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New Chromite Research\Manuscript\Revision 3 Min Mag\"/>
    </mc:Choice>
  </mc:AlternateContent>
  <xr:revisionPtr revIDLastSave="0" documentId="13_ncr:1_{4955355D-6BF9-445E-8532-8B9917BB2161}" xr6:coauthVersionLast="47" xr6:coauthVersionMax="47" xr10:uidLastSave="{00000000-0000-0000-0000-000000000000}"/>
  <bookViews>
    <workbookView xWindow="-120" yWindow="-120" windowWidth="29040" windowHeight="15840" tabRatio="601" activeTab="3" xr2:uid="{29E75AF0-9F9E-4212-AA97-734B6934F5C6}"/>
  </bookViews>
  <sheets>
    <sheet name="Table S1 Data sources" sheetId="12" r:id="rId1"/>
    <sheet name="Table S2 Data" sheetId="1" r:id="rId2"/>
    <sheet name="Table S3 Sorted data (Cr+Al)" sheetId="2" r:id="rId3"/>
    <sheet name="Table S4 Mossbauer parameters" sheetId="13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13" l="1"/>
  <c r="J44" i="13"/>
  <c r="L44" i="13" s="1"/>
  <c r="K41" i="13"/>
  <c r="J41" i="13"/>
  <c r="L41" i="13" s="1"/>
  <c r="J38" i="13"/>
  <c r="L38" i="13" s="1"/>
  <c r="K35" i="13"/>
  <c r="J35" i="13"/>
  <c r="L35" i="13" s="1"/>
  <c r="M125" i="1" l="1"/>
  <c r="LO112" i="1"/>
  <c r="LS108" i="1"/>
  <c r="LR108" i="1"/>
  <c r="LQ108" i="1"/>
  <c r="LP108" i="1"/>
  <c r="LO108" i="1"/>
  <c r="LN108" i="1"/>
  <c r="LM108" i="1"/>
  <c r="LL108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MB81" i="1"/>
  <c r="MB66" i="1"/>
  <c r="AD66" i="1"/>
  <c r="AD81" i="1" s="1"/>
  <c r="Z66" i="1"/>
  <c r="Z81" i="1" s="1"/>
  <c r="X66" i="1"/>
  <c r="X81" i="1" s="1"/>
  <c r="MQ38" i="1"/>
  <c r="MQ39" i="1" s="1"/>
  <c r="MA38" i="1"/>
  <c r="MA39" i="1" s="1"/>
  <c r="LK38" i="1"/>
  <c r="LK39" i="1" s="1"/>
  <c r="KU38" i="1"/>
  <c r="KU39" i="1" s="1"/>
  <c r="KE38" i="1"/>
  <c r="KE39" i="1" s="1"/>
  <c r="JO38" i="1"/>
  <c r="JO39" i="1" s="1"/>
  <c r="IY38" i="1"/>
  <c r="IY39" i="1" s="1"/>
  <c r="II38" i="1"/>
  <c r="II39" i="1" s="1"/>
  <c r="HS38" i="1"/>
  <c r="HS39" i="1" s="1"/>
  <c r="HC38" i="1"/>
  <c r="HC39" i="1" s="1"/>
  <c r="GM38" i="1"/>
  <c r="GM39" i="1" s="1"/>
  <c r="FW38" i="1"/>
  <c r="FW39" i="1" s="1"/>
  <c r="EC38" i="1"/>
  <c r="EC39" i="1" s="1"/>
  <c r="DG38" i="1"/>
  <c r="DG39" i="1" s="1"/>
  <c r="CQ38" i="1"/>
  <c r="CQ39" i="1" s="1"/>
  <c r="CA38" i="1"/>
  <c r="CA39" i="1" s="1"/>
  <c r="BK38" i="1"/>
  <c r="BK39" i="1" s="1"/>
  <c r="AU38" i="1"/>
  <c r="AU39" i="1" s="1"/>
  <c r="AE38" i="1"/>
  <c r="AE39" i="1" s="1"/>
  <c r="O38" i="1"/>
  <c r="O39" i="1" s="1"/>
  <c r="NE36" i="1"/>
  <c r="ND36" i="1"/>
  <c r="NC36" i="1"/>
  <c r="NB36" i="1"/>
  <c r="NA36" i="1"/>
  <c r="MZ36" i="1"/>
  <c r="MY36" i="1"/>
  <c r="MX36" i="1"/>
  <c r="MW36" i="1"/>
  <c r="MV36" i="1"/>
  <c r="MU36" i="1"/>
  <c r="MT36" i="1"/>
  <c r="MS36" i="1"/>
  <c r="MR36" i="1"/>
  <c r="MQ36" i="1"/>
  <c r="MP36" i="1"/>
  <c r="MO36" i="1"/>
  <c r="MN36" i="1"/>
  <c r="MM36" i="1"/>
  <c r="ML36" i="1"/>
  <c r="MK36" i="1"/>
  <c r="MJ36" i="1"/>
  <c r="MI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KP36" i="1"/>
  <c r="KO36" i="1"/>
  <c r="KN36" i="1"/>
  <c r="KM36" i="1"/>
  <c r="KL36" i="1"/>
  <c r="KK36" i="1"/>
  <c r="KJ36" i="1"/>
  <c r="KI36" i="1"/>
  <c r="KH36" i="1"/>
  <c r="KG36" i="1"/>
  <c r="KF36" i="1"/>
  <c r="KE36" i="1"/>
  <c r="KD36" i="1"/>
  <c r="KC36" i="1"/>
  <c r="KB36" i="1"/>
  <c r="KA36" i="1"/>
  <c r="JZ36" i="1"/>
  <c r="JY36" i="1"/>
  <c r="JX36" i="1"/>
  <c r="JW36" i="1"/>
  <c r="JV36" i="1"/>
  <c r="JU36" i="1"/>
  <c r="JT36" i="1"/>
  <c r="JS36" i="1"/>
  <c r="JR36" i="1"/>
  <c r="JQ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IE36" i="1"/>
  <c r="ID36" i="1"/>
  <c r="IC36" i="1"/>
  <c r="IB36" i="1"/>
  <c r="IA36" i="1"/>
  <c r="HZ36" i="1"/>
  <c r="HY36" i="1"/>
  <c r="HX36" i="1"/>
  <c r="HW36" i="1"/>
  <c r="HV36" i="1"/>
  <c r="HU36" i="1"/>
  <c r="HT36" i="1"/>
  <c r="HS36" i="1"/>
  <c r="HR36" i="1"/>
  <c r="HQ36" i="1"/>
  <c r="HP36" i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NE35" i="1"/>
  <c r="ND35" i="1"/>
  <c r="NC35" i="1"/>
  <c r="NB35" i="1"/>
  <c r="NA35" i="1"/>
  <c r="MZ35" i="1"/>
  <c r="MY35" i="1"/>
  <c r="MX35" i="1"/>
  <c r="MW35" i="1"/>
  <c r="MV35" i="1"/>
  <c r="MU35" i="1"/>
  <c r="MT35" i="1"/>
  <c r="MS35" i="1"/>
  <c r="MR35" i="1"/>
  <c r="MQ35" i="1"/>
  <c r="MP35" i="1"/>
  <c r="MO35" i="1"/>
  <c r="MN35" i="1"/>
  <c r="MM35" i="1"/>
  <c r="ML35" i="1"/>
  <c r="MK35" i="1"/>
  <c r="MJ35" i="1"/>
  <c r="MI35" i="1"/>
  <c r="MH35" i="1"/>
  <c r="MG35" i="1"/>
  <c r="MF35" i="1"/>
  <c r="ME35" i="1"/>
  <c r="MD35" i="1"/>
  <c r="MC35" i="1"/>
  <c r="MB35" i="1"/>
  <c r="MA35" i="1"/>
  <c r="LZ35" i="1"/>
  <c r="LY35" i="1"/>
  <c r="LX35" i="1"/>
  <c r="LW35" i="1"/>
  <c r="LV35" i="1"/>
  <c r="LU35" i="1"/>
  <c r="LT35" i="1"/>
  <c r="LS35" i="1"/>
  <c r="LR35" i="1"/>
  <c r="LQ35" i="1"/>
  <c r="LP35" i="1"/>
  <c r="LO35" i="1"/>
  <c r="LN35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KP35" i="1"/>
  <c r="KO35" i="1"/>
  <c r="KN35" i="1"/>
  <c r="KM35" i="1"/>
  <c r="KL35" i="1"/>
  <c r="KK35" i="1"/>
  <c r="KJ35" i="1"/>
  <c r="KI35" i="1"/>
  <c r="KH35" i="1"/>
  <c r="KG35" i="1"/>
  <c r="KF35" i="1"/>
  <c r="KE35" i="1"/>
  <c r="KD35" i="1"/>
  <c r="KC35" i="1"/>
  <c r="KB35" i="1"/>
  <c r="KA35" i="1"/>
  <c r="JZ35" i="1"/>
  <c r="JY35" i="1"/>
  <c r="JX35" i="1"/>
  <c r="JW35" i="1"/>
  <c r="JV35" i="1"/>
  <c r="JU35" i="1"/>
  <c r="JT35" i="1"/>
  <c r="JS35" i="1"/>
  <c r="JR35" i="1"/>
  <c r="JQ35" i="1"/>
  <c r="JP35" i="1"/>
  <c r="JO35" i="1"/>
  <c r="JN35" i="1"/>
  <c r="JM35" i="1"/>
  <c r="JL35" i="1"/>
  <c r="JK35" i="1"/>
  <c r="JJ35" i="1"/>
  <c r="JI35" i="1"/>
  <c r="JH35" i="1"/>
  <c r="JG35" i="1"/>
  <c r="JF35" i="1"/>
  <c r="JE35" i="1"/>
  <c r="JD35" i="1"/>
  <c r="JC35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NE34" i="1"/>
  <c r="ND34" i="1"/>
  <c r="NC34" i="1"/>
  <c r="NB34" i="1"/>
  <c r="NA34" i="1"/>
  <c r="MZ34" i="1"/>
  <c r="MY34" i="1"/>
  <c r="MX34" i="1"/>
  <c r="MW34" i="1"/>
  <c r="MV34" i="1"/>
  <c r="MU34" i="1"/>
  <c r="MT34" i="1"/>
  <c r="MS34" i="1"/>
  <c r="MR34" i="1"/>
  <c r="MQ34" i="1"/>
  <c r="MP34" i="1"/>
  <c r="MO34" i="1"/>
  <c r="MN34" i="1"/>
  <c r="MM34" i="1"/>
  <c r="ML34" i="1"/>
  <c r="MK34" i="1"/>
  <c r="MJ34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M34" i="1"/>
  <c r="KL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Y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W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CA50" i="1" s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K50" i="1" s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U50" i="1" s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E50" i="1" s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O50" i="1" s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Q49" i="1" s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MA49" i="1" s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K49" i="1" s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U49" i="1" s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E49" i="1" s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O49" i="1" s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Y49" i="1" s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I49" i="1" s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S49" i="1" s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C49" i="1" s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M49" i="1" s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W49" i="1" s="1"/>
  <c r="FV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C49" i="1" s="1"/>
  <c r="EB33" i="1"/>
  <c r="EA33" i="1"/>
  <c r="DZ33" i="1"/>
  <c r="DY33" i="1"/>
  <c r="DX33" i="1"/>
  <c r="DW33" i="1"/>
  <c r="DP33" i="1"/>
  <c r="DO33" i="1"/>
  <c r="DN33" i="1"/>
  <c r="DM33" i="1"/>
  <c r="DL33" i="1"/>
  <c r="DK33" i="1"/>
  <c r="DJ33" i="1"/>
  <c r="DI33" i="1"/>
  <c r="DH33" i="1"/>
  <c r="DG33" i="1"/>
  <c r="DG49" i="1" s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Q49" i="1" s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CA49" i="1" s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K49" i="1" s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U49" i="1" s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E49" i="1" s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O49" i="1" s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NE32" i="1"/>
  <c r="ND32" i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NE31" i="1"/>
  <c r="ND31" i="1"/>
  <c r="NC31" i="1"/>
  <c r="NB31" i="1"/>
  <c r="NA31" i="1"/>
  <c r="MZ31" i="1"/>
  <c r="MY31" i="1"/>
  <c r="MX31" i="1"/>
  <c r="MW31" i="1"/>
  <c r="MV31" i="1"/>
  <c r="MU31" i="1"/>
  <c r="MT31" i="1"/>
  <c r="MS31" i="1"/>
  <c r="MR31" i="1"/>
  <c r="MQ31" i="1"/>
  <c r="MQ47" i="1" s="1"/>
  <c r="MP31" i="1"/>
  <c r="MO31" i="1"/>
  <c r="MN31" i="1"/>
  <c r="MM31" i="1"/>
  <c r="ML31" i="1"/>
  <c r="MK31" i="1"/>
  <c r="MJ31" i="1"/>
  <c r="MI31" i="1"/>
  <c r="MH31" i="1"/>
  <c r="MG31" i="1"/>
  <c r="MF31" i="1"/>
  <c r="ME31" i="1"/>
  <c r="MD31" i="1"/>
  <c r="MC31" i="1"/>
  <c r="MB31" i="1"/>
  <c r="MA31" i="1"/>
  <c r="MA47" i="1" s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K47" i="1" s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U47" i="1" s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E47" i="1" s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O47" i="1" s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Y47" i="1" s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I47" i="1" s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S47" i="1" s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C47" i="1" s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M47" i="1" s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W47" i="1" s="1"/>
  <c r="FV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C47" i="1" s="1"/>
  <c r="EB31" i="1"/>
  <c r="EA31" i="1"/>
  <c r="DZ31" i="1"/>
  <c r="DY31" i="1"/>
  <c r="DX31" i="1"/>
  <c r="DW31" i="1"/>
  <c r="DP31" i="1"/>
  <c r="DO31" i="1"/>
  <c r="DN31" i="1"/>
  <c r="DM31" i="1"/>
  <c r="DL31" i="1"/>
  <c r="DK31" i="1"/>
  <c r="DJ31" i="1"/>
  <c r="DI31" i="1"/>
  <c r="DH31" i="1"/>
  <c r="DG31" i="1"/>
  <c r="DG47" i="1" s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Q47" i="1" s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CA47" i="1" s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K47" i="1" s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U47" i="1" s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E47" i="1" s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O47" i="1" s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NE30" i="1"/>
  <c r="ND30" i="1"/>
  <c r="NC30" i="1"/>
  <c r="NB30" i="1"/>
  <c r="NA30" i="1"/>
  <c r="MZ30" i="1"/>
  <c r="MY30" i="1"/>
  <c r="MX30" i="1"/>
  <c r="MW30" i="1"/>
  <c r="MV30" i="1"/>
  <c r="MU30" i="1"/>
  <c r="MT30" i="1"/>
  <c r="MS30" i="1"/>
  <c r="MR30" i="1"/>
  <c r="MQ30" i="1"/>
  <c r="MQ46" i="1" s="1"/>
  <c r="MP30" i="1"/>
  <c r="MO30" i="1"/>
  <c r="MN30" i="1"/>
  <c r="MM30" i="1"/>
  <c r="ML30" i="1"/>
  <c r="MK30" i="1"/>
  <c r="MJ30" i="1"/>
  <c r="MI30" i="1"/>
  <c r="MH30" i="1"/>
  <c r="MG30" i="1"/>
  <c r="MF30" i="1"/>
  <c r="ME30" i="1"/>
  <c r="MD30" i="1"/>
  <c r="MC30" i="1"/>
  <c r="MB30" i="1"/>
  <c r="MA30" i="1"/>
  <c r="MA46" i="1" s="1"/>
  <c r="LZ30" i="1"/>
  <c r="LY30" i="1"/>
  <c r="LX30" i="1"/>
  <c r="LW30" i="1"/>
  <c r="LV30" i="1"/>
  <c r="LU30" i="1"/>
  <c r="LT30" i="1"/>
  <c r="LS30" i="1"/>
  <c r="LR30" i="1"/>
  <c r="LQ30" i="1"/>
  <c r="LP30" i="1"/>
  <c r="LO30" i="1"/>
  <c r="LN30" i="1"/>
  <c r="LM30" i="1"/>
  <c r="LL30" i="1"/>
  <c r="LK30" i="1"/>
  <c r="LK46" i="1" s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U46" i="1" s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E46" i="1" s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O46" i="1" s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Y46" i="1" s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I46" i="1" s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S46" i="1" s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C46" i="1" s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M46" i="1" s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W46" i="1" s="1"/>
  <c r="FV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C46" i="1" s="1"/>
  <c r="EB30" i="1"/>
  <c r="EA30" i="1"/>
  <c r="DZ30" i="1"/>
  <c r="DY30" i="1"/>
  <c r="DX30" i="1"/>
  <c r="DW30" i="1"/>
  <c r="DP30" i="1"/>
  <c r="DO30" i="1"/>
  <c r="DN30" i="1"/>
  <c r="DM30" i="1"/>
  <c r="DL30" i="1"/>
  <c r="DK30" i="1"/>
  <c r="DJ30" i="1"/>
  <c r="DI30" i="1"/>
  <c r="DH30" i="1"/>
  <c r="DG30" i="1"/>
  <c r="DG46" i="1" s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Q46" i="1" s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CA46" i="1" s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K46" i="1" s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U46" i="1" s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E46" i="1" s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O46" i="1" s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Q45" i="1" s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MA45" i="1" s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K45" i="1" s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U45" i="1" s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E45" i="1" s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O45" i="1" s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Y45" i="1" s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I45" i="1" s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S45" i="1" s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C45" i="1" s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M45" i="1" s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W45" i="1" s="1"/>
  <c r="FV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C45" i="1" s="1"/>
  <c r="EB29" i="1"/>
  <c r="EA29" i="1"/>
  <c r="DZ29" i="1"/>
  <c r="DY29" i="1"/>
  <c r="DX29" i="1"/>
  <c r="DW29" i="1"/>
  <c r="DP29" i="1"/>
  <c r="DO29" i="1"/>
  <c r="DN29" i="1"/>
  <c r="DM29" i="1"/>
  <c r="DL29" i="1"/>
  <c r="DK29" i="1"/>
  <c r="DJ29" i="1"/>
  <c r="DI29" i="1"/>
  <c r="DH29" i="1"/>
  <c r="DG29" i="1"/>
  <c r="DG45" i="1" s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Q45" i="1" s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CA45" i="1" s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K45" i="1" s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U45" i="1" s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E45" i="1" s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O45" i="1" s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NE28" i="1"/>
  <c r="ND28" i="1"/>
  <c r="NC28" i="1"/>
  <c r="NB28" i="1"/>
  <c r="NA28" i="1"/>
  <c r="MZ28" i="1"/>
  <c r="MY28" i="1"/>
  <c r="MX28" i="1"/>
  <c r="MW28" i="1"/>
  <c r="MV28" i="1"/>
  <c r="MU28" i="1"/>
  <c r="MT28" i="1"/>
  <c r="MS28" i="1"/>
  <c r="MR28" i="1"/>
  <c r="MQ28" i="1"/>
  <c r="MP28" i="1"/>
  <c r="MO28" i="1"/>
  <c r="MN28" i="1"/>
  <c r="MM28" i="1"/>
  <c r="ML28" i="1"/>
  <c r="MK28" i="1"/>
  <c r="MJ28" i="1"/>
  <c r="MI28" i="1"/>
  <c r="MH28" i="1"/>
  <c r="MG28" i="1"/>
  <c r="MF28" i="1"/>
  <c r="ME28" i="1"/>
  <c r="MD28" i="1"/>
  <c r="MC28" i="1"/>
  <c r="MB28" i="1"/>
  <c r="MA28" i="1"/>
  <c r="LZ28" i="1"/>
  <c r="LY28" i="1"/>
  <c r="LX28" i="1"/>
  <c r="LW28" i="1"/>
  <c r="LV28" i="1"/>
  <c r="LU28" i="1"/>
  <c r="LT28" i="1"/>
  <c r="LS28" i="1"/>
  <c r="LR28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NE27" i="1"/>
  <c r="ND27" i="1"/>
  <c r="NC27" i="1"/>
  <c r="NB27" i="1"/>
  <c r="NA27" i="1"/>
  <c r="MZ27" i="1"/>
  <c r="MY27" i="1"/>
  <c r="MX27" i="1"/>
  <c r="MW27" i="1"/>
  <c r="MV27" i="1"/>
  <c r="MU27" i="1"/>
  <c r="MT27" i="1"/>
  <c r="MS27" i="1"/>
  <c r="MR27" i="1"/>
  <c r="MQ27" i="1"/>
  <c r="MQ43" i="1" s="1"/>
  <c r="MP27" i="1"/>
  <c r="MO27" i="1"/>
  <c r="MN27" i="1"/>
  <c r="MM27" i="1"/>
  <c r="ML27" i="1"/>
  <c r="MK27" i="1"/>
  <c r="MJ27" i="1"/>
  <c r="MI27" i="1"/>
  <c r="MH27" i="1"/>
  <c r="MG27" i="1"/>
  <c r="MF27" i="1"/>
  <c r="ME27" i="1"/>
  <c r="MD27" i="1"/>
  <c r="MC27" i="1"/>
  <c r="MB27" i="1"/>
  <c r="MA27" i="1"/>
  <c r="MA43" i="1" s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K43" i="1" s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U43" i="1" s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E43" i="1" s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O43" i="1" s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Y43" i="1" s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I43" i="1" s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S43" i="1" s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C43" i="1" s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M43" i="1" s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W43" i="1" s="1"/>
  <c r="FV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C43" i="1" s="1"/>
  <c r="EB27" i="1"/>
  <c r="EA27" i="1"/>
  <c r="DZ27" i="1"/>
  <c r="DY27" i="1"/>
  <c r="DX27" i="1"/>
  <c r="DW27" i="1"/>
  <c r="DP27" i="1"/>
  <c r="DO27" i="1"/>
  <c r="DN27" i="1"/>
  <c r="DM27" i="1"/>
  <c r="DL27" i="1"/>
  <c r="DK27" i="1"/>
  <c r="DJ27" i="1"/>
  <c r="DI27" i="1"/>
  <c r="DH27" i="1"/>
  <c r="DG27" i="1"/>
  <c r="DG43" i="1" s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Q43" i="1" s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CA43" i="1" s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K43" i="1" s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U43" i="1" s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E43" i="1" s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O43" i="1" s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NE26" i="1"/>
  <c r="ND26" i="1"/>
  <c r="NC26" i="1"/>
  <c r="NC38" i="1" s="1"/>
  <c r="NC39" i="1" s="1"/>
  <c r="NB26" i="1"/>
  <c r="NA26" i="1"/>
  <c r="MZ26" i="1"/>
  <c r="MY26" i="1"/>
  <c r="MY38" i="1" s="1"/>
  <c r="MY39" i="1" s="1"/>
  <c r="MX26" i="1"/>
  <c r="MW26" i="1"/>
  <c r="MV26" i="1"/>
  <c r="MU26" i="1"/>
  <c r="MT26" i="1"/>
  <c r="MS26" i="1"/>
  <c r="MR26" i="1"/>
  <c r="MQ26" i="1"/>
  <c r="MQ42" i="1" s="1"/>
  <c r="MP26" i="1"/>
  <c r="MO26" i="1"/>
  <c r="MN26" i="1"/>
  <c r="MM26" i="1"/>
  <c r="MM38" i="1" s="1"/>
  <c r="MM39" i="1" s="1"/>
  <c r="ML26" i="1"/>
  <c r="MK26" i="1"/>
  <c r="MJ26" i="1"/>
  <c r="MI26" i="1"/>
  <c r="MI38" i="1" s="1"/>
  <c r="MI39" i="1" s="1"/>
  <c r="MH26" i="1"/>
  <c r="MG26" i="1"/>
  <c r="MF26" i="1"/>
  <c r="ME26" i="1"/>
  <c r="MD26" i="1"/>
  <c r="MC26" i="1"/>
  <c r="MB26" i="1"/>
  <c r="MA26" i="1"/>
  <c r="MA42" i="1" s="1"/>
  <c r="LZ26" i="1"/>
  <c r="LY26" i="1"/>
  <c r="LX26" i="1"/>
  <c r="LW26" i="1"/>
  <c r="LW38" i="1" s="1"/>
  <c r="LW39" i="1" s="1"/>
  <c r="LV26" i="1"/>
  <c r="LU26" i="1"/>
  <c r="LT26" i="1"/>
  <c r="LS26" i="1"/>
  <c r="LS38" i="1" s="1"/>
  <c r="LS39" i="1" s="1"/>
  <c r="LR26" i="1"/>
  <c r="LQ26" i="1"/>
  <c r="LP26" i="1"/>
  <c r="LO26" i="1"/>
  <c r="LN26" i="1"/>
  <c r="LM26" i="1"/>
  <c r="LL26" i="1"/>
  <c r="LK26" i="1"/>
  <c r="LK42" i="1" s="1"/>
  <c r="LJ26" i="1"/>
  <c r="LI26" i="1"/>
  <c r="LH26" i="1"/>
  <c r="LG26" i="1"/>
  <c r="LG38" i="1" s="1"/>
  <c r="LG39" i="1" s="1"/>
  <c r="LF26" i="1"/>
  <c r="LE26" i="1"/>
  <c r="LD26" i="1"/>
  <c r="LC26" i="1"/>
  <c r="LC38" i="1" s="1"/>
  <c r="LC39" i="1" s="1"/>
  <c r="LB26" i="1"/>
  <c r="LA26" i="1"/>
  <c r="KZ26" i="1"/>
  <c r="KY26" i="1"/>
  <c r="KX26" i="1"/>
  <c r="KW26" i="1"/>
  <c r="KV26" i="1"/>
  <c r="KU26" i="1"/>
  <c r="KU42" i="1" s="1"/>
  <c r="KT26" i="1"/>
  <c r="KS26" i="1"/>
  <c r="KR26" i="1"/>
  <c r="KQ26" i="1"/>
  <c r="KQ38" i="1" s="1"/>
  <c r="KQ39" i="1" s="1"/>
  <c r="KP26" i="1"/>
  <c r="KO26" i="1"/>
  <c r="KN26" i="1"/>
  <c r="KM26" i="1"/>
  <c r="KM38" i="1" s="1"/>
  <c r="KM39" i="1" s="1"/>
  <c r="KL26" i="1"/>
  <c r="KK26" i="1"/>
  <c r="KJ26" i="1"/>
  <c r="KI26" i="1"/>
  <c r="KH26" i="1"/>
  <c r="KG26" i="1"/>
  <c r="KF26" i="1"/>
  <c r="KE26" i="1"/>
  <c r="KE42" i="1" s="1"/>
  <c r="KD26" i="1"/>
  <c r="KC26" i="1"/>
  <c r="KB26" i="1"/>
  <c r="KA26" i="1"/>
  <c r="KA38" i="1" s="1"/>
  <c r="KA39" i="1" s="1"/>
  <c r="JZ26" i="1"/>
  <c r="JY26" i="1"/>
  <c r="JX26" i="1"/>
  <c r="JW26" i="1"/>
  <c r="JW38" i="1" s="1"/>
  <c r="JW39" i="1" s="1"/>
  <c r="JV26" i="1"/>
  <c r="JU26" i="1"/>
  <c r="JT26" i="1"/>
  <c r="JS26" i="1"/>
  <c r="JR26" i="1"/>
  <c r="JQ26" i="1"/>
  <c r="JP26" i="1"/>
  <c r="JO26" i="1"/>
  <c r="JO42" i="1" s="1"/>
  <c r="JN26" i="1"/>
  <c r="JM26" i="1"/>
  <c r="JL26" i="1"/>
  <c r="JK26" i="1"/>
  <c r="JK38" i="1" s="1"/>
  <c r="JK39" i="1" s="1"/>
  <c r="JJ26" i="1"/>
  <c r="JI26" i="1"/>
  <c r="JH26" i="1"/>
  <c r="JG26" i="1"/>
  <c r="JG38" i="1" s="1"/>
  <c r="JG39" i="1" s="1"/>
  <c r="JF26" i="1"/>
  <c r="JE26" i="1"/>
  <c r="JD26" i="1"/>
  <c r="JC26" i="1"/>
  <c r="JB26" i="1"/>
  <c r="JA26" i="1"/>
  <c r="IZ26" i="1"/>
  <c r="IY26" i="1"/>
  <c r="IY42" i="1" s="1"/>
  <c r="IX26" i="1"/>
  <c r="IW26" i="1"/>
  <c r="IV26" i="1"/>
  <c r="IU26" i="1"/>
  <c r="IU38" i="1" s="1"/>
  <c r="IU39" i="1" s="1"/>
  <c r="IT26" i="1"/>
  <c r="IS26" i="1"/>
  <c r="IR26" i="1"/>
  <c r="IQ26" i="1"/>
  <c r="IQ38" i="1" s="1"/>
  <c r="IQ39" i="1" s="1"/>
  <c r="IP26" i="1"/>
  <c r="IO26" i="1"/>
  <c r="IN26" i="1"/>
  <c r="IM26" i="1"/>
  <c r="IL26" i="1"/>
  <c r="IK26" i="1"/>
  <c r="IJ26" i="1"/>
  <c r="II26" i="1"/>
  <c r="II42" i="1" s="1"/>
  <c r="IH26" i="1"/>
  <c r="IG26" i="1"/>
  <c r="IF26" i="1"/>
  <c r="IE26" i="1"/>
  <c r="IE38" i="1" s="1"/>
  <c r="IE39" i="1" s="1"/>
  <c r="ID26" i="1"/>
  <c r="IC26" i="1"/>
  <c r="IB26" i="1"/>
  <c r="IA26" i="1"/>
  <c r="IA38" i="1" s="1"/>
  <c r="IA39" i="1" s="1"/>
  <c r="HZ26" i="1"/>
  <c r="HY26" i="1"/>
  <c r="HX26" i="1"/>
  <c r="HW26" i="1"/>
  <c r="HV26" i="1"/>
  <c r="HU26" i="1"/>
  <c r="HT26" i="1"/>
  <c r="HS26" i="1"/>
  <c r="HS42" i="1" s="1"/>
  <c r="HR26" i="1"/>
  <c r="HQ26" i="1"/>
  <c r="HP26" i="1"/>
  <c r="HO26" i="1"/>
  <c r="HO38" i="1" s="1"/>
  <c r="HO39" i="1" s="1"/>
  <c r="HN26" i="1"/>
  <c r="HM26" i="1"/>
  <c r="HL26" i="1"/>
  <c r="HK26" i="1"/>
  <c r="HK38" i="1" s="1"/>
  <c r="HK39" i="1" s="1"/>
  <c r="HJ26" i="1"/>
  <c r="HI26" i="1"/>
  <c r="HH26" i="1"/>
  <c r="HG26" i="1"/>
  <c r="HF26" i="1"/>
  <c r="HE26" i="1"/>
  <c r="HD26" i="1"/>
  <c r="HC26" i="1"/>
  <c r="HC42" i="1" s="1"/>
  <c r="HB26" i="1"/>
  <c r="HA26" i="1"/>
  <c r="GZ26" i="1"/>
  <c r="GY26" i="1"/>
  <c r="GY38" i="1" s="1"/>
  <c r="GY39" i="1" s="1"/>
  <c r="GX26" i="1"/>
  <c r="GW26" i="1"/>
  <c r="GV26" i="1"/>
  <c r="GU26" i="1"/>
  <c r="GU38" i="1" s="1"/>
  <c r="GU39" i="1" s="1"/>
  <c r="GT26" i="1"/>
  <c r="GS26" i="1"/>
  <c r="GR26" i="1"/>
  <c r="GQ26" i="1"/>
  <c r="GP26" i="1"/>
  <c r="GO26" i="1"/>
  <c r="GN26" i="1"/>
  <c r="GM26" i="1"/>
  <c r="GM42" i="1" s="1"/>
  <c r="GL26" i="1"/>
  <c r="GK26" i="1"/>
  <c r="GJ26" i="1"/>
  <c r="GI26" i="1"/>
  <c r="GI38" i="1" s="1"/>
  <c r="GI39" i="1" s="1"/>
  <c r="GH26" i="1"/>
  <c r="GG26" i="1"/>
  <c r="GF26" i="1"/>
  <c r="GE26" i="1"/>
  <c r="GE38" i="1" s="1"/>
  <c r="GE39" i="1" s="1"/>
  <c r="GD26" i="1"/>
  <c r="GC26" i="1"/>
  <c r="GB26" i="1"/>
  <c r="GA26" i="1"/>
  <c r="FZ26" i="1"/>
  <c r="FY26" i="1"/>
  <c r="FX26" i="1"/>
  <c r="FW26" i="1"/>
  <c r="FW42" i="1" s="1"/>
  <c r="FV26" i="1"/>
  <c r="EQ26" i="1"/>
  <c r="EP26" i="1"/>
  <c r="EO26" i="1"/>
  <c r="EO38" i="1" s="1"/>
  <c r="EO39" i="1" s="1"/>
  <c r="EN26" i="1"/>
  <c r="EM26" i="1"/>
  <c r="EL26" i="1"/>
  <c r="EK26" i="1"/>
  <c r="EK38" i="1" s="1"/>
  <c r="EK39" i="1" s="1"/>
  <c r="EJ26" i="1"/>
  <c r="EI26" i="1"/>
  <c r="EH26" i="1"/>
  <c r="EG26" i="1"/>
  <c r="EF26" i="1"/>
  <c r="EE26" i="1"/>
  <c r="ED26" i="1"/>
  <c r="EC26" i="1"/>
  <c r="EC42" i="1" s="1"/>
  <c r="EB26" i="1"/>
  <c r="EA26" i="1"/>
  <c r="DZ26" i="1"/>
  <c r="DY26" i="1"/>
  <c r="DY38" i="1" s="1"/>
  <c r="DY39" i="1" s="1"/>
  <c r="DX26" i="1"/>
  <c r="DW26" i="1"/>
  <c r="DP26" i="1"/>
  <c r="DO26" i="1"/>
  <c r="DO38" i="1" s="1"/>
  <c r="DO39" i="1" s="1"/>
  <c r="DN26" i="1"/>
  <c r="DM26" i="1"/>
  <c r="DL26" i="1"/>
  <c r="DK26" i="1"/>
  <c r="DJ26" i="1"/>
  <c r="DI26" i="1"/>
  <c r="DH26" i="1"/>
  <c r="DG26" i="1"/>
  <c r="DG42" i="1" s="1"/>
  <c r="DF26" i="1"/>
  <c r="DE26" i="1"/>
  <c r="DD26" i="1"/>
  <c r="DC26" i="1"/>
  <c r="DC38" i="1" s="1"/>
  <c r="DC39" i="1" s="1"/>
  <c r="DB26" i="1"/>
  <c r="DA26" i="1"/>
  <c r="CZ26" i="1"/>
  <c r="CY26" i="1"/>
  <c r="CY38" i="1" s="1"/>
  <c r="CY39" i="1" s="1"/>
  <c r="CX26" i="1"/>
  <c r="CW26" i="1"/>
  <c r="CV26" i="1"/>
  <c r="CU26" i="1"/>
  <c r="CT26" i="1"/>
  <c r="CS26" i="1"/>
  <c r="CR26" i="1"/>
  <c r="CQ26" i="1"/>
  <c r="CQ42" i="1" s="1"/>
  <c r="CP26" i="1"/>
  <c r="CO26" i="1"/>
  <c r="CN26" i="1"/>
  <c r="CM26" i="1"/>
  <c r="CM38" i="1" s="1"/>
  <c r="CM39" i="1" s="1"/>
  <c r="CL26" i="1"/>
  <c r="CK26" i="1"/>
  <c r="CJ26" i="1"/>
  <c r="CI26" i="1"/>
  <c r="CI38" i="1" s="1"/>
  <c r="CI39" i="1" s="1"/>
  <c r="CH26" i="1"/>
  <c r="CG26" i="1"/>
  <c r="CF26" i="1"/>
  <c r="CE26" i="1"/>
  <c r="CD26" i="1"/>
  <c r="CC26" i="1"/>
  <c r="CB26" i="1"/>
  <c r="CA26" i="1"/>
  <c r="CA42" i="1" s="1"/>
  <c r="BZ26" i="1"/>
  <c r="BY26" i="1"/>
  <c r="BX26" i="1"/>
  <c r="BW26" i="1"/>
  <c r="BW38" i="1" s="1"/>
  <c r="BW39" i="1" s="1"/>
  <c r="BV26" i="1"/>
  <c r="BU26" i="1"/>
  <c r="BT26" i="1"/>
  <c r="BS26" i="1"/>
  <c r="BS38" i="1" s="1"/>
  <c r="BS39" i="1" s="1"/>
  <c r="BR26" i="1"/>
  <c r="BQ26" i="1"/>
  <c r="BP26" i="1"/>
  <c r="BO26" i="1"/>
  <c r="BN26" i="1"/>
  <c r="BM26" i="1"/>
  <c r="BL26" i="1"/>
  <c r="BK26" i="1"/>
  <c r="BK42" i="1" s="1"/>
  <c r="BJ26" i="1"/>
  <c r="BI26" i="1"/>
  <c r="BH26" i="1"/>
  <c r="BG26" i="1"/>
  <c r="BG38" i="1" s="1"/>
  <c r="BG39" i="1" s="1"/>
  <c r="BF26" i="1"/>
  <c r="BE26" i="1"/>
  <c r="BD26" i="1"/>
  <c r="BC26" i="1"/>
  <c r="BC38" i="1" s="1"/>
  <c r="BC39" i="1" s="1"/>
  <c r="BB26" i="1"/>
  <c r="BA26" i="1"/>
  <c r="AZ26" i="1"/>
  <c r="AY26" i="1"/>
  <c r="AX26" i="1"/>
  <c r="AW26" i="1"/>
  <c r="AV26" i="1"/>
  <c r="AU26" i="1"/>
  <c r="AU42" i="1" s="1"/>
  <c r="AT26" i="1"/>
  <c r="AS26" i="1"/>
  <c r="AR26" i="1"/>
  <c r="AQ26" i="1"/>
  <c r="AQ38" i="1" s="1"/>
  <c r="AQ39" i="1" s="1"/>
  <c r="AP26" i="1"/>
  <c r="AO26" i="1"/>
  <c r="AN26" i="1"/>
  <c r="AM26" i="1"/>
  <c r="AM38" i="1" s="1"/>
  <c r="AM39" i="1" s="1"/>
  <c r="AL26" i="1"/>
  <c r="AK26" i="1"/>
  <c r="AJ26" i="1"/>
  <c r="AI26" i="1"/>
  <c r="AH26" i="1"/>
  <c r="AG26" i="1"/>
  <c r="AF26" i="1"/>
  <c r="AE26" i="1"/>
  <c r="AE42" i="1" s="1"/>
  <c r="AD26" i="1"/>
  <c r="AC26" i="1"/>
  <c r="AB26" i="1"/>
  <c r="AA26" i="1"/>
  <c r="AA38" i="1" s="1"/>
  <c r="AA39" i="1" s="1"/>
  <c r="Z26" i="1"/>
  <c r="Y26" i="1"/>
  <c r="X26" i="1"/>
  <c r="W26" i="1"/>
  <c r="W38" i="1" s="1"/>
  <c r="W39" i="1" s="1"/>
  <c r="V26" i="1"/>
  <c r="U26" i="1"/>
  <c r="T26" i="1"/>
  <c r="S26" i="1"/>
  <c r="R26" i="1"/>
  <c r="Q26" i="1"/>
  <c r="P26" i="1"/>
  <c r="O26" i="1"/>
  <c r="O42" i="1" s="1"/>
  <c r="N26" i="1"/>
  <c r="M26" i="1"/>
  <c r="L26" i="1"/>
  <c r="K26" i="1"/>
  <c r="K38" i="1" s="1"/>
  <c r="K39" i="1" s="1"/>
  <c r="J26" i="1"/>
  <c r="I26" i="1"/>
  <c r="H26" i="1"/>
  <c r="G26" i="1"/>
  <c r="G38" i="1" s="1"/>
  <c r="G39" i="1" s="1"/>
  <c r="F26" i="1"/>
  <c r="E26" i="1"/>
  <c r="D26" i="1"/>
  <c r="C26" i="1"/>
  <c r="B26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KP22" i="1"/>
  <c r="KO22" i="1"/>
  <c r="KL22" i="1"/>
  <c r="KK22" i="1"/>
  <c r="KJ22" i="1"/>
  <c r="KI22" i="1"/>
  <c r="KH22" i="1"/>
  <c r="KG22" i="1"/>
  <c r="KF22" i="1"/>
  <c r="KE22" i="1"/>
  <c r="KD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H22" i="1"/>
  <c r="AG22" i="1"/>
  <c r="AF22" i="1"/>
  <c r="AE22" i="1"/>
  <c r="AD22" i="1"/>
  <c r="AC22" i="1"/>
  <c r="AB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K47" i="1" l="1"/>
  <c r="K43" i="1"/>
  <c r="AA47" i="1"/>
  <c r="AA43" i="1"/>
  <c r="AQ47" i="1"/>
  <c r="AQ43" i="1"/>
  <c r="BG47" i="1"/>
  <c r="BG43" i="1"/>
  <c r="BW47" i="1"/>
  <c r="BW43" i="1"/>
  <c r="CI50" i="1"/>
  <c r="CI46" i="1"/>
  <c r="CI42" i="1"/>
  <c r="CY46" i="1"/>
  <c r="CY42" i="1"/>
  <c r="DG129" i="1"/>
  <c r="DG62" i="1"/>
  <c r="DY47" i="1"/>
  <c r="DY43" i="1"/>
  <c r="EC129" i="1"/>
  <c r="EC62" i="1"/>
  <c r="EG42" i="1"/>
  <c r="GE46" i="1"/>
  <c r="GE42" i="1"/>
  <c r="GU46" i="1"/>
  <c r="GU42" i="1"/>
  <c r="HC129" i="1"/>
  <c r="HC62" i="1"/>
  <c r="HG42" i="1"/>
  <c r="HS129" i="1"/>
  <c r="HS62" i="1"/>
  <c r="HW42" i="1"/>
  <c r="II129" i="1"/>
  <c r="II62" i="1"/>
  <c r="IM42" i="1"/>
  <c r="IY129" i="1"/>
  <c r="IY62" i="1"/>
  <c r="JK47" i="1"/>
  <c r="JK43" i="1"/>
  <c r="KA47" i="1"/>
  <c r="KA43" i="1"/>
  <c r="KQ47" i="1"/>
  <c r="KQ43" i="1"/>
  <c r="LG47" i="1"/>
  <c r="LG43" i="1"/>
  <c r="LW47" i="1"/>
  <c r="LW43" i="1"/>
  <c r="MI46" i="1"/>
  <c r="MI42" i="1"/>
  <c r="NC47" i="1"/>
  <c r="NC43" i="1"/>
  <c r="G43" i="1"/>
  <c r="W43" i="1"/>
  <c r="DG130" i="1"/>
  <c r="DG145" i="1" s="1"/>
  <c r="DG63" i="1"/>
  <c r="DG78" i="1" s="1"/>
  <c r="EC130" i="1"/>
  <c r="EC145" i="1" s="1"/>
  <c r="EC63" i="1"/>
  <c r="EC78" i="1" s="1"/>
  <c r="FW130" i="1"/>
  <c r="FW145" i="1" s="1"/>
  <c r="FW63" i="1"/>
  <c r="FW78" i="1" s="1"/>
  <c r="GE43" i="1"/>
  <c r="GU43" i="1"/>
  <c r="HK43" i="1"/>
  <c r="HS130" i="1"/>
  <c r="HS145" i="1" s="1"/>
  <c r="HS63" i="1"/>
  <c r="HS78" i="1" s="1"/>
  <c r="II130" i="1"/>
  <c r="II145" i="1" s="1"/>
  <c r="II63" i="1"/>
  <c r="II78" i="1" s="1"/>
  <c r="IY130" i="1"/>
  <c r="IY145" i="1" s="1"/>
  <c r="IY63" i="1"/>
  <c r="IY78" i="1" s="1"/>
  <c r="JO130" i="1"/>
  <c r="JO145" i="1" s="1"/>
  <c r="JO63" i="1"/>
  <c r="JO78" i="1" s="1"/>
  <c r="KE130" i="1"/>
  <c r="KE145" i="1" s="1"/>
  <c r="KE63" i="1"/>
  <c r="KE78" i="1" s="1"/>
  <c r="KM43" i="1"/>
  <c r="LK130" i="1"/>
  <c r="LK145" i="1" s="1"/>
  <c r="LK63" i="1"/>
  <c r="LK78" i="1" s="1"/>
  <c r="LS43" i="1"/>
  <c r="MI43" i="1"/>
  <c r="MY43" i="1"/>
  <c r="K44" i="1"/>
  <c r="AA44" i="1"/>
  <c r="AQ44" i="1"/>
  <c r="BG44" i="1"/>
  <c r="BS44" i="1"/>
  <c r="CI44" i="1"/>
  <c r="DC44" i="1"/>
  <c r="DY44" i="1"/>
  <c r="EO44" i="1"/>
  <c r="GI44" i="1"/>
  <c r="GY44" i="1"/>
  <c r="HO44" i="1"/>
  <c r="IE44" i="1"/>
  <c r="IU44" i="1"/>
  <c r="JK44" i="1"/>
  <c r="KA44" i="1"/>
  <c r="KQ44" i="1"/>
  <c r="LG44" i="1"/>
  <c r="LW44" i="1"/>
  <c r="MM44" i="1"/>
  <c r="NC44" i="1"/>
  <c r="K45" i="1"/>
  <c r="AE126" i="1"/>
  <c r="AU126" i="1"/>
  <c r="BK126" i="1"/>
  <c r="CA126" i="1"/>
  <c r="CI45" i="1"/>
  <c r="CY45" i="1"/>
  <c r="DY45" i="1"/>
  <c r="EK45" i="1"/>
  <c r="GE45" i="1"/>
  <c r="HC126" i="1"/>
  <c r="HO45" i="1"/>
  <c r="IA45" i="1"/>
  <c r="IQ45" i="1"/>
  <c r="JG45" i="1"/>
  <c r="JW45" i="1"/>
  <c r="KM45" i="1"/>
  <c r="LC45" i="1"/>
  <c r="LS45" i="1"/>
  <c r="MI45" i="1"/>
  <c r="NC45" i="1"/>
  <c r="K46" i="1"/>
  <c r="AE134" i="1"/>
  <c r="AE149" i="1" s="1"/>
  <c r="AE67" i="1"/>
  <c r="AE82" i="1" s="1"/>
  <c r="AU134" i="1"/>
  <c r="AU149" i="1" s="1"/>
  <c r="AU67" i="1"/>
  <c r="AU82" i="1" s="1"/>
  <c r="BK134" i="1"/>
  <c r="BK149" i="1" s="1"/>
  <c r="BK67" i="1"/>
  <c r="BK82" i="1" s="1"/>
  <c r="CA134" i="1"/>
  <c r="CA149" i="1" s="1"/>
  <c r="CA67" i="1"/>
  <c r="CA82" i="1" s="1"/>
  <c r="CQ134" i="1"/>
  <c r="CQ149" i="1" s="1"/>
  <c r="CQ67" i="1"/>
  <c r="CQ82" i="1" s="1"/>
  <c r="DC46" i="1"/>
  <c r="EC134" i="1"/>
  <c r="EC149" i="1" s="1"/>
  <c r="EC67" i="1"/>
  <c r="EC82" i="1" s="1"/>
  <c r="FW134" i="1"/>
  <c r="FW149" i="1" s="1"/>
  <c r="FW67" i="1"/>
  <c r="FW82" i="1" s="1"/>
  <c r="GM134" i="1"/>
  <c r="GM149" i="1" s="1"/>
  <c r="GM67" i="1"/>
  <c r="GM82" i="1" s="1"/>
  <c r="HC134" i="1"/>
  <c r="HC149" i="1" s="1"/>
  <c r="HC67" i="1"/>
  <c r="HC82" i="1" s="1"/>
  <c r="HS134" i="1"/>
  <c r="HS149" i="1" s="1"/>
  <c r="HS67" i="1"/>
  <c r="HS82" i="1" s="1"/>
  <c r="IE46" i="1"/>
  <c r="JO134" i="1"/>
  <c r="JO149" i="1" s="1"/>
  <c r="JO67" i="1"/>
  <c r="JO82" i="1" s="1"/>
  <c r="KE134" i="1"/>
  <c r="KE149" i="1" s="1"/>
  <c r="KE67" i="1"/>
  <c r="KE82" i="1" s="1"/>
  <c r="KY46" i="1"/>
  <c r="LK134" i="1"/>
  <c r="LK149" i="1" s="1"/>
  <c r="LK67" i="1"/>
  <c r="LK82" i="1" s="1"/>
  <c r="MU46" i="1"/>
  <c r="G47" i="1"/>
  <c r="W47" i="1"/>
  <c r="AM47" i="1"/>
  <c r="AY47" i="1"/>
  <c r="BS47" i="1"/>
  <c r="CI47" i="1"/>
  <c r="DG135" i="1"/>
  <c r="DG150" i="1" s="1"/>
  <c r="DG68" i="1"/>
  <c r="DG83" i="1" s="1"/>
  <c r="DO47" i="1"/>
  <c r="EK47" i="1"/>
  <c r="GE47" i="1"/>
  <c r="GU47" i="1"/>
  <c r="HK47" i="1"/>
  <c r="IA47" i="1"/>
  <c r="IQ47" i="1"/>
  <c r="JG47" i="1"/>
  <c r="KM47" i="1"/>
  <c r="LK135" i="1"/>
  <c r="LK150" i="1" s="1"/>
  <c r="LK68" i="1"/>
  <c r="LK83" i="1" s="1"/>
  <c r="LS47" i="1"/>
  <c r="MI47" i="1"/>
  <c r="MY47" i="1"/>
  <c r="K48" i="1"/>
  <c r="AA48" i="1"/>
  <c r="AQ48" i="1"/>
  <c r="BG48" i="1"/>
  <c r="BW48" i="1"/>
  <c r="CM48" i="1"/>
  <c r="DC48" i="1"/>
  <c r="DY48" i="1"/>
  <c r="EO48" i="1"/>
  <c r="GI48" i="1"/>
  <c r="GY48" i="1"/>
  <c r="HO48" i="1"/>
  <c r="IE48" i="1"/>
  <c r="IU48" i="1"/>
  <c r="JK48" i="1"/>
  <c r="KA48" i="1"/>
  <c r="KM48" i="1"/>
  <c r="LG48" i="1"/>
  <c r="LW48" i="1"/>
  <c r="MM48" i="1"/>
  <c r="MU48" i="1"/>
  <c r="G49" i="1"/>
  <c r="W49" i="1"/>
  <c r="AM49" i="1"/>
  <c r="BC49" i="1"/>
  <c r="BS49" i="1"/>
  <c r="CI49" i="1"/>
  <c r="CY49" i="1"/>
  <c r="DO49" i="1"/>
  <c r="EK49" i="1"/>
  <c r="GE49" i="1"/>
  <c r="GU49" i="1"/>
  <c r="HK49" i="1"/>
  <c r="IA49" i="1"/>
  <c r="IQ49" i="1"/>
  <c r="JG49" i="1"/>
  <c r="JW49" i="1"/>
  <c r="KM49" i="1"/>
  <c r="LC49" i="1"/>
  <c r="LS49" i="1"/>
  <c r="MI49" i="1"/>
  <c r="MY49" i="1"/>
  <c r="BK138" i="1"/>
  <c r="BK153" i="1" s="1"/>
  <c r="BK71" i="1"/>
  <c r="BK86" i="1" s="1"/>
  <c r="BW50" i="1"/>
  <c r="AE48" i="1"/>
  <c r="AE44" i="1"/>
  <c r="CQ48" i="1"/>
  <c r="CQ44" i="1"/>
  <c r="GM48" i="1"/>
  <c r="GM44" i="1"/>
  <c r="IY48" i="1"/>
  <c r="IY44" i="1"/>
  <c r="LK48" i="1"/>
  <c r="LK44" i="1"/>
  <c r="AU48" i="1"/>
  <c r="AU44" i="1"/>
  <c r="DG48" i="1"/>
  <c r="DG44" i="1"/>
  <c r="HC48" i="1"/>
  <c r="HC44" i="1"/>
  <c r="JO48" i="1"/>
  <c r="JO44" i="1"/>
  <c r="MA48" i="1"/>
  <c r="MA44" i="1"/>
  <c r="G50" i="1"/>
  <c r="G46" i="1"/>
  <c r="G42" i="1"/>
  <c r="W50" i="1"/>
  <c r="W46" i="1"/>
  <c r="W42" i="1"/>
  <c r="AE129" i="1"/>
  <c r="AE62" i="1"/>
  <c r="AU129" i="1"/>
  <c r="AU62" i="1"/>
  <c r="BS50" i="1"/>
  <c r="BS46" i="1"/>
  <c r="BS42" i="1"/>
  <c r="CM47" i="1"/>
  <c r="CM43" i="1"/>
  <c r="DC47" i="1"/>
  <c r="DC43" i="1"/>
  <c r="EK46" i="1"/>
  <c r="EK42" i="1"/>
  <c r="FW129" i="1"/>
  <c r="FW62" i="1"/>
  <c r="GA42" i="1"/>
  <c r="GM129" i="1"/>
  <c r="GM62" i="1"/>
  <c r="HK46" i="1"/>
  <c r="HK42" i="1"/>
  <c r="IA46" i="1"/>
  <c r="IA42" i="1"/>
  <c r="IQ46" i="1"/>
  <c r="IQ42" i="1"/>
  <c r="JO129" i="1"/>
  <c r="JO62" i="1"/>
  <c r="KE129" i="1"/>
  <c r="KE62" i="1"/>
  <c r="KU129" i="1"/>
  <c r="KU62" i="1"/>
  <c r="LK129" i="1"/>
  <c r="LK62" i="1"/>
  <c r="MM47" i="1"/>
  <c r="MM43" i="1"/>
  <c r="MQ129" i="1"/>
  <c r="MQ62" i="1"/>
  <c r="AE130" i="1"/>
  <c r="AE145" i="1" s="1"/>
  <c r="AE63" i="1"/>
  <c r="AE78" i="1" s="1"/>
  <c r="AM43" i="1"/>
  <c r="BC43" i="1"/>
  <c r="BS43" i="1"/>
  <c r="CI43" i="1"/>
  <c r="GA43" i="1"/>
  <c r="IQ43" i="1"/>
  <c r="KY43" i="1"/>
  <c r="MA130" i="1"/>
  <c r="MA145" i="1" s="1"/>
  <c r="MA63" i="1"/>
  <c r="MA78" i="1" s="1"/>
  <c r="MQ130" i="1"/>
  <c r="MQ145" i="1" s="1"/>
  <c r="MQ63" i="1"/>
  <c r="MQ78" i="1" s="1"/>
  <c r="W44" i="1"/>
  <c r="AM44" i="1"/>
  <c r="BC44" i="1"/>
  <c r="BW44" i="1"/>
  <c r="DK44" i="1"/>
  <c r="HG44" i="1"/>
  <c r="IA44" i="1"/>
  <c r="IQ44" i="1"/>
  <c r="JW44" i="1"/>
  <c r="KM44" i="1"/>
  <c r="LC44" i="1"/>
  <c r="LS44" i="1"/>
  <c r="MI44" i="1"/>
  <c r="MY44" i="1"/>
  <c r="G45" i="1"/>
  <c r="W45" i="1"/>
  <c r="AM45" i="1"/>
  <c r="BC45" i="1"/>
  <c r="BS45" i="1"/>
  <c r="CM45" i="1"/>
  <c r="DG126" i="1"/>
  <c r="EC126" i="1"/>
  <c r="FW126" i="1"/>
  <c r="GM126" i="1"/>
  <c r="GU45" i="1"/>
  <c r="HK45" i="1"/>
  <c r="II126" i="1"/>
  <c r="IY126" i="1"/>
  <c r="JO126" i="1"/>
  <c r="KE126" i="1"/>
  <c r="KU126" i="1"/>
  <c r="LK126" i="1"/>
  <c r="MA126" i="1"/>
  <c r="MQ126" i="1"/>
  <c r="O134" i="1"/>
  <c r="O149" i="1" s="1"/>
  <c r="O67" i="1"/>
  <c r="O82" i="1" s="1"/>
  <c r="AA46" i="1"/>
  <c r="AQ46" i="1"/>
  <c r="BG46" i="1"/>
  <c r="BW46" i="1"/>
  <c r="CM46" i="1"/>
  <c r="DG134" i="1"/>
  <c r="DG149" i="1" s="1"/>
  <c r="DG67" i="1"/>
  <c r="DG82" i="1" s="1"/>
  <c r="DY46" i="1"/>
  <c r="EO46" i="1"/>
  <c r="GI46" i="1"/>
  <c r="GY46" i="1"/>
  <c r="HO46" i="1"/>
  <c r="II134" i="1"/>
  <c r="II149" i="1" s="1"/>
  <c r="II67" i="1"/>
  <c r="II82" i="1" s="1"/>
  <c r="IU46" i="1"/>
  <c r="JK46" i="1"/>
  <c r="KA46" i="1"/>
  <c r="KQ46" i="1"/>
  <c r="LG46" i="1"/>
  <c r="LW46" i="1"/>
  <c r="MM46" i="1"/>
  <c r="NC46" i="1"/>
  <c r="O135" i="1"/>
  <c r="O150" i="1" s="1"/>
  <c r="O68" i="1"/>
  <c r="O83" i="1" s="1"/>
  <c r="AE135" i="1"/>
  <c r="AE150" i="1" s="1"/>
  <c r="AE68" i="1"/>
  <c r="AE83" i="1" s="1"/>
  <c r="AU135" i="1"/>
  <c r="AU150" i="1" s="1"/>
  <c r="AU68" i="1"/>
  <c r="AU83" i="1" s="1"/>
  <c r="BK135" i="1"/>
  <c r="BK150" i="1" s="1"/>
  <c r="BK68" i="1"/>
  <c r="BK83" i="1" s="1"/>
  <c r="CA135" i="1"/>
  <c r="CA150" i="1" s="1"/>
  <c r="CA68" i="1"/>
  <c r="CA83" i="1" s="1"/>
  <c r="CQ135" i="1"/>
  <c r="CQ150" i="1" s="1"/>
  <c r="CQ68" i="1"/>
  <c r="CQ83" i="1" s="1"/>
  <c r="CY47" i="1"/>
  <c r="EC135" i="1"/>
  <c r="EC150" i="1" s="1"/>
  <c r="EC68" i="1"/>
  <c r="EC83" i="1" s="1"/>
  <c r="FW135" i="1"/>
  <c r="FW150" i="1" s="1"/>
  <c r="FW68" i="1"/>
  <c r="FW83" i="1" s="1"/>
  <c r="GM135" i="1"/>
  <c r="GM150" i="1" s="1"/>
  <c r="GM68" i="1"/>
  <c r="GM83" i="1" s="1"/>
  <c r="JW47" i="1"/>
  <c r="MA135" i="1"/>
  <c r="MA150" i="1" s="1"/>
  <c r="MA68" i="1"/>
  <c r="MA83" i="1" s="1"/>
  <c r="MQ135" i="1"/>
  <c r="MQ150" i="1" s="1"/>
  <c r="MQ68" i="1"/>
  <c r="MQ83" i="1" s="1"/>
  <c r="C48" i="1"/>
  <c r="BO48" i="1"/>
  <c r="EG48" i="1"/>
  <c r="HW48" i="1"/>
  <c r="KQ48" i="1"/>
  <c r="LC48" i="1"/>
  <c r="LS48" i="1"/>
  <c r="MI48" i="1"/>
  <c r="NC48" i="1"/>
  <c r="K49" i="1"/>
  <c r="AA49" i="1"/>
  <c r="AQ49" i="1"/>
  <c r="BG49" i="1"/>
  <c r="BW49" i="1"/>
  <c r="CM49" i="1"/>
  <c r="DC49" i="1"/>
  <c r="DY49" i="1"/>
  <c r="EO49" i="1"/>
  <c r="GI49" i="1"/>
  <c r="GY49" i="1"/>
  <c r="HO49" i="1"/>
  <c r="IE49" i="1"/>
  <c r="IU49" i="1"/>
  <c r="JK49" i="1"/>
  <c r="KA49" i="1"/>
  <c r="KQ49" i="1"/>
  <c r="LG49" i="1"/>
  <c r="LW49" i="1"/>
  <c r="MM49" i="1"/>
  <c r="NC49" i="1"/>
  <c r="O138" i="1"/>
  <c r="O153" i="1" s="1"/>
  <c r="O71" i="1"/>
  <c r="O86" i="1" s="1"/>
  <c r="AA50" i="1"/>
  <c r="AU138" i="1"/>
  <c r="AU153" i="1" s="1"/>
  <c r="AU71" i="1"/>
  <c r="AU86" i="1" s="1"/>
  <c r="BG50" i="1"/>
  <c r="CE50" i="1"/>
  <c r="BK48" i="1"/>
  <c r="BK44" i="1"/>
  <c r="BK53" i="1" s="1"/>
  <c r="BK56" i="1" s="1"/>
  <c r="EC48" i="1"/>
  <c r="EC44" i="1"/>
  <c r="HS48" i="1"/>
  <c r="HS44" i="1"/>
  <c r="KE48" i="1"/>
  <c r="KE44" i="1"/>
  <c r="MQ48" i="1"/>
  <c r="MQ44" i="1"/>
  <c r="MQ53" i="1" s="1"/>
  <c r="MQ56" i="1" s="1"/>
  <c r="O129" i="1"/>
  <c r="O62" i="1"/>
  <c r="AM50" i="1"/>
  <c r="AM42" i="1"/>
  <c r="AM46" i="1"/>
  <c r="BC50" i="1"/>
  <c r="BC46" i="1"/>
  <c r="BC42" i="1"/>
  <c r="BK129" i="1"/>
  <c r="BK62" i="1"/>
  <c r="CA129" i="1"/>
  <c r="CA62" i="1"/>
  <c r="CQ129" i="1"/>
  <c r="CQ62" i="1"/>
  <c r="DO46" i="1"/>
  <c r="DO42" i="1"/>
  <c r="EO47" i="1"/>
  <c r="EO43" i="1"/>
  <c r="GI47" i="1"/>
  <c r="GI43" i="1"/>
  <c r="GY47" i="1"/>
  <c r="GY43" i="1"/>
  <c r="HO47" i="1"/>
  <c r="HO43" i="1"/>
  <c r="IE47" i="1"/>
  <c r="IE43" i="1"/>
  <c r="IU47" i="1"/>
  <c r="IU43" i="1"/>
  <c r="JG46" i="1"/>
  <c r="JG42" i="1"/>
  <c r="JW46" i="1"/>
  <c r="JW42" i="1"/>
  <c r="KM46" i="1"/>
  <c r="KM42" i="1"/>
  <c r="LC46" i="1"/>
  <c r="LC42" i="1"/>
  <c r="LS46" i="1"/>
  <c r="LS42" i="1"/>
  <c r="MA129" i="1"/>
  <c r="MA62" i="1"/>
  <c r="MY46" i="1"/>
  <c r="MY42" i="1"/>
  <c r="O130" i="1"/>
  <c r="O145" i="1" s="1"/>
  <c r="O63" i="1"/>
  <c r="O78" i="1" s="1"/>
  <c r="AU130" i="1"/>
  <c r="AU145" i="1" s="1"/>
  <c r="AU63" i="1"/>
  <c r="AU78" i="1" s="1"/>
  <c r="BK130" i="1"/>
  <c r="BK145" i="1" s="1"/>
  <c r="BK63" i="1"/>
  <c r="BK78" i="1" s="1"/>
  <c r="CA130" i="1"/>
  <c r="CA145" i="1" s="1"/>
  <c r="CA63" i="1"/>
  <c r="CA78" i="1" s="1"/>
  <c r="CQ130" i="1"/>
  <c r="CQ145" i="1" s="1"/>
  <c r="CQ63" i="1"/>
  <c r="CQ78" i="1" s="1"/>
  <c r="CY43" i="1"/>
  <c r="DO43" i="1"/>
  <c r="EK43" i="1"/>
  <c r="GM130" i="1"/>
  <c r="GM145" i="1" s="1"/>
  <c r="GM63" i="1"/>
  <c r="GM78" i="1" s="1"/>
  <c r="HC130" i="1"/>
  <c r="HC145" i="1" s="1"/>
  <c r="HC63" i="1"/>
  <c r="HC78" i="1" s="1"/>
  <c r="IA43" i="1"/>
  <c r="JG43" i="1"/>
  <c r="JW43" i="1"/>
  <c r="KU130" i="1"/>
  <c r="KU145" i="1" s="1"/>
  <c r="KU63" i="1"/>
  <c r="KU78" i="1" s="1"/>
  <c r="LC43" i="1"/>
  <c r="G44" i="1"/>
  <c r="BO44" i="1"/>
  <c r="CM44" i="1"/>
  <c r="CY44" i="1"/>
  <c r="DO44" i="1"/>
  <c r="EK44" i="1"/>
  <c r="GE44" i="1"/>
  <c r="GU44" i="1"/>
  <c r="HK44" i="1"/>
  <c r="HW44" i="1"/>
  <c r="JG44" i="1"/>
  <c r="KI44" i="1"/>
  <c r="MU44" i="1"/>
  <c r="O126" i="1"/>
  <c r="AA45" i="1"/>
  <c r="AQ45" i="1"/>
  <c r="BG45" i="1"/>
  <c r="BW45" i="1"/>
  <c r="CQ126" i="1"/>
  <c r="DC45" i="1"/>
  <c r="DO45" i="1"/>
  <c r="EO45" i="1"/>
  <c r="GI45" i="1"/>
  <c r="GY45" i="1"/>
  <c r="HS126" i="1"/>
  <c r="IE45" i="1"/>
  <c r="IU45" i="1"/>
  <c r="JK45" i="1"/>
  <c r="KA45" i="1"/>
  <c r="KQ45" i="1"/>
  <c r="LG45" i="1"/>
  <c r="LW45" i="1"/>
  <c r="MM45" i="1"/>
  <c r="MY45" i="1"/>
  <c r="AY46" i="1"/>
  <c r="DK46" i="1"/>
  <c r="HG46" i="1"/>
  <c r="IY134" i="1"/>
  <c r="IY149" i="1" s="1"/>
  <c r="IY67" i="1"/>
  <c r="IY82" i="1" s="1"/>
  <c r="KU134" i="1"/>
  <c r="KU149" i="1" s="1"/>
  <c r="KU67" i="1"/>
  <c r="KU82" i="1" s="1"/>
  <c r="MA134" i="1"/>
  <c r="MA149" i="1" s="1"/>
  <c r="MA67" i="1"/>
  <c r="MA82" i="1" s="1"/>
  <c r="MQ134" i="1"/>
  <c r="MQ149" i="1" s="1"/>
  <c r="MQ67" i="1"/>
  <c r="MQ82" i="1" s="1"/>
  <c r="BC47" i="1"/>
  <c r="HC135" i="1"/>
  <c r="HC150" i="1" s="1"/>
  <c r="HC68" i="1"/>
  <c r="HC83" i="1" s="1"/>
  <c r="HS135" i="1"/>
  <c r="HS150" i="1" s="1"/>
  <c r="HS68" i="1"/>
  <c r="HS83" i="1" s="1"/>
  <c r="II135" i="1"/>
  <c r="II150" i="1" s="1"/>
  <c r="II68" i="1"/>
  <c r="II83" i="1" s="1"/>
  <c r="IY135" i="1"/>
  <c r="IY150" i="1" s="1"/>
  <c r="IY68" i="1"/>
  <c r="IY83" i="1" s="1"/>
  <c r="JO135" i="1"/>
  <c r="JO150" i="1" s="1"/>
  <c r="JO68" i="1"/>
  <c r="JO83" i="1" s="1"/>
  <c r="KE135" i="1"/>
  <c r="KE150" i="1" s="1"/>
  <c r="KE68" i="1"/>
  <c r="KE83" i="1" s="1"/>
  <c r="KU135" i="1"/>
  <c r="KU150" i="1" s="1"/>
  <c r="KU68" i="1"/>
  <c r="KU83" i="1" s="1"/>
  <c r="LC47" i="1"/>
  <c r="G48" i="1"/>
  <c r="W48" i="1"/>
  <c r="AM48" i="1"/>
  <c r="BC48" i="1"/>
  <c r="BS48" i="1"/>
  <c r="CI48" i="1"/>
  <c r="CY48" i="1"/>
  <c r="DO48" i="1"/>
  <c r="EK48" i="1"/>
  <c r="GE48" i="1"/>
  <c r="GU48" i="1"/>
  <c r="HK48" i="1"/>
  <c r="IA48" i="1"/>
  <c r="IQ48" i="1"/>
  <c r="JG48" i="1"/>
  <c r="JW48" i="1"/>
  <c r="KY48" i="1"/>
  <c r="MY48" i="1"/>
  <c r="O137" i="1"/>
  <c r="O152" i="1" s="1"/>
  <c r="O70" i="1"/>
  <c r="O85" i="1" s="1"/>
  <c r="AE137" i="1"/>
  <c r="AE152" i="1" s="1"/>
  <c r="AE70" i="1"/>
  <c r="AE85" i="1" s="1"/>
  <c r="AU137" i="1"/>
  <c r="AU152" i="1" s="1"/>
  <c r="AU70" i="1"/>
  <c r="AU85" i="1" s="1"/>
  <c r="BK137" i="1"/>
  <c r="BK152" i="1" s="1"/>
  <c r="BK70" i="1"/>
  <c r="BK85" i="1" s="1"/>
  <c r="CA137" i="1"/>
  <c r="CA152" i="1" s="1"/>
  <c r="CA70" i="1"/>
  <c r="CA85" i="1" s="1"/>
  <c r="CQ137" i="1"/>
  <c r="CQ152" i="1" s="1"/>
  <c r="CQ70" i="1"/>
  <c r="CQ85" i="1" s="1"/>
  <c r="DG137" i="1"/>
  <c r="DG152" i="1" s="1"/>
  <c r="DG70" i="1"/>
  <c r="DG85" i="1" s="1"/>
  <c r="EC137" i="1"/>
  <c r="EC152" i="1" s="1"/>
  <c r="EC70" i="1"/>
  <c r="EC85" i="1" s="1"/>
  <c r="FW137" i="1"/>
  <c r="FW152" i="1" s="1"/>
  <c r="FW70" i="1"/>
  <c r="FW85" i="1" s="1"/>
  <c r="GM137" i="1"/>
  <c r="GM152" i="1" s="1"/>
  <c r="GM70" i="1"/>
  <c r="GM85" i="1" s="1"/>
  <c r="HC137" i="1"/>
  <c r="HC152" i="1" s="1"/>
  <c r="HC70" i="1"/>
  <c r="HC85" i="1" s="1"/>
  <c r="HS137" i="1"/>
  <c r="HS152" i="1" s="1"/>
  <c r="HS70" i="1"/>
  <c r="HS85" i="1" s="1"/>
  <c r="II137" i="1"/>
  <c r="II152" i="1" s="1"/>
  <c r="II70" i="1"/>
  <c r="II85" i="1" s="1"/>
  <c r="IY137" i="1"/>
  <c r="IY152" i="1" s="1"/>
  <c r="IY70" i="1"/>
  <c r="IY85" i="1" s="1"/>
  <c r="JO137" i="1"/>
  <c r="JO152" i="1" s="1"/>
  <c r="JO70" i="1"/>
  <c r="JO85" i="1" s="1"/>
  <c r="KE137" i="1"/>
  <c r="KE152" i="1" s="1"/>
  <c r="KE70" i="1"/>
  <c r="KE85" i="1" s="1"/>
  <c r="KU137" i="1"/>
  <c r="KU152" i="1" s="1"/>
  <c r="KU70" i="1"/>
  <c r="KU85" i="1" s="1"/>
  <c r="LK137" i="1"/>
  <c r="LK152" i="1" s="1"/>
  <c r="LK70" i="1"/>
  <c r="LK85" i="1" s="1"/>
  <c r="MA137" i="1"/>
  <c r="MA152" i="1" s="1"/>
  <c r="MA70" i="1"/>
  <c r="MA85" i="1" s="1"/>
  <c r="MQ137" i="1"/>
  <c r="MQ152" i="1" s="1"/>
  <c r="MQ70" i="1"/>
  <c r="MQ85" i="1" s="1"/>
  <c r="K50" i="1"/>
  <c r="AE138" i="1"/>
  <c r="AE153" i="1" s="1"/>
  <c r="AE71" i="1"/>
  <c r="AE86" i="1" s="1"/>
  <c r="AQ50" i="1"/>
  <c r="BO50" i="1"/>
  <c r="CA138" i="1"/>
  <c r="CA153" i="1" s="1"/>
  <c r="CA71" i="1"/>
  <c r="CA86" i="1" s="1"/>
  <c r="O48" i="1"/>
  <c r="O44" i="1"/>
  <c r="CA48" i="1"/>
  <c r="CA44" i="1"/>
  <c r="CA53" i="1" s="1"/>
  <c r="CA56" i="1" s="1"/>
  <c r="FW48" i="1"/>
  <c r="FW44" i="1"/>
  <c r="II48" i="1"/>
  <c r="II44" i="1"/>
  <c r="KU48" i="1"/>
  <c r="KU44" i="1"/>
  <c r="AO42" i="1"/>
  <c r="CK42" i="1"/>
  <c r="EM42" i="1"/>
  <c r="HM42" i="1"/>
  <c r="JI42" i="1"/>
  <c r="LA42" i="1"/>
  <c r="MW42" i="1"/>
  <c r="AO43" i="1"/>
  <c r="CK43" i="1"/>
  <c r="EM43" i="1"/>
  <c r="HM43" i="1"/>
  <c r="JI43" i="1"/>
  <c r="LE43" i="1"/>
  <c r="NA43" i="1"/>
  <c r="AS44" i="1"/>
  <c r="CO44" i="1"/>
  <c r="EQ44" i="1"/>
  <c r="HM44" i="1"/>
  <c r="JI44" i="1"/>
  <c r="LE44" i="1"/>
  <c r="NA44" i="1"/>
  <c r="AS45" i="1"/>
  <c r="CO45" i="1"/>
  <c r="EQ45" i="1"/>
  <c r="HQ45" i="1"/>
  <c r="JM45" i="1"/>
  <c r="LI45" i="1"/>
  <c r="NE45" i="1"/>
  <c r="BA46" i="1"/>
  <c r="CW46" i="1"/>
  <c r="GC46" i="1"/>
  <c r="HY46" i="1"/>
  <c r="JU46" i="1"/>
  <c r="E47" i="1"/>
  <c r="BA47" i="1"/>
  <c r="CW47" i="1"/>
  <c r="HI47" i="1"/>
  <c r="IO47" i="1"/>
  <c r="KC47" i="1"/>
  <c r="LE47" i="1"/>
  <c r="MK47" i="1"/>
  <c r="M48" i="1"/>
  <c r="AS48" i="1"/>
  <c r="BY48" i="1"/>
  <c r="DE48" i="1"/>
  <c r="EQ48" i="1"/>
  <c r="HA48" i="1"/>
  <c r="IG48" i="1"/>
  <c r="JM48" i="1"/>
  <c r="KS48" i="1"/>
  <c r="LY48" i="1"/>
  <c r="NE48" i="1"/>
  <c r="BI49" i="1"/>
  <c r="CO49" i="1"/>
  <c r="EA49" i="1"/>
  <c r="GK49" i="1"/>
  <c r="HQ49" i="1"/>
  <c r="IW49" i="1"/>
  <c r="U50" i="1"/>
  <c r="BA50" i="1"/>
  <c r="CG50" i="1"/>
  <c r="EI50" i="1"/>
  <c r="HA50" i="1"/>
  <c r="IS50" i="1"/>
  <c r="KK50" i="1"/>
  <c r="LY50" i="1"/>
  <c r="BI51" i="1"/>
  <c r="EQ51" i="1"/>
  <c r="HM51" i="1"/>
  <c r="KS51" i="1"/>
  <c r="MK51" i="1"/>
  <c r="U52" i="1"/>
  <c r="DE52" i="1"/>
  <c r="GC52" i="1"/>
  <c r="JM52" i="1"/>
  <c r="LA52" i="1"/>
  <c r="MW52" i="1"/>
  <c r="N42" i="1"/>
  <c r="AD42" i="1"/>
  <c r="AT42" i="1"/>
  <c r="BJ42" i="1"/>
  <c r="BZ42" i="1"/>
  <c r="CP42" i="1"/>
  <c r="DF42" i="1"/>
  <c r="EB42" i="1"/>
  <c r="FV42" i="1"/>
  <c r="GL42" i="1"/>
  <c r="HB42" i="1"/>
  <c r="HR42" i="1"/>
  <c r="IH42" i="1"/>
  <c r="IX42" i="1"/>
  <c r="JN42" i="1"/>
  <c r="KD42" i="1"/>
  <c r="KT42" i="1"/>
  <c r="LJ42" i="1"/>
  <c r="LZ42" i="1"/>
  <c r="MP42" i="1"/>
  <c r="F44" i="1"/>
  <c r="V44" i="1"/>
  <c r="AL44" i="1"/>
  <c r="BB44" i="1"/>
  <c r="BR44" i="1"/>
  <c r="CH44" i="1"/>
  <c r="CX44" i="1"/>
  <c r="DN44" i="1"/>
  <c r="EJ44" i="1"/>
  <c r="GD44" i="1"/>
  <c r="GT44" i="1"/>
  <c r="HJ44" i="1"/>
  <c r="HZ44" i="1"/>
  <c r="IP44" i="1"/>
  <c r="JF44" i="1"/>
  <c r="JV44" i="1"/>
  <c r="KL44" i="1"/>
  <c r="LB44" i="1"/>
  <c r="LR44" i="1"/>
  <c r="MH44" i="1"/>
  <c r="MX44" i="1"/>
  <c r="J45" i="1"/>
  <c r="Z45" i="1"/>
  <c r="AP45" i="1"/>
  <c r="BF45" i="1"/>
  <c r="BV45" i="1"/>
  <c r="CL45" i="1"/>
  <c r="DB45" i="1"/>
  <c r="DX45" i="1"/>
  <c r="EN45" i="1"/>
  <c r="GH45" i="1"/>
  <c r="GX45" i="1"/>
  <c r="HN45" i="1"/>
  <c r="ID45" i="1"/>
  <c r="IT45" i="1"/>
  <c r="JJ45" i="1"/>
  <c r="JZ45" i="1"/>
  <c r="KP45" i="1"/>
  <c r="LF45" i="1"/>
  <c r="LV45" i="1"/>
  <c r="ML45" i="1"/>
  <c r="NB45" i="1"/>
  <c r="N46" i="1"/>
  <c r="AD46" i="1"/>
  <c r="AT46" i="1"/>
  <c r="BJ46" i="1"/>
  <c r="BZ46" i="1"/>
  <c r="CP46" i="1"/>
  <c r="DF46" i="1"/>
  <c r="EB46" i="1"/>
  <c r="FV46" i="1"/>
  <c r="GL46" i="1"/>
  <c r="HB46" i="1"/>
  <c r="HR46" i="1"/>
  <c r="IH46" i="1"/>
  <c r="IX46" i="1"/>
  <c r="JN46" i="1"/>
  <c r="KD46" i="1"/>
  <c r="KT46" i="1"/>
  <c r="LJ46" i="1"/>
  <c r="LZ46" i="1"/>
  <c r="MP46" i="1"/>
  <c r="F48" i="1"/>
  <c r="V48" i="1"/>
  <c r="AL48" i="1"/>
  <c r="BB48" i="1"/>
  <c r="BR48" i="1"/>
  <c r="CH48" i="1"/>
  <c r="CX48" i="1"/>
  <c r="DN48" i="1"/>
  <c r="EJ48" i="1"/>
  <c r="GD48" i="1"/>
  <c r="GT48" i="1"/>
  <c r="HJ48" i="1"/>
  <c r="HZ48" i="1"/>
  <c r="IP48" i="1"/>
  <c r="JF48" i="1"/>
  <c r="JV48" i="1"/>
  <c r="KL48" i="1"/>
  <c r="LB48" i="1"/>
  <c r="LR48" i="1"/>
  <c r="MH48" i="1"/>
  <c r="MX48" i="1"/>
  <c r="J49" i="1"/>
  <c r="Z49" i="1"/>
  <c r="AP49" i="1"/>
  <c r="BF49" i="1"/>
  <c r="BV49" i="1"/>
  <c r="CL49" i="1"/>
  <c r="DB49" i="1"/>
  <c r="DX49" i="1"/>
  <c r="EN49" i="1"/>
  <c r="GH49" i="1"/>
  <c r="GX49" i="1"/>
  <c r="HN49" i="1"/>
  <c r="ID49" i="1"/>
  <c r="IT49" i="1"/>
  <c r="JJ49" i="1"/>
  <c r="JZ49" i="1"/>
  <c r="KP49" i="1"/>
  <c r="LF49" i="1"/>
  <c r="LV49" i="1"/>
  <c r="ML49" i="1"/>
  <c r="NB49" i="1"/>
  <c r="N50" i="1"/>
  <c r="AD50" i="1"/>
  <c r="AT50" i="1"/>
  <c r="BJ50" i="1"/>
  <c r="BZ50" i="1"/>
  <c r="CP50" i="1"/>
  <c r="EN50" i="1"/>
  <c r="GL50" i="1"/>
  <c r="ID50" i="1"/>
  <c r="IX50" i="1"/>
  <c r="KP50" i="1"/>
  <c r="LJ50" i="1"/>
  <c r="NB50" i="1"/>
  <c r="AL51" i="1"/>
  <c r="BJ51" i="1"/>
  <c r="CX51" i="1"/>
  <c r="EB51" i="1"/>
  <c r="GT51" i="1"/>
  <c r="HR51" i="1"/>
  <c r="JF51" i="1"/>
  <c r="KD51" i="1"/>
  <c r="LR51" i="1"/>
  <c r="MP51" i="1"/>
  <c r="F52" i="1"/>
  <c r="Z52" i="1"/>
  <c r="BR52" i="1"/>
  <c r="CL52" i="1"/>
  <c r="EJ52" i="1"/>
  <c r="GH52" i="1"/>
  <c r="HZ52" i="1"/>
  <c r="IT52" i="1"/>
  <c r="KL52" i="1"/>
  <c r="LF52" i="1"/>
  <c r="MX52" i="1"/>
  <c r="C38" i="1"/>
  <c r="C39" i="1" s="1"/>
  <c r="C42" i="1" s="1"/>
  <c r="S38" i="1"/>
  <c r="S39" i="1" s="1"/>
  <c r="AI38" i="1"/>
  <c r="AI39" i="1" s="1"/>
  <c r="AY38" i="1"/>
  <c r="AY39" i="1" s="1"/>
  <c r="AY42" i="1" s="1"/>
  <c r="BO38" i="1"/>
  <c r="BO39" i="1" s="1"/>
  <c r="CE38" i="1"/>
  <c r="CE39" i="1" s="1"/>
  <c r="CU38" i="1"/>
  <c r="CU39" i="1" s="1"/>
  <c r="CU44" i="1" s="1"/>
  <c r="DK38" i="1"/>
  <c r="DK39" i="1" s="1"/>
  <c r="DK42" i="1" s="1"/>
  <c r="EG38" i="1"/>
  <c r="EG39" i="1" s="1"/>
  <c r="EG43" i="1" s="1"/>
  <c r="GA38" i="1"/>
  <c r="GA39" i="1" s="1"/>
  <c r="GQ38" i="1"/>
  <c r="GQ39" i="1" s="1"/>
  <c r="GQ48" i="1" s="1"/>
  <c r="HG38" i="1"/>
  <c r="HG39" i="1" s="1"/>
  <c r="HG43" i="1" s="1"/>
  <c r="HW38" i="1"/>
  <c r="HW39" i="1" s="1"/>
  <c r="HW43" i="1" s="1"/>
  <c r="IM38" i="1"/>
  <c r="IM39" i="1" s="1"/>
  <c r="JC38" i="1"/>
  <c r="JC39" i="1" s="1"/>
  <c r="JC46" i="1" s="1"/>
  <c r="JS38" i="1"/>
  <c r="JS39" i="1" s="1"/>
  <c r="JS43" i="1" s="1"/>
  <c r="KI38" i="1"/>
  <c r="KI39" i="1" s="1"/>
  <c r="KI42" i="1" s="1"/>
  <c r="KY38" i="1"/>
  <c r="KY39" i="1" s="1"/>
  <c r="LO38" i="1"/>
  <c r="LO39" i="1" s="1"/>
  <c r="ME38" i="1"/>
  <c r="ME39" i="1" s="1"/>
  <c r="ME43" i="1" s="1"/>
  <c r="MU38" i="1"/>
  <c r="MU39" i="1" s="1"/>
  <c r="MU43" i="1" s="1"/>
  <c r="K42" i="1"/>
  <c r="AA42" i="1"/>
  <c r="AQ42" i="1"/>
  <c r="BG42" i="1"/>
  <c r="BW42" i="1"/>
  <c r="CM42" i="1"/>
  <c r="DC42" i="1"/>
  <c r="DY42" i="1"/>
  <c r="EO42" i="1"/>
  <c r="GI42" i="1"/>
  <c r="GY42" i="1"/>
  <c r="HO42" i="1"/>
  <c r="IE42" i="1"/>
  <c r="IU42" i="1"/>
  <c r="JK42" i="1"/>
  <c r="KA42" i="1"/>
  <c r="KQ42" i="1"/>
  <c r="LG42" i="1"/>
  <c r="LW42" i="1"/>
  <c r="MM42" i="1"/>
  <c r="NC42" i="1"/>
  <c r="I42" i="1"/>
  <c r="BE42" i="1"/>
  <c r="DA42" i="1"/>
  <c r="GG42" i="1"/>
  <c r="IC42" i="1"/>
  <c r="JY42" i="1"/>
  <c r="LU42" i="1"/>
  <c r="M43" i="1"/>
  <c r="BI43" i="1"/>
  <c r="DE43" i="1"/>
  <c r="GK43" i="1"/>
  <c r="IG43" i="1"/>
  <c r="KC43" i="1"/>
  <c r="LY43" i="1"/>
  <c r="IO44" i="1"/>
  <c r="KK44" i="1"/>
  <c r="MG44" i="1"/>
  <c r="U45" i="1"/>
  <c r="BU45" i="1"/>
  <c r="DW45" i="1"/>
  <c r="GW45" i="1"/>
  <c r="IS45" i="1"/>
  <c r="KO45" i="1"/>
  <c r="MK45" i="1"/>
  <c r="Y46" i="1"/>
  <c r="BU46" i="1"/>
  <c r="DW46" i="1"/>
  <c r="GW46" i="1"/>
  <c r="IS46" i="1"/>
  <c r="KS46" i="1"/>
  <c r="MO46" i="1"/>
  <c r="BY47" i="1"/>
  <c r="EA47" i="1"/>
  <c r="GW47" i="1"/>
  <c r="IC47" i="1"/>
  <c r="JI47" i="1"/>
  <c r="KS47" i="1"/>
  <c r="LY47" i="1"/>
  <c r="NE47" i="1"/>
  <c r="U49" i="1"/>
  <c r="BE49" i="1"/>
  <c r="CK49" i="1"/>
  <c r="DW49" i="1"/>
  <c r="GG49" i="1"/>
  <c r="HM49" i="1"/>
  <c r="IS49" i="1"/>
  <c r="KC49" i="1"/>
  <c r="LI49" i="1"/>
  <c r="MO49" i="1"/>
  <c r="DM50" i="1"/>
  <c r="GK50" i="1"/>
  <c r="IC50" i="1"/>
  <c r="JU50" i="1"/>
  <c r="LI50" i="1"/>
  <c r="MW50" i="1"/>
  <c r="BY51" i="1"/>
  <c r="EA51" i="1"/>
  <c r="GW51" i="1"/>
  <c r="KC51" i="1"/>
  <c r="LU51" i="1"/>
  <c r="E52" i="1"/>
  <c r="CO52" i="1"/>
  <c r="EI52" i="1"/>
  <c r="IW52" i="1"/>
  <c r="KK52" i="1"/>
  <c r="CM50" i="1"/>
  <c r="CQ50" i="1"/>
  <c r="CY50" i="1"/>
  <c r="DC50" i="1"/>
  <c r="DG50" i="1"/>
  <c r="DK50" i="1"/>
  <c r="DO50" i="1"/>
  <c r="DY50" i="1"/>
  <c r="EC50" i="1"/>
  <c r="EG50" i="1"/>
  <c r="EK50" i="1"/>
  <c r="EO50" i="1"/>
  <c r="FW50" i="1"/>
  <c r="GA50" i="1"/>
  <c r="GE50" i="1"/>
  <c r="GI50" i="1"/>
  <c r="GM50" i="1"/>
  <c r="GM53" i="1" s="1"/>
  <c r="GM56" i="1" s="1"/>
  <c r="GU50" i="1"/>
  <c r="GY50" i="1"/>
  <c r="HC50" i="1"/>
  <c r="HG50" i="1"/>
  <c r="HK50" i="1"/>
  <c r="HO50" i="1"/>
  <c r="HS50" i="1"/>
  <c r="HW50" i="1"/>
  <c r="IA50" i="1"/>
  <c r="IE50" i="1"/>
  <c r="II50" i="1"/>
  <c r="IM50" i="1"/>
  <c r="IQ50" i="1"/>
  <c r="IU50" i="1"/>
  <c r="IY50" i="1"/>
  <c r="JG50" i="1"/>
  <c r="JK50" i="1"/>
  <c r="JO50" i="1"/>
  <c r="JS50" i="1"/>
  <c r="JW50" i="1"/>
  <c r="KA50" i="1"/>
  <c r="KE50" i="1"/>
  <c r="KI50" i="1"/>
  <c r="KM50" i="1"/>
  <c r="KQ50" i="1"/>
  <c r="KU50" i="1"/>
  <c r="KY50" i="1"/>
  <c r="LC50" i="1"/>
  <c r="LG50" i="1"/>
  <c r="LK50" i="1"/>
  <c r="LS50" i="1"/>
  <c r="LW50" i="1"/>
  <c r="MA50" i="1"/>
  <c r="ME50" i="1"/>
  <c r="MI50" i="1"/>
  <c r="MM50" i="1"/>
  <c r="MQ50" i="1"/>
  <c r="MU50" i="1"/>
  <c r="MY50" i="1"/>
  <c r="NC50" i="1"/>
  <c r="C51" i="1"/>
  <c r="G51" i="1"/>
  <c r="K51" i="1"/>
  <c r="O51" i="1"/>
  <c r="S51" i="1"/>
  <c r="W51" i="1"/>
  <c r="AA51" i="1"/>
  <c r="AE51" i="1"/>
  <c r="AE53" i="1" s="1"/>
  <c r="AE56" i="1" s="1"/>
  <c r="AM51" i="1"/>
  <c r="AQ51" i="1"/>
  <c r="AU51" i="1"/>
  <c r="AY51" i="1"/>
  <c r="BC51" i="1"/>
  <c r="BG51" i="1"/>
  <c r="BK51" i="1"/>
  <c r="BO51" i="1"/>
  <c r="BS51" i="1"/>
  <c r="BW51" i="1"/>
  <c r="CA51" i="1"/>
  <c r="CE51" i="1"/>
  <c r="CI51" i="1"/>
  <c r="CM51" i="1"/>
  <c r="CQ51" i="1"/>
  <c r="CY51" i="1"/>
  <c r="DC51" i="1"/>
  <c r="DG51" i="1"/>
  <c r="DK51" i="1"/>
  <c r="DO51" i="1"/>
  <c r="DY51" i="1"/>
  <c r="EC51" i="1"/>
  <c r="EG51" i="1"/>
  <c r="EK51" i="1"/>
  <c r="EO51" i="1"/>
  <c r="FW51" i="1"/>
  <c r="GA51" i="1"/>
  <c r="GE51" i="1"/>
  <c r="GI51" i="1"/>
  <c r="GM51" i="1"/>
  <c r="GU51" i="1"/>
  <c r="GY51" i="1"/>
  <c r="HC51" i="1"/>
  <c r="HG51" i="1"/>
  <c r="HK51" i="1"/>
  <c r="HO51" i="1"/>
  <c r="HS51" i="1"/>
  <c r="HW51" i="1"/>
  <c r="IA51" i="1"/>
  <c r="IE51" i="1"/>
  <c r="II51" i="1"/>
  <c r="IM51" i="1"/>
  <c r="IQ51" i="1"/>
  <c r="IU51" i="1"/>
  <c r="IY51" i="1"/>
  <c r="JG51" i="1"/>
  <c r="JK51" i="1"/>
  <c r="JO51" i="1"/>
  <c r="JS51" i="1"/>
  <c r="JW51" i="1"/>
  <c r="KA51" i="1"/>
  <c r="KE51" i="1"/>
  <c r="KI51" i="1"/>
  <c r="KM51" i="1"/>
  <c r="KQ51" i="1"/>
  <c r="KU51" i="1"/>
  <c r="KY51" i="1"/>
  <c r="LC51" i="1"/>
  <c r="LG51" i="1"/>
  <c r="LK51" i="1"/>
  <c r="LS51" i="1"/>
  <c r="LW51" i="1"/>
  <c r="MA51" i="1"/>
  <c r="ME51" i="1"/>
  <c r="MI51" i="1"/>
  <c r="MM51" i="1"/>
  <c r="MQ51" i="1"/>
  <c r="MU51" i="1"/>
  <c r="MY51" i="1"/>
  <c r="NC51" i="1"/>
  <c r="C52" i="1"/>
  <c r="G52" i="1"/>
  <c r="K52" i="1"/>
  <c r="O52" i="1"/>
  <c r="S52" i="1"/>
  <c r="W52" i="1"/>
  <c r="AA52" i="1"/>
  <c r="AE52" i="1"/>
  <c r="AI52" i="1"/>
  <c r="AM52" i="1"/>
  <c r="AQ52" i="1"/>
  <c r="AU52" i="1"/>
  <c r="AY52" i="1"/>
  <c r="BC52" i="1"/>
  <c r="BG52" i="1"/>
  <c r="BK52" i="1"/>
  <c r="BO52" i="1"/>
  <c r="BS52" i="1"/>
  <c r="BW52" i="1"/>
  <c r="CA52" i="1"/>
  <c r="CE52" i="1"/>
  <c r="CI52" i="1"/>
  <c r="CM52" i="1"/>
  <c r="CQ52" i="1"/>
  <c r="CU52" i="1"/>
  <c r="CY52" i="1"/>
  <c r="DC52" i="1"/>
  <c r="DG52" i="1"/>
  <c r="DK52" i="1"/>
  <c r="DO52" i="1"/>
  <c r="DY52" i="1"/>
  <c r="EC52" i="1"/>
  <c r="EG52" i="1"/>
  <c r="EK52" i="1"/>
  <c r="EO52" i="1"/>
  <c r="FW52" i="1"/>
  <c r="GA52" i="1"/>
  <c r="GE52" i="1"/>
  <c r="GI52" i="1"/>
  <c r="GM52" i="1"/>
  <c r="GQ52" i="1"/>
  <c r="GU52" i="1"/>
  <c r="GY52" i="1"/>
  <c r="HC52" i="1"/>
  <c r="HG52" i="1"/>
  <c r="HK52" i="1"/>
  <c r="HO52" i="1"/>
  <c r="HS52" i="1"/>
  <c r="HW52" i="1"/>
  <c r="IA52" i="1"/>
  <c r="IE52" i="1"/>
  <c r="II52" i="1"/>
  <c r="IM52" i="1"/>
  <c r="IQ52" i="1"/>
  <c r="IU52" i="1"/>
  <c r="IY52" i="1"/>
  <c r="JC52" i="1"/>
  <c r="JG52" i="1"/>
  <c r="JK52" i="1"/>
  <c r="JO52" i="1"/>
  <c r="JS52" i="1"/>
  <c r="JW52" i="1"/>
  <c r="KA52" i="1"/>
  <c r="KE52" i="1"/>
  <c r="KI52" i="1"/>
  <c r="KM52" i="1"/>
  <c r="KQ52" i="1"/>
  <c r="KU52" i="1"/>
  <c r="KY52" i="1"/>
  <c r="LC52" i="1"/>
  <c r="LG52" i="1"/>
  <c r="LK52" i="1"/>
  <c r="LO52" i="1"/>
  <c r="LS52" i="1"/>
  <c r="LW52" i="1"/>
  <c r="MA52" i="1"/>
  <c r="ME52" i="1"/>
  <c r="MI52" i="1"/>
  <c r="MM52" i="1"/>
  <c r="MQ52" i="1"/>
  <c r="MU52" i="1"/>
  <c r="MY52" i="1"/>
  <c r="NC52" i="1"/>
  <c r="M42" i="1"/>
  <c r="BI42" i="1"/>
  <c r="DE42" i="1"/>
  <c r="GK42" i="1"/>
  <c r="IG42" i="1"/>
  <c r="U43" i="1"/>
  <c r="BQ43" i="1"/>
  <c r="DM43" i="1"/>
  <c r="GS43" i="1"/>
  <c r="IO43" i="1"/>
  <c r="KK43" i="1"/>
  <c r="MG43" i="1"/>
  <c r="Y44" i="1"/>
  <c r="BU44" i="1"/>
  <c r="DW44" i="1"/>
  <c r="GW44" i="1"/>
  <c r="IS44" i="1"/>
  <c r="KO44" i="1"/>
  <c r="MK44" i="1"/>
  <c r="AC45" i="1"/>
  <c r="BY45" i="1"/>
  <c r="EA45" i="1"/>
  <c r="HA45" i="1"/>
  <c r="IW45" i="1"/>
  <c r="KS45" i="1"/>
  <c r="MO45" i="1"/>
  <c r="AK47" i="1"/>
  <c r="CO47" i="1"/>
  <c r="EQ47" i="1"/>
  <c r="D42" i="1"/>
  <c r="T42" i="1"/>
  <c r="AJ42" i="1"/>
  <c r="AZ42" i="1"/>
  <c r="BP42" i="1"/>
  <c r="CF42" i="1"/>
  <c r="CV42" i="1"/>
  <c r="DL42" i="1"/>
  <c r="EH42" i="1"/>
  <c r="GB42" i="1"/>
  <c r="GR42" i="1"/>
  <c r="HH42" i="1"/>
  <c r="HX42" i="1"/>
  <c r="IN42" i="1"/>
  <c r="JD42" i="1"/>
  <c r="JT42" i="1"/>
  <c r="KJ42" i="1"/>
  <c r="KZ42" i="1"/>
  <c r="LP42" i="1"/>
  <c r="MF42" i="1"/>
  <c r="MV42" i="1"/>
  <c r="H43" i="1"/>
  <c r="X43" i="1"/>
  <c r="AN43" i="1"/>
  <c r="BD43" i="1"/>
  <c r="BT43" i="1"/>
  <c r="CJ43" i="1"/>
  <c r="CZ43" i="1"/>
  <c r="DP43" i="1"/>
  <c r="EL43" i="1"/>
  <c r="GF43" i="1"/>
  <c r="GV43" i="1"/>
  <c r="HL43" i="1"/>
  <c r="IB43" i="1"/>
  <c r="IR43" i="1"/>
  <c r="JH43" i="1"/>
  <c r="JX43" i="1"/>
  <c r="KN43" i="1"/>
  <c r="LD43" i="1"/>
  <c r="LT43" i="1"/>
  <c r="MJ43" i="1"/>
  <c r="MZ43" i="1"/>
  <c r="H45" i="1"/>
  <c r="P45" i="1"/>
  <c r="X45" i="1"/>
  <c r="AF45" i="1"/>
  <c r="AN45" i="1"/>
  <c r="AV45" i="1"/>
  <c r="BD45" i="1"/>
  <c r="BL45" i="1"/>
  <c r="BT45" i="1"/>
  <c r="CB45" i="1"/>
  <c r="CJ45" i="1"/>
  <c r="CR45" i="1"/>
  <c r="CZ45" i="1"/>
  <c r="DH45" i="1"/>
  <c r="DP45" i="1"/>
  <c r="ED45" i="1"/>
  <c r="EL45" i="1"/>
  <c r="FX45" i="1"/>
  <c r="GF45" i="1"/>
  <c r="GN45" i="1"/>
  <c r="GV45" i="1"/>
  <c r="HD45" i="1"/>
  <c r="HL45" i="1"/>
  <c r="HT45" i="1"/>
  <c r="IB45" i="1"/>
  <c r="IJ45" i="1"/>
  <c r="IR45" i="1"/>
  <c r="IZ45" i="1"/>
  <c r="JH45" i="1"/>
  <c r="JP45" i="1"/>
  <c r="JX45" i="1"/>
  <c r="KF45" i="1"/>
  <c r="KN45" i="1"/>
  <c r="KV45" i="1"/>
  <c r="LD45" i="1"/>
  <c r="LL45" i="1"/>
  <c r="LT45" i="1"/>
  <c r="MB45" i="1"/>
  <c r="MJ45" i="1"/>
  <c r="MR45" i="1"/>
  <c r="MZ45" i="1"/>
  <c r="D46" i="1"/>
  <c r="H46" i="1"/>
  <c r="T46" i="1"/>
  <c r="X46" i="1"/>
  <c r="AJ46" i="1"/>
  <c r="AN46" i="1"/>
  <c r="AZ46" i="1"/>
  <c r="BD46" i="1"/>
  <c r="BP46" i="1"/>
  <c r="BT46" i="1"/>
  <c r="CF46" i="1"/>
  <c r="CJ46" i="1"/>
  <c r="CV46" i="1"/>
  <c r="CZ46" i="1"/>
  <c r="DL46" i="1"/>
  <c r="DP46" i="1"/>
  <c r="EH46" i="1"/>
  <c r="EL46" i="1"/>
  <c r="GB46" i="1"/>
  <c r="GF46" i="1"/>
  <c r="GR46" i="1"/>
  <c r="GV46" i="1"/>
  <c r="HH46" i="1"/>
  <c r="HL46" i="1"/>
  <c r="HX46" i="1"/>
  <c r="IB46" i="1"/>
  <c r="IN46" i="1"/>
  <c r="IR46" i="1"/>
  <c r="JD46" i="1"/>
  <c r="JH46" i="1"/>
  <c r="JT46" i="1"/>
  <c r="JX46" i="1"/>
  <c r="KJ46" i="1"/>
  <c r="KN46" i="1"/>
  <c r="KZ46" i="1"/>
  <c r="LD46" i="1"/>
  <c r="LP46" i="1"/>
  <c r="LT46" i="1"/>
  <c r="MF46" i="1"/>
  <c r="MJ46" i="1"/>
  <c r="MV46" i="1"/>
  <c r="MZ46" i="1"/>
  <c r="H47" i="1"/>
  <c r="X47" i="1"/>
  <c r="AN47" i="1"/>
  <c r="BD47" i="1"/>
  <c r="BT47" i="1"/>
  <c r="CJ47" i="1"/>
  <c r="CZ47" i="1"/>
  <c r="DP47" i="1"/>
  <c r="EL47" i="1"/>
  <c r="GF47" i="1"/>
  <c r="GV47" i="1"/>
  <c r="HL47" i="1"/>
  <c r="IB47" i="1"/>
  <c r="IR47" i="1"/>
  <c r="JH47" i="1"/>
  <c r="JX47" i="1"/>
  <c r="KN47" i="1"/>
  <c r="LD47" i="1"/>
  <c r="LT47" i="1"/>
  <c r="MJ47" i="1"/>
  <c r="MZ47" i="1"/>
  <c r="H49" i="1"/>
  <c r="P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ED49" i="1"/>
  <c r="EL49" i="1"/>
  <c r="FX49" i="1"/>
  <c r="GF49" i="1"/>
  <c r="GN49" i="1"/>
  <c r="GV49" i="1"/>
  <c r="HD49" i="1"/>
  <c r="HL49" i="1"/>
  <c r="HT49" i="1"/>
  <c r="IB49" i="1"/>
  <c r="IJ49" i="1"/>
  <c r="IR49" i="1"/>
  <c r="IZ49" i="1"/>
  <c r="JH49" i="1"/>
  <c r="JP49" i="1"/>
  <c r="JX49" i="1"/>
  <c r="KF49" i="1"/>
  <c r="KN49" i="1"/>
  <c r="KV49" i="1"/>
  <c r="LD49" i="1"/>
  <c r="LL49" i="1"/>
  <c r="LT49" i="1"/>
  <c r="MB49" i="1"/>
  <c r="MJ49" i="1"/>
  <c r="MR49" i="1"/>
  <c r="MZ49" i="1"/>
  <c r="D50" i="1"/>
  <c r="H50" i="1"/>
  <c r="T50" i="1"/>
  <c r="X50" i="1"/>
  <c r="AJ50" i="1"/>
  <c r="AN50" i="1"/>
  <c r="AZ50" i="1"/>
  <c r="BD50" i="1"/>
  <c r="BP50" i="1"/>
  <c r="BT50" i="1"/>
  <c r="CF50" i="1"/>
  <c r="CJ50" i="1"/>
  <c r="CZ50" i="1"/>
  <c r="ED50" i="1"/>
  <c r="EL50" i="1"/>
  <c r="GB50" i="1"/>
  <c r="GF50" i="1"/>
  <c r="GV50" i="1"/>
  <c r="HT50" i="1"/>
  <c r="IB50" i="1"/>
  <c r="IN50" i="1"/>
  <c r="IR50" i="1"/>
  <c r="JH50" i="1"/>
  <c r="KF50" i="1"/>
  <c r="KN50" i="1"/>
  <c r="KZ50" i="1"/>
  <c r="LD50" i="1"/>
  <c r="LT50" i="1"/>
  <c r="MR50" i="1"/>
  <c r="MZ50" i="1"/>
  <c r="H51" i="1"/>
  <c r="AN51" i="1"/>
  <c r="AZ51" i="1"/>
  <c r="BD51" i="1"/>
  <c r="BT51" i="1"/>
  <c r="CZ51" i="1"/>
  <c r="DL51" i="1"/>
  <c r="DP51" i="1"/>
  <c r="EL51" i="1"/>
  <c r="GV51" i="1"/>
  <c r="HH51" i="1"/>
  <c r="HL51" i="1"/>
  <c r="IB51" i="1"/>
  <c r="JH51" i="1"/>
  <c r="JT51" i="1"/>
  <c r="JX51" i="1"/>
  <c r="KN51" i="1"/>
  <c r="LT51" i="1"/>
  <c r="MF51" i="1"/>
  <c r="MJ51" i="1"/>
  <c r="MZ51" i="1"/>
  <c r="H52" i="1"/>
  <c r="P52" i="1"/>
  <c r="X52" i="1"/>
  <c r="AN52" i="1"/>
  <c r="AV52" i="1"/>
  <c r="BT52" i="1"/>
  <c r="CB52" i="1"/>
  <c r="CJ52" i="1"/>
  <c r="CZ52" i="1"/>
  <c r="EL52" i="1"/>
  <c r="FX52" i="1"/>
  <c r="GF52" i="1"/>
  <c r="GV52" i="1"/>
  <c r="IB52" i="1"/>
  <c r="IJ52" i="1"/>
  <c r="IR52" i="1"/>
  <c r="JH52" i="1"/>
  <c r="KN52" i="1"/>
  <c r="KV52" i="1"/>
  <c r="LD52" i="1"/>
  <c r="LT52" i="1"/>
  <c r="MZ52" i="1"/>
  <c r="D38" i="1"/>
  <c r="D39" i="1" s="1"/>
  <c r="D52" i="1" s="1"/>
  <c r="H38" i="1"/>
  <c r="H39" i="1" s="1"/>
  <c r="H42" i="1" s="1"/>
  <c r="L38" i="1"/>
  <c r="L39" i="1" s="1"/>
  <c r="L43" i="1" s="1"/>
  <c r="P38" i="1"/>
  <c r="P39" i="1" s="1"/>
  <c r="P51" i="1" s="1"/>
  <c r="T38" i="1"/>
  <c r="T39" i="1" s="1"/>
  <c r="T52" i="1" s="1"/>
  <c r="X38" i="1"/>
  <c r="X39" i="1" s="1"/>
  <c r="X42" i="1" s="1"/>
  <c r="AB38" i="1"/>
  <c r="AB39" i="1" s="1"/>
  <c r="AB43" i="1" s="1"/>
  <c r="AF38" i="1"/>
  <c r="AF39" i="1" s="1"/>
  <c r="AF51" i="1" s="1"/>
  <c r="AJ38" i="1"/>
  <c r="AJ39" i="1" s="1"/>
  <c r="AJ52" i="1" s="1"/>
  <c r="AN38" i="1"/>
  <c r="AN39" i="1" s="1"/>
  <c r="AN42" i="1" s="1"/>
  <c r="AR38" i="1"/>
  <c r="AR39" i="1" s="1"/>
  <c r="AR43" i="1" s="1"/>
  <c r="AV38" i="1"/>
  <c r="AV39" i="1" s="1"/>
  <c r="AV51" i="1" s="1"/>
  <c r="AZ38" i="1"/>
  <c r="AZ39" i="1" s="1"/>
  <c r="AZ52" i="1" s="1"/>
  <c r="BD38" i="1"/>
  <c r="BD39" i="1" s="1"/>
  <c r="BD42" i="1" s="1"/>
  <c r="BH38" i="1"/>
  <c r="BH39" i="1" s="1"/>
  <c r="BH43" i="1" s="1"/>
  <c r="BL38" i="1"/>
  <c r="BL39" i="1" s="1"/>
  <c r="BL51" i="1" s="1"/>
  <c r="BP38" i="1"/>
  <c r="BP39" i="1" s="1"/>
  <c r="BP52" i="1" s="1"/>
  <c r="BT38" i="1"/>
  <c r="BT39" i="1" s="1"/>
  <c r="BT42" i="1" s="1"/>
  <c r="BX38" i="1"/>
  <c r="BX39" i="1" s="1"/>
  <c r="BX43" i="1" s="1"/>
  <c r="CB38" i="1"/>
  <c r="CB39" i="1" s="1"/>
  <c r="CB51" i="1" s="1"/>
  <c r="CF38" i="1"/>
  <c r="CF39" i="1" s="1"/>
  <c r="CF52" i="1" s="1"/>
  <c r="CJ38" i="1"/>
  <c r="CJ39" i="1" s="1"/>
  <c r="CJ42" i="1" s="1"/>
  <c r="CN38" i="1"/>
  <c r="CN39" i="1" s="1"/>
  <c r="CN50" i="1" s="1"/>
  <c r="CR38" i="1"/>
  <c r="CR39" i="1" s="1"/>
  <c r="CR51" i="1" s="1"/>
  <c r="CV38" i="1"/>
  <c r="CV39" i="1" s="1"/>
  <c r="CV52" i="1" s="1"/>
  <c r="CZ38" i="1"/>
  <c r="CZ39" i="1" s="1"/>
  <c r="CZ42" i="1" s="1"/>
  <c r="DD38" i="1"/>
  <c r="DD39" i="1" s="1"/>
  <c r="DD50" i="1" s="1"/>
  <c r="DH38" i="1"/>
  <c r="DH39" i="1" s="1"/>
  <c r="DH51" i="1" s="1"/>
  <c r="DL38" i="1"/>
  <c r="DL39" i="1" s="1"/>
  <c r="DL52" i="1" s="1"/>
  <c r="DP38" i="1"/>
  <c r="DP39" i="1" s="1"/>
  <c r="DP42" i="1" s="1"/>
  <c r="DZ38" i="1"/>
  <c r="DZ39" i="1" s="1"/>
  <c r="DZ50" i="1" s="1"/>
  <c r="ED38" i="1"/>
  <c r="ED39" i="1" s="1"/>
  <c r="ED51" i="1" s="1"/>
  <c r="EH38" i="1"/>
  <c r="EH39" i="1" s="1"/>
  <c r="EH52" i="1" s="1"/>
  <c r="EL38" i="1"/>
  <c r="EL39" i="1" s="1"/>
  <c r="EL42" i="1" s="1"/>
  <c r="EP38" i="1"/>
  <c r="EP39" i="1" s="1"/>
  <c r="EP50" i="1" s="1"/>
  <c r="FX38" i="1"/>
  <c r="FX39" i="1" s="1"/>
  <c r="FX51" i="1" s="1"/>
  <c r="GB38" i="1"/>
  <c r="GB39" i="1" s="1"/>
  <c r="GB52" i="1" s="1"/>
  <c r="GF38" i="1"/>
  <c r="GF39" i="1" s="1"/>
  <c r="GF42" i="1" s="1"/>
  <c r="GJ38" i="1"/>
  <c r="GJ39" i="1" s="1"/>
  <c r="GJ50" i="1" s="1"/>
  <c r="GN38" i="1"/>
  <c r="GN39" i="1" s="1"/>
  <c r="GN51" i="1" s="1"/>
  <c r="GR38" i="1"/>
  <c r="GR39" i="1" s="1"/>
  <c r="GR52" i="1" s="1"/>
  <c r="GV38" i="1"/>
  <c r="GV39" i="1" s="1"/>
  <c r="GV42" i="1" s="1"/>
  <c r="GZ38" i="1"/>
  <c r="GZ39" i="1" s="1"/>
  <c r="GZ50" i="1" s="1"/>
  <c r="HD38" i="1"/>
  <c r="HD39" i="1" s="1"/>
  <c r="HD51" i="1" s="1"/>
  <c r="HH38" i="1"/>
  <c r="HH39" i="1" s="1"/>
  <c r="HH52" i="1" s="1"/>
  <c r="HL38" i="1"/>
  <c r="HL39" i="1" s="1"/>
  <c r="HL42" i="1" s="1"/>
  <c r="HP38" i="1"/>
  <c r="HP39" i="1" s="1"/>
  <c r="HP50" i="1" s="1"/>
  <c r="HT38" i="1"/>
  <c r="HT39" i="1" s="1"/>
  <c r="HT51" i="1" s="1"/>
  <c r="HX38" i="1"/>
  <c r="HX39" i="1" s="1"/>
  <c r="HX52" i="1" s="1"/>
  <c r="IB38" i="1"/>
  <c r="IB39" i="1" s="1"/>
  <c r="IB42" i="1" s="1"/>
  <c r="IF38" i="1"/>
  <c r="IF39" i="1" s="1"/>
  <c r="IF50" i="1" s="1"/>
  <c r="IJ38" i="1"/>
  <c r="IJ39" i="1" s="1"/>
  <c r="IJ51" i="1" s="1"/>
  <c r="IN38" i="1"/>
  <c r="IN39" i="1" s="1"/>
  <c r="IN52" i="1" s="1"/>
  <c r="IR38" i="1"/>
  <c r="IR39" i="1" s="1"/>
  <c r="IR42" i="1" s="1"/>
  <c r="IV38" i="1"/>
  <c r="IV39" i="1" s="1"/>
  <c r="IV50" i="1" s="1"/>
  <c r="IZ38" i="1"/>
  <c r="IZ39" i="1" s="1"/>
  <c r="IZ51" i="1" s="1"/>
  <c r="JD38" i="1"/>
  <c r="JD39" i="1" s="1"/>
  <c r="JD52" i="1" s="1"/>
  <c r="JH38" i="1"/>
  <c r="JH39" i="1" s="1"/>
  <c r="JH42" i="1" s="1"/>
  <c r="JL38" i="1"/>
  <c r="JL39" i="1" s="1"/>
  <c r="JL50" i="1" s="1"/>
  <c r="JP38" i="1"/>
  <c r="JP39" i="1" s="1"/>
  <c r="JP51" i="1" s="1"/>
  <c r="JT38" i="1"/>
  <c r="JT39" i="1" s="1"/>
  <c r="JT52" i="1" s="1"/>
  <c r="JX38" i="1"/>
  <c r="JX39" i="1" s="1"/>
  <c r="JX42" i="1" s="1"/>
  <c r="KB38" i="1"/>
  <c r="KB39" i="1" s="1"/>
  <c r="KB50" i="1" s="1"/>
  <c r="KF38" i="1"/>
  <c r="KF39" i="1" s="1"/>
  <c r="KF51" i="1" s="1"/>
  <c r="KJ38" i="1"/>
  <c r="KJ39" i="1" s="1"/>
  <c r="KJ52" i="1" s="1"/>
  <c r="KN38" i="1"/>
  <c r="KN39" i="1" s="1"/>
  <c r="KN42" i="1" s="1"/>
  <c r="KR38" i="1"/>
  <c r="KR39" i="1" s="1"/>
  <c r="KR50" i="1" s="1"/>
  <c r="KV38" i="1"/>
  <c r="KV39" i="1" s="1"/>
  <c r="KV51" i="1" s="1"/>
  <c r="KZ38" i="1"/>
  <c r="KZ39" i="1" s="1"/>
  <c r="KZ52" i="1" s="1"/>
  <c r="LD38" i="1"/>
  <c r="LD39" i="1" s="1"/>
  <c r="LD42" i="1" s="1"/>
  <c r="LH38" i="1"/>
  <c r="LH39" i="1" s="1"/>
  <c r="LH50" i="1" s="1"/>
  <c r="LL38" i="1"/>
  <c r="LL39" i="1" s="1"/>
  <c r="LL51" i="1" s="1"/>
  <c r="LP38" i="1"/>
  <c r="LP39" i="1" s="1"/>
  <c r="LP52" i="1" s="1"/>
  <c r="LT38" i="1"/>
  <c r="LT39" i="1" s="1"/>
  <c r="LT42" i="1" s="1"/>
  <c r="LX38" i="1"/>
  <c r="LX39" i="1" s="1"/>
  <c r="LX50" i="1" s="1"/>
  <c r="MB38" i="1"/>
  <c r="MB39" i="1" s="1"/>
  <c r="MB51" i="1" s="1"/>
  <c r="MF38" i="1"/>
  <c r="MF39" i="1" s="1"/>
  <c r="MF52" i="1" s="1"/>
  <c r="MJ38" i="1"/>
  <c r="MJ39" i="1" s="1"/>
  <c r="MJ42" i="1" s="1"/>
  <c r="MN38" i="1"/>
  <c r="MN39" i="1" s="1"/>
  <c r="MN50" i="1" s="1"/>
  <c r="MR38" i="1"/>
  <c r="MR39" i="1" s="1"/>
  <c r="MR51" i="1" s="1"/>
  <c r="MV38" i="1"/>
  <c r="MV39" i="1" s="1"/>
  <c r="MV52" i="1" s="1"/>
  <c r="MZ38" i="1"/>
  <c r="MZ39" i="1" s="1"/>
  <c r="MZ42" i="1" s="1"/>
  <c r="ND38" i="1"/>
  <c r="ND39" i="1" s="1"/>
  <c r="ND50" i="1" s="1"/>
  <c r="E38" i="1"/>
  <c r="E39" i="1" s="1"/>
  <c r="E51" i="1" s="1"/>
  <c r="I38" i="1"/>
  <c r="I39" i="1" s="1"/>
  <c r="I52" i="1" s="1"/>
  <c r="M38" i="1"/>
  <c r="M39" i="1" s="1"/>
  <c r="M45" i="1" s="1"/>
  <c r="Q38" i="1"/>
  <c r="Q39" i="1" s="1"/>
  <c r="Q47" i="1" s="1"/>
  <c r="U38" i="1"/>
  <c r="U39" i="1" s="1"/>
  <c r="U51" i="1" s="1"/>
  <c r="Y38" i="1"/>
  <c r="Y39" i="1" s="1"/>
  <c r="Y52" i="1" s="1"/>
  <c r="AC38" i="1"/>
  <c r="AC39" i="1" s="1"/>
  <c r="AC50" i="1" s="1"/>
  <c r="AG38" i="1"/>
  <c r="AG39" i="1" s="1"/>
  <c r="AG52" i="1" s="1"/>
  <c r="AK38" i="1"/>
  <c r="AK39" i="1" s="1"/>
  <c r="AK51" i="1" s="1"/>
  <c r="AO38" i="1"/>
  <c r="AO39" i="1" s="1"/>
  <c r="AO52" i="1" s="1"/>
  <c r="AS38" i="1"/>
  <c r="AS39" i="1" s="1"/>
  <c r="AS47" i="1" s="1"/>
  <c r="AW38" i="1"/>
  <c r="AW39" i="1" s="1"/>
  <c r="AW47" i="1" s="1"/>
  <c r="BA38" i="1"/>
  <c r="BA39" i="1" s="1"/>
  <c r="BA51" i="1" s="1"/>
  <c r="BE38" i="1"/>
  <c r="BE39" i="1" s="1"/>
  <c r="BE52" i="1" s="1"/>
  <c r="BI38" i="1"/>
  <c r="BI39" i="1" s="1"/>
  <c r="BI47" i="1" s="1"/>
  <c r="BM38" i="1"/>
  <c r="BM39" i="1" s="1"/>
  <c r="BM46" i="1" s="1"/>
  <c r="BQ38" i="1"/>
  <c r="BQ39" i="1" s="1"/>
  <c r="BQ51" i="1" s="1"/>
  <c r="BU38" i="1"/>
  <c r="BU39" i="1" s="1"/>
  <c r="BU52" i="1" s="1"/>
  <c r="BY38" i="1"/>
  <c r="BY39" i="1" s="1"/>
  <c r="BY52" i="1" s="1"/>
  <c r="CC38" i="1"/>
  <c r="CC39" i="1" s="1"/>
  <c r="CC43" i="1" s="1"/>
  <c r="CG38" i="1"/>
  <c r="CG39" i="1" s="1"/>
  <c r="CG51" i="1" s="1"/>
  <c r="CK38" i="1"/>
  <c r="CK39" i="1" s="1"/>
  <c r="CK52" i="1" s="1"/>
  <c r="CO38" i="1"/>
  <c r="CO39" i="1" s="1"/>
  <c r="CO50" i="1" s="1"/>
  <c r="CS38" i="1"/>
  <c r="CS39" i="1" s="1"/>
  <c r="CS50" i="1" s="1"/>
  <c r="CW38" i="1"/>
  <c r="CW39" i="1" s="1"/>
  <c r="CW51" i="1" s="1"/>
  <c r="DA38" i="1"/>
  <c r="DA39" i="1" s="1"/>
  <c r="DA52" i="1" s="1"/>
  <c r="DE38" i="1"/>
  <c r="DE39" i="1" s="1"/>
  <c r="DE51" i="1" s="1"/>
  <c r="DI38" i="1"/>
  <c r="DI39" i="1" s="1"/>
  <c r="DI50" i="1" s="1"/>
  <c r="DM38" i="1"/>
  <c r="DM39" i="1" s="1"/>
  <c r="DM51" i="1" s="1"/>
  <c r="DW38" i="1"/>
  <c r="DW39" i="1" s="1"/>
  <c r="DW52" i="1" s="1"/>
  <c r="EA38" i="1"/>
  <c r="EA39" i="1" s="1"/>
  <c r="EA44" i="1" s="1"/>
  <c r="EE38" i="1"/>
  <c r="EE39" i="1" s="1"/>
  <c r="EE50" i="1" s="1"/>
  <c r="EI38" i="1"/>
  <c r="EI39" i="1" s="1"/>
  <c r="EI51" i="1" s="1"/>
  <c r="EM38" i="1"/>
  <c r="EM39" i="1" s="1"/>
  <c r="EM52" i="1" s="1"/>
  <c r="EQ38" i="1"/>
  <c r="EQ39" i="1" s="1"/>
  <c r="EQ50" i="1" s="1"/>
  <c r="FY38" i="1"/>
  <c r="FY39" i="1" s="1"/>
  <c r="FY50" i="1" s="1"/>
  <c r="GC38" i="1"/>
  <c r="GC39" i="1" s="1"/>
  <c r="GC51" i="1" s="1"/>
  <c r="GG38" i="1"/>
  <c r="GG39" i="1" s="1"/>
  <c r="GG52" i="1" s="1"/>
  <c r="GK38" i="1"/>
  <c r="GK39" i="1" s="1"/>
  <c r="GK47" i="1" s="1"/>
  <c r="GO38" i="1"/>
  <c r="GO39" i="1" s="1"/>
  <c r="GO50" i="1" s="1"/>
  <c r="GS38" i="1"/>
  <c r="GS39" i="1" s="1"/>
  <c r="GS51" i="1" s="1"/>
  <c r="GW38" i="1"/>
  <c r="GW39" i="1" s="1"/>
  <c r="GW52" i="1" s="1"/>
  <c r="HA38" i="1"/>
  <c r="HA39" i="1" s="1"/>
  <c r="HA44" i="1" s="1"/>
  <c r="HE38" i="1"/>
  <c r="HE39" i="1" s="1"/>
  <c r="HE50" i="1" s="1"/>
  <c r="HI38" i="1"/>
  <c r="HI39" i="1" s="1"/>
  <c r="HI51" i="1" s="1"/>
  <c r="HM38" i="1"/>
  <c r="HM39" i="1" s="1"/>
  <c r="HM52" i="1" s="1"/>
  <c r="HQ38" i="1"/>
  <c r="HQ39" i="1" s="1"/>
  <c r="HQ47" i="1" s="1"/>
  <c r="HU38" i="1"/>
  <c r="HU39" i="1" s="1"/>
  <c r="HU50" i="1" s="1"/>
  <c r="HY38" i="1"/>
  <c r="HY39" i="1" s="1"/>
  <c r="HY51" i="1" s="1"/>
  <c r="IC38" i="1"/>
  <c r="IC39" i="1" s="1"/>
  <c r="IC52" i="1" s="1"/>
  <c r="IG38" i="1"/>
  <c r="IG39" i="1" s="1"/>
  <c r="IG52" i="1" s="1"/>
  <c r="IK38" i="1"/>
  <c r="IK39" i="1" s="1"/>
  <c r="IK50" i="1" s="1"/>
  <c r="IO38" i="1"/>
  <c r="IO39" i="1" s="1"/>
  <c r="IO51" i="1" s="1"/>
  <c r="IS38" i="1"/>
  <c r="IS39" i="1" s="1"/>
  <c r="IS52" i="1" s="1"/>
  <c r="IW38" i="1"/>
  <c r="IW39" i="1" s="1"/>
  <c r="IW51" i="1" s="1"/>
  <c r="JA38" i="1"/>
  <c r="JA39" i="1" s="1"/>
  <c r="JA50" i="1" s="1"/>
  <c r="JE38" i="1"/>
  <c r="JE39" i="1" s="1"/>
  <c r="JE51" i="1" s="1"/>
  <c r="JI38" i="1"/>
  <c r="JI39" i="1" s="1"/>
  <c r="JI52" i="1" s="1"/>
  <c r="JM38" i="1"/>
  <c r="JM39" i="1" s="1"/>
  <c r="JM51" i="1" s="1"/>
  <c r="JQ38" i="1"/>
  <c r="JQ39" i="1" s="1"/>
  <c r="JQ50" i="1" s="1"/>
  <c r="JU38" i="1"/>
  <c r="JU39" i="1" s="1"/>
  <c r="JU51" i="1" s="1"/>
  <c r="JY38" i="1"/>
  <c r="JY39" i="1" s="1"/>
  <c r="JY52" i="1" s="1"/>
  <c r="KC38" i="1"/>
  <c r="KC39" i="1" s="1"/>
  <c r="KC46" i="1" s="1"/>
  <c r="KG38" i="1"/>
  <c r="KG39" i="1" s="1"/>
  <c r="KG50" i="1" s="1"/>
  <c r="KK38" i="1"/>
  <c r="KK39" i="1" s="1"/>
  <c r="KK51" i="1" s="1"/>
  <c r="KO38" i="1"/>
  <c r="KO39" i="1" s="1"/>
  <c r="KO52" i="1" s="1"/>
  <c r="KS38" i="1"/>
  <c r="KS39" i="1" s="1"/>
  <c r="KS50" i="1" s="1"/>
  <c r="KW38" i="1"/>
  <c r="KW39" i="1" s="1"/>
  <c r="KW50" i="1" s="1"/>
  <c r="LA38" i="1"/>
  <c r="LA39" i="1" s="1"/>
  <c r="LA51" i="1" s="1"/>
  <c r="LE38" i="1"/>
  <c r="LE39" i="1" s="1"/>
  <c r="LE52" i="1" s="1"/>
  <c r="LI38" i="1"/>
  <c r="LI39" i="1" s="1"/>
  <c r="LI46" i="1" s="1"/>
  <c r="LM38" i="1"/>
  <c r="LM39" i="1" s="1"/>
  <c r="LM50" i="1" s="1"/>
  <c r="LQ38" i="1"/>
  <c r="LQ39" i="1" s="1"/>
  <c r="LQ51" i="1" s="1"/>
  <c r="LU38" i="1"/>
  <c r="LU39" i="1" s="1"/>
  <c r="LU52" i="1" s="1"/>
  <c r="LY38" i="1"/>
  <c r="LY39" i="1" s="1"/>
  <c r="LY46" i="1" s="1"/>
  <c r="MC38" i="1"/>
  <c r="MC39" i="1" s="1"/>
  <c r="MC50" i="1" s="1"/>
  <c r="MG38" i="1"/>
  <c r="MG39" i="1" s="1"/>
  <c r="MG51" i="1" s="1"/>
  <c r="MK38" i="1"/>
  <c r="MK39" i="1" s="1"/>
  <c r="MK52" i="1" s="1"/>
  <c r="MO38" i="1"/>
  <c r="MO39" i="1" s="1"/>
  <c r="MO52" i="1" s="1"/>
  <c r="MS38" i="1"/>
  <c r="MS39" i="1" s="1"/>
  <c r="MS50" i="1" s="1"/>
  <c r="MW38" i="1"/>
  <c r="MW39" i="1" s="1"/>
  <c r="MW51" i="1" s="1"/>
  <c r="NA38" i="1"/>
  <c r="NA39" i="1" s="1"/>
  <c r="NA52" i="1" s="1"/>
  <c r="NE38" i="1"/>
  <c r="NE39" i="1" s="1"/>
  <c r="NE50" i="1" s="1"/>
  <c r="B38" i="1"/>
  <c r="B39" i="1" s="1"/>
  <c r="B42" i="1" s="1"/>
  <c r="F38" i="1"/>
  <c r="F39" i="1" s="1"/>
  <c r="F43" i="1" s="1"/>
  <c r="J38" i="1"/>
  <c r="J39" i="1" s="1"/>
  <c r="J51" i="1" s="1"/>
  <c r="N38" i="1"/>
  <c r="N39" i="1" s="1"/>
  <c r="N52" i="1" s="1"/>
  <c r="R38" i="1"/>
  <c r="R39" i="1" s="1"/>
  <c r="R42" i="1" s="1"/>
  <c r="V38" i="1"/>
  <c r="V39" i="1" s="1"/>
  <c r="V43" i="1" s="1"/>
  <c r="Z38" i="1"/>
  <c r="Z39" i="1" s="1"/>
  <c r="Z51" i="1" s="1"/>
  <c r="AD38" i="1"/>
  <c r="AD39" i="1" s="1"/>
  <c r="AD52" i="1" s="1"/>
  <c r="AH38" i="1"/>
  <c r="AH39" i="1" s="1"/>
  <c r="AH42" i="1" s="1"/>
  <c r="AL38" i="1"/>
  <c r="AL39" i="1" s="1"/>
  <c r="AL43" i="1" s="1"/>
  <c r="AP38" i="1"/>
  <c r="AP39" i="1" s="1"/>
  <c r="AP51" i="1" s="1"/>
  <c r="AT38" i="1"/>
  <c r="AT39" i="1" s="1"/>
  <c r="AT52" i="1" s="1"/>
  <c r="AX38" i="1"/>
  <c r="AX39" i="1" s="1"/>
  <c r="AX42" i="1" s="1"/>
  <c r="BB38" i="1"/>
  <c r="BB39" i="1" s="1"/>
  <c r="BB43" i="1" s="1"/>
  <c r="BF38" i="1"/>
  <c r="BF39" i="1" s="1"/>
  <c r="BF51" i="1" s="1"/>
  <c r="BJ38" i="1"/>
  <c r="BJ39" i="1" s="1"/>
  <c r="BJ52" i="1" s="1"/>
  <c r="BN38" i="1"/>
  <c r="BN39" i="1" s="1"/>
  <c r="BN42" i="1" s="1"/>
  <c r="BR38" i="1"/>
  <c r="BR39" i="1" s="1"/>
  <c r="BR43" i="1" s="1"/>
  <c r="BV38" i="1"/>
  <c r="BV39" i="1" s="1"/>
  <c r="BV51" i="1" s="1"/>
  <c r="BZ38" i="1"/>
  <c r="BZ39" i="1" s="1"/>
  <c r="BZ52" i="1" s="1"/>
  <c r="CD38" i="1"/>
  <c r="CD39" i="1" s="1"/>
  <c r="CD42" i="1" s="1"/>
  <c r="CH38" i="1"/>
  <c r="CH39" i="1" s="1"/>
  <c r="CH43" i="1" s="1"/>
  <c r="CL38" i="1"/>
  <c r="CL39" i="1" s="1"/>
  <c r="CL51" i="1" s="1"/>
  <c r="CP38" i="1"/>
  <c r="CP39" i="1" s="1"/>
  <c r="CP52" i="1" s="1"/>
  <c r="CT38" i="1"/>
  <c r="CT39" i="1" s="1"/>
  <c r="CT42" i="1" s="1"/>
  <c r="CX38" i="1"/>
  <c r="CX39" i="1" s="1"/>
  <c r="CX50" i="1" s="1"/>
  <c r="DB38" i="1"/>
  <c r="DB39" i="1" s="1"/>
  <c r="DB51" i="1" s="1"/>
  <c r="DF38" i="1"/>
  <c r="DF39" i="1" s="1"/>
  <c r="DF52" i="1" s="1"/>
  <c r="DJ38" i="1"/>
  <c r="DJ39" i="1" s="1"/>
  <c r="DJ42" i="1" s="1"/>
  <c r="DN38" i="1"/>
  <c r="DN39" i="1" s="1"/>
  <c r="DN50" i="1" s="1"/>
  <c r="DX38" i="1"/>
  <c r="DX39" i="1" s="1"/>
  <c r="DX51" i="1" s="1"/>
  <c r="EB38" i="1"/>
  <c r="EB39" i="1" s="1"/>
  <c r="EB52" i="1" s="1"/>
  <c r="EF38" i="1"/>
  <c r="EF39" i="1" s="1"/>
  <c r="EF42" i="1" s="1"/>
  <c r="EJ38" i="1"/>
  <c r="EJ39" i="1" s="1"/>
  <c r="EJ50" i="1" s="1"/>
  <c r="EN38" i="1"/>
  <c r="EN39" i="1" s="1"/>
  <c r="EN51" i="1" s="1"/>
  <c r="FV38" i="1"/>
  <c r="FV39" i="1" s="1"/>
  <c r="FV52" i="1" s="1"/>
  <c r="FZ38" i="1"/>
  <c r="FZ39" i="1" s="1"/>
  <c r="FZ42" i="1" s="1"/>
  <c r="GD38" i="1"/>
  <c r="GD39" i="1" s="1"/>
  <c r="GD50" i="1" s="1"/>
  <c r="GH38" i="1"/>
  <c r="GH39" i="1" s="1"/>
  <c r="GH51" i="1" s="1"/>
  <c r="GL38" i="1"/>
  <c r="GL39" i="1" s="1"/>
  <c r="GL52" i="1" s="1"/>
  <c r="GP38" i="1"/>
  <c r="GP39" i="1" s="1"/>
  <c r="GP42" i="1" s="1"/>
  <c r="GT38" i="1"/>
  <c r="GT39" i="1" s="1"/>
  <c r="GT50" i="1" s="1"/>
  <c r="GX38" i="1"/>
  <c r="GX39" i="1" s="1"/>
  <c r="GX51" i="1" s="1"/>
  <c r="HB38" i="1"/>
  <c r="HB39" i="1" s="1"/>
  <c r="HB52" i="1" s="1"/>
  <c r="HF38" i="1"/>
  <c r="HF39" i="1" s="1"/>
  <c r="HF42" i="1" s="1"/>
  <c r="HJ38" i="1"/>
  <c r="HJ39" i="1" s="1"/>
  <c r="HJ50" i="1" s="1"/>
  <c r="HN38" i="1"/>
  <c r="HN39" i="1" s="1"/>
  <c r="HN51" i="1" s="1"/>
  <c r="HR38" i="1"/>
  <c r="HR39" i="1" s="1"/>
  <c r="HR52" i="1" s="1"/>
  <c r="HV38" i="1"/>
  <c r="HV39" i="1" s="1"/>
  <c r="HV42" i="1" s="1"/>
  <c r="HZ38" i="1"/>
  <c r="HZ39" i="1" s="1"/>
  <c r="HZ50" i="1" s="1"/>
  <c r="ID38" i="1"/>
  <c r="ID39" i="1" s="1"/>
  <c r="ID51" i="1" s="1"/>
  <c r="IH38" i="1"/>
  <c r="IH39" i="1" s="1"/>
  <c r="IH52" i="1" s="1"/>
  <c r="IL38" i="1"/>
  <c r="IL39" i="1" s="1"/>
  <c r="IL42" i="1" s="1"/>
  <c r="IP38" i="1"/>
  <c r="IP39" i="1" s="1"/>
  <c r="IP50" i="1" s="1"/>
  <c r="IT38" i="1"/>
  <c r="IT39" i="1" s="1"/>
  <c r="IT51" i="1" s="1"/>
  <c r="IX38" i="1"/>
  <c r="IX39" i="1" s="1"/>
  <c r="IX52" i="1" s="1"/>
  <c r="JB38" i="1"/>
  <c r="JB39" i="1" s="1"/>
  <c r="JB42" i="1" s="1"/>
  <c r="JF38" i="1"/>
  <c r="JF39" i="1" s="1"/>
  <c r="JF50" i="1" s="1"/>
  <c r="JJ38" i="1"/>
  <c r="JJ39" i="1" s="1"/>
  <c r="JJ51" i="1" s="1"/>
  <c r="JN38" i="1"/>
  <c r="JN39" i="1" s="1"/>
  <c r="JN52" i="1" s="1"/>
  <c r="JR38" i="1"/>
  <c r="JR39" i="1" s="1"/>
  <c r="JR42" i="1" s="1"/>
  <c r="JV38" i="1"/>
  <c r="JV39" i="1" s="1"/>
  <c r="JV50" i="1" s="1"/>
  <c r="JZ38" i="1"/>
  <c r="JZ39" i="1" s="1"/>
  <c r="JZ51" i="1" s="1"/>
  <c r="KD38" i="1"/>
  <c r="KD39" i="1" s="1"/>
  <c r="KD52" i="1" s="1"/>
  <c r="KH38" i="1"/>
  <c r="KH39" i="1" s="1"/>
  <c r="KH42" i="1" s="1"/>
  <c r="KL38" i="1"/>
  <c r="KL39" i="1" s="1"/>
  <c r="KL50" i="1" s="1"/>
  <c r="KP38" i="1"/>
  <c r="KP39" i="1" s="1"/>
  <c r="KP51" i="1" s="1"/>
  <c r="KT38" i="1"/>
  <c r="KT39" i="1" s="1"/>
  <c r="KT52" i="1" s="1"/>
  <c r="KX38" i="1"/>
  <c r="KX39" i="1" s="1"/>
  <c r="KX42" i="1" s="1"/>
  <c r="LB38" i="1"/>
  <c r="LB39" i="1" s="1"/>
  <c r="LB50" i="1" s="1"/>
  <c r="LF38" i="1"/>
  <c r="LF39" i="1" s="1"/>
  <c r="LF51" i="1" s="1"/>
  <c r="LJ38" i="1"/>
  <c r="LJ39" i="1" s="1"/>
  <c r="LJ52" i="1" s="1"/>
  <c r="LN38" i="1"/>
  <c r="LN39" i="1" s="1"/>
  <c r="LN42" i="1" s="1"/>
  <c r="LR38" i="1"/>
  <c r="LR39" i="1" s="1"/>
  <c r="LR50" i="1" s="1"/>
  <c r="LV38" i="1"/>
  <c r="LV39" i="1" s="1"/>
  <c r="LV51" i="1" s="1"/>
  <c r="LZ38" i="1"/>
  <c r="LZ39" i="1" s="1"/>
  <c r="LZ52" i="1" s="1"/>
  <c r="MD38" i="1"/>
  <c r="MD39" i="1" s="1"/>
  <c r="MD42" i="1" s="1"/>
  <c r="MH38" i="1"/>
  <c r="MH39" i="1" s="1"/>
  <c r="MH50" i="1" s="1"/>
  <c r="ML38" i="1"/>
  <c r="ML39" i="1" s="1"/>
  <c r="ML51" i="1" s="1"/>
  <c r="MP38" i="1"/>
  <c r="MP39" i="1" s="1"/>
  <c r="MP52" i="1" s="1"/>
  <c r="MT38" i="1"/>
  <c r="MT39" i="1" s="1"/>
  <c r="MT42" i="1" s="1"/>
  <c r="MX38" i="1"/>
  <c r="MX39" i="1" s="1"/>
  <c r="MX50" i="1" s="1"/>
  <c r="NB38" i="1"/>
  <c r="NB39" i="1" s="1"/>
  <c r="NB51" i="1" s="1"/>
  <c r="CH130" i="1" l="1"/>
  <c r="CH145" i="1" s="1"/>
  <c r="CH63" i="1"/>
  <c r="CH78" i="1" s="1"/>
  <c r="BR130" i="1"/>
  <c r="BR145" i="1" s="1"/>
  <c r="BR63" i="1"/>
  <c r="BR78" i="1" s="1"/>
  <c r="BB130" i="1"/>
  <c r="BB145" i="1" s="1"/>
  <c r="BB63" i="1"/>
  <c r="BB78" i="1" s="1"/>
  <c r="AL130" i="1"/>
  <c r="AL145" i="1" s="1"/>
  <c r="AL63" i="1"/>
  <c r="AL78" i="1" s="1"/>
  <c r="V130" i="1"/>
  <c r="V145" i="1" s="1"/>
  <c r="V63" i="1"/>
  <c r="V78" i="1" s="1"/>
  <c r="F130" i="1"/>
  <c r="F145" i="1" s="1"/>
  <c r="F63" i="1"/>
  <c r="F78" i="1" s="1"/>
  <c r="MT129" i="1"/>
  <c r="MT62" i="1"/>
  <c r="MD129" i="1"/>
  <c r="MD62" i="1"/>
  <c r="LN129" i="1"/>
  <c r="LN62" i="1"/>
  <c r="KX129" i="1"/>
  <c r="KX62" i="1"/>
  <c r="KH129" i="1"/>
  <c r="KH62" i="1"/>
  <c r="JR129" i="1"/>
  <c r="JR62" i="1"/>
  <c r="JB129" i="1"/>
  <c r="JB62" i="1"/>
  <c r="IL129" i="1"/>
  <c r="IL62" i="1"/>
  <c r="HV129" i="1"/>
  <c r="HV62" i="1"/>
  <c r="HF129" i="1"/>
  <c r="HF62" i="1"/>
  <c r="GP129" i="1"/>
  <c r="GP62" i="1"/>
  <c r="FZ129" i="1"/>
  <c r="FZ62" i="1"/>
  <c r="EF129" i="1"/>
  <c r="EF62" i="1"/>
  <c r="DJ129" i="1"/>
  <c r="DJ62" i="1"/>
  <c r="CT129" i="1"/>
  <c r="CT62" i="1"/>
  <c r="CD129" i="1"/>
  <c r="CD62" i="1"/>
  <c r="BN129" i="1"/>
  <c r="BN62" i="1"/>
  <c r="AX129" i="1"/>
  <c r="AX62" i="1"/>
  <c r="AH129" i="1"/>
  <c r="AH62" i="1"/>
  <c r="R129" i="1"/>
  <c r="R62" i="1"/>
  <c r="B129" i="1"/>
  <c r="B62" i="1"/>
  <c r="CC130" i="1"/>
  <c r="CC145" i="1" s="1"/>
  <c r="CC63" i="1"/>
  <c r="CC78" i="1" s="1"/>
  <c r="BM134" i="1"/>
  <c r="BM149" i="1" s="1"/>
  <c r="BM67" i="1"/>
  <c r="BM82" i="1" s="1"/>
  <c r="AW135" i="1"/>
  <c r="AW150" i="1" s="1"/>
  <c r="AW68" i="1"/>
  <c r="AW83" i="1" s="1"/>
  <c r="AG140" i="1"/>
  <c r="AG155" i="1" s="1"/>
  <c r="AG73" i="1"/>
  <c r="AG88" i="1" s="1"/>
  <c r="Q135" i="1"/>
  <c r="Q150" i="1" s="1"/>
  <c r="Q68" i="1"/>
  <c r="Q83" i="1" s="1"/>
  <c r="BX130" i="1"/>
  <c r="BX145" i="1" s="1"/>
  <c r="BX63" i="1"/>
  <c r="BX78" i="1" s="1"/>
  <c r="BH130" i="1"/>
  <c r="BH145" i="1" s="1"/>
  <c r="BH63" i="1"/>
  <c r="BH78" i="1" s="1"/>
  <c r="AR130" i="1"/>
  <c r="AR145" i="1" s="1"/>
  <c r="AR63" i="1"/>
  <c r="AR78" i="1" s="1"/>
  <c r="AB130" i="1"/>
  <c r="AB145" i="1" s="1"/>
  <c r="AB63" i="1"/>
  <c r="AB78" i="1" s="1"/>
  <c r="L130" i="1"/>
  <c r="L145" i="1" s="1"/>
  <c r="L63" i="1"/>
  <c r="L78" i="1" s="1"/>
  <c r="MU130" i="1"/>
  <c r="MU145" i="1" s="1"/>
  <c r="MU63" i="1"/>
  <c r="MU78" i="1" s="1"/>
  <c r="KI129" i="1"/>
  <c r="KI62" i="1"/>
  <c r="HW130" i="1"/>
  <c r="HW145" i="1" s="1"/>
  <c r="HW63" i="1"/>
  <c r="HW78" i="1" s="1"/>
  <c r="EG130" i="1"/>
  <c r="EG145" i="1" s="1"/>
  <c r="EG63" i="1"/>
  <c r="EG78" i="1" s="1"/>
  <c r="C129" i="1"/>
  <c r="C62" i="1"/>
  <c r="NE138" i="1"/>
  <c r="NE153" i="1" s="1"/>
  <c r="NE71" i="1"/>
  <c r="NE86" i="1" s="1"/>
  <c r="MO140" i="1"/>
  <c r="MO155" i="1" s="1"/>
  <c r="MO73" i="1"/>
  <c r="MO88" i="1" s="1"/>
  <c r="LY134" i="1"/>
  <c r="LY149" i="1" s="1"/>
  <c r="LY67" i="1"/>
  <c r="LY82" i="1" s="1"/>
  <c r="LI134" i="1"/>
  <c r="LI149" i="1" s="1"/>
  <c r="LI67" i="1"/>
  <c r="LI82" i="1" s="1"/>
  <c r="KS138" i="1"/>
  <c r="KS153" i="1" s="1"/>
  <c r="KS71" i="1"/>
  <c r="KS86" i="1" s="1"/>
  <c r="KC134" i="1"/>
  <c r="KC149" i="1" s="1"/>
  <c r="KC67" i="1"/>
  <c r="KC82" i="1" s="1"/>
  <c r="JM139" i="1"/>
  <c r="JM154" i="1" s="1"/>
  <c r="JM72" i="1"/>
  <c r="JM87" i="1" s="1"/>
  <c r="IW139" i="1"/>
  <c r="IW154" i="1" s="1"/>
  <c r="IW72" i="1"/>
  <c r="IW87" i="1" s="1"/>
  <c r="IG140" i="1"/>
  <c r="IG155" i="1" s="1"/>
  <c r="IG73" i="1"/>
  <c r="IG88" i="1" s="1"/>
  <c r="HQ135" i="1"/>
  <c r="HQ150" i="1" s="1"/>
  <c r="HQ68" i="1"/>
  <c r="HQ83" i="1" s="1"/>
  <c r="HA131" i="1"/>
  <c r="HA146" i="1" s="1"/>
  <c r="HA64" i="1"/>
  <c r="HA79" i="1" s="1"/>
  <c r="GK135" i="1"/>
  <c r="GK150" i="1" s="1"/>
  <c r="GK68" i="1"/>
  <c r="GK83" i="1" s="1"/>
  <c r="EQ138" i="1"/>
  <c r="EQ153" i="1" s="1"/>
  <c r="EQ71" i="1"/>
  <c r="EQ86" i="1" s="1"/>
  <c r="EA131" i="1"/>
  <c r="EA146" i="1" s="1"/>
  <c r="EA64" i="1"/>
  <c r="EA79" i="1" s="1"/>
  <c r="DE139" i="1"/>
  <c r="DE154" i="1" s="1"/>
  <c r="DE72" i="1"/>
  <c r="DE87" i="1" s="1"/>
  <c r="CO138" i="1"/>
  <c r="CO153" i="1" s="1"/>
  <c r="CO71" i="1"/>
  <c r="CO86" i="1" s="1"/>
  <c r="BY140" i="1"/>
  <c r="BY155" i="1" s="1"/>
  <c r="BY73" i="1"/>
  <c r="BY88" i="1" s="1"/>
  <c r="BI135" i="1"/>
  <c r="BI150" i="1" s="1"/>
  <c r="BI68" i="1"/>
  <c r="BI83" i="1" s="1"/>
  <c r="AS135" i="1"/>
  <c r="AS150" i="1" s="1"/>
  <c r="AS68" i="1"/>
  <c r="AS83" i="1" s="1"/>
  <c r="AC138" i="1"/>
  <c r="AC153" i="1" s="1"/>
  <c r="AC71" i="1"/>
  <c r="AC86" i="1" s="1"/>
  <c r="M126" i="1"/>
  <c r="MZ129" i="1"/>
  <c r="MZ62" i="1"/>
  <c r="MJ129" i="1"/>
  <c r="MJ62" i="1"/>
  <c r="LT129" i="1"/>
  <c r="LT62" i="1"/>
  <c r="LD129" i="1"/>
  <c r="LD62" i="1"/>
  <c r="KN129" i="1"/>
  <c r="KN62" i="1"/>
  <c r="JX129" i="1"/>
  <c r="JX62" i="1"/>
  <c r="JH129" i="1"/>
  <c r="JH62" i="1"/>
  <c r="IR129" i="1"/>
  <c r="IR62" i="1"/>
  <c r="IB129" i="1"/>
  <c r="IB62" i="1"/>
  <c r="HL129" i="1"/>
  <c r="HL62" i="1"/>
  <c r="GV129" i="1"/>
  <c r="GV62" i="1"/>
  <c r="GF129" i="1"/>
  <c r="GF62" i="1"/>
  <c r="EL129" i="1"/>
  <c r="EL62" i="1"/>
  <c r="DP129" i="1"/>
  <c r="DP62" i="1"/>
  <c r="CZ129" i="1"/>
  <c r="CZ62" i="1"/>
  <c r="CJ129" i="1"/>
  <c r="CJ62" i="1"/>
  <c r="BT129" i="1"/>
  <c r="BT62" i="1"/>
  <c r="BD129" i="1"/>
  <c r="BD62" i="1"/>
  <c r="AN129" i="1"/>
  <c r="AN62" i="1"/>
  <c r="X129" i="1"/>
  <c r="X62" i="1"/>
  <c r="H129" i="1"/>
  <c r="H62" i="1"/>
  <c r="AE58" i="1"/>
  <c r="AE66" i="1"/>
  <c r="AE81" i="1" s="1"/>
  <c r="AE65" i="1"/>
  <c r="AE80" i="1" s="1"/>
  <c r="GM58" i="1"/>
  <c r="GM66" i="1"/>
  <c r="GM81" i="1" s="1"/>
  <c r="GM65" i="1"/>
  <c r="GM80" i="1" s="1"/>
  <c r="ME130" i="1"/>
  <c r="ME145" i="1" s="1"/>
  <c r="ME63" i="1"/>
  <c r="ME78" i="1" s="1"/>
  <c r="JS130" i="1"/>
  <c r="JS145" i="1" s="1"/>
  <c r="JS63" i="1"/>
  <c r="JS78" i="1" s="1"/>
  <c r="HG130" i="1"/>
  <c r="HG145" i="1" s="1"/>
  <c r="HG63" i="1"/>
  <c r="HG78" i="1" s="1"/>
  <c r="DK129" i="1"/>
  <c r="DK62" i="1"/>
  <c r="AY129" i="1"/>
  <c r="AY62" i="1"/>
  <c r="MQ58" i="1"/>
  <c r="MQ66" i="1"/>
  <c r="MQ81" i="1" s="1"/>
  <c r="MQ65" i="1"/>
  <c r="MQ80" i="1" s="1"/>
  <c r="BK58" i="1"/>
  <c r="BK66" i="1"/>
  <c r="BK81" i="1" s="1"/>
  <c r="BK65" i="1"/>
  <c r="BK80" i="1" s="1"/>
  <c r="JC134" i="1"/>
  <c r="JC149" i="1" s="1"/>
  <c r="JC67" i="1"/>
  <c r="JC82" i="1" s="1"/>
  <c r="GQ136" i="1"/>
  <c r="GQ151" i="1" s="1"/>
  <c r="GQ69" i="1"/>
  <c r="GQ84" i="1" s="1"/>
  <c r="CU131" i="1"/>
  <c r="CU146" i="1" s="1"/>
  <c r="CU64" i="1"/>
  <c r="CU79" i="1" s="1"/>
  <c r="CA58" i="1"/>
  <c r="CA66" i="1"/>
  <c r="CA81" i="1" s="1"/>
  <c r="CA65" i="1"/>
  <c r="CA80" i="1" s="1"/>
  <c r="LM138" i="1"/>
  <c r="LM153" i="1" s="1"/>
  <c r="LM71" i="1"/>
  <c r="LM86" i="1" s="1"/>
  <c r="JQ138" i="1"/>
  <c r="JQ153" i="1" s="1"/>
  <c r="JQ71" i="1"/>
  <c r="JQ86" i="1" s="1"/>
  <c r="HU138" i="1"/>
  <c r="HU153" i="1" s="1"/>
  <c r="HU71" i="1"/>
  <c r="HU86" i="1" s="1"/>
  <c r="FY138" i="1"/>
  <c r="FY153" i="1" s="1"/>
  <c r="FY71" i="1"/>
  <c r="FY86" i="1" s="1"/>
  <c r="CS138" i="1"/>
  <c r="CS153" i="1" s="1"/>
  <c r="CS71" i="1"/>
  <c r="CS86" i="1" s="1"/>
  <c r="LX138" i="1"/>
  <c r="LX153" i="1" s="1"/>
  <c r="LX71" i="1"/>
  <c r="LX86" i="1" s="1"/>
  <c r="KB138" i="1"/>
  <c r="KB153" i="1" s="1"/>
  <c r="KB71" i="1"/>
  <c r="KB86" i="1" s="1"/>
  <c r="IF138" i="1"/>
  <c r="IF153" i="1" s="1"/>
  <c r="IF71" i="1"/>
  <c r="IF86" i="1" s="1"/>
  <c r="GJ138" i="1"/>
  <c r="GJ153" i="1" s="1"/>
  <c r="GJ71" i="1"/>
  <c r="GJ86" i="1" s="1"/>
  <c r="DD138" i="1"/>
  <c r="DD153" i="1" s="1"/>
  <c r="DD71" i="1"/>
  <c r="DD86" i="1" s="1"/>
  <c r="KV140" i="1"/>
  <c r="KV155" i="1" s="1"/>
  <c r="KV73" i="1"/>
  <c r="KV88" i="1" s="1"/>
  <c r="IJ140" i="1"/>
  <c r="IJ155" i="1" s="1"/>
  <c r="IJ73" i="1"/>
  <c r="IJ88" i="1" s="1"/>
  <c r="FX140" i="1"/>
  <c r="FX155" i="1" s="1"/>
  <c r="FX73" i="1"/>
  <c r="FX88" i="1" s="1"/>
  <c r="BH52" i="1"/>
  <c r="MZ139" i="1"/>
  <c r="MZ154" i="1" s="1"/>
  <c r="MZ72" i="1"/>
  <c r="MZ87" i="1" s="1"/>
  <c r="LH51" i="1"/>
  <c r="IV51" i="1"/>
  <c r="GJ51" i="1"/>
  <c r="CN51" i="1"/>
  <c r="H139" i="1"/>
  <c r="H154" i="1" s="1"/>
  <c r="H72" i="1"/>
  <c r="H87" i="1" s="1"/>
  <c r="KZ138" i="1"/>
  <c r="KZ153" i="1" s="1"/>
  <c r="KZ71" i="1"/>
  <c r="KZ86" i="1" s="1"/>
  <c r="IN138" i="1"/>
  <c r="IN153" i="1" s="1"/>
  <c r="IN71" i="1"/>
  <c r="IN86" i="1" s="1"/>
  <c r="GB138" i="1"/>
  <c r="GB153" i="1" s="1"/>
  <c r="GB71" i="1"/>
  <c r="GB86" i="1" s="1"/>
  <c r="CF138" i="1"/>
  <c r="CF153" i="1" s="1"/>
  <c r="CF71" i="1"/>
  <c r="CF86" i="1" s="1"/>
  <c r="AZ138" i="1"/>
  <c r="AZ153" i="1" s="1"/>
  <c r="AZ71" i="1"/>
  <c r="AZ86" i="1" s="1"/>
  <c r="D138" i="1"/>
  <c r="D153" i="1" s="1"/>
  <c r="D71" i="1"/>
  <c r="D86" i="1" s="1"/>
  <c r="LL137" i="1"/>
  <c r="LL152" i="1" s="1"/>
  <c r="LL70" i="1"/>
  <c r="LL85" i="1" s="1"/>
  <c r="JP137" i="1"/>
  <c r="JP152" i="1" s="1"/>
  <c r="JP70" i="1"/>
  <c r="JP85" i="1" s="1"/>
  <c r="HT137" i="1"/>
  <c r="HT152" i="1" s="1"/>
  <c r="HT70" i="1"/>
  <c r="HT85" i="1" s="1"/>
  <c r="FX137" i="1"/>
  <c r="FX152" i="1" s="1"/>
  <c r="FX70" i="1"/>
  <c r="FX85" i="1" s="1"/>
  <c r="CB137" i="1"/>
  <c r="CB152" i="1" s="1"/>
  <c r="CB70" i="1"/>
  <c r="CB85" i="1" s="1"/>
  <c r="AF137" i="1"/>
  <c r="AF152" i="1" s="1"/>
  <c r="AF70" i="1"/>
  <c r="AF85" i="1" s="1"/>
  <c r="MN48" i="1"/>
  <c r="KR48" i="1"/>
  <c r="IV48" i="1"/>
  <c r="GZ48" i="1"/>
  <c r="EP48" i="1"/>
  <c r="CN48" i="1"/>
  <c r="AR48" i="1"/>
  <c r="MZ135" i="1"/>
  <c r="MZ150" i="1" s="1"/>
  <c r="MZ68" i="1"/>
  <c r="MZ83" i="1" s="1"/>
  <c r="LD135" i="1"/>
  <c r="LD150" i="1" s="1"/>
  <c r="LD68" i="1"/>
  <c r="LD83" i="1" s="1"/>
  <c r="JH135" i="1"/>
  <c r="JH150" i="1" s="1"/>
  <c r="JH68" i="1"/>
  <c r="JH83" i="1" s="1"/>
  <c r="GV135" i="1"/>
  <c r="GV150" i="1" s="1"/>
  <c r="GV68" i="1"/>
  <c r="GV83" i="1" s="1"/>
  <c r="DP135" i="1"/>
  <c r="DP150" i="1" s="1"/>
  <c r="DP68" i="1"/>
  <c r="DP83" i="1" s="1"/>
  <c r="BT135" i="1"/>
  <c r="BT150" i="1" s="1"/>
  <c r="BT68" i="1"/>
  <c r="BT83" i="1" s="1"/>
  <c r="X135" i="1"/>
  <c r="X150" i="1" s="1"/>
  <c r="X68" i="1"/>
  <c r="X83" i="1" s="1"/>
  <c r="MF134" i="1"/>
  <c r="MF149" i="1" s="1"/>
  <c r="MF67" i="1"/>
  <c r="MF82" i="1" s="1"/>
  <c r="KJ134" i="1"/>
  <c r="KJ149" i="1" s="1"/>
  <c r="KJ67" i="1"/>
  <c r="KJ82" i="1" s="1"/>
  <c r="IN134" i="1"/>
  <c r="IN149" i="1" s="1"/>
  <c r="IN67" i="1"/>
  <c r="IN82" i="1" s="1"/>
  <c r="GR134" i="1"/>
  <c r="GR149" i="1" s="1"/>
  <c r="GR67" i="1"/>
  <c r="GR82" i="1" s="1"/>
  <c r="DL134" i="1"/>
  <c r="DL149" i="1" s="1"/>
  <c r="DL67" i="1"/>
  <c r="DL82" i="1" s="1"/>
  <c r="BP134" i="1"/>
  <c r="BP149" i="1" s="1"/>
  <c r="BP67" i="1"/>
  <c r="BP82" i="1" s="1"/>
  <c r="T134" i="1"/>
  <c r="T149" i="1" s="1"/>
  <c r="T67" i="1"/>
  <c r="T82" i="1" s="1"/>
  <c r="MB126" i="1"/>
  <c r="MB58" i="1"/>
  <c r="MB65" i="1"/>
  <c r="MB80" i="1" s="1"/>
  <c r="KF126" i="1"/>
  <c r="IJ126" i="1"/>
  <c r="HD126" i="1"/>
  <c r="FX126" i="1"/>
  <c r="CR126" i="1"/>
  <c r="AV126" i="1"/>
  <c r="ND44" i="1"/>
  <c r="LH44" i="1"/>
  <c r="JL44" i="1"/>
  <c r="HP44" i="1"/>
  <c r="EP44" i="1"/>
  <c r="CN44" i="1"/>
  <c r="AR44" i="1"/>
  <c r="MZ130" i="1"/>
  <c r="MZ145" i="1" s="1"/>
  <c r="MZ63" i="1"/>
  <c r="MZ78" i="1" s="1"/>
  <c r="LD130" i="1"/>
  <c r="LD145" i="1" s="1"/>
  <c r="LD63" i="1"/>
  <c r="LD78" i="1" s="1"/>
  <c r="JH130" i="1"/>
  <c r="JH145" i="1" s="1"/>
  <c r="JH63" i="1"/>
  <c r="JH78" i="1" s="1"/>
  <c r="HL130" i="1"/>
  <c r="HL145" i="1" s="1"/>
  <c r="HL63" i="1"/>
  <c r="HL78" i="1" s="1"/>
  <c r="GF130" i="1"/>
  <c r="GF145" i="1" s="1"/>
  <c r="GF63" i="1"/>
  <c r="GF78" i="1" s="1"/>
  <c r="CZ130" i="1"/>
  <c r="CZ145" i="1" s="1"/>
  <c r="CZ63" i="1"/>
  <c r="CZ78" i="1" s="1"/>
  <c r="BD130" i="1"/>
  <c r="BD145" i="1" s="1"/>
  <c r="BD63" i="1"/>
  <c r="BD78" i="1" s="1"/>
  <c r="H130" i="1"/>
  <c r="H145" i="1" s="1"/>
  <c r="H63" i="1"/>
  <c r="H78" i="1" s="1"/>
  <c r="LP129" i="1"/>
  <c r="LP62" i="1"/>
  <c r="JT129" i="1"/>
  <c r="JT62" i="1"/>
  <c r="HX129" i="1"/>
  <c r="HX62" i="1"/>
  <c r="GB129" i="1"/>
  <c r="GB62" i="1"/>
  <c r="CV129" i="1"/>
  <c r="CV62" i="1"/>
  <c r="AZ129" i="1"/>
  <c r="AZ62" i="1"/>
  <c r="D129" i="1"/>
  <c r="D62" i="1"/>
  <c r="AK135" i="1"/>
  <c r="AK150" i="1" s="1"/>
  <c r="AK68" i="1"/>
  <c r="AK83" i="1" s="1"/>
  <c r="JA46" i="1"/>
  <c r="CC46" i="1"/>
  <c r="KS126" i="1"/>
  <c r="EA126" i="1"/>
  <c r="MK131" i="1"/>
  <c r="MK146" i="1" s="1"/>
  <c r="MK64" i="1"/>
  <c r="MK79" i="1" s="1"/>
  <c r="DW131" i="1"/>
  <c r="DW146" i="1" s="1"/>
  <c r="DW64" i="1"/>
  <c r="DW79" i="1" s="1"/>
  <c r="MG130" i="1"/>
  <c r="MG145" i="1" s="1"/>
  <c r="MG63" i="1"/>
  <c r="MG78" i="1" s="1"/>
  <c r="GS130" i="1"/>
  <c r="GS145" i="1" s="1"/>
  <c r="GS63" i="1"/>
  <c r="GS78" i="1" s="1"/>
  <c r="U130" i="1"/>
  <c r="U145" i="1" s="1"/>
  <c r="U63" i="1"/>
  <c r="U78" i="1" s="1"/>
  <c r="IG129" i="1"/>
  <c r="IG62" i="1"/>
  <c r="M129" i="1"/>
  <c r="M62" i="1"/>
  <c r="LO140" i="1"/>
  <c r="LO155" i="1" s="1"/>
  <c r="LO73" i="1"/>
  <c r="LO88" i="1" s="1"/>
  <c r="JS140" i="1"/>
  <c r="JS155" i="1" s="1"/>
  <c r="JS73" i="1"/>
  <c r="JS88" i="1" s="1"/>
  <c r="HW140" i="1"/>
  <c r="HW155" i="1" s="1"/>
  <c r="HW73" i="1"/>
  <c r="HW88" i="1" s="1"/>
  <c r="GQ140" i="1"/>
  <c r="GQ155" i="1" s="1"/>
  <c r="GQ73" i="1"/>
  <c r="GQ88" i="1" s="1"/>
  <c r="CU140" i="1"/>
  <c r="CU155" i="1" s="1"/>
  <c r="CU73" i="1"/>
  <c r="CU88" i="1" s="1"/>
  <c r="AY140" i="1"/>
  <c r="AY155" i="1" s="1"/>
  <c r="AY73" i="1"/>
  <c r="AY88" i="1" s="1"/>
  <c r="C140" i="1"/>
  <c r="C155" i="1" s="1"/>
  <c r="C73" i="1"/>
  <c r="C88" i="1" s="1"/>
  <c r="LK139" i="1"/>
  <c r="LK154" i="1" s="1"/>
  <c r="LK72" i="1"/>
  <c r="LK87" i="1" s="1"/>
  <c r="JO139" i="1"/>
  <c r="JO154" i="1" s="1"/>
  <c r="JO72" i="1"/>
  <c r="JO87" i="1" s="1"/>
  <c r="HS139" i="1"/>
  <c r="HS154" i="1" s="1"/>
  <c r="HS72" i="1"/>
  <c r="HS87" i="1" s="1"/>
  <c r="FW139" i="1"/>
  <c r="FW154" i="1" s="1"/>
  <c r="FW72" i="1"/>
  <c r="FW87" i="1" s="1"/>
  <c r="CQ139" i="1"/>
  <c r="CQ154" i="1" s="1"/>
  <c r="CQ72" i="1"/>
  <c r="CQ87" i="1" s="1"/>
  <c r="AU139" i="1"/>
  <c r="AU154" i="1" s="1"/>
  <c r="AU72" i="1"/>
  <c r="AU87" i="1" s="1"/>
  <c r="NC138" i="1"/>
  <c r="NC153" i="1" s="1"/>
  <c r="NC71" i="1"/>
  <c r="NC86" i="1" s="1"/>
  <c r="LG138" i="1"/>
  <c r="LG153" i="1" s="1"/>
  <c r="LG71" i="1"/>
  <c r="LG86" i="1" s="1"/>
  <c r="JK138" i="1"/>
  <c r="JK153" i="1" s="1"/>
  <c r="JK71" i="1"/>
  <c r="JK86" i="1" s="1"/>
  <c r="HO138" i="1"/>
  <c r="HO153" i="1" s="1"/>
  <c r="HO71" i="1"/>
  <c r="HO86" i="1" s="1"/>
  <c r="EO138" i="1"/>
  <c r="EO153" i="1" s="1"/>
  <c r="EO71" i="1"/>
  <c r="EO86" i="1" s="1"/>
  <c r="CM138" i="1"/>
  <c r="CM153" i="1" s="1"/>
  <c r="CM71" i="1"/>
  <c r="CM86" i="1" s="1"/>
  <c r="MC52" i="1"/>
  <c r="HE52" i="1"/>
  <c r="AW52" i="1"/>
  <c r="KC139" i="1"/>
  <c r="KC154" i="1" s="1"/>
  <c r="KC72" i="1"/>
  <c r="KC87" i="1" s="1"/>
  <c r="BY139" i="1"/>
  <c r="BY154" i="1" s="1"/>
  <c r="BY72" i="1"/>
  <c r="BY87" i="1" s="1"/>
  <c r="LI138" i="1"/>
  <c r="LI153" i="1" s="1"/>
  <c r="LI71" i="1"/>
  <c r="LI86" i="1" s="1"/>
  <c r="GK138" i="1"/>
  <c r="GK153" i="1" s="1"/>
  <c r="GK71" i="1"/>
  <c r="GK86" i="1" s="1"/>
  <c r="AW50" i="1"/>
  <c r="LI137" i="1"/>
  <c r="LI152" i="1" s="1"/>
  <c r="LI70" i="1"/>
  <c r="LI85" i="1" s="1"/>
  <c r="IS137" i="1"/>
  <c r="IS152" i="1" s="1"/>
  <c r="IS70" i="1"/>
  <c r="IS85" i="1" s="1"/>
  <c r="DW137" i="1"/>
  <c r="DW152" i="1" s="1"/>
  <c r="DW70" i="1"/>
  <c r="DW85" i="1" s="1"/>
  <c r="U137" i="1"/>
  <c r="U152" i="1" s="1"/>
  <c r="U70" i="1"/>
  <c r="U85" i="1" s="1"/>
  <c r="KG48" i="1"/>
  <c r="GO48" i="1"/>
  <c r="BM48" i="1"/>
  <c r="LY135" i="1"/>
  <c r="LY150" i="1" s="1"/>
  <c r="LY68" i="1"/>
  <c r="LY83" i="1" s="1"/>
  <c r="IC135" i="1"/>
  <c r="IC150" i="1" s="1"/>
  <c r="IC68" i="1"/>
  <c r="IC83" i="1" s="1"/>
  <c r="BY135" i="1"/>
  <c r="BY150" i="1" s="1"/>
  <c r="BY68" i="1"/>
  <c r="BY83" i="1" s="1"/>
  <c r="IS134" i="1"/>
  <c r="IS149" i="1" s="1"/>
  <c r="IS67" i="1"/>
  <c r="IS82" i="1" s="1"/>
  <c r="BU134" i="1"/>
  <c r="BU149" i="1" s="1"/>
  <c r="BU67" i="1"/>
  <c r="BU82" i="1" s="1"/>
  <c r="KO126" i="1"/>
  <c r="DW126" i="1"/>
  <c r="MG131" i="1"/>
  <c r="MG146" i="1" s="1"/>
  <c r="MG64" i="1"/>
  <c r="MG79" i="1" s="1"/>
  <c r="GO44" i="1"/>
  <c r="Q44" i="1"/>
  <c r="IG130" i="1"/>
  <c r="IG145" i="1" s="1"/>
  <c r="IG63" i="1"/>
  <c r="IG78" i="1" s="1"/>
  <c r="BI130" i="1"/>
  <c r="BI145" i="1" s="1"/>
  <c r="BI63" i="1"/>
  <c r="BI78" i="1" s="1"/>
  <c r="JY129" i="1"/>
  <c r="JY62" i="1"/>
  <c r="DA129" i="1"/>
  <c r="DA62" i="1"/>
  <c r="IU129" i="1"/>
  <c r="IU53" i="1"/>
  <c r="IU56" i="1" s="1"/>
  <c r="IU62" i="1"/>
  <c r="LO49" i="1"/>
  <c r="LO45" i="1"/>
  <c r="AI49" i="1"/>
  <c r="AI45" i="1"/>
  <c r="KL140" i="1"/>
  <c r="KL155" i="1" s="1"/>
  <c r="KL73" i="1"/>
  <c r="KL88" i="1" s="1"/>
  <c r="HZ140" i="1"/>
  <c r="HZ155" i="1" s="1"/>
  <c r="HZ73" i="1"/>
  <c r="HZ88" i="1" s="1"/>
  <c r="EJ140" i="1"/>
  <c r="EJ155" i="1" s="1"/>
  <c r="EJ73" i="1"/>
  <c r="EJ88" i="1" s="1"/>
  <c r="BR140" i="1"/>
  <c r="BR155" i="1" s="1"/>
  <c r="BR73" i="1"/>
  <c r="BR88" i="1" s="1"/>
  <c r="F140" i="1"/>
  <c r="F155" i="1" s="1"/>
  <c r="F73" i="1"/>
  <c r="F88" i="1" s="1"/>
  <c r="KX51" i="1"/>
  <c r="IL51" i="1"/>
  <c r="EB139" i="1"/>
  <c r="EB154" i="1" s="1"/>
  <c r="EB72" i="1"/>
  <c r="EB87" i="1" s="1"/>
  <c r="BJ139" i="1"/>
  <c r="BJ154" i="1" s="1"/>
  <c r="BJ72" i="1"/>
  <c r="BJ87" i="1" s="1"/>
  <c r="NB138" i="1"/>
  <c r="NB153" i="1" s="1"/>
  <c r="NB71" i="1"/>
  <c r="NB86" i="1" s="1"/>
  <c r="KP138" i="1"/>
  <c r="KP153" i="1" s="1"/>
  <c r="KP71" i="1"/>
  <c r="KP86" i="1" s="1"/>
  <c r="JR50" i="1"/>
  <c r="HF50" i="1"/>
  <c r="DJ50" i="1"/>
  <c r="BJ138" i="1"/>
  <c r="BJ153" i="1" s="1"/>
  <c r="BJ71" i="1"/>
  <c r="BJ86" i="1" s="1"/>
  <c r="N138" i="1"/>
  <c r="N153" i="1" s="1"/>
  <c r="N71" i="1"/>
  <c r="N86" i="1" s="1"/>
  <c r="LV137" i="1"/>
  <c r="LV152" i="1" s="1"/>
  <c r="LV70" i="1"/>
  <c r="LV85" i="1" s="1"/>
  <c r="JZ137" i="1"/>
  <c r="JZ152" i="1" s="1"/>
  <c r="JZ70" i="1"/>
  <c r="JZ85" i="1" s="1"/>
  <c r="ID137" i="1"/>
  <c r="ID152" i="1" s="1"/>
  <c r="ID70" i="1"/>
  <c r="ID85" i="1" s="1"/>
  <c r="GH137" i="1"/>
  <c r="GH152" i="1" s="1"/>
  <c r="GH70" i="1"/>
  <c r="GH85" i="1" s="1"/>
  <c r="DB137" i="1"/>
  <c r="DB152" i="1" s="1"/>
  <c r="DB70" i="1"/>
  <c r="DB85" i="1" s="1"/>
  <c r="BF137" i="1"/>
  <c r="BF152" i="1" s="1"/>
  <c r="BF70" i="1"/>
  <c r="BF85" i="1" s="1"/>
  <c r="J137" i="1"/>
  <c r="J152" i="1" s="1"/>
  <c r="J70" i="1"/>
  <c r="J85" i="1" s="1"/>
  <c r="LR136" i="1"/>
  <c r="LR151" i="1" s="1"/>
  <c r="LR69" i="1"/>
  <c r="LR84" i="1" s="1"/>
  <c r="JV136" i="1"/>
  <c r="JV151" i="1" s="1"/>
  <c r="JV69" i="1"/>
  <c r="JV84" i="1" s="1"/>
  <c r="JF136" i="1"/>
  <c r="JF151" i="1" s="1"/>
  <c r="JF69" i="1"/>
  <c r="JF84" i="1" s="1"/>
  <c r="HJ136" i="1"/>
  <c r="HJ151" i="1" s="1"/>
  <c r="HJ69" i="1"/>
  <c r="HJ84" i="1" s="1"/>
  <c r="EJ136" i="1"/>
  <c r="EJ151" i="1" s="1"/>
  <c r="EJ69" i="1"/>
  <c r="EJ84" i="1" s="1"/>
  <c r="CH136" i="1"/>
  <c r="CH151" i="1" s="1"/>
  <c r="CH69" i="1"/>
  <c r="CH84" i="1" s="1"/>
  <c r="AL136" i="1"/>
  <c r="AL151" i="1" s="1"/>
  <c r="AL69" i="1"/>
  <c r="AL84" i="1" s="1"/>
  <c r="MT47" i="1"/>
  <c r="KX47" i="1"/>
  <c r="JB47" i="1"/>
  <c r="HF47" i="1"/>
  <c r="EF47" i="1"/>
  <c r="CD47" i="1"/>
  <c r="AH47" i="1"/>
  <c r="MP134" i="1"/>
  <c r="MP149" i="1" s="1"/>
  <c r="MP67" i="1"/>
  <c r="MP82" i="1" s="1"/>
  <c r="KT134" i="1"/>
  <c r="KT149" i="1" s="1"/>
  <c r="KT67" i="1"/>
  <c r="KT82" i="1" s="1"/>
  <c r="IX134" i="1"/>
  <c r="IX149" i="1" s="1"/>
  <c r="IX67" i="1"/>
  <c r="IX82" i="1" s="1"/>
  <c r="HB134" i="1"/>
  <c r="HB149" i="1" s="1"/>
  <c r="HB67" i="1"/>
  <c r="HB82" i="1" s="1"/>
  <c r="EB134" i="1"/>
  <c r="EB149" i="1" s="1"/>
  <c r="EB67" i="1"/>
  <c r="EB82" i="1" s="1"/>
  <c r="BZ134" i="1"/>
  <c r="BZ149" i="1" s="1"/>
  <c r="BZ67" i="1"/>
  <c r="BZ82" i="1" s="1"/>
  <c r="AD134" i="1"/>
  <c r="AD149" i="1" s="1"/>
  <c r="AD67" i="1"/>
  <c r="AD82" i="1" s="1"/>
  <c r="ML126" i="1"/>
  <c r="KP126" i="1"/>
  <c r="IT126" i="1"/>
  <c r="GX126" i="1"/>
  <c r="DB126" i="1"/>
  <c r="BF126" i="1"/>
  <c r="J126" i="1"/>
  <c r="LR131" i="1"/>
  <c r="LR146" i="1" s="1"/>
  <c r="LR64" i="1"/>
  <c r="LR79" i="1" s="1"/>
  <c r="JV131" i="1"/>
  <c r="JV146" i="1" s="1"/>
  <c r="JV64" i="1"/>
  <c r="JV79" i="1" s="1"/>
  <c r="HZ131" i="1"/>
  <c r="HZ146" i="1" s="1"/>
  <c r="HZ64" i="1"/>
  <c r="HZ79" i="1" s="1"/>
  <c r="GD131" i="1"/>
  <c r="GD146" i="1" s="1"/>
  <c r="GD64" i="1"/>
  <c r="GD79" i="1" s="1"/>
  <c r="CX131" i="1"/>
  <c r="CX146" i="1" s="1"/>
  <c r="CX64" i="1"/>
  <c r="CX79" i="1" s="1"/>
  <c r="BB64" i="1"/>
  <c r="BB79" i="1" s="1"/>
  <c r="BB131" i="1"/>
  <c r="BB146" i="1" s="1"/>
  <c r="F64" i="1"/>
  <c r="F79" i="1" s="1"/>
  <c r="F131" i="1"/>
  <c r="F146" i="1" s="1"/>
  <c r="LN43" i="1"/>
  <c r="JR43" i="1"/>
  <c r="HV43" i="1"/>
  <c r="FZ43" i="1"/>
  <c r="CT43" i="1"/>
  <c r="AX43" i="1"/>
  <c r="B43" i="1"/>
  <c r="LJ62" i="1"/>
  <c r="LJ129" i="1"/>
  <c r="JN129" i="1"/>
  <c r="JN62" i="1"/>
  <c r="HR129" i="1"/>
  <c r="HR62" i="1"/>
  <c r="FV129" i="1"/>
  <c r="FV62" i="1"/>
  <c r="CP129" i="1"/>
  <c r="CP62" i="1"/>
  <c r="AT129" i="1"/>
  <c r="AT62" i="1"/>
  <c r="MW140" i="1"/>
  <c r="MW155" i="1" s="1"/>
  <c r="MW73" i="1"/>
  <c r="MW88" i="1" s="1"/>
  <c r="HU52" i="1"/>
  <c r="BM52" i="1"/>
  <c r="KS139" i="1"/>
  <c r="KS154" i="1" s="1"/>
  <c r="KS72" i="1"/>
  <c r="KS87" i="1" s="1"/>
  <c r="EQ139" i="1"/>
  <c r="EQ154" i="1" s="1"/>
  <c r="EQ72" i="1"/>
  <c r="EQ87" i="1" s="1"/>
  <c r="Q51" i="1"/>
  <c r="IS138" i="1"/>
  <c r="IS153" i="1" s="1"/>
  <c r="IS71" i="1"/>
  <c r="IS86" i="1" s="1"/>
  <c r="CG138" i="1"/>
  <c r="CG153" i="1" s="1"/>
  <c r="CG71" i="1"/>
  <c r="CG86" i="1" s="1"/>
  <c r="MS49" i="1"/>
  <c r="IW137" i="1"/>
  <c r="IW152" i="1" s="1"/>
  <c r="IW70" i="1"/>
  <c r="IW85" i="1" s="1"/>
  <c r="EA137" i="1"/>
  <c r="EA152" i="1" s="1"/>
  <c r="EA70" i="1"/>
  <c r="EA85" i="1" s="1"/>
  <c r="BI137" i="1"/>
  <c r="BI152" i="1" s="1"/>
  <c r="BI70" i="1"/>
  <c r="BI85" i="1" s="1"/>
  <c r="NE136" i="1"/>
  <c r="NE151" i="1" s="1"/>
  <c r="NE69" i="1"/>
  <c r="NE84" i="1" s="1"/>
  <c r="JM136" i="1"/>
  <c r="JM151" i="1" s="1"/>
  <c r="JM69" i="1"/>
  <c r="JM84" i="1" s="1"/>
  <c r="EQ136" i="1"/>
  <c r="EQ151" i="1" s="1"/>
  <c r="EQ69" i="1"/>
  <c r="EQ84" i="1" s="1"/>
  <c r="AS136" i="1"/>
  <c r="AS151" i="1" s="1"/>
  <c r="AS69" i="1"/>
  <c r="AS84" i="1" s="1"/>
  <c r="MK135" i="1"/>
  <c r="MK150" i="1" s="1"/>
  <c r="MK68" i="1"/>
  <c r="MK83" i="1" s="1"/>
  <c r="IO135" i="1"/>
  <c r="IO150" i="1" s="1"/>
  <c r="IO68" i="1"/>
  <c r="IO83" i="1" s="1"/>
  <c r="CW135" i="1"/>
  <c r="CW150" i="1" s="1"/>
  <c r="CW68" i="1"/>
  <c r="CW83" i="1" s="1"/>
  <c r="LM46" i="1"/>
  <c r="GC134" i="1"/>
  <c r="GC149" i="1" s="1"/>
  <c r="GC67" i="1"/>
  <c r="GC82" i="1" s="1"/>
  <c r="NE126" i="1"/>
  <c r="HQ126" i="1"/>
  <c r="AS126" i="1"/>
  <c r="LE131" i="1"/>
  <c r="LE146" i="1" s="1"/>
  <c r="LE64" i="1"/>
  <c r="LE79" i="1" s="1"/>
  <c r="EQ131" i="1"/>
  <c r="EQ146" i="1" s="1"/>
  <c r="EQ64" i="1"/>
  <c r="EQ79" i="1" s="1"/>
  <c r="NA130" i="1"/>
  <c r="NA145" i="1" s="1"/>
  <c r="NA63" i="1"/>
  <c r="NA78" i="1" s="1"/>
  <c r="HM130" i="1"/>
  <c r="HM145" i="1" s="1"/>
  <c r="HM63" i="1"/>
  <c r="HM78" i="1" s="1"/>
  <c r="AO130" i="1"/>
  <c r="AO145" i="1" s="1"/>
  <c r="AO63" i="1"/>
  <c r="AO78" i="1" s="1"/>
  <c r="JI129" i="1"/>
  <c r="JI62" i="1"/>
  <c r="CK129" i="1"/>
  <c r="CK62" i="1"/>
  <c r="FW131" i="1"/>
  <c r="FW146" i="1" s="1"/>
  <c r="FW64" i="1"/>
  <c r="BO138" i="1"/>
  <c r="BO153" i="1" s="1"/>
  <c r="BO71" i="1"/>
  <c r="BO86" i="1" s="1"/>
  <c r="KY136" i="1"/>
  <c r="KY151" i="1" s="1"/>
  <c r="KY69" i="1"/>
  <c r="KY84" i="1" s="1"/>
  <c r="CI136" i="1"/>
  <c r="CI151" i="1" s="1"/>
  <c r="CI69" i="1"/>
  <c r="CI84" i="1" s="1"/>
  <c r="GQ47" i="1"/>
  <c r="HG134" i="1"/>
  <c r="HG149" i="1" s="1"/>
  <c r="HG67" i="1"/>
  <c r="HG82" i="1" s="1"/>
  <c r="MY126" i="1"/>
  <c r="MY65" i="1"/>
  <c r="MY80" i="1" s="1"/>
  <c r="GI126" i="1"/>
  <c r="MU131" i="1"/>
  <c r="MU146" i="1" s="1"/>
  <c r="MU64" i="1"/>
  <c r="MU79" i="1" s="1"/>
  <c r="HW131" i="1"/>
  <c r="HW146" i="1" s="1"/>
  <c r="HW64" i="1"/>
  <c r="HW79" i="1" s="1"/>
  <c r="G131" i="1"/>
  <c r="G146" i="1" s="1"/>
  <c r="G64" i="1"/>
  <c r="G79" i="1" s="1"/>
  <c r="JG130" i="1"/>
  <c r="JG145" i="1" s="1"/>
  <c r="JG63" i="1"/>
  <c r="JG78" i="1" s="1"/>
  <c r="MA77" i="1"/>
  <c r="IE135" i="1"/>
  <c r="IE150" i="1" s="1"/>
  <c r="IE68" i="1"/>
  <c r="IE83" i="1" s="1"/>
  <c r="CQ77" i="1"/>
  <c r="BC134" i="1"/>
  <c r="BC149" i="1" s="1"/>
  <c r="BC67" i="1"/>
  <c r="BC82" i="1" s="1"/>
  <c r="KE131" i="1"/>
  <c r="KE146" i="1" s="1"/>
  <c r="KE64" i="1"/>
  <c r="KE79" i="1" s="1"/>
  <c r="AA138" i="1"/>
  <c r="AA153" i="1" s="1"/>
  <c r="AA71" i="1"/>
  <c r="AA86" i="1" s="1"/>
  <c r="HO137" i="1"/>
  <c r="HO152" i="1" s="1"/>
  <c r="HO70" i="1"/>
  <c r="HO85" i="1" s="1"/>
  <c r="KQ136" i="1"/>
  <c r="KQ151" i="1" s="1"/>
  <c r="KQ69" i="1"/>
  <c r="KQ84" i="1" s="1"/>
  <c r="KA134" i="1"/>
  <c r="KA149" i="1" s="1"/>
  <c r="KA67" i="1"/>
  <c r="KA82" i="1" s="1"/>
  <c r="AA134" i="1"/>
  <c r="AA149" i="1" s="1"/>
  <c r="AA67" i="1"/>
  <c r="AA82" i="1" s="1"/>
  <c r="IY133" i="1"/>
  <c r="IY148" i="1" s="1"/>
  <c r="IY132" i="1"/>
  <c r="DG133" i="1"/>
  <c r="DG148" i="1" s="1"/>
  <c r="DG132" i="1"/>
  <c r="DG147" i="1" s="1"/>
  <c r="JW131" i="1"/>
  <c r="JW146" i="1" s="1"/>
  <c r="JW64" i="1"/>
  <c r="JW79" i="1" s="1"/>
  <c r="KY130" i="1"/>
  <c r="KY145" i="1" s="1"/>
  <c r="KY63" i="1"/>
  <c r="KY78" i="1" s="1"/>
  <c r="IQ130" i="1"/>
  <c r="IQ145" i="1" s="1"/>
  <c r="IQ63" i="1"/>
  <c r="IQ78" i="1" s="1"/>
  <c r="GA130" i="1"/>
  <c r="GA145" i="1" s="1"/>
  <c r="GA63" i="1"/>
  <c r="GA78" i="1" s="1"/>
  <c r="MM135" i="1"/>
  <c r="MM150" i="1" s="1"/>
  <c r="MM68" i="1"/>
  <c r="MM83" i="1" s="1"/>
  <c r="LK144" i="1"/>
  <c r="KU144" i="1"/>
  <c r="KE144" i="1"/>
  <c r="JO144" i="1"/>
  <c r="IA129" i="1"/>
  <c r="IA53" i="1"/>
  <c r="IA56" i="1" s="1"/>
  <c r="IA62" i="1"/>
  <c r="GQ42" i="1"/>
  <c r="GA129" i="1"/>
  <c r="GA62" i="1"/>
  <c r="EK129" i="1"/>
  <c r="EK53" i="1"/>
  <c r="EK56" i="1" s="1"/>
  <c r="EK62" i="1"/>
  <c r="DC135" i="1"/>
  <c r="DC150" i="1" s="1"/>
  <c r="DC68" i="1"/>
  <c r="DC83" i="1" s="1"/>
  <c r="BS134" i="1"/>
  <c r="BS149" i="1" s="1"/>
  <c r="BS67" i="1"/>
  <c r="BS82" i="1" s="1"/>
  <c r="AU53" i="1"/>
  <c r="AU56" i="1" s="1"/>
  <c r="W138" i="1"/>
  <c r="W153" i="1" s="1"/>
  <c r="W71" i="1"/>
  <c r="W86" i="1" s="1"/>
  <c r="MA131" i="1"/>
  <c r="MA64" i="1"/>
  <c r="MA79" i="1" s="1"/>
  <c r="HC131" i="1"/>
  <c r="HC146" i="1" s="1"/>
  <c r="HC64" i="1"/>
  <c r="HC79" i="1" s="1"/>
  <c r="AU131" i="1"/>
  <c r="AU64" i="1"/>
  <c r="AU79" i="1" s="1"/>
  <c r="IY131" i="1"/>
  <c r="IY146" i="1" s="1"/>
  <c r="IY64" i="1"/>
  <c r="IY79" i="1" s="1"/>
  <c r="CQ131" i="1"/>
  <c r="CQ146" i="1" s="1"/>
  <c r="CQ64" i="1"/>
  <c r="CQ79" i="1" s="1"/>
  <c r="BW138" i="1"/>
  <c r="BW153" i="1" s="1"/>
  <c r="BW71" i="1"/>
  <c r="BW86" i="1" s="1"/>
  <c r="AI50" i="1"/>
  <c r="MI137" i="1"/>
  <c r="MI152" i="1" s="1"/>
  <c r="MI70" i="1"/>
  <c r="MI85" i="1" s="1"/>
  <c r="JW137" i="1"/>
  <c r="JW152" i="1" s="1"/>
  <c r="JW70" i="1"/>
  <c r="JW85" i="1" s="1"/>
  <c r="HK137" i="1"/>
  <c r="HK152" i="1" s="1"/>
  <c r="HK70" i="1"/>
  <c r="HK85" i="1" s="1"/>
  <c r="DO137" i="1"/>
  <c r="DO152" i="1" s="1"/>
  <c r="DO70" i="1"/>
  <c r="DO85" i="1" s="1"/>
  <c r="BC137" i="1"/>
  <c r="BC152" i="1" s="1"/>
  <c r="BC70" i="1"/>
  <c r="BC85" i="1" s="1"/>
  <c r="MU136" i="1"/>
  <c r="MU151" i="1" s="1"/>
  <c r="MU69" i="1"/>
  <c r="MU84" i="1" s="1"/>
  <c r="KM136" i="1"/>
  <c r="KM151" i="1" s="1"/>
  <c r="KM69" i="1"/>
  <c r="KM84" i="1" s="1"/>
  <c r="IE136" i="1"/>
  <c r="IE151" i="1" s="1"/>
  <c r="IE69" i="1"/>
  <c r="IE84" i="1" s="1"/>
  <c r="EO136" i="1"/>
  <c r="EO151" i="1" s="1"/>
  <c r="EO69" i="1"/>
  <c r="EO84" i="1" s="1"/>
  <c r="BW136" i="1"/>
  <c r="BW151" i="1" s="1"/>
  <c r="BW69" i="1"/>
  <c r="BW84" i="1" s="1"/>
  <c r="K136" i="1"/>
  <c r="K151" i="1" s="1"/>
  <c r="K69" i="1"/>
  <c r="K84" i="1" s="1"/>
  <c r="JG135" i="1"/>
  <c r="JG150" i="1" s="1"/>
  <c r="JG68" i="1"/>
  <c r="JG83" i="1" s="1"/>
  <c r="GU135" i="1"/>
  <c r="GU150" i="1" s="1"/>
  <c r="GU68" i="1"/>
  <c r="GU83" i="1" s="1"/>
  <c r="AY135" i="1"/>
  <c r="AY150" i="1" s="1"/>
  <c r="AY68" i="1"/>
  <c r="AY83" i="1" s="1"/>
  <c r="MU134" i="1"/>
  <c r="MU149" i="1" s="1"/>
  <c r="MU67" i="1"/>
  <c r="MU82" i="1" s="1"/>
  <c r="KY134" i="1"/>
  <c r="KY149" i="1" s="1"/>
  <c r="KY67" i="1"/>
  <c r="KY82" i="1" s="1"/>
  <c r="K134" i="1"/>
  <c r="K149" i="1" s="1"/>
  <c r="K67" i="1"/>
  <c r="K82" i="1" s="1"/>
  <c r="LC126" i="1"/>
  <c r="LC65" i="1"/>
  <c r="LC80" i="1" s="1"/>
  <c r="IQ126" i="1"/>
  <c r="HC133" i="1"/>
  <c r="HC148" i="1" s="1"/>
  <c r="HC132" i="1"/>
  <c r="HC147" i="1" s="1"/>
  <c r="CY126" i="1"/>
  <c r="MM131" i="1"/>
  <c r="MM146" i="1" s="1"/>
  <c r="MM64" i="1"/>
  <c r="MM79" i="1" s="1"/>
  <c r="KA131" i="1"/>
  <c r="KA146" i="1" s="1"/>
  <c r="KA64" i="1"/>
  <c r="KA79" i="1" s="1"/>
  <c r="HO131" i="1"/>
  <c r="HO146" i="1" s="1"/>
  <c r="HO64" i="1"/>
  <c r="HO79" i="1" s="1"/>
  <c r="DY131" i="1"/>
  <c r="DY146" i="1" s="1"/>
  <c r="DY64" i="1"/>
  <c r="DY79" i="1" s="1"/>
  <c r="BG131" i="1"/>
  <c r="BG146" i="1" s="1"/>
  <c r="BG64" i="1"/>
  <c r="BG79" i="1" s="1"/>
  <c r="MY130" i="1"/>
  <c r="MY145" i="1" s="1"/>
  <c r="MY63" i="1"/>
  <c r="MY78" i="1" s="1"/>
  <c r="HK130" i="1"/>
  <c r="HK145" i="1" s="1"/>
  <c r="HK63" i="1"/>
  <c r="HK78" i="1" s="1"/>
  <c r="AI43" i="1"/>
  <c r="NC135" i="1"/>
  <c r="NC150" i="1" s="1"/>
  <c r="NC68" i="1"/>
  <c r="NC83" i="1" s="1"/>
  <c r="LW135" i="1"/>
  <c r="LW150" i="1" s="1"/>
  <c r="LW68" i="1"/>
  <c r="LW83" i="1" s="1"/>
  <c r="KQ135" i="1"/>
  <c r="KQ150" i="1" s="1"/>
  <c r="KQ68" i="1"/>
  <c r="KQ83" i="1" s="1"/>
  <c r="JK135" i="1"/>
  <c r="JK150" i="1" s="1"/>
  <c r="JK68" i="1"/>
  <c r="JK83" i="1" s="1"/>
  <c r="IM129" i="1"/>
  <c r="IM62" i="1"/>
  <c r="HW129" i="1"/>
  <c r="HW62" i="1"/>
  <c r="HG129" i="1"/>
  <c r="HG62" i="1"/>
  <c r="GU129" i="1"/>
  <c r="GU53" i="1"/>
  <c r="GU56" i="1" s="1"/>
  <c r="GU62" i="1"/>
  <c r="EG129" i="1"/>
  <c r="EG62" i="1"/>
  <c r="DY130" i="1"/>
  <c r="DY145" i="1" s="1"/>
  <c r="DY63" i="1"/>
  <c r="DY78" i="1" s="1"/>
  <c r="DG144" i="1"/>
  <c r="AA130" i="1"/>
  <c r="AA145" i="1" s="1"/>
  <c r="AA63" i="1"/>
  <c r="AA78" i="1" s="1"/>
  <c r="MP140" i="1"/>
  <c r="MP155" i="1" s="1"/>
  <c r="MP73" i="1"/>
  <c r="MP88" i="1" s="1"/>
  <c r="LZ140" i="1"/>
  <c r="LZ155" i="1" s="1"/>
  <c r="LZ73" i="1"/>
  <c r="LZ88" i="1" s="1"/>
  <c r="LJ140" i="1"/>
  <c r="LJ155" i="1" s="1"/>
  <c r="LJ73" i="1"/>
  <c r="LJ88" i="1" s="1"/>
  <c r="KT140" i="1"/>
  <c r="KT155" i="1" s="1"/>
  <c r="KT73" i="1"/>
  <c r="KT88" i="1" s="1"/>
  <c r="KD140" i="1"/>
  <c r="KD155" i="1" s="1"/>
  <c r="KD73" i="1"/>
  <c r="KD88" i="1" s="1"/>
  <c r="JN140" i="1"/>
  <c r="JN155" i="1" s="1"/>
  <c r="JN73" i="1"/>
  <c r="JN88" i="1" s="1"/>
  <c r="IX140" i="1"/>
  <c r="IX155" i="1" s="1"/>
  <c r="IX73" i="1"/>
  <c r="IX88" i="1" s="1"/>
  <c r="IH140" i="1"/>
  <c r="IH155" i="1" s="1"/>
  <c r="IH73" i="1"/>
  <c r="IH88" i="1" s="1"/>
  <c r="HR140" i="1"/>
  <c r="HR155" i="1" s="1"/>
  <c r="HR73" i="1"/>
  <c r="HR88" i="1" s="1"/>
  <c r="HB140" i="1"/>
  <c r="HB155" i="1" s="1"/>
  <c r="HB73" i="1"/>
  <c r="HB88" i="1" s="1"/>
  <c r="GL140" i="1"/>
  <c r="GL155" i="1" s="1"/>
  <c r="GL73" i="1"/>
  <c r="GL88" i="1" s="1"/>
  <c r="FV140" i="1"/>
  <c r="FV155" i="1" s="1"/>
  <c r="FV73" i="1"/>
  <c r="FV88" i="1" s="1"/>
  <c r="EB140" i="1"/>
  <c r="EB155" i="1" s="1"/>
  <c r="EB73" i="1"/>
  <c r="EB88" i="1" s="1"/>
  <c r="DF140" i="1"/>
  <c r="DF155" i="1" s="1"/>
  <c r="DF73" i="1"/>
  <c r="DF88" i="1" s="1"/>
  <c r="CP140" i="1"/>
  <c r="CP155" i="1" s="1"/>
  <c r="CP73" i="1"/>
  <c r="CP88" i="1" s="1"/>
  <c r="BZ140" i="1"/>
  <c r="BZ155" i="1" s="1"/>
  <c r="BZ73" i="1"/>
  <c r="BZ88" i="1" s="1"/>
  <c r="BJ140" i="1"/>
  <c r="BJ155" i="1" s="1"/>
  <c r="BJ73" i="1"/>
  <c r="BJ88" i="1" s="1"/>
  <c r="AT140" i="1"/>
  <c r="AT155" i="1" s="1"/>
  <c r="AT73" i="1"/>
  <c r="AT88" i="1" s="1"/>
  <c r="AD140" i="1"/>
  <c r="AD155" i="1" s="1"/>
  <c r="AD73" i="1"/>
  <c r="AD88" i="1" s="1"/>
  <c r="N140" i="1"/>
  <c r="N155" i="1" s="1"/>
  <c r="N73" i="1"/>
  <c r="N88" i="1" s="1"/>
  <c r="ND52" i="1"/>
  <c r="MJ52" i="1"/>
  <c r="LL52" i="1"/>
  <c r="KR52" i="1"/>
  <c r="JX52" i="1"/>
  <c r="IZ52" i="1"/>
  <c r="IF52" i="1"/>
  <c r="HL52" i="1"/>
  <c r="GN52" i="1"/>
  <c r="EP52" i="1"/>
  <c r="DP52" i="1"/>
  <c r="CR52" i="1"/>
  <c r="BX52" i="1"/>
  <c r="BD52" i="1"/>
  <c r="AF52" i="1"/>
  <c r="L52" i="1"/>
  <c r="MV51" i="1"/>
  <c r="LX51" i="1"/>
  <c r="LD51" i="1"/>
  <c r="KJ51" i="1"/>
  <c r="JL51" i="1"/>
  <c r="IR51" i="1"/>
  <c r="HX51" i="1"/>
  <c r="GZ51" i="1"/>
  <c r="GF51" i="1"/>
  <c r="EH51" i="1"/>
  <c r="DD51" i="1"/>
  <c r="CJ51" i="1"/>
  <c r="BP51" i="1"/>
  <c r="AR51" i="1"/>
  <c r="X51" i="1"/>
  <c r="D51" i="1"/>
  <c r="MJ50" i="1"/>
  <c r="LP50" i="1"/>
  <c r="KV50" i="1"/>
  <c r="JX50" i="1"/>
  <c r="JD50" i="1"/>
  <c r="IJ50" i="1"/>
  <c r="HL50" i="1"/>
  <c r="GR50" i="1"/>
  <c r="FX50" i="1"/>
  <c r="DP50" i="1"/>
  <c r="CV50" i="1"/>
  <c r="CB50" i="1"/>
  <c r="BL50" i="1"/>
  <c r="AV50" i="1"/>
  <c r="AF50" i="1"/>
  <c r="P50" i="1"/>
  <c r="ND49" i="1"/>
  <c r="MN49" i="1"/>
  <c r="LX49" i="1"/>
  <c r="LH49" i="1"/>
  <c r="KR49" i="1"/>
  <c r="KB49" i="1"/>
  <c r="JL49" i="1"/>
  <c r="IV49" i="1"/>
  <c r="IF49" i="1"/>
  <c r="HP49" i="1"/>
  <c r="GZ49" i="1"/>
  <c r="GJ49" i="1"/>
  <c r="EP49" i="1"/>
  <c r="DZ49" i="1"/>
  <c r="DD49" i="1"/>
  <c r="CN49" i="1"/>
  <c r="BX49" i="1"/>
  <c r="BH49" i="1"/>
  <c r="AR49" i="1"/>
  <c r="AB49" i="1"/>
  <c r="L49" i="1"/>
  <c r="MZ48" i="1"/>
  <c r="MJ48" i="1"/>
  <c r="LT48" i="1"/>
  <c r="LD48" i="1"/>
  <c r="KN48" i="1"/>
  <c r="JX48" i="1"/>
  <c r="JH48" i="1"/>
  <c r="IR48" i="1"/>
  <c r="IB48" i="1"/>
  <c r="HL48" i="1"/>
  <c r="GV48" i="1"/>
  <c r="GF48" i="1"/>
  <c r="EL48" i="1"/>
  <c r="DP48" i="1"/>
  <c r="CZ48" i="1"/>
  <c r="CJ48" i="1"/>
  <c r="BT48" i="1"/>
  <c r="BD48" i="1"/>
  <c r="AN48" i="1"/>
  <c r="X48" i="1"/>
  <c r="H48" i="1"/>
  <c r="MV47" i="1"/>
  <c r="MF47" i="1"/>
  <c r="LP47" i="1"/>
  <c r="KZ47" i="1"/>
  <c r="KJ47" i="1"/>
  <c r="JT47" i="1"/>
  <c r="JD47" i="1"/>
  <c r="IN47" i="1"/>
  <c r="HX47" i="1"/>
  <c r="HH47" i="1"/>
  <c r="GR47" i="1"/>
  <c r="GB47" i="1"/>
  <c r="EH47" i="1"/>
  <c r="DL47" i="1"/>
  <c r="CV47" i="1"/>
  <c r="CF47" i="1"/>
  <c r="BP47" i="1"/>
  <c r="AZ47" i="1"/>
  <c r="AJ47" i="1"/>
  <c r="T47" i="1"/>
  <c r="D47" i="1"/>
  <c r="MR46" i="1"/>
  <c r="MB46" i="1"/>
  <c r="LL46" i="1"/>
  <c r="KV46" i="1"/>
  <c r="KF46" i="1"/>
  <c r="JP46" i="1"/>
  <c r="IZ46" i="1"/>
  <c r="IJ46" i="1"/>
  <c r="HT46" i="1"/>
  <c r="HD46" i="1"/>
  <c r="GN46" i="1"/>
  <c r="FX46" i="1"/>
  <c r="ED46" i="1"/>
  <c r="DH46" i="1"/>
  <c r="CR46" i="1"/>
  <c r="CB46" i="1"/>
  <c r="BL46" i="1"/>
  <c r="AV46" i="1"/>
  <c r="AF46" i="1"/>
  <c r="P46" i="1"/>
  <c r="ND45" i="1"/>
  <c r="MN45" i="1"/>
  <c r="LX45" i="1"/>
  <c r="LH45" i="1"/>
  <c r="KR45" i="1"/>
  <c r="KB45" i="1"/>
  <c r="JL45" i="1"/>
  <c r="IV45" i="1"/>
  <c r="IF45" i="1"/>
  <c r="HP45" i="1"/>
  <c r="GZ45" i="1"/>
  <c r="GJ45" i="1"/>
  <c r="EP45" i="1"/>
  <c r="DZ45" i="1"/>
  <c r="DD45" i="1"/>
  <c r="CN45" i="1"/>
  <c r="BX45" i="1"/>
  <c r="BH45" i="1"/>
  <c r="AR45" i="1"/>
  <c r="AB45" i="1"/>
  <c r="L45" i="1"/>
  <c r="MZ44" i="1"/>
  <c r="MJ44" i="1"/>
  <c r="MJ53" i="1" s="1"/>
  <c r="MJ56" i="1" s="1"/>
  <c r="LT44" i="1"/>
  <c r="LD44" i="1"/>
  <c r="KN44" i="1"/>
  <c r="JX44" i="1"/>
  <c r="JX53" i="1" s="1"/>
  <c r="JX56" i="1" s="1"/>
  <c r="JH44" i="1"/>
  <c r="IR44" i="1"/>
  <c r="IB44" i="1"/>
  <c r="HL44" i="1"/>
  <c r="HL53" i="1" s="1"/>
  <c r="HL56" i="1" s="1"/>
  <c r="GV44" i="1"/>
  <c r="GF44" i="1"/>
  <c r="EL44" i="1"/>
  <c r="DP44" i="1"/>
  <c r="DP53" i="1" s="1"/>
  <c r="DP56" i="1" s="1"/>
  <c r="CZ44" i="1"/>
  <c r="CJ44" i="1"/>
  <c r="BT44" i="1"/>
  <c r="BD44" i="1"/>
  <c r="BD53" i="1" s="1"/>
  <c r="BD56" i="1" s="1"/>
  <c r="AN44" i="1"/>
  <c r="X44" i="1"/>
  <c r="H44" i="1"/>
  <c r="MV43" i="1"/>
  <c r="MF43" i="1"/>
  <c r="LP43" i="1"/>
  <c r="KZ43" i="1"/>
  <c r="KJ43" i="1"/>
  <c r="JT43" i="1"/>
  <c r="JD43" i="1"/>
  <c r="IN43" i="1"/>
  <c r="HX43" i="1"/>
  <c r="HH43" i="1"/>
  <c r="GR43" i="1"/>
  <c r="GB43" i="1"/>
  <c r="EH43" i="1"/>
  <c r="DL43" i="1"/>
  <c r="CV43" i="1"/>
  <c r="CF43" i="1"/>
  <c r="BP43" i="1"/>
  <c r="AZ43" i="1"/>
  <c r="AJ43" i="1"/>
  <c r="T43" i="1"/>
  <c r="D43" i="1"/>
  <c r="MR42" i="1"/>
  <c r="MB42" i="1"/>
  <c r="LL42" i="1"/>
  <c r="KV42" i="1"/>
  <c r="KF42" i="1"/>
  <c r="JP42" i="1"/>
  <c r="IZ42" i="1"/>
  <c r="IJ42" i="1"/>
  <c r="HT42" i="1"/>
  <c r="HD42" i="1"/>
  <c r="GN42" i="1"/>
  <c r="FX42" i="1"/>
  <c r="ED42" i="1"/>
  <c r="DH42" i="1"/>
  <c r="CR42" i="1"/>
  <c r="CB42" i="1"/>
  <c r="BL42" i="1"/>
  <c r="AV42" i="1"/>
  <c r="AF42" i="1"/>
  <c r="P42" i="1"/>
  <c r="JU49" i="1"/>
  <c r="EE47" i="1"/>
  <c r="CC47" i="1"/>
  <c r="Y47" i="1"/>
  <c r="MG46" i="1"/>
  <c r="KK46" i="1"/>
  <c r="IO46" i="1"/>
  <c r="GS46" i="1"/>
  <c r="DM46" i="1"/>
  <c r="BQ46" i="1"/>
  <c r="U46" i="1"/>
  <c r="MC45" i="1"/>
  <c r="KG45" i="1"/>
  <c r="IK45" i="1"/>
  <c r="GO45" i="1"/>
  <c r="DI45" i="1"/>
  <c r="BM45" i="1"/>
  <c r="Q45" i="1"/>
  <c r="LY44" i="1"/>
  <c r="KC44" i="1"/>
  <c r="IG44" i="1"/>
  <c r="GK44" i="1"/>
  <c r="DE44" i="1"/>
  <c r="BI44" i="1"/>
  <c r="M44" i="1"/>
  <c r="LU43" i="1"/>
  <c r="JY43" i="1"/>
  <c r="JY53" i="1" s="1"/>
  <c r="JY56" i="1" s="1"/>
  <c r="IC43" i="1"/>
  <c r="GG43" i="1"/>
  <c r="DA43" i="1"/>
  <c r="BE43" i="1"/>
  <c r="I43" i="1"/>
  <c r="LQ42" i="1"/>
  <c r="JQ42" i="1"/>
  <c r="HU42" i="1"/>
  <c r="FY42" i="1"/>
  <c r="CS42" i="1"/>
  <c r="AW42" i="1"/>
  <c r="MQ140" i="1"/>
  <c r="MQ155" i="1" s="1"/>
  <c r="MQ73" i="1"/>
  <c r="MQ88" i="1" s="1"/>
  <c r="MA140" i="1"/>
  <c r="MA155" i="1" s="1"/>
  <c r="MA73" i="1"/>
  <c r="MA88" i="1" s="1"/>
  <c r="LK140" i="1"/>
  <c r="LK155" i="1" s="1"/>
  <c r="LK73" i="1"/>
  <c r="LK88" i="1" s="1"/>
  <c r="KU140" i="1"/>
  <c r="KU155" i="1" s="1"/>
  <c r="KU73" i="1"/>
  <c r="KU88" i="1" s="1"/>
  <c r="KE140" i="1"/>
  <c r="KE155" i="1" s="1"/>
  <c r="KE73" i="1"/>
  <c r="KE88" i="1" s="1"/>
  <c r="JO140" i="1"/>
  <c r="JO155" i="1" s="1"/>
  <c r="JO73" i="1"/>
  <c r="JO88" i="1" s="1"/>
  <c r="IY140" i="1"/>
  <c r="IY155" i="1" s="1"/>
  <c r="IY73" i="1"/>
  <c r="IY88" i="1" s="1"/>
  <c r="II140" i="1"/>
  <c r="II155" i="1" s="1"/>
  <c r="II73" i="1"/>
  <c r="II88" i="1" s="1"/>
  <c r="HS140" i="1"/>
  <c r="HS155" i="1" s="1"/>
  <c r="HS73" i="1"/>
  <c r="HS88" i="1" s="1"/>
  <c r="HC140" i="1"/>
  <c r="HC155" i="1" s="1"/>
  <c r="HC73" i="1"/>
  <c r="HC88" i="1" s="1"/>
  <c r="GM140" i="1"/>
  <c r="GM155" i="1" s="1"/>
  <c r="GM73" i="1"/>
  <c r="GM88" i="1" s="1"/>
  <c r="FW140" i="1"/>
  <c r="FW155" i="1" s="1"/>
  <c r="FW73" i="1"/>
  <c r="FW88" i="1" s="1"/>
  <c r="EC140" i="1"/>
  <c r="EC155" i="1" s="1"/>
  <c r="EC73" i="1"/>
  <c r="EC88" i="1" s="1"/>
  <c r="DG140" i="1"/>
  <c r="DG155" i="1" s="1"/>
  <c r="DG73" i="1"/>
  <c r="DG88" i="1" s="1"/>
  <c r="CQ140" i="1"/>
  <c r="CQ155" i="1" s="1"/>
  <c r="CQ73" i="1"/>
  <c r="CQ88" i="1" s="1"/>
  <c r="CA140" i="1"/>
  <c r="CA155" i="1" s="1"/>
  <c r="CA73" i="1"/>
  <c r="CA88" i="1" s="1"/>
  <c r="BK140" i="1"/>
  <c r="BK155" i="1" s="1"/>
  <c r="BK73" i="1"/>
  <c r="BK88" i="1" s="1"/>
  <c r="AU140" i="1"/>
  <c r="AU155" i="1" s="1"/>
  <c r="AU73" i="1"/>
  <c r="AU88" i="1" s="1"/>
  <c r="AE140" i="1"/>
  <c r="AE155" i="1" s="1"/>
  <c r="AE73" i="1"/>
  <c r="AE88" i="1" s="1"/>
  <c r="O140" i="1"/>
  <c r="O155" i="1" s="1"/>
  <c r="O73" i="1"/>
  <c r="O88" i="1" s="1"/>
  <c r="NC139" i="1"/>
  <c r="NC154" i="1" s="1"/>
  <c r="NC72" i="1"/>
  <c r="NC87" i="1" s="1"/>
  <c r="MM139" i="1"/>
  <c r="MM154" i="1" s="1"/>
  <c r="MM72" i="1"/>
  <c r="MM87" i="1" s="1"/>
  <c r="LW139" i="1"/>
  <c r="LW154" i="1" s="1"/>
  <c r="LW72" i="1"/>
  <c r="LW87" i="1" s="1"/>
  <c r="LG139" i="1"/>
  <c r="LG154" i="1" s="1"/>
  <c r="LG72" i="1"/>
  <c r="LG87" i="1" s="1"/>
  <c r="KQ139" i="1"/>
  <c r="KQ154" i="1" s="1"/>
  <c r="KQ72" i="1"/>
  <c r="KQ87" i="1" s="1"/>
  <c r="KA139" i="1"/>
  <c r="KA154" i="1" s="1"/>
  <c r="KA72" i="1"/>
  <c r="KA87" i="1" s="1"/>
  <c r="JK139" i="1"/>
  <c r="JK154" i="1" s="1"/>
  <c r="JK72" i="1"/>
  <c r="JK87" i="1" s="1"/>
  <c r="IU139" i="1"/>
  <c r="IU154" i="1" s="1"/>
  <c r="IU72" i="1"/>
  <c r="IU87" i="1" s="1"/>
  <c r="IE139" i="1"/>
  <c r="IE154" i="1" s="1"/>
  <c r="IE72" i="1"/>
  <c r="IE87" i="1" s="1"/>
  <c r="HO139" i="1"/>
  <c r="HO154" i="1" s="1"/>
  <c r="HO72" i="1"/>
  <c r="HO87" i="1" s="1"/>
  <c r="GY139" i="1"/>
  <c r="GY154" i="1" s="1"/>
  <c r="GY72" i="1"/>
  <c r="GY87" i="1" s="1"/>
  <c r="GI139" i="1"/>
  <c r="GI154" i="1" s="1"/>
  <c r="GI72" i="1"/>
  <c r="GI87" i="1" s="1"/>
  <c r="EO139" i="1"/>
  <c r="EO154" i="1" s="1"/>
  <c r="EO72" i="1"/>
  <c r="EO87" i="1" s="1"/>
  <c r="DY139" i="1"/>
  <c r="DY154" i="1" s="1"/>
  <c r="DY72" i="1"/>
  <c r="DY87" i="1" s="1"/>
  <c r="DC139" i="1"/>
  <c r="DC154" i="1" s="1"/>
  <c r="DC72" i="1"/>
  <c r="DC87" i="1" s="1"/>
  <c r="CM139" i="1"/>
  <c r="CM154" i="1" s="1"/>
  <c r="CM72" i="1"/>
  <c r="CM87" i="1" s="1"/>
  <c r="BW139" i="1"/>
  <c r="BW154" i="1" s="1"/>
  <c r="BW72" i="1"/>
  <c r="BW87" i="1" s="1"/>
  <c r="BG139" i="1"/>
  <c r="BG154" i="1" s="1"/>
  <c r="BG72" i="1"/>
  <c r="BG87" i="1" s="1"/>
  <c r="AQ139" i="1"/>
  <c r="AQ154" i="1" s="1"/>
  <c r="AQ72" i="1"/>
  <c r="AQ87" i="1" s="1"/>
  <c r="AA139" i="1"/>
  <c r="AA154" i="1" s="1"/>
  <c r="AA72" i="1"/>
  <c r="AA87" i="1" s="1"/>
  <c r="K139" i="1"/>
  <c r="K154" i="1" s="1"/>
  <c r="K72" i="1"/>
  <c r="K87" i="1" s="1"/>
  <c r="MY138" i="1"/>
  <c r="MY153" i="1" s="1"/>
  <c r="MY71" i="1"/>
  <c r="MY86" i="1" s="1"/>
  <c r="MI138" i="1"/>
  <c r="MI153" i="1" s="1"/>
  <c r="MI71" i="1"/>
  <c r="MI86" i="1" s="1"/>
  <c r="LS138" i="1"/>
  <c r="LS153" i="1" s="1"/>
  <c r="LS71" i="1"/>
  <c r="LS86" i="1" s="1"/>
  <c r="LC138" i="1"/>
  <c r="LC153" i="1" s="1"/>
  <c r="LC71" i="1"/>
  <c r="LC86" i="1" s="1"/>
  <c r="KM138" i="1"/>
  <c r="KM153" i="1" s="1"/>
  <c r="KM71" i="1"/>
  <c r="KM86" i="1" s="1"/>
  <c r="JW138" i="1"/>
  <c r="JW153" i="1" s="1"/>
  <c r="JW71" i="1"/>
  <c r="JW86" i="1" s="1"/>
  <c r="JG138" i="1"/>
  <c r="JG153" i="1" s="1"/>
  <c r="JG71" i="1"/>
  <c r="JG86" i="1" s="1"/>
  <c r="IQ138" i="1"/>
  <c r="IQ153" i="1" s="1"/>
  <c r="IQ71" i="1"/>
  <c r="IQ86" i="1" s="1"/>
  <c r="IA138" i="1"/>
  <c r="IA153" i="1" s="1"/>
  <c r="IA71" i="1"/>
  <c r="IA86" i="1" s="1"/>
  <c r="HK138" i="1"/>
  <c r="HK153" i="1" s="1"/>
  <c r="HK71" i="1"/>
  <c r="HK86" i="1" s="1"/>
  <c r="GU138" i="1"/>
  <c r="GU153" i="1" s="1"/>
  <c r="GU71" i="1"/>
  <c r="GU86" i="1" s="1"/>
  <c r="GE138" i="1"/>
  <c r="GE153" i="1" s="1"/>
  <c r="GE71" i="1"/>
  <c r="GE86" i="1" s="1"/>
  <c r="EK138" i="1"/>
  <c r="EK153" i="1" s="1"/>
  <c r="EK71" i="1"/>
  <c r="EK86" i="1" s="1"/>
  <c r="DO138" i="1"/>
  <c r="DO153" i="1" s="1"/>
  <c r="DO71" i="1"/>
  <c r="DO86" i="1" s="1"/>
  <c r="CY138" i="1"/>
  <c r="CY153" i="1" s="1"/>
  <c r="CY71" i="1"/>
  <c r="CY86" i="1" s="1"/>
  <c r="NE52" i="1"/>
  <c r="LQ52" i="1"/>
  <c r="KC52" i="1"/>
  <c r="IK52" i="1"/>
  <c r="HA52" i="1"/>
  <c r="EA52" i="1"/>
  <c r="CC52" i="1"/>
  <c r="AK52" i="1"/>
  <c r="NA51" i="1"/>
  <c r="LI51" i="1"/>
  <c r="JQ51" i="1"/>
  <c r="IC51" i="1"/>
  <c r="GK51" i="1"/>
  <c r="DI51" i="1"/>
  <c r="BM51" i="1"/>
  <c r="Y51" i="1"/>
  <c r="MO50" i="1"/>
  <c r="LA50" i="1"/>
  <c r="JI50" i="1"/>
  <c r="HQ50" i="1"/>
  <c r="GC50" i="1"/>
  <c r="DE50" i="1"/>
  <c r="BU50" i="1"/>
  <c r="AO50" i="1"/>
  <c r="I50" i="1"/>
  <c r="MG49" i="1"/>
  <c r="LA49" i="1"/>
  <c r="JQ49" i="1"/>
  <c r="IK49" i="1"/>
  <c r="HE49" i="1"/>
  <c r="FY49" i="1"/>
  <c r="DI49" i="1"/>
  <c r="CC49" i="1"/>
  <c r="AW49" i="1"/>
  <c r="M49" i="1"/>
  <c r="MK48" i="1"/>
  <c r="LE48" i="1"/>
  <c r="JY48" i="1"/>
  <c r="IS48" i="1"/>
  <c r="HM48" i="1"/>
  <c r="GG48" i="1"/>
  <c r="DW48" i="1"/>
  <c r="CK48" i="1"/>
  <c r="BE48" i="1"/>
  <c r="Y48" i="1"/>
  <c r="MW47" i="1"/>
  <c r="LQ47" i="1"/>
  <c r="KK47" i="1"/>
  <c r="IW47" i="1"/>
  <c r="HU47" i="1"/>
  <c r="GO47" i="1"/>
  <c r="DE47" i="1"/>
  <c r="BQ47" i="1"/>
  <c r="U47" i="1"/>
  <c r="MC46" i="1"/>
  <c r="KG46" i="1"/>
  <c r="IG46" i="1"/>
  <c r="GK46" i="1"/>
  <c r="DE46" i="1"/>
  <c r="BI46" i="1"/>
  <c r="Q46" i="1"/>
  <c r="LY45" i="1"/>
  <c r="KC45" i="1"/>
  <c r="IG45" i="1"/>
  <c r="GK45" i="1"/>
  <c r="DE45" i="1"/>
  <c r="BI45" i="1"/>
  <c r="I45" i="1"/>
  <c r="LU44" i="1"/>
  <c r="JY44" i="1"/>
  <c r="IC44" i="1"/>
  <c r="GC44" i="1"/>
  <c r="CW44" i="1"/>
  <c r="BA44" i="1"/>
  <c r="E44" i="1"/>
  <c r="LM43" i="1"/>
  <c r="JQ43" i="1"/>
  <c r="HU43" i="1"/>
  <c r="FY43" i="1"/>
  <c r="CS43" i="1"/>
  <c r="AW43" i="1"/>
  <c r="NE42" i="1"/>
  <c r="LI42" i="1"/>
  <c r="JM42" i="1"/>
  <c r="HQ42" i="1"/>
  <c r="EQ42" i="1"/>
  <c r="CO42" i="1"/>
  <c r="AS42" i="1"/>
  <c r="NC129" i="1"/>
  <c r="NC53" i="1"/>
  <c r="NC56" i="1" s="1"/>
  <c r="NC62" i="1"/>
  <c r="KQ129" i="1"/>
  <c r="KQ53" i="1"/>
  <c r="KQ56" i="1" s="1"/>
  <c r="KQ62" i="1"/>
  <c r="IE129" i="1"/>
  <c r="IE53" i="1"/>
  <c r="IE56" i="1" s="1"/>
  <c r="IE62" i="1"/>
  <c r="EO129" i="1"/>
  <c r="EO53" i="1"/>
  <c r="EO56" i="1" s="1"/>
  <c r="EO62" i="1"/>
  <c r="BW129" i="1"/>
  <c r="BW53" i="1"/>
  <c r="BW56" i="1" s="1"/>
  <c r="BW62" i="1"/>
  <c r="K129" i="1"/>
  <c r="K53" i="1"/>
  <c r="K56" i="1" s="1"/>
  <c r="K62" i="1"/>
  <c r="KY49" i="1"/>
  <c r="KY45" i="1"/>
  <c r="IM49" i="1"/>
  <c r="IM45" i="1"/>
  <c r="GA49" i="1"/>
  <c r="GA45" i="1"/>
  <c r="CE49" i="1"/>
  <c r="CE45" i="1"/>
  <c r="S49" i="1"/>
  <c r="S45" i="1"/>
  <c r="MT52" i="1"/>
  <c r="LV52" i="1"/>
  <c r="LB52" i="1"/>
  <c r="KH52" i="1"/>
  <c r="JJ52" i="1"/>
  <c r="IP52" i="1"/>
  <c r="HV52" i="1"/>
  <c r="GX52" i="1"/>
  <c r="GD52" i="1"/>
  <c r="EF52" i="1"/>
  <c r="DB52" i="1"/>
  <c r="CH52" i="1"/>
  <c r="BN52" i="1"/>
  <c r="AP52" i="1"/>
  <c r="V52" i="1"/>
  <c r="B52" i="1"/>
  <c r="MH51" i="1"/>
  <c r="LN51" i="1"/>
  <c r="KT51" i="1"/>
  <c r="JV51" i="1"/>
  <c r="JB51" i="1"/>
  <c r="IH51" i="1"/>
  <c r="HJ51" i="1"/>
  <c r="GP51" i="1"/>
  <c r="FV51" i="1"/>
  <c r="DN51" i="1"/>
  <c r="CT51" i="1"/>
  <c r="BZ51" i="1"/>
  <c r="BB51" i="1"/>
  <c r="AH51" i="1"/>
  <c r="N51" i="1"/>
  <c r="MT50" i="1"/>
  <c r="LZ50" i="1"/>
  <c r="LF50" i="1"/>
  <c r="KH50" i="1"/>
  <c r="JN50" i="1"/>
  <c r="IT50" i="1"/>
  <c r="HV50" i="1"/>
  <c r="HB50" i="1"/>
  <c r="GH50" i="1"/>
  <c r="EF50" i="1"/>
  <c r="DF50" i="1"/>
  <c r="CL50" i="1"/>
  <c r="BV50" i="1"/>
  <c r="BF50" i="1"/>
  <c r="AP50" i="1"/>
  <c r="Z50" i="1"/>
  <c r="J50" i="1"/>
  <c r="MX49" i="1"/>
  <c r="MH49" i="1"/>
  <c r="LR49" i="1"/>
  <c r="LB49" i="1"/>
  <c r="KL49" i="1"/>
  <c r="JV49" i="1"/>
  <c r="JF49" i="1"/>
  <c r="IP49" i="1"/>
  <c r="HZ49" i="1"/>
  <c r="HJ49" i="1"/>
  <c r="GT49" i="1"/>
  <c r="GD49" i="1"/>
  <c r="EJ49" i="1"/>
  <c r="DN49" i="1"/>
  <c r="CX49" i="1"/>
  <c r="CH49" i="1"/>
  <c r="BR49" i="1"/>
  <c r="BB49" i="1"/>
  <c r="AL49" i="1"/>
  <c r="V49" i="1"/>
  <c r="F49" i="1"/>
  <c r="MT48" i="1"/>
  <c r="MD48" i="1"/>
  <c r="LN48" i="1"/>
  <c r="KX48" i="1"/>
  <c r="KH48" i="1"/>
  <c r="JR48" i="1"/>
  <c r="JB48" i="1"/>
  <c r="IL48" i="1"/>
  <c r="HV48" i="1"/>
  <c r="HF48" i="1"/>
  <c r="GP48" i="1"/>
  <c r="FZ48" i="1"/>
  <c r="EF48" i="1"/>
  <c r="DJ48" i="1"/>
  <c r="CT48" i="1"/>
  <c r="CD48" i="1"/>
  <c r="BN48" i="1"/>
  <c r="AX48" i="1"/>
  <c r="AH48" i="1"/>
  <c r="R48" i="1"/>
  <c r="B48" i="1"/>
  <c r="MP47" i="1"/>
  <c r="LZ47" i="1"/>
  <c r="LJ47" i="1"/>
  <c r="LJ53" i="1" s="1"/>
  <c r="LJ56" i="1" s="1"/>
  <c r="KT47" i="1"/>
  <c r="KD47" i="1"/>
  <c r="JN47" i="1"/>
  <c r="IX47" i="1"/>
  <c r="IH47" i="1"/>
  <c r="HR47" i="1"/>
  <c r="HB47" i="1"/>
  <c r="GL47" i="1"/>
  <c r="FV47" i="1"/>
  <c r="EB47" i="1"/>
  <c r="DF47" i="1"/>
  <c r="CP47" i="1"/>
  <c r="CP53" i="1" s="1"/>
  <c r="CP56" i="1" s="1"/>
  <c r="BZ47" i="1"/>
  <c r="BJ47" i="1"/>
  <c r="AT47" i="1"/>
  <c r="AD47" i="1"/>
  <c r="N47" i="1"/>
  <c r="NB46" i="1"/>
  <c r="ML46" i="1"/>
  <c r="LV46" i="1"/>
  <c r="LF46" i="1"/>
  <c r="KP46" i="1"/>
  <c r="JZ46" i="1"/>
  <c r="JJ46" i="1"/>
  <c r="IT46" i="1"/>
  <c r="ID46" i="1"/>
  <c r="HN46" i="1"/>
  <c r="GX46" i="1"/>
  <c r="GH46" i="1"/>
  <c r="EN46" i="1"/>
  <c r="DX46" i="1"/>
  <c r="DB46" i="1"/>
  <c r="CL46" i="1"/>
  <c r="BV46" i="1"/>
  <c r="BF46" i="1"/>
  <c r="AP46" i="1"/>
  <c r="Z46" i="1"/>
  <c r="J46" i="1"/>
  <c r="MX45" i="1"/>
  <c r="MH45" i="1"/>
  <c r="LR45" i="1"/>
  <c r="LB45" i="1"/>
  <c r="KL45" i="1"/>
  <c r="JV45" i="1"/>
  <c r="JF45" i="1"/>
  <c r="IP45" i="1"/>
  <c r="HZ45" i="1"/>
  <c r="HJ45" i="1"/>
  <c r="GT45" i="1"/>
  <c r="GD45" i="1"/>
  <c r="EJ45" i="1"/>
  <c r="DN45" i="1"/>
  <c r="CX45" i="1"/>
  <c r="CH45" i="1"/>
  <c r="BR45" i="1"/>
  <c r="BB45" i="1"/>
  <c r="AL45" i="1"/>
  <c r="V45" i="1"/>
  <c r="F45" i="1"/>
  <c r="MT44" i="1"/>
  <c r="MD44" i="1"/>
  <c r="LN44" i="1"/>
  <c r="KX44" i="1"/>
  <c r="KH44" i="1"/>
  <c r="JR44" i="1"/>
  <c r="JB44" i="1"/>
  <c r="IL44" i="1"/>
  <c r="HV44" i="1"/>
  <c r="HF44" i="1"/>
  <c r="GP44" i="1"/>
  <c r="FZ44" i="1"/>
  <c r="EF44" i="1"/>
  <c r="DJ44" i="1"/>
  <c r="CT44" i="1"/>
  <c r="CD44" i="1"/>
  <c r="BN44" i="1"/>
  <c r="AX44" i="1"/>
  <c r="AH44" i="1"/>
  <c r="R44" i="1"/>
  <c r="B44" i="1"/>
  <c r="MP43" i="1"/>
  <c r="LZ43" i="1"/>
  <c r="LJ43" i="1"/>
  <c r="KT43" i="1"/>
  <c r="KD43" i="1"/>
  <c r="JN43" i="1"/>
  <c r="IX43" i="1"/>
  <c r="IH43" i="1"/>
  <c r="HR43" i="1"/>
  <c r="HB43" i="1"/>
  <c r="GL43" i="1"/>
  <c r="FV43" i="1"/>
  <c r="EB43" i="1"/>
  <c r="DF43" i="1"/>
  <c r="CP43" i="1"/>
  <c r="BZ43" i="1"/>
  <c r="BJ43" i="1"/>
  <c r="AT43" i="1"/>
  <c r="AT53" i="1" s="1"/>
  <c r="AT56" i="1" s="1"/>
  <c r="AD43" i="1"/>
  <c r="N43" i="1"/>
  <c r="NB42" i="1"/>
  <c r="ML42" i="1"/>
  <c r="LV42" i="1"/>
  <c r="LF42" i="1"/>
  <c r="KP42" i="1"/>
  <c r="JZ42" i="1"/>
  <c r="JJ42" i="1"/>
  <c r="IT42" i="1"/>
  <c r="ID42" i="1"/>
  <c r="HN42" i="1"/>
  <c r="GX42" i="1"/>
  <c r="GH42" i="1"/>
  <c r="EN42" i="1"/>
  <c r="DX42" i="1"/>
  <c r="DB42" i="1"/>
  <c r="CL42" i="1"/>
  <c r="BV42" i="1"/>
  <c r="BF42" i="1"/>
  <c r="AP42" i="1"/>
  <c r="Z42" i="1"/>
  <c r="J42" i="1"/>
  <c r="MG52" i="1"/>
  <c r="KS52" i="1"/>
  <c r="JA52" i="1"/>
  <c r="HI52" i="1"/>
  <c r="EQ52" i="1"/>
  <c r="CS52" i="1"/>
  <c r="BA52" i="1"/>
  <c r="M52" i="1"/>
  <c r="LY51" i="1"/>
  <c r="KG51" i="1"/>
  <c r="IS51" i="1"/>
  <c r="HA51" i="1"/>
  <c r="EE51" i="1"/>
  <c r="CK51" i="1"/>
  <c r="AW51" i="1"/>
  <c r="I51" i="1"/>
  <c r="LQ50" i="1"/>
  <c r="JY50" i="1"/>
  <c r="IG50" i="1"/>
  <c r="GS50" i="1"/>
  <c r="DW50" i="1"/>
  <c r="BY50" i="1"/>
  <c r="AS50" i="1"/>
  <c r="M50" i="1"/>
  <c r="MK49" i="1"/>
  <c r="LE49" i="1"/>
  <c r="JY49" i="1"/>
  <c r="IO49" i="1"/>
  <c r="HI49" i="1"/>
  <c r="GC49" i="1"/>
  <c r="DM49" i="1"/>
  <c r="CG49" i="1"/>
  <c r="BA49" i="1"/>
  <c r="Y49" i="1"/>
  <c r="MW48" i="1"/>
  <c r="LQ48" i="1"/>
  <c r="KK48" i="1"/>
  <c r="JE48" i="1"/>
  <c r="HY48" i="1"/>
  <c r="GS48" i="1"/>
  <c r="EI48" i="1"/>
  <c r="CW48" i="1"/>
  <c r="BQ48" i="1"/>
  <c r="AK48" i="1"/>
  <c r="E48" i="1"/>
  <c r="MC47" i="1"/>
  <c r="KW47" i="1"/>
  <c r="JU47" i="1"/>
  <c r="IG47" i="1"/>
  <c r="HA47" i="1"/>
  <c r="EI47" i="1"/>
  <c r="CK47" i="1"/>
  <c r="AO47" i="1"/>
  <c r="MW46" i="1"/>
  <c r="LA46" i="1"/>
  <c r="JI46" i="1"/>
  <c r="HM46" i="1"/>
  <c r="EM46" i="1"/>
  <c r="CK46" i="1"/>
  <c r="AO46" i="1"/>
  <c r="MS45" i="1"/>
  <c r="KW45" i="1"/>
  <c r="JA45" i="1"/>
  <c r="HE45" i="1"/>
  <c r="EE45" i="1"/>
  <c r="CC45" i="1"/>
  <c r="AG45" i="1"/>
  <c r="MO44" i="1"/>
  <c r="KS44" i="1"/>
  <c r="IW44" i="1"/>
  <c r="HE44" i="1"/>
  <c r="EE44" i="1"/>
  <c r="CC44" i="1"/>
  <c r="AG44" i="1"/>
  <c r="MO43" i="1"/>
  <c r="KS43" i="1"/>
  <c r="IW43" i="1"/>
  <c r="HA43" i="1"/>
  <c r="EA43" i="1"/>
  <c r="BY43" i="1"/>
  <c r="AC43" i="1"/>
  <c r="MK42" i="1"/>
  <c r="KO42" i="1"/>
  <c r="IW42" i="1"/>
  <c r="HA42" i="1"/>
  <c r="EA42" i="1"/>
  <c r="BY42" i="1"/>
  <c r="AC42" i="1"/>
  <c r="KU136" i="1"/>
  <c r="KU151" i="1" s="1"/>
  <c r="KU69" i="1"/>
  <c r="KU84" i="1" s="1"/>
  <c r="FW136" i="1"/>
  <c r="FW151" i="1" s="1"/>
  <c r="FW69" i="1"/>
  <c r="FW84" i="1" s="1"/>
  <c r="O136" i="1"/>
  <c r="O151" i="1" s="1"/>
  <c r="O69" i="1"/>
  <c r="O84" i="1" s="1"/>
  <c r="AQ138" i="1"/>
  <c r="AQ153" i="1" s="1"/>
  <c r="AQ71" i="1"/>
  <c r="AQ86" i="1" s="1"/>
  <c r="MY136" i="1"/>
  <c r="MY151" i="1" s="1"/>
  <c r="MY69" i="1"/>
  <c r="MY84" i="1" s="1"/>
  <c r="KI48" i="1"/>
  <c r="IA136" i="1"/>
  <c r="IA151" i="1" s="1"/>
  <c r="IA69" i="1"/>
  <c r="IA84" i="1" s="1"/>
  <c r="EK136" i="1"/>
  <c r="EK151" i="1" s="1"/>
  <c r="EK69" i="1"/>
  <c r="EK84" i="1" s="1"/>
  <c r="BS136" i="1"/>
  <c r="BS151" i="1" s="1"/>
  <c r="BS69" i="1"/>
  <c r="BS84" i="1" s="1"/>
  <c r="G136" i="1"/>
  <c r="G151" i="1" s="1"/>
  <c r="G69" i="1"/>
  <c r="G84" i="1" s="1"/>
  <c r="LC135" i="1"/>
  <c r="LC150" i="1" s="1"/>
  <c r="LC68" i="1"/>
  <c r="LC83" i="1" s="1"/>
  <c r="GA47" i="1"/>
  <c r="CE47" i="1"/>
  <c r="S47" i="1"/>
  <c r="GQ46" i="1"/>
  <c r="CU46" i="1"/>
  <c r="AI46" i="1"/>
  <c r="MM126" i="1"/>
  <c r="KA126" i="1"/>
  <c r="KA65" i="1"/>
  <c r="KA80" i="1" s="1"/>
  <c r="EO126" i="1"/>
  <c r="EO65" i="1"/>
  <c r="EO80" i="1" s="1"/>
  <c r="CQ133" i="1"/>
  <c r="CQ148" i="1" s="1"/>
  <c r="CQ132" i="1"/>
  <c r="CQ147" i="1" s="1"/>
  <c r="AA126" i="1"/>
  <c r="ME44" i="1"/>
  <c r="JS44" i="1"/>
  <c r="HK131" i="1"/>
  <c r="HK146" i="1" s="1"/>
  <c r="HK64" i="1"/>
  <c r="HK79" i="1" s="1"/>
  <c r="DO131" i="1"/>
  <c r="DO146" i="1" s="1"/>
  <c r="DO64" i="1"/>
  <c r="DO79" i="1" s="1"/>
  <c r="AY44" i="1"/>
  <c r="IM43" i="1"/>
  <c r="CY130" i="1"/>
  <c r="CY145" i="1" s="1"/>
  <c r="CY63" i="1"/>
  <c r="CY78" i="1" s="1"/>
  <c r="MY129" i="1"/>
  <c r="MY53" i="1"/>
  <c r="MY56" i="1" s="1"/>
  <c r="MY62" i="1"/>
  <c r="MA53" i="1"/>
  <c r="MA56" i="1" s="1"/>
  <c r="LC129" i="1"/>
  <c r="LC53" i="1"/>
  <c r="LC56" i="1" s="1"/>
  <c r="LC62" i="1"/>
  <c r="JW129" i="1"/>
  <c r="JW53" i="1"/>
  <c r="JW56" i="1" s="1"/>
  <c r="JW62" i="1"/>
  <c r="IU130" i="1"/>
  <c r="IU145" i="1" s="1"/>
  <c r="IU63" i="1"/>
  <c r="IU78" i="1" s="1"/>
  <c r="HO130" i="1"/>
  <c r="HO145" i="1" s="1"/>
  <c r="HO63" i="1"/>
  <c r="HO78" i="1" s="1"/>
  <c r="GI130" i="1"/>
  <c r="GI145" i="1" s="1"/>
  <c r="GI63" i="1"/>
  <c r="GI78" i="1" s="1"/>
  <c r="DO129" i="1"/>
  <c r="DO53" i="1"/>
  <c r="DO56" i="1" s="1"/>
  <c r="DO62" i="1"/>
  <c r="CQ53" i="1"/>
  <c r="CQ56" i="1" s="1"/>
  <c r="BC138" i="1"/>
  <c r="BC153" i="1" s="1"/>
  <c r="BC71" i="1"/>
  <c r="BC86" i="1" s="1"/>
  <c r="S42" i="1"/>
  <c r="KE136" i="1"/>
  <c r="KE151" i="1" s="1"/>
  <c r="KE69" i="1"/>
  <c r="KE84" i="1" s="1"/>
  <c r="EC136" i="1"/>
  <c r="EC151" i="1" s="1"/>
  <c r="EC69" i="1"/>
  <c r="EC84" i="1" s="1"/>
  <c r="BG138" i="1"/>
  <c r="BG153" i="1" s="1"/>
  <c r="BG71" i="1"/>
  <c r="BG86" i="1" s="1"/>
  <c r="LW137" i="1"/>
  <c r="LW152" i="1" s="1"/>
  <c r="LW70" i="1"/>
  <c r="LW85" i="1" s="1"/>
  <c r="JK137" i="1"/>
  <c r="JK152" i="1" s="1"/>
  <c r="JK70" i="1"/>
  <c r="JK85" i="1" s="1"/>
  <c r="GY137" i="1"/>
  <c r="GY152" i="1" s="1"/>
  <c r="GY70" i="1"/>
  <c r="GY85" i="1" s="1"/>
  <c r="DC137" i="1"/>
  <c r="DC152" i="1" s="1"/>
  <c r="DC70" i="1"/>
  <c r="DC85" i="1" s="1"/>
  <c r="AQ137" i="1"/>
  <c r="AQ152" i="1" s="1"/>
  <c r="AQ70" i="1"/>
  <c r="AQ85" i="1" s="1"/>
  <c r="MI136" i="1"/>
  <c r="MI151" i="1" s="1"/>
  <c r="MI69" i="1"/>
  <c r="MI84" i="1" s="1"/>
  <c r="JS48" i="1"/>
  <c r="HG48" i="1"/>
  <c r="DK48" i="1"/>
  <c r="AY48" i="1"/>
  <c r="KY47" i="1"/>
  <c r="IM47" i="1"/>
  <c r="LW134" i="1"/>
  <c r="LW149" i="1" s="1"/>
  <c r="LW67" i="1"/>
  <c r="LW82" i="1" s="1"/>
  <c r="JK134" i="1"/>
  <c r="JK149" i="1" s="1"/>
  <c r="JK67" i="1"/>
  <c r="JK82" i="1" s="1"/>
  <c r="HO134" i="1"/>
  <c r="HO149" i="1" s="1"/>
  <c r="HO67" i="1"/>
  <c r="HO82" i="1" s="1"/>
  <c r="DY134" i="1"/>
  <c r="DY149" i="1" s="1"/>
  <c r="DY67" i="1"/>
  <c r="DY82" i="1" s="1"/>
  <c r="BW134" i="1"/>
  <c r="BW149" i="1" s="1"/>
  <c r="BW67" i="1"/>
  <c r="BW82" i="1" s="1"/>
  <c r="CM126" i="1"/>
  <c r="W126" i="1"/>
  <c r="LS131" i="1"/>
  <c r="LS146" i="1" s="1"/>
  <c r="LS64" i="1"/>
  <c r="LS79" i="1" s="1"/>
  <c r="JC44" i="1"/>
  <c r="GQ44" i="1"/>
  <c r="AM131" i="1"/>
  <c r="AM146" i="1" s="1"/>
  <c r="AM64" i="1"/>
  <c r="AM79" i="1" s="1"/>
  <c r="KI43" i="1"/>
  <c r="BS130" i="1"/>
  <c r="BS145" i="1" s="1"/>
  <c r="BS63" i="1"/>
  <c r="BS78" i="1" s="1"/>
  <c r="LO42" i="1"/>
  <c r="KY42" i="1"/>
  <c r="JS42" i="1"/>
  <c r="JC42" i="1"/>
  <c r="IA134" i="1"/>
  <c r="IA149" i="1" s="1"/>
  <c r="IA67" i="1"/>
  <c r="IA82" i="1" s="1"/>
  <c r="GM77" i="1"/>
  <c r="FW77" i="1"/>
  <c r="EK134" i="1"/>
  <c r="EK149" i="1" s="1"/>
  <c r="EK67" i="1"/>
  <c r="EK82" i="1" s="1"/>
  <c r="CM130" i="1"/>
  <c r="CM145" i="1" s="1"/>
  <c r="CM63" i="1"/>
  <c r="CM78" i="1" s="1"/>
  <c r="BS138" i="1"/>
  <c r="BS153" i="1" s="1"/>
  <c r="BS71" i="1"/>
  <c r="BS86" i="1" s="1"/>
  <c r="AU144" i="1"/>
  <c r="AE144" i="1"/>
  <c r="G129" i="1"/>
  <c r="G53" i="1"/>
  <c r="G56" i="1" s="1"/>
  <c r="G62" i="1"/>
  <c r="MA136" i="1"/>
  <c r="MA151" i="1" s="1"/>
  <c r="MA69" i="1"/>
  <c r="MA84" i="1" s="1"/>
  <c r="HC136" i="1"/>
  <c r="HC151" i="1" s="1"/>
  <c r="HC69" i="1"/>
  <c r="HC84" i="1" s="1"/>
  <c r="AU136" i="1"/>
  <c r="AU151" i="1" s="1"/>
  <c r="AU69" i="1"/>
  <c r="AU84" i="1" s="1"/>
  <c r="IY136" i="1"/>
  <c r="IY151" i="1" s="1"/>
  <c r="IY69" i="1"/>
  <c r="IY84" i="1" s="1"/>
  <c r="CQ136" i="1"/>
  <c r="CQ151" i="1" s="1"/>
  <c r="CQ69" i="1"/>
  <c r="CQ84" i="1" s="1"/>
  <c r="S50" i="1"/>
  <c r="LS137" i="1"/>
  <c r="LS152" i="1" s="1"/>
  <c r="LS70" i="1"/>
  <c r="LS85" i="1" s="1"/>
  <c r="JG137" i="1"/>
  <c r="JG152" i="1" s="1"/>
  <c r="JG70" i="1"/>
  <c r="JG85" i="1" s="1"/>
  <c r="GU137" i="1"/>
  <c r="GU152" i="1" s="1"/>
  <c r="GU70" i="1"/>
  <c r="GU85" i="1" s="1"/>
  <c r="CY137" i="1"/>
  <c r="CY152" i="1" s="1"/>
  <c r="CY70" i="1"/>
  <c r="CY85" i="1" s="1"/>
  <c r="AM137" i="1"/>
  <c r="AM152" i="1" s="1"/>
  <c r="AM70" i="1"/>
  <c r="AM85" i="1" s="1"/>
  <c r="MM136" i="1"/>
  <c r="MM151" i="1" s="1"/>
  <c r="MM69" i="1"/>
  <c r="MM84" i="1" s="1"/>
  <c r="KA136" i="1"/>
  <c r="KA151" i="1" s="1"/>
  <c r="KA69" i="1"/>
  <c r="KA84" i="1" s="1"/>
  <c r="HO136" i="1"/>
  <c r="HO151" i="1" s="1"/>
  <c r="HO69" i="1"/>
  <c r="HO84" i="1" s="1"/>
  <c r="DY136" i="1"/>
  <c r="DY151" i="1" s="1"/>
  <c r="DY69" i="1"/>
  <c r="DY84" i="1" s="1"/>
  <c r="BG136" i="1"/>
  <c r="BG151" i="1" s="1"/>
  <c r="BG69" i="1"/>
  <c r="BG84" i="1" s="1"/>
  <c r="MY135" i="1"/>
  <c r="MY150" i="1" s="1"/>
  <c r="MY68" i="1"/>
  <c r="MY83" i="1" s="1"/>
  <c r="IQ135" i="1"/>
  <c r="IQ150" i="1" s="1"/>
  <c r="IQ68" i="1"/>
  <c r="IQ83" i="1" s="1"/>
  <c r="GE135" i="1"/>
  <c r="GE150" i="1" s="1"/>
  <c r="GE68" i="1"/>
  <c r="GE83" i="1" s="1"/>
  <c r="AM135" i="1"/>
  <c r="AM150" i="1" s="1"/>
  <c r="AM68" i="1"/>
  <c r="AM83" i="1" s="1"/>
  <c r="ME46" i="1"/>
  <c r="DC134" i="1"/>
  <c r="DC149" i="1" s="1"/>
  <c r="DC67" i="1"/>
  <c r="DC82" i="1" s="1"/>
  <c r="NC126" i="1"/>
  <c r="NC65" i="1"/>
  <c r="NC80" i="1" s="1"/>
  <c r="KM126" i="1"/>
  <c r="IA126" i="1"/>
  <c r="GE126" i="1"/>
  <c r="CI126" i="1"/>
  <c r="BK133" i="1"/>
  <c r="AE133" i="1"/>
  <c r="AE148" i="1" s="1"/>
  <c r="LW131" i="1"/>
  <c r="LW146" i="1" s="1"/>
  <c r="LW64" i="1"/>
  <c r="LW79" i="1" s="1"/>
  <c r="JK131" i="1"/>
  <c r="JK146" i="1" s="1"/>
  <c r="JK64" i="1"/>
  <c r="JK79" i="1" s="1"/>
  <c r="GY131" i="1"/>
  <c r="GY146" i="1" s="1"/>
  <c r="GY64" i="1"/>
  <c r="GY79" i="1" s="1"/>
  <c r="DC131" i="1"/>
  <c r="DC146" i="1" s="1"/>
  <c r="DC64" i="1"/>
  <c r="DC79" i="1" s="1"/>
  <c r="AQ131" i="1"/>
  <c r="AQ146" i="1" s="1"/>
  <c r="AQ64" i="1"/>
  <c r="AQ79" i="1" s="1"/>
  <c r="MI130" i="1"/>
  <c r="MI145" i="1" s="1"/>
  <c r="MI63" i="1"/>
  <c r="MI78" i="1" s="1"/>
  <c r="KM130" i="1"/>
  <c r="KM145" i="1" s="1"/>
  <c r="KM63" i="1"/>
  <c r="KM78" i="1" s="1"/>
  <c r="GU130" i="1"/>
  <c r="GU145" i="1" s="1"/>
  <c r="GU63" i="1"/>
  <c r="GU78" i="1" s="1"/>
  <c r="CE43" i="1"/>
  <c r="W130" i="1"/>
  <c r="W145" i="1" s="1"/>
  <c r="W63" i="1"/>
  <c r="W78" i="1" s="1"/>
  <c r="MI129" i="1"/>
  <c r="MI53" i="1"/>
  <c r="MI56" i="1" s="1"/>
  <c r="MI62" i="1"/>
  <c r="LG130" i="1"/>
  <c r="LG145" i="1" s="1"/>
  <c r="LG63" i="1"/>
  <c r="LG78" i="1" s="1"/>
  <c r="KA130" i="1"/>
  <c r="KA145" i="1" s="1"/>
  <c r="KA63" i="1"/>
  <c r="KA78" i="1" s="1"/>
  <c r="IY77" i="1"/>
  <c r="II77" i="1"/>
  <c r="HS77" i="1"/>
  <c r="HC77" i="1"/>
  <c r="GU134" i="1"/>
  <c r="GU149" i="1" s="1"/>
  <c r="GU67" i="1"/>
  <c r="GU82" i="1" s="1"/>
  <c r="EC77" i="1"/>
  <c r="DY135" i="1"/>
  <c r="DY150" i="1" s="1"/>
  <c r="DY68" i="1"/>
  <c r="DY83" i="1" s="1"/>
  <c r="CY129" i="1"/>
  <c r="CY53" i="1"/>
  <c r="CY56" i="1" s="1"/>
  <c r="CY62" i="1"/>
  <c r="CI138" i="1"/>
  <c r="CI153" i="1" s="1"/>
  <c r="CI71" i="1"/>
  <c r="CI86" i="1" s="1"/>
  <c r="BG135" i="1"/>
  <c r="BG150" i="1" s="1"/>
  <c r="BG68" i="1"/>
  <c r="BG83" i="1" s="1"/>
  <c r="AA135" i="1"/>
  <c r="AA150" i="1" s="1"/>
  <c r="AA68" i="1"/>
  <c r="AA83" i="1" s="1"/>
  <c r="MS138" i="1"/>
  <c r="MS153" i="1" s="1"/>
  <c r="MS71" i="1"/>
  <c r="MS86" i="1" s="1"/>
  <c r="KW138" i="1"/>
  <c r="KW153" i="1" s="1"/>
  <c r="KW71" i="1"/>
  <c r="KW86" i="1" s="1"/>
  <c r="JA138" i="1"/>
  <c r="JA153" i="1" s="1"/>
  <c r="JA71" i="1"/>
  <c r="JA86" i="1" s="1"/>
  <c r="HE138" i="1"/>
  <c r="HE153" i="1" s="1"/>
  <c r="HE71" i="1"/>
  <c r="HE86" i="1" s="1"/>
  <c r="DI138" i="1"/>
  <c r="DI153" i="1" s="1"/>
  <c r="DI71" i="1"/>
  <c r="DI86" i="1" s="1"/>
  <c r="ND138" i="1"/>
  <c r="ND153" i="1" s="1"/>
  <c r="ND71" i="1"/>
  <c r="ND86" i="1" s="1"/>
  <c r="LH138" i="1"/>
  <c r="LH153" i="1" s="1"/>
  <c r="LH71" i="1"/>
  <c r="LH86" i="1" s="1"/>
  <c r="JL138" i="1"/>
  <c r="JL153" i="1" s="1"/>
  <c r="JL71" i="1"/>
  <c r="JL86" i="1" s="1"/>
  <c r="HP138" i="1"/>
  <c r="HP153" i="1" s="1"/>
  <c r="HP71" i="1"/>
  <c r="HP86" i="1" s="1"/>
  <c r="EP138" i="1"/>
  <c r="EP153" i="1" s="1"/>
  <c r="EP71" i="1"/>
  <c r="EP86" i="1" s="1"/>
  <c r="CN138" i="1"/>
  <c r="CN153" i="1" s="1"/>
  <c r="CN71" i="1"/>
  <c r="CN86" i="1" s="1"/>
  <c r="MN52" i="1"/>
  <c r="KB52" i="1"/>
  <c r="HP52" i="1"/>
  <c r="CZ140" i="1"/>
  <c r="CZ155" i="1" s="1"/>
  <c r="CZ73" i="1"/>
  <c r="CZ88" i="1" s="1"/>
  <c r="AN140" i="1"/>
  <c r="AN155" i="1" s="1"/>
  <c r="AN73" i="1"/>
  <c r="AN88" i="1" s="1"/>
  <c r="MF139" i="1"/>
  <c r="MF154" i="1" s="1"/>
  <c r="MF72" i="1"/>
  <c r="MF87" i="1" s="1"/>
  <c r="JT139" i="1"/>
  <c r="JT154" i="1" s="1"/>
  <c r="JT72" i="1"/>
  <c r="JT87" i="1" s="1"/>
  <c r="HH139" i="1"/>
  <c r="HH154" i="1" s="1"/>
  <c r="HH72" i="1"/>
  <c r="HH87" i="1" s="1"/>
  <c r="DL139" i="1"/>
  <c r="DL154" i="1" s="1"/>
  <c r="DL72" i="1"/>
  <c r="DL87" i="1" s="1"/>
  <c r="AZ139" i="1"/>
  <c r="AZ154" i="1" s="1"/>
  <c r="AZ72" i="1"/>
  <c r="AZ87" i="1" s="1"/>
  <c r="MR138" i="1"/>
  <c r="MR153" i="1" s="1"/>
  <c r="MR71" i="1"/>
  <c r="MR86" i="1" s="1"/>
  <c r="KF138" i="1"/>
  <c r="KF153" i="1" s="1"/>
  <c r="KF71" i="1"/>
  <c r="KF86" i="1" s="1"/>
  <c r="HT138" i="1"/>
  <c r="HT153" i="1" s="1"/>
  <c r="HT71" i="1"/>
  <c r="HT86" i="1" s="1"/>
  <c r="ED138" i="1"/>
  <c r="ED153" i="1" s="1"/>
  <c r="ED71" i="1"/>
  <c r="ED86" i="1" s="1"/>
  <c r="BP138" i="1"/>
  <c r="BP153" i="1" s="1"/>
  <c r="BP71" i="1"/>
  <c r="BP86" i="1" s="1"/>
  <c r="T138" i="1"/>
  <c r="T153" i="1" s="1"/>
  <c r="T71" i="1"/>
  <c r="T86" i="1" s="1"/>
  <c r="MB137" i="1"/>
  <c r="MB152" i="1" s="1"/>
  <c r="MB70" i="1"/>
  <c r="MB85" i="1" s="1"/>
  <c r="KF137" i="1"/>
  <c r="KF152" i="1" s="1"/>
  <c r="KF70" i="1"/>
  <c r="KF85" i="1" s="1"/>
  <c r="IJ137" i="1"/>
  <c r="IJ152" i="1" s="1"/>
  <c r="IJ70" i="1"/>
  <c r="IJ85" i="1" s="1"/>
  <c r="GN137" i="1"/>
  <c r="GN152" i="1" s="1"/>
  <c r="GN70" i="1"/>
  <c r="GN85" i="1" s="1"/>
  <c r="DH137" i="1"/>
  <c r="DH152" i="1" s="1"/>
  <c r="DH70" i="1"/>
  <c r="DH85" i="1" s="1"/>
  <c r="BL137" i="1"/>
  <c r="BL152" i="1" s="1"/>
  <c r="BL70" i="1"/>
  <c r="BL85" i="1" s="1"/>
  <c r="P137" i="1"/>
  <c r="P152" i="1" s="1"/>
  <c r="P70" i="1"/>
  <c r="P85" i="1" s="1"/>
  <c r="LX48" i="1"/>
  <c r="KB48" i="1"/>
  <c r="IF48" i="1"/>
  <c r="GJ48" i="1"/>
  <c r="DD48" i="1"/>
  <c r="BX48" i="1"/>
  <c r="L48" i="1"/>
  <c r="LT135" i="1"/>
  <c r="LT150" i="1" s="1"/>
  <c r="LT68" i="1"/>
  <c r="LT83" i="1" s="1"/>
  <c r="JX135" i="1"/>
  <c r="JX150" i="1" s="1"/>
  <c r="JX68" i="1"/>
  <c r="JX83" i="1" s="1"/>
  <c r="IB135" i="1"/>
  <c r="IB150" i="1" s="1"/>
  <c r="IB68" i="1"/>
  <c r="IB83" i="1" s="1"/>
  <c r="GF135" i="1"/>
  <c r="GF150" i="1" s="1"/>
  <c r="GF68" i="1"/>
  <c r="GF83" i="1" s="1"/>
  <c r="CZ135" i="1"/>
  <c r="CZ150" i="1" s="1"/>
  <c r="CZ68" i="1"/>
  <c r="CZ83" i="1" s="1"/>
  <c r="BD135" i="1"/>
  <c r="BD150" i="1" s="1"/>
  <c r="BD68" i="1"/>
  <c r="BD83" i="1" s="1"/>
  <c r="H135" i="1"/>
  <c r="H150" i="1" s="1"/>
  <c r="H68" i="1"/>
  <c r="H83" i="1" s="1"/>
  <c r="LP134" i="1"/>
  <c r="LP149" i="1" s="1"/>
  <c r="LP67" i="1"/>
  <c r="LP82" i="1" s="1"/>
  <c r="JT134" i="1"/>
  <c r="JT149" i="1" s="1"/>
  <c r="JT67" i="1"/>
  <c r="JT82" i="1" s="1"/>
  <c r="HX134" i="1"/>
  <c r="HX149" i="1" s="1"/>
  <c r="HX67" i="1"/>
  <c r="HX82" i="1" s="1"/>
  <c r="GB134" i="1"/>
  <c r="GB149" i="1" s="1"/>
  <c r="GB67" i="1"/>
  <c r="GB82" i="1" s="1"/>
  <c r="CV134" i="1"/>
  <c r="CV149" i="1" s="1"/>
  <c r="CV67" i="1"/>
  <c r="CV82" i="1" s="1"/>
  <c r="AZ134" i="1"/>
  <c r="AZ149" i="1" s="1"/>
  <c r="AZ67" i="1"/>
  <c r="AZ82" i="1" s="1"/>
  <c r="D134" i="1"/>
  <c r="D149" i="1" s="1"/>
  <c r="D67" i="1"/>
  <c r="D82" i="1" s="1"/>
  <c r="KV126" i="1"/>
  <c r="IZ126" i="1"/>
  <c r="GN126" i="1"/>
  <c r="DH126" i="1"/>
  <c r="BL126" i="1"/>
  <c r="P126" i="1"/>
  <c r="LX44" i="1"/>
  <c r="KB44" i="1"/>
  <c r="IF44" i="1"/>
  <c r="GJ44" i="1"/>
  <c r="DD44" i="1"/>
  <c r="BH44" i="1"/>
  <c r="L44" i="1"/>
  <c r="LT130" i="1"/>
  <c r="LT145" i="1" s="1"/>
  <c r="LT63" i="1"/>
  <c r="LT78" i="1" s="1"/>
  <c r="JX130" i="1"/>
  <c r="JX145" i="1" s="1"/>
  <c r="JX63" i="1"/>
  <c r="JX78" i="1" s="1"/>
  <c r="IB130" i="1"/>
  <c r="IB145" i="1" s="1"/>
  <c r="IB63" i="1"/>
  <c r="IB78" i="1" s="1"/>
  <c r="EL130" i="1"/>
  <c r="EL145" i="1" s="1"/>
  <c r="EL63" i="1"/>
  <c r="EL78" i="1" s="1"/>
  <c r="CJ130" i="1"/>
  <c r="CJ145" i="1" s="1"/>
  <c r="CJ63" i="1"/>
  <c r="CJ78" i="1" s="1"/>
  <c r="X130" i="1"/>
  <c r="X145" i="1" s="1"/>
  <c r="X63" i="1"/>
  <c r="X78" i="1" s="1"/>
  <c r="MF129" i="1"/>
  <c r="MF62" i="1"/>
  <c r="KZ129" i="1"/>
  <c r="KZ62" i="1"/>
  <c r="JD129" i="1"/>
  <c r="JD62" i="1"/>
  <c r="HH129" i="1"/>
  <c r="HH62" i="1"/>
  <c r="EH129" i="1"/>
  <c r="EH62" i="1"/>
  <c r="CF129" i="1"/>
  <c r="CF62" i="1"/>
  <c r="AJ129" i="1"/>
  <c r="AJ62" i="1"/>
  <c r="EQ135" i="1"/>
  <c r="EQ150" i="1" s="1"/>
  <c r="EQ68" i="1"/>
  <c r="EQ83" i="1" s="1"/>
  <c r="MS46" i="1"/>
  <c r="HE46" i="1"/>
  <c r="AG46" i="1"/>
  <c r="IW126" i="1"/>
  <c r="BY126" i="1"/>
  <c r="KO131" i="1"/>
  <c r="KO146" i="1" s="1"/>
  <c r="KO64" i="1"/>
  <c r="KO79" i="1" s="1"/>
  <c r="GW131" i="1"/>
  <c r="GW146" i="1" s="1"/>
  <c r="GW64" i="1"/>
  <c r="GW79" i="1" s="1"/>
  <c r="Y131" i="1"/>
  <c r="Y146" i="1" s="1"/>
  <c r="Y64" i="1"/>
  <c r="Y79" i="1" s="1"/>
  <c r="IO130" i="1"/>
  <c r="IO145" i="1" s="1"/>
  <c r="IO63" i="1"/>
  <c r="IO78" i="1" s="1"/>
  <c r="BQ130" i="1"/>
  <c r="BQ145" i="1" s="1"/>
  <c r="BQ63" i="1"/>
  <c r="BQ78" i="1" s="1"/>
  <c r="KG42" i="1"/>
  <c r="BI129" i="1"/>
  <c r="BI62" i="1"/>
  <c r="ME140" i="1"/>
  <c r="ME155" i="1" s="1"/>
  <c r="ME73" i="1"/>
  <c r="ME88" i="1" s="1"/>
  <c r="KI140" i="1"/>
  <c r="KI155" i="1" s="1"/>
  <c r="KI73" i="1"/>
  <c r="KI88" i="1" s="1"/>
  <c r="IM140" i="1"/>
  <c r="IM155" i="1" s="1"/>
  <c r="IM73" i="1"/>
  <c r="IM88" i="1" s="1"/>
  <c r="GA140" i="1"/>
  <c r="GA155" i="1" s="1"/>
  <c r="GA73" i="1"/>
  <c r="GA88" i="1" s="1"/>
  <c r="DK140" i="1"/>
  <c r="DK155" i="1" s="1"/>
  <c r="DK73" i="1"/>
  <c r="DK88" i="1" s="1"/>
  <c r="BO140" i="1"/>
  <c r="BO155" i="1" s="1"/>
  <c r="BO73" i="1"/>
  <c r="BO88" i="1" s="1"/>
  <c r="S140" i="1"/>
  <c r="S155" i="1" s="1"/>
  <c r="S73" i="1"/>
  <c r="S88" i="1" s="1"/>
  <c r="MA139" i="1"/>
  <c r="MA154" i="1" s="1"/>
  <c r="MA72" i="1"/>
  <c r="MA87" i="1" s="1"/>
  <c r="KU139" i="1"/>
  <c r="KU154" i="1" s="1"/>
  <c r="KU72" i="1"/>
  <c r="KU87" i="1" s="1"/>
  <c r="IY139" i="1"/>
  <c r="IY154" i="1" s="1"/>
  <c r="IY72" i="1"/>
  <c r="IY87" i="1" s="1"/>
  <c r="HC139" i="1"/>
  <c r="HC154" i="1" s="1"/>
  <c r="HC72" i="1"/>
  <c r="HC87" i="1" s="1"/>
  <c r="EC139" i="1"/>
  <c r="EC154" i="1" s="1"/>
  <c r="EC72" i="1"/>
  <c r="EC87" i="1" s="1"/>
  <c r="CA139" i="1"/>
  <c r="CA154" i="1" s="1"/>
  <c r="CA72" i="1"/>
  <c r="CA87" i="1" s="1"/>
  <c r="AE139" i="1"/>
  <c r="AE154" i="1" s="1"/>
  <c r="AE72" i="1"/>
  <c r="AE87" i="1" s="1"/>
  <c r="MM138" i="1"/>
  <c r="MM153" i="1" s="1"/>
  <c r="MM71" i="1"/>
  <c r="MM86" i="1" s="1"/>
  <c r="KQ138" i="1"/>
  <c r="KQ153" i="1" s="1"/>
  <c r="KQ71" i="1"/>
  <c r="KQ86" i="1" s="1"/>
  <c r="IU138" i="1"/>
  <c r="IU153" i="1" s="1"/>
  <c r="IU71" i="1"/>
  <c r="IU86" i="1" s="1"/>
  <c r="GY138" i="1"/>
  <c r="GY153" i="1" s="1"/>
  <c r="GY71" i="1"/>
  <c r="GY86" i="1" s="1"/>
  <c r="DY138" i="1"/>
  <c r="DY153" i="1" s="1"/>
  <c r="DY71" i="1"/>
  <c r="DY86" i="1" s="1"/>
  <c r="KK140" i="1"/>
  <c r="KK155" i="1" s="1"/>
  <c r="KK73" i="1"/>
  <c r="KK88" i="1" s="1"/>
  <c r="EI140" i="1"/>
  <c r="EI155" i="1" s="1"/>
  <c r="EI73" i="1"/>
  <c r="EI88" i="1" s="1"/>
  <c r="E140" i="1"/>
  <c r="E155" i="1" s="1"/>
  <c r="E73" i="1"/>
  <c r="E88" i="1" s="1"/>
  <c r="GW139" i="1"/>
  <c r="GW154" i="1" s="1"/>
  <c r="GW72" i="1"/>
  <c r="GW87" i="1" s="1"/>
  <c r="AG51" i="1"/>
  <c r="JU138" i="1"/>
  <c r="JU153" i="1" s="1"/>
  <c r="JU71" i="1"/>
  <c r="JU86" i="1" s="1"/>
  <c r="DM138" i="1"/>
  <c r="DM153" i="1" s="1"/>
  <c r="DM71" i="1"/>
  <c r="DM86" i="1" s="1"/>
  <c r="Q50" i="1"/>
  <c r="KC137" i="1"/>
  <c r="KC152" i="1" s="1"/>
  <c r="KC70" i="1"/>
  <c r="KC85" i="1" s="1"/>
  <c r="GG137" i="1"/>
  <c r="GG152" i="1" s="1"/>
  <c r="GG70" i="1"/>
  <c r="GG85" i="1" s="1"/>
  <c r="BE137" i="1"/>
  <c r="BE152" i="1" s="1"/>
  <c r="BE70" i="1"/>
  <c r="BE85" i="1" s="1"/>
  <c r="LM48" i="1"/>
  <c r="HU48" i="1"/>
  <c r="CS48" i="1"/>
  <c r="NE135" i="1"/>
  <c r="NE150" i="1" s="1"/>
  <c r="NE68" i="1"/>
  <c r="NE83" i="1" s="1"/>
  <c r="JI135" i="1"/>
  <c r="JI150" i="1" s="1"/>
  <c r="JI68" i="1"/>
  <c r="JI83" i="1" s="1"/>
  <c r="EA135" i="1"/>
  <c r="EA150" i="1" s="1"/>
  <c r="EA68" i="1"/>
  <c r="EA83" i="1" s="1"/>
  <c r="MO134" i="1"/>
  <c r="MO149" i="1" s="1"/>
  <c r="MO67" i="1"/>
  <c r="MO82" i="1" s="1"/>
  <c r="GW134" i="1"/>
  <c r="GW149" i="1" s="1"/>
  <c r="GW67" i="1"/>
  <c r="GW82" i="1" s="1"/>
  <c r="Y134" i="1"/>
  <c r="Y149" i="1" s="1"/>
  <c r="Y67" i="1"/>
  <c r="Y82" i="1" s="1"/>
  <c r="IS126" i="1"/>
  <c r="BU126" i="1"/>
  <c r="KK131" i="1"/>
  <c r="KK146" i="1" s="1"/>
  <c r="KK64" i="1"/>
  <c r="KK79" i="1" s="1"/>
  <c r="DI44" i="1"/>
  <c r="LY130" i="1"/>
  <c r="LY145" i="1" s="1"/>
  <c r="LY63" i="1"/>
  <c r="LY78" i="1" s="1"/>
  <c r="GK130" i="1"/>
  <c r="GK145" i="1" s="1"/>
  <c r="GK63" i="1"/>
  <c r="GK78" i="1" s="1"/>
  <c r="M130" i="1"/>
  <c r="M145" i="1" s="1"/>
  <c r="M63" i="1"/>
  <c r="M78" i="1" s="1"/>
  <c r="IC129" i="1"/>
  <c r="IC62" i="1"/>
  <c r="I129" i="1"/>
  <c r="I62" i="1"/>
  <c r="GI129" i="1"/>
  <c r="GI53" i="1"/>
  <c r="GI56" i="1" s="1"/>
  <c r="GI62" i="1"/>
  <c r="JC49" i="1"/>
  <c r="JC45" i="1"/>
  <c r="CU49" i="1"/>
  <c r="CU45" i="1"/>
  <c r="LF140" i="1"/>
  <c r="LF155" i="1" s="1"/>
  <c r="LF73" i="1"/>
  <c r="LF88" i="1" s="1"/>
  <c r="IT140" i="1"/>
  <c r="IT155" i="1" s="1"/>
  <c r="IT73" i="1"/>
  <c r="IT88" i="1" s="1"/>
  <c r="GH140" i="1"/>
  <c r="GH155" i="1" s="1"/>
  <c r="GH73" i="1"/>
  <c r="GH88" i="1" s="1"/>
  <c r="CL140" i="1"/>
  <c r="CL155" i="1" s="1"/>
  <c r="CL73" i="1"/>
  <c r="CL88" i="1" s="1"/>
  <c r="Z140" i="1"/>
  <c r="Z155" i="1" s="1"/>
  <c r="Z73" i="1"/>
  <c r="Z88" i="1" s="1"/>
  <c r="LR139" i="1"/>
  <c r="LR154" i="1" s="1"/>
  <c r="LR72" i="1"/>
  <c r="LR87" i="1" s="1"/>
  <c r="JF139" i="1"/>
  <c r="JF154" i="1" s="1"/>
  <c r="JF72" i="1"/>
  <c r="JF87" i="1" s="1"/>
  <c r="GT139" i="1"/>
  <c r="GT154" i="1" s="1"/>
  <c r="GT72" i="1"/>
  <c r="GT87" i="1" s="1"/>
  <c r="CX139" i="1"/>
  <c r="CX154" i="1" s="1"/>
  <c r="CX72" i="1"/>
  <c r="CX87" i="1" s="1"/>
  <c r="AL139" i="1"/>
  <c r="AL154" i="1" s="1"/>
  <c r="AL72" i="1"/>
  <c r="AL87" i="1" s="1"/>
  <c r="MD50" i="1"/>
  <c r="IX71" i="1"/>
  <c r="IX86" i="1" s="1"/>
  <c r="IX138" i="1"/>
  <c r="IX153" i="1" s="1"/>
  <c r="GL138" i="1"/>
  <c r="GL153" i="1" s="1"/>
  <c r="GL71" i="1"/>
  <c r="GL86" i="1" s="1"/>
  <c r="CP138" i="1"/>
  <c r="CP153" i="1" s="1"/>
  <c r="CP71" i="1"/>
  <c r="CP86" i="1" s="1"/>
  <c r="AT138" i="1"/>
  <c r="AT153" i="1" s="1"/>
  <c r="AT71" i="1"/>
  <c r="AT86" i="1" s="1"/>
  <c r="NB137" i="1"/>
  <c r="NB152" i="1" s="1"/>
  <c r="NB70" i="1"/>
  <c r="NB85" i="1" s="1"/>
  <c r="LF137" i="1"/>
  <c r="LF152" i="1" s="1"/>
  <c r="LF70" i="1"/>
  <c r="LF85" i="1" s="1"/>
  <c r="JJ137" i="1"/>
  <c r="JJ152" i="1" s="1"/>
  <c r="JJ70" i="1"/>
  <c r="JJ85" i="1" s="1"/>
  <c r="HN137" i="1"/>
  <c r="HN152" i="1" s="1"/>
  <c r="HN70" i="1"/>
  <c r="HN85" i="1" s="1"/>
  <c r="EN137" i="1"/>
  <c r="EN152" i="1" s="1"/>
  <c r="EN70" i="1"/>
  <c r="EN85" i="1" s="1"/>
  <c r="CL137" i="1"/>
  <c r="CL152" i="1" s="1"/>
  <c r="CL70" i="1"/>
  <c r="CL85" i="1" s="1"/>
  <c r="AP137" i="1"/>
  <c r="AP152" i="1" s="1"/>
  <c r="AP70" i="1"/>
  <c r="AP85" i="1" s="1"/>
  <c r="MX136" i="1"/>
  <c r="MX151" i="1" s="1"/>
  <c r="MX69" i="1"/>
  <c r="MX84" i="1" s="1"/>
  <c r="LB136" i="1"/>
  <c r="LB151" i="1" s="1"/>
  <c r="LB69" i="1"/>
  <c r="LB84" i="1" s="1"/>
  <c r="HZ136" i="1"/>
  <c r="HZ151" i="1" s="1"/>
  <c r="HZ69" i="1"/>
  <c r="HZ84" i="1" s="1"/>
  <c r="GT136" i="1"/>
  <c r="GT151" i="1" s="1"/>
  <c r="GT69" i="1"/>
  <c r="GT84" i="1" s="1"/>
  <c r="DN136" i="1"/>
  <c r="DN151" i="1" s="1"/>
  <c r="DN69" i="1"/>
  <c r="DN84" i="1" s="1"/>
  <c r="BR136" i="1"/>
  <c r="BR151" i="1" s="1"/>
  <c r="BR69" i="1"/>
  <c r="BR84" i="1" s="1"/>
  <c r="V136" i="1"/>
  <c r="V151" i="1" s="1"/>
  <c r="V69" i="1"/>
  <c r="V84" i="1" s="1"/>
  <c r="MD47" i="1"/>
  <c r="KH47" i="1"/>
  <c r="IL47" i="1"/>
  <c r="GP47" i="1"/>
  <c r="DJ47" i="1"/>
  <c r="BN47" i="1"/>
  <c r="R47" i="1"/>
  <c r="LZ134" i="1"/>
  <c r="LZ149" i="1" s="1"/>
  <c r="LZ67" i="1"/>
  <c r="LZ82" i="1" s="1"/>
  <c r="KD134" i="1"/>
  <c r="KD149" i="1" s="1"/>
  <c r="KD67" i="1"/>
  <c r="KD82" i="1" s="1"/>
  <c r="IH134" i="1"/>
  <c r="IH149" i="1" s="1"/>
  <c r="IH67" i="1"/>
  <c r="IH82" i="1" s="1"/>
  <c r="GL134" i="1"/>
  <c r="GL149" i="1" s="1"/>
  <c r="GL67" i="1"/>
  <c r="GL82" i="1" s="1"/>
  <c r="DF134" i="1"/>
  <c r="DF149" i="1" s="1"/>
  <c r="DF67" i="1"/>
  <c r="DF82" i="1" s="1"/>
  <c r="BJ134" i="1"/>
  <c r="BJ149" i="1" s="1"/>
  <c r="BJ67" i="1"/>
  <c r="BJ82" i="1" s="1"/>
  <c r="N134" i="1"/>
  <c r="N149" i="1" s="1"/>
  <c r="N67" i="1"/>
  <c r="N82" i="1" s="1"/>
  <c r="LV126" i="1"/>
  <c r="JZ126" i="1"/>
  <c r="ID126" i="1"/>
  <c r="EN126" i="1"/>
  <c r="CL126" i="1"/>
  <c r="AP126" i="1"/>
  <c r="MX131" i="1"/>
  <c r="MX146" i="1" s="1"/>
  <c r="MX64" i="1"/>
  <c r="MX79" i="1" s="1"/>
  <c r="LB131" i="1"/>
  <c r="LB146" i="1" s="1"/>
  <c r="LB64" i="1"/>
  <c r="LB79" i="1" s="1"/>
  <c r="JF131" i="1"/>
  <c r="JF146" i="1" s="1"/>
  <c r="JF64" i="1"/>
  <c r="JF79" i="1" s="1"/>
  <c r="HJ131" i="1"/>
  <c r="HJ146" i="1" s="1"/>
  <c r="HJ64" i="1"/>
  <c r="HJ79" i="1" s="1"/>
  <c r="EJ64" i="1"/>
  <c r="EJ79" i="1" s="1"/>
  <c r="EJ131" i="1"/>
  <c r="EJ146" i="1" s="1"/>
  <c r="CH131" i="1"/>
  <c r="CH146" i="1" s="1"/>
  <c r="CH64" i="1"/>
  <c r="CH79" i="1" s="1"/>
  <c r="AL131" i="1"/>
  <c r="AL146" i="1" s="1"/>
  <c r="AL64" i="1"/>
  <c r="AL79" i="1" s="1"/>
  <c r="MT43" i="1"/>
  <c r="KX43" i="1"/>
  <c r="JB43" i="1"/>
  <c r="HF43" i="1"/>
  <c r="EF43" i="1"/>
  <c r="CD43" i="1"/>
  <c r="AH43" i="1"/>
  <c r="MP129" i="1"/>
  <c r="MP62" i="1"/>
  <c r="KT129" i="1"/>
  <c r="KT62" i="1"/>
  <c r="IX129" i="1"/>
  <c r="IX62" i="1"/>
  <c r="HB129" i="1"/>
  <c r="HB62" i="1"/>
  <c r="HB53" i="1"/>
  <c r="HB56" i="1" s="1"/>
  <c r="EB129" i="1"/>
  <c r="EB62" i="1"/>
  <c r="BZ129" i="1"/>
  <c r="BZ62" i="1"/>
  <c r="AD62" i="1"/>
  <c r="AD129" i="1"/>
  <c r="LA140" i="1"/>
  <c r="LA155" i="1" s="1"/>
  <c r="LA73" i="1"/>
  <c r="LA88" i="1" s="1"/>
  <c r="GC140" i="1"/>
  <c r="GC155" i="1" s="1"/>
  <c r="GC73" i="1"/>
  <c r="GC88" i="1" s="1"/>
  <c r="U140" i="1"/>
  <c r="U155" i="1" s="1"/>
  <c r="U73" i="1"/>
  <c r="U88" i="1" s="1"/>
  <c r="JA51" i="1"/>
  <c r="BI139" i="1"/>
  <c r="BI154" i="1" s="1"/>
  <c r="BI72" i="1"/>
  <c r="BI87" i="1" s="1"/>
  <c r="KK138" i="1"/>
  <c r="KK153" i="1" s="1"/>
  <c r="KK71" i="1"/>
  <c r="KK86" i="1" s="1"/>
  <c r="EI138" i="1"/>
  <c r="EI153" i="1" s="1"/>
  <c r="EI71" i="1"/>
  <c r="EI86" i="1" s="1"/>
  <c r="U138" i="1"/>
  <c r="U153" i="1" s="1"/>
  <c r="U71" i="1"/>
  <c r="U86" i="1" s="1"/>
  <c r="KG49" i="1"/>
  <c r="GK137" i="1"/>
  <c r="GK152" i="1" s="1"/>
  <c r="GK70" i="1"/>
  <c r="GK85" i="1" s="1"/>
  <c r="AG49" i="1"/>
  <c r="KS136" i="1"/>
  <c r="KS151" i="1" s="1"/>
  <c r="KS69" i="1"/>
  <c r="KS84" i="1" s="1"/>
  <c r="HA136" i="1"/>
  <c r="HA151" i="1" s="1"/>
  <c r="HA69" i="1"/>
  <c r="HA84" i="1" s="1"/>
  <c r="BY136" i="1"/>
  <c r="BY151" i="1" s="1"/>
  <c r="BY69" i="1"/>
  <c r="BY84" i="1" s="1"/>
  <c r="LE135" i="1"/>
  <c r="LE150" i="1" s="1"/>
  <c r="LE68" i="1"/>
  <c r="LE83" i="1" s="1"/>
  <c r="HI135" i="1"/>
  <c r="HI150" i="1" s="1"/>
  <c r="HI68" i="1"/>
  <c r="HI83" i="1" s="1"/>
  <c r="BA135" i="1"/>
  <c r="BA150" i="1" s="1"/>
  <c r="BA68" i="1"/>
  <c r="BA83" i="1" s="1"/>
  <c r="JU134" i="1"/>
  <c r="JU149" i="1" s="1"/>
  <c r="JU67" i="1"/>
  <c r="JU82" i="1" s="1"/>
  <c r="CW134" i="1"/>
  <c r="CW149" i="1" s="1"/>
  <c r="CW67" i="1"/>
  <c r="CW82" i="1" s="1"/>
  <c r="LI126" i="1"/>
  <c r="EQ126" i="1"/>
  <c r="NA131" i="1"/>
  <c r="NA146" i="1" s="1"/>
  <c r="NA64" i="1"/>
  <c r="NA79" i="1" s="1"/>
  <c r="HM131" i="1"/>
  <c r="HM146" i="1" s="1"/>
  <c r="HM64" i="1"/>
  <c r="HM79" i="1" s="1"/>
  <c r="CO131" i="1"/>
  <c r="CO146" i="1" s="1"/>
  <c r="CO64" i="1"/>
  <c r="CO79" i="1" s="1"/>
  <c r="LE130" i="1"/>
  <c r="LE145" i="1" s="1"/>
  <c r="LE63" i="1"/>
  <c r="LE78" i="1" s="1"/>
  <c r="CK130" i="1"/>
  <c r="CK145" i="1" s="1"/>
  <c r="CK63" i="1"/>
  <c r="CK78" i="1" s="1"/>
  <c r="LA129" i="1"/>
  <c r="LA62" i="1"/>
  <c r="EM129" i="1"/>
  <c r="EM62" i="1"/>
  <c r="AO129" i="1"/>
  <c r="AO62" i="1"/>
  <c r="O131" i="1"/>
  <c r="O64" i="1"/>
  <c r="O79" i="1" s="1"/>
  <c r="K138" i="1"/>
  <c r="K153" i="1" s="1"/>
  <c r="K71" i="1"/>
  <c r="K86" i="1" s="1"/>
  <c r="GE136" i="1"/>
  <c r="GE151" i="1" s="1"/>
  <c r="GE69" i="1"/>
  <c r="GE84" i="1" s="1"/>
  <c r="LO47" i="1"/>
  <c r="AI47" i="1"/>
  <c r="AY134" i="1"/>
  <c r="AY149" i="1" s="1"/>
  <c r="AY67" i="1"/>
  <c r="AY82" i="1" s="1"/>
  <c r="IE126" i="1"/>
  <c r="IE65" i="1"/>
  <c r="IE80" i="1" s="1"/>
  <c r="AQ126" i="1"/>
  <c r="EK131" i="1"/>
  <c r="EK146" i="1" s="1"/>
  <c r="EK64" i="1"/>
  <c r="EK79" i="1" s="1"/>
  <c r="LS134" i="1"/>
  <c r="LS149" i="1" s="1"/>
  <c r="LS67" i="1"/>
  <c r="LS82" i="1" s="1"/>
  <c r="JG134" i="1"/>
  <c r="JG149" i="1" s="1"/>
  <c r="JG67" i="1"/>
  <c r="JG82" i="1" s="1"/>
  <c r="GY135" i="1"/>
  <c r="GY150" i="1" s="1"/>
  <c r="GY68" i="1"/>
  <c r="GY83" i="1" s="1"/>
  <c r="CA77" i="1"/>
  <c r="AM138" i="1"/>
  <c r="AM153" i="1" s="1"/>
  <c r="AM71" i="1"/>
  <c r="AM86" i="1" s="1"/>
  <c r="EC131" i="1"/>
  <c r="EC146" i="1" s="1"/>
  <c r="EC64" i="1"/>
  <c r="EC79" i="1" s="1"/>
  <c r="MM137" i="1"/>
  <c r="MM152" i="1" s="1"/>
  <c r="MM70" i="1"/>
  <c r="MM85" i="1" s="1"/>
  <c r="DY137" i="1"/>
  <c r="DY152" i="1" s="1"/>
  <c r="DY70" i="1"/>
  <c r="DY85" i="1" s="1"/>
  <c r="NC136" i="1"/>
  <c r="NC151" i="1" s="1"/>
  <c r="NC69" i="1"/>
  <c r="NC84" i="1" s="1"/>
  <c r="EG136" i="1"/>
  <c r="EG151" i="1" s="1"/>
  <c r="EG69" i="1"/>
  <c r="EG84" i="1" s="1"/>
  <c r="C136" i="1"/>
  <c r="C151" i="1" s="1"/>
  <c r="C69" i="1"/>
  <c r="C84" i="1" s="1"/>
  <c r="MM134" i="1"/>
  <c r="MM149" i="1" s="1"/>
  <c r="MM67" i="1"/>
  <c r="MM82" i="1" s="1"/>
  <c r="EO134" i="1"/>
  <c r="EO149" i="1" s="1"/>
  <c r="EO67" i="1"/>
  <c r="EO82" i="1" s="1"/>
  <c r="MQ133" i="1"/>
  <c r="MQ148" i="1" s="1"/>
  <c r="MQ132" i="1"/>
  <c r="LK133" i="1"/>
  <c r="LK148" i="1" s="1"/>
  <c r="LK132" i="1"/>
  <c r="LK147" i="1" s="1"/>
  <c r="GU126" i="1"/>
  <c r="GU65" i="1"/>
  <c r="GU80" i="1" s="1"/>
  <c r="AM126" i="1"/>
  <c r="HG131" i="1"/>
  <c r="HG146" i="1" s="1"/>
  <c r="HG64" i="1"/>
  <c r="HG79" i="1" s="1"/>
  <c r="BC131" i="1"/>
  <c r="BC146" i="1" s="1"/>
  <c r="BC64" i="1"/>
  <c r="BC79" i="1" s="1"/>
  <c r="MQ77" i="1"/>
  <c r="CI134" i="1"/>
  <c r="CI149" i="1" s="1"/>
  <c r="CI67" i="1"/>
  <c r="CI82" i="1" s="1"/>
  <c r="NB139" i="1"/>
  <c r="NB154" i="1" s="1"/>
  <c r="NB72" i="1"/>
  <c r="NB87" i="1" s="1"/>
  <c r="ML139" i="1"/>
  <c r="ML154" i="1" s="1"/>
  <c r="ML72" i="1"/>
  <c r="ML87" i="1" s="1"/>
  <c r="LV139" i="1"/>
  <c r="LV154" i="1" s="1"/>
  <c r="LV72" i="1"/>
  <c r="LV87" i="1" s="1"/>
  <c r="LF139" i="1"/>
  <c r="LF154" i="1" s="1"/>
  <c r="LF72" i="1"/>
  <c r="LF87" i="1" s="1"/>
  <c r="KP139" i="1"/>
  <c r="KP154" i="1" s="1"/>
  <c r="KP72" i="1"/>
  <c r="KP87" i="1" s="1"/>
  <c r="JZ139" i="1"/>
  <c r="JZ154" i="1" s="1"/>
  <c r="JZ72" i="1"/>
  <c r="JZ87" i="1" s="1"/>
  <c r="JJ139" i="1"/>
  <c r="JJ154" i="1" s="1"/>
  <c r="JJ72" i="1"/>
  <c r="JJ87" i="1" s="1"/>
  <c r="IT139" i="1"/>
  <c r="IT154" i="1" s="1"/>
  <c r="IT72" i="1"/>
  <c r="IT87" i="1" s="1"/>
  <c r="ID139" i="1"/>
  <c r="ID154" i="1" s="1"/>
  <c r="ID72" i="1"/>
  <c r="ID87" i="1" s="1"/>
  <c r="HN139" i="1"/>
  <c r="HN154" i="1" s="1"/>
  <c r="HN72" i="1"/>
  <c r="HN87" i="1" s="1"/>
  <c r="GX139" i="1"/>
  <c r="GX154" i="1" s="1"/>
  <c r="GX72" i="1"/>
  <c r="GX87" i="1" s="1"/>
  <c r="GH139" i="1"/>
  <c r="GH154" i="1" s="1"/>
  <c r="GH72" i="1"/>
  <c r="GH87" i="1" s="1"/>
  <c r="EN139" i="1"/>
  <c r="EN154" i="1" s="1"/>
  <c r="EN72" i="1"/>
  <c r="EN87" i="1" s="1"/>
  <c r="DX139" i="1"/>
  <c r="DX154" i="1" s="1"/>
  <c r="DX72" i="1"/>
  <c r="DX87" i="1" s="1"/>
  <c r="DB139" i="1"/>
  <c r="DB154" i="1" s="1"/>
  <c r="DB72" i="1"/>
  <c r="DB87" i="1" s="1"/>
  <c r="CL139" i="1"/>
  <c r="CL154" i="1" s="1"/>
  <c r="CL72" i="1"/>
  <c r="CL87" i="1" s="1"/>
  <c r="BV139" i="1"/>
  <c r="BV154" i="1" s="1"/>
  <c r="BV72" i="1"/>
  <c r="BV87" i="1" s="1"/>
  <c r="BF139" i="1"/>
  <c r="BF154" i="1" s="1"/>
  <c r="BF72" i="1"/>
  <c r="BF87" i="1" s="1"/>
  <c r="AP139" i="1"/>
  <c r="AP154" i="1" s="1"/>
  <c r="AP72" i="1"/>
  <c r="AP87" i="1" s="1"/>
  <c r="Z139" i="1"/>
  <c r="Z154" i="1" s="1"/>
  <c r="Z72" i="1"/>
  <c r="Z87" i="1" s="1"/>
  <c r="J139" i="1"/>
  <c r="J154" i="1" s="1"/>
  <c r="J72" i="1"/>
  <c r="J87" i="1" s="1"/>
  <c r="NA140" i="1"/>
  <c r="NA155" i="1" s="1"/>
  <c r="NA73" i="1"/>
  <c r="NA88" i="1" s="1"/>
  <c r="MK140" i="1"/>
  <c r="MK155" i="1" s="1"/>
  <c r="MK73" i="1"/>
  <c r="MK88" i="1" s="1"/>
  <c r="LU140" i="1"/>
  <c r="LU155" i="1" s="1"/>
  <c r="LU73" i="1"/>
  <c r="LU88" i="1" s="1"/>
  <c r="LE140" i="1"/>
  <c r="LE155" i="1" s="1"/>
  <c r="LE73" i="1"/>
  <c r="LE88" i="1" s="1"/>
  <c r="KO140" i="1"/>
  <c r="KO155" i="1" s="1"/>
  <c r="KO73" i="1"/>
  <c r="KO88" i="1" s="1"/>
  <c r="JY140" i="1"/>
  <c r="JY155" i="1" s="1"/>
  <c r="JY73" i="1"/>
  <c r="JY88" i="1" s="1"/>
  <c r="JI140" i="1"/>
  <c r="JI155" i="1" s="1"/>
  <c r="JI73" i="1"/>
  <c r="JI88" i="1" s="1"/>
  <c r="IS140" i="1"/>
  <c r="IS155" i="1" s="1"/>
  <c r="IS73" i="1"/>
  <c r="IS88" i="1" s="1"/>
  <c r="IC140" i="1"/>
  <c r="IC155" i="1" s="1"/>
  <c r="IC73" i="1"/>
  <c r="IC88" i="1" s="1"/>
  <c r="HM140" i="1"/>
  <c r="HM155" i="1" s="1"/>
  <c r="HM73" i="1"/>
  <c r="HM88" i="1" s="1"/>
  <c r="GW140" i="1"/>
  <c r="GW155" i="1" s="1"/>
  <c r="GW73" i="1"/>
  <c r="GW88" i="1" s="1"/>
  <c r="GG140" i="1"/>
  <c r="GG155" i="1" s="1"/>
  <c r="GG73" i="1"/>
  <c r="GG88" i="1" s="1"/>
  <c r="EM140" i="1"/>
  <c r="EM155" i="1" s="1"/>
  <c r="EM73" i="1"/>
  <c r="EM88" i="1" s="1"/>
  <c r="DW140" i="1"/>
  <c r="DW155" i="1" s="1"/>
  <c r="DW73" i="1"/>
  <c r="DW88" i="1" s="1"/>
  <c r="DA140" i="1"/>
  <c r="DA155" i="1" s="1"/>
  <c r="DA73" i="1"/>
  <c r="DA88" i="1" s="1"/>
  <c r="CK140" i="1"/>
  <c r="CK155" i="1" s="1"/>
  <c r="CK73" i="1"/>
  <c r="CK88" i="1" s="1"/>
  <c r="BU140" i="1"/>
  <c r="BU155" i="1" s="1"/>
  <c r="BU73" i="1"/>
  <c r="BU88" i="1" s="1"/>
  <c r="BE140" i="1"/>
  <c r="BE155" i="1" s="1"/>
  <c r="BE73" i="1"/>
  <c r="BE88" i="1" s="1"/>
  <c r="AO140" i="1"/>
  <c r="AO155" i="1" s="1"/>
  <c r="AO73" i="1"/>
  <c r="AO88" i="1" s="1"/>
  <c r="Y140" i="1"/>
  <c r="Y155" i="1" s="1"/>
  <c r="Y73" i="1"/>
  <c r="Y88" i="1" s="1"/>
  <c r="I140" i="1"/>
  <c r="I155" i="1" s="1"/>
  <c r="I73" i="1"/>
  <c r="I88" i="1" s="1"/>
  <c r="MV140" i="1"/>
  <c r="MV155" i="1" s="1"/>
  <c r="MV73" i="1"/>
  <c r="MV88" i="1" s="1"/>
  <c r="MF140" i="1"/>
  <c r="MF155" i="1" s="1"/>
  <c r="MF73" i="1"/>
  <c r="MF88" i="1" s="1"/>
  <c r="LP140" i="1"/>
  <c r="LP155" i="1" s="1"/>
  <c r="LP73" i="1"/>
  <c r="LP88" i="1" s="1"/>
  <c r="KZ140" i="1"/>
  <c r="KZ155" i="1" s="1"/>
  <c r="KZ73" i="1"/>
  <c r="KZ88" i="1" s="1"/>
  <c r="KJ140" i="1"/>
  <c r="KJ155" i="1" s="1"/>
  <c r="KJ73" i="1"/>
  <c r="KJ88" i="1" s="1"/>
  <c r="JT140" i="1"/>
  <c r="JT155" i="1" s="1"/>
  <c r="JT73" i="1"/>
  <c r="JT88" i="1" s="1"/>
  <c r="JD140" i="1"/>
  <c r="JD155" i="1" s="1"/>
  <c r="JD73" i="1"/>
  <c r="JD88" i="1" s="1"/>
  <c r="IN140" i="1"/>
  <c r="IN155" i="1" s="1"/>
  <c r="IN73" i="1"/>
  <c r="IN88" i="1" s="1"/>
  <c r="HX140" i="1"/>
  <c r="HX155" i="1" s="1"/>
  <c r="HX73" i="1"/>
  <c r="HX88" i="1" s="1"/>
  <c r="HH140" i="1"/>
  <c r="HH155" i="1" s="1"/>
  <c r="HH73" i="1"/>
  <c r="HH88" i="1" s="1"/>
  <c r="GR140" i="1"/>
  <c r="GR155" i="1" s="1"/>
  <c r="GR73" i="1"/>
  <c r="GR88" i="1" s="1"/>
  <c r="GB140" i="1"/>
  <c r="GB155" i="1" s="1"/>
  <c r="GB73" i="1"/>
  <c r="GB88" i="1" s="1"/>
  <c r="EH140" i="1"/>
  <c r="EH155" i="1" s="1"/>
  <c r="EH73" i="1"/>
  <c r="EH88" i="1" s="1"/>
  <c r="DL140" i="1"/>
  <c r="DL155" i="1" s="1"/>
  <c r="DL73" i="1"/>
  <c r="DL88" i="1" s="1"/>
  <c r="CV140" i="1"/>
  <c r="CV155" i="1" s="1"/>
  <c r="CV73" i="1"/>
  <c r="CV88" i="1" s="1"/>
  <c r="CF140" i="1"/>
  <c r="CF155" i="1" s="1"/>
  <c r="CF73" i="1"/>
  <c r="CF88" i="1" s="1"/>
  <c r="BP140" i="1"/>
  <c r="BP155" i="1" s="1"/>
  <c r="BP73" i="1"/>
  <c r="BP88" i="1" s="1"/>
  <c r="AZ140" i="1"/>
  <c r="AZ155" i="1" s="1"/>
  <c r="AZ73" i="1"/>
  <c r="AZ88" i="1" s="1"/>
  <c r="AJ140" i="1"/>
  <c r="AJ155" i="1" s="1"/>
  <c r="AJ73" i="1"/>
  <c r="AJ88" i="1" s="1"/>
  <c r="T140" i="1"/>
  <c r="T155" i="1" s="1"/>
  <c r="T73" i="1"/>
  <c r="T88" i="1" s="1"/>
  <c r="D140" i="1"/>
  <c r="D155" i="1" s="1"/>
  <c r="D73" i="1"/>
  <c r="D88" i="1" s="1"/>
  <c r="MZ140" i="1"/>
  <c r="MZ155" i="1" s="1"/>
  <c r="MZ73" i="1"/>
  <c r="MZ88" i="1" s="1"/>
  <c r="MB52" i="1"/>
  <c r="LH52" i="1"/>
  <c r="KN140" i="1"/>
  <c r="KN155" i="1" s="1"/>
  <c r="KN73" i="1"/>
  <c r="KN88" i="1" s="1"/>
  <c r="JP52" i="1"/>
  <c r="IV52" i="1"/>
  <c r="IB140" i="1"/>
  <c r="IB155" i="1" s="1"/>
  <c r="IB73" i="1"/>
  <c r="IB88" i="1" s="1"/>
  <c r="HD52" i="1"/>
  <c r="GJ52" i="1"/>
  <c r="EL140" i="1"/>
  <c r="EL155" i="1" s="1"/>
  <c r="EL73" i="1"/>
  <c r="EL88" i="1" s="1"/>
  <c r="DH52" i="1"/>
  <c r="CN52" i="1"/>
  <c r="BT140" i="1"/>
  <c r="BT155" i="1" s="1"/>
  <c r="BT73" i="1"/>
  <c r="BT88" i="1" s="1"/>
  <c r="AV140" i="1"/>
  <c r="AV155" i="1" s="1"/>
  <c r="AV73" i="1"/>
  <c r="AV88" i="1" s="1"/>
  <c r="AB52" i="1"/>
  <c r="H140" i="1"/>
  <c r="H155" i="1" s="1"/>
  <c r="H73" i="1"/>
  <c r="H88" i="1" s="1"/>
  <c r="MN51" i="1"/>
  <c r="LT139" i="1"/>
  <c r="LT154" i="1" s="1"/>
  <c r="LT72" i="1"/>
  <c r="LT87" i="1" s="1"/>
  <c r="KZ51" i="1"/>
  <c r="KB51" i="1"/>
  <c r="JH139" i="1"/>
  <c r="JH154" i="1" s="1"/>
  <c r="JH72" i="1"/>
  <c r="JH87" i="1" s="1"/>
  <c r="IN51" i="1"/>
  <c r="HP51" i="1"/>
  <c r="GV139" i="1"/>
  <c r="GV154" i="1" s="1"/>
  <c r="GV72" i="1"/>
  <c r="GV87" i="1" s="1"/>
  <c r="GB51" i="1"/>
  <c r="DZ51" i="1"/>
  <c r="CZ139" i="1"/>
  <c r="CZ154" i="1" s="1"/>
  <c r="CZ72" i="1"/>
  <c r="CZ87" i="1" s="1"/>
  <c r="CF51" i="1"/>
  <c r="BH51" i="1"/>
  <c r="AN139" i="1"/>
  <c r="AN154" i="1" s="1"/>
  <c r="AN72" i="1"/>
  <c r="AN87" i="1" s="1"/>
  <c r="T51" i="1"/>
  <c r="MZ138" i="1"/>
  <c r="MZ153" i="1" s="1"/>
  <c r="MZ71" i="1"/>
  <c r="MZ86" i="1" s="1"/>
  <c r="MF50" i="1"/>
  <c r="LL50" i="1"/>
  <c r="KN138" i="1"/>
  <c r="KN153" i="1" s="1"/>
  <c r="KN71" i="1"/>
  <c r="KN86" i="1" s="1"/>
  <c r="JT50" i="1"/>
  <c r="IZ50" i="1"/>
  <c r="IB138" i="1"/>
  <c r="IB153" i="1" s="1"/>
  <c r="IB71" i="1"/>
  <c r="IB86" i="1" s="1"/>
  <c r="HH50" i="1"/>
  <c r="GN50" i="1"/>
  <c r="EL138" i="1"/>
  <c r="EL153" i="1" s="1"/>
  <c r="EL71" i="1"/>
  <c r="EL86" i="1" s="1"/>
  <c r="DL50" i="1"/>
  <c r="CR50" i="1"/>
  <c r="BX50" i="1"/>
  <c r="BH50" i="1"/>
  <c r="AR50" i="1"/>
  <c r="AB50" i="1"/>
  <c r="L50" i="1"/>
  <c r="MZ137" i="1"/>
  <c r="MZ152" i="1" s="1"/>
  <c r="MZ70" i="1"/>
  <c r="MZ85" i="1" s="1"/>
  <c r="MJ137" i="1"/>
  <c r="MJ152" i="1" s="1"/>
  <c r="MJ70" i="1"/>
  <c r="MJ85" i="1" s="1"/>
  <c r="LT137" i="1"/>
  <c r="LT152" i="1" s="1"/>
  <c r="LT70" i="1"/>
  <c r="LT85" i="1" s="1"/>
  <c r="LD137" i="1"/>
  <c r="LD152" i="1" s="1"/>
  <c r="LD70" i="1"/>
  <c r="LD85" i="1" s="1"/>
  <c r="KN137" i="1"/>
  <c r="KN152" i="1" s="1"/>
  <c r="KN70" i="1"/>
  <c r="KN85" i="1" s="1"/>
  <c r="JX137" i="1"/>
  <c r="JX152" i="1" s="1"/>
  <c r="JX70" i="1"/>
  <c r="JX85" i="1" s="1"/>
  <c r="JH137" i="1"/>
  <c r="JH152" i="1" s="1"/>
  <c r="JH70" i="1"/>
  <c r="JH85" i="1" s="1"/>
  <c r="IR137" i="1"/>
  <c r="IR152" i="1" s="1"/>
  <c r="IR70" i="1"/>
  <c r="IR85" i="1" s="1"/>
  <c r="IB137" i="1"/>
  <c r="IB152" i="1" s="1"/>
  <c r="IB70" i="1"/>
  <c r="IB85" i="1" s="1"/>
  <c r="HL137" i="1"/>
  <c r="HL152" i="1" s="1"/>
  <c r="HL70" i="1"/>
  <c r="HL85" i="1" s="1"/>
  <c r="GV137" i="1"/>
  <c r="GV152" i="1" s="1"/>
  <c r="GV70" i="1"/>
  <c r="GV85" i="1" s="1"/>
  <c r="GF137" i="1"/>
  <c r="GF152" i="1" s="1"/>
  <c r="GF70" i="1"/>
  <c r="GF85" i="1" s="1"/>
  <c r="EL137" i="1"/>
  <c r="EL152" i="1" s="1"/>
  <c r="EL70" i="1"/>
  <c r="EL85" i="1" s="1"/>
  <c r="DP137" i="1"/>
  <c r="DP152" i="1" s="1"/>
  <c r="DP70" i="1"/>
  <c r="DP85" i="1" s="1"/>
  <c r="CZ137" i="1"/>
  <c r="CZ152" i="1" s="1"/>
  <c r="CZ70" i="1"/>
  <c r="CZ85" i="1" s="1"/>
  <c r="CJ137" i="1"/>
  <c r="CJ152" i="1" s="1"/>
  <c r="CJ70" i="1"/>
  <c r="CJ85" i="1" s="1"/>
  <c r="BT137" i="1"/>
  <c r="BT152" i="1" s="1"/>
  <c r="BT70" i="1"/>
  <c r="BT85" i="1" s="1"/>
  <c r="BD137" i="1"/>
  <c r="BD152" i="1" s="1"/>
  <c r="BD70" i="1"/>
  <c r="BD85" i="1" s="1"/>
  <c r="AN137" i="1"/>
  <c r="AN152" i="1" s="1"/>
  <c r="AN70" i="1"/>
  <c r="AN85" i="1" s="1"/>
  <c r="X137" i="1"/>
  <c r="X152" i="1" s="1"/>
  <c r="X70" i="1"/>
  <c r="X85" i="1" s="1"/>
  <c r="H137" i="1"/>
  <c r="H152" i="1" s="1"/>
  <c r="H70" i="1"/>
  <c r="H85" i="1" s="1"/>
  <c r="MV48" i="1"/>
  <c r="MF48" i="1"/>
  <c r="LP48" i="1"/>
  <c r="KZ48" i="1"/>
  <c r="KJ48" i="1"/>
  <c r="JT48" i="1"/>
  <c r="JD48" i="1"/>
  <c r="IN48" i="1"/>
  <c r="HX48" i="1"/>
  <c r="HH48" i="1"/>
  <c r="GR48" i="1"/>
  <c r="GB48" i="1"/>
  <c r="EH48" i="1"/>
  <c r="DL48" i="1"/>
  <c r="CV48" i="1"/>
  <c r="CF48" i="1"/>
  <c r="BP48" i="1"/>
  <c r="AZ48" i="1"/>
  <c r="AJ48" i="1"/>
  <c r="T48" i="1"/>
  <c r="D48" i="1"/>
  <c r="MR47" i="1"/>
  <c r="MB47" i="1"/>
  <c r="LL47" i="1"/>
  <c r="KV47" i="1"/>
  <c r="KF47" i="1"/>
  <c r="JP47" i="1"/>
  <c r="IZ47" i="1"/>
  <c r="IJ47" i="1"/>
  <c r="HT47" i="1"/>
  <c r="HD47" i="1"/>
  <c r="GN47" i="1"/>
  <c r="FX47" i="1"/>
  <c r="ED47" i="1"/>
  <c r="DH47" i="1"/>
  <c r="CR47" i="1"/>
  <c r="CB47" i="1"/>
  <c r="BL47" i="1"/>
  <c r="AV47" i="1"/>
  <c r="AF47" i="1"/>
  <c r="P47" i="1"/>
  <c r="ND46" i="1"/>
  <c r="MN46" i="1"/>
  <c r="LX46" i="1"/>
  <c r="LH46" i="1"/>
  <c r="KR46" i="1"/>
  <c r="KB46" i="1"/>
  <c r="JL46" i="1"/>
  <c r="IV46" i="1"/>
  <c r="IF46" i="1"/>
  <c r="HP46" i="1"/>
  <c r="GZ46" i="1"/>
  <c r="GJ46" i="1"/>
  <c r="EP46" i="1"/>
  <c r="DZ46" i="1"/>
  <c r="DD46" i="1"/>
  <c r="CN46" i="1"/>
  <c r="BX46" i="1"/>
  <c r="BH46" i="1"/>
  <c r="AR46" i="1"/>
  <c r="AB46" i="1"/>
  <c r="L46" i="1"/>
  <c r="MZ126" i="1"/>
  <c r="MJ126" i="1"/>
  <c r="MJ65" i="1"/>
  <c r="MJ80" i="1" s="1"/>
  <c r="LT126" i="1"/>
  <c r="LD126" i="1"/>
  <c r="KN126" i="1"/>
  <c r="JX126" i="1"/>
  <c r="JX65" i="1"/>
  <c r="JX80" i="1" s="1"/>
  <c r="JH126" i="1"/>
  <c r="IR126" i="1"/>
  <c r="IB126" i="1"/>
  <c r="HL126" i="1"/>
  <c r="HL65" i="1"/>
  <c r="HL80" i="1" s="1"/>
  <c r="GV126" i="1"/>
  <c r="GF126" i="1"/>
  <c r="EL126" i="1"/>
  <c r="DP126" i="1"/>
  <c r="DP65" i="1"/>
  <c r="DP80" i="1" s="1"/>
  <c r="CZ126" i="1"/>
  <c r="CJ126" i="1"/>
  <c r="BT126" i="1"/>
  <c r="BD126" i="1"/>
  <c r="BD65" i="1"/>
  <c r="BD80" i="1" s="1"/>
  <c r="AN126" i="1"/>
  <c r="X126" i="1"/>
  <c r="X58" i="1"/>
  <c r="X65" i="1"/>
  <c r="X80" i="1" s="1"/>
  <c r="H126" i="1"/>
  <c r="MV44" i="1"/>
  <c r="MV53" i="1" s="1"/>
  <c r="MV56" i="1" s="1"/>
  <c r="MF44" i="1"/>
  <c r="LP44" i="1"/>
  <c r="KZ44" i="1"/>
  <c r="KJ44" i="1"/>
  <c r="JT44" i="1"/>
  <c r="JD44" i="1"/>
  <c r="IN44" i="1"/>
  <c r="HX44" i="1"/>
  <c r="HH44" i="1"/>
  <c r="GR44" i="1"/>
  <c r="GB44" i="1"/>
  <c r="EH44" i="1"/>
  <c r="DL44" i="1"/>
  <c r="CV44" i="1"/>
  <c r="CF44" i="1"/>
  <c r="BP44" i="1"/>
  <c r="AZ44" i="1"/>
  <c r="AJ44" i="1"/>
  <c r="T44" i="1"/>
  <c r="D44" i="1"/>
  <c r="MR43" i="1"/>
  <c r="MB43" i="1"/>
  <c r="LL43" i="1"/>
  <c r="KV43" i="1"/>
  <c r="KF43" i="1"/>
  <c r="JP43" i="1"/>
  <c r="IZ43" i="1"/>
  <c r="IJ43" i="1"/>
  <c r="HT43" i="1"/>
  <c r="HD43" i="1"/>
  <c r="GN43" i="1"/>
  <c r="FX43" i="1"/>
  <c r="ED43" i="1"/>
  <c r="DH43" i="1"/>
  <c r="CR43" i="1"/>
  <c r="CB43" i="1"/>
  <c r="BL43" i="1"/>
  <c r="AV43" i="1"/>
  <c r="AF43" i="1"/>
  <c r="P43" i="1"/>
  <c r="ND42" i="1"/>
  <c r="MN42" i="1"/>
  <c r="LX42" i="1"/>
  <c r="LH42" i="1"/>
  <c r="KR42" i="1"/>
  <c r="KB42" i="1"/>
  <c r="JL42" i="1"/>
  <c r="IV42" i="1"/>
  <c r="IF42" i="1"/>
  <c r="HP42" i="1"/>
  <c r="GZ42" i="1"/>
  <c r="GJ42" i="1"/>
  <c r="EP42" i="1"/>
  <c r="DZ42" i="1"/>
  <c r="DD42" i="1"/>
  <c r="CN42" i="1"/>
  <c r="BX42" i="1"/>
  <c r="BH42" i="1"/>
  <c r="AR42" i="1"/>
  <c r="AB42" i="1"/>
  <c r="L42" i="1"/>
  <c r="JE47" i="1"/>
  <c r="DM47" i="1"/>
  <c r="BM47" i="1"/>
  <c r="M47" i="1"/>
  <c r="LU46" i="1"/>
  <c r="JY46" i="1"/>
  <c r="IC46" i="1"/>
  <c r="GG46" i="1"/>
  <c r="DA46" i="1"/>
  <c r="BE46" i="1"/>
  <c r="I46" i="1"/>
  <c r="LQ45" i="1"/>
  <c r="JU45" i="1"/>
  <c r="HY45" i="1"/>
  <c r="GC45" i="1"/>
  <c r="CW45" i="1"/>
  <c r="BA45" i="1"/>
  <c r="E45" i="1"/>
  <c r="LM44" i="1"/>
  <c r="JQ44" i="1"/>
  <c r="HU44" i="1"/>
  <c r="FY44" i="1"/>
  <c r="CS44" i="1"/>
  <c r="AW44" i="1"/>
  <c r="NE43" i="1"/>
  <c r="LI43" i="1"/>
  <c r="JM43" i="1"/>
  <c r="HQ43" i="1"/>
  <c r="EQ43" i="1"/>
  <c r="CO43" i="1"/>
  <c r="AS43" i="1"/>
  <c r="NA42" i="1"/>
  <c r="LE42" i="1"/>
  <c r="JE42" i="1"/>
  <c r="HI42" i="1"/>
  <c r="EI42" i="1"/>
  <c r="CG42" i="1"/>
  <c r="AK42" i="1"/>
  <c r="NC140" i="1"/>
  <c r="NC155" i="1" s="1"/>
  <c r="NC73" i="1"/>
  <c r="NC88" i="1" s="1"/>
  <c r="MM140" i="1"/>
  <c r="MM155" i="1" s="1"/>
  <c r="MM73" i="1"/>
  <c r="MM88" i="1" s="1"/>
  <c r="LW140" i="1"/>
  <c r="LW155" i="1" s="1"/>
  <c r="LW73" i="1"/>
  <c r="LW88" i="1" s="1"/>
  <c r="LG140" i="1"/>
  <c r="LG155" i="1" s="1"/>
  <c r="LG73" i="1"/>
  <c r="LG88" i="1" s="1"/>
  <c r="KQ140" i="1"/>
  <c r="KQ155" i="1" s="1"/>
  <c r="KQ73" i="1"/>
  <c r="KQ88" i="1" s="1"/>
  <c r="KA140" i="1"/>
  <c r="KA155" i="1" s="1"/>
  <c r="KA73" i="1"/>
  <c r="KA88" i="1" s="1"/>
  <c r="JK140" i="1"/>
  <c r="JK155" i="1" s="1"/>
  <c r="JK73" i="1"/>
  <c r="JK88" i="1" s="1"/>
  <c r="IU140" i="1"/>
  <c r="IU155" i="1" s="1"/>
  <c r="IU73" i="1"/>
  <c r="IU88" i="1" s="1"/>
  <c r="IE140" i="1"/>
  <c r="IE155" i="1" s="1"/>
  <c r="IE73" i="1"/>
  <c r="IE88" i="1" s="1"/>
  <c r="HO140" i="1"/>
  <c r="HO155" i="1" s="1"/>
  <c r="HO73" i="1"/>
  <c r="HO88" i="1" s="1"/>
  <c r="GY140" i="1"/>
  <c r="GY155" i="1" s="1"/>
  <c r="GY73" i="1"/>
  <c r="GY88" i="1" s="1"/>
  <c r="GI140" i="1"/>
  <c r="GI155" i="1" s="1"/>
  <c r="GI73" i="1"/>
  <c r="GI88" i="1" s="1"/>
  <c r="EO140" i="1"/>
  <c r="EO155" i="1" s="1"/>
  <c r="EO73" i="1"/>
  <c r="EO88" i="1" s="1"/>
  <c r="DY140" i="1"/>
  <c r="DY155" i="1" s="1"/>
  <c r="DY73" i="1"/>
  <c r="DY88" i="1" s="1"/>
  <c r="DC140" i="1"/>
  <c r="DC155" i="1" s="1"/>
  <c r="DC73" i="1"/>
  <c r="DC88" i="1" s="1"/>
  <c r="CM140" i="1"/>
  <c r="CM155" i="1" s="1"/>
  <c r="CM73" i="1"/>
  <c r="CM88" i="1" s="1"/>
  <c r="BW140" i="1"/>
  <c r="BW155" i="1" s="1"/>
  <c r="BW73" i="1"/>
  <c r="BW88" i="1" s="1"/>
  <c r="BG140" i="1"/>
  <c r="BG155" i="1" s="1"/>
  <c r="BG73" i="1"/>
  <c r="BG88" i="1" s="1"/>
  <c r="AQ140" i="1"/>
  <c r="AQ155" i="1" s="1"/>
  <c r="AQ73" i="1"/>
  <c r="AQ88" i="1" s="1"/>
  <c r="AA140" i="1"/>
  <c r="AA155" i="1" s="1"/>
  <c r="AA73" i="1"/>
  <c r="AA88" i="1" s="1"/>
  <c r="K140" i="1"/>
  <c r="K155" i="1" s="1"/>
  <c r="K73" i="1"/>
  <c r="K88" i="1" s="1"/>
  <c r="MY139" i="1"/>
  <c r="MY154" i="1" s="1"/>
  <c r="MY72" i="1"/>
  <c r="MY87" i="1" s="1"/>
  <c r="MI139" i="1"/>
  <c r="MI154" i="1" s="1"/>
  <c r="MI72" i="1"/>
  <c r="MI87" i="1" s="1"/>
  <c r="LS139" i="1"/>
  <c r="LS154" i="1" s="1"/>
  <c r="LS72" i="1"/>
  <c r="LS87" i="1" s="1"/>
  <c r="LC139" i="1"/>
  <c r="LC154" i="1" s="1"/>
  <c r="LC72" i="1"/>
  <c r="LC87" i="1" s="1"/>
  <c r="KM139" i="1"/>
  <c r="KM154" i="1" s="1"/>
  <c r="KM72" i="1"/>
  <c r="KM87" i="1" s="1"/>
  <c r="JW139" i="1"/>
  <c r="JW154" i="1" s="1"/>
  <c r="JW72" i="1"/>
  <c r="JW87" i="1" s="1"/>
  <c r="JG139" i="1"/>
  <c r="JG154" i="1" s="1"/>
  <c r="JG72" i="1"/>
  <c r="JG87" i="1" s="1"/>
  <c r="IQ139" i="1"/>
  <c r="IQ154" i="1" s="1"/>
  <c r="IQ72" i="1"/>
  <c r="IQ87" i="1" s="1"/>
  <c r="IA139" i="1"/>
  <c r="IA154" i="1" s="1"/>
  <c r="IA72" i="1"/>
  <c r="IA87" i="1" s="1"/>
  <c r="HK139" i="1"/>
  <c r="HK154" i="1" s="1"/>
  <c r="HK72" i="1"/>
  <c r="HK87" i="1" s="1"/>
  <c r="GU139" i="1"/>
  <c r="GU154" i="1" s="1"/>
  <c r="GU72" i="1"/>
  <c r="GU87" i="1" s="1"/>
  <c r="GE139" i="1"/>
  <c r="GE154" i="1" s="1"/>
  <c r="GE72" i="1"/>
  <c r="GE87" i="1" s="1"/>
  <c r="EK139" i="1"/>
  <c r="EK154" i="1" s="1"/>
  <c r="EK72" i="1"/>
  <c r="EK87" i="1" s="1"/>
  <c r="DO139" i="1"/>
  <c r="DO154" i="1" s="1"/>
  <c r="DO72" i="1"/>
  <c r="DO87" i="1" s="1"/>
  <c r="CY139" i="1"/>
  <c r="CY154" i="1" s="1"/>
  <c r="CY72" i="1"/>
  <c r="CY87" i="1" s="1"/>
  <c r="CI139" i="1"/>
  <c r="CI154" i="1" s="1"/>
  <c r="CI72" i="1"/>
  <c r="CI87" i="1" s="1"/>
  <c r="BS139" i="1"/>
  <c r="BS154" i="1" s="1"/>
  <c r="BS72" i="1"/>
  <c r="BS87" i="1" s="1"/>
  <c r="BC139" i="1"/>
  <c r="BC154" i="1" s="1"/>
  <c r="BC72" i="1"/>
  <c r="BC87" i="1" s="1"/>
  <c r="AM139" i="1"/>
  <c r="AM154" i="1" s="1"/>
  <c r="AM72" i="1"/>
  <c r="AM87" i="1" s="1"/>
  <c r="W139" i="1"/>
  <c r="W154" i="1" s="1"/>
  <c r="W72" i="1"/>
  <c r="W87" i="1" s="1"/>
  <c r="G139" i="1"/>
  <c r="G154" i="1" s="1"/>
  <c r="G72" i="1"/>
  <c r="G87" i="1" s="1"/>
  <c r="MU138" i="1"/>
  <c r="MU153" i="1" s="1"/>
  <c r="MU71" i="1"/>
  <c r="MU86" i="1" s="1"/>
  <c r="ME138" i="1"/>
  <c r="ME153" i="1" s="1"/>
  <c r="ME71" i="1"/>
  <c r="ME86" i="1" s="1"/>
  <c r="LO50" i="1"/>
  <c r="KY138" i="1"/>
  <c r="KY153" i="1" s="1"/>
  <c r="KY71" i="1"/>
  <c r="KY86" i="1" s="1"/>
  <c r="KI138" i="1"/>
  <c r="KI153" i="1" s="1"/>
  <c r="KI71" i="1"/>
  <c r="KI86" i="1" s="1"/>
  <c r="JS138" i="1"/>
  <c r="JS153" i="1" s="1"/>
  <c r="JS71" i="1"/>
  <c r="JS86" i="1" s="1"/>
  <c r="JC50" i="1"/>
  <c r="IM138" i="1"/>
  <c r="IM153" i="1" s="1"/>
  <c r="IM71" i="1"/>
  <c r="IM86" i="1" s="1"/>
  <c r="HW138" i="1"/>
  <c r="HW153" i="1" s="1"/>
  <c r="HW71" i="1"/>
  <c r="HW86" i="1" s="1"/>
  <c r="HG138" i="1"/>
  <c r="HG153" i="1" s="1"/>
  <c r="HG71" i="1"/>
  <c r="HG86" i="1" s="1"/>
  <c r="GQ50" i="1"/>
  <c r="GA138" i="1"/>
  <c r="GA153" i="1" s="1"/>
  <c r="GA71" i="1"/>
  <c r="GA86" i="1" s="1"/>
  <c r="EG138" i="1"/>
  <c r="EG153" i="1" s="1"/>
  <c r="EG71" i="1"/>
  <c r="EG86" i="1" s="1"/>
  <c r="DK138" i="1"/>
  <c r="DK153" i="1" s="1"/>
  <c r="DK71" i="1"/>
  <c r="DK86" i="1" s="1"/>
  <c r="CU50" i="1"/>
  <c r="MS52" i="1"/>
  <c r="LI52" i="1"/>
  <c r="JQ52" i="1"/>
  <c r="HY52" i="1"/>
  <c r="GO52" i="1"/>
  <c r="DI52" i="1"/>
  <c r="BQ52" i="1"/>
  <c r="AC52" i="1"/>
  <c r="MO51" i="1"/>
  <c r="KW51" i="1"/>
  <c r="JI51" i="1"/>
  <c r="HQ51" i="1"/>
  <c r="FY51" i="1"/>
  <c r="DA51" i="1"/>
  <c r="BE51" i="1"/>
  <c r="M51" i="1"/>
  <c r="MG50" i="1"/>
  <c r="KO50" i="1"/>
  <c r="IW50" i="1"/>
  <c r="HI50" i="1"/>
  <c r="EM50" i="1"/>
  <c r="CW50" i="1"/>
  <c r="BM50" i="1"/>
  <c r="AG50" i="1"/>
  <c r="NE49" i="1"/>
  <c r="LY49" i="1"/>
  <c r="KS49" i="1"/>
  <c r="JI49" i="1"/>
  <c r="IC49" i="1"/>
  <c r="GW49" i="1"/>
  <c r="EM49" i="1"/>
  <c r="DA49" i="1"/>
  <c r="BU49" i="1"/>
  <c r="AO49" i="1"/>
  <c r="E49" i="1"/>
  <c r="MC48" i="1"/>
  <c r="KW48" i="1"/>
  <c r="JQ48" i="1"/>
  <c r="IK48" i="1"/>
  <c r="HE48" i="1"/>
  <c r="FY48" i="1"/>
  <c r="DI48" i="1"/>
  <c r="CC48" i="1"/>
  <c r="AW48" i="1"/>
  <c r="Q48" i="1"/>
  <c r="MO47" i="1"/>
  <c r="LI47" i="1"/>
  <c r="JY47" i="1"/>
  <c r="IS47" i="1"/>
  <c r="HM47" i="1"/>
  <c r="GC47" i="1"/>
  <c r="CS47" i="1"/>
  <c r="BE47" i="1"/>
  <c r="I47" i="1"/>
  <c r="LQ46" i="1"/>
  <c r="JQ46" i="1"/>
  <c r="HU46" i="1"/>
  <c r="FY46" i="1"/>
  <c r="CS46" i="1"/>
  <c r="AW46" i="1"/>
  <c r="E46" i="1"/>
  <c r="LM45" i="1"/>
  <c r="JQ45" i="1"/>
  <c r="HU45" i="1"/>
  <c r="FY45" i="1"/>
  <c r="CS45" i="1"/>
  <c r="AW45" i="1"/>
  <c r="NE44" i="1"/>
  <c r="LI44" i="1"/>
  <c r="JM44" i="1"/>
  <c r="HQ44" i="1"/>
  <c r="EM44" i="1"/>
  <c r="CK44" i="1"/>
  <c r="AO44" i="1"/>
  <c r="MW43" i="1"/>
  <c r="MW53" i="1" s="1"/>
  <c r="MW56" i="1" s="1"/>
  <c r="LA43" i="1"/>
  <c r="JE43" i="1"/>
  <c r="HI43" i="1"/>
  <c r="EI43" i="1"/>
  <c r="CG43" i="1"/>
  <c r="AK43" i="1"/>
  <c r="MS42" i="1"/>
  <c r="KW42" i="1"/>
  <c r="JA42" i="1"/>
  <c r="HE42" i="1"/>
  <c r="EE42" i="1"/>
  <c r="CC42" i="1"/>
  <c r="AG42" i="1"/>
  <c r="MM129" i="1"/>
  <c r="MM53" i="1"/>
  <c r="MM56" i="1" s="1"/>
  <c r="MM62" i="1"/>
  <c r="KA129" i="1"/>
  <c r="KA53" i="1"/>
  <c r="KA56" i="1" s="1"/>
  <c r="KA62" i="1"/>
  <c r="HO129" i="1"/>
  <c r="HO53" i="1"/>
  <c r="HO56" i="1" s="1"/>
  <c r="HO62" i="1"/>
  <c r="DY129" i="1"/>
  <c r="DY53" i="1"/>
  <c r="DY56" i="1" s="1"/>
  <c r="DY62" i="1"/>
  <c r="BG129" i="1"/>
  <c r="BG53" i="1"/>
  <c r="BG56" i="1" s="1"/>
  <c r="BG62" i="1"/>
  <c r="MU49" i="1"/>
  <c r="MU45" i="1"/>
  <c r="KI49" i="1"/>
  <c r="KI45" i="1"/>
  <c r="HW49" i="1"/>
  <c r="HW45" i="1"/>
  <c r="HW53" i="1" s="1"/>
  <c r="HW56" i="1" s="1"/>
  <c r="EG49" i="1"/>
  <c r="EG45" i="1"/>
  <c r="BO49" i="1"/>
  <c r="BO45" i="1"/>
  <c r="C49" i="1"/>
  <c r="C45" i="1"/>
  <c r="ML52" i="1"/>
  <c r="LR52" i="1"/>
  <c r="KX52" i="1"/>
  <c r="JZ52" i="1"/>
  <c r="JF52" i="1"/>
  <c r="IL52" i="1"/>
  <c r="HN52" i="1"/>
  <c r="GT52" i="1"/>
  <c r="FZ52" i="1"/>
  <c r="DX52" i="1"/>
  <c r="CX52" i="1"/>
  <c r="CD52" i="1"/>
  <c r="BF52" i="1"/>
  <c r="AL52" i="1"/>
  <c r="R52" i="1"/>
  <c r="MX51" i="1"/>
  <c r="MD51" i="1"/>
  <c r="LJ51" i="1"/>
  <c r="KL51" i="1"/>
  <c r="JR51" i="1"/>
  <c r="IX51" i="1"/>
  <c r="HZ51" i="1"/>
  <c r="HF51" i="1"/>
  <c r="GL51" i="1"/>
  <c r="EJ51" i="1"/>
  <c r="DJ51" i="1"/>
  <c r="CP51" i="1"/>
  <c r="BR51" i="1"/>
  <c r="AX51" i="1"/>
  <c r="AD51" i="1"/>
  <c r="F51" i="1"/>
  <c r="MP50" i="1"/>
  <c r="LV50" i="1"/>
  <c r="KX50" i="1"/>
  <c r="KD50" i="1"/>
  <c r="JJ50" i="1"/>
  <c r="IL50" i="1"/>
  <c r="HR50" i="1"/>
  <c r="GX50" i="1"/>
  <c r="FZ50" i="1"/>
  <c r="EB50" i="1"/>
  <c r="DB50" i="1"/>
  <c r="CH50" i="1"/>
  <c r="BR50" i="1"/>
  <c r="BB50" i="1"/>
  <c r="AL50" i="1"/>
  <c r="V50" i="1"/>
  <c r="F50" i="1"/>
  <c r="MT49" i="1"/>
  <c r="MD49" i="1"/>
  <c r="LN49" i="1"/>
  <c r="KX49" i="1"/>
  <c r="KH49" i="1"/>
  <c r="JR49" i="1"/>
  <c r="JB49" i="1"/>
  <c r="IL49" i="1"/>
  <c r="HV49" i="1"/>
  <c r="HF49" i="1"/>
  <c r="GP49" i="1"/>
  <c r="FZ49" i="1"/>
  <c r="EF49" i="1"/>
  <c r="DJ49" i="1"/>
  <c r="CT49" i="1"/>
  <c r="CD49" i="1"/>
  <c r="BN49" i="1"/>
  <c r="AX49" i="1"/>
  <c r="AH49" i="1"/>
  <c r="R49" i="1"/>
  <c r="B49" i="1"/>
  <c r="MP48" i="1"/>
  <c r="LZ48" i="1"/>
  <c r="LJ48" i="1"/>
  <c r="KT48" i="1"/>
  <c r="KD48" i="1"/>
  <c r="JN48" i="1"/>
  <c r="IX48" i="1"/>
  <c r="IH48" i="1"/>
  <c r="HR48" i="1"/>
  <c r="HB48" i="1"/>
  <c r="GL48" i="1"/>
  <c r="FV48" i="1"/>
  <c r="EB48" i="1"/>
  <c r="DF48" i="1"/>
  <c r="CP48" i="1"/>
  <c r="BZ48" i="1"/>
  <c r="BJ48" i="1"/>
  <c r="AT48" i="1"/>
  <c r="AD48" i="1"/>
  <c r="N48" i="1"/>
  <c r="NB47" i="1"/>
  <c r="ML47" i="1"/>
  <c r="LV47" i="1"/>
  <c r="LF47" i="1"/>
  <c r="KP47" i="1"/>
  <c r="JZ47" i="1"/>
  <c r="JJ47" i="1"/>
  <c r="IT47" i="1"/>
  <c r="ID47" i="1"/>
  <c r="HN47" i="1"/>
  <c r="GX47" i="1"/>
  <c r="GH47" i="1"/>
  <c r="EN47" i="1"/>
  <c r="DX47" i="1"/>
  <c r="DB47" i="1"/>
  <c r="CL47" i="1"/>
  <c r="BV47" i="1"/>
  <c r="BF47" i="1"/>
  <c r="AP47" i="1"/>
  <c r="Z47" i="1"/>
  <c r="J47" i="1"/>
  <c r="MX46" i="1"/>
  <c r="MH46" i="1"/>
  <c r="LR46" i="1"/>
  <c r="LB46" i="1"/>
  <c r="KL46" i="1"/>
  <c r="JV46" i="1"/>
  <c r="JF46" i="1"/>
  <c r="IP46" i="1"/>
  <c r="HZ46" i="1"/>
  <c r="HJ46" i="1"/>
  <c r="GT46" i="1"/>
  <c r="GD46" i="1"/>
  <c r="EJ46" i="1"/>
  <c r="DN46" i="1"/>
  <c r="CX46" i="1"/>
  <c r="CH46" i="1"/>
  <c r="BR46" i="1"/>
  <c r="BB46" i="1"/>
  <c r="AL46" i="1"/>
  <c r="V46" i="1"/>
  <c r="F46" i="1"/>
  <c r="MT45" i="1"/>
  <c r="MD45" i="1"/>
  <c r="LN45" i="1"/>
  <c r="KX45" i="1"/>
  <c r="KH45" i="1"/>
  <c r="JR45" i="1"/>
  <c r="JB45" i="1"/>
  <c r="IL45" i="1"/>
  <c r="HV45" i="1"/>
  <c r="HF45" i="1"/>
  <c r="GP45" i="1"/>
  <c r="FZ45" i="1"/>
  <c r="EF45" i="1"/>
  <c r="DJ45" i="1"/>
  <c r="CT45" i="1"/>
  <c r="CD45" i="1"/>
  <c r="BN45" i="1"/>
  <c r="AX45" i="1"/>
  <c r="AH45" i="1"/>
  <c r="R45" i="1"/>
  <c r="B45" i="1"/>
  <c r="MP44" i="1"/>
  <c r="LZ44" i="1"/>
  <c r="LJ44" i="1"/>
  <c r="KT44" i="1"/>
  <c r="KD44" i="1"/>
  <c r="JN44" i="1"/>
  <c r="IX44" i="1"/>
  <c r="IH44" i="1"/>
  <c r="HR44" i="1"/>
  <c r="HB44" i="1"/>
  <c r="GL44" i="1"/>
  <c r="FV44" i="1"/>
  <c r="EB44" i="1"/>
  <c r="DF44" i="1"/>
  <c r="CP44" i="1"/>
  <c r="BZ44" i="1"/>
  <c r="BJ44" i="1"/>
  <c r="AT44" i="1"/>
  <c r="AD44" i="1"/>
  <c r="N44" i="1"/>
  <c r="NB43" i="1"/>
  <c r="ML43" i="1"/>
  <c r="LV43" i="1"/>
  <c r="LF43" i="1"/>
  <c r="KP43" i="1"/>
  <c r="JZ43" i="1"/>
  <c r="JJ43" i="1"/>
  <c r="IT43" i="1"/>
  <c r="ID43" i="1"/>
  <c r="HN43" i="1"/>
  <c r="GX43" i="1"/>
  <c r="GH43" i="1"/>
  <c r="EN43" i="1"/>
  <c r="DX43" i="1"/>
  <c r="DB43" i="1"/>
  <c r="CL43" i="1"/>
  <c r="BV43" i="1"/>
  <c r="BF43" i="1"/>
  <c r="AP43" i="1"/>
  <c r="Z43" i="1"/>
  <c r="J43" i="1"/>
  <c r="MX42" i="1"/>
  <c r="MH42" i="1"/>
  <c r="LR42" i="1"/>
  <c r="LB42" i="1"/>
  <c r="KL42" i="1"/>
  <c r="JV42" i="1"/>
  <c r="JF42" i="1"/>
  <c r="IP42" i="1"/>
  <c r="HZ42" i="1"/>
  <c r="HJ42" i="1"/>
  <c r="GT42" i="1"/>
  <c r="GD42" i="1"/>
  <c r="EJ42" i="1"/>
  <c r="DN42" i="1"/>
  <c r="CX42" i="1"/>
  <c r="CH42" i="1"/>
  <c r="BR42" i="1"/>
  <c r="BB42" i="1"/>
  <c r="AL42" i="1"/>
  <c r="V42" i="1"/>
  <c r="F42" i="1"/>
  <c r="LY52" i="1"/>
  <c r="KG52" i="1"/>
  <c r="IO52" i="1"/>
  <c r="GS52" i="1"/>
  <c r="EE52" i="1"/>
  <c r="CG52" i="1"/>
  <c r="AS52" i="1"/>
  <c r="NE51" i="1"/>
  <c r="LM51" i="1"/>
  <c r="JY51" i="1"/>
  <c r="IG51" i="1"/>
  <c r="GO51" i="1"/>
  <c r="DW51" i="1"/>
  <c r="CC51" i="1"/>
  <c r="AO51" i="1"/>
  <c r="NA50" i="1"/>
  <c r="LE50" i="1"/>
  <c r="JM50" i="1"/>
  <c r="HY50" i="1"/>
  <c r="GG50" i="1"/>
  <c r="DA50" i="1"/>
  <c r="BQ50" i="1"/>
  <c r="AK50" i="1"/>
  <c r="E50" i="1"/>
  <c r="MC49" i="1"/>
  <c r="KW49" i="1"/>
  <c r="JM49" i="1"/>
  <c r="IG49" i="1"/>
  <c r="HA49" i="1"/>
  <c r="EQ49" i="1"/>
  <c r="DE49" i="1"/>
  <c r="BY49" i="1"/>
  <c r="AS49" i="1"/>
  <c r="Q49" i="1"/>
  <c r="MO48" i="1"/>
  <c r="LI48" i="1"/>
  <c r="KC48" i="1"/>
  <c r="IW48" i="1"/>
  <c r="HQ48" i="1"/>
  <c r="GK48" i="1"/>
  <c r="EA48" i="1"/>
  <c r="CO48" i="1"/>
  <c r="BI48" i="1"/>
  <c r="BI53" i="1" s="1"/>
  <c r="BI56" i="1" s="1"/>
  <c r="AC48" i="1"/>
  <c r="NA47" i="1"/>
  <c r="LU47" i="1"/>
  <c r="KO47" i="1"/>
  <c r="JM47" i="1"/>
  <c r="HY47" i="1"/>
  <c r="GS47" i="1"/>
  <c r="DW47" i="1"/>
  <c r="BU47" i="1"/>
  <c r="AC47" i="1"/>
  <c r="MK46" i="1"/>
  <c r="KO46" i="1"/>
  <c r="IW46" i="1"/>
  <c r="HA46" i="1"/>
  <c r="EA46" i="1"/>
  <c r="BY46" i="1"/>
  <c r="AC46" i="1"/>
  <c r="MG45" i="1"/>
  <c r="KK45" i="1"/>
  <c r="IO45" i="1"/>
  <c r="GS45" i="1"/>
  <c r="DM45" i="1"/>
  <c r="BQ45" i="1"/>
  <c r="Y45" i="1"/>
  <c r="MC44" i="1"/>
  <c r="KG44" i="1"/>
  <c r="IK44" i="1"/>
  <c r="GS44" i="1"/>
  <c r="DM44" i="1"/>
  <c r="BQ44" i="1"/>
  <c r="U44" i="1"/>
  <c r="MC43" i="1"/>
  <c r="KG43" i="1"/>
  <c r="IK43" i="1"/>
  <c r="GO43" i="1"/>
  <c r="DI43" i="1"/>
  <c r="BM43" i="1"/>
  <c r="Q43" i="1"/>
  <c r="LY42" i="1"/>
  <c r="KC42" i="1"/>
  <c r="IK42" i="1"/>
  <c r="GO42" i="1"/>
  <c r="DI42" i="1"/>
  <c r="BM42" i="1"/>
  <c r="Q42" i="1"/>
  <c r="II131" i="1"/>
  <c r="II146" i="1" s="1"/>
  <c r="II64" i="1"/>
  <c r="II79" i="1" s="1"/>
  <c r="CA131" i="1"/>
  <c r="CA146" i="1" s="1"/>
  <c r="CA64" i="1"/>
  <c r="CA79" i="1" s="1"/>
  <c r="ME48" i="1"/>
  <c r="JW136" i="1"/>
  <c r="JW151" i="1" s="1"/>
  <c r="JW69" i="1"/>
  <c r="JW84" i="1" s="1"/>
  <c r="HK136" i="1"/>
  <c r="HK151" i="1" s="1"/>
  <c r="HK69" i="1"/>
  <c r="HK84" i="1" s="1"/>
  <c r="DO136" i="1"/>
  <c r="DO151" i="1" s="1"/>
  <c r="DO69" i="1"/>
  <c r="DO84" i="1" s="1"/>
  <c r="BC136" i="1"/>
  <c r="BC151" i="1" s="1"/>
  <c r="BC69" i="1"/>
  <c r="BC84" i="1" s="1"/>
  <c r="MU47" i="1"/>
  <c r="EG47" i="1"/>
  <c r="BO47" i="1"/>
  <c r="C47" i="1"/>
  <c r="KI46" i="1"/>
  <c r="IM46" i="1"/>
  <c r="GA46" i="1"/>
  <c r="CE46" i="1"/>
  <c r="S46" i="1"/>
  <c r="LW126" i="1"/>
  <c r="JK126" i="1"/>
  <c r="HS133" i="1"/>
  <c r="HS148" i="1" s="1"/>
  <c r="DO126" i="1"/>
  <c r="DO65" i="1"/>
  <c r="DO80" i="1" s="1"/>
  <c r="BW126" i="1"/>
  <c r="BW65" i="1"/>
  <c r="BW80" i="1" s="1"/>
  <c r="LO44" i="1"/>
  <c r="JG131" i="1"/>
  <c r="JG146" i="1" s="1"/>
  <c r="JG64" i="1"/>
  <c r="JG79" i="1" s="1"/>
  <c r="GU131" i="1"/>
  <c r="GU146" i="1" s="1"/>
  <c r="GU64" i="1"/>
  <c r="GU79" i="1" s="1"/>
  <c r="CY131" i="1"/>
  <c r="CY146" i="1" s="1"/>
  <c r="CY64" i="1"/>
  <c r="CY79" i="1" s="1"/>
  <c r="AI44" i="1"/>
  <c r="IA130" i="1"/>
  <c r="IA145" i="1" s="1"/>
  <c r="IA63" i="1"/>
  <c r="IA78" i="1" s="1"/>
  <c r="S43" i="1"/>
  <c r="MY134" i="1"/>
  <c r="MY149" i="1" s="1"/>
  <c r="MY67" i="1"/>
  <c r="MY82" i="1" s="1"/>
  <c r="MA144" i="1"/>
  <c r="LC134" i="1"/>
  <c r="LC149" i="1" s="1"/>
  <c r="LC67" i="1"/>
  <c r="LC82" i="1" s="1"/>
  <c r="JW134" i="1"/>
  <c r="JW149" i="1" s="1"/>
  <c r="JW67" i="1"/>
  <c r="JW82" i="1" s="1"/>
  <c r="IU135" i="1"/>
  <c r="IU150" i="1" s="1"/>
  <c r="IU68" i="1"/>
  <c r="IU83" i="1" s="1"/>
  <c r="HO135" i="1"/>
  <c r="HO150" i="1" s="1"/>
  <c r="HO68" i="1"/>
  <c r="HO83" i="1" s="1"/>
  <c r="GI135" i="1"/>
  <c r="GI150" i="1" s="1"/>
  <c r="GI68" i="1"/>
  <c r="GI83" i="1" s="1"/>
  <c r="DO134" i="1"/>
  <c r="DO149" i="1" s="1"/>
  <c r="DO67" i="1"/>
  <c r="DO82" i="1" s="1"/>
  <c r="CQ144" i="1"/>
  <c r="CQ141" i="1"/>
  <c r="CA144" i="1"/>
  <c r="BK144" i="1"/>
  <c r="AM134" i="1"/>
  <c r="AM149" i="1" s="1"/>
  <c r="AM67" i="1"/>
  <c r="AM82" i="1" s="1"/>
  <c r="O77" i="1"/>
  <c r="MQ131" i="1"/>
  <c r="MQ146" i="1" s="1"/>
  <c r="MQ64" i="1"/>
  <c r="MQ79" i="1" s="1"/>
  <c r="HS131" i="1"/>
  <c r="HS146" i="1" s="1"/>
  <c r="HS64" i="1"/>
  <c r="BK131" i="1"/>
  <c r="BK146" i="1" s="1"/>
  <c r="BK64" i="1"/>
  <c r="BK79" i="1" s="1"/>
  <c r="LG137" i="1"/>
  <c r="LG152" i="1" s="1"/>
  <c r="LG70" i="1"/>
  <c r="LG85" i="1" s="1"/>
  <c r="IU137" i="1"/>
  <c r="IU152" i="1" s="1"/>
  <c r="IU70" i="1"/>
  <c r="IU85" i="1" s="1"/>
  <c r="GI137" i="1"/>
  <c r="GI152" i="1" s="1"/>
  <c r="GI70" i="1"/>
  <c r="GI85" i="1" s="1"/>
  <c r="CM137" i="1"/>
  <c r="CM152" i="1" s="1"/>
  <c r="CM70" i="1"/>
  <c r="CM85" i="1" s="1"/>
  <c r="AA137" i="1"/>
  <c r="AA152" i="1" s="1"/>
  <c r="AA70" i="1"/>
  <c r="AA85" i="1" s="1"/>
  <c r="LS136" i="1"/>
  <c r="LS151" i="1" s="1"/>
  <c r="LS69" i="1"/>
  <c r="LS84" i="1" s="1"/>
  <c r="JC48" i="1"/>
  <c r="CU48" i="1"/>
  <c r="AI48" i="1"/>
  <c r="KI47" i="1"/>
  <c r="HW47" i="1"/>
  <c r="CY135" i="1"/>
  <c r="CY150" i="1" s="1"/>
  <c r="CY68" i="1"/>
  <c r="CY83" i="1" s="1"/>
  <c r="LG134" i="1"/>
  <c r="LG149" i="1" s="1"/>
  <c r="LG67" i="1"/>
  <c r="LG82" i="1" s="1"/>
  <c r="IU134" i="1"/>
  <c r="IU149" i="1" s="1"/>
  <c r="IU67" i="1"/>
  <c r="IU82" i="1" s="1"/>
  <c r="GY134" i="1"/>
  <c r="GY149" i="1" s="1"/>
  <c r="GY67" i="1"/>
  <c r="GY82" i="1" s="1"/>
  <c r="BG134" i="1"/>
  <c r="BG149" i="1" s="1"/>
  <c r="BG67" i="1"/>
  <c r="BG82" i="1" s="1"/>
  <c r="MA133" i="1"/>
  <c r="MA148" i="1" s="1"/>
  <c r="MA132" i="1"/>
  <c r="MA147" i="1" s="1"/>
  <c r="KU133" i="1"/>
  <c r="KU148" i="1" s="1"/>
  <c r="KU132" i="1"/>
  <c r="KU147" i="1" s="1"/>
  <c r="JO133" i="1"/>
  <c r="JO148" i="1" s="1"/>
  <c r="JO132" i="1"/>
  <c r="JO147" i="1" s="1"/>
  <c r="II133" i="1"/>
  <c r="II148" i="1" s="1"/>
  <c r="II132" i="1"/>
  <c r="II147" i="1" s="1"/>
  <c r="GM133" i="1"/>
  <c r="GM148" i="1" s="1"/>
  <c r="GM132" i="1"/>
  <c r="GM147" i="1" s="1"/>
  <c r="EC133" i="1"/>
  <c r="EC148" i="1" s="1"/>
  <c r="EC132" i="1"/>
  <c r="EC147" i="1" s="1"/>
  <c r="BS126" i="1"/>
  <c r="BS65" i="1"/>
  <c r="BS80" i="1" s="1"/>
  <c r="G126" i="1"/>
  <c r="G65" i="1"/>
  <c r="G80" i="1" s="1"/>
  <c r="LC131" i="1"/>
  <c r="LC146" i="1" s="1"/>
  <c r="LC64" i="1"/>
  <c r="LC79" i="1" s="1"/>
  <c r="IQ131" i="1"/>
  <c r="IQ146" i="1" s="1"/>
  <c r="IQ64" i="1"/>
  <c r="IQ79" i="1" s="1"/>
  <c r="GA44" i="1"/>
  <c r="CE44" i="1"/>
  <c r="W131" i="1"/>
  <c r="W146" i="1" s="1"/>
  <c r="W64" i="1"/>
  <c r="W79" i="1" s="1"/>
  <c r="DK43" i="1"/>
  <c r="BC130" i="1"/>
  <c r="BC145" i="1" s="1"/>
  <c r="BC63" i="1"/>
  <c r="BC78" i="1" s="1"/>
  <c r="C43" i="1"/>
  <c r="MQ144" i="1"/>
  <c r="LK77" i="1"/>
  <c r="KU77" i="1"/>
  <c r="KE77" i="1"/>
  <c r="JO77" i="1"/>
  <c r="IQ129" i="1"/>
  <c r="IQ53" i="1"/>
  <c r="IQ56" i="1" s="1"/>
  <c r="IQ62" i="1"/>
  <c r="HK129" i="1"/>
  <c r="HK53" i="1"/>
  <c r="HK56" i="1" s="1"/>
  <c r="HK62" i="1"/>
  <c r="FW53" i="1"/>
  <c r="FW56" i="1" s="1"/>
  <c r="CM135" i="1"/>
  <c r="CM150" i="1" s="1"/>
  <c r="CM68" i="1"/>
  <c r="CM83" i="1" s="1"/>
  <c r="AI42" i="1"/>
  <c r="W129" i="1"/>
  <c r="W53" i="1"/>
  <c r="W56" i="1" s="1"/>
  <c r="W62" i="1"/>
  <c r="G134" i="1"/>
  <c r="G149" i="1" s="1"/>
  <c r="G67" i="1"/>
  <c r="G82" i="1" s="1"/>
  <c r="JO131" i="1"/>
  <c r="JO146" i="1" s="1"/>
  <c r="JO64" i="1"/>
  <c r="JO79" i="1" s="1"/>
  <c r="DG131" i="1"/>
  <c r="DG146" i="1" s="1"/>
  <c r="DG64" i="1"/>
  <c r="LK131" i="1"/>
  <c r="LK146" i="1" s="1"/>
  <c r="LK64" i="1"/>
  <c r="LK79" i="1" s="1"/>
  <c r="GM131" i="1"/>
  <c r="GM146" i="1" s="1"/>
  <c r="GM64" i="1"/>
  <c r="GM79" i="1" s="1"/>
  <c r="AE131" i="1"/>
  <c r="AE146" i="1" s="1"/>
  <c r="AE64" i="1"/>
  <c r="AE79" i="1" s="1"/>
  <c r="C50" i="1"/>
  <c r="LC137" i="1"/>
  <c r="LC152" i="1" s="1"/>
  <c r="LC70" i="1"/>
  <c r="LC85" i="1" s="1"/>
  <c r="IQ137" i="1"/>
  <c r="IQ152" i="1" s="1"/>
  <c r="IQ70" i="1"/>
  <c r="IQ85" i="1" s="1"/>
  <c r="GE137" i="1"/>
  <c r="GE152" i="1" s="1"/>
  <c r="GE70" i="1"/>
  <c r="GE85" i="1" s="1"/>
  <c r="CI137" i="1"/>
  <c r="CI152" i="1" s="1"/>
  <c r="CI70" i="1"/>
  <c r="CI85" i="1" s="1"/>
  <c r="W137" i="1"/>
  <c r="W152" i="1" s="1"/>
  <c r="W70" i="1"/>
  <c r="W85" i="1" s="1"/>
  <c r="LW136" i="1"/>
  <c r="LW151" i="1" s="1"/>
  <c r="LW69" i="1"/>
  <c r="LW84" i="1" s="1"/>
  <c r="JK136" i="1"/>
  <c r="JK151" i="1" s="1"/>
  <c r="JK69" i="1"/>
  <c r="JK84" i="1" s="1"/>
  <c r="GY136" i="1"/>
  <c r="GY151" i="1" s="1"/>
  <c r="GY69" i="1"/>
  <c r="GY84" i="1" s="1"/>
  <c r="DC136" i="1"/>
  <c r="DC151" i="1" s="1"/>
  <c r="DC69" i="1"/>
  <c r="DC84" i="1" s="1"/>
  <c r="AQ136" i="1"/>
  <c r="AQ151" i="1" s="1"/>
  <c r="AQ69" i="1"/>
  <c r="AQ84" i="1" s="1"/>
  <c r="MI135" i="1"/>
  <c r="MI150" i="1" s="1"/>
  <c r="MI68" i="1"/>
  <c r="MI83" i="1" s="1"/>
  <c r="KM135" i="1"/>
  <c r="KM150" i="1" s="1"/>
  <c r="KM68" i="1"/>
  <c r="KM83" i="1" s="1"/>
  <c r="IA135" i="1"/>
  <c r="IA150" i="1" s="1"/>
  <c r="IA68" i="1"/>
  <c r="IA83" i="1" s="1"/>
  <c r="EK135" i="1"/>
  <c r="EK150" i="1" s="1"/>
  <c r="EK68" i="1"/>
  <c r="EK83" i="1" s="1"/>
  <c r="CI135" i="1"/>
  <c r="CI150" i="1" s="1"/>
  <c r="CI68" i="1"/>
  <c r="CI83" i="1" s="1"/>
  <c r="W135" i="1"/>
  <c r="W150" i="1" s="1"/>
  <c r="W68" i="1"/>
  <c r="W83" i="1" s="1"/>
  <c r="IE134" i="1"/>
  <c r="IE149" i="1" s="1"/>
  <c r="IE67" i="1"/>
  <c r="IE82" i="1" s="1"/>
  <c r="MI126" i="1"/>
  <c r="MI65" i="1"/>
  <c r="MI80" i="1" s="1"/>
  <c r="JW126" i="1"/>
  <c r="JW65" i="1"/>
  <c r="JW80" i="1" s="1"/>
  <c r="HO126" i="1"/>
  <c r="HO65" i="1"/>
  <c r="HO80" i="1" s="1"/>
  <c r="EK126" i="1"/>
  <c r="EK65" i="1"/>
  <c r="EK80" i="1" s="1"/>
  <c r="K126" i="1"/>
  <c r="LG131" i="1"/>
  <c r="LG146" i="1" s="1"/>
  <c r="LG64" i="1"/>
  <c r="LG79" i="1" s="1"/>
  <c r="IU131" i="1"/>
  <c r="IU146" i="1" s="1"/>
  <c r="IU64" i="1"/>
  <c r="IU79" i="1" s="1"/>
  <c r="GI131" i="1"/>
  <c r="GI146" i="1" s="1"/>
  <c r="GI64" i="1"/>
  <c r="GI79" i="1" s="1"/>
  <c r="CI131" i="1"/>
  <c r="CI146" i="1" s="1"/>
  <c r="CI64" i="1"/>
  <c r="CI79" i="1" s="1"/>
  <c r="AA131" i="1"/>
  <c r="AA146" i="1" s="1"/>
  <c r="AA64" i="1"/>
  <c r="AA79" i="1" s="1"/>
  <c r="LS130" i="1"/>
  <c r="LS145" i="1" s="1"/>
  <c r="LS63" i="1"/>
  <c r="LS78" i="1" s="1"/>
  <c r="GE130" i="1"/>
  <c r="GE145" i="1" s="1"/>
  <c r="GE63" i="1"/>
  <c r="GE78" i="1" s="1"/>
  <c r="BO43" i="1"/>
  <c r="G130" i="1"/>
  <c r="G145" i="1" s="1"/>
  <c r="G63" i="1"/>
  <c r="G78" i="1" s="1"/>
  <c r="MI134" i="1"/>
  <c r="MI149" i="1" s="1"/>
  <c r="MI67" i="1"/>
  <c r="MI82" i="1" s="1"/>
  <c r="LG135" i="1"/>
  <c r="LG150" i="1" s="1"/>
  <c r="LG68" i="1"/>
  <c r="LG83" i="1" s="1"/>
  <c r="KA135" i="1"/>
  <c r="KA150" i="1" s="1"/>
  <c r="KA68" i="1"/>
  <c r="KA83" i="1" s="1"/>
  <c r="IY53" i="1"/>
  <c r="IY56" i="1" s="1"/>
  <c r="II53" i="1"/>
  <c r="II56" i="1" s="1"/>
  <c r="HS53" i="1"/>
  <c r="HS56" i="1" s="1"/>
  <c r="HC53" i="1"/>
  <c r="HC56" i="1" s="1"/>
  <c r="GE129" i="1"/>
  <c r="GE53" i="1"/>
  <c r="GE56" i="1" s="1"/>
  <c r="GE62" i="1"/>
  <c r="EC53" i="1"/>
  <c r="EC56" i="1" s="1"/>
  <c r="DG77" i="1"/>
  <c r="CY134" i="1"/>
  <c r="CY149" i="1" s="1"/>
  <c r="CY67" i="1"/>
  <c r="CY82" i="1" s="1"/>
  <c r="BW130" i="1"/>
  <c r="BW145" i="1" s="1"/>
  <c r="BW63" i="1"/>
  <c r="BW78" i="1" s="1"/>
  <c r="AQ130" i="1"/>
  <c r="AQ145" i="1" s="1"/>
  <c r="AQ63" i="1"/>
  <c r="AQ78" i="1" s="1"/>
  <c r="K130" i="1"/>
  <c r="K145" i="1" s="1"/>
  <c r="K63" i="1"/>
  <c r="K78" i="1" s="1"/>
  <c r="MC138" i="1"/>
  <c r="MC153" i="1" s="1"/>
  <c r="MC71" i="1"/>
  <c r="MC86" i="1" s="1"/>
  <c r="KG138" i="1"/>
  <c r="KG153" i="1" s="1"/>
  <c r="KG71" i="1"/>
  <c r="KG86" i="1" s="1"/>
  <c r="IK138" i="1"/>
  <c r="IK153" i="1" s="1"/>
  <c r="IK71" i="1"/>
  <c r="IK86" i="1" s="1"/>
  <c r="GO138" i="1"/>
  <c r="GO153" i="1" s="1"/>
  <c r="GO71" i="1"/>
  <c r="GO86" i="1" s="1"/>
  <c r="EE138" i="1"/>
  <c r="EE153" i="1" s="1"/>
  <c r="EE71" i="1"/>
  <c r="EE86" i="1" s="1"/>
  <c r="MN138" i="1"/>
  <c r="MN153" i="1" s="1"/>
  <c r="MN71" i="1"/>
  <c r="MN86" i="1" s="1"/>
  <c r="KR138" i="1"/>
  <c r="KR153" i="1" s="1"/>
  <c r="KR71" i="1"/>
  <c r="KR86" i="1" s="1"/>
  <c r="IV138" i="1"/>
  <c r="IV153" i="1" s="1"/>
  <c r="IV71" i="1"/>
  <c r="IV86" i="1" s="1"/>
  <c r="GZ138" i="1"/>
  <c r="GZ153" i="1" s="1"/>
  <c r="GZ71" i="1"/>
  <c r="GZ86" i="1" s="1"/>
  <c r="DZ138" i="1"/>
  <c r="DZ153" i="1" s="1"/>
  <c r="DZ71" i="1"/>
  <c r="DZ86" i="1" s="1"/>
  <c r="LT140" i="1"/>
  <c r="LT155" i="1" s="1"/>
  <c r="LT73" i="1"/>
  <c r="LT88" i="1" s="1"/>
  <c r="JH140" i="1"/>
  <c r="JH155" i="1" s="1"/>
  <c r="JH73" i="1"/>
  <c r="JH88" i="1" s="1"/>
  <c r="GV140" i="1"/>
  <c r="GV155" i="1" s="1"/>
  <c r="GV73" i="1"/>
  <c r="GV88" i="1" s="1"/>
  <c r="DZ52" i="1"/>
  <c r="CB140" i="1"/>
  <c r="CB155" i="1" s="1"/>
  <c r="CB73" i="1"/>
  <c r="CB88" i="1" s="1"/>
  <c r="P140" i="1"/>
  <c r="P155" i="1" s="1"/>
  <c r="P73" i="1"/>
  <c r="P88" i="1" s="1"/>
  <c r="KN139" i="1"/>
  <c r="KN154" i="1" s="1"/>
  <c r="KN72" i="1"/>
  <c r="KN87" i="1" s="1"/>
  <c r="IB139" i="1"/>
  <c r="IB154" i="1" s="1"/>
  <c r="IB72" i="1"/>
  <c r="IB87" i="1" s="1"/>
  <c r="EL139" i="1"/>
  <c r="EL154" i="1" s="1"/>
  <c r="EL72" i="1"/>
  <c r="EL87" i="1" s="1"/>
  <c r="BT139" i="1"/>
  <c r="BT154" i="1" s="1"/>
  <c r="BT72" i="1"/>
  <c r="BT87" i="1" s="1"/>
  <c r="AB51" i="1"/>
  <c r="LT138" i="1"/>
  <c r="LT153" i="1" s="1"/>
  <c r="LT71" i="1"/>
  <c r="LT86" i="1" s="1"/>
  <c r="JH138" i="1"/>
  <c r="JH153" i="1" s="1"/>
  <c r="JH71" i="1"/>
  <c r="JH86" i="1" s="1"/>
  <c r="GV138" i="1"/>
  <c r="GV153" i="1" s="1"/>
  <c r="GV71" i="1"/>
  <c r="GV86" i="1" s="1"/>
  <c r="CZ138" i="1"/>
  <c r="CZ153" i="1" s="1"/>
  <c r="CZ71" i="1"/>
  <c r="CZ86" i="1" s="1"/>
  <c r="AJ138" i="1"/>
  <c r="AJ153" i="1" s="1"/>
  <c r="AJ71" i="1"/>
  <c r="AJ86" i="1" s="1"/>
  <c r="MR137" i="1"/>
  <c r="MR152" i="1" s="1"/>
  <c r="MR70" i="1"/>
  <c r="MR85" i="1" s="1"/>
  <c r="KV137" i="1"/>
  <c r="KV152" i="1" s="1"/>
  <c r="KV70" i="1"/>
  <c r="KV85" i="1" s="1"/>
  <c r="IZ137" i="1"/>
  <c r="IZ152" i="1" s="1"/>
  <c r="IZ70" i="1"/>
  <c r="IZ85" i="1" s="1"/>
  <c r="HD137" i="1"/>
  <c r="HD152" i="1" s="1"/>
  <c r="HD70" i="1"/>
  <c r="HD85" i="1" s="1"/>
  <c r="ED137" i="1"/>
  <c r="ED152" i="1" s="1"/>
  <c r="ED70" i="1"/>
  <c r="ED85" i="1" s="1"/>
  <c r="CR137" i="1"/>
  <c r="CR152" i="1" s="1"/>
  <c r="CR70" i="1"/>
  <c r="CR85" i="1" s="1"/>
  <c r="AV137" i="1"/>
  <c r="AV152" i="1" s="1"/>
  <c r="AV70" i="1"/>
  <c r="AV85" i="1" s="1"/>
  <c r="ND48" i="1"/>
  <c r="LH48" i="1"/>
  <c r="JL48" i="1"/>
  <c r="HP48" i="1"/>
  <c r="DZ48" i="1"/>
  <c r="BH48" i="1"/>
  <c r="AB48" i="1"/>
  <c r="MJ135" i="1"/>
  <c r="MJ150" i="1" s="1"/>
  <c r="MJ68" i="1"/>
  <c r="MJ83" i="1" s="1"/>
  <c r="KN135" i="1"/>
  <c r="KN150" i="1" s="1"/>
  <c r="KN68" i="1"/>
  <c r="KN83" i="1" s="1"/>
  <c r="IR135" i="1"/>
  <c r="IR150" i="1" s="1"/>
  <c r="IR68" i="1"/>
  <c r="IR83" i="1" s="1"/>
  <c r="HL135" i="1"/>
  <c r="HL150" i="1" s="1"/>
  <c r="HL68" i="1"/>
  <c r="HL83" i="1" s="1"/>
  <c r="EL135" i="1"/>
  <c r="EL150" i="1" s="1"/>
  <c r="EL68" i="1"/>
  <c r="EL83" i="1" s="1"/>
  <c r="CJ135" i="1"/>
  <c r="CJ150" i="1" s="1"/>
  <c r="CJ68" i="1"/>
  <c r="CJ83" i="1" s="1"/>
  <c r="AN135" i="1"/>
  <c r="AN150" i="1" s="1"/>
  <c r="AN68" i="1"/>
  <c r="AN83" i="1" s="1"/>
  <c r="MV134" i="1"/>
  <c r="MV149" i="1" s="1"/>
  <c r="MV67" i="1"/>
  <c r="MV82" i="1" s="1"/>
  <c r="KZ134" i="1"/>
  <c r="KZ149" i="1" s="1"/>
  <c r="KZ67" i="1"/>
  <c r="KZ82" i="1" s="1"/>
  <c r="JD134" i="1"/>
  <c r="JD149" i="1" s="1"/>
  <c r="JD67" i="1"/>
  <c r="JD82" i="1" s="1"/>
  <c r="HH134" i="1"/>
  <c r="HH149" i="1" s="1"/>
  <c r="HH67" i="1"/>
  <c r="HH82" i="1" s="1"/>
  <c r="EH134" i="1"/>
  <c r="EH149" i="1" s="1"/>
  <c r="EH67" i="1"/>
  <c r="EH82" i="1" s="1"/>
  <c r="CF134" i="1"/>
  <c r="CF149" i="1" s="1"/>
  <c r="CF67" i="1"/>
  <c r="CF82" i="1" s="1"/>
  <c r="AJ134" i="1"/>
  <c r="AJ149" i="1" s="1"/>
  <c r="AJ67" i="1"/>
  <c r="AJ82" i="1" s="1"/>
  <c r="MR126" i="1"/>
  <c r="LL126" i="1"/>
  <c r="JP126" i="1"/>
  <c r="HT126" i="1"/>
  <c r="ED126" i="1"/>
  <c r="CB126" i="1"/>
  <c r="AF126" i="1"/>
  <c r="MN44" i="1"/>
  <c r="KR44" i="1"/>
  <c r="IV44" i="1"/>
  <c r="GZ44" i="1"/>
  <c r="DZ44" i="1"/>
  <c r="BX44" i="1"/>
  <c r="AB44" i="1"/>
  <c r="MJ130" i="1"/>
  <c r="MJ145" i="1" s="1"/>
  <c r="MJ63" i="1"/>
  <c r="MJ78" i="1" s="1"/>
  <c r="KN130" i="1"/>
  <c r="KN145" i="1" s="1"/>
  <c r="KN63" i="1"/>
  <c r="KN78" i="1" s="1"/>
  <c r="IR130" i="1"/>
  <c r="IR145" i="1" s="1"/>
  <c r="IR63" i="1"/>
  <c r="IR78" i="1" s="1"/>
  <c r="GV130" i="1"/>
  <c r="GV145" i="1" s="1"/>
  <c r="GV63" i="1"/>
  <c r="GV78" i="1" s="1"/>
  <c r="DP130" i="1"/>
  <c r="DP145" i="1" s="1"/>
  <c r="DP63" i="1"/>
  <c r="DP78" i="1" s="1"/>
  <c r="BT130" i="1"/>
  <c r="BT145" i="1" s="1"/>
  <c r="BT63" i="1"/>
  <c r="BT78" i="1" s="1"/>
  <c r="AN130" i="1"/>
  <c r="AN145" i="1" s="1"/>
  <c r="AN63" i="1"/>
  <c r="AN78" i="1" s="1"/>
  <c r="MV129" i="1"/>
  <c r="MV62" i="1"/>
  <c r="KJ129" i="1"/>
  <c r="KJ62" i="1"/>
  <c r="IN129" i="1"/>
  <c r="IN62" i="1"/>
  <c r="GR129" i="1"/>
  <c r="GR62" i="1"/>
  <c r="DL129" i="1"/>
  <c r="DL53" i="1"/>
  <c r="DL56" i="1" s="1"/>
  <c r="DL62" i="1"/>
  <c r="BP129" i="1"/>
  <c r="BP62" i="1"/>
  <c r="T129" i="1"/>
  <c r="T62" i="1"/>
  <c r="CO135" i="1"/>
  <c r="CO150" i="1" s="1"/>
  <c r="CO68" i="1"/>
  <c r="CO83" i="1" s="1"/>
  <c r="KW46" i="1"/>
  <c r="EE46" i="1"/>
  <c r="MO126" i="1"/>
  <c r="HA126" i="1"/>
  <c r="AC126" i="1"/>
  <c r="IS131" i="1"/>
  <c r="IS146" i="1" s="1"/>
  <c r="IS64" i="1"/>
  <c r="IS79" i="1" s="1"/>
  <c r="BU131" i="1"/>
  <c r="BU146" i="1" s="1"/>
  <c r="BU64" i="1"/>
  <c r="BU79" i="1" s="1"/>
  <c r="KK130" i="1"/>
  <c r="KK145" i="1" s="1"/>
  <c r="KK63" i="1"/>
  <c r="KK78" i="1" s="1"/>
  <c r="DM130" i="1"/>
  <c r="DM145" i="1" s="1"/>
  <c r="DM63" i="1"/>
  <c r="DM78" i="1" s="1"/>
  <c r="MC42" i="1"/>
  <c r="GK129" i="1"/>
  <c r="GK62" i="1"/>
  <c r="DE129" i="1"/>
  <c r="DE62" i="1"/>
  <c r="DE53" i="1"/>
  <c r="DE56" i="1" s="1"/>
  <c r="MU140" i="1"/>
  <c r="MU155" i="1" s="1"/>
  <c r="MU73" i="1"/>
  <c r="MU88" i="1" s="1"/>
  <c r="KY140" i="1"/>
  <c r="KY155" i="1" s="1"/>
  <c r="KY73" i="1"/>
  <c r="KY88" i="1" s="1"/>
  <c r="JC140" i="1"/>
  <c r="JC155" i="1" s="1"/>
  <c r="JC73" i="1"/>
  <c r="JC88" i="1" s="1"/>
  <c r="HG140" i="1"/>
  <c r="HG155" i="1" s="1"/>
  <c r="HG73" i="1"/>
  <c r="HG88" i="1" s="1"/>
  <c r="EG140" i="1"/>
  <c r="EG155" i="1" s="1"/>
  <c r="EG73" i="1"/>
  <c r="EG88" i="1" s="1"/>
  <c r="CE140" i="1"/>
  <c r="CE155" i="1" s="1"/>
  <c r="CE73" i="1"/>
  <c r="CE88" i="1" s="1"/>
  <c r="AI140" i="1"/>
  <c r="AI155" i="1" s="1"/>
  <c r="AI73" i="1"/>
  <c r="AI88" i="1" s="1"/>
  <c r="MQ139" i="1"/>
  <c r="MQ154" i="1" s="1"/>
  <c r="MQ72" i="1"/>
  <c r="MQ87" i="1" s="1"/>
  <c r="KE139" i="1"/>
  <c r="KE154" i="1" s="1"/>
  <c r="KE72" i="1"/>
  <c r="KE87" i="1" s="1"/>
  <c r="II139" i="1"/>
  <c r="II154" i="1" s="1"/>
  <c r="II72" i="1"/>
  <c r="II87" i="1" s="1"/>
  <c r="GM139" i="1"/>
  <c r="GM154" i="1" s="1"/>
  <c r="GM72" i="1"/>
  <c r="GM87" i="1" s="1"/>
  <c r="DG139" i="1"/>
  <c r="DG154" i="1" s="1"/>
  <c r="DG72" i="1"/>
  <c r="DG87" i="1" s="1"/>
  <c r="BK139" i="1"/>
  <c r="BK154" i="1" s="1"/>
  <c r="BK72" i="1"/>
  <c r="BK87" i="1" s="1"/>
  <c r="O139" i="1"/>
  <c r="O154" i="1" s="1"/>
  <c r="O72" i="1"/>
  <c r="O87" i="1" s="1"/>
  <c r="LW138" i="1"/>
  <c r="LW153" i="1" s="1"/>
  <c r="LW71" i="1"/>
  <c r="LW86" i="1" s="1"/>
  <c r="KA138" i="1"/>
  <c r="KA153" i="1" s="1"/>
  <c r="KA71" i="1"/>
  <c r="KA86" i="1" s="1"/>
  <c r="IE138" i="1"/>
  <c r="IE153" i="1" s="1"/>
  <c r="IE71" i="1"/>
  <c r="IE86" i="1" s="1"/>
  <c r="GI138" i="1"/>
  <c r="GI153" i="1" s="1"/>
  <c r="GI71" i="1"/>
  <c r="GI86" i="1" s="1"/>
  <c r="DC138" i="1"/>
  <c r="DC153" i="1" s="1"/>
  <c r="DC71" i="1"/>
  <c r="DC86" i="1" s="1"/>
  <c r="IW140" i="1"/>
  <c r="IW155" i="1" s="1"/>
  <c r="IW73" i="1"/>
  <c r="IW88" i="1" s="1"/>
  <c r="CO140" i="1"/>
  <c r="CO155" i="1" s="1"/>
  <c r="CO73" i="1"/>
  <c r="CO88" i="1" s="1"/>
  <c r="LU139" i="1"/>
  <c r="LU154" i="1" s="1"/>
  <c r="LU72" i="1"/>
  <c r="LU87" i="1" s="1"/>
  <c r="IK51" i="1"/>
  <c r="EA139" i="1"/>
  <c r="EA154" i="1" s="1"/>
  <c r="EA72" i="1"/>
  <c r="EA87" i="1" s="1"/>
  <c r="MW138" i="1"/>
  <c r="MW153" i="1" s="1"/>
  <c r="MW71" i="1"/>
  <c r="MW86" i="1" s="1"/>
  <c r="IC138" i="1"/>
  <c r="IC153" i="1" s="1"/>
  <c r="IC71" i="1"/>
  <c r="IC86" i="1" s="1"/>
  <c r="CC50" i="1"/>
  <c r="MO137" i="1"/>
  <c r="MO152" i="1" s="1"/>
  <c r="MO70" i="1"/>
  <c r="MO85" i="1" s="1"/>
  <c r="HM137" i="1"/>
  <c r="HM152" i="1" s="1"/>
  <c r="HM70" i="1"/>
  <c r="HM85" i="1" s="1"/>
  <c r="CK137" i="1"/>
  <c r="CK152" i="1" s="1"/>
  <c r="CK70" i="1"/>
  <c r="CK85" i="1" s="1"/>
  <c r="MS48" i="1"/>
  <c r="JA48" i="1"/>
  <c r="EE48" i="1"/>
  <c r="AG48" i="1"/>
  <c r="KS135" i="1"/>
  <c r="KS150" i="1" s="1"/>
  <c r="KS68" i="1"/>
  <c r="KS83" i="1" s="1"/>
  <c r="GW135" i="1"/>
  <c r="GW150" i="1" s="1"/>
  <c r="GW68" i="1"/>
  <c r="GW83" i="1" s="1"/>
  <c r="AG47" i="1"/>
  <c r="KS134" i="1"/>
  <c r="KS149" i="1" s="1"/>
  <c r="KS67" i="1"/>
  <c r="KS82" i="1" s="1"/>
  <c r="DW134" i="1"/>
  <c r="DW149" i="1" s="1"/>
  <c r="DW67" i="1"/>
  <c r="DW82" i="1" s="1"/>
  <c r="MK126" i="1"/>
  <c r="GW126" i="1"/>
  <c r="U126" i="1"/>
  <c r="IO131" i="1"/>
  <c r="IO146" i="1" s="1"/>
  <c r="IO64" i="1"/>
  <c r="IO79" i="1" s="1"/>
  <c r="BM44" i="1"/>
  <c r="KC130" i="1"/>
  <c r="KC145" i="1" s="1"/>
  <c r="KC63" i="1"/>
  <c r="KC78" i="1" s="1"/>
  <c r="DE130" i="1"/>
  <c r="DE145" i="1" s="1"/>
  <c r="DE63" i="1"/>
  <c r="DE78" i="1" s="1"/>
  <c r="LU129" i="1"/>
  <c r="LU62" i="1"/>
  <c r="GG129" i="1"/>
  <c r="GG62" i="1"/>
  <c r="BE129" i="1"/>
  <c r="BE62" i="1"/>
  <c r="LG129" i="1"/>
  <c r="LG53" i="1"/>
  <c r="LG56" i="1" s="1"/>
  <c r="LG62" i="1"/>
  <c r="CM129" i="1"/>
  <c r="CM53" i="1"/>
  <c r="CM56" i="1" s="1"/>
  <c r="CM65" i="1" s="1"/>
  <c r="CM80" i="1" s="1"/>
  <c r="CM62" i="1"/>
  <c r="AA129" i="1"/>
  <c r="AA53" i="1"/>
  <c r="AA56" i="1" s="1"/>
  <c r="AA65" i="1" s="1"/>
  <c r="AA80" i="1" s="1"/>
  <c r="AA62" i="1"/>
  <c r="GQ49" i="1"/>
  <c r="GQ45" i="1"/>
  <c r="MX140" i="1"/>
  <c r="MX155" i="1" s="1"/>
  <c r="MX73" i="1"/>
  <c r="MX88" i="1" s="1"/>
  <c r="MD52" i="1"/>
  <c r="JR52" i="1"/>
  <c r="HF52" i="1"/>
  <c r="DJ52" i="1"/>
  <c r="AX52" i="1"/>
  <c r="MP139" i="1"/>
  <c r="MP154" i="1" s="1"/>
  <c r="MP72" i="1"/>
  <c r="MP87" i="1" s="1"/>
  <c r="KD139" i="1"/>
  <c r="KD154" i="1" s="1"/>
  <c r="KD72" i="1"/>
  <c r="KD87" i="1" s="1"/>
  <c r="HR139" i="1"/>
  <c r="HR154" i="1" s="1"/>
  <c r="HR72" i="1"/>
  <c r="HR87" i="1" s="1"/>
  <c r="FZ51" i="1"/>
  <c r="CD51" i="1"/>
  <c r="R51" i="1"/>
  <c r="LJ138" i="1"/>
  <c r="LJ153" i="1" s="1"/>
  <c r="LJ71" i="1"/>
  <c r="LJ86" i="1" s="1"/>
  <c r="ID138" i="1"/>
  <c r="ID153" i="1" s="1"/>
  <c r="ID71" i="1"/>
  <c r="ID86" i="1" s="1"/>
  <c r="EN138" i="1"/>
  <c r="EN153" i="1" s="1"/>
  <c r="EN71" i="1"/>
  <c r="EN86" i="1" s="1"/>
  <c r="BZ138" i="1"/>
  <c r="BZ153" i="1" s="1"/>
  <c r="BZ71" i="1"/>
  <c r="BZ86" i="1" s="1"/>
  <c r="AD138" i="1"/>
  <c r="AD153" i="1" s="1"/>
  <c r="AD71" i="1"/>
  <c r="AD86" i="1" s="1"/>
  <c r="ML137" i="1"/>
  <c r="ML152" i="1" s="1"/>
  <c r="ML70" i="1"/>
  <c r="ML85" i="1" s="1"/>
  <c r="KP137" i="1"/>
  <c r="KP152" i="1" s="1"/>
  <c r="KP70" i="1"/>
  <c r="KP85" i="1" s="1"/>
  <c r="IT137" i="1"/>
  <c r="IT152" i="1" s="1"/>
  <c r="IT70" i="1"/>
  <c r="IT85" i="1" s="1"/>
  <c r="GX137" i="1"/>
  <c r="GX152" i="1" s="1"/>
  <c r="GX70" i="1"/>
  <c r="GX85" i="1" s="1"/>
  <c r="DX137" i="1"/>
  <c r="DX152" i="1" s="1"/>
  <c r="DX70" i="1"/>
  <c r="DX85" i="1" s="1"/>
  <c r="BV137" i="1"/>
  <c r="BV152" i="1" s="1"/>
  <c r="BV70" i="1"/>
  <c r="BV85" i="1" s="1"/>
  <c r="Z137" i="1"/>
  <c r="Z152" i="1" s="1"/>
  <c r="Z70" i="1"/>
  <c r="Z85" i="1" s="1"/>
  <c r="MH136" i="1"/>
  <c r="MH151" i="1" s="1"/>
  <c r="MH69" i="1"/>
  <c r="MH84" i="1" s="1"/>
  <c r="KL136" i="1"/>
  <c r="KL151" i="1" s="1"/>
  <c r="KL69" i="1"/>
  <c r="KL84" i="1" s="1"/>
  <c r="IP136" i="1"/>
  <c r="IP151" i="1" s="1"/>
  <c r="IP69" i="1"/>
  <c r="IP84" i="1" s="1"/>
  <c r="GD136" i="1"/>
  <c r="GD151" i="1" s="1"/>
  <c r="GD69" i="1"/>
  <c r="GD84" i="1" s="1"/>
  <c r="CX136" i="1"/>
  <c r="CX151" i="1" s="1"/>
  <c r="CX69" i="1"/>
  <c r="CX84" i="1" s="1"/>
  <c r="BB136" i="1"/>
  <c r="BB151" i="1" s="1"/>
  <c r="BB69" i="1"/>
  <c r="BB84" i="1" s="1"/>
  <c r="F136" i="1"/>
  <c r="F151" i="1" s="1"/>
  <c r="F69" i="1"/>
  <c r="F84" i="1" s="1"/>
  <c r="LN47" i="1"/>
  <c r="JR47" i="1"/>
  <c r="HV47" i="1"/>
  <c r="FZ47" i="1"/>
  <c r="CT47" i="1"/>
  <c r="AX47" i="1"/>
  <c r="B47" i="1"/>
  <c r="LJ134" i="1"/>
  <c r="LJ149" i="1" s="1"/>
  <c r="LJ67" i="1"/>
  <c r="LJ82" i="1" s="1"/>
  <c r="JN134" i="1"/>
  <c r="JN149" i="1" s="1"/>
  <c r="JN67" i="1"/>
  <c r="JN82" i="1" s="1"/>
  <c r="HR134" i="1"/>
  <c r="HR149" i="1" s="1"/>
  <c r="HR67" i="1"/>
  <c r="HR82" i="1" s="1"/>
  <c r="FV134" i="1"/>
  <c r="FV149" i="1" s="1"/>
  <c r="FV67" i="1"/>
  <c r="FV82" i="1" s="1"/>
  <c r="CP134" i="1"/>
  <c r="CP149" i="1" s="1"/>
  <c r="CP67" i="1"/>
  <c r="CP82" i="1" s="1"/>
  <c r="AT134" i="1"/>
  <c r="AT149" i="1" s="1"/>
  <c r="AT67" i="1"/>
  <c r="AT82" i="1" s="1"/>
  <c r="NB126" i="1"/>
  <c r="LF126" i="1"/>
  <c r="JJ126" i="1"/>
  <c r="HN126" i="1"/>
  <c r="GH126" i="1"/>
  <c r="DX126" i="1"/>
  <c r="BV126" i="1"/>
  <c r="Z65" i="1"/>
  <c r="Z80" i="1" s="1"/>
  <c r="Z126" i="1"/>
  <c r="Z58" i="1"/>
  <c r="MH64" i="1"/>
  <c r="MH79" i="1" s="1"/>
  <c r="MH131" i="1"/>
  <c r="MH146" i="1" s="1"/>
  <c r="KL64" i="1"/>
  <c r="KL79" i="1" s="1"/>
  <c r="KL131" i="1"/>
  <c r="KL146" i="1" s="1"/>
  <c r="IP131" i="1"/>
  <c r="IP146" i="1" s="1"/>
  <c r="IP64" i="1"/>
  <c r="IP79" i="1" s="1"/>
  <c r="GT131" i="1"/>
  <c r="GT146" i="1" s="1"/>
  <c r="GT64" i="1"/>
  <c r="GT79" i="1" s="1"/>
  <c r="DN131" i="1"/>
  <c r="DN146" i="1" s="1"/>
  <c r="DN64" i="1"/>
  <c r="DN79" i="1" s="1"/>
  <c r="BR131" i="1"/>
  <c r="BR146" i="1" s="1"/>
  <c r="BR64" i="1"/>
  <c r="BR79" i="1" s="1"/>
  <c r="V131" i="1"/>
  <c r="V146" i="1" s="1"/>
  <c r="V64" i="1"/>
  <c r="V79" i="1" s="1"/>
  <c r="MD43" i="1"/>
  <c r="KH43" i="1"/>
  <c r="KH53" i="1" s="1"/>
  <c r="KH56" i="1" s="1"/>
  <c r="IL43" i="1"/>
  <c r="GP43" i="1"/>
  <c r="DJ43" i="1"/>
  <c r="BN43" i="1"/>
  <c r="R43" i="1"/>
  <c r="LZ129" i="1"/>
  <c r="LZ62" i="1"/>
  <c r="KD129" i="1"/>
  <c r="KD62" i="1"/>
  <c r="IH62" i="1"/>
  <c r="IH129" i="1"/>
  <c r="GL62" i="1"/>
  <c r="GL129" i="1"/>
  <c r="DF129" i="1"/>
  <c r="DF62" i="1"/>
  <c r="BJ129" i="1"/>
  <c r="BJ62" i="1"/>
  <c r="N129" i="1"/>
  <c r="N62" i="1"/>
  <c r="JM140" i="1"/>
  <c r="JM155" i="1" s="1"/>
  <c r="JM73" i="1"/>
  <c r="JM88" i="1" s="1"/>
  <c r="DE140" i="1"/>
  <c r="DE155" i="1" s="1"/>
  <c r="DE73" i="1"/>
  <c r="DE88" i="1" s="1"/>
  <c r="MK139" i="1"/>
  <c r="MK154" i="1" s="1"/>
  <c r="MK72" i="1"/>
  <c r="MK87" i="1" s="1"/>
  <c r="HM139" i="1"/>
  <c r="HM154" i="1" s="1"/>
  <c r="HM72" i="1"/>
  <c r="HM87" i="1" s="1"/>
  <c r="CS51" i="1"/>
  <c r="LY138" i="1"/>
  <c r="LY153" i="1" s="1"/>
  <c r="LY71" i="1"/>
  <c r="LY86" i="1" s="1"/>
  <c r="HA138" i="1"/>
  <c r="HA153" i="1" s="1"/>
  <c r="HA71" i="1"/>
  <c r="HA86" i="1" s="1"/>
  <c r="BA138" i="1"/>
  <c r="BA153" i="1" s="1"/>
  <c r="BA71" i="1"/>
  <c r="BA86" i="1" s="1"/>
  <c r="LM49" i="1"/>
  <c r="HQ137" i="1"/>
  <c r="HQ152" i="1" s="1"/>
  <c r="HQ70" i="1"/>
  <c r="HQ85" i="1" s="1"/>
  <c r="CO137" i="1"/>
  <c r="CO152" i="1" s="1"/>
  <c r="CO70" i="1"/>
  <c r="CO85" i="1" s="1"/>
  <c r="LY136" i="1"/>
  <c r="LY151" i="1" s="1"/>
  <c r="LY69" i="1"/>
  <c r="LY84" i="1" s="1"/>
  <c r="IG136" i="1"/>
  <c r="IG151" i="1" s="1"/>
  <c r="IG69" i="1"/>
  <c r="IG84" i="1" s="1"/>
  <c r="DE136" i="1"/>
  <c r="DE151" i="1" s="1"/>
  <c r="DE69" i="1"/>
  <c r="DE84" i="1" s="1"/>
  <c r="M136" i="1"/>
  <c r="M151" i="1" s="1"/>
  <c r="M69" i="1"/>
  <c r="M84" i="1" s="1"/>
  <c r="KC135" i="1"/>
  <c r="KC150" i="1" s="1"/>
  <c r="KC68" i="1"/>
  <c r="KC83" i="1" s="1"/>
  <c r="FY47" i="1"/>
  <c r="E135" i="1"/>
  <c r="E150" i="1" s="1"/>
  <c r="E68" i="1"/>
  <c r="E83" i="1" s="1"/>
  <c r="HY134" i="1"/>
  <c r="HY149" i="1" s="1"/>
  <c r="HY67" i="1"/>
  <c r="HY82" i="1" s="1"/>
  <c r="BA134" i="1"/>
  <c r="BA149" i="1" s="1"/>
  <c r="BA67" i="1"/>
  <c r="BA82" i="1" s="1"/>
  <c r="JM126" i="1"/>
  <c r="CO126" i="1"/>
  <c r="JI131" i="1"/>
  <c r="JI146" i="1" s="1"/>
  <c r="JI64" i="1"/>
  <c r="JI79" i="1" s="1"/>
  <c r="AS131" i="1"/>
  <c r="AS146" i="1" s="1"/>
  <c r="AS64" i="1"/>
  <c r="AS79" i="1" s="1"/>
  <c r="JI130" i="1"/>
  <c r="JI145" i="1" s="1"/>
  <c r="JI63" i="1"/>
  <c r="JI78" i="1" s="1"/>
  <c r="EM130" i="1"/>
  <c r="EM145" i="1" s="1"/>
  <c r="EM63" i="1"/>
  <c r="EM78" i="1" s="1"/>
  <c r="MW129" i="1"/>
  <c r="MW62" i="1"/>
  <c r="HM129" i="1"/>
  <c r="HM62" i="1"/>
  <c r="KU131" i="1"/>
  <c r="KU64" i="1"/>
  <c r="KU79" i="1" s="1"/>
  <c r="IQ136" i="1"/>
  <c r="IQ151" i="1" s="1"/>
  <c r="IQ69" i="1"/>
  <c r="IQ84" i="1" s="1"/>
  <c r="W136" i="1"/>
  <c r="W151" i="1" s="1"/>
  <c r="W69" i="1"/>
  <c r="W84" i="1" s="1"/>
  <c r="CU47" i="1"/>
  <c r="DK134" i="1"/>
  <c r="DK149" i="1" s="1"/>
  <c r="DK67" i="1"/>
  <c r="DK82" i="1" s="1"/>
  <c r="KQ126" i="1"/>
  <c r="KQ65" i="1"/>
  <c r="KQ80" i="1" s="1"/>
  <c r="KI131" i="1"/>
  <c r="KI146" i="1" s="1"/>
  <c r="KI64" i="1"/>
  <c r="KI79" i="1" s="1"/>
  <c r="BO131" i="1"/>
  <c r="BO146" i="1" s="1"/>
  <c r="BO64" i="1"/>
  <c r="BO79" i="1" s="1"/>
  <c r="LC130" i="1"/>
  <c r="LC145" i="1" s="1"/>
  <c r="LC63" i="1"/>
  <c r="LC78" i="1" s="1"/>
  <c r="DO130" i="1"/>
  <c r="DO145" i="1" s="1"/>
  <c r="DO63" i="1"/>
  <c r="DO78" i="1" s="1"/>
  <c r="KM134" i="1"/>
  <c r="KM149" i="1" s="1"/>
  <c r="KM67" i="1"/>
  <c r="KM82" i="1" s="1"/>
  <c r="EO135" i="1"/>
  <c r="EO150" i="1" s="1"/>
  <c r="EO68" i="1"/>
  <c r="EO83" i="1" s="1"/>
  <c r="BK77" i="1"/>
  <c r="O144" i="1"/>
  <c r="CE138" i="1"/>
  <c r="CE153" i="1" s="1"/>
  <c r="CE71" i="1"/>
  <c r="CE86" i="1" s="1"/>
  <c r="KA137" i="1"/>
  <c r="KA152" i="1" s="1"/>
  <c r="KA70" i="1"/>
  <c r="KA85" i="1" s="1"/>
  <c r="BG137" i="1"/>
  <c r="BG152" i="1" s="1"/>
  <c r="BG70" i="1"/>
  <c r="BG85" i="1" s="1"/>
  <c r="HW136" i="1"/>
  <c r="HW151" i="1" s="1"/>
  <c r="HW69" i="1"/>
  <c r="HW84" i="1" s="1"/>
  <c r="BO136" i="1"/>
  <c r="BO151" i="1" s="1"/>
  <c r="BO69" i="1"/>
  <c r="BO84" i="1" s="1"/>
  <c r="JC47" i="1"/>
  <c r="CM134" i="1"/>
  <c r="CM149" i="1" s="1"/>
  <c r="CM67" i="1"/>
  <c r="CM82" i="1" s="1"/>
  <c r="KE133" i="1"/>
  <c r="KE148" i="1" s="1"/>
  <c r="KE132" i="1"/>
  <c r="KE147" i="1" s="1"/>
  <c r="FW133" i="1"/>
  <c r="FW148" i="1" s="1"/>
  <c r="FW132" i="1"/>
  <c r="MI131" i="1"/>
  <c r="MI146" i="1" s="1"/>
  <c r="MI64" i="1"/>
  <c r="MI79" i="1" s="1"/>
  <c r="DK131" i="1"/>
  <c r="DK146" i="1" s="1"/>
  <c r="DK64" i="1"/>
  <c r="DK79" i="1" s="1"/>
  <c r="CI130" i="1"/>
  <c r="CI145" i="1" s="1"/>
  <c r="CI63" i="1"/>
  <c r="CI78" i="1" s="1"/>
  <c r="BG130" i="1"/>
  <c r="BG145" i="1" s="1"/>
  <c r="BG63" i="1"/>
  <c r="BG78" i="1" s="1"/>
  <c r="MX138" i="1"/>
  <c r="MX153" i="1" s="1"/>
  <c r="MX71" i="1"/>
  <c r="MX86" i="1" s="1"/>
  <c r="MH138" i="1"/>
  <c r="MH153" i="1" s="1"/>
  <c r="MH71" i="1"/>
  <c r="MH86" i="1" s="1"/>
  <c r="LR138" i="1"/>
  <c r="LR153" i="1" s="1"/>
  <c r="LR71" i="1"/>
  <c r="LR86" i="1" s="1"/>
  <c r="LB138" i="1"/>
  <c r="LB153" i="1" s="1"/>
  <c r="LB71" i="1"/>
  <c r="LB86" i="1" s="1"/>
  <c r="KL138" i="1"/>
  <c r="KL153" i="1" s="1"/>
  <c r="KL71" i="1"/>
  <c r="KL86" i="1" s="1"/>
  <c r="JV138" i="1"/>
  <c r="JV153" i="1" s="1"/>
  <c r="JV71" i="1"/>
  <c r="JV86" i="1" s="1"/>
  <c r="JF138" i="1"/>
  <c r="JF153" i="1" s="1"/>
  <c r="JF71" i="1"/>
  <c r="JF86" i="1" s="1"/>
  <c r="IP138" i="1"/>
  <c r="IP153" i="1" s="1"/>
  <c r="IP71" i="1"/>
  <c r="IP86" i="1" s="1"/>
  <c r="HZ138" i="1"/>
  <c r="HZ153" i="1" s="1"/>
  <c r="HZ71" i="1"/>
  <c r="HZ86" i="1" s="1"/>
  <c r="HJ138" i="1"/>
  <c r="HJ153" i="1" s="1"/>
  <c r="HJ71" i="1"/>
  <c r="HJ86" i="1" s="1"/>
  <c r="GT138" i="1"/>
  <c r="GT153" i="1" s="1"/>
  <c r="GT71" i="1"/>
  <c r="GT86" i="1" s="1"/>
  <c r="GD138" i="1"/>
  <c r="GD153" i="1" s="1"/>
  <c r="GD71" i="1"/>
  <c r="GD86" i="1" s="1"/>
  <c r="EJ138" i="1"/>
  <c r="EJ153" i="1" s="1"/>
  <c r="EJ71" i="1"/>
  <c r="EJ86" i="1" s="1"/>
  <c r="DN138" i="1"/>
  <c r="DN153" i="1" s="1"/>
  <c r="DN71" i="1"/>
  <c r="DN86" i="1" s="1"/>
  <c r="CX138" i="1"/>
  <c r="CX153" i="1" s="1"/>
  <c r="CX71" i="1"/>
  <c r="CX86" i="1" s="1"/>
  <c r="MW139" i="1"/>
  <c r="MW154" i="1" s="1"/>
  <c r="MW72" i="1"/>
  <c r="MW87" i="1" s="1"/>
  <c r="MG139" i="1"/>
  <c r="MG154" i="1" s="1"/>
  <c r="MG72" i="1"/>
  <c r="MG87" i="1" s="1"/>
  <c r="LQ139" i="1"/>
  <c r="LQ154" i="1" s="1"/>
  <c r="LQ72" i="1"/>
  <c r="LQ87" i="1" s="1"/>
  <c r="LA139" i="1"/>
  <c r="LA154" i="1" s="1"/>
  <c r="LA72" i="1"/>
  <c r="LA87" i="1" s="1"/>
  <c r="KK139" i="1"/>
  <c r="KK154" i="1" s="1"/>
  <c r="KK72" i="1"/>
  <c r="KK87" i="1" s="1"/>
  <c r="JU139" i="1"/>
  <c r="JU154" i="1" s="1"/>
  <c r="JU72" i="1"/>
  <c r="JU87" i="1" s="1"/>
  <c r="JE139" i="1"/>
  <c r="JE154" i="1" s="1"/>
  <c r="JE72" i="1"/>
  <c r="JE87" i="1" s="1"/>
  <c r="IO139" i="1"/>
  <c r="IO154" i="1" s="1"/>
  <c r="IO72" i="1"/>
  <c r="IO87" i="1" s="1"/>
  <c r="HY139" i="1"/>
  <c r="HY154" i="1" s="1"/>
  <c r="HY72" i="1"/>
  <c r="HY87" i="1" s="1"/>
  <c r="HI139" i="1"/>
  <c r="HI154" i="1" s="1"/>
  <c r="HI72" i="1"/>
  <c r="HI87" i="1" s="1"/>
  <c r="GS139" i="1"/>
  <c r="GS154" i="1" s="1"/>
  <c r="GS72" i="1"/>
  <c r="GS87" i="1" s="1"/>
  <c r="GC139" i="1"/>
  <c r="GC154" i="1" s="1"/>
  <c r="GC72" i="1"/>
  <c r="GC87" i="1" s="1"/>
  <c r="EI139" i="1"/>
  <c r="EI154" i="1" s="1"/>
  <c r="EI72" i="1"/>
  <c r="EI87" i="1" s="1"/>
  <c r="DM139" i="1"/>
  <c r="DM154" i="1" s="1"/>
  <c r="DM72" i="1"/>
  <c r="DM87" i="1" s="1"/>
  <c r="CW139" i="1"/>
  <c r="CW154" i="1" s="1"/>
  <c r="CW72" i="1"/>
  <c r="CW87" i="1" s="1"/>
  <c r="CG139" i="1"/>
  <c r="CG154" i="1" s="1"/>
  <c r="CG72" i="1"/>
  <c r="CG87" i="1" s="1"/>
  <c r="BQ139" i="1"/>
  <c r="BQ154" i="1" s="1"/>
  <c r="BQ72" i="1"/>
  <c r="BQ87" i="1" s="1"/>
  <c r="BA139" i="1"/>
  <c r="BA154" i="1" s="1"/>
  <c r="BA72" i="1"/>
  <c r="BA87" i="1" s="1"/>
  <c r="AK139" i="1"/>
  <c r="AK154" i="1" s="1"/>
  <c r="AK72" i="1"/>
  <c r="AK87" i="1" s="1"/>
  <c r="U139" i="1"/>
  <c r="U154" i="1" s="1"/>
  <c r="U72" i="1"/>
  <c r="U87" i="1" s="1"/>
  <c r="E139" i="1"/>
  <c r="E154" i="1" s="1"/>
  <c r="E72" i="1"/>
  <c r="E87" i="1" s="1"/>
  <c r="MR139" i="1"/>
  <c r="MR154" i="1" s="1"/>
  <c r="MR72" i="1"/>
  <c r="MR87" i="1" s="1"/>
  <c r="MB139" i="1"/>
  <c r="MB154" i="1" s="1"/>
  <c r="MB72" i="1"/>
  <c r="MB87" i="1" s="1"/>
  <c r="LL139" i="1"/>
  <c r="LL154" i="1" s="1"/>
  <c r="LL72" i="1"/>
  <c r="LL87" i="1" s="1"/>
  <c r="KV139" i="1"/>
  <c r="KV154" i="1" s="1"/>
  <c r="KV72" i="1"/>
  <c r="KV87" i="1" s="1"/>
  <c r="KF139" i="1"/>
  <c r="KF154" i="1" s="1"/>
  <c r="KF72" i="1"/>
  <c r="KF87" i="1" s="1"/>
  <c r="JP139" i="1"/>
  <c r="JP154" i="1" s="1"/>
  <c r="JP72" i="1"/>
  <c r="JP87" i="1" s="1"/>
  <c r="IZ139" i="1"/>
  <c r="IZ154" i="1" s="1"/>
  <c r="IZ72" i="1"/>
  <c r="IZ87" i="1" s="1"/>
  <c r="IJ139" i="1"/>
  <c r="IJ154" i="1" s="1"/>
  <c r="IJ72" i="1"/>
  <c r="IJ87" i="1" s="1"/>
  <c r="HT139" i="1"/>
  <c r="HT154" i="1" s="1"/>
  <c r="HT72" i="1"/>
  <c r="HT87" i="1" s="1"/>
  <c r="HD139" i="1"/>
  <c r="HD154" i="1" s="1"/>
  <c r="HD72" i="1"/>
  <c r="HD87" i="1" s="1"/>
  <c r="GN139" i="1"/>
  <c r="GN154" i="1" s="1"/>
  <c r="GN72" i="1"/>
  <c r="GN87" i="1" s="1"/>
  <c r="FX139" i="1"/>
  <c r="FX154" i="1" s="1"/>
  <c r="FX72" i="1"/>
  <c r="FX87" i="1" s="1"/>
  <c r="ED139" i="1"/>
  <c r="ED154" i="1" s="1"/>
  <c r="ED72" i="1"/>
  <c r="ED87" i="1" s="1"/>
  <c r="DH139" i="1"/>
  <c r="DH154" i="1" s="1"/>
  <c r="DH72" i="1"/>
  <c r="DH87" i="1" s="1"/>
  <c r="CR139" i="1"/>
  <c r="CR154" i="1" s="1"/>
  <c r="CR72" i="1"/>
  <c r="CR87" i="1" s="1"/>
  <c r="CB139" i="1"/>
  <c r="CB154" i="1" s="1"/>
  <c r="CB72" i="1"/>
  <c r="CB87" i="1" s="1"/>
  <c r="BL139" i="1"/>
  <c r="BL154" i="1" s="1"/>
  <c r="BL72" i="1"/>
  <c r="BL87" i="1" s="1"/>
  <c r="AV139" i="1"/>
  <c r="AV154" i="1" s="1"/>
  <c r="AV72" i="1"/>
  <c r="AV87" i="1" s="1"/>
  <c r="AF139" i="1"/>
  <c r="AF154" i="1" s="1"/>
  <c r="AF72" i="1"/>
  <c r="AF87" i="1" s="1"/>
  <c r="P139" i="1"/>
  <c r="P154" i="1" s="1"/>
  <c r="P72" i="1"/>
  <c r="P87" i="1" s="1"/>
  <c r="MR52" i="1"/>
  <c r="LX52" i="1"/>
  <c r="LD140" i="1"/>
  <c r="LD155" i="1" s="1"/>
  <c r="LD73" i="1"/>
  <c r="LD88" i="1" s="1"/>
  <c r="KF52" i="1"/>
  <c r="JL52" i="1"/>
  <c r="IR73" i="1"/>
  <c r="IR88" i="1" s="1"/>
  <c r="IR140" i="1"/>
  <c r="IR155" i="1" s="1"/>
  <c r="HT52" i="1"/>
  <c r="GZ52" i="1"/>
  <c r="GF140" i="1"/>
  <c r="GF155" i="1" s="1"/>
  <c r="GF73" i="1"/>
  <c r="GF88" i="1" s="1"/>
  <c r="ED52" i="1"/>
  <c r="DD52" i="1"/>
  <c r="CJ140" i="1"/>
  <c r="CJ155" i="1" s="1"/>
  <c r="CJ73" i="1"/>
  <c r="CJ88" i="1" s="1"/>
  <c r="BL52" i="1"/>
  <c r="AR52" i="1"/>
  <c r="X140" i="1"/>
  <c r="X155" i="1" s="1"/>
  <c r="X73" i="1"/>
  <c r="X88" i="1" s="1"/>
  <c r="ND51" i="1"/>
  <c r="MJ139" i="1"/>
  <c r="MJ154" i="1" s="1"/>
  <c r="MJ72" i="1"/>
  <c r="MJ87" i="1" s="1"/>
  <c r="LP51" i="1"/>
  <c r="KR51" i="1"/>
  <c r="JX139" i="1"/>
  <c r="JX154" i="1" s="1"/>
  <c r="JX72" i="1"/>
  <c r="JX87" i="1" s="1"/>
  <c r="JD51" i="1"/>
  <c r="IF51" i="1"/>
  <c r="HL139" i="1"/>
  <c r="HL154" i="1" s="1"/>
  <c r="HL72" i="1"/>
  <c r="HL87" i="1" s="1"/>
  <c r="GR51" i="1"/>
  <c r="EP51" i="1"/>
  <c r="DP139" i="1"/>
  <c r="DP154" i="1" s="1"/>
  <c r="DP72" i="1"/>
  <c r="DP87" i="1" s="1"/>
  <c r="CV51" i="1"/>
  <c r="BX51" i="1"/>
  <c r="BD139" i="1"/>
  <c r="BD154" i="1" s="1"/>
  <c r="BD72" i="1"/>
  <c r="BD87" i="1" s="1"/>
  <c r="AJ51" i="1"/>
  <c r="L51" i="1"/>
  <c r="MV50" i="1"/>
  <c r="MB50" i="1"/>
  <c r="LD138" i="1"/>
  <c r="LD153" i="1" s="1"/>
  <c r="LD71" i="1"/>
  <c r="LD86" i="1" s="1"/>
  <c r="KJ50" i="1"/>
  <c r="JP50" i="1"/>
  <c r="IR138" i="1"/>
  <c r="IR153" i="1" s="1"/>
  <c r="IR71" i="1"/>
  <c r="IR86" i="1" s="1"/>
  <c r="HX50" i="1"/>
  <c r="HD50" i="1"/>
  <c r="GF138" i="1"/>
  <c r="GF153" i="1" s="1"/>
  <c r="GF71" i="1"/>
  <c r="GF86" i="1" s="1"/>
  <c r="EH50" i="1"/>
  <c r="DH50" i="1"/>
  <c r="CJ138" i="1"/>
  <c r="CJ153" i="1" s="1"/>
  <c r="CJ71" i="1"/>
  <c r="CJ86" i="1" s="1"/>
  <c r="BT138" i="1"/>
  <c r="BT153" i="1" s="1"/>
  <c r="BT71" i="1"/>
  <c r="BT86" i="1" s="1"/>
  <c r="BD138" i="1"/>
  <c r="BD153" i="1" s="1"/>
  <c r="BD71" i="1"/>
  <c r="BD86" i="1" s="1"/>
  <c r="AN138" i="1"/>
  <c r="AN153" i="1" s="1"/>
  <c r="AN71" i="1"/>
  <c r="AN86" i="1" s="1"/>
  <c r="X138" i="1"/>
  <c r="X153" i="1" s="1"/>
  <c r="X71" i="1"/>
  <c r="X86" i="1" s="1"/>
  <c r="H138" i="1"/>
  <c r="H153" i="1" s="1"/>
  <c r="H71" i="1"/>
  <c r="H86" i="1" s="1"/>
  <c r="MV49" i="1"/>
  <c r="MF49" i="1"/>
  <c r="LP49" i="1"/>
  <c r="KZ49" i="1"/>
  <c r="KJ49" i="1"/>
  <c r="JT49" i="1"/>
  <c r="JD49" i="1"/>
  <c r="IN49" i="1"/>
  <c r="HX49" i="1"/>
  <c r="HH49" i="1"/>
  <c r="GR49" i="1"/>
  <c r="GB49" i="1"/>
  <c r="EH49" i="1"/>
  <c r="DL49" i="1"/>
  <c r="CV49" i="1"/>
  <c r="CF49" i="1"/>
  <c r="BP49" i="1"/>
  <c r="AZ49" i="1"/>
  <c r="AJ49" i="1"/>
  <c r="T49" i="1"/>
  <c r="D49" i="1"/>
  <c r="MR48" i="1"/>
  <c r="MB48" i="1"/>
  <c r="LL48" i="1"/>
  <c r="KV48" i="1"/>
  <c r="KF48" i="1"/>
  <c r="JP48" i="1"/>
  <c r="IZ48" i="1"/>
  <c r="IJ48" i="1"/>
  <c r="HT48" i="1"/>
  <c r="HD48" i="1"/>
  <c r="GN48" i="1"/>
  <c r="FX48" i="1"/>
  <c r="ED48" i="1"/>
  <c r="DH48" i="1"/>
  <c r="CR48" i="1"/>
  <c r="CB48" i="1"/>
  <c r="BL48" i="1"/>
  <c r="AV48" i="1"/>
  <c r="AF48" i="1"/>
  <c r="P48" i="1"/>
  <c r="ND47" i="1"/>
  <c r="MN47" i="1"/>
  <c r="LX47" i="1"/>
  <c r="LH47" i="1"/>
  <c r="KR47" i="1"/>
  <c r="KB47" i="1"/>
  <c r="JL47" i="1"/>
  <c r="IV47" i="1"/>
  <c r="IF47" i="1"/>
  <c r="HP47" i="1"/>
  <c r="GZ47" i="1"/>
  <c r="GJ47" i="1"/>
  <c r="EP47" i="1"/>
  <c r="DZ47" i="1"/>
  <c r="DD47" i="1"/>
  <c r="CN47" i="1"/>
  <c r="BX47" i="1"/>
  <c r="BH47" i="1"/>
  <c r="AR47" i="1"/>
  <c r="AB47" i="1"/>
  <c r="L47" i="1"/>
  <c r="MZ134" i="1"/>
  <c r="MZ149" i="1" s="1"/>
  <c r="MZ67" i="1"/>
  <c r="MZ82" i="1" s="1"/>
  <c r="MJ134" i="1"/>
  <c r="MJ149" i="1" s="1"/>
  <c r="MJ67" i="1"/>
  <c r="MJ82" i="1" s="1"/>
  <c r="LT134" i="1"/>
  <c r="LT149" i="1" s="1"/>
  <c r="LT67" i="1"/>
  <c r="LT82" i="1" s="1"/>
  <c r="LD134" i="1"/>
  <c r="LD149" i="1" s="1"/>
  <c r="LD67" i="1"/>
  <c r="LD82" i="1" s="1"/>
  <c r="KN134" i="1"/>
  <c r="KN149" i="1" s="1"/>
  <c r="KN67" i="1"/>
  <c r="KN82" i="1" s="1"/>
  <c r="JX134" i="1"/>
  <c r="JX149" i="1" s="1"/>
  <c r="JX67" i="1"/>
  <c r="JX82" i="1" s="1"/>
  <c r="JH134" i="1"/>
  <c r="JH149" i="1" s="1"/>
  <c r="JH67" i="1"/>
  <c r="JH82" i="1" s="1"/>
  <c r="IR134" i="1"/>
  <c r="IR149" i="1" s="1"/>
  <c r="IR67" i="1"/>
  <c r="IR82" i="1" s="1"/>
  <c r="IB134" i="1"/>
  <c r="IB149" i="1" s="1"/>
  <c r="IB67" i="1"/>
  <c r="IB82" i="1" s="1"/>
  <c r="HL134" i="1"/>
  <c r="HL149" i="1" s="1"/>
  <c r="HL67" i="1"/>
  <c r="HL82" i="1" s="1"/>
  <c r="GV134" i="1"/>
  <c r="GV149" i="1" s="1"/>
  <c r="GV67" i="1"/>
  <c r="GV82" i="1" s="1"/>
  <c r="GF134" i="1"/>
  <c r="GF149" i="1" s="1"/>
  <c r="GF67" i="1"/>
  <c r="GF82" i="1" s="1"/>
  <c r="EL134" i="1"/>
  <c r="EL149" i="1" s="1"/>
  <c r="EL67" i="1"/>
  <c r="EL82" i="1" s="1"/>
  <c r="DP134" i="1"/>
  <c r="DP149" i="1" s="1"/>
  <c r="DP67" i="1"/>
  <c r="DP82" i="1" s="1"/>
  <c r="CZ134" i="1"/>
  <c r="CZ149" i="1" s="1"/>
  <c r="CZ67" i="1"/>
  <c r="CZ82" i="1" s="1"/>
  <c r="CJ134" i="1"/>
  <c r="CJ149" i="1" s="1"/>
  <c r="CJ67" i="1"/>
  <c r="CJ82" i="1" s="1"/>
  <c r="BT134" i="1"/>
  <c r="BT149" i="1" s="1"/>
  <c r="BT67" i="1"/>
  <c r="BT82" i="1" s="1"/>
  <c r="BD134" i="1"/>
  <c r="BD149" i="1" s="1"/>
  <c r="BD67" i="1"/>
  <c r="BD82" i="1" s="1"/>
  <c r="AN134" i="1"/>
  <c r="AN149" i="1" s="1"/>
  <c r="AN67" i="1"/>
  <c r="AN82" i="1" s="1"/>
  <c r="X134" i="1"/>
  <c r="X149" i="1" s="1"/>
  <c r="X67" i="1"/>
  <c r="X82" i="1" s="1"/>
  <c r="H134" i="1"/>
  <c r="H149" i="1" s="1"/>
  <c r="H67" i="1"/>
  <c r="H82" i="1" s="1"/>
  <c r="MV45" i="1"/>
  <c r="MF45" i="1"/>
  <c r="LP45" i="1"/>
  <c r="KZ45" i="1"/>
  <c r="KJ45" i="1"/>
  <c r="JT45" i="1"/>
  <c r="JD45" i="1"/>
  <c r="IN45" i="1"/>
  <c r="HX45" i="1"/>
  <c r="HH45" i="1"/>
  <c r="GR45" i="1"/>
  <c r="GB45" i="1"/>
  <c r="EH45" i="1"/>
  <c r="DL45" i="1"/>
  <c r="CV45" i="1"/>
  <c r="CF45" i="1"/>
  <c r="BP45" i="1"/>
  <c r="AZ45" i="1"/>
  <c r="AJ45" i="1"/>
  <c r="T45" i="1"/>
  <c r="D45" i="1"/>
  <c r="MR44" i="1"/>
  <c r="MB44" i="1"/>
  <c r="LL44" i="1"/>
  <c r="KV44" i="1"/>
  <c r="KF44" i="1"/>
  <c r="JP44" i="1"/>
  <c r="IZ44" i="1"/>
  <c r="IJ44" i="1"/>
  <c r="HT44" i="1"/>
  <c r="HD44" i="1"/>
  <c r="GN44" i="1"/>
  <c r="FX44" i="1"/>
  <c r="ED44" i="1"/>
  <c r="DH44" i="1"/>
  <c r="CR44" i="1"/>
  <c r="CB44" i="1"/>
  <c r="BL44" i="1"/>
  <c r="AV44" i="1"/>
  <c r="AF44" i="1"/>
  <c r="P44" i="1"/>
  <c r="ND43" i="1"/>
  <c r="MN43" i="1"/>
  <c r="LX43" i="1"/>
  <c r="LH43" i="1"/>
  <c r="KR43" i="1"/>
  <c r="KB43" i="1"/>
  <c r="JL43" i="1"/>
  <c r="IV43" i="1"/>
  <c r="IF43" i="1"/>
  <c r="HP43" i="1"/>
  <c r="GZ43" i="1"/>
  <c r="GJ43" i="1"/>
  <c r="EP43" i="1"/>
  <c r="DZ43" i="1"/>
  <c r="DD43" i="1"/>
  <c r="CN43" i="1"/>
  <c r="GG47" i="1"/>
  <c r="DA47" i="1"/>
  <c r="NE46" i="1"/>
  <c r="JM46" i="1"/>
  <c r="HQ46" i="1"/>
  <c r="EQ46" i="1"/>
  <c r="CO46" i="1"/>
  <c r="AS46" i="1"/>
  <c r="NA45" i="1"/>
  <c r="LE45" i="1"/>
  <c r="JI45" i="1"/>
  <c r="HM45" i="1"/>
  <c r="EM45" i="1"/>
  <c r="CK45" i="1"/>
  <c r="AO45" i="1"/>
  <c r="MW44" i="1"/>
  <c r="LA44" i="1"/>
  <c r="JE44" i="1"/>
  <c r="HI44" i="1"/>
  <c r="EI44" i="1"/>
  <c r="CG44" i="1"/>
  <c r="AK44" i="1"/>
  <c r="MS43" i="1"/>
  <c r="KW43" i="1"/>
  <c r="JA43" i="1"/>
  <c r="HE43" i="1"/>
  <c r="EE43" i="1"/>
  <c r="AG43" i="1"/>
  <c r="MO42" i="1"/>
  <c r="KS42" i="1"/>
  <c r="IS42" i="1"/>
  <c r="GW42" i="1"/>
  <c r="DW42" i="1"/>
  <c r="BU42" i="1"/>
  <c r="Y42" i="1"/>
  <c r="MY140" i="1"/>
  <c r="MY155" i="1" s="1"/>
  <c r="MY73" i="1"/>
  <c r="MY88" i="1" s="1"/>
  <c r="MI140" i="1"/>
  <c r="MI155" i="1" s="1"/>
  <c r="MI73" i="1"/>
  <c r="MI88" i="1" s="1"/>
  <c r="LS140" i="1"/>
  <c r="LS155" i="1" s="1"/>
  <c r="LS73" i="1"/>
  <c r="LS88" i="1" s="1"/>
  <c r="LC140" i="1"/>
  <c r="LC155" i="1" s="1"/>
  <c r="LC73" i="1"/>
  <c r="LC88" i="1" s="1"/>
  <c r="KM140" i="1"/>
  <c r="KM155" i="1" s="1"/>
  <c r="KM73" i="1"/>
  <c r="KM88" i="1" s="1"/>
  <c r="JW140" i="1"/>
  <c r="JW155" i="1" s="1"/>
  <c r="JW73" i="1"/>
  <c r="JW88" i="1" s="1"/>
  <c r="JG140" i="1"/>
  <c r="JG155" i="1" s="1"/>
  <c r="JG73" i="1"/>
  <c r="JG88" i="1" s="1"/>
  <c r="IQ140" i="1"/>
  <c r="IQ155" i="1" s="1"/>
  <c r="IQ73" i="1"/>
  <c r="IQ88" i="1" s="1"/>
  <c r="IA140" i="1"/>
  <c r="IA155" i="1" s="1"/>
  <c r="IA73" i="1"/>
  <c r="IA88" i="1" s="1"/>
  <c r="HK140" i="1"/>
  <c r="HK155" i="1" s="1"/>
  <c r="HK73" i="1"/>
  <c r="HK88" i="1" s="1"/>
  <c r="GU140" i="1"/>
  <c r="GU155" i="1" s="1"/>
  <c r="GU73" i="1"/>
  <c r="GU88" i="1" s="1"/>
  <c r="GE140" i="1"/>
  <c r="GE155" i="1" s="1"/>
  <c r="GE73" i="1"/>
  <c r="GE88" i="1" s="1"/>
  <c r="EK140" i="1"/>
  <c r="EK155" i="1" s="1"/>
  <c r="EK73" i="1"/>
  <c r="EK88" i="1" s="1"/>
  <c r="DO140" i="1"/>
  <c r="DO155" i="1" s="1"/>
  <c r="DO73" i="1"/>
  <c r="DO88" i="1" s="1"/>
  <c r="CY140" i="1"/>
  <c r="CY155" i="1" s="1"/>
  <c r="CY73" i="1"/>
  <c r="CY88" i="1" s="1"/>
  <c r="CI140" i="1"/>
  <c r="CI155" i="1" s="1"/>
  <c r="CI73" i="1"/>
  <c r="CI88" i="1" s="1"/>
  <c r="BS140" i="1"/>
  <c r="BS155" i="1" s="1"/>
  <c r="BS73" i="1"/>
  <c r="BS88" i="1" s="1"/>
  <c r="BC140" i="1"/>
  <c r="BC155" i="1" s="1"/>
  <c r="BC73" i="1"/>
  <c r="BC88" i="1" s="1"/>
  <c r="AM140" i="1"/>
  <c r="AM155" i="1" s="1"/>
  <c r="AM73" i="1"/>
  <c r="AM88" i="1" s="1"/>
  <c r="W140" i="1"/>
  <c r="W155" i="1" s="1"/>
  <c r="W73" i="1"/>
  <c r="W88" i="1" s="1"/>
  <c r="G140" i="1"/>
  <c r="G155" i="1" s="1"/>
  <c r="G73" i="1"/>
  <c r="G88" i="1" s="1"/>
  <c r="MU139" i="1"/>
  <c r="MU154" i="1" s="1"/>
  <c r="MU72" i="1"/>
  <c r="MU87" i="1" s="1"/>
  <c r="ME139" i="1"/>
  <c r="ME154" i="1" s="1"/>
  <c r="ME72" i="1"/>
  <c r="ME87" i="1" s="1"/>
  <c r="LO51" i="1"/>
  <c r="KY139" i="1"/>
  <c r="KY154" i="1" s="1"/>
  <c r="KY72" i="1"/>
  <c r="KY87" i="1" s="1"/>
  <c r="KI139" i="1"/>
  <c r="KI154" i="1" s="1"/>
  <c r="KI72" i="1"/>
  <c r="KI87" i="1" s="1"/>
  <c r="JS139" i="1"/>
  <c r="JS154" i="1" s="1"/>
  <c r="JS72" i="1"/>
  <c r="JS87" i="1" s="1"/>
  <c r="JC51" i="1"/>
  <c r="IM139" i="1"/>
  <c r="IM154" i="1" s="1"/>
  <c r="IM72" i="1"/>
  <c r="IM87" i="1" s="1"/>
  <c r="HW139" i="1"/>
  <c r="HW154" i="1" s="1"/>
  <c r="HW72" i="1"/>
  <c r="HW87" i="1" s="1"/>
  <c r="HG139" i="1"/>
  <c r="HG154" i="1" s="1"/>
  <c r="HG72" i="1"/>
  <c r="HG87" i="1" s="1"/>
  <c r="GQ51" i="1"/>
  <c r="GA139" i="1"/>
  <c r="GA154" i="1" s="1"/>
  <c r="GA72" i="1"/>
  <c r="GA87" i="1" s="1"/>
  <c r="EG139" i="1"/>
  <c r="EG154" i="1" s="1"/>
  <c r="EG72" i="1"/>
  <c r="EG87" i="1" s="1"/>
  <c r="DK139" i="1"/>
  <c r="DK154" i="1" s="1"/>
  <c r="DK72" i="1"/>
  <c r="DK87" i="1" s="1"/>
  <c r="CU51" i="1"/>
  <c r="CE139" i="1"/>
  <c r="CE154" i="1" s="1"/>
  <c r="CE72" i="1"/>
  <c r="CE87" i="1" s="1"/>
  <c r="BO139" i="1"/>
  <c r="BO154" i="1" s="1"/>
  <c r="BO72" i="1"/>
  <c r="BO87" i="1" s="1"/>
  <c r="AY139" i="1"/>
  <c r="AY154" i="1" s="1"/>
  <c r="AY72" i="1"/>
  <c r="AY87" i="1" s="1"/>
  <c r="AI51" i="1"/>
  <c r="S139" i="1"/>
  <c r="S154" i="1" s="1"/>
  <c r="S72" i="1"/>
  <c r="S87" i="1" s="1"/>
  <c r="C139" i="1"/>
  <c r="C154" i="1" s="1"/>
  <c r="C72" i="1"/>
  <c r="C87" i="1" s="1"/>
  <c r="MQ138" i="1"/>
  <c r="MQ153" i="1" s="1"/>
  <c r="MQ71" i="1"/>
  <c r="MQ86" i="1" s="1"/>
  <c r="MA138" i="1"/>
  <c r="MA153" i="1" s="1"/>
  <c r="MA71" i="1"/>
  <c r="MA86" i="1" s="1"/>
  <c r="LK138" i="1"/>
  <c r="LK153" i="1" s="1"/>
  <c r="LK71" i="1"/>
  <c r="LK86" i="1" s="1"/>
  <c r="KU138" i="1"/>
  <c r="KU153" i="1" s="1"/>
  <c r="KU71" i="1"/>
  <c r="KU86" i="1" s="1"/>
  <c r="KE138" i="1"/>
  <c r="KE153" i="1" s="1"/>
  <c r="KE71" i="1"/>
  <c r="KE86" i="1" s="1"/>
  <c r="JO138" i="1"/>
  <c r="JO153" i="1" s="1"/>
  <c r="JO71" i="1"/>
  <c r="JO86" i="1" s="1"/>
  <c r="IY138" i="1"/>
  <c r="IY153" i="1" s="1"/>
  <c r="IY71" i="1"/>
  <c r="IY86" i="1" s="1"/>
  <c r="II138" i="1"/>
  <c r="II153" i="1" s="1"/>
  <c r="II71" i="1"/>
  <c r="II86" i="1" s="1"/>
  <c r="HS138" i="1"/>
  <c r="HS153" i="1" s="1"/>
  <c r="HS71" i="1"/>
  <c r="HS86" i="1" s="1"/>
  <c r="HC138" i="1"/>
  <c r="HC153" i="1" s="1"/>
  <c r="HC71" i="1"/>
  <c r="HC86" i="1" s="1"/>
  <c r="GM138" i="1"/>
  <c r="GM153" i="1" s="1"/>
  <c r="GM71" i="1"/>
  <c r="GM86" i="1" s="1"/>
  <c r="FW71" i="1"/>
  <c r="FW86" i="1" s="1"/>
  <c r="FW138" i="1"/>
  <c r="FW153" i="1" s="1"/>
  <c r="EC138" i="1"/>
  <c r="EC153" i="1" s="1"/>
  <c r="EC71" i="1"/>
  <c r="EC86" i="1" s="1"/>
  <c r="DG138" i="1"/>
  <c r="DG153" i="1" s="1"/>
  <c r="DG71" i="1"/>
  <c r="DG86" i="1" s="1"/>
  <c r="CQ138" i="1"/>
  <c r="CQ153" i="1" s="1"/>
  <c r="CQ71" i="1"/>
  <c r="CQ86" i="1" s="1"/>
  <c r="KW52" i="1"/>
  <c r="JE52" i="1"/>
  <c r="HQ52" i="1"/>
  <c r="FY52" i="1"/>
  <c r="CW52" i="1"/>
  <c r="BI52" i="1"/>
  <c r="Q52" i="1"/>
  <c r="MC51" i="1"/>
  <c r="KO51" i="1"/>
  <c r="HE51" i="1"/>
  <c r="EM51" i="1"/>
  <c r="CO51" i="1"/>
  <c r="AS51" i="1"/>
  <c r="LU50" i="1"/>
  <c r="KC50" i="1"/>
  <c r="IO50" i="1"/>
  <c r="GW50" i="1"/>
  <c r="EA50" i="1"/>
  <c r="CK50" i="1"/>
  <c r="BE50" i="1"/>
  <c r="Y50" i="1"/>
  <c r="MW49" i="1"/>
  <c r="LQ49" i="1"/>
  <c r="KK49" i="1"/>
  <c r="JA49" i="1"/>
  <c r="HU49" i="1"/>
  <c r="GO49" i="1"/>
  <c r="EE49" i="1"/>
  <c r="CS49" i="1"/>
  <c r="BM49" i="1"/>
  <c r="AC49" i="1"/>
  <c r="NA48" i="1"/>
  <c r="LU48" i="1"/>
  <c r="KO48" i="1"/>
  <c r="JI48" i="1"/>
  <c r="IC48" i="1"/>
  <c r="GW48" i="1"/>
  <c r="EM48" i="1"/>
  <c r="DA48" i="1"/>
  <c r="BU48" i="1"/>
  <c r="AO48" i="1"/>
  <c r="I48" i="1"/>
  <c r="MG47" i="1"/>
  <c r="LA47" i="1"/>
  <c r="JQ47" i="1"/>
  <c r="IK47" i="1"/>
  <c r="HE47" i="1"/>
  <c r="EM47" i="1"/>
  <c r="CG47" i="1"/>
  <c r="NA46" i="1"/>
  <c r="LE46" i="1"/>
  <c r="JE46" i="1"/>
  <c r="HI46" i="1"/>
  <c r="EI46" i="1"/>
  <c r="CG46" i="1"/>
  <c r="AK46" i="1"/>
  <c r="MW45" i="1"/>
  <c r="LA45" i="1"/>
  <c r="JE45" i="1"/>
  <c r="HI45" i="1"/>
  <c r="EI45" i="1"/>
  <c r="CG45" i="1"/>
  <c r="AK45" i="1"/>
  <c r="MS44" i="1"/>
  <c r="KW44" i="1"/>
  <c r="JA44" i="1"/>
  <c r="BY44" i="1"/>
  <c r="AC44" i="1"/>
  <c r="MK43" i="1"/>
  <c r="KO43" i="1"/>
  <c r="IS43" i="1"/>
  <c r="GW43" i="1"/>
  <c r="DW43" i="1"/>
  <c r="BU43" i="1"/>
  <c r="Y43" i="1"/>
  <c r="MG42" i="1"/>
  <c r="KK42" i="1"/>
  <c r="IO42" i="1"/>
  <c r="GS42" i="1"/>
  <c r="DM42" i="1"/>
  <c r="BQ42" i="1"/>
  <c r="U42" i="1"/>
  <c r="LW129" i="1"/>
  <c r="LW53" i="1"/>
  <c r="LW56" i="1" s="1"/>
  <c r="LW62" i="1"/>
  <c r="JK129" i="1"/>
  <c r="JK53" i="1"/>
  <c r="JK56" i="1" s="1"/>
  <c r="JK62" i="1"/>
  <c r="GY129" i="1"/>
  <c r="GY53" i="1"/>
  <c r="GY56" i="1" s="1"/>
  <c r="GY62" i="1"/>
  <c r="DC129" i="1"/>
  <c r="DC53" i="1"/>
  <c r="DC56" i="1" s="1"/>
  <c r="DC62" i="1"/>
  <c r="AQ129" i="1"/>
  <c r="AQ53" i="1"/>
  <c r="AQ56" i="1" s="1"/>
  <c r="AQ62" i="1"/>
  <c r="ME49" i="1"/>
  <c r="ME45" i="1"/>
  <c r="JS49" i="1"/>
  <c r="JS45" i="1"/>
  <c r="HG49" i="1"/>
  <c r="HG45" i="1"/>
  <c r="DK49" i="1"/>
  <c r="DK45" i="1"/>
  <c r="AY49" i="1"/>
  <c r="AY45" i="1"/>
  <c r="NB52" i="1"/>
  <c r="MH52" i="1"/>
  <c r="LN52" i="1"/>
  <c r="KP52" i="1"/>
  <c r="JV52" i="1"/>
  <c r="JB52" i="1"/>
  <c r="ID52" i="1"/>
  <c r="HJ52" i="1"/>
  <c r="GP52" i="1"/>
  <c r="EN52" i="1"/>
  <c r="DN52" i="1"/>
  <c r="CT52" i="1"/>
  <c r="BV52" i="1"/>
  <c r="BB52" i="1"/>
  <c r="AH52" i="1"/>
  <c r="J52" i="1"/>
  <c r="MT51" i="1"/>
  <c r="LZ51" i="1"/>
  <c r="LB51" i="1"/>
  <c r="KH51" i="1"/>
  <c r="JN51" i="1"/>
  <c r="IP51" i="1"/>
  <c r="HV51" i="1"/>
  <c r="HB51" i="1"/>
  <c r="GD51" i="1"/>
  <c r="EF51" i="1"/>
  <c r="DF51" i="1"/>
  <c r="CH51" i="1"/>
  <c r="BN51" i="1"/>
  <c r="AT51" i="1"/>
  <c r="V51" i="1"/>
  <c r="B51" i="1"/>
  <c r="ML50" i="1"/>
  <c r="LN50" i="1"/>
  <c r="KT50" i="1"/>
  <c r="JZ50" i="1"/>
  <c r="JB50" i="1"/>
  <c r="IH50" i="1"/>
  <c r="HN50" i="1"/>
  <c r="GP50" i="1"/>
  <c r="FV50" i="1"/>
  <c r="DX50" i="1"/>
  <c r="CT50" i="1"/>
  <c r="CD50" i="1"/>
  <c r="BN50" i="1"/>
  <c r="AX50" i="1"/>
  <c r="AH50" i="1"/>
  <c r="R50" i="1"/>
  <c r="B50" i="1"/>
  <c r="MP49" i="1"/>
  <c r="LZ49" i="1"/>
  <c r="LJ49" i="1"/>
  <c r="KT49" i="1"/>
  <c r="KD49" i="1"/>
  <c r="JN49" i="1"/>
  <c r="IX49" i="1"/>
  <c r="IH49" i="1"/>
  <c r="HR49" i="1"/>
  <c r="HB49" i="1"/>
  <c r="GL49" i="1"/>
  <c r="FV49" i="1"/>
  <c r="EB49" i="1"/>
  <c r="DF49" i="1"/>
  <c r="CP49" i="1"/>
  <c r="BZ49" i="1"/>
  <c r="BJ49" i="1"/>
  <c r="AT49" i="1"/>
  <c r="AD49" i="1"/>
  <c r="N49" i="1"/>
  <c r="NB48" i="1"/>
  <c r="ML48" i="1"/>
  <c r="LV48" i="1"/>
  <c r="LF48" i="1"/>
  <c r="KP48" i="1"/>
  <c r="JZ48" i="1"/>
  <c r="JJ48" i="1"/>
  <c r="IT48" i="1"/>
  <c r="ID48" i="1"/>
  <c r="HN48" i="1"/>
  <c r="GX48" i="1"/>
  <c r="GH48" i="1"/>
  <c r="EN48" i="1"/>
  <c r="DX48" i="1"/>
  <c r="DB48" i="1"/>
  <c r="CL48" i="1"/>
  <c r="BV48" i="1"/>
  <c r="BF48" i="1"/>
  <c r="AP48" i="1"/>
  <c r="Z48" i="1"/>
  <c r="J48" i="1"/>
  <c r="MX47" i="1"/>
  <c r="MH47" i="1"/>
  <c r="LR47" i="1"/>
  <c r="LB47" i="1"/>
  <c r="KL47" i="1"/>
  <c r="JV47" i="1"/>
  <c r="JF47" i="1"/>
  <c r="IP47" i="1"/>
  <c r="HZ47" i="1"/>
  <c r="HJ47" i="1"/>
  <c r="GT47" i="1"/>
  <c r="GD47" i="1"/>
  <c r="EJ47" i="1"/>
  <c r="DN47" i="1"/>
  <c r="CX47" i="1"/>
  <c r="CH47" i="1"/>
  <c r="BR47" i="1"/>
  <c r="BB47" i="1"/>
  <c r="AL47" i="1"/>
  <c r="V47" i="1"/>
  <c r="F47" i="1"/>
  <c r="MT46" i="1"/>
  <c r="MD46" i="1"/>
  <c r="LN46" i="1"/>
  <c r="KX46" i="1"/>
  <c r="KH46" i="1"/>
  <c r="JR46" i="1"/>
  <c r="JB46" i="1"/>
  <c r="IL46" i="1"/>
  <c r="HV46" i="1"/>
  <c r="HF46" i="1"/>
  <c r="GP46" i="1"/>
  <c r="FZ46" i="1"/>
  <c r="EF46" i="1"/>
  <c r="DJ46" i="1"/>
  <c r="CT46" i="1"/>
  <c r="CD46" i="1"/>
  <c r="BN46" i="1"/>
  <c r="AX46" i="1"/>
  <c r="AH46" i="1"/>
  <c r="R46" i="1"/>
  <c r="B46" i="1"/>
  <c r="MP45" i="1"/>
  <c r="LZ45" i="1"/>
  <c r="LZ53" i="1" s="1"/>
  <c r="LZ56" i="1" s="1"/>
  <c r="LJ45" i="1"/>
  <c r="KT45" i="1"/>
  <c r="KD45" i="1"/>
  <c r="JN45" i="1"/>
  <c r="IX45" i="1"/>
  <c r="IH45" i="1"/>
  <c r="HR45" i="1"/>
  <c r="HB45" i="1"/>
  <c r="GL45" i="1"/>
  <c r="FV45" i="1"/>
  <c r="EB45" i="1"/>
  <c r="DF45" i="1"/>
  <c r="DF53" i="1" s="1"/>
  <c r="DF56" i="1" s="1"/>
  <c r="CP45" i="1"/>
  <c r="BZ45" i="1"/>
  <c r="BJ45" i="1"/>
  <c r="AT45" i="1"/>
  <c r="AD45" i="1"/>
  <c r="N45" i="1"/>
  <c r="NB44" i="1"/>
  <c r="ML44" i="1"/>
  <c r="LV44" i="1"/>
  <c r="LF44" i="1"/>
  <c r="KP44" i="1"/>
  <c r="JZ44" i="1"/>
  <c r="JJ44" i="1"/>
  <c r="IT44" i="1"/>
  <c r="ID44" i="1"/>
  <c r="HN44" i="1"/>
  <c r="GX44" i="1"/>
  <c r="GH44" i="1"/>
  <c r="EN44" i="1"/>
  <c r="DX44" i="1"/>
  <c r="DB44" i="1"/>
  <c r="CL44" i="1"/>
  <c r="BV44" i="1"/>
  <c r="BF44" i="1"/>
  <c r="AP44" i="1"/>
  <c r="Z44" i="1"/>
  <c r="J44" i="1"/>
  <c r="MX43" i="1"/>
  <c r="MH43" i="1"/>
  <c r="LR43" i="1"/>
  <c r="LB43" i="1"/>
  <c r="KL43" i="1"/>
  <c r="JV43" i="1"/>
  <c r="JF43" i="1"/>
  <c r="IP43" i="1"/>
  <c r="HZ43" i="1"/>
  <c r="HJ43" i="1"/>
  <c r="GT43" i="1"/>
  <c r="GD43" i="1"/>
  <c r="EJ43" i="1"/>
  <c r="DN43" i="1"/>
  <c r="CX43" i="1"/>
  <c r="LM52" i="1"/>
  <c r="JU52" i="1"/>
  <c r="GK52" i="1"/>
  <c r="DM52" i="1"/>
  <c r="MS51" i="1"/>
  <c r="LE51" i="1"/>
  <c r="HU51" i="1"/>
  <c r="GG51" i="1"/>
  <c r="BU51" i="1"/>
  <c r="AC51" i="1"/>
  <c r="MK50" i="1"/>
  <c r="JE50" i="1"/>
  <c r="HM50" i="1"/>
  <c r="BI50" i="1"/>
  <c r="NA49" i="1"/>
  <c r="LU49" i="1"/>
  <c r="KO49" i="1"/>
  <c r="JE49" i="1"/>
  <c r="HY49" i="1"/>
  <c r="GS49" i="1"/>
  <c r="EI49" i="1"/>
  <c r="CW49" i="1"/>
  <c r="BQ49" i="1"/>
  <c r="AK49" i="1"/>
  <c r="I49" i="1"/>
  <c r="MG48" i="1"/>
  <c r="LA48" i="1"/>
  <c r="JU48" i="1"/>
  <c r="IO48" i="1"/>
  <c r="HI48" i="1"/>
  <c r="GC48" i="1"/>
  <c r="DM48" i="1"/>
  <c r="CG48" i="1"/>
  <c r="BA48" i="1"/>
  <c r="U48" i="1"/>
  <c r="MS47" i="1"/>
  <c r="LM47" i="1"/>
  <c r="KG47" i="1"/>
  <c r="JA47" i="1"/>
  <c r="DI47" i="1"/>
  <c r="IK46" i="1"/>
  <c r="GO46" i="1"/>
  <c r="DI46" i="1"/>
  <c r="M46" i="1"/>
  <c r="LU45" i="1"/>
  <c r="JY45" i="1"/>
  <c r="IC45" i="1"/>
  <c r="GG45" i="1"/>
  <c r="DA45" i="1"/>
  <c r="BE45" i="1"/>
  <c r="LQ44" i="1"/>
  <c r="JU44" i="1"/>
  <c r="HY44" i="1"/>
  <c r="GG44" i="1"/>
  <c r="GG53" i="1" s="1"/>
  <c r="GG56" i="1" s="1"/>
  <c r="DA44" i="1"/>
  <c r="BE44" i="1"/>
  <c r="I44" i="1"/>
  <c r="LQ43" i="1"/>
  <c r="JU43" i="1"/>
  <c r="HY43" i="1"/>
  <c r="GC43" i="1"/>
  <c r="CW43" i="1"/>
  <c r="BA43" i="1"/>
  <c r="E43" i="1"/>
  <c r="LM42" i="1"/>
  <c r="JU42" i="1"/>
  <c r="HY42" i="1"/>
  <c r="GC42" i="1"/>
  <c r="CW42" i="1"/>
  <c r="BA42" i="1"/>
  <c r="E42" i="1"/>
  <c r="II136" i="1"/>
  <c r="II151" i="1" s="1"/>
  <c r="II69" i="1"/>
  <c r="II84" i="1" s="1"/>
  <c r="CA136" i="1"/>
  <c r="CA151" i="1" s="1"/>
  <c r="CA69" i="1"/>
  <c r="CA84" i="1" s="1"/>
  <c r="LO48" i="1"/>
  <c r="JG136" i="1"/>
  <c r="JG151" i="1" s="1"/>
  <c r="JG69" i="1"/>
  <c r="JG84" i="1" s="1"/>
  <c r="GU136" i="1"/>
  <c r="GU151" i="1" s="1"/>
  <c r="GU69" i="1"/>
  <c r="GU84" i="1" s="1"/>
  <c r="CY136" i="1"/>
  <c r="CY151" i="1" s="1"/>
  <c r="CY69" i="1"/>
  <c r="CY84" i="1" s="1"/>
  <c r="AM136" i="1"/>
  <c r="AM151" i="1" s="1"/>
  <c r="AM69" i="1"/>
  <c r="AM84" i="1" s="1"/>
  <c r="ME47" i="1"/>
  <c r="DK47" i="1"/>
  <c r="BC135" i="1"/>
  <c r="BC150" i="1" s="1"/>
  <c r="BC68" i="1"/>
  <c r="BC83" i="1" s="1"/>
  <c r="LO46" i="1"/>
  <c r="JS46" i="1"/>
  <c r="HW46" i="1"/>
  <c r="EG46" i="1"/>
  <c r="BO46" i="1"/>
  <c r="C46" i="1"/>
  <c r="LG126" i="1"/>
  <c r="LG65" i="1"/>
  <c r="LG80" i="1" s="1"/>
  <c r="IU126" i="1"/>
  <c r="IU65" i="1"/>
  <c r="IU80" i="1" s="1"/>
  <c r="GY126" i="1"/>
  <c r="GY65" i="1"/>
  <c r="GY80" i="1" s="1"/>
  <c r="DC126" i="1"/>
  <c r="DC65" i="1"/>
  <c r="DC80" i="1" s="1"/>
  <c r="BG126" i="1"/>
  <c r="BG65" i="1"/>
  <c r="BG80" i="1" s="1"/>
  <c r="O133" i="1"/>
  <c r="O148" i="1" s="1"/>
  <c r="O132" i="1"/>
  <c r="O147" i="1" s="1"/>
  <c r="KY44" i="1"/>
  <c r="IM44" i="1"/>
  <c r="IM53" i="1" s="1"/>
  <c r="IM56" i="1" s="1"/>
  <c r="GE131" i="1"/>
  <c r="GE146" i="1" s="1"/>
  <c r="GE64" i="1"/>
  <c r="GE79" i="1" s="1"/>
  <c r="CM131" i="1"/>
  <c r="CM146" i="1" s="1"/>
  <c r="CM64" i="1"/>
  <c r="CM79" i="1" s="1"/>
  <c r="S44" i="1"/>
  <c r="LO43" i="1"/>
  <c r="JW130" i="1"/>
  <c r="JW145" i="1" s="1"/>
  <c r="JW63" i="1"/>
  <c r="JW78" i="1" s="1"/>
  <c r="EK130" i="1"/>
  <c r="EK145" i="1" s="1"/>
  <c r="EK63" i="1"/>
  <c r="EK78" i="1" s="1"/>
  <c r="ME42" i="1"/>
  <c r="LS129" i="1"/>
  <c r="LS53" i="1"/>
  <c r="LS56" i="1" s="1"/>
  <c r="LS62" i="1"/>
  <c r="KM129" i="1"/>
  <c r="KM53" i="1"/>
  <c r="KM56" i="1" s="1"/>
  <c r="KM62" i="1"/>
  <c r="JG129" i="1"/>
  <c r="JG53" i="1"/>
  <c r="JG56" i="1" s="1"/>
  <c r="JG62" i="1"/>
  <c r="IE130" i="1"/>
  <c r="IE145" i="1" s="1"/>
  <c r="IE63" i="1"/>
  <c r="IE78" i="1" s="1"/>
  <c r="GY130" i="1"/>
  <c r="GY145" i="1" s="1"/>
  <c r="GY63" i="1"/>
  <c r="GY78" i="1" s="1"/>
  <c r="EO130" i="1"/>
  <c r="EO145" i="1" s="1"/>
  <c r="EO63" i="1"/>
  <c r="EO78" i="1" s="1"/>
  <c r="CU42" i="1"/>
  <c r="CE42" i="1"/>
  <c r="BO42" i="1"/>
  <c r="BC129" i="1"/>
  <c r="BC53" i="1"/>
  <c r="BC56" i="1" s="1"/>
  <c r="BC62" i="1"/>
  <c r="AM129" i="1"/>
  <c r="AM53" i="1"/>
  <c r="AM56" i="1" s="1"/>
  <c r="AM62" i="1"/>
  <c r="O53" i="1"/>
  <c r="O56" i="1" s="1"/>
  <c r="MQ136" i="1"/>
  <c r="MQ151" i="1" s="1"/>
  <c r="MQ69" i="1"/>
  <c r="MQ84" i="1" s="1"/>
  <c r="HS136" i="1"/>
  <c r="HS151" i="1" s="1"/>
  <c r="HS69" i="1"/>
  <c r="HS84" i="1" s="1"/>
  <c r="BK136" i="1"/>
  <c r="BK151" i="1" s="1"/>
  <c r="BK69" i="1"/>
  <c r="BK84" i="1" s="1"/>
  <c r="NC137" i="1"/>
  <c r="NC152" i="1" s="1"/>
  <c r="NC70" i="1"/>
  <c r="NC85" i="1" s="1"/>
  <c r="KQ137" i="1"/>
  <c r="KQ152" i="1" s="1"/>
  <c r="KQ70" i="1"/>
  <c r="KQ85" i="1" s="1"/>
  <c r="IE137" i="1"/>
  <c r="IE152" i="1" s="1"/>
  <c r="IE70" i="1"/>
  <c r="IE85" i="1" s="1"/>
  <c r="EO137" i="1"/>
  <c r="EO152" i="1" s="1"/>
  <c r="EO70" i="1"/>
  <c r="EO85" i="1" s="1"/>
  <c r="BW137" i="1"/>
  <c r="BW152" i="1" s="1"/>
  <c r="BW70" i="1"/>
  <c r="BW85" i="1" s="1"/>
  <c r="K137" i="1"/>
  <c r="K152" i="1" s="1"/>
  <c r="K70" i="1"/>
  <c r="K85" i="1" s="1"/>
  <c r="LC136" i="1"/>
  <c r="LC151" i="1" s="1"/>
  <c r="LC69" i="1"/>
  <c r="LC84" i="1" s="1"/>
  <c r="IM48" i="1"/>
  <c r="GA48" i="1"/>
  <c r="CE48" i="1"/>
  <c r="S48" i="1"/>
  <c r="JW135" i="1"/>
  <c r="JW150" i="1" s="1"/>
  <c r="JW68" i="1"/>
  <c r="JW83" i="1" s="1"/>
  <c r="HG47" i="1"/>
  <c r="NC134" i="1"/>
  <c r="NC149" i="1" s="1"/>
  <c r="NC67" i="1"/>
  <c r="NC82" i="1" s="1"/>
  <c r="KQ134" i="1"/>
  <c r="KQ149" i="1" s="1"/>
  <c r="KQ67" i="1"/>
  <c r="KQ82" i="1" s="1"/>
  <c r="GI134" i="1"/>
  <c r="GI149" i="1" s="1"/>
  <c r="GI67" i="1"/>
  <c r="GI82" i="1" s="1"/>
  <c r="AQ134" i="1"/>
  <c r="AQ149" i="1" s="1"/>
  <c r="AQ67" i="1"/>
  <c r="AQ82" i="1" s="1"/>
  <c r="HK126" i="1"/>
  <c r="HK65" i="1"/>
  <c r="HK80" i="1" s="1"/>
  <c r="BC126" i="1"/>
  <c r="BC65" i="1"/>
  <c r="BC80" i="1" s="1"/>
  <c r="MY131" i="1"/>
  <c r="MY146" i="1" s="1"/>
  <c r="MY64" i="1"/>
  <c r="MY79" i="1" s="1"/>
  <c r="KM131" i="1"/>
  <c r="KM146" i="1" s="1"/>
  <c r="KM64" i="1"/>
  <c r="KM79" i="1" s="1"/>
  <c r="IA131" i="1"/>
  <c r="IA146" i="1" s="1"/>
  <c r="IA64" i="1"/>
  <c r="IA79" i="1" s="1"/>
  <c r="EG44" i="1"/>
  <c r="BW131" i="1"/>
  <c r="BW146" i="1" s="1"/>
  <c r="BW64" i="1"/>
  <c r="BW79" i="1" s="1"/>
  <c r="C44" i="1"/>
  <c r="JC43" i="1"/>
  <c r="GQ43" i="1"/>
  <c r="CU43" i="1"/>
  <c r="AM130" i="1"/>
  <c r="AM145" i="1" s="1"/>
  <c r="AM63" i="1"/>
  <c r="AM78" i="1" s="1"/>
  <c r="MU42" i="1"/>
  <c r="MM130" i="1"/>
  <c r="MM145" i="1" s="1"/>
  <c r="MM63" i="1"/>
  <c r="MM78" i="1" s="1"/>
  <c r="LK53" i="1"/>
  <c r="LK56" i="1" s="1"/>
  <c r="KU53" i="1"/>
  <c r="KU56" i="1" s="1"/>
  <c r="KE53" i="1"/>
  <c r="KE56" i="1" s="1"/>
  <c r="JO53" i="1"/>
  <c r="JO56" i="1" s="1"/>
  <c r="IQ134" i="1"/>
  <c r="IQ149" i="1" s="1"/>
  <c r="IQ67" i="1"/>
  <c r="IQ82" i="1" s="1"/>
  <c r="HK134" i="1"/>
  <c r="HK149" i="1" s="1"/>
  <c r="HK67" i="1"/>
  <c r="HK82" i="1" s="1"/>
  <c r="GM144" i="1"/>
  <c r="GM141" i="1"/>
  <c r="FW144" i="1"/>
  <c r="DC130" i="1"/>
  <c r="DC145" i="1" s="1"/>
  <c r="DC63" i="1"/>
  <c r="DC78" i="1" s="1"/>
  <c r="BS129" i="1"/>
  <c r="BS53" i="1"/>
  <c r="BS56" i="1" s="1"/>
  <c r="BS62" i="1"/>
  <c r="AU77" i="1"/>
  <c r="AE77" i="1"/>
  <c r="W134" i="1"/>
  <c r="W149" i="1" s="1"/>
  <c r="W67" i="1"/>
  <c r="W82" i="1" s="1"/>
  <c r="G138" i="1"/>
  <c r="G153" i="1" s="1"/>
  <c r="G71" i="1"/>
  <c r="G86" i="1" s="1"/>
  <c r="JO136" i="1"/>
  <c r="JO151" i="1" s="1"/>
  <c r="JO69" i="1"/>
  <c r="JO84" i="1" s="1"/>
  <c r="DG136" i="1"/>
  <c r="DG151" i="1" s="1"/>
  <c r="DG69" i="1"/>
  <c r="DG84" i="1" s="1"/>
  <c r="LK136" i="1"/>
  <c r="LK151" i="1" s="1"/>
  <c r="LK69" i="1"/>
  <c r="LK84" i="1" s="1"/>
  <c r="GM136" i="1"/>
  <c r="GM151" i="1" s="1"/>
  <c r="GM69" i="1"/>
  <c r="GM84" i="1" s="1"/>
  <c r="AE136" i="1"/>
  <c r="AE151" i="1" s="1"/>
  <c r="AE69" i="1"/>
  <c r="AE84" i="1" s="1"/>
  <c r="AY50" i="1"/>
  <c r="MY137" i="1"/>
  <c r="MY152" i="1" s="1"/>
  <c r="MY70" i="1"/>
  <c r="MY85" i="1" s="1"/>
  <c r="KM137" i="1"/>
  <c r="KM152" i="1" s="1"/>
  <c r="KM70" i="1"/>
  <c r="KM85" i="1" s="1"/>
  <c r="IA137" i="1"/>
  <c r="IA152" i="1" s="1"/>
  <c r="IA70" i="1"/>
  <c r="IA85" i="1" s="1"/>
  <c r="EK137" i="1"/>
  <c r="EK152" i="1" s="1"/>
  <c r="EK70" i="1"/>
  <c r="EK85" i="1" s="1"/>
  <c r="BS137" i="1"/>
  <c r="BS152" i="1" s="1"/>
  <c r="BS70" i="1"/>
  <c r="BS85" i="1" s="1"/>
  <c r="G137" i="1"/>
  <c r="G152" i="1" s="1"/>
  <c r="G70" i="1"/>
  <c r="G85" i="1" s="1"/>
  <c r="LG136" i="1"/>
  <c r="LG151" i="1" s="1"/>
  <c r="LG69" i="1"/>
  <c r="LG84" i="1" s="1"/>
  <c r="IU136" i="1"/>
  <c r="IU151" i="1" s="1"/>
  <c r="IU69" i="1"/>
  <c r="IU84" i="1" s="1"/>
  <c r="GI136" i="1"/>
  <c r="GI151" i="1" s="1"/>
  <c r="GI69" i="1"/>
  <c r="GI84" i="1" s="1"/>
  <c r="CM136" i="1"/>
  <c r="CM151" i="1" s="1"/>
  <c r="CM69" i="1"/>
  <c r="CM84" i="1" s="1"/>
  <c r="AA136" i="1"/>
  <c r="AA151" i="1" s="1"/>
  <c r="AA69" i="1"/>
  <c r="AA84" i="1" s="1"/>
  <c r="LS135" i="1"/>
  <c r="LS150" i="1" s="1"/>
  <c r="LS68" i="1"/>
  <c r="LS83" i="1" s="1"/>
  <c r="JS47" i="1"/>
  <c r="HK135" i="1"/>
  <c r="HK150" i="1" s="1"/>
  <c r="HK68" i="1"/>
  <c r="HK83" i="1" s="1"/>
  <c r="DO135" i="1"/>
  <c r="DO150" i="1" s="1"/>
  <c r="DO68" i="1"/>
  <c r="DO83" i="1" s="1"/>
  <c r="BS135" i="1"/>
  <c r="BS150" i="1" s="1"/>
  <c r="BS68" i="1"/>
  <c r="BS83" i="1" s="1"/>
  <c r="G135" i="1"/>
  <c r="G150" i="1" s="1"/>
  <c r="G68" i="1"/>
  <c r="G83" i="1" s="1"/>
  <c r="LS126" i="1"/>
  <c r="LS65" i="1"/>
  <c r="LS80" i="1" s="1"/>
  <c r="JG126" i="1"/>
  <c r="JG65" i="1"/>
  <c r="JG80" i="1" s="1"/>
  <c r="DY126" i="1"/>
  <c r="CA133" i="1"/>
  <c r="CA148" i="1" s="1"/>
  <c r="AU133" i="1"/>
  <c r="NC131" i="1"/>
  <c r="NC146" i="1" s="1"/>
  <c r="NC64" i="1"/>
  <c r="NC79" i="1" s="1"/>
  <c r="KQ131" i="1"/>
  <c r="KQ146" i="1" s="1"/>
  <c r="KQ64" i="1"/>
  <c r="KQ79" i="1" s="1"/>
  <c r="IE131" i="1"/>
  <c r="IE146" i="1" s="1"/>
  <c r="IE64" i="1"/>
  <c r="IE79" i="1" s="1"/>
  <c r="EO131" i="1"/>
  <c r="EO146" i="1" s="1"/>
  <c r="EO64" i="1"/>
  <c r="EO79" i="1" s="1"/>
  <c r="BS131" i="1"/>
  <c r="BS146" i="1" s="1"/>
  <c r="BS64" i="1"/>
  <c r="BS79" i="1" s="1"/>
  <c r="K131" i="1"/>
  <c r="K146" i="1" s="1"/>
  <c r="K64" i="1"/>
  <c r="K79" i="1" s="1"/>
  <c r="AY43" i="1"/>
  <c r="NC130" i="1"/>
  <c r="NC145" i="1" s="1"/>
  <c r="NC63" i="1"/>
  <c r="NC78" i="1" s="1"/>
  <c r="LW130" i="1"/>
  <c r="LW145" i="1" s="1"/>
  <c r="LW63" i="1"/>
  <c r="LW78" i="1" s="1"/>
  <c r="KQ130" i="1"/>
  <c r="KQ145" i="1" s="1"/>
  <c r="KQ63" i="1"/>
  <c r="KQ78" i="1" s="1"/>
  <c r="JK130" i="1"/>
  <c r="JK145" i="1" s="1"/>
  <c r="JK63" i="1"/>
  <c r="JK78" i="1" s="1"/>
  <c r="IY144" i="1"/>
  <c r="II144" i="1"/>
  <c r="II141" i="1"/>
  <c r="HS144" i="1"/>
  <c r="HC144" i="1"/>
  <c r="HC141" i="1"/>
  <c r="GE134" i="1"/>
  <c r="GE149" i="1" s="1"/>
  <c r="GE67" i="1"/>
  <c r="GE82" i="1" s="1"/>
  <c r="EC144" i="1"/>
  <c r="EC141" i="1"/>
  <c r="DG53" i="1"/>
  <c r="DG56" i="1" s="1"/>
  <c r="CI129" i="1"/>
  <c r="CI53" i="1"/>
  <c r="CI56" i="1" s="1"/>
  <c r="CI62" i="1"/>
  <c r="BW135" i="1"/>
  <c r="BW150" i="1" s="1"/>
  <c r="BW68" i="1"/>
  <c r="BW83" i="1" s="1"/>
  <c r="AQ135" i="1"/>
  <c r="AQ150" i="1" s="1"/>
  <c r="AQ68" i="1"/>
  <c r="AQ83" i="1" s="1"/>
  <c r="K135" i="1"/>
  <c r="K150" i="1" s="1"/>
  <c r="K68" i="1"/>
  <c r="K83" i="1" s="1"/>
  <c r="IM66" i="1" l="1"/>
  <c r="IM81" i="1" s="1"/>
  <c r="IM58" i="1"/>
  <c r="CP66" i="1"/>
  <c r="CP81" i="1" s="1"/>
  <c r="CP58" i="1"/>
  <c r="LJ66" i="1"/>
  <c r="LJ81" i="1" s="1"/>
  <c r="LJ58" i="1"/>
  <c r="JY66" i="1"/>
  <c r="JY81" i="1" s="1"/>
  <c r="JY58" i="1"/>
  <c r="MW66" i="1"/>
  <c r="MW81" i="1" s="1"/>
  <c r="MW58" i="1"/>
  <c r="MV58" i="1"/>
  <c r="MV66" i="1"/>
  <c r="MV81" i="1" s="1"/>
  <c r="HK133" i="1"/>
  <c r="HK148" i="1" s="1"/>
  <c r="IC53" i="1"/>
  <c r="IC56" i="1" s="1"/>
  <c r="GL53" i="1"/>
  <c r="GL56" i="1" s="1"/>
  <c r="JC135" i="1"/>
  <c r="JC150" i="1" s="1"/>
  <c r="JC68" i="1"/>
  <c r="JC83" i="1" s="1"/>
  <c r="DF144" i="1"/>
  <c r="DJ53" i="1"/>
  <c r="DJ56" i="1" s="1"/>
  <c r="MD53" i="1"/>
  <c r="MD56" i="1" s="1"/>
  <c r="BM131" i="1"/>
  <c r="BM146" i="1" s="1"/>
  <c r="BM64" i="1"/>
  <c r="BM79" i="1" s="1"/>
  <c r="GK77" i="1"/>
  <c r="BP77" i="1"/>
  <c r="AB131" i="1"/>
  <c r="AB146" i="1" s="1"/>
  <c r="AB64" i="1"/>
  <c r="AB79" i="1" s="1"/>
  <c r="IV131" i="1"/>
  <c r="IV146" i="1" s="1"/>
  <c r="IV64" i="1"/>
  <c r="IV79" i="1" s="1"/>
  <c r="GE58" i="1"/>
  <c r="GE66" i="1"/>
  <c r="GE81" i="1" s="1"/>
  <c r="GE65" i="1"/>
  <c r="GE80" i="1" s="1"/>
  <c r="II66" i="1"/>
  <c r="II81" i="1" s="1"/>
  <c r="II65" i="1"/>
  <c r="II80" i="1" s="1"/>
  <c r="EK133" i="1"/>
  <c r="EK148" i="1" s="1"/>
  <c r="EK132" i="1"/>
  <c r="EK147" i="1" s="1"/>
  <c r="JW133" i="1"/>
  <c r="JW148" i="1" s="1"/>
  <c r="DK130" i="1"/>
  <c r="DK145" i="1" s="1"/>
  <c r="DK63" i="1"/>
  <c r="DK78" i="1" s="1"/>
  <c r="DK53" i="1"/>
  <c r="DK56" i="1" s="1"/>
  <c r="LO131" i="1"/>
  <c r="LO146" i="1" s="1"/>
  <c r="LO64" i="1"/>
  <c r="LO79" i="1" s="1"/>
  <c r="DO133" i="1"/>
  <c r="DO148" i="1" s="1"/>
  <c r="DO132" i="1"/>
  <c r="DO147" i="1" s="1"/>
  <c r="BI66" i="1"/>
  <c r="BI81" i="1" s="1"/>
  <c r="BI58" i="1"/>
  <c r="EB53" i="1"/>
  <c r="EB56" i="1" s="1"/>
  <c r="MP53" i="1"/>
  <c r="MP56" i="1" s="1"/>
  <c r="O146" i="1"/>
  <c r="O141" i="1"/>
  <c r="AD144" i="1"/>
  <c r="KT144" i="1"/>
  <c r="I144" i="1"/>
  <c r="BI144" i="1"/>
  <c r="HH144" i="1"/>
  <c r="BL133" i="1"/>
  <c r="BL148" i="1" s="1"/>
  <c r="BL132" i="1"/>
  <c r="BL147" i="1" s="1"/>
  <c r="KV133" i="1"/>
  <c r="KV148" i="1" s="1"/>
  <c r="GJ136" i="1"/>
  <c r="GJ151" i="1" s="1"/>
  <c r="GJ69" i="1"/>
  <c r="GJ84" i="1" s="1"/>
  <c r="HP140" i="1"/>
  <c r="HP155" i="1" s="1"/>
  <c r="HP73" i="1"/>
  <c r="HP88" i="1" s="1"/>
  <c r="CY58" i="1"/>
  <c r="CY66" i="1"/>
  <c r="CY81" i="1" s="1"/>
  <c r="CY65" i="1"/>
  <c r="CY80" i="1" s="1"/>
  <c r="KI53" i="1"/>
  <c r="KI56" i="1" s="1"/>
  <c r="W133" i="1"/>
  <c r="W148" i="1" s="1"/>
  <c r="CQ58" i="1"/>
  <c r="CQ66" i="1"/>
  <c r="CQ81" i="1" s="1"/>
  <c r="CQ65" i="1"/>
  <c r="CQ80" i="1" s="1"/>
  <c r="JW144" i="1"/>
  <c r="MA58" i="1"/>
  <c r="MA66" i="1"/>
  <c r="MA81" i="1" s="1"/>
  <c r="MA65" i="1"/>
  <c r="MA80" i="1" s="1"/>
  <c r="AI134" i="1"/>
  <c r="AI149" i="1" s="1"/>
  <c r="AI67" i="1"/>
  <c r="AI82" i="1" s="1"/>
  <c r="LK141" i="1"/>
  <c r="CQ89" i="1"/>
  <c r="CQ90" i="1" s="1"/>
  <c r="FV77" i="1"/>
  <c r="DW133" i="1"/>
  <c r="DW148" i="1" s="1"/>
  <c r="DW132" i="1"/>
  <c r="DW147" i="1" s="1"/>
  <c r="AY130" i="1"/>
  <c r="AY145" i="1" s="1"/>
  <c r="AY63" i="1"/>
  <c r="AY78" i="1" s="1"/>
  <c r="AY53" i="1"/>
  <c r="AY56" i="1" s="1"/>
  <c r="DY133" i="1"/>
  <c r="DY148" i="1" s="1"/>
  <c r="DY132" i="1"/>
  <c r="DY147" i="1" s="1"/>
  <c r="LS133" i="1"/>
  <c r="LS148" i="1" s="1"/>
  <c r="KU66" i="1"/>
  <c r="KU81" i="1" s="1"/>
  <c r="KU58" i="1"/>
  <c r="KU65" i="1"/>
  <c r="KU80" i="1" s="1"/>
  <c r="MU129" i="1"/>
  <c r="MU53" i="1"/>
  <c r="MU56" i="1" s="1"/>
  <c r="MU62" i="1"/>
  <c r="GQ130" i="1"/>
  <c r="GQ145" i="1" s="1"/>
  <c r="GQ63" i="1"/>
  <c r="GQ78" i="1" s="1"/>
  <c r="O58" i="1"/>
  <c r="O66" i="1"/>
  <c r="O81" i="1" s="1"/>
  <c r="O65" i="1"/>
  <c r="BC77" i="1"/>
  <c r="CE129" i="1"/>
  <c r="CE53" i="1"/>
  <c r="CE56" i="1" s="1"/>
  <c r="CE62" i="1"/>
  <c r="JG77" i="1"/>
  <c r="KM66" i="1"/>
  <c r="KM81" i="1" s="1"/>
  <c r="KM58" i="1"/>
  <c r="KM65" i="1"/>
  <c r="KM80" i="1" s="1"/>
  <c r="LS144" i="1"/>
  <c r="GG66" i="1"/>
  <c r="GG81" i="1" s="1"/>
  <c r="GG58" i="1"/>
  <c r="DF66" i="1"/>
  <c r="DF81" i="1" s="1"/>
  <c r="DF58" i="1"/>
  <c r="LZ66" i="1"/>
  <c r="LZ81" i="1" s="1"/>
  <c r="LZ58" i="1"/>
  <c r="KU146" i="1"/>
  <c r="KU141" i="1"/>
  <c r="BJ77" i="1"/>
  <c r="LZ144" i="1"/>
  <c r="GP130" i="1"/>
  <c r="GP145" i="1" s="1"/>
  <c r="GP63" i="1"/>
  <c r="GP78" i="1" s="1"/>
  <c r="GP53" i="1"/>
  <c r="GP56" i="1" s="1"/>
  <c r="HN133" i="1"/>
  <c r="HN148" i="1" s="1"/>
  <c r="GG144" i="1"/>
  <c r="MK133" i="1"/>
  <c r="MK148" i="1" s="1"/>
  <c r="JA136" i="1"/>
  <c r="JA151" i="1" s="1"/>
  <c r="JA69" i="1"/>
  <c r="JA84" i="1" s="1"/>
  <c r="CC138" i="1"/>
  <c r="CC153" i="1" s="1"/>
  <c r="CC71" i="1"/>
  <c r="CC86" i="1" s="1"/>
  <c r="DE66" i="1"/>
  <c r="DE81" i="1" s="1"/>
  <c r="DE58" i="1"/>
  <c r="MO133" i="1"/>
  <c r="MO148" i="1" s="1"/>
  <c r="KJ77" i="1"/>
  <c r="ED133" i="1"/>
  <c r="ED148" i="1" s="1"/>
  <c r="MR133" i="1"/>
  <c r="MR148" i="1" s="1"/>
  <c r="MR132" i="1"/>
  <c r="MR147" i="1" s="1"/>
  <c r="HP136" i="1"/>
  <c r="HP151" i="1" s="1"/>
  <c r="HP69" i="1"/>
  <c r="HP84" i="1" s="1"/>
  <c r="AB139" i="1"/>
  <c r="AB154" i="1" s="1"/>
  <c r="AB72" i="1"/>
  <c r="AB87" i="1" s="1"/>
  <c r="DG79" i="1"/>
  <c r="W144" i="1"/>
  <c r="FW58" i="1"/>
  <c r="FW66" i="1"/>
  <c r="FW81" i="1" s="1"/>
  <c r="FW65" i="1"/>
  <c r="FW80" i="1" s="1"/>
  <c r="IQ77" i="1"/>
  <c r="HS79" i="1"/>
  <c r="CE134" i="1"/>
  <c r="CE149" i="1" s="1"/>
  <c r="CE67" i="1"/>
  <c r="CE82" i="1" s="1"/>
  <c r="DI129" i="1"/>
  <c r="DI62" i="1"/>
  <c r="DI53" i="1"/>
  <c r="DI56" i="1" s="1"/>
  <c r="LY129" i="1"/>
  <c r="LY62" i="1"/>
  <c r="LY53" i="1"/>
  <c r="LY56" i="1" s="1"/>
  <c r="GO130" i="1"/>
  <c r="GO145" i="1" s="1"/>
  <c r="GO63" i="1"/>
  <c r="GO78" i="1" s="1"/>
  <c r="U131" i="1"/>
  <c r="U146" i="1" s="1"/>
  <c r="U64" i="1"/>
  <c r="U79" i="1" s="1"/>
  <c r="IK131" i="1"/>
  <c r="IK146" i="1" s="1"/>
  <c r="IK64" i="1"/>
  <c r="IK79" i="1" s="1"/>
  <c r="BQ126" i="1"/>
  <c r="KK126" i="1"/>
  <c r="EA134" i="1"/>
  <c r="EA149" i="1" s="1"/>
  <c r="EA67" i="1"/>
  <c r="EA82" i="1" s="1"/>
  <c r="MK134" i="1"/>
  <c r="MK149" i="1" s="1"/>
  <c r="MK67" i="1"/>
  <c r="MK82" i="1" s="1"/>
  <c r="GS135" i="1"/>
  <c r="GS150" i="1" s="1"/>
  <c r="GS68" i="1"/>
  <c r="GS83" i="1" s="1"/>
  <c r="LU135" i="1"/>
  <c r="LU150" i="1" s="1"/>
  <c r="LU68" i="1"/>
  <c r="LU83" i="1" s="1"/>
  <c r="CO136" i="1"/>
  <c r="CO151" i="1" s="1"/>
  <c r="CO69" i="1"/>
  <c r="CO84" i="1" s="1"/>
  <c r="IW136" i="1"/>
  <c r="IW151" i="1" s="1"/>
  <c r="IW69" i="1"/>
  <c r="IW84" i="1" s="1"/>
  <c r="Q137" i="1"/>
  <c r="Q152" i="1" s="1"/>
  <c r="Q70" i="1"/>
  <c r="Q85" i="1" s="1"/>
  <c r="EQ137" i="1"/>
  <c r="EQ152" i="1" s="1"/>
  <c r="EQ70" i="1"/>
  <c r="EQ85" i="1" s="1"/>
  <c r="KW137" i="1"/>
  <c r="KW152" i="1" s="1"/>
  <c r="KW70" i="1"/>
  <c r="KW85" i="1" s="1"/>
  <c r="BQ138" i="1"/>
  <c r="BQ153" i="1" s="1"/>
  <c r="BQ71" i="1"/>
  <c r="BQ86" i="1" s="1"/>
  <c r="JM138" i="1"/>
  <c r="JM153" i="1" s="1"/>
  <c r="JM71" i="1"/>
  <c r="JM86" i="1" s="1"/>
  <c r="CC139" i="1"/>
  <c r="CC154" i="1" s="1"/>
  <c r="CC72" i="1"/>
  <c r="CC87" i="1" s="1"/>
  <c r="JY139" i="1"/>
  <c r="JY154" i="1" s="1"/>
  <c r="JY72" i="1"/>
  <c r="JY87" i="1" s="1"/>
  <c r="CG140" i="1"/>
  <c r="CG155" i="1" s="1"/>
  <c r="CG73" i="1"/>
  <c r="CG88" i="1" s="1"/>
  <c r="KG140" i="1"/>
  <c r="KG155" i="1" s="1"/>
  <c r="KG73" i="1"/>
  <c r="KG88" i="1" s="1"/>
  <c r="AL129" i="1"/>
  <c r="AL53" i="1"/>
  <c r="AL56" i="1" s="1"/>
  <c r="AL62" i="1"/>
  <c r="CX129" i="1"/>
  <c r="CX53" i="1"/>
  <c r="CX56" i="1" s="1"/>
  <c r="CX62" i="1"/>
  <c r="GT129" i="1"/>
  <c r="GT53" i="1"/>
  <c r="GT56" i="1" s="1"/>
  <c r="GT62" i="1"/>
  <c r="JF129" i="1"/>
  <c r="JF53" i="1"/>
  <c r="JF56" i="1" s="1"/>
  <c r="JF62" i="1"/>
  <c r="LR129" i="1"/>
  <c r="LR53" i="1"/>
  <c r="LR56" i="1" s="1"/>
  <c r="LR62" i="1"/>
  <c r="Z130" i="1"/>
  <c r="Z145" i="1" s="1"/>
  <c r="Z63" i="1"/>
  <c r="Z78" i="1" s="1"/>
  <c r="CL130" i="1"/>
  <c r="CL145" i="1" s="1"/>
  <c r="CL63" i="1"/>
  <c r="CL78" i="1" s="1"/>
  <c r="GH130" i="1"/>
  <c r="GH145" i="1" s="1"/>
  <c r="GH63" i="1"/>
  <c r="GH78" i="1" s="1"/>
  <c r="IT130" i="1"/>
  <c r="IT145" i="1" s="1"/>
  <c r="IT63" i="1"/>
  <c r="IT78" i="1" s="1"/>
  <c r="LF130" i="1"/>
  <c r="LF145" i="1" s="1"/>
  <c r="LF63" i="1"/>
  <c r="LF78" i="1" s="1"/>
  <c r="N131" i="1"/>
  <c r="N146" i="1" s="1"/>
  <c r="N64" i="1"/>
  <c r="N79" i="1" s="1"/>
  <c r="BZ131" i="1"/>
  <c r="BZ146" i="1" s="1"/>
  <c r="BZ64" i="1"/>
  <c r="BZ79" i="1" s="1"/>
  <c r="FV131" i="1"/>
  <c r="FV146" i="1" s="1"/>
  <c r="FV64" i="1"/>
  <c r="FV79" i="1" s="1"/>
  <c r="IH131" i="1"/>
  <c r="IH146" i="1" s="1"/>
  <c r="IH64" i="1"/>
  <c r="IH79" i="1" s="1"/>
  <c r="KT131" i="1"/>
  <c r="KT146" i="1" s="1"/>
  <c r="KT64" i="1"/>
  <c r="KT79" i="1" s="1"/>
  <c r="B126" i="1"/>
  <c r="BN126" i="1"/>
  <c r="EF126" i="1"/>
  <c r="HV126" i="1"/>
  <c r="KH126" i="1"/>
  <c r="KH65" i="1"/>
  <c r="KH80" i="1" s="1"/>
  <c r="MT126" i="1"/>
  <c r="MT65" i="1"/>
  <c r="MT80" i="1" s="1"/>
  <c r="BB134" i="1"/>
  <c r="BB149" i="1" s="1"/>
  <c r="BB67" i="1"/>
  <c r="BB82" i="1" s="1"/>
  <c r="DN134" i="1"/>
  <c r="DN149" i="1" s="1"/>
  <c r="DN67" i="1"/>
  <c r="DN82" i="1" s="1"/>
  <c r="HJ134" i="1"/>
  <c r="HJ149" i="1" s="1"/>
  <c r="HJ67" i="1"/>
  <c r="HJ82" i="1" s="1"/>
  <c r="JV134" i="1"/>
  <c r="JV149" i="1" s="1"/>
  <c r="JV67" i="1"/>
  <c r="JV82" i="1" s="1"/>
  <c r="MH134" i="1"/>
  <c r="MH149" i="1" s="1"/>
  <c r="MH67" i="1"/>
  <c r="MH82" i="1" s="1"/>
  <c r="AP135" i="1"/>
  <c r="AP150" i="1" s="1"/>
  <c r="AP68" i="1"/>
  <c r="AP83" i="1" s="1"/>
  <c r="DB135" i="1"/>
  <c r="DB150" i="1" s="1"/>
  <c r="DB68" i="1"/>
  <c r="DB83" i="1" s="1"/>
  <c r="GX135" i="1"/>
  <c r="GX150" i="1" s="1"/>
  <c r="GX68" i="1"/>
  <c r="GX83" i="1" s="1"/>
  <c r="JJ135" i="1"/>
  <c r="JJ150" i="1" s="1"/>
  <c r="JJ68" i="1"/>
  <c r="JJ83" i="1" s="1"/>
  <c r="LV135" i="1"/>
  <c r="LV150" i="1" s="1"/>
  <c r="LV68" i="1"/>
  <c r="LV83" i="1" s="1"/>
  <c r="AD136" i="1"/>
  <c r="AD151" i="1" s="1"/>
  <c r="AD69" i="1"/>
  <c r="AD84" i="1" s="1"/>
  <c r="CP136" i="1"/>
  <c r="CP151" i="1" s="1"/>
  <c r="CP69" i="1"/>
  <c r="CP84" i="1" s="1"/>
  <c r="GL136" i="1"/>
  <c r="GL151" i="1" s="1"/>
  <c r="GL69" i="1"/>
  <c r="GL84" i="1" s="1"/>
  <c r="IX136" i="1"/>
  <c r="IX151" i="1" s="1"/>
  <c r="IX69" i="1"/>
  <c r="IX84" i="1" s="1"/>
  <c r="LJ136" i="1"/>
  <c r="LJ151" i="1" s="1"/>
  <c r="LJ69" i="1"/>
  <c r="LJ84" i="1" s="1"/>
  <c r="R137" i="1"/>
  <c r="R152" i="1" s="1"/>
  <c r="R70" i="1"/>
  <c r="R85" i="1" s="1"/>
  <c r="CD137" i="1"/>
  <c r="CD152" i="1" s="1"/>
  <c r="CD70" i="1"/>
  <c r="CD85" i="1" s="1"/>
  <c r="FZ137" i="1"/>
  <c r="FZ152" i="1" s="1"/>
  <c r="FZ70" i="1"/>
  <c r="FZ85" i="1" s="1"/>
  <c r="IL137" i="1"/>
  <c r="IL152" i="1" s="1"/>
  <c r="IL70" i="1"/>
  <c r="IL85" i="1" s="1"/>
  <c r="KX137" i="1"/>
  <c r="KX152" i="1" s="1"/>
  <c r="KX70" i="1"/>
  <c r="KX85" i="1" s="1"/>
  <c r="F138" i="1"/>
  <c r="F153" i="1" s="1"/>
  <c r="F71" i="1"/>
  <c r="F86" i="1" s="1"/>
  <c r="BR138" i="1"/>
  <c r="BR153" i="1" s="1"/>
  <c r="BR71" i="1"/>
  <c r="BR86" i="1" s="1"/>
  <c r="FZ138" i="1"/>
  <c r="FZ153" i="1" s="1"/>
  <c r="FZ71" i="1"/>
  <c r="FZ86" i="1" s="1"/>
  <c r="JJ138" i="1"/>
  <c r="JJ153" i="1" s="1"/>
  <c r="JJ71" i="1"/>
  <c r="JJ86" i="1" s="1"/>
  <c r="MP138" i="1"/>
  <c r="MP153" i="1" s="1"/>
  <c r="MP71" i="1"/>
  <c r="MP86" i="1" s="1"/>
  <c r="BR139" i="1"/>
  <c r="BR154" i="1" s="1"/>
  <c r="BR72" i="1"/>
  <c r="BR87" i="1" s="1"/>
  <c r="GL139" i="1"/>
  <c r="GL154" i="1" s="1"/>
  <c r="GL72" i="1"/>
  <c r="GL87" i="1" s="1"/>
  <c r="JR139" i="1"/>
  <c r="JR154" i="1" s="1"/>
  <c r="JR72" i="1"/>
  <c r="JR87" i="1" s="1"/>
  <c r="MX139" i="1"/>
  <c r="MX154" i="1" s="1"/>
  <c r="MX72" i="1"/>
  <c r="MX87" i="1" s="1"/>
  <c r="CD140" i="1"/>
  <c r="CD155" i="1" s="1"/>
  <c r="CD73" i="1"/>
  <c r="CD88" i="1" s="1"/>
  <c r="GT140" i="1"/>
  <c r="GT155" i="1" s="1"/>
  <c r="GT73" i="1"/>
  <c r="GT88" i="1" s="1"/>
  <c r="JZ140" i="1"/>
  <c r="JZ155" i="1" s="1"/>
  <c r="JZ73" i="1"/>
  <c r="JZ88" i="1" s="1"/>
  <c r="C126" i="1"/>
  <c r="EG126" i="1"/>
  <c r="KI126" i="1"/>
  <c r="KI65" i="1"/>
  <c r="KI80" i="1" s="1"/>
  <c r="BG77" i="1"/>
  <c r="DY58" i="1"/>
  <c r="DY66" i="1"/>
  <c r="DY81" i="1" s="1"/>
  <c r="DY65" i="1"/>
  <c r="DY80" i="1" s="1"/>
  <c r="HO144" i="1"/>
  <c r="MM77" i="1"/>
  <c r="CC129" i="1"/>
  <c r="CC62" i="1"/>
  <c r="CC53" i="1"/>
  <c r="CC56" i="1" s="1"/>
  <c r="KW129" i="1"/>
  <c r="KW62" i="1"/>
  <c r="KW53" i="1"/>
  <c r="KW56" i="1" s="1"/>
  <c r="EI130" i="1"/>
  <c r="EI145" i="1" s="1"/>
  <c r="EI63" i="1"/>
  <c r="EI78" i="1" s="1"/>
  <c r="MW130" i="1"/>
  <c r="MW145" i="1" s="1"/>
  <c r="MW63" i="1"/>
  <c r="MW78" i="1" s="1"/>
  <c r="HQ131" i="1"/>
  <c r="HQ146" i="1" s="1"/>
  <c r="HQ64" i="1"/>
  <c r="HQ79" i="1" s="1"/>
  <c r="AW126" i="1"/>
  <c r="JQ126" i="1"/>
  <c r="CS134" i="1"/>
  <c r="CS149" i="1" s="1"/>
  <c r="CS67" i="1"/>
  <c r="CS82" i="1" s="1"/>
  <c r="LQ134" i="1"/>
  <c r="LQ149" i="1" s="1"/>
  <c r="LQ67" i="1"/>
  <c r="LQ82" i="1" s="1"/>
  <c r="GC135" i="1"/>
  <c r="GC150" i="1" s="1"/>
  <c r="GC68" i="1"/>
  <c r="GC83" i="1" s="1"/>
  <c r="LI135" i="1"/>
  <c r="LI150" i="1" s="1"/>
  <c r="LI68" i="1"/>
  <c r="LI83" i="1" s="1"/>
  <c r="CC136" i="1"/>
  <c r="CC151" i="1" s="1"/>
  <c r="CC69" i="1"/>
  <c r="CC84" i="1" s="1"/>
  <c r="IK136" i="1"/>
  <c r="IK151" i="1" s="1"/>
  <c r="IK69" i="1"/>
  <c r="IK84" i="1" s="1"/>
  <c r="E137" i="1"/>
  <c r="E152" i="1" s="1"/>
  <c r="E70" i="1"/>
  <c r="E85" i="1" s="1"/>
  <c r="EM137" i="1"/>
  <c r="EM152" i="1" s="1"/>
  <c r="EM70" i="1"/>
  <c r="EM85" i="1" s="1"/>
  <c r="KS137" i="1"/>
  <c r="KS152" i="1" s="1"/>
  <c r="KS70" i="1"/>
  <c r="KS85" i="1" s="1"/>
  <c r="BM138" i="1"/>
  <c r="BM153" i="1" s="1"/>
  <c r="BM71" i="1"/>
  <c r="BM86" i="1" s="1"/>
  <c r="IW138" i="1"/>
  <c r="IW153" i="1" s="1"/>
  <c r="IW71" i="1"/>
  <c r="IW86" i="1" s="1"/>
  <c r="BE139" i="1"/>
  <c r="BE154" i="1" s="1"/>
  <c r="BE72" i="1"/>
  <c r="BE87" i="1" s="1"/>
  <c r="JI139" i="1"/>
  <c r="JI154" i="1" s="1"/>
  <c r="JI72" i="1"/>
  <c r="JI87" i="1" s="1"/>
  <c r="BQ140" i="1"/>
  <c r="BQ155" i="1" s="1"/>
  <c r="BQ73" i="1"/>
  <c r="BQ88" i="1" s="1"/>
  <c r="JQ140" i="1"/>
  <c r="JQ155" i="1" s="1"/>
  <c r="JQ73" i="1"/>
  <c r="JQ88" i="1" s="1"/>
  <c r="LO138" i="1"/>
  <c r="LO153" i="1" s="1"/>
  <c r="LO71" i="1"/>
  <c r="LO86" i="1" s="1"/>
  <c r="HI129" i="1"/>
  <c r="HI62" i="1"/>
  <c r="HI53" i="1"/>
  <c r="HI56" i="1" s="1"/>
  <c r="AS130" i="1"/>
  <c r="AS145" i="1" s="1"/>
  <c r="AS63" i="1"/>
  <c r="AS78" i="1" s="1"/>
  <c r="JM130" i="1"/>
  <c r="JM145" i="1" s="1"/>
  <c r="JM63" i="1"/>
  <c r="JM78" i="1" s="1"/>
  <c r="CS131" i="1"/>
  <c r="CS146" i="1" s="1"/>
  <c r="CS64" i="1"/>
  <c r="CS79" i="1" s="1"/>
  <c r="LM131" i="1"/>
  <c r="LM146" i="1" s="1"/>
  <c r="LM64" i="1"/>
  <c r="LM79" i="1" s="1"/>
  <c r="GC126" i="1"/>
  <c r="I134" i="1"/>
  <c r="I149" i="1" s="1"/>
  <c r="I67" i="1"/>
  <c r="I82" i="1" s="1"/>
  <c r="IC134" i="1"/>
  <c r="IC149" i="1" s="1"/>
  <c r="IC67" i="1"/>
  <c r="IC82" i="1" s="1"/>
  <c r="BM135" i="1"/>
  <c r="BM150" i="1" s="1"/>
  <c r="BM68" i="1"/>
  <c r="BM83" i="1" s="1"/>
  <c r="AB129" i="1"/>
  <c r="AB53" i="1"/>
  <c r="AB56" i="1" s="1"/>
  <c r="AB62" i="1"/>
  <c r="CN129" i="1"/>
  <c r="CN53" i="1"/>
  <c r="CN56" i="1" s="1"/>
  <c r="CN62" i="1"/>
  <c r="GJ129" i="1"/>
  <c r="GJ53" i="1"/>
  <c r="GJ56" i="1" s="1"/>
  <c r="GJ62" i="1"/>
  <c r="IV129" i="1"/>
  <c r="IV53" i="1"/>
  <c r="IV56" i="1" s="1"/>
  <c r="IV62" i="1"/>
  <c r="LH129" i="1"/>
  <c r="LH53" i="1"/>
  <c r="LH56" i="1" s="1"/>
  <c r="LH62" i="1"/>
  <c r="P130" i="1"/>
  <c r="P145" i="1" s="1"/>
  <c r="P63" i="1"/>
  <c r="P78" i="1" s="1"/>
  <c r="CB130" i="1"/>
  <c r="CB145" i="1" s="1"/>
  <c r="CB63" i="1"/>
  <c r="CB78" i="1" s="1"/>
  <c r="FX130" i="1"/>
  <c r="FX145" i="1" s="1"/>
  <c r="FX63" i="1"/>
  <c r="FX78" i="1" s="1"/>
  <c r="IJ130" i="1"/>
  <c r="IJ145" i="1" s="1"/>
  <c r="IJ63" i="1"/>
  <c r="IJ78" i="1" s="1"/>
  <c r="KV130" i="1"/>
  <c r="KV145" i="1" s="1"/>
  <c r="KV63" i="1"/>
  <c r="KV78" i="1" s="1"/>
  <c r="D131" i="1"/>
  <c r="D146" i="1" s="1"/>
  <c r="D64" i="1"/>
  <c r="D79" i="1" s="1"/>
  <c r="BP131" i="1"/>
  <c r="BP146" i="1" s="1"/>
  <c r="BP64" i="1"/>
  <c r="BP79" i="1" s="1"/>
  <c r="BP53" i="1"/>
  <c r="BP56" i="1" s="1"/>
  <c r="EH131" i="1"/>
  <c r="EH146" i="1" s="1"/>
  <c r="EH64" i="1"/>
  <c r="EH79" i="1" s="1"/>
  <c r="HX131" i="1"/>
  <c r="HX146" i="1" s="1"/>
  <c r="HX64" i="1"/>
  <c r="HX79" i="1" s="1"/>
  <c r="KJ131" i="1"/>
  <c r="KJ146" i="1" s="1"/>
  <c r="KJ64" i="1"/>
  <c r="KJ79" i="1" s="1"/>
  <c r="KJ53" i="1"/>
  <c r="KJ56" i="1" s="1"/>
  <c r="MV131" i="1"/>
  <c r="MV146" i="1" s="1"/>
  <c r="MV64" i="1"/>
  <c r="MV79" i="1" s="1"/>
  <c r="MQ147" i="1"/>
  <c r="MQ141" i="1"/>
  <c r="AG137" i="1"/>
  <c r="AG152" i="1" s="1"/>
  <c r="AG70" i="1"/>
  <c r="AG85" i="1" s="1"/>
  <c r="JA139" i="1"/>
  <c r="JA154" i="1" s="1"/>
  <c r="JA72" i="1"/>
  <c r="JA87" i="1" s="1"/>
  <c r="IX77" i="1"/>
  <c r="EF53" i="1"/>
  <c r="EF56" i="1" s="1"/>
  <c r="MT53" i="1"/>
  <c r="MT56" i="1" s="1"/>
  <c r="CL133" i="1"/>
  <c r="CL148" i="1" s="1"/>
  <c r="CL132" i="1"/>
  <c r="CL147" i="1" s="1"/>
  <c r="LV133" i="1"/>
  <c r="BN135" i="1"/>
  <c r="BN150" i="1" s="1"/>
  <c r="BN68" i="1"/>
  <c r="BN83" i="1" s="1"/>
  <c r="KH135" i="1"/>
  <c r="KH150" i="1" s="1"/>
  <c r="KH68" i="1"/>
  <c r="KH83" i="1" s="1"/>
  <c r="CU137" i="1"/>
  <c r="CU152" i="1" s="1"/>
  <c r="CU70" i="1"/>
  <c r="CU85" i="1" s="1"/>
  <c r="GI58" i="1"/>
  <c r="GI66" i="1"/>
  <c r="GI81" i="1" s="1"/>
  <c r="GI65" i="1"/>
  <c r="GI80" i="1" s="1"/>
  <c r="IS133" i="1"/>
  <c r="EH53" i="1"/>
  <c r="EH56" i="1" s="1"/>
  <c r="BK148" i="1"/>
  <c r="BK132" i="1"/>
  <c r="KM133" i="1"/>
  <c r="GM74" i="1"/>
  <c r="JC129" i="1"/>
  <c r="JC53" i="1"/>
  <c r="JC56" i="1" s="1"/>
  <c r="JC62" i="1"/>
  <c r="JC131" i="1"/>
  <c r="JC146" i="1" s="1"/>
  <c r="JC64" i="1"/>
  <c r="JC79" i="1" s="1"/>
  <c r="HG136" i="1"/>
  <c r="HG151" i="1" s="1"/>
  <c r="HG69" i="1"/>
  <c r="HG84" i="1" s="1"/>
  <c r="AT66" i="1"/>
  <c r="AT81" i="1" s="1"/>
  <c r="AT58" i="1"/>
  <c r="JN53" i="1"/>
  <c r="JN56" i="1" s="1"/>
  <c r="IG53" i="1"/>
  <c r="IG56" i="1" s="1"/>
  <c r="HW77" i="1"/>
  <c r="KE141" i="1"/>
  <c r="CK144" i="1"/>
  <c r="B53" i="1"/>
  <c r="B56" i="1" s="1"/>
  <c r="HV53" i="1"/>
  <c r="HV56" i="1" s="1"/>
  <c r="DB133" i="1"/>
  <c r="DB148" i="1" s="1"/>
  <c r="DB132" i="1"/>
  <c r="DB147" i="1" s="1"/>
  <c r="GO131" i="1"/>
  <c r="GO146" i="1" s="1"/>
  <c r="GO64" i="1"/>
  <c r="GO79" i="1" s="1"/>
  <c r="MD144" i="1"/>
  <c r="CE136" i="1"/>
  <c r="CE151" i="1" s="1"/>
  <c r="CE69" i="1"/>
  <c r="CE84" i="1" s="1"/>
  <c r="IM131" i="1"/>
  <c r="IM146" i="1" s="1"/>
  <c r="IM64" i="1"/>
  <c r="IM79" i="1" s="1"/>
  <c r="EG134" i="1"/>
  <c r="EG149" i="1" s="1"/>
  <c r="EG67" i="1"/>
  <c r="EG82" i="1" s="1"/>
  <c r="CW129" i="1"/>
  <c r="CW62" i="1"/>
  <c r="CW53" i="1"/>
  <c r="CW56" i="1" s="1"/>
  <c r="LM129" i="1"/>
  <c r="LM62" i="1"/>
  <c r="LM53" i="1"/>
  <c r="LM56" i="1" s="1"/>
  <c r="GC130" i="1"/>
  <c r="GC145" i="1" s="1"/>
  <c r="GC63" i="1"/>
  <c r="GC78" i="1" s="1"/>
  <c r="I131" i="1"/>
  <c r="I146" i="1" s="1"/>
  <c r="I64" i="1"/>
  <c r="I79" i="1" s="1"/>
  <c r="I53" i="1"/>
  <c r="I56" i="1" s="1"/>
  <c r="HY131" i="1"/>
  <c r="HY146" i="1" s="1"/>
  <c r="HY64" i="1"/>
  <c r="HY79" i="1" s="1"/>
  <c r="DA126" i="1"/>
  <c r="LU126" i="1"/>
  <c r="IK134" i="1"/>
  <c r="IK149" i="1" s="1"/>
  <c r="IK67" i="1"/>
  <c r="IK82" i="1" s="1"/>
  <c r="LM135" i="1"/>
  <c r="LM150" i="1" s="1"/>
  <c r="LM68" i="1"/>
  <c r="LM83" i="1" s="1"/>
  <c r="CG136" i="1"/>
  <c r="CG151" i="1" s="1"/>
  <c r="CG69" i="1"/>
  <c r="CG84" i="1" s="1"/>
  <c r="IO136" i="1"/>
  <c r="IO151" i="1" s="1"/>
  <c r="IO69" i="1"/>
  <c r="IO84" i="1" s="1"/>
  <c r="I137" i="1"/>
  <c r="I152" i="1" s="1"/>
  <c r="I70" i="1"/>
  <c r="I85" i="1" s="1"/>
  <c r="EI137" i="1"/>
  <c r="EI152" i="1" s="1"/>
  <c r="EI70" i="1"/>
  <c r="EI85" i="1" s="1"/>
  <c r="KO137" i="1"/>
  <c r="KO152" i="1" s="1"/>
  <c r="KO70" i="1"/>
  <c r="KO85" i="1" s="1"/>
  <c r="HM138" i="1"/>
  <c r="HM153" i="1" s="1"/>
  <c r="HM71" i="1"/>
  <c r="HM86" i="1" s="1"/>
  <c r="BU139" i="1"/>
  <c r="BU154" i="1" s="1"/>
  <c r="BU72" i="1"/>
  <c r="BU87" i="1" s="1"/>
  <c r="MS139" i="1"/>
  <c r="MS154" i="1" s="1"/>
  <c r="MS72" i="1"/>
  <c r="MS87" i="1" s="1"/>
  <c r="LM140" i="1"/>
  <c r="LM155" i="1" s="1"/>
  <c r="LM73" i="1"/>
  <c r="LM88" i="1" s="1"/>
  <c r="GD130" i="1"/>
  <c r="GD145" i="1" s="1"/>
  <c r="GD63" i="1"/>
  <c r="GD78" i="1" s="1"/>
  <c r="IP130" i="1"/>
  <c r="IP145" i="1" s="1"/>
  <c r="IP63" i="1"/>
  <c r="IP78" i="1" s="1"/>
  <c r="LB130" i="1"/>
  <c r="LB145" i="1" s="1"/>
  <c r="LB63" i="1"/>
  <c r="LB78" i="1" s="1"/>
  <c r="J131" i="1"/>
  <c r="J146" i="1" s="1"/>
  <c r="J64" i="1"/>
  <c r="J79" i="1" s="1"/>
  <c r="BV131" i="1"/>
  <c r="BV146" i="1" s="1"/>
  <c r="BV64" i="1"/>
  <c r="BV79" i="1" s="1"/>
  <c r="EN131" i="1"/>
  <c r="EN146" i="1" s="1"/>
  <c r="EN64" i="1"/>
  <c r="EN79" i="1" s="1"/>
  <c r="ID131" i="1"/>
  <c r="ID146" i="1" s="1"/>
  <c r="ID64" i="1"/>
  <c r="ID79" i="1" s="1"/>
  <c r="KP131" i="1"/>
  <c r="KP146" i="1" s="1"/>
  <c r="KP64" i="1"/>
  <c r="KP79" i="1" s="1"/>
  <c r="NB131" i="1"/>
  <c r="NB146" i="1" s="1"/>
  <c r="NB64" i="1"/>
  <c r="NB79" i="1" s="1"/>
  <c r="BJ126" i="1"/>
  <c r="BJ53" i="1"/>
  <c r="BJ56" i="1" s="1"/>
  <c r="BJ65" i="1" s="1"/>
  <c r="BJ80" i="1" s="1"/>
  <c r="EB126" i="1"/>
  <c r="EB65" i="1"/>
  <c r="EB80" i="1" s="1"/>
  <c r="HR126" i="1"/>
  <c r="KD126" i="1"/>
  <c r="KD65" i="1"/>
  <c r="KD80" i="1" s="1"/>
  <c r="KD53" i="1"/>
  <c r="KD56" i="1" s="1"/>
  <c r="MP126" i="1"/>
  <c r="MP65" i="1"/>
  <c r="MP80" i="1" s="1"/>
  <c r="AX134" i="1"/>
  <c r="AX149" i="1" s="1"/>
  <c r="AX67" i="1"/>
  <c r="AX82" i="1" s="1"/>
  <c r="DJ134" i="1"/>
  <c r="DJ149" i="1" s="1"/>
  <c r="DJ67" i="1"/>
  <c r="DJ82" i="1" s="1"/>
  <c r="HF134" i="1"/>
  <c r="HF149" i="1" s="1"/>
  <c r="HF67" i="1"/>
  <c r="HF82" i="1" s="1"/>
  <c r="JR134" i="1"/>
  <c r="JR149" i="1" s="1"/>
  <c r="JR67" i="1"/>
  <c r="JR82" i="1" s="1"/>
  <c r="MD134" i="1"/>
  <c r="MD149" i="1" s="1"/>
  <c r="MD67" i="1"/>
  <c r="MD82" i="1" s="1"/>
  <c r="AL135" i="1"/>
  <c r="AL150" i="1" s="1"/>
  <c r="AL68" i="1"/>
  <c r="AL83" i="1" s="1"/>
  <c r="CX135" i="1"/>
  <c r="CX150" i="1" s="1"/>
  <c r="CX68" i="1"/>
  <c r="CX83" i="1" s="1"/>
  <c r="GT135" i="1"/>
  <c r="GT150" i="1" s="1"/>
  <c r="GT68" i="1"/>
  <c r="GT83" i="1" s="1"/>
  <c r="JF135" i="1"/>
  <c r="JF150" i="1" s="1"/>
  <c r="JF68" i="1"/>
  <c r="JF83" i="1" s="1"/>
  <c r="LR135" i="1"/>
  <c r="LR150" i="1" s="1"/>
  <c r="LR68" i="1"/>
  <c r="LR83" i="1" s="1"/>
  <c r="Z136" i="1"/>
  <c r="Z151" i="1" s="1"/>
  <c r="Z69" i="1"/>
  <c r="Z84" i="1" s="1"/>
  <c r="CL136" i="1"/>
  <c r="CL151" i="1" s="1"/>
  <c r="CL69" i="1"/>
  <c r="CL84" i="1" s="1"/>
  <c r="GH136" i="1"/>
  <c r="GH151" i="1" s="1"/>
  <c r="GH69" i="1"/>
  <c r="GH84" i="1" s="1"/>
  <c r="IT136" i="1"/>
  <c r="IT151" i="1" s="1"/>
  <c r="IT69" i="1"/>
  <c r="IT84" i="1" s="1"/>
  <c r="LF136" i="1"/>
  <c r="LF151" i="1" s="1"/>
  <c r="LF69" i="1"/>
  <c r="LF84" i="1" s="1"/>
  <c r="N137" i="1"/>
  <c r="N152" i="1" s="1"/>
  <c r="N70" i="1"/>
  <c r="N85" i="1" s="1"/>
  <c r="BZ137" i="1"/>
  <c r="BZ152" i="1" s="1"/>
  <c r="BZ70" i="1"/>
  <c r="BZ85" i="1" s="1"/>
  <c r="FV137" i="1"/>
  <c r="FV152" i="1" s="1"/>
  <c r="FV70" i="1"/>
  <c r="FV85" i="1" s="1"/>
  <c r="IH137" i="1"/>
  <c r="IH152" i="1" s="1"/>
  <c r="IH70" i="1"/>
  <c r="IH85" i="1" s="1"/>
  <c r="KT137" i="1"/>
  <c r="KT152" i="1" s="1"/>
  <c r="KT70" i="1"/>
  <c r="KT85" i="1" s="1"/>
  <c r="B138" i="1"/>
  <c r="B153" i="1" s="1"/>
  <c r="B71" i="1"/>
  <c r="B86" i="1" s="1"/>
  <c r="BN138" i="1"/>
  <c r="BN153" i="1" s="1"/>
  <c r="BN71" i="1"/>
  <c r="BN86" i="1" s="1"/>
  <c r="FV138" i="1"/>
  <c r="FV153" i="1" s="1"/>
  <c r="FV71" i="1"/>
  <c r="FV86" i="1" s="1"/>
  <c r="JB138" i="1"/>
  <c r="JB153" i="1" s="1"/>
  <c r="JB71" i="1"/>
  <c r="JB86" i="1" s="1"/>
  <c r="ML138" i="1"/>
  <c r="ML153" i="1" s="1"/>
  <c r="ML71" i="1"/>
  <c r="ML86" i="1" s="1"/>
  <c r="BN139" i="1"/>
  <c r="BN154" i="1" s="1"/>
  <c r="BN72" i="1"/>
  <c r="BN87" i="1" s="1"/>
  <c r="GD139" i="1"/>
  <c r="GD154" i="1" s="1"/>
  <c r="GD72" i="1"/>
  <c r="GD87" i="1" s="1"/>
  <c r="JN139" i="1"/>
  <c r="JN154" i="1" s="1"/>
  <c r="JN72" i="1"/>
  <c r="JN87" i="1" s="1"/>
  <c r="MT139" i="1"/>
  <c r="MT154" i="1" s="1"/>
  <c r="MT72" i="1"/>
  <c r="MT87" i="1" s="1"/>
  <c r="BV140" i="1"/>
  <c r="BV155" i="1" s="1"/>
  <c r="BV73" i="1"/>
  <c r="BV88" i="1" s="1"/>
  <c r="GP140" i="1"/>
  <c r="GP155" i="1" s="1"/>
  <c r="GP73" i="1"/>
  <c r="GP88" i="1" s="1"/>
  <c r="JV140" i="1"/>
  <c r="JV155" i="1" s="1"/>
  <c r="JV73" i="1"/>
  <c r="JV88" i="1" s="1"/>
  <c r="NB140" i="1"/>
  <c r="NB155" i="1" s="1"/>
  <c r="NB73" i="1"/>
  <c r="NB88" i="1" s="1"/>
  <c r="DK137" i="1"/>
  <c r="DK152" i="1" s="1"/>
  <c r="DK70" i="1"/>
  <c r="DK85" i="1" s="1"/>
  <c r="JS137" i="1"/>
  <c r="JS152" i="1" s="1"/>
  <c r="JS70" i="1"/>
  <c r="JS85" i="1" s="1"/>
  <c r="AQ58" i="1"/>
  <c r="AQ66" i="1"/>
  <c r="AQ81" i="1" s="1"/>
  <c r="AQ65" i="1"/>
  <c r="AQ80" i="1" s="1"/>
  <c r="DC144" i="1"/>
  <c r="JK77" i="1"/>
  <c r="LW66" i="1"/>
  <c r="LW81" i="1" s="1"/>
  <c r="LW58" i="1"/>
  <c r="LW65" i="1"/>
  <c r="LW80" i="1" s="1"/>
  <c r="DM129" i="1"/>
  <c r="DM62" i="1"/>
  <c r="DM53" i="1"/>
  <c r="DM56" i="1" s="1"/>
  <c r="MG129" i="1"/>
  <c r="MG62" i="1"/>
  <c r="MG53" i="1"/>
  <c r="MG56" i="1" s="1"/>
  <c r="GW130" i="1"/>
  <c r="GW145" i="1" s="1"/>
  <c r="GW63" i="1"/>
  <c r="GW78" i="1" s="1"/>
  <c r="AC131" i="1"/>
  <c r="AC146" i="1" s="1"/>
  <c r="AC64" i="1"/>
  <c r="AC79" i="1" s="1"/>
  <c r="MS131" i="1"/>
  <c r="MS146" i="1" s="1"/>
  <c r="MS64" i="1"/>
  <c r="MS79" i="1" s="1"/>
  <c r="HI126" i="1"/>
  <c r="HI65" i="1"/>
  <c r="HI80" i="1" s="1"/>
  <c r="AK134" i="1"/>
  <c r="AK149" i="1" s="1"/>
  <c r="AK67" i="1"/>
  <c r="AK82" i="1" s="1"/>
  <c r="JE134" i="1"/>
  <c r="JE149" i="1" s="1"/>
  <c r="JE67" i="1"/>
  <c r="JE82" i="1" s="1"/>
  <c r="EM135" i="1"/>
  <c r="EM150" i="1" s="1"/>
  <c r="EM68" i="1"/>
  <c r="EM83" i="1" s="1"/>
  <c r="LA135" i="1"/>
  <c r="LA150" i="1" s="1"/>
  <c r="LA68" i="1"/>
  <c r="LA83" i="1" s="1"/>
  <c r="BU136" i="1"/>
  <c r="BU151" i="1" s="1"/>
  <c r="BU69" i="1"/>
  <c r="BU84" i="1" s="1"/>
  <c r="IC136" i="1"/>
  <c r="IC151" i="1" s="1"/>
  <c r="IC69" i="1"/>
  <c r="IC84" i="1" s="1"/>
  <c r="NA136" i="1"/>
  <c r="NA151" i="1" s="1"/>
  <c r="NA69" i="1"/>
  <c r="NA84" i="1" s="1"/>
  <c r="EE137" i="1"/>
  <c r="EE152" i="1" s="1"/>
  <c r="EE70" i="1"/>
  <c r="EE85" i="1" s="1"/>
  <c r="KK137" i="1"/>
  <c r="KK152" i="1" s="1"/>
  <c r="KK70" i="1"/>
  <c r="KK85" i="1" s="1"/>
  <c r="BE138" i="1"/>
  <c r="BE153" i="1" s="1"/>
  <c r="BE71" i="1"/>
  <c r="BE86" i="1" s="1"/>
  <c r="IO138" i="1"/>
  <c r="IO153" i="1" s="1"/>
  <c r="IO71" i="1"/>
  <c r="IO86" i="1" s="1"/>
  <c r="CO139" i="1"/>
  <c r="CO154" i="1" s="1"/>
  <c r="CO72" i="1"/>
  <c r="CO87" i="1" s="1"/>
  <c r="MC139" i="1"/>
  <c r="MC154" i="1" s="1"/>
  <c r="MC72" i="1"/>
  <c r="MC87" i="1" s="1"/>
  <c r="FY140" i="1"/>
  <c r="FY155" i="1" s="1"/>
  <c r="FY73" i="1"/>
  <c r="FY88" i="1" s="1"/>
  <c r="CQ102" i="1"/>
  <c r="CQ117" i="1" s="1"/>
  <c r="GQ139" i="1"/>
  <c r="GQ154" i="1" s="1"/>
  <c r="GQ72" i="1"/>
  <c r="GQ87" i="1" s="1"/>
  <c r="GW129" i="1"/>
  <c r="GW62" i="1"/>
  <c r="GW53" i="1"/>
  <c r="GW56" i="1" s="1"/>
  <c r="AG130" i="1"/>
  <c r="AG145" i="1" s="1"/>
  <c r="AG63" i="1"/>
  <c r="AG78" i="1" s="1"/>
  <c r="KW130" i="1"/>
  <c r="KW145" i="1" s="1"/>
  <c r="KW63" i="1"/>
  <c r="KW78" i="1" s="1"/>
  <c r="EI131" i="1"/>
  <c r="EI146" i="1" s="1"/>
  <c r="EI64" i="1"/>
  <c r="EI79" i="1" s="1"/>
  <c r="MW131" i="1"/>
  <c r="MW146" i="1" s="1"/>
  <c r="MW64" i="1"/>
  <c r="MW79" i="1" s="1"/>
  <c r="HM126" i="1"/>
  <c r="HM53" i="1"/>
  <c r="HM56" i="1" s="1"/>
  <c r="AS134" i="1"/>
  <c r="AS149" i="1" s="1"/>
  <c r="AS67" i="1"/>
  <c r="AS82" i="1" s="1"/>
  <c r="JM134" i="1"/>
  <c r="JM149" i="1" s="1"/>
  <c r="JM67" i="1"/>
  <c r="JM82" i="1" s="1"/>
  <c r="CN130" i="1"/>
  <c r="CN145" i="1" s="1"/>
  <c r="CN63" i="1"/>
  <c r="CN78" i="1" s="1"/>
  <c r="GJ130" i="1"/>
  <c r="GJ145" i="1" s="1"/>
  <c r="GJ63" i="1"/>
  <c r="GJ78" i="1" s="1"/>
  <c r="IV130" i="1"/>
  <c r="IV145" i="1" s="1"/>
  <c r="IV63" i="1"/>
  <c r="IV78" i="1" s="1"/>
  <c r="LH130" i="1"/>
  <c r="LH145" i="1" s="1"/>
  <c r="LH63" i="1"/>
  <c r="LH78" i="1" s="1"/>
  <c r="P131" i="1"/>
  <c r="P146" i="1" s="1"/>
  <c r="P64" i="1"/>
  <c r="P79" i="1" s="1"/>
  <c r="CB131" i="1"/>
  <c r="CB146" i="1" s="1"/>
  <c r="CB64" i="1"/>
  <c r="CB79" i="1" s="1"/>
  <c r="FX131" i="1"/>
  <c r="FX146" i="1" s="1"/>
  <c r="FX64" i="1"/>
  <c r="FX79" i="1" s="1"/>
  <c r="IJ131" i="1"/>
  <c r="IJ146" i="1" s="1"/>
  <c r="IJ64" i="1"/>
  <c r="IJ79" i="1" s="1"/>
  <c r="KV131" i="1"/>
  <c r="KV146" i="1" s="1"/>
  <c r="KV64" i="1"/>
  <c r="KV79" i="1" s="1"/>
  <c r="D126" i="1"/>
  <c r="BP126" i="1"/>
  <c r="BP65" i="1"/>
  <c r="BP80" i="1" s="1"/>
  <c r="EH126" i="1"/>
  <c r="EH65" i="1"/>
  <c r="EH80" i="1" s="1"/>
  <c r="HX126" i="1"/>
  <c r="KJ126" i="1"/>
  <c r="KJ65" i="1"/>
  <c r="KJ80" i="1" s="1"/>
  <c r="MV126" i="1"/>
  <c r="MV65" i="1"/>
  <c r="MV80" i="1" s="1"/>
  <c r="AB135" i="1"/>
  <c r="AB150" i="1" s="1"/>
  <c r="AB68" i="1"/>
  <c r="AB83" i="1" s="1"/>
  <c r="CN135" i="1"/>
  <c r="CN150" i="1" s="1"/>
  <c r="CN68" i="1"/>
  <c r="CN83" i="1" s="1"/>
  <c r="GJ135" i="1"/>
  <c r="GJ150" i="1" s="1"/>
  <c r="GJ68" i="1"/>
  <c r="GJ83" i="1" s="1"/>
  <c r="IV135" i="1"/>
  <c r="IV150" i="1" s="1"/>
  <c r="IV68" i="1"/>
  <c r="IV83" i="1" s="1"/>
  <c r="LH135" i="1"/>
  <c r="LH150" i="1" s="1"/>
  <c r="LH68" i="1"/>
  <c r="LH83" i="1" s="1"/>
  <c r="P136" i="1"/>
  <c r="P151" i="1" s="1"/>
  <c r="P69" i="1"/>
  <c r="P84" i="1" s="1"/>
  <c r="CB136" i="1"/>
  <c r="CB151" i="1" s="1"/>
  <c r="CB69" i="1"/>
  <c r="CB84" i="1" s="1"/>
  <c r="FX136" i="1"/>
  <c r="FX151" i="1" s="1"/>
  <c r="FX69" i="1"/>
  <c r="FX84" i="1" s="1"/>
  <c r="IJ136" i="1"/>
  <c r="IJ151" i="1" s="1"/>
  <c r="IJ69" i="1"/>
  <c r="IJ84" i="1" s="1"/>
  <c r="KV136" i="1"/>
  <c r="KV151" i="1" s="1"/>
  <c r="KV69" i="1"/>
  <c r="KV84" i="1" s="1"/>
  <c r="D137" i="1"/>
  <c r="D152" i="1" s="1"/>
  <c r="D70" i="1"/>
  <c r="D85" i="1" s="1"/>
  <c r="BP137" i="1"/>
  <c r="BP152" i="1" s="1"/>
  <c r="BP70" i="1"/>
  <c r="BP85" i="1" s="1"/>
  <c r="EH137" i="1"/>
  <c r="EH152" i="1" s="1"/>
  <c r="EH70" i="1"/>
  <c r="EH85" i="1" s="1"/>
  <c r="HX137" i="1"/>
  <c r="HX152" i="1" s="1"/>
  <c r="HX70" i="1"/>
  <c r="HX85" i="1" s="1"/>
  <c r="KJ137" i="1"/>
  <c r="KJ152" i="1" s="1"/>
  <c r="KJ70" i="1"/>
  <c r="KJ85" i="1" s="1"/>
  <c r="MV137" i="1"/>
  <c r="MV152" i="1" s="1"/>
  <c r="MV70" i="1"/>
  <c r="MV85" i="1" s="1"/>
  <c r="AJ139" i="1"/>
  <c r="AJ154" i="1" s="1"/>
  <c r="AJ72" i="1"/>
  <c r="AJ87" i="1" s="1"/>
  <c r="CV139" i="1"/>
  <c r="CV154" i="1" s="1"/>
  <c r="CV72" i="1"/>
  <c r="CV87" i="1" s="1"/>
  <c r="GR139" i="1"/>
  <c r="GR154" i="1" s="1"/>
  <c r="GR72" i="1"/>
  <c r="GR87" i="1" s="1"/>
  <c r="JD72" i="1"/>
  <c r="JD87" i="1" s="1"/>
  <c r="JD139" i="1"/>
  <c r="JD154" i="1" s="1"/>
  <c r="LP139" i="1"/>
  <c r="LP154" i="1" s="1"/>
  <c r="LP72" i="1"/>
  <c r="LP87" i="1" s="1"/>
  <c r="FW147" i="1"/>
  <c r="FW141" i="1"/>
  <c r="LM137" i="1"/>
  <c r="LM152" i="1" s="1"/>
  <c r="LM70" i="1"/>
  <c r="LM85" i="1" s="1"/>
  <c r="N53" i="1"/>
  <c r="N56" i="1" s="1"/>
  <c r="KD77" i="1"/>
  <c r="BE77" i="1"/>
  <c r="GR144" i="1"/>
  <c r="C138" i="1"/>
  <c r="C153" i="1" s="1"/>
  <c r="C71" i="1"/>
  <c r="C86" i="1" s="1"/>
  <c r="KU89" i="1"/>
  <c r="KU90" i="1" s="1"/>
  <c r="JK133" i="1"/>
  <c r="JK148" i="1" s="1"/>
  <c r="MU135" i="1"/>
  <c r="MU150" i="1" s="1"/>
  <c r="MU68" i="1"/>
  <c r="MU83" i="1" s="1"/>
  <c r="L134" i="1"/>
  <c r="L149" i="1" s="1"/>
  <c r="L67" i="1"/>
  <c r="L82" i="1" s="1"/>
  <c r="BX134" i="1"/>
  <c r="BX149" i="1" s="1"/>
  <c r="BX67" i="1"/>
  <c r="BX82" i="1" s="1"/>
  <c r="EP134" i="1"/>
  <c r="EP149" i="1" s="1"/>
  <c r="EP67" i="1"/>
  <c r="EP82" i="1" s="1"/>
  <c r="IF134" i="1"/>
  <c r="IF149" i="1" s="1"/>
  <c r="IF67" i="1"/>
  <c r="IF82" i="1" s="1"/>
  <c r="KR134" i="1"/>
  <c r="KR149" i="1" s="1"/>
  <c r="KR67" i="1"/>
  <c r="KR82" i="1" s="1"/>
  <c r="ND134" i="1"/>
  <c r="ND149" i="1" s="1"/>
  <c r="ND67" i="1"/>
  <c r="ND82" i="1" s="1"/>
  <c r="BL135" i="1"/>
  <c r="BL150" i="1" s="1"/>
  <c r="BL68" i="1"/>
  <c r="BL83" i="1" s="1"/>
  <c r="ED135" i="1"/>
  <c r="ED150" i="1" s="1"/>
  <c r="ED68" i="1"/>
  <c r="ED83" i="1" s="1"/>
  <c r="HT135" i="1"/>
  <c r="HT150" i="1" s="1"/>
  <c r="HT68" i="1"/>
  <c r="HT83" i="1" s="1"/>
  <c r="KF135" i="1"/>
  <c r="KF150" i="1" s="1"/>
  <c r="KF68" i="1"/>
  <c r="KF83" i="1" s="1"/>
  <c r="MR135" i="1"/>
  <c r="MR150" i="1" s="1"/>
  <c r="MR68" i="1"/>
  <c r="MR83" i="1" s="1"/>
  <c r="AZ136" i="1"/>
  <c r="AZ151" i="1" s="1"/>
  <c r="AZ69" i="1"/>
  <c r="AZ84" i="1" s="1"/>
  <c r="DL136" i="1"/>
  <c r="DL151" i="1" s="1"/>
  <c r="DL69" i="1"/>
  <c r="DL84" i="1" s="1"/>
  <c r="HH136" i="1"/>
  <c r="HH151" i="1" s="1"/>
  <c r="HH69" i="1"/>
  <c r="HH84" i="1" s="1"/>
  <c r="JT136" i="1"/>
  <c r="JT151" i="1" s="1"/>
  <c r="JT69" i="1"/>
  <c r="JT84" i="1" s="1"/>
  <c r="MF136" i="1"/>
  <c r="MF151" i="1" s="1"/>
  <c r="MF69" i="1"/>
  <c r="MF84" i="1" s="1"/>
  <c r="L138" i="1"/>
  <c r="L153" i="1" s="1"/>
  <c r="L71" i="1"/>
  <c r="L86" i="1" s="1"/>
  <c r="BX138" i="1"/>
  <c r="BX153" i="1" s="1"/>
  <c r="BX71" i="1"/>
  <c r="BX86" i="1" s="1"/>
  <c r="BH139" i="1"/>
  <c r="BH154" i="1" s="1"/>
  <c r="BH72" i="1"/>
  <c r="BH87" i="1" s="1"/>
  <c r="DZ139" i="1"/>
  <c r="DZ154" i="1" s="1"/>
  <c r="DZ72" i="1"/>
  <c r="DZ87" i="1" s="1"/>
  <c r="HP139" i="1"/>
  <c r="HP154" i="1" s="1"/>
  <c r="HP72" i="1"/>
  <c r="HP87" i="1" s="1"/>
  <c r="KB139" i="1"/>
  <c r="KB154" i="1" s="1"/>
  <c r="KB72" i="1"/>
  <c r="KB87" i="1" s="1"/>
  <c r="MN139" i="1"/>
  <c r="MN154" i="1" s="1"/>
  <c r="MN72" i="1"/>
  <c r="MN87" i="1" s="1"/>
  <c r="CN140" i="1"/>
  <c r="CN155" i="1" s="1"/>
  <c r="CN73" i="1"/>
  <c r="CN88" i="1" s="1"/>
  <c r="GJ140" i="1"/>
  <c r="GJ155" i="1" s="1"/>
  <c r="GJ73" i="1"/>
  <c r="GJ88" i="1" s="1"/>
  <c r="IV140" i="1"/>
  <c r="IV155" i="1" s="1"/>
  <c r="IV73" i="1"/>
  <c r="IV88" i="1" s="1"/>
  <c r="LH140" i="1"/>
  <c r="LH155" i="1" s="1"/>
  <c r="LH73" i="1"/>
  <c r="LH88" i="1" s="1"/>
  <c r="MQ74" i="1"/>
  <c r="LA77" i="1"/>
  <c r="HB66" i="1"/>
  <c r="HB81" i="1" s="1"/>
  <c r="HB58" i="1"/>
  <c r="HF53" i="1"/>
  <c r="HF56" i="1" s="1"/>
  <c r="CF77" i="1"/>
  <c r="MF53" i="1"/>
  <c r="MF56" i="1" s="1"/>
  <c r="DD131" i="1"/>
  <c r="DD146" i="1" s="1"/>
  <c r="DD64" i="1"/>
  <c r="DD79" i="1" s="1"/>
  <c r="LX131" i="1"/>
  <c r="LX146" i="1" s="1"/>
  <c r="LX64" i="1"/>
  <c r="LX79" i="1" s="1"/>
  <c r="GN133" i="1"/>
  <c r="GN148" i="1" s="1"/>
  <c r="GN132" i="1"/>
  <c r="GN147" i="1" s="1"/>
  <c r="MI77" i="1"/>
  <c r="KY135" i="1"/>
  <c r="KY150" i="1" s="1"/>
  <c r="KY68" i="1"/>
  <c r="KY83" i="1" s="1"/>
  <c r="JS131" i="1"/>
  <c r="JS146" i="1" s="1"/>
  <c r="JS64" i="1"/>
  <c r="JS79" i="1" s="1"/>
  <c r="GA135" i="1"/>
  <c r="GA150" i="1" s="1"/>
  <c r="GA68" i="1"/>
  <c r="GA83" i="1" s="1"/>
  <c r="HR53" i="1"/>
  <c r="HR56" i="1" s="1"/>
  <c r="BD66" i="1"/>
  <c r="BD81" i="1" s="1"/>
  <c r="BD58" i="1"/>
  <c r="DP66" i="1"/>
  <c r="DP81" i="1" s="1"/>
  <c r="DP58" i="1"/>
  <c r="HL66" i="1"/>
  <c r="HL81" i="1" s="1"/>
  <c r="HL58" i="1"/>
  <c r="JX58" i="1"/>
  <c r="JX66" i="1"/>
  <c r="JX81" i="1" s="1"/>
  <c r="MJ66" i="1"/>
  <c r="MJ81" i="1" s="1"/>
  <c r="MJ58" i="1"/>
  <c r="DG156" i="1"/>
  <c r="DG157" i="1" s="1"/>
  <c r="DG159" i="1" s="1"/>
  <c r="EG53" i="1"/>
  <c r="EG56" i="1" s="1"/>
  <c r="GU144" i="1"/>
  <c r="AI138" i="1"/>
  <c r="AI153" i="1" s="1"/>
  <c r="AI71" i="1"/>
  <c r="AI86" i="1" s="1"/>
  <c r="AU146" i="1"/>
  <c r="MA146" i="1"/>
  <c r="MA141" i="1"/>
  <c r="EK77" i="1"/>
  <c r="GA53" i="1"/>
  <c r="GA56" i="1" s="1"/>
  <c r="IA58" i="1"/>
  <c r="IA66" i="1"/>
  <c r="IA81" i="1" s="1"/>
  <c r="IA65" i="1"/>
  <c r="IA80" i="1" s="1"/>
  <c r="FW79" i="1"/>
  <c r="FW74" i="1"/>
  <c r="Q139" i="1"/>
  <c r="Q154" i="1" s="1"/>
  <c r="Q72" i="1"/>
  <c r="Q87" i="1" s="1"/>
  <c r="AX130" i="1"/>
  <c r="AX145" i="1" s="1"/>
  <c r="AX63" i="1"/>
  <c r="AX78" i="1" s="1"/>
  <c r="AX53" i="1"/>
  <c r="AX56" i="1" s="1"/>
  <c r="JR130" i="1"/>
  <c r="JR145" i="1" s="1"/>
  <c r="JR63" i="1"/>
  <c r="JR78" i="1" s="1"/>
  <c r="JR53" i="1"/>
  <c r="JR56" i="1" s="1"/>
  <c r="AH135" i="1"/>
  <c r="AH150" i="1" s="1"/>
  <c r="AH68" i="1"/>
  <c r="AH83" i="1" s="1"/>
  <c r="JB135" i="1"/>
  <c r="JB150" i="1" s="1"/>
  <c r="JB68" i="1"/>
  <c r="JB83" i="1" s="1"/>
  <c r="HF138" i="1"/>
  <c r="HF153" i="1" s="1"/>
  <c r="HF71" i="1"/>
  <c r="HF86" i="1" s="1"/>
  <c r="LO126" i="1"/>
  <c r="IU144" i="1"/>
  <c r="CI77" i="1"/>
  <c r="AU148" i="1"/>
  <c r="AU132" i="1"/>
  <c r="AU147" i="1" s="1"/>
  <c r="ME135" i="1"/>
  <c r="ME150" i="1" s="1"/>
  <c r="ME68" i="1"/>
  <c r="ME83" i="1" s="1"/>
  <c r="O156" i="1"/>
  <c r="O157" i="1" s="1"/>
  <c r="O159" i="1" s="1"/>
  <c r="CO133" i="1"/>
  <c r="CO148" i="1" s="1"/>
  <c r="CO132" i="1"/>
  <c r="CO147" i="1" s="1"/>
  <c r="IH53" i="1"/>
  <c r="IH56" i="1" s="1"/>
  <c r="BN53" i="1"/>
  <c r="BN56" i="1" s="1"/>
  <c r="KH66" i="1"/>
  <c r="KH81" i="1" s="1"/>
  <c r="KH58" i="1"/>
  <c r="DX133" i="1"/>
  <c r="DX148" i="1" s="1"/>
  <c r="DX132" i="1"/>
  <c r="DX147" i="1" s="1"/>
  <c r="AX135" i="1"/>
  <c r="AX150" i="1" s="1"/>
  <c r="AX68" i="1"/>
  <c r="AX83" i="1" s="1"/>
  <c r="JR135" i="1"/>
  <c r="JR150" i="1" s="1"/>
  <c r="JR68" i="1"/>
  <c r="JR83" i="1" s="1"/>
  <c r="R72" i="1"/>
  <c r="R87" i="1" s="1"/>
  <c r="R139" i="1"/>
  <c r="R154" i="1" s="1"/>
  <c r="JR140" i="1"/>
  <c r="JR155" i="1" s="1"/>
  <c r="JR73" i="1"/>
  <c r="JR88" i="1" s="1"/>
  <c r="GQ126" i="1"/>
  <c r="AA144" i="1"/>
  <c r="LG77" i="1"/>
  <c r="U133" i="1"/>
  <c r="U148" i="1" s="1"/>
  <c r="U132" i="1"/>
  <c r="U147" i="1" s="1"/>
  <c r="AC133" i="1"/>
  <c r="AC148" i="1" s="1"/>
  <c r="AC132" i="1"/>
  <c r="AC147" i="1" s="1"/>
  <c r="DL58" i="1"/>
  <c r="DL66" i="1"/>
  <c r="DL81" i="1" s="1"/>
  <c r="AF133" i="1"/>
  <c r="AF148" i="1" s="1"/>
  <c r="AF132" i="1"/>
  <c r="AF147" i="1" s="1"/>
  <c r="JP133" i="1"/>
  <c r="JP148" i="1" s="1"/>
  <c r="JP132" i="1"/>
  <c r="JP147" i="1" s="1"/>
  <c r="CE131" i="1"/>
  <c r="CE146" i="1" s="1"/>
  <c r="CE64" i="1"/>
  <c r="CE79" i="1" s="1"/>
  <c r="HW58" i="1"/>
  <c r="HW66" i="1"/>
  <c r="HW81" i="1" s="1"/>
  <c r="EM53" i="1"/>
  <c r="EM56" i="1" s="1"/>
  <c r="BZ144" i="1"/>
  <c r="AH130" i="1"/>
  <c r="AH145" i="1" s="1"/>
  <c r="AH63" i="1"/>
  <c r="AH78" i="1" s="1"/>
  <c r="AH53" i="1"/>
  <c r="AH56" i="1" s="1"/>
  <c r="JB130" i="1"/>
  <c r="JB145" i="1" s="1"/>
  <c r="JB63" i="1"/>
  <c r="JB78" i="1" s="1"/>
  <c r="JB53" i="1"/>
  <c r="JB56" i="1" s="1"/>
  <c r="ID133" i="1"/>
  <c r="ID148" i="1" s="1"/>
  <c r="AG134" i="1"/>
  <c r="AG149" i="1" s="1"/>
  <c r="AG67" i="1"/>
  <c r="AG82" i="1" s="1"/>
  <c r="KZ77" i="1"/>
  <c r="II74" i="1"/>
  <c r="GE133" i="1"/>
  <c r="GE148" i="1" s="1"/>
  <c r="GE132" i="1"/>
  <c r="GE147" i="1" s="1"/>
  <c r="BY129" i="1"/>
  <c r="BY62" i="1"/>
  <c r="BY53" i="1"/>
  <c r="BY56" i="1" s="1"/>
  <c r="KO129" i="1"/>
  <c r="KO62" i="1"/>
  <c r="KO53" i="1"/>
  <c r="KO56" i="1" s="1"/>
  <c r="EA130" i="1"/>
  <c r="EA145" i="1" s="1"/>
  <c r="EA63" i="1"/>
  <c r="EA78" i="1" s="1"/>
  <c r="MO130" i="1"/>
  <c r="MO145" i="1" s="1"/>
  <c r="MO63" i="1"/>
  <c r="MO78" i="1" s="1"/>
  <c r="HE131" i="1"/>
  <c r="HE146" i="1" s="1"/>
  <c r="HE64" i="1"/>
  <c r="HE79" i="1" s="1"/>
  <c r="AG126" i="1"/>
  <c r="JA126" i="1"/>
  <c r="CK134" i="1"/>
  <c r="CK149" i="1" s="1"/>
  <c r="CK67" i="1"/>
  <c r="CK82" i="1" s="1"/>
  <c r="LA134" i="1"/>
  <c r="LA149" i="1" s="1"/>
  <c r="LA67" i="1"/>
  <c r="LA82" i="1" s="1"/>
  <c r="EI135" i="1"/>
  <c r="EI150" i="1" s="1"/>
  <c r="EI68" i="1"/>
  <c r="EI83" i="1" s="1"/>
  <c r="KW135" i="1"/>
  <c r="KW150" i="1" s="1"/>
  <c r="KW68" i="1"/>
  <c r="KW83" i="1" s="1"/>
  <c r="BQ136" i="1"/>
  <c r="BQ151" i="1" s="1"/>
  <c r="BQ69" i="1"/>
  <c r="BQ84" i="1" s="1"/>
  <c r="HY136" i="1"/>
  <c r="HY151" i="1" s="1"/>
  <c r="HY69" i="1"/>
  <c r="HY84" i="1" s="1"/>
  <c r="MW136" i="1"/>
  <c r="MW151" i="1" s="1"/>
  <c r="MW69" i="1"/>
  <c r="MW84" i="1" s="1"/>
  <c r="DM137" i="1"/>
  <c r="DM152" i="1" s="1"/>
  <c r="DM70" i="1"/>
  <c r="DM85" i="1" s="1"/>
  <c r="JY137" i="1"/>
  <c r="JY152" i="1" s="1"/>
  <c r="JY70" i="1"/>
  <c r="JY85" i="1" s="1"/>
  <c r="AS138" i="1"/>
  <c r="AS153" i="1" s="1"/>
  <c r="AS71" i="1"/>
  <c r="AS86" i="1" s="1"/>
  <c r="IG138" i="1"/>
  <c r="IG153" i="1" s="1"/>
  <c r="IG71" i="1"/>
  <c r="IG86" i="1" s="1"/>
  <c r="AW139" i="1"/>
  <c r="AW154" i="1" s="1"/>
  <c r="AW72" i="1"/>
  <c r="AW87" i="1" s="1"/>
  <c r="IS139" i="1"/>
  <c r="IS154" i="1" s="1"/>
  <c r="IS72" i="1"/>
  <c r="IS87" i="1" s="1"/>
  <c r="BA140" i="1"/>
  <c r="BA155" i="1" s="1"/>
  <c r="BA73" i="1"/>
  <c r="BA88" i="1" s="1"/>
  <c r="JA140" i="1"/>
  <c r="JA155" i="1" s="1"/>
  <c r="JA73" i="1"/>
  <c r="JA88" i="1" s="1"/>
  <c r="Z129" i="1"/>
  <c r="Z53" i="1"/>
  <c r="Z62" i="1"/>
  <c r="CL129" i="1"/>
  <c r="CL53" i="1"/>
  <c r="CL56" i="1" s="1"/>
  <c r="CL62" i="1"/>
  <c r="GH129" i="1"/>
  <c r="GH53" i="1"/>
  <c r="GH56" i="1" s="1"/>
  <c r="GH62" i="1"/>
  <c r="IT129" i="1"/>
  <c r="IT53" i="1"/>
  <c r="IT56" i="1" s="1"/>
  <c r="IT62" i="1"/>
  <c r="LF129" i="1"/>
  <c r="LF53" i="1"/>
  <c r="LF56" i="1" s="1"/>
  <c r="LF62" i="1"/>
  <c r="N130" i="1"/>
  <c r="N145" i="1" s="1"/>
  <c r="N63" i="1"/>
  <c r="N78" i="1" s="1"/>
  <c r="BZ130" i="1"/>
  <c r="BZ145" i="1" s="1"/>
  <c r="BZ63" i="1"/>
  <c r="BZ78" i="1" s="1"/>
  <c r="BZ53" i="1"/>
  <c r="BZ56" i="1" s="1"/>
  <c r="FV130" i="1"/>
  <c r="FV145" i="1" s="1"/>
  <c r="FV63" i="1"/>
  <c r="FV53" i="1"/>
  <c r="FV56" i="1" s="1"/>
  <c r="IH130" i="1"/>
  <c r="IH145" i="1" s="1"/>
  <c r="IH63" i="1"/>
  <c r="IH78" i="1" s="1"/>
  <c r="KT130" i="1"/>
  <c r="KT63" i="1"/>
  <c r="KT78" i="1" s="1"/>
  <c r="KT53" i="1"/>
  <c r="KT56" i="1" s="1"/>
  <c r="B131" i="1"/>
  <c r="B146" i="1" s="1"/>
  <c r="B64" i="1"/>
  <c r="B79" i="1" s="1"/>
  <c r="BN131" i="1"/>
  <c r="BN146" i="1" s="1"/>
  <c r="BN64" i="1"/>
  <c r="BN79" i="1" s="1"/>
  <c r="EF131" i="1"/>
  <c r="EF146" i="1" s="1"/>
  <c r="EF64" i="1"/>
  <c r="EF79" i="1" s="1"/>
  <c r="HV131" i="1"/>
  <c r="HV146" i="1" s="1"/>
  <c r="HV64" i="1"/>
  <c r="HV79" i="1" s="1"/>
  <c r="KH131" i="1"/>
  <c r="KH146" i="1" s="1"/>
  <c r="KH64" i="1"/>
  <c r="KH79" i="1" s="1"/>
  <c r="MT131" i="1"/>
  <c r="MT146" i="1" s="1"/>
  <c r="MT64" i="1"/>
  <c r="MT79" i="1" s="1"/>
  <c r="BB126" i="1"/>
  <c r="DN126" i="1"/>
  <c r="HJ126" i="1"/>
  <c r="JV126" i="1"/>
  <c r="MH126" i="1"/>
  <c r="AP134" i="1"/>
  <c r="AP149" i="1" s="1"/>
  <c r="AP67" i="1"/>
  <c r="AP82" i="1" s="1"/>
  <c r="DB134" i="1"/>
  <c r="DB149" i="1" s="1"/>
  <c r="DB67" i="1"/>
  <c r="DB82" i="1" s="1"/>
  <c r="GX134" i="1"/>
  <c r="GX149" i="1" s="1"/>
  <c r="GX67" i="1"/>
  <c r="GX82" i="1" s="1"/>
  <c r="JJ134" i="1"/>
  <c r="JJ149" i="1" s="1"/>
  <c r="JJ67" i="1"/>
  <c r="JJ82" i="1" s="1"/>
  <c r="LV134" i="1"/>
  <c r="LV149" i="1" s="1"/>
  <c r="LV67" i="1"/>
  <c r="LV82" i="1" s="1"/>
  <c r="AD135" i="1"/>
  <c r="AD150" i="1" s="1"/>
  <c r="AD68" i="1"/>
  <c r="AD83" i="1" s="1"/>
  <c r="CP135" i="1"/>
  <c r="CP150" i="1" s="1"/>
  <c r="CP68" i="1"/>
  <c r="CP83" i="1" s="1"/>
  <c r="GL135" i="1"/>
  <c r="GL150" i="1" s="1"/>
  <c r="GL68" i="1"/>
  <c r="GL83" i="1" s="1"/>
  <c r="IX135" i="1"/>
  <c r="IX150" i="1" s="1"/>
  <c r="IX68" i="1"/>
  <c r="IX83" i="1" s="1"/>
  <c r="LJ135" i="1"/>
  <c r="LJ150" i="1" s="1"/>
  <c r="LJ68" i="1"/>
  <c r="LJ83" i="1" s="1"/>
  <c r="R136" i="1"/>
  <c r="R151" i="1" s="1"/>
  <c r="R69" i="1"/>
  <c r="R84" i="1" s="1"/>
  <c r="R53" i="1"/>
  <c r="R56" i="1" s="1"/>
  <c r="CD136" i="1"/>
  <c r="CD151" i="1" s="1"/>
  <c r="CD69" i="1"/>
  <c r="CD84" i="1" s="1"/>
  <c r="CD53" i="1"/>
  <c r="CD56" i="1" s="1"/>
  <c r="FZ136" i="1"/>
  <c r="FZ151" i="1" s="1"/>
  <c r="FZ69" i="1"/>
  <c r="FZ84" i="1" s="1"/>
  <c r="FZ53" i="1"/>
  <c r="FZ56" i="1" s="1"/>
  <c r="IL136" i="1"/>
  <c r="IL151" i="1" s="1"/>
  <c r="IL69" i="1"/>
  <c r="IL84" i="1" s="1"/>
  <c r="IL53" i="1"/>
  <c r="IL56" i="1" s="1"/>
  <c r="KX136" i="1"/>
  <c r="KX151" i="1" s="1"/>
  <c r="KX69" i="1"/>
  <c r="KX84" i="1" s="1"/>
  <c r="F137" i="1"/>
  <c r="F152" i="1" s="1"/>
  <c r="F70" i="1"/>
  <c r="F85" i="1" s="1"/>
  <c r="BR137" i="1"/>
  <c r="BR152" i="1" s="1"/>
  <c r="BR70" i="1"/>
  <c r="BR85" i="1" s="1"/>
  <c r="EJ137" i="1"/>
  <c r="EJ152" i="1" s="1"/>
  <c r="EJ70" i="1"/>
  <c r="EJ85" i="1" s="1"/>
  <c r="HZ137" i="1"/>
  <c r="HZ152" i="1" s="1"/>
  <c r="HZ70" i="1"/>
  <c r="HZ85" i="1" s="1"/>
  <c r="KL137" i="1"/>
  <c r="KL152" i="1" s="1"/>
  <c r="KL70" i="1"/>
  <c r="KL85" i="1" s="1"/>
  <c r="MX137" i="1"/>
  <c r="MX152" i="1" s="1"/>
  <c r="MX70" i="1"/>
  <c r="MX85" i="1" s="1"/>
  <c r="BF138" i="1"/>
  <c r="BF153" i="1" s="1"/>
  <c r="BF71" i="1"/>
  <c r="BF86" i="1" s="1"/>
  <c r="EF138" i="1"/>
  <c r="EF153" i="1" s="1"/>
  <c r="EF71" i="1"/>
  <c r="EF86" i="1" s="1"/>
  <c r="IT138" i="1"/>
  <c r="IT153" i="1" s="1"/>
  <c r="IT71" i="1"/>
  <c r="IT86" i="1" s="1"/>
  <c r="LZ138" i="1"/>
  <c r="LZ153" i="1" s="1"/>
  <c r="LZ71" i="1"/>
  <c r="LZ86" i="1" s="1"/>
  <c r="BB139" i="1"/>
  <c r="BB154" i="1" s="1"/>
  <c r="BB72" i="1"/>
  <c r="BB87" i="1" s="1"/>
  <c r="FV139" i="1"/>
  <c r="FV154" i="1" s="1"/>
  <c r="FV72" i="1"/>
  <c r="FV87" i="1" s="1"/>
  <c r="JB139" i="1"/>
  <c r="JB154" i="1" s="1"/>
  <c r="JB72" i="1"/>
  <c r="JB87" i="1" s="1"/>
  <c r="MH139" i="1"/>
  <c r="MH154" i="1" s="1"/>
  <c r="MH72" i="1"/>
  <c r="MH87" i="1" s="1"/>
  <c r="BN140" i="1"/>
  <c r="BN155" i="1" s="1"/>
  <c r="BN73" i="1"/>
  <c r="BN88" i="1" s="1"/>
  <c r="GD140" i="1"/>
  <c r="GD155" i="1" s="1"/>
  <c r="GD73" i="1"/>
  <c r="GD88" i="1" s="1"/>
  <c r="JJ140" i="1"/>
  <c r="JJ155" i="1" s="1"/>
  <c r="JJ73" i="1"/>
  <c r="JJ88" i="1" s="1"/>
  <c r="MT140" i="1"/>
  <c r="MT155" i="1" s="1"/>
  <c r="MT73" i="1"/>
  <c r="MT88" i="1" s="1"/>
  <c r="CE137" i="1"/>
  <c r="CE152" i="1" s="1"/>
  <c r="CE70" i="1"/>
  <c r="CE85" i="1" s="1"/>
  <c r="IM137" i="1"/>
  <c r="IM152" i="1" s="1"/>
  <c r="IM70" i="1"/>
  <c r="IM85" i="1" s="1"/>
  <c r="K58" i="1"/>
  <c r="K66" i="1"/>
  <c r="K81" i="1" s="1"/>
  <c r="K65" i="1"/>
  <c r="K80" i="1" s="1"/>
  <c r="BW144" i="1"/>
  <c r="IE77" i="1"/>
  <c r="KQ66" i="1"/>
  <c r="KQ81" i="1" s="1"/>
  <c r="KQ58" i="1"/>
  <c r="NC144" i="1"/>
  <c r="HQ129" i="1"/>
  <c r="HQ62" i="1"/>
  <c r="HQ53" i="1"/>
  <c r="HQ56" i="1" s="1"/>
  <c r="AW130" i="1"/>
  <c r="AW145" i="1" s="1"/>
  <c r="AW63" i="1"/>
  <c r="AW78" i="1" s="1"/>
  <c r="JQ130" i="1"/>
  <c r="JQ145" i="1" s="1"/>
  <c r="JQ63" i="1"/>
  <c r="JQ78" i="1" s="1"/>
  <c r="CW131" i="1"/>
  <c r="CW146" i="1" s="1"/>
  <c r="CW64" i="1"/>
  <c r="CW79" i="1" s="1"/>
  <c r="LU131" i="1"/>
  <c r="LU146" i="1" s="1"/>
  <c r="LU64" i="1"/>
  <c r="LU79" i="1" s="1"/>
  <c r="LU53" i="1"/>
  <c r="LU56" i="1" s="1"/>
  <c r="GK126" i="1"/>
  <c r="GK65" i="1"/>
  <c r="GK80" i="1" s="1"/>
  <c r="GK53" i="1"/>
  <c r="GK56" i="1" s="1"/>
  <c r="Q134" i="1"/>
  <c r="Q149" i="1" s="1"/>
  <c r="Q67" i="1"/>
  <c r="Q82" i="1" s="1"/>
  <c r="IG134" i="1"/>
  <c r="IG149" i="1" s="1"/>
  <c r="IG67" i="1"/>
  <c r="IG82" i="1" s="1"/>
  <c r="BQ135" i="1"/>
  <c r="BQ150" i="1" s="1"/>
  <c r="BQ68" i="1"/>
  <c r="BQ83" i="1" s="1"/>
  <c r="IW135" i="1"/>
  <c r="IW150" i="1" s="1"/>
  <c r="IW68" i="1"/>
  <c r="IW83" i="1" s="1"/>
  <c r="Y136" i="1"/>
  <c r="Y151" i="1" s="1"/>
  <c r="Y69" i="1"/>
  <c r="Y84" i="1" s="1"/>
  <c r="GG136" i="1"/>
  <c r="GG151" i="1" s="1"/>
  <c r="GG69" i="1"/>
  <c r="GG84" i="1" s="1"/>
  <c r="LE136" i="1"/>
  <c r="LE151" i="1" s="1"/>
  <c r="LE69" i="1"/>
  <c r="LE84" i="1" s="1"/>
  <c r="CC137" i="1"/>
  <c r="CC152" i="1" s="1"/>
  <c r="CC70" i="1"/>
  <c r="CC85" i="1" s="1"/>
  <c r="IK137" i="1"/>
  <c r="IK152" i="1" s="1"/>
  <c r="IK70" i="1"/>
  <c r="IK85" i="1" s="1"/>
  <c r="I138" i="1"/>
  <c r="I153" i="1" s="1"/>
  <c r="I71" i="1"/>
  <c r="I86" i="1" s="1"/>
  <c r="GC138" i="1"/>
  <c r="GC153" i="1" s="1"/>
  <c r="GC71" i="1"/>
  <c r="GC86" i="1" s="1"/>
  <c r="MO138" i="1"/>
  <c r="MO153" i="1" s="1"/>
  <c r="MO71" i="1"/>
  <c r="MO86" i="1" s="1"/>
  <c r="GK139" i="1"/>
  <c r="GK154" i="1" s="1"/>
  <c r="GK72" i="1"/>
  <c r="GK87" i="1" s="1"/>
  <c r="NA139" i="1"/>
  <c r="NA154" i="1" s="1"/>
  <c r="NA72" i="1"/>
  <c r="NA87" i="1" s="1"/>
  <c r="HA140" i="1"/>
  <c r="HA155" i="1" s="1"/>
  <c r="HA73" i="1"/>
  <c r="HA88" i="1" s="1"/>
  <c r="NE140" i="1"/>
  <c r="NE155" i="1" s="1"/>
  <c r="NE73" i="1"/>
  <c r="NE88" i="1" s="1"/>
  <c r="EC170" i="1"/>
  <c r="EC185" i="1" s="1"/>
  <c r="HU129" i="1"/>
  <c r="HU62" i="1"/>
  <c r="HU53" i="1"/>
  <c r="HU56" i="1" s="1"/>
  <c r="BE130" i="1"/>
  <c r="BE145" i="1" s="1"/>
  <c r="BE63" i="1"/>
  <c r="BE53" i="1"/>
  <c r="BE56" i="1" s="1"/>
  <c r="JY130" i="1"/>
  <c r="JY145" i="1" s="1"/>
  <c r="JY63" i="1"/>
  <c r="JY78" i="1" s="1"/>
  <c r="DE131" i="1"/>
  <c r="DE146" i="1" s="1"/>
  <c r="DE64" i="1"/>
  <c r="DE79" i="1" s="1"/>
  <c r="LY131" i="1"/>
  <c r="LY146" i="1" s="1"/>
  <c r="LY64" i="1"/>
  <c r="LY79" i="1" s="1"/>
  <c r="GO126" i="1"/>
  <c r="U134" i="1"/>
  <c r="U149" i="1" s="1"/>
  <c r="U67" i="1"/>
  <c r="U82" i="1" s="1"/>
  <c r="IO134" i="1"/>
  <c r="IO149" i="1" s="1"/>
  <c r="IO67" i="1"/>
  <c r="IO82" i="1" s="1"/>
  <c r="CC135" i="1"/>
  <c r="CC150" i="1" s="1"/>
  <c r="CC68" i="1"/>
  <c r="CC83" i="1" s="1"/>
  <c r="AF129" i="1"/>
  <c r="AF53" i="1"/>
  <c r="AF56" i="1" s="1"/>
  <c r="AF62" i="1"/>
  <c r="CR129" i="1"/>
  <c r="CR53" i="1"/>
  <c r="CR56" i="1" s="1"/>
  <c r="CR62" i="1"/>
  <c r="GN129" i="1"/>
  <c r="GN53" i="1"/>
  <c r="GN56" i="1" s="1"/>
  <c r="GN62" i="1"/>
  <c r="IZ129" i="1"/>
  <c r="IZ53" i="1"/>
  <c r="IZ56" i="1" s="1"/>
  <c r="IZ62" i="1"/>
  <c r="LL129" i="1"/>
  <c r="LL53" i="1"/>
  <c r="LL56" i="1" s="1"/>
  <c r="LL62" i="1"/>
  <c r="T130" i="1"/>
  <c r="T145" i="1" s="1"/>
  <c r="T63" i="1"/>
  <c r="T78" i="1" s="1"/>
  <c r="T53" i="1"/>
  <c r="T56" i="1" s="1"/>
  <c r="CF130" i="1"/>
  <c r="CF145" i="1" s="1"/>
  <c r="CF63" i="1"/>
  <c r="CF78" i="1" s="1"/>
  <c r="CF53" i="1"/>
  <c r="CF56" i="1" s="1"/>
  <c r="GB130" i="1"/>
  <c r="GB145" i="1" s="1"/>
  <c r="GB63" i="1"/>
  <c r="GB78" i="1" s="1"/>
  <c r="GB53" i="1"/>
  <c r="GB56" i="1" s="1"/>
  <c r="IN130" i="1"/>
  <c r="IN145" i="1" s="1"/>
  <c r="IN63" i="1"/>
  <c r="IN78" i="1" s="1"/>
  <c r="IN53" i="1"/>
  <c r="IN56" i="1" s="1"/>
  <c r="KZ130" i="1"/>
  <c r="KZ145" i="1" s="1"/>
  <c r="KZ63" i="1"/>
  <c r="KZ53" i="1"/>
  <c r="KZ56" i="1" s="1"/>
  <c r="H131" i="1"/>
  <c r="H146" i="1" s="1"/>
  <c r="H64" i="1"/>
  <c r="H79" i="1" s="1"/>
  <c r="H53" i="1"/>
  <c r="H56" i="1" s="1"/>
  <c r="BT131" i="1"/>
  <c r="BT146" i="1" s="1"/>
  <c r="BT64" i="1"/>
  <c r="BT79" i="1" s="1"/>
  <c r="BT53" i="1"/>
  <c r="BT56" i="1" s="1"/>
  <c r="EL131" i="1"/>
  <c r="EL146" i="1" s="1"/>
  <c r="EL64" i="1"/>
  <c r="EL79" i="1" s="1"/>
  <c r="EL53" i="1"/>
  <c r="EL56" i="1" s="1"/>
  <c r="IB131" i="1"/>
  <c r="IB146" i="1" s="1"/>
  <c r="IB64" i="1"/>
  <c r="IB79" i="1" s="1"/>
  <c r="IB53" i="1"/>
  <c r="IB56" i="1" s="1"/>
  <c r="KN131" i="1"/>
  <c r="KN146" i="1" s="1"/>
  <c r="KN64" i="1"/>
  <c r="KN79" i="1" s="1"/>
  <c r="KN53" i="1"/>
  <c r="KN56" i="1" s="1"/>
  <c r="MZ131" i="1"/>
  <c r="MZ146" i="1" s="1"/>
  <c r="MZ64" i="1"/>
  <c r="MZ79" i="1" s="1"/>
  <c r="MZ53" i="1"/>
  <c r="MZ56" i="1" s="1"/>
  <c r="BH126" i="1"/>
  <c r="DZ126" i="1"/>
  <c r="HP126" i="1"/>
  <c r="KB126" i="1"/>
  <c r="MN126" i="1"/>
  <c r="AV134" i="1"/>
  <c r="AV149" i="1" s="1"/>
  <c r="AV67" i="1"/>
  <c r="AV82" i="1" s="1"/>
  <c r="DH134" i="1"/>
  <c r="DH149" i="1" s="1"/>
  <c r="DH67" i="1"/>
  <c r="DH82" i="1" s="1"/>
  <c r="HD134" i="1"/>
  <c r="HD149" i="1" s="1"/>
  <c r="HD67" i="1"/>
  <c r="HD82" i="1" s="1"/>
  <c r="JP134" i="1"/>
  <c r="JP149" i="1" s="1"/>
  <c r="JP67" i="1"/>
  <c r="JP82" i="1" s="1"/>
  <c r="MB134" i="1"/>
  <c r="MB149" i="1" s="1"/>
  <c r="MB67" i="1"/>
  <c r="MB82" i="1" s="1"/>
  <c r="AJ135" i="1"/>
  <c r="AJ150" i="1" s="1"/>
  <c r="AJ68" i="1"/>
  <c r="AJ83" i="1" s="1"/>
  <c r="CV135" i="1"/>
  <c r="CV150" i="1" s="1"/>
  <c r="CV68" i="1"/>
  <c r="CV83" i="1" s="1"/>
  <c r="GR135" i="1"/>
  <c r="GR150" i="1" s="1"/>
  <c r="GR68" i="1"/>
  <c r="GR83" i="1" s="1"/>
  <c r="JD135" i="1"/>
  <c r="JD150" i="1" s="1"/>
  <c r="JD68" i="1"/>
  <c r="JD83" i="1" s="1"/>
  <c r="LP135" i="1"/>
  <c r="LP150" i="1" s="1"/>
  <c r="LP68" i="1"/>
  <c r="LP83" i="1" s="1"/>
  <c r="X136" i="1"/>
  <c r="X151" i="1" s="1"/>
  <c r="X69" i="1"/>
  <c r="X84" i="1" s="1"/>
  <c r="CJ136" i="1"/>
  <c r="CJ151" i="1" s="1"/>
  <c r="CJ69" i="1"/>
  <c r="CJ84" i="1" s="1"/>
  <c r="GF136" i="1"/>
  <c r="GF151" i="1" s="1"/>
  <c r="GF69" i="1"/>
  <c r="GF84" i="1" s="1"/>
  <c r="IR136" i="1"/>
  <c r="IR151" i="1" s="1"/>
  <c r="IR69" i="1"/>
  <c r="IR84" i="1" s="1"/>
  <c r="LD136" i="1"/>
  <c r="LD151" i="1" s="1"/>
  <c r="LD69" i="1"/>
  <c r="LD84" i="1" s="1"/>
  <c r="L137" i="1"/>
  <c r="L152" i="1" s="1"/>
  <c r="L70" i="1"/>
  <c r="L85" i="1" s="1"/>
  <c r="BX137" i="1"/>
  <c r="BX152" i="1" s="1"/>
  <c r="BX70" i="1"/>
  <c r="BX85" i="1" s="1"/>
  <c r="EP137" i="1"/>
  <c r="EP152" i="1" s="1"/>
  <c r="EP70" i="1"/>
  <c r="EP85" i="1" s="1"/>
  <c r="IF137" i="1"/>
  <c r="IF152" i="1" s="1"/>
  <c r="IF70" i="1"/>
  <c r="IF85" i="1" s="1"/>
  <c r="KR137" i="1"/>
  <c r="KR152" i="1" s="1"/>
  <c r="KR70" i="1"/>
  <c r="KR85" i="1" s="1"/>
  <c r="ND137" i="1"/>
  <c r="ND152" i="1" s="1"/>
  <c r="ND70" i="1"/>
  <c r="ND85" i="1" s="1"/>
  <c r="BL138" i="1"/>
  <c r="BL153" i="1" s="1"/>
  <c r="BL71" i="1"/>
  <c r="BL86" i="1" s="1"/>
  <c r="FX138" i="1"/>
  <c r="FX153" i="1" s="1"/>
  <c r="FX71" i="1"/>
  <c r="FX86" i="1" s="1"/>
  <c r="JD138" i="1"/>
  <c r="JD153" i="1" s="1"/>
  <c r="JD71" i="1"/>
  <c r="JD86" i="1" s="1"/>
  <c r="MJ138" i="1"/>
  <c r="MJ153" i="1" s="1"/>
  <c r="MJ71" i="1"/>
  <c r="MJ86" i="1" s="1"/>
  <c r="BP139" i="1"/>
  <c r="BP154" i="1" s="1"/>
  <c r="BP72" i="1"/>
  <c r="BP87" i="1" s="1"/>
  <c r="GF139" i="1"/>
  <c r="GF154" i="1" s="1"/>
  <c r="GF72" i="1"/>
  <c r="GF87" i="1" s="1"/>
  <c r="JL139" i="1"/>
  <c r="JL154" i="1" s="1"/>
  <c r="JL72" i="1"/>
  <c r="JL87" i="1" s="1"/>
  <c r="MV139" i="1"/>
  <c r="MV154" i="1" s="1"/>
  <c r="MV72" i="1"/>
  <c r="MV87" i="1" s="1"/>
  <c r="BX140" i="1"/>
  <c r="BX155" i="1" s="1"/>
  <c r="BX73" i="1"/>
  <c r="BX88" i="1" s="1"/>
  <c r="GN140" i="1"/>
  <c r="GN155" i="1" s="1"/>
  <c r="GN73" i="1"/>
  <c r="GN88" i="1" s="1"/>
  <c r="JX140" i="1"/>
  <c r="JX155" i="1" s="1"/>
  <c r="JX73" i="1"/>
  <c r="JX88" i="1" s="1"/>
  <c r="ND140" i="1"/>
  <c r="ND155" i="1" s="1"/>
  <c r="ND73" i="1"/>
  <c r="ND88" i="1" s="1"/>
  <c r="IY147" i="1"/>
  <c r="IY141" i="1"/>
  <c r="MA89" i="1"/>
  <c r="MA90" i="1" s="1"/>
  <c r="MA93" i="1" s="1"/>
  <c r="HR144" i="1"/>
  <c r="AW138" i="1"/>
  <c r="AW153" i="1" s="1"/>
  <c r="AW71" i="1"/>
  <c r="AW86" i="1" s="1"/>
  <c r="KX53" i="1"/>
  <c r="KX56" i="1" s="1"/>
  <c r="M144" i="1"/>
  <c r="D144" i="1"/>
  <c r="CV77" i="1"/>
  <c r="HX144" i="1"/>
  <c r="LP77" i="1"/>
  <c r="CN131" i="1"/>
  <c r="CN146" i="1" s="1"/>
  <c r="CN64" i="1"/>
  <c r="CN79" i="1" s="1"/>
  <c r="LH131" i="1"/>
  <c r="LH146" i="1" s="1"/>
  <c r="LH64" i="1"/>
  <c r="LH79" i="1" s="1"/>
  <c r="MB133" i="1"/>
  <c r="MB148" i="1" s="1"/>
  <c r="MB132" i="1"/>
  <c r="MB147" i="1" s="1"/>
  <c r="GZ136" i="1"/>
  <c r="GZ151" i="1" s="1"/>
  <c r="GZ69" i="1"/>
  <c r="GZ84" i="1" s="1"/>
  <c r="IV139" i="1"/>
  <c r="IV154" i="1" s="1"/>
  <c r="IV72" i="1"/>
  <c r="IV87" i="1" s="1"/>
  <c r="BH140" i="1"/>
  <c r="BH155" i="1" s="1"/>
  <c r="BH73" i="1"/>
  <c r="BH88" i="1" s="1"/>
  <c r="AY144" i="1"/>
  <c r="X77" i="1"/>
  <c r="AN144" i="1"/>
  <c r="CJ77" i="1"/>
  <c r="CZ144" i="1"/>
  <c r="GF77" i="1"/>
  <c r="GV144" i="1"/>
  <c r="IR77" i="1"/>
  <c r="JH144" i="1"/>
  <c r="LD77" i="1"/>
  <c r="LT144" i="1"/>
  <c r="M133" i="1"/>
  <c r="M148" i="1" s="1"/>
  <c r="M132" i="1"/>
  <c r="M147" i="1" s="1"/>
  <c r="KI77" i="1"/>
  <c r="AH77" i="1"/>
  <c r="AX144" i="1"/>
  <c r="CT77" i="1"/>
  <c r="DJ144" i="1"/>
  <c r="GP77" i="1"/>
  <c r="HF144" i="1"/>
  <c r="JB77" i="1"/>
  <c r="JR144" i="1"/>
  <c r="LN77" i="1"/>
  <c r="CI58" i="1"/>
  <c r="CI66" i="1"/>
  <c r="CI81" i="1" s="1"/>
  <c r="EC159" i="1"/>
  <c r="EC156" i="1"/>
  <c r="EC157" i="1" s="1"/>
  <c r="HC156" i="1"/>
  <c r="HC157" i="1" s="1"/>
  <c r="II159" i="1"/>
  <c r="II156" i="1"/>
  <c r="II157" i="1" s="1"/>
  <c r="CA132" i="1"/>
  <c r="JS135" i="1"/>
  <c r="JS150" i="1" s="1"/>
  <c r="JS68" i="1"/>
  <c r="JS83" i="1" s="1"/>
  <c r="AE74" i="1"/>
  <c r="BS77" i="1"/>
  <c r="GM156" i="1"/>
  <c r="GM157" i="1" s="1"/>
  <c r="LK58" i="1"/>
  <c r="LK66" i="1"/>
  <c r="LK81" i="1" s="1"/>
  <c r="LK65" i="1"/>
  <c r="LK80" i="1" s="1"/>
  <c r="JC130" i="1"/>
  <c r="JC145" i="1" s="1"/>
  <c r="JC63" i="1"/>
  <c r="JC78" i="1" s="1"/>
  <c r="GA136" i="1"/>
  <c r="GA151" i="1" s="1"/>
  <c r="GA69" i="1"/>
  <c r="GA84" i="1" s="1"/>
  <c r="AM77" i="1"/>
  <c r="BC58" i="1"/>
  <c r="BC66" i="1"/>
  <c r="CU129" i="1"/>
  <c r="CU53" i="1"/>
  <c r="CU56" i="1" s="1"/>
  <c r="CU62" i="1"/>
  <c r="JG66" i="1"/>
  <c r="JG58" i="1"/>
  <c r="KM144" i="1"/>
  <c r="ME129" i="1"/>
  <c r="ME53" i="1"/>
  <c r="ME56" i="1" s="1"/>
  <c r="ME62" i="1"/>
  <c r="KY131" i="1"/>
  <c r="KY146" i="1" s="1"/>
  <c r="KY64" i="1"/>
  <c r="KY79" i="1" s="1"/>
  <c r="BG133" i="1"/>
  <c r="BG148" i="1" s="1"/>
  <c r="GY133" i="1"/>
  <c r="GY148" i="1" s="1"/>
  <c r="GY132" i="1"/>
  <c r="GY147" i="1" s="1"/>
  <c r="LG133" i="1"/>
  <c r="LG148" i="1" s="1"/>
  <c r="HW134" i="1"/>
  <c r="HW149" i="1" s="1"/>
  <c r="HW67" i="1"/>
  <c r="HW82" i="1" s="1"/>
  <c r="LO136" i="1"/>
  <c r="LO151" i="1" s="1"/>
  <c r="LO69" i="1"/>
  <c r="LO84" i="1" s="1"/>
  <c r="II166" i="1"/>
  <c r="II181" i="1" s="1"/>
  <c r="GC129" i="1"/>
  <c r="GC62" i="1"/>
  <c r="GC53" i="1"/>
  <c r="GC56" i="1" s="1"/>
  <c r="E130" i="1"/>
  <c r="E145" i="1" s="1"/>
  <c r="E63" i="1"/>
  <c r="E78" i="1" s="1"/>
  <c r="HY130" i="1"/>
  <c r="HY145" i="1" s="1"/>
  <c r="HY63" i="1"/>
  <c r="HY78" i="1" s="1"/>
  <c r="BE131" i="1"/>
  <c r="BE146" i="1" s="1"/>
  <c r="BE64" i="1"/>
  <c r="BE79" i="1" s="1"/>
  <c r="JU131" i="1"/>
  <c r="JU146" i="1" s="1"/>
  <c r="JU64" i="1"/>
  <c r="JU79" i="1" s="1"/>
  <c r="GG126" i="1"/>
  <c r="GG65" i="1"/>
  <c r="GG80" i="1" s="1"/>
  <c r="M134" i="1"/>
  <c r="M149" i="1" s="1"/>
  <c r="M67" i="1"/>
  <c r="M82" i="1" s="1"/>
  <c r="DI135" i="1"/>
  <c r="DI150" i="1" s="1"/>
  <c r="DI68" i="1"/>
  <c r="DI83" i="1" s="1"/>
  <c r="MS135" i="1"/>
  <c r="MS150" i="1" s="1"/>
  <c r="MS68" i="1"/>
  <c r="MS83" i="1" s="1"/>
  <c r="DM136" i="1"/>
  <c r="DM151" i="1" s="1"/>
  <c r="DM69" i="1"/>
  <c r="DM84" i="1" s="1"/>
  <c r="JU136" i="1"/>
  <c r="JU151" i="1" s="1"/>
  <c r="JU69" i="1"/>
  <c r="JU84" i="1" s="1"/>
  <c r="AK137" i="1"/>
  <c r="AK152" i="1" s="1"/>
  <c r="AK70" i="1"/>
  <c r="AK85" i="1" s="1"/>
  <c r="GS137" i="1"/>
  <c r="GS152" i="1" s="1"/>
  <c r="GS70" i="1"/>
  <c r="GS85" i="1" s="1"/>
  <c r="LU137" i="1"/>
  <c r="LU152" i="1" s="1"/>
  <c r="LU70" i="1"/>
  <c r="LU85" i="1" s="1"/>
  <c r="JE138" i="1"/>
  <c r="JE153" i="1" s="1"/>
  <c r="JE71" i="1"/>
  <c r="JE86" i="1" s="1"/>
  <c r="GG139" i="1"/>
  <c r="GG154" i="1" s="1"/>
  <c r="GG72" i="1"/>
  <c r="GG87" i="1" s="1"/>
  <c r="DM140" i="1"/>
  <c r="DM155" i="1" s="1"/>
  <c r="DM73" i="1"/>
  <c r="DM88" i="1" s="1"/>
  <c r="CX130" i="1"/>
  <c r="CX145" i="1" s="1"/>
  <c r="CX63" i="1"/>
  <c r="CX78" i="1" s="1"/>
  <c r="GT130" i="1"/>
  <c r="GT145" i="1" s="1"/>
  <c r="GT63" i="1"/>
  <c r="GT78" i="1" s="1"/>
  <c r="JF130" i="1"/>
  <c r="JF145" i="1" s="1"/>
  <c r="JF63" i="1"/>
  <c r="JF78" i="1" s="1"/>
  <c r="LR130" i="1"/>
  <c r="LR145" i="1" s="1"/>
  <c r="LR63" i="1"/>
  <c r="LR78" i="1" s="1"/>
  <c r="Z131" i="1"/>
  <c r="Z146" i="1" s="1"/>
  <c r="Z64" i="1"/>
  <c r="Z79" i="1" s="1"/>
  <c r="CL131" i="1"/>
  <c r="CL146" i="1" s="1"/>
  <c r="CL64" i="1"/>
  <c r="CL79" i="1" s="1"/>
  <c r="GH131" i="1"/>
  <c r="GH146" i="1" s="1"/>
  <c r="GH64" i="1"/>
  <c r="GH79" i="1" s="1"/>
  <c r="IT131" i="1"/>
  <c r="IT146" i="1" s="1"/>
  <c r="IT64" i="1"/>
  <c r="IT79" i="1" s="1"/>
  <c r="LF131" i="1"/>
  <c r="LF146" i="1" s="1"/>
  <c r="LF64" i="1"/>
  <c r="LF79" i="1" s="1"/>
  <c r="N126" i="1"/>
  <c r="N65" i="1"/>
  <c r="N80" i="1" s="1"/>
  <c r="BZ126" i="1"/>
  <c r="BZ65" i="1"/>
  <c r="BZ80" i="1" s="1"/>
  <c r="FV126" i="1"/>
  <c r="FV65" i="1"/>
  <c r="FV80" i="1" s="1"/>
  <c r="IH126" i="1"/>
  <c r="IH65" i="1"/>
  <c r="IH80" i="1" s="1"/>
  <c r="KT126" i="1"/>
  <c r="KT65" i="1"/>
  <c r="KT80" i="1" s="1"/>
  <c r="B134" i="1"/>
  <c r="B149" i="1" s="1"/>
  <c r="B67" i="1"/>
  <c r="B82" i="1" s="1"/>
  <c r="BN134" i="1"/>
  <c r="BN149" i="1" s="1"/>
  <c r="BN67" i="1"/>
  <c r="BN82" i="1" s="1"/>
  <c r="EF134" i="1"/>
  <c r="EF149" i="1" s="1"/>
  <c r="EF67" i="1"/>
  <c r="EF82" i="1" s="1"/>
  <c r="HV134" i="1"/>
  <c r="HV149" i="1" s="1"/>
  <c r="HV67" i="1"/>
  <c r="HV82" i="1" s="1"/>
  <c r="KH134" i="1"/>
  <c r="KH149" i="1" s="1"/>
  <c r="KH67" i="1"/>
  <c r="KH82" i="1" s="1"/>
  <c r="MT134" i="1"/>
  <c r="MT149" i="1" s="1"/>
  <c r="MT67" i="1"/>
  <c r="MT82" i="1" s="1"/>
  <c r="BB135" i="1"/>
  <c r="BB150" i="1" s="1"/>
  <c r="BB68" i="1"/>
  <c r="BB83" i="1" s="1"/>
  <c r="DN135" i="1"/>
  <c r="DN150" i="1" s="1"/>
  <c r="DN68" i="1"/>
  <c r="DN83" i="1" s="1"/>
  <c r="HJ135" i="1"/>
  <c r="HJ150" i="1" s="1"/>
  <c r="HJ68" i="1"/>
  <c r="HJ83" i="1" s="1"/>
  <c r="JV135" i="1"/>
  <c r="JV150" i="1" s="1"/>
  <c r="JV68" i="1"/>
  <c r="JV83" i="1" s="1"/>
  <c r="MH135" i="1"/>
  <c r="MH150" i="1" s="1"/>
  <c r="MH68" i="1"/>
  <c r="MH83" i="1" s="1"/>
  <c r="AP136" i="1"/>
  <c r="AP151" i="1" s="1"/>
  <c r="AP69" i="1"/>
  <c r="AP84" i="1" s="1"/>
  <c r="DB136" i="1"/>
  <c r="DB151" i="1" s="1"/>
  <c r="DB69" i="1"/>
  <c r="DB84" i="1" s="1"/>
  <c r="GX136" i="1"/>
  <c r="GX151" i="1" s="1"/>
  <c r="GX69" i="1"/>
  <c r="GX84" i="1" s="1"/>
  <c r="JJ136" i="1"/>
  <c r="JJ151" i="1" s="1"/>
  <c r="JJ69" i="1"/>
  <c r="JJ84" i="1" s="1"/>
  <c r="LV136" i="1"/>
  <c r="LV151" i="1" s="1"/>
  <c r="LV69" i="1"/>
  <c r="LV84" i="1" s="1"/>
  <c r="AD137" i="1"/>
  <c r="AD152" i="1" s="1"/>
  <c r="AD70" i="1"/>
  <c r="AD85" i="1" s="1"/>
  <c r="CP137" i="1"/>
  <c r="CP152" i="1" s="1"/>
  <c r="CP70" i="1"/>
  <c r="CP85" i="1" s="1"/>
  <c r="GL137" i="1"/>
  <c r="GL152" i="1" s="1"/>
  <c r="GL70" i="1"/>
  <c r="GL85" i="1" s="1"/>
  <c r="IX137" i="1"/>
  <c r="IX152" i="1" s="1"/>
  <c r="IX70" i="1"/>
  <c r="IX85" i="1" s="1"/>
  <c r="LJ137" i="1"/>
  <c r="LJ152" i="1" s="1"/>
  <c r="LJ70" i="1"/>
  <c r="LJ85" i="1" s="1"/>
  <c r="R138" i="1"/>
  <c r="R153" i="1" s="1"/>
  <c r="R71" i="1"/>
  <c r="R86" i="1" s="1"/>
  <c r="CD138" i="1"/>
  <c r="CD153" i="1" s="1"/>
  <c r="CD71" i="1"/>
  <c r="CD86" i="1" s="1"/>
  <c r="GP138" i="1"/>
  <c r="GP153" i="1" s="1"/>
  <c r="GP71" i="1"/>
  <c r="GP86" i="1" s="1"/>
  <c r="JZ138" i="1"/>
  <c r="JZ153" i="1" s="1"/>
  <c r="JZ71" i="1"/>
  <c r="JZ86" i="1" s="1"/>
  <c r="B139" i="1"/>
  <c r="B154" i="1" s="1"/>
  <c r="B72" i="1"/>
  <c r="B87" i="1" s="1"/>
  <c r="CH139" i="1"/>
  <c r="CH154" i="1" s="1"/>
  <c r="CH72" i="1"/>
  <c r="CH87" i="1" s="1"/>
  <c r="HB139" i="1"/>
  <c r="HB154" i="1" s="1"/>
  <c r="HB72" i="1"/>
  <c r="HB87" i="1" s="1"/>
  <c r="KH139" i="1"/>
  <c r="KH154" i="1" s="1"/>
  <c r="KH72" i="1"/>
  <c r="KH87" i="1" s="1"/>
  <c r="J140" i="1"/>
  <c r="J155" i="1" s="1"/>
  <c r="J73" i="1"/>
  <c r="J88" i="1" s="1"/>
  <c r="CT140" i="1"/>
  <c r="CT155" i="1" s="1"/>
  <c r="CT73" i="1"/>
  <c r="CT88" i="1" s="1"/>
  <c r="HJ140" i="1"/>
  <c r="HJ155" i="1" s="1"/>
  <c r="HJ73" i="1"/>
  <c r="HJ88" i="1" s="1"/>
  <c r="KP140" i="1"/>
  <c r="KP155" i="1" s="1"/>
  <c r="KP73" i="1"/>
  <c r="KP88" i="1" s="1"/>
  <c r="AY126" i="1"/>
  <c r="AY65" i="1"/>
  <c r="AY80" i="1" s="1"/>
  <c r="HG126" i="1"/>
  <c r="ME126" i="1"/>
  <c r="ME65" i="1"/>
  <c r="ME80" i="1" s="1"/>
  <c r="AQ144" i="1"/>
  <c r="GY77" i="1"/>
  <c r="JK66" i="1"/>
  <c r="JK81" i="1" s="1"/>
  <c r="JK58" i="1"/>
  <c r="LW144" i="1"/>
  <c r="GS129" i="1"/>
  <c r="GS62" i="1"/>
  <c r="GS53" i="1"/>
  <c r="GS56" i="1" s="1"/>
  <c r="Y130" i="1"/>
  <c r="Y145" i="1" s="1"/>
  <c r="Y63" i="1"/>
  <c r="Y78" i="1" s="1"/>
  <c r="IS130" i="1"/>
  <c r="IS145" i="1" s="1"/>
  <c r="IS63" i="1"/>
  <c r="IS78" i="1" s="1"/>
  <c r="BY131" i="1"/>
  <c r="BY146" i="1" s="1"/>
  <c r="BY64" i="1"/>
  <c r="BY79" i="1" s="1"/>
  <c r="AK126" i="1"/>
  <c r="JE126" i="1"/>
  <c r="CG134" i="1"/>
  <c r="CG149" i="1" s="1"/>
  <c r="CG67" i="1"/>
  <c r="CG82" i="1" s="1"/>
  <c r="LE134" i="1"/>
  <c r="LE149" i="1" s="1"/>
  <c r="LE67" i="1"/>
  <c r="LE82" i="1" s="1"/>
  <c r="HE135" i="1"/>
  <c r="HE150" i="1" s="1"/>
  <c r="HE68" i="1"/>
  <c r="HE83" i="1" s="1"/>
  <c r="MG135" i="1"/>
  <c r="MG150" i="1" s="1"/>
  <c r="MG68" i="1"/>
  <c r="MG83" i="1" s="1"/>
  <c r="DA136" i="1"/>
  <c r="DA151" i="1" s="1"/>
  <c r="DA69" i="1"/>
  <c r="DA84" i="1" s="1"/>
  <c r="JI136" i="1"/>
  <c r="JI151" i="1" s="1"/>
  <c r="JI69" i="1"/>
  <c r="JI84" i="1" s="1"/>
  <c r="AC137" i="1"/>
  <c r="AC152" i="1" s="1"/>
  <c r="AC70" i="1"/>
  <c r="AC85" i="1" s="1"/>
  <c r="GO137" i="1"/>
  <c r="GO152" i="1" s="1"/>
  <c r="GO70" i="1"/>
  <c r="GO85" i="1" s="1"/>
  <c r="LQ137" i="1"/>
  <c r="LQ152" i="1" s="1"/>
  <c r="LQ70" i="1"/>
  <c r="LQ85" i="1" s="1"/>
  <c r="CK138" i="1"/>
  <c r="CK153" i="1" s="1"/>
  <c r="CK71" i="1"/>
  <c r="CK86" i="1" s="1"/>
  <c r="KC138" i="1"/>
  <c r="KC153" i="1" s="1"/>
  <c r="KC71" i="1"/>
  <c r="KC86" i="1" s="1"/>
  <c r="EM139" i="1"/>
  <c r="EM154" i="1" s="1"/>
  <c r="EM72" i="1"/>
  <c r="EM87" i="1" s="1"/>
  <c r="Q140" i="1"/>
  <c r="Q155" i="1" s="1"/>
  <c r="Q73" i="1"/>
  <c r="Q88" i="1" s="1"/>
  <c r="HQ140" i="1"/>
  <c r="HQ155" i="1" s="1"/>
  <c r="HQ73" i="1"/>
  <c r="HQ88" i="1" s="1"/>
  <c r="EC168" i="1"/>
  <c r="EC183" i="1" s="1"/>
  <c r="GM168" i="1"/>
  <c r="GM183" i="1" s="1"/>
  <c r="CU139" i="1"/>
  <c r="CU154" i="1" s="1"/>
  <c r="CU72" i="1"/>
  <c r="CU87" i="1" s="1"/>
  <c r="Y129" i="1"/>
  <c r="Y62" i="1"/>
  <c r="Y53" i="1"/>
  <c r="Y56" i="1" s="1"/>
  <c r="IS129" i="1"/>
  <c r="IS62" i="1"/>
  <c r="IS53" i="1"/>
  <c r="IS56" i="1" s="1"/>
  <c r="EE130" i="1"/>
  <c r="EE145" i="1" s="1"/>
  <c r="EE63" i="1"/>
  <c r="EE78" i="1" s="1"/>
  <c r="MS130" i="1"/>
  <c r="MS145" i="1" s="1"/>
  <c r="MS63" i="1"/>
  <c r="MS78" i="1" s="1"/>
  <c r="HI131" i="1"/>
  <c r="HI146" i="1" s="1"/>
  <c r="HI64" i="1"/>
  <c r="HI79" i="1" s="1"/>
  <c r="AO126" i="1"/>
  <c r="JI126" i="1"/>
  <c r="CO134" i="1"/>
  <c r="CO149" i="1" s="1"/>
  <c r="CO67" i="1"/>
  <c r="CO82" i="1" s="1"/>
  <c r="NE134" i="1"/>
  <c r="NE149" i="1" s="1"/>
  <c r="NE67" i="1"/>
  <c r="NE82" i="1" s="1"/>
  <c r="DD130" i="1"/>
  <c r="DD145" i="1" s="1"/>
  <c r="DD63" i="1"/>
  <c r="DD78" i="1" s="1"/>
  <c r="GZ130" i="1"/>
  <c r="GZ145" i="1" s="1"/>
  <c r="GZ63" i="1"/>
  <c r="GZ78" i="1" s="1"/>
  <c r="JL130" i="1"/>
  <c r="JL145" i="1" s="1"/>
  <c r="JL63" i="1"/>
  <c r="JL78" i="1" s="1"/>
  <c r="LX130" i="1"/>
  <c r="LX145" i="1" s="1"/>
  <c r="LX63" i="1"/>
  <c r="LX78" i="1" s="1"/>
  <c r="AF131" i="1"/>
  <c r="AF146" i="1" s="1"/>
  <c r="AF64" i="1"/>
  <c r="AF79" i="1" s="1"/>
  <c r="CR131" i="1"/>
  <c r="CR146" i="1" s="1"/>
  <c r="CR64" i="1"/>
  <c r="CR79" i="1" s="1"/>
  <c r="GN131" i="1"/>
  <c r="GN146" i="1" s="1"/>
  <c r="GN64" i="1"/>
  <c r="GN79" i="1" s="1"/>
  <c r="IZ131" i="1"/>
  <c r="IZ146" i="1" s="1"/>
  <c r="IZ64" i="1"/>
  <c r="IZ79" i="1" s="1"/>
  <c r="LL131" i="1"/>
  <c r="LL146" i="1" s="1"/>
  <c r="LL64" i="1"/>
  <c r="LL79" i="1" s="1"/>
  <c r="T126" i="1"/>
  <c r="T65" i="1"/>
  <c r="T80" i="1" s="1"/>
  <c r="CF126" i="1"/>
  <c r="CF65" i="1"/>
  <c r="CF80" i="1" s="1"/>
  <c r="GB126" i="1"/>
  <c r="GB65" i="1"/>
  <c r="GB80" i="1" s="1"/>
  <c r="IN126" i="1"/>
  <c r="IN65" i="1"/>
  <c r="IN80" i="1" s="1"/>
  <c r="KZ126" i="1"/>
  <c r="KZ65" i="1"/>
  <c r="KZ80" i="1" s="1"/>
  <c r="AR135" i="1"/>
  <c r="AR150" i="1" s="1"/>
  <c r="AR68" i="1"/>
  <c r="AR83" i="1" s="1"/>
  <c r="DD135" i="1"/>
  <c r="DD150" i="1" s="1"/>
  <c r="DD68" i="1"/>
  <c r="DD83" i="1" s="1"/>
  <c r="GZ135" i="1"/>
  <c r="GZ150" i="1" s="1"/>
  <c r="GZ68" i="1"/>
  <c r="GZ83" i="1" s="1"/>
  <c r="JL135" i="1"/>
  <c r="JL150" i="1" s="1"/>
  <c r="JL68" i="1"/>
  <c r="JL83" i="1" s="1"/>
  <c r="LX135" i="1"/>
  <c r="LX150" i="1" s="1"/>
  <c r="LX68" i="1"/>
  <c r="LX83" i="1" s="1"/>
  <c r="AF136" i="1"/>
  <c r="AF151" i="1" s="1"/>
  <c r="AF69" i="1"/>
  <c r="AF84" i="1" s="1"/>
  <c r="CR136" i="1"/>
  <c r="CR151" i="1" s="1"/>
  <c r="CR69" i="1"/>
  <c r="CR84" i="1" s="1"/>
  <c r="GN136" i="1"/>
  <c r="GN151" i="1" s="1"/>
  <c r="GN69" i="1"/>
  <c r="GN84" i="1" s="1"/>
  <c r="IZ136" i="1"/>
  <c r="IZ151" i="1" s="1"/>
  <c r="IZ69" i="1"/>
  <c r="IZ84" i="1" s="1"/>
  <c r="LL136" i="1"/>
  <c r="LL151" i="1" s="1"/>
  <c r="LL69" i="1"/>
  <c r="LL84" i="1" s="1"/>
  <c r="T137" i="1"/>
  <c r="T152" i="1" s="1"/>
  <c r="T70" i="1"/>
  <c r="T85" i="1" s="1"/>
  <c r="CF137" i="1"/>
  <c r="CF152" i="1" s="1"/>
  <c r="CF70" i="1"/>
  <c r="CF85" i="1" s="1"/>
  <c r="GB137" i="1"/>
  <c r="GB152" i="1" s="1"/>
  <c r="GB70" i="1"/>
  <c r="GB85" i="1" s="1"/>
  <c r="IN137" i="1"/>
  <c r="IN152" i="1" s="1"/>
  <c r="IN70" i="1"/>
  <c r="IN85" i="1" s="1"/>
  <c r="KZ137" i="1"/>
  <c r="KZ152" i="1" s="1"/>
  <c r="KZ70" i="1"/>
  <c r="KZ85" i="1" s="1"/>
  <c r="DH138" i="1"/>
  <c r="DH153" i="1" s="1"/>
  <c r="DH71" i="1"/>
  <c r="DH86" i="1" s="1"/>
  <c r="HD138" i="1"/>
  <c r="HD153" i="1" s="1"/>
  <c r="HD71" i="1"/>
  <c r="HD86" i="1" s="1"/>
  <c r="JP138" i="1"/>
  <c r="JP153" i="1" s="1"/>
  <c r="JP71" i="1"/>
  <c r="JP86" i="1" s="1"/>
  <c r="MB138" i="1"/>
  <c r="MB153" i="1" s="1"/>
  <c r="MB71" i="1"/>
  <c r="MB86" i="1" s="1"/>
  <c r="BK74" i="1"/>
  <c r="KQ133" i="1"/>
  <c r="KQ148" i="1" s="1"/>
  <c r="CU135" i="1"/>
  <c r="CU150" i="1" s="1"/>
  <c r="CU68" i="1"/>
  <c r="CU83" i="1" s="1"/>
  <c r="MW77" i="1"/>
  <c r="FY135" i="1"/>
  <c r="FY150" i="1" s="1"/>
  <c r="FY68" i="1"/>
  <c r="FY83" i="1" s="1"/>
  <c r="N77" i="1"/>
  <c r="BJ144" i="1"/>
  <c r="IH144" i="1"/>
  <c r="KD144" i="1"/>
  <c r="R130" i="1"/>
  <c r="R145" i="1" s="1"/>
  <c r="R63" i="1"/>
  <c r="R78" i="1" s="1"/>
  <c r="IL63" i="1"/>
  <c r="IL78" i="1" s="1"/>
  <c r="IL130" i="1"/>
  <c r="IL145" i="1" s="1"/>
  <c r="JJ133" i="1"/>
  <c r="JJ148" i="1" s="1"/>
  <c r="JJ132" i="1"/>
  <c r="JJ147" i="1" s="1"/>
  <c r="CT135" i="1"/>
  <c r="CT150" i="1" s="1"/>
  <c r="CT68" i="1"/>
  <c r="CT83" i="1" s="1"/>
  <c r="LN135" i="1"/>
  <c r="LN150" i="1" s="1"/>
  <c r="LN68" i="1"/>
  <c r="LN83" i="1" s="1"/>
  <c r="CD139" i="1"/>
  <c r="CD154" i="1" s="1"/>
  <c r="CD72" i="1"/>
  <c r="CD87" i="1" s="1"/>
  <c r="AX140" i="1"/>
  <c r="AX155" i="1" s="1"/>
  <c r="AX73" i="1"/>
  <c r="AX88" i="1" s="1"/>
  <c r="MD140" i="1"/>
  <c r="MD155" i="1" s="1"/>
  <c r="MD73" i="1"/>
  <c r="MD88" i="1" s="1"/>
  <c r="GQ137" i="1"/>
  <c r="GQ152" i="1" s="1"/>
  <c r="GQ70" i="1"/>
  <c r="GQ85" i="1" s="1"/>
  <c r="CM77" i="1"/>
  <c r="LG66" i="1"/>
  <c r="LG58" i="1"/>
  <c r="BE144" i="1"/>
  <c r="AG135" i="1"/>
  <c r="AG150" i="1" s="1"/>
  <c r="AG68" i="1"/>
  <c r="AG83" i="1" s="1"/>
  <c r="MS136" i="1"/>
  <c r="MS151" i="1" s="1"/>
  <c r="MS69" i="1"/>
  <c r="MS84" i="1" s="1"/>
  <c r="O169" i="1"/>
  <c r="O184" i="1" s="1"/>
  <c r="DG169" i="1"/>
  <c r="DG184" i="1" s="1"/>
  <c r="DG188" i="1" s="1"/>
  <c r="II169" i="1"/>
  <c r="II184" i="1" s="1"/>
  <c r="II188" i="1" s="1"/>
  <c r="DE77" i="1"/>
  <c r="GK144" i="1"/>
  <c r="EE134" i="1"/>
  <c r="EE149" i="1" s="1"/>
  <c r="EE67" i="1"/>
  <c r="EE82" i="1" s="1"/>
  <c r="T77" i="1"/>
  <c r="DL144" i="1"/>
  <c r="IN77" i="1"/>
  <c r="MV144" i="1"/>
  <c r="BX131" i="1"/>
  <c r="BX146" i="1" s="1"/>
  <c r="BX64" i="1"/>
  <c r="BX79" i="1" s="1"/>
  <c r="KR131" i="1"/>
  <c r="KR146" i="1" s="1"/>
  <c r="KR64" i="1"/>
  <c r="KR79" i="1" s="1"/>
  <c r="AB136" i="1"/>
  <c r="AB151" i="1" s="1"/>
  <c r="AB69" i="1"/>
  <c r="AB84" i="1" s="1"/>
  <c r="JL136" i="1"/>
  <c r="JL151" i="1" s="1"/>
  <c r="JL69" i="1"/>
  <c r="JL84" i="1" s="1"/>
  <c r="DZ140" i="1"/>
  <c r="DZ155" i="1" s="1"/>
  <c r="DZ73" i="1"/>
  <c r="DZ88" i="1" s="1"/>
  <c r="GE144" i="1"/>
  <c r="GE141" i="1"/>
  <c r="IY58" i="1"/>
  <c r="IY66" i="1"/>
  <c r="IY81" i="1" s="1"/>
  <c r="IY65" i="1"/>
  <c r="GM161" i="1"/>
  <c r="GM176" i="1" s="1"/>
  <c r="DG161" i="1"/>
  <c r="DG176" i="1" s="1"/>
  <c r="AI129" i="1"/>
  <c r="AI53" i="1"/>
  <c r="AI56" i="1" s="1"/>
  <c r="AI62" i="1"/>
  <c r="HK77" i="1"/>
  <c r="IQ66" i="1"/>
  <c r="IQ81" i="1" s="1"/>
  <c r="IQ58" i="1"/>
  <c r="LK74" i="1"/>
  <c r="C130" i="1"/>
  <c r="C145" i="1" s="1"/>
  <c r="C63" i="1"/>
  <c r="C78" i="1" s="1"/>
  <c r="GA131" i="1"/>
  <c r="GA146" i="1" s="1"/>
  <c r="GA64" i="1"/>
  <c r="GA79" i="1" s="1"/>
  <c r="BS133" i="1"/>
  <c r="BS148" i="1" s="1"/>
  <c r="GM163" i="1"/>
  <c r="GM178" i="1" s="1"/>
  <c r="AI136" i="1"/>
  <c r="AI151" i="1" s="1"/>
  <c r="AI69" i="1"/>
  <c r="AI84" i="1" s="1"/>
  <c r="CQ156" i="1"/>
  <c r="CQ157" i="1" s="1"/>
  <c r="CQ170" i="1" s="1"/>
  <c r="CQ185" i="1" s="1"/>
  <c r="AI131" i="1"/>
  <c r="AI146" i="1" s="1"/>
  <c r="AI64" i="1"/>
  <c r="AI79" i="1" s="1"/>
  <c r="HS132" i="1"/>
  <c r="GA134" i="1"/>
  <c r="GA149" i="1" s="1"/>
  <c r="GA67" i="1"/>
  <c r="GA82" i="1" s="1"/>
  <c r="C135" i="1"/>
  <c r="C150" i="1" s="1"/>
  <c r="C68" i="1"/>
  <c r="C83" i="1" s="1"/>
  <c r="ME136" i="1"/>
  <c r="ME151" i="1" s="1"/>
  <c r="ME69" i="1"/>
  <c r="ME84" i="1" s="1"/>
  <c r="II161" i="1"/>
  <c r="II176" i="1" s="1"/>
  <c r="GO129" i="1"/>
  <c r="GO62" i="1"/>
  <c r="GO53" i="1"/>
  <c r="GO56" i="1" s="1"/>
  <c r="Q130" i="1"/>
  <c r="Q145" i="1" s="1"/>
  <c r="Q63" i="1"/>
  <c r="Q78" i="1" s="1"/>
  <c r="IK130" i="1"/>
  <c r="IK145" i="1" s="1"/>
  <c r="IK63" i="1"/>
  <c r="IK78" i="1" s="1"/>
  <c r="BQ131" i="1"/>
  <c r="BQ146" i="1" s="1"/>
  <c r="BQ64" i="1"/>
  <c r="BQ79" i="1" s="1"/>
  <c r="KG131" i="1"/>
  <c r="KG146" i="1" s="1"/>
  <c r="KG64" i="1"/>
  <c r="KG79" i="1" s="1"/>
  <c r="DM126" i="1"/>
  <c r="DM65" i="1"/>
  <c r="DM80" i="1" s="1"/>
  <c r="MG126" i="1"/>
  <c r="MG65" i="1"/>
  <c r="MG80" i="1" s="1"/>
  <c r="HA134" i="1"/>
  <c r="HA149" i="1" s="1"/>
  <c r="HA67" i="1"/>
  <c r="HA82" i="1" s="1"/>
  <c r="AC135" i="1"/>
  <c r="AC150" i="1" s="1"/>
  <c r="AC68" i="1"/>
  <c r="AC83" i="1" s="1"/>
  <c r="HY135" i="1"/>
  <c r="HY150" i="1" s="1"/>
  <c r="HY68" i="1"/>
  <c r="HY83" i="1" s="1"/>
  <c r="NA135" i="1"/>
  <c r="NA150" i="1" s="1"/>
  <c r="NA68" i="1"/>
  <c r="NA83" i="1" s="1"/>
  <c r="EA136" i="1"/>
  <c r="EA151" i="1" s="1"/>
  <c r="EA69" i="1"/>
  <c r="EA84" i="1" s="1"/>
  <c r="KC136" i="1"/>
  <c r="KC151" i="1" s="1"/>
  <c r="KC69" i="1"/>
  <c r="KC84" i="1" s="1"/>
  <c r="AS137" i="1"/>
  <c r="AS152" i="1" s="1"/>
  <c r="AS70" i="1"/>
  <c r="AS85" i="1" s="1"/>
  <c r="HA137" i="1"/>
  <c r="HA152" i="1" s="1"/>
  <c r="HA70" i="1"/>
  <c r="HA85" i="1" s="1"/>
  <c r="MC137" i="1"/>
  <c r="MC152" i="1" s="1"/>
  <c r="MC70" i="1"/>
  <c r="MC85" i="1" s="1"/>
  <c r="DA138" i="1"/>
  <c r="DA153" i="1" s="1"/>
  <c r="DA71" i="1"/>
  <c r="DA86" i="1" s="1"/>
  <c r="LE138" i="1"/>
  <c r="LE153" i="1" s="1"/>
  <c r="LE71" i="1"/>
  <c r="LE86" i="1" s="1"/>
  <c r="DW139" i="1"/>
  <c r="DW154" i="1" s="1"/>
  <c r="DW72" i="1"/>
  <c r="DW87" i="1" s="1"/>
  <c r="LM139" i="1"/>
  <c r="LM154" i="1" s="1"/>
  <c r="LM72" i="1"/>
  <c r="LM87" i="1" s="1"/>
  <c r="EE140" i="1"/>
  <c r="EE155" i="1" s="1"/>
  <c r="EE73" i="1"/>
  <c r="EE88" i="1" s="1"/>
  <c r="LY140" i="1"/>
  <c r="LY155" i="1" s="1"/>
  <c r="LY73" i="1"/>
  <c r="LY88" i="1" s="1"/>
  <c r="BB129" i="1"/>
  <c r="BB53" i="1"/>
  <c r="BB56" i="1" s="1"/>
  <c r="BB62" i="1"/>
  <c r="DN129" i="1"/>
  <c r="DN53" i="1"/>
  <c r="DN56" i="1" s="1"/>
  <c r="DN62" i="1"/>
  <c r="HJ129" i="1"/>
  <c r="HJ53" i="1"/>
  <c r="HJ56" i="1" s="1"/>
  <c r="HJ62" i="1"/>
  <c r="JV129" i="1"/>
  <c r="JV53" i="1"/>
  <c r="JV56" i="1" s="1"/>
  <c r="JV62" i="1"/>
  <c r="MH129" i="1"/>
  <c r="MH53" i="1"/>
  <c r="MH56" i="1" s="1"/>
  <c r="MH62" i="1"/>
  <c r="AP130" i="1"/>
  <c r="AP145" i="1" s="1"/>
  <c r="AP63" i="1"/>
  <c r="AP78" i="1" s="1"/>
  <c r="DB130" i="1"/>
  <c r="DB145" i="1" s="1"/>
  <c r="DB63" i="1"/>
  <c r="DB78" i="1" s="1"/>
  <c r="GX130" i="1"/>
  <c r="GX145" i="1" s="1"/>
  <c r="GX63" i="1"/>
  <c r="GX78" i="1" s="1"/>
  <c r="JJ130" i="1"/>
  <c r="JJ145" i="1" s="1"/>
  <c r="JJ63" i="1"/>
  <c r="JJ78" i="1" s="1"/>
  <c r="LV130" i="1"/>
  <c r="LV145" i="1" s="1"/>
  <c r="LV63" i="1"/>
  <c r="LV78" i="1" s="1"/>
  <c r="AD131" i="1"/>
  <c r="AD146" i="1" s="1"/>
  <c r="AD64" i="1"/>
  <c r="AD79" i="1" s="1"/>
  <c r="CP131" i="1"/>
  <c r="CP146" i="1" s="1"/>
  <c r="CP64" i="1"/>
  <c r="CP79" i="1" s="1"/>
  <c r="GL131" i="1"/>
  <c r="GL146" i="1" s="1"/>
  <c r="GL64" i="1"/>
  <c r="GL79" i="1" s="1"/>
  <c r="IX131" i="1"/>
  <c r="IX146" i="1" s="1"/>
  <c r="IX64" i="1"/>
  <c r="IX79" i="1" s="1"/>
  <c r="LJ131" i="1"/>
  <c r="LJ146" i="1" s="1"/>
  <c r="LJ64" i="1"/>
  <c r="LJ79" i="1" s="1"/>
  <c r="R126" i="1"/>
  <c r="R65" i="1"/>
  <c r="R80" i="1" s="1"/>
  <c r="CD126" i="1"/>
  <c r="CD65" i="1"/>
  <c r="CD80" i="1" s="1"/>
  <c r="FZ126" i="1"/>
  <c r="FZ65" i="1"/>
  <c r="FZ80" i="1" s="1"/>
  <c r="IL126" i="1"/>
  <c r="IL65" i="1"/>
  <c r="IL80" i="1" s="1"/>
  <c r="KX126" i="1"/>
  <c r="KX65" i="1"/>
  <c r="KX80" i="1" s="1"/>
  <c r="F134" i="1"/>
  <c r="F149" i="1" s="1"/>
  <c r="F67" i="1"/>
  <c r="F82" i="1" s="1"/>
  <c r="BR134" i="1"/>
  <c r="BR149" i="1" s="1"/>
  <c r="BR67" i="1"/>
  <c r="BR82" i="1" s="1"/>
  <c r="EJ134" i="1"/>
  <c r="EJ149" i="1" s="1"/>
  <c r="EJ67" i="1"/>
  <c r="EJ82" i="1" s="1"/>
  <c r="HZ134" i="1"/>
  <c r="HZ149" i="1" s="1"/>
  <c r="HZ67" i="1"/>
  <c r="HZ82" i="1" s="1"/>
  <c r="KL134" i="1"/>
  <c r="KL149" i="1" s="1"/>
  <c r="KL67" i="1"/>
  <c r="KL82" i="1" s="1"/>
  <c r="MX134" i="1"/>
  <c r="MX149" i="1" s="1"/>
  <c r="MX67" i="1"/>
  <c r="MX82" i="1" s="1"/>
  <c r="BF135" i="1"/>
  <c r="BF150" i="1" s="1"/>
  <c r="BF68" i="1"/>
  <c r="BF83" i="1" s="1"/>
  <c r="DX135" i="1"/>
  <c r="DX150" i="1" s="1"/>
  <c r="DX68" i="1"/>
  <c r="DX83" i="1" s="1"/>
  <c r="HN135" i="1"/>
  <c r="HN150" i="1" s="1"/>
  <c r="HN68" i="1"/>
  <c r="HN83" i="1" s="1"/>
  <c r="JZ135" i="1"/>
  <c r="JZ150" i="1" s="1"/>
  <c r="JZ68" i="1"/>
  <c r="JZ83" i="1" s="1"/>
  <c r="ML135" i="1"/>
  <c r="ML150" i="1" s="1"/>
  <c r="ML68" i="1"/>
  <c r="ML83" i="1" s="1"/>
  <c r="AT136" i="1"/>
  <c r="AT151" i="1" s="1"/>
  <c r="AT69" i="1"/>
  <c r="AT84" i="1" s="1"/>
  <c r="DF136" i="1"/>
  <c r="DF151" i="1" s="1"/>
  <c r="DF69" i="1"/>
  <c r="DF84" i="1" s="1"/>
  <c r="HB136" i="1"/>
  <c r="HB151" i="1" s="1"/>
  <c r="HB69" i="1"/>
  <c r="HB84" i="1" s="1"/>
  <c r="JN136" i="1"/>
  <c r="JN151" i="1" s="1"/>
  <c r="JN69" i="1"/>
  <c r="JN84" i="1" s="1"/>
  <c r="LZ136" i="1"/>
  <c r="LZ151" i="1" s="1"/>
  <c r="LZ69" i="1"/>
  <c r="LZ84" i="1" s="1"/>
  <c r="AH137" i="1"/>
  <c r="AH152" i="1" s="1"/>
  <c r="AH70" i="1"/>
  <c r="AH85" i="1" s="1"/>
  <c r="CT137" i="1"/>
  <c r="CT152" i="1" s="1"/>
  <c r="CT70" i="1"/>
  <c r="CT85" i="1" s="1"/>
  <c r="GP137" i="1"/>
  <c r="GP152" i="1" s="1"/>
  <c r="GP70" i="1"/>
  <c r="GP85" i="1" s="1"/>
  <c r="JB137" i="1"/>
  <c r="JB152" i="1" s="1"/>
  <c r="JB70" i="1"/>
  <c r="JB85" i="1" s="1"/>
  <c r="LN137" i="1"/>
  <c r="LN152" i="1" s="1"/>
  <c r="LN70" i="1"/>
  <c r="LN85" i="1" s="1"/>
  <c r="V138" i="1"/>
  <c r="V153" i="1" s="1"/>
  <c r="V71" i="1"/>
  <c r="V86" i="1" s="1"/>
  <c r="CH138" i="1"/>
  <c r="CH153" i="1" s="1"/>
  <c r="CH71" i="1"/>
  <c r="CH86" i="1" s="1"/>
  <c r="GX138" i="1"/>
  <c r="GX153" i="1" s="1"/>
  <c r="GX71" i="1"/>
  <c r="GX86" i="1" s="1"/>
  <c r="KD71" i="1"/>
  <c r="KD86" i="1" s="1"/>
  <c r="KD138" i="1"/>
  <c r="KD153" i="1" s="1"/>
  <c r="F139" i="1"/>
  <c r="F154" i="1" s="1"/>
  <c r="F72" i="1"/>
  <c r="F87" i="1" s="1"/>
  <c r="CP139" i="1"/>
  <c r="CP154" i="1" s="1"/>
  <c r="CP72" i="1"/>
  <c r="CP87" i="1" s="1"/>
  <c r="HF139" i="1"/>
  <c r="HF154" i="1" s="1"/>
  <c r="HF72" i="1"/>
  <c r="HF87" i="1" s="1"/>
  <c r="KL139" i="1"/>
  <c r="KL154" i="1" s="1"/>
  <c r="KL72" i="1"/>
  <c r="KL87" i="1" s="1"/>
  <c r="R140" i="1"/>
  <c r="R155" i="1" s="1"/>
  <c r="R73" i="1"/>
  <c r="R88" i="1" s="1"/>
  <c r="CX140" i="1"/>
  <c r="CX155" i="1" s="1"/>
  <c r="CX73" i="1"/>
  <c r="CX88" i="1" s="1"/>
  <c r="HN140" i="1"/>
  <c r="HN155" i="1" s="1"/>
  <c r="HN73" i="1"/>
  <c r="HN88" i="1" s="1"/>
  <c r="KX140" i="1"/>
  <c r="KX155" i="1" s="1"/>
  <c r="KX73" i="1"/>
  <c r="KX88" i="1" s="1"/>
  <c r="C137" i="1"/>
  <c r="C152" i="1" s="1"/>
  <c r="C70" i="1"/>
  <c r="C85" i="1" s="1"/>
  <c r="EG137" i="1"/>
  <c r="EG152" i="1" s="1"/>
  <c r="EG70" i="1"/>
  <c r="EG85" i="1" s="1"/>
  <c r="KI137" i="1"/>
  <c r="KI152" i="1" s="1"/>
  <c r="KI70" i="1"/>
  <c r="KI85" i="1" s="1"/>
  <c r="BG58" i="1"/>
  <c r="BG66" i="1"/>
  <c r="DY144" i="1"/>
  <c r="DY141" i="1"/>
  <c r="KA77" i="1"/>
  <c r="MM66" i="1"/>
  <c r="MM81" i="1" s="1"/>
  <c r="MM58" i="1"/>
  <c r="EE129" i="1"/>
  <c r="EE62" i="1"/>
  <c r="EE53" i="1"/>
  <c r="EE56" i="1" s="1"/>
  <c r="MS129" i="1"/>
  <c r="MS62" i="1"/>
  <c r="MS53" i="1"/>
  <c r="MS56" i="1" s="1"/>
  <c r="HI130" i="1"/>
  <c r="HI145" i="1" s="1"/>
  <c r="HI63" i="1"/>
  <c r="HI78" i="1" s="1"/>
  <c r="AO131" i="1"/>
  <c r="AO146" i="1" s="1"/>
  <c r="AO64" i="1"/>
  <c r="AO79" i="1" s="1"/>
  <c r="JM131" i="1"/>
  <c r="JM146" i="1" s="1"/>
  <c r="JM64" i="1"/>
  <c r="JM79" i="1" s="1"/>
  <c r="CS126" i="1"/>
  <c r="LM126" i="1"/>
  <c r="LM65" i="1"/>
  <c r="LM80" i="1" s="1"/>
  <c r="FY134" i="1"/>
  <c r="FY149" i="1" s="1"/>
  <c r="FY67" i="1"/>
  <c r="FY82" i="1" s="1"/>
  <c r="I135" i="1"/>
  <c r="I150" i="1" s="1"/>
  <c r="I68" i="1"/>
  <c r="I83" i="1" s="1"/>
  <c r="HM135" i="1"/>
  <c r="HM150" i="1" s="1"/>
  <c r="HM68" i="1"/>
  <c r="HM83" i="1" s="1"/>
  <c r="MO135" i="1"/>
  <c r="MO150" i="1" s="1"/>
  <c r="MO68" i="1"/>
  <c r="MO83" i="1" s="1"/>
  <c r="DI136" i="1"/>
  <c r="DI151" i="1" s="1"/>
  <c r="DI69" i="1"/>
  <c r="DI84" i="1" s="1"/>
  <c r="JQ136" i="1"/>
  <c r="JQ151" i="1" s="1"/>
  <c r="JQ69" i="1"/>
  <c r="JQ84" i="1" s="1"/>
  <c r="AO137" i="1"/>
  <c r="AO152" i="1" s="1"/>
  <c r="AO70" i="1"/>
  <c r="AO85" i="1" s="1"/>
  <c r="GW137" i="1"/>
  <c r="GW152" i="1" s="1"/>
  <c r="GW70" i="1"/>
  <c r="GW85" i="1" s="1"/>
  <c r="LY137" i="1"/>
  <c r="LY152" i="1" s="1"/>
  <c r="LY70" i="1"/>
  <c r="LY85" i="1" s="1"/>
  <c r="CW138" i="1"/>
  <c r="CW153" i="1" s="1"/>
  <c r="CW71" i="1"/>
  <c r="CW86" i="1" s="1"/>
  <c r="KO138" i="1"/>
  <c r="KO153" i="1" s="1"/>
  <c r="KO71" i="1"/>
  <c r="KO86" i="1" s="1"/>
  <c r="DA139" i="1"/>
  <c r="DA154" i="1" s="1"/>
  <c r="DA72" i="1"/>
  <c r="DA87" i="1" s="1"/>
  <c r="KW139" i="1"/>
  <c r="KW154" i="1" s="1"/>
  <c r="KW72" i="1"/>
  <c r="KW87" i="1" s="1"/>
  <c r="DI140" i="1"/>
  <c r="DI155" i="1" s="1"/>
  <c r="DI73" i="1"/>
  <c r="DI88" i="1" s="1"/>
  <c r="LI140" i="1"/>
  <c r="LI155" i="1" s="1"/>
  <c r="LI73" i="1"/>
  <c r="LI88" i="1" s="1"/>
  <c r="JC138" i="1"/>
  <c r="JC153" i="1" s="1"/>
  <c r="JC71" i="1"/>
  <c r="JC86" i="1" s="1"/>
  <c r="AK129" i="1"/>
  <c r="AK62" i="1"/>
  <c r="AK53" i="1"/>
  <c r="AK56" i="1" s="1"/>
  <c r="JE129" i="1"/>
  <c r="JE62" i="1"/>
  <c r="JE53" i="1"/>
  <c r="JE56" i="1" s="1"/>
  <c r="JE65" i="1" s="1"/>
  <c r="JE80" i="1" s="1"/>
  <c r="CO130" i="1"/>
  <c r="CO145" i="1" s="1"/>
  <c r="CO63" i="1"/>
  <c r="CO78" i="1" s="1"/>
  <c r="LI130" i="1"/>
  <c r="LI145" i="1" s="1"/>
  <c r="LI63" i="1"/>
  <c r="LI78" i="1" s="1"/>
  <c r="FY131" i="1"/>
  <c r="FY146" i="1" s="1"/>
  <c r="FY64" i="1"/>
  <c r="FY79" i="1" s="1"/>
  <c r="E126" i="1"/>
  <c r="HY126" i="1"/>
  <c r="BE134" i="1"/>
  <c r="BE149" i="1" s="1"/>
  <c r="BE67" i="1"/>
  <c r="BE82" i="1" s="1"/>
  <c r="JY134" i="1"/>
  <c r="JY149" i="1" s="1"/>
  <c r="JY67" i="1"/>
  <c r="JY82" i="1" s="1"/>
  <c r="DM135" i="1"/>
  <c r="DM150" i="1" s="1"/>
  <c r="DM68" i="1"/>
  <c r="DM83" i="1" s="1"/>
  <c r="AR129" i="1"/>
  <c r="AR53" i="1"/>
  <c r="AR56" i="1" s="1"/>
  <c r="AR62" i="1"/>
  <c r="DD129" i="1"/>
  <c r="DD53" i="1"/>
  <c r="DD56" i="1" s="1"/>
  <c r="DD62" i="1"/>
  <c r="GZ129" i="1"/>
  <c r="GZ53" i="1"/>
  <c r="GZ56" i="1" s="1"/>
  <c r="GZ62" i="1"/>
  <c r="JL129" i="1"/>
  <c r="JL53" i="1"/>
  <c r="JL56" i="1" s="1"/>
  <c r="JL62" i="1"/>
  <c r="LX129" i="1"/>
  <c r="LX53" i="1"/>
  <c r="LX56" i="1" s="1"/>
  <c r="LX62" i="1"/>
  <c r="AF130" i="1"/>
  <c r="AF145" i="1" s="1"/>
  <c r="AF63" i="1"/>
  <c r="AF78" i="1" s="1"/>
  <c r="CR130" i="1"/>
  <c r="CR145" i="1" s="1"/>
  <c r="CR63" i="1"/>
  <c r="CR78" i="1" s="1"/>
  <c r="GN130" i="1"/>
  <c r="GN145" i="1" s="1"/>
  <c r="GN63" i="1"/>
  <c r="GN78" i="1" s="1"/>
  <c r="IZ130" i="1"/>
  <c r="IZ145" i="1" s="1"/>
  <c r="IZ63" i="1"/>
  <c r="IZ78" i="1" s="1"/>
  <c r="LL130" i="1"/>
  <c r="LL145" i="1" s="1"/>
  <c r="LL63" i="1"/>
  <c r="LL78" i="1" s="1"/>
  <c r="T131" i="1"/>
  <c r="T146" i="1" s="1"/>
  <c r="T64" i="1"/>
  <c r="T79" i="1" s="1"/>
  <c r="CF131" i="1"/>
  <c r="CF146" i="1" s="1"/>
  <c r="CF64" i="1"/>
  <c r="CF79" i="1" s="1"/>
  <c r="GB131" i="1"/>
  <c r="GB146" i="1" s="1"/>
  <c r="GB64" i="1"/>
  <c r="GB79" i="1" s="1"/>
  <c r="IN131" i="1"/>
  <c r="IN146" i="1" s="1"/>
  <c r="IN64" i="1"/>
  <c r="IN79" i="1" s="1"/>
  <c r="KZ131" i="1"/>
  <c r="KZ146" i="1" s="1"/>
  <c r="KZ64" i="1"/>
  <c r="KZ79" i="1" s="1"/>
  <c r="X133" i="1"/>
  <c r="X148" i="1" s="1"/>
  <c r="BD133" i="1"/>
  <c r="BD148" i="1" s="1"/>
  <c r="BD132" i="1"/>
  <c r="BD147" i="1" s="1"/>
  <c r="CJ133" i="1"/>
  <c r="CJ148" i="1" s="1"/>
  <c r="DP133" i="1"/>
  <c r="DP148" i="1" s="1"/>
  <c r="DP132" i="1"/>
  <c r="DP147" i="1" s="1"/>
  <c r="GF133" i="1"/>
  <c r="GF148" i="1" s="1"/>
  <c r="HL133" i="1"/>
  <c r="HL148" i="1" s="1"/>
  <c r="HL132" i="1"/>
  <c r="HL147" i="1" s="1"/>
  <c r="IR133" i="1"/>
  <c r="IR148" i="1" s="1"/>
  <c r="JX133" i="1"/>
  <c r="JX148" i="1" s="1"/>
  <c r="JX132" i="1"/>
  <c r="JX147" i="1" s="1"/>
  <c r="LD133" i="1"/>
  <c r="LD148" i="1" s="1"/>
  <c r="MJ133" i="1"/>
  <c r="MJ148" i="1" s="1"/>
  <c r="MJ132" i="1"/>
  <c r="MJ147" i="1" s="1"/>
  <c r="AB134" i="1"/>
  <c r="AB149" i="1" s="1"/>
  <c r="AB67" i="1"/>
  <c r="AB82" i="1" s="1"/>
  <c r="CN134" i="1"/>
  <c r="CN149" i="1" s="1"/>
  <c r="CN67" i="1"/>
  <c r="CN82" i="1" s="1"/>
  <c r="GJ134" i="1"/>
  <c r="GJ149" i="1" s="1"/>
  <c r="GJ67" i="1"/>
  <c r="GJ82" i="1" s="1"/>
  <c r="IV134" i="1"/>
  <c r="IV149" i="1" s="1"/>
  <c r="IV67" i="1"/>
  <c r="IV82" i="1" s="1"/>
  <c r="LH134" i="1"/>
  <c r="LH149" i="1" s="1"/>
  <c r="LH67" i="1"/>
  <c r="LH82" i="1" s="1"/>
  <c r="P135" i="1"/>
  <c r="P150" i="1" s="1"/>
  <c r="P68" i="1"/>
  <c r="P83" i="1" s="1"/>
  <c r="CB135" i="1"/>
  <c r="CB150" i="1" s="1"/>
  <c r="CB68" i="1"/>
  <c r="CB83" i="1" s="1"/>
  <c r="FX135" i="1"/>
  <c r="FX150" i="1" s="1"/>
  <c r="FX68" i="1"/>
  <c r="FX83" i="1" s="1"/>
  <c r="IJ135" i="1"/>
  <c r="IJ150" i="1" s="1"/>
  <c r="IJ68" i="1"/>
  <c r="IJ83" i="1" s="1"/>
  <c r="KV135" i="1"/>
  <c r="KV150" i="1" s="1"/>
  <c r="KV68" i="1"/>
  <c r="KV83" i="1" s="1"/>
  <c r="D136" i="1"/>
  <c r="D151" i="1" s="1"/>
  <c r="D69" i="1"/>
  <c r="D84" i="1" s="1"/>
  <c r="BP136" i="1"/>
  <c r="BP151" i="1" s="1"/>
  <c r="BP69" i="1"/>
  <c r="BP84" i="1" s="1"/>
  <c r="EH136" i="1"/>
  <c r="EH151" i="1" s="1"/>
  <c r="EH69" i="1"/>
  <c r="EH84" i="1" s="1"/>
  <c r="HX136" i="1"/>
  <c r="HX151" i="1" s="1"/>
  <c r="HX69" i="1"/>
  <c r="HX84" i="1" s="1"/>
  <c r="KJ136" i="1"/>
  <c r="KJ151" i="1" s="1"/>
  <c r="KJ69" i="1"/>
  <c r="KJ84" i="1" s="1"/>
  <c r="MV136" i="1"/>
  <c r="MV151" i="1" s="1"/>
  <c r="MV69" i="1"/>
  <c r="MV84" i="1" s="1"/>
  <c r="AB138" i="1"/>
  <c r="AB153" i="1" s="1"/>
  <c r="AB71" i="1"/>
  <c r="AB86" i="1" s="1"/>
  <c r="CR138" i="1"/>
  <c r="CR153" i="1" s="1"/>
  <c r="CR71" i="1"/>
  <c r="CR86" i="1" s="1"/>
  <c r="GN138" i="1"/>
  <c r="GN153" i="1" s="1"/>
  <c r="GN71" i="1"/>
  <c r="GN86" i="1" s="1"/>
  <c r="IZ138" i="1"/>
  <c r="IZ153" i="1" s="1"/>
  <c r="IZ71" i="1"/>
  <c r="IZ86" i="1" s="1"/>
  <c r="LL138" i="1"/>
  <c r="LL153" i="1" s="1"/>
  <c r="LL71" i="1"/>
  <c r="LL86" i="1" s="1"/>
  <c r="T139" i="1"/>
  <c r="T154" i="1" s="1"/>
  <c r="T72" i="1"/>
  <c r="T87" i="1" s="1"/>
  <c r="CF139" i="1"/>
  <c r="CF154" i="1" s="1"/>
  <c r="CF72" i="1"/>
  <c r="CF87" i="1" s="1"/>
  <c r="GB139" i="1"/>
  <c r="GB154" i="1" s="1"/>
  <c r="GB72" i="1"/>
  <c r="GB87" i="1" s="1"/>
  <c r="IN139" i="1"/>
  <c r="IN154" i="1" s="1"/>
  <c r="IN72" i="1"/>
  <c r="IN87" i="1" s="1"/>
  <c r="KZ139" i="1"/>
  <c r="KZ154" i="1" s="1"/>
  <c r="KZ72" i="1"/>
  <c r="KZ87" i="1" s="1"/>
  <c r="DH140" i="1"/>
  <c r="DH155" i="1" s="1"/>
  <c r="DH73" i="1"/>
  <c r="DH88" i="1" s="1"/>
  <c r="HD140" i="1"/>
  <c r="HD155" i="1" s="1"/>
  <c r="HD73" i="1"/>
  <c r="HD88" i="1" s="1"/>
  <c r="JP140" i="1"/>
  <c r="JP155" i="1" s="1"/>
  <c r="JP73" i="1"/>
  <c r="JP88" i="1" s="1"/>
  <c r="MB140" i="1"/>
  <c r="MB155" i="1" s="1"/>
  <c r="MB73" i="1"/>
  <c r="MB88" i="1" s="1"/>
  <c r="MQ89" i="1"/>
  <c r="MQ90" i="1" s="1"/>
  <c r="MQ93" i="1" s="1"/>
  <c r="GU133" i="1"/>
  <c r="GU148" i="1" s="1"/>
  <c r="GU132" i="1"/>
  <c r="IE133" i="1"/>
  <c r="IE148" i="1" s="1"/>
  <c r="IE132" i="1"/>
  <c r="IE147" i="1" s="1"/>
  <c r="AI135" i="1"/>
  <c r="AI150" i="1" s="1"/>
  <c r="AI68" i="1"/>
  <c r="AI83" i="1" s="1"/>
  <c r="AO53" i="1"/>
  <c r="AO56" i="1" s="1"/>
  <c r="EM77" i="1"/>
  <c r="LA144" i="1"/>
  <c r="EQ133" i="1"/>
  <c r="EQ148" i="1" s="1"/>
  <c r="EQ132" i="1"/>
  <c r="EQ147" i="1" s="1"/>
  <c r="AD77" i="1"/>
  <c r="HB77" i="1"/>
  <c r="IX144" i="1"/>
  <c r="CD63" i="1"/>
  <c r="CD78" i="1" s="1"/>
  <c r="CD130" i="1"/>
  <c r="CD145" i="1" s="1"/>
  <c r="KX130" i="1"/>
  <c r="KX145" i="1" s="1"/>
  <c r="KX63" i="1"/>
  <c r="KX78" i="1" s="1"/>
  <c r="DJ135" i="1"/>
  <c r="DJ150" i="1" s="1"/>
  <c r="DJ68" i="1"/>
  <c r="DJ83" i="1" s="1"/>
  <c r="MD135" i="1"/>
  <c r="MD150" i="1" s="1"/>
  <c r="MD68" i="1"/>
  <c r="MD83" i="1" s="1"/>
  <c r="JC126" i="1"/>
  <c r="JC65" i="1"/>
  <c r="JC80" i="1" s="1"/>
  <c r="GI144" i="1"/>
  <c r="CS136" i="1"/>
  <c r="CS151" i="1" s="1"/>
  <c r="CS69" i="1"/>
  <c r="CS84" i="1" s="1"/>
  <c r="HC169" i="1"/>
  <c r="HC184" i="1" s="1"/>
  <c r="KG129" i="1"/>
  <c r="KG62" i="1"/>
  <c r="KG53" i="1"/>
  <c r="KG56" i="1" s="1"/>
  <c r="BY133" i="1"/>
  <c r="BY148" i="1" s="1"/>
  <c r="HE134" i="1"/>
  <c r="HE149" i="1" s="1"/>
  <c r="HE67" i="1"/>
  <c r="HE82" i="1" s="1"/>
  <c r="AJ77" i="1"/>
  <c r="EH144" i="1"/>
  <c r="JD77" i="1"/>
  <c r="MF144" i="1"/>
  <c r="GJ131" i="1"/>
  <c r="GJ146" i="1" s="1"/>
  <c r="GJ64" i="1"/>
  <c r="GJ79" i="1" s="1"/>
  <c r="L136" i="1"/>
  <c r="L151" i="1" s="1"/>
  <c r="L69" i="1"/>
  <c r="L84" i="1" s="1"/>
  <c r="IF136" i="1"/>
  <c r="IF151" i="1" s="1"/>
  <c r="IF69" i="1"/>
  <c r="IF84" i="1" s="1"/>
  <c r="KB140" i="1"/>
  <c r="KB155" i="1" s="1"/>
  <c r="KB73" i="1"/>
  <c r="KB88" i="1" s="1"/>
  <c r="CY144" i="1"/>
  <c r="II93" i="1"/>
  <c r="II89" i="1"/>
  <c r="II90" i="1" s="1"/>
  <c r="MI66" i="1"/>
  <c r="MI58" i="1"/>
  <c r="CE130" i="1"/>
  <c r="CE145" i="1" s="1"/>
  <c r="CE63" i="1"/>
  <c r="CE78" i="1" s="1"/>
  <c r="AE132" i="1"/>
  <c r="CI65" i="1"/>
  <c r="S138" i="1"/>
  <c r="S153" i="1" s="1"/>
  <c r="S71" i="1"/>
  <c r="S86" i="1" s="1"/>
  <c r="G77" i="1"/>
  <c r="GM89" i="1"/>
  <c r="GM90" i="1" s="1"/>
  <c r="JS129" i="1"/>
  <c r="JS53" i="1"/>
  <c r="JS56" i="1" s="1"/>
  <c r="JS62" i="1"/>
  <c r="JS136" i="1"/>
  <c r="JS151" i="1" s="1"/>
  <c r="JS69" i="1"/>
  <c r="JS84" i="1" s="1"/>
  <c r="S129" i="1"/>
  <c r="S53" i="1"/>
  <c r="S56" i="1" s="1"/>
  <c r="S62" i="1"/>
  <c r="DO77" i="1"/>
  <c r="LC77" i="1"/>
  <c r="MY77" i="1"/>
  <c r="IM130" i="1"/>
  <c r="IM145" i="1" s="1"/>
  <c r="IM63" i="1"/>
  <c r="IM78" i="1" s="1"/>
  <c r="ME131" i="1"/>
  <c r="ME146" i="1" s="1"/>
  <c r="ME64" i="1"/>
  <c r="ME79" i="1" s="1"/>
  <c r="CQ163" i="1"/>
  <c r="CQ178" i="1" s="1"/>
  <c r="KA133" i="1"/>
  <c r="KA148" i="1" s="1"/>
  <c r="CU134" i="1"/>
  <c r="CU149" i="1" s="1"/>
  <c r="CU67" i="1"/>
  <c r="CU82" i="1" s="1"/>
  <c r="KU100" i="1"/>
  <c r="KU115" i="1" s="1"/>
  <c r="EA129" i="1"/>
  <c r="EA62" i="1"/>
  <c r="EA53" i="1"/>
  <c r="EA56" i="1" s="1"/>
  <c r="MK129" i="1"/>
  <c r="MK62" i="1"/>
  <c r="MK53" i="1"/>
  <c r="MK56" i="1" s="1"/>
  <c r="HA130" i="1"/>
  <c r="HA145" i="1" s="1"/>
  <c r="HA63" i="1"/>
  <c r="HA78" i="1" s="1"/>
  <c r="AG131" i="1"/>
  <c r="AG146" i="1" s="1"/>
  <c r="AG64" i="1"/>
  <c r="AG79" i="1" s="1"/>
  <c r="IW131" i="1"/>
  <c r="IW146" i="1" s="1"/>
  <c r="IW64" i="1"/>
  <c r="IW79" i="1" s="1"/>
  <c r="CC126" i="1"/>
  <c r="CC65" i="1"/>
  <c r="CC80" i="1" s="1"/>
  <c r="KW126" i="1"/>
  <c r="KW65" i="1"/>
  <c r="KW80" i="1" s="1"/>
  <c r="EM134" i="1"/>
  <c r="EM149" i="1" s="1"/>
  <c r="EM67" i="1"/>
  <c r="EM82" i="1" s="1"/>
  <c r="MW134" i="1"/>
  <c r="MW149" i="1" s="1"/>
  <c r="MW67" i="1"/>
  <c r="MW82" i="1" s="1"/>
  <c r="HA135" i="1"/>
  <c r="HA150" i="1" s="1"/>
  <c r="HA68" i="1"/>
  <c r="HA83" i="1" s="1"/>
  <c r="MC135" i="1"/>
  <c r="MC150" i="1" s="1"/>
  <c r="MC68" i="1"/>
  <c r="MC83" i="1" s="1"/>
  <c r="CW136" i="1"/>
  <c r="CW151" i="1" s="1"/>
  <c r="CW69" i="1"/>
  <c r="CW84" i="1" s="1"/>
  <c r="JE136" i="1"/>
  <c r="JE151" i="1" s="1"/>
  <c r="JE69" i="1"/>
  <c r="JE84" i="1" s="1"/>
  <c r="Y137" i="1"/>
  <c r="Y152" i="1" s="1"/>
  <c r="Y70" i="1"/>
  <c r="Y85" i="1" s="1"/>
  <c r="GC137" i="1"/>
  <c r="GC152" i="1" s="1"/>
  <c r="GC70" i="1"/>
  <c r="GC85" i="1" s="1"/>
  <c r="LE137" i="1"/>
  <c r="LE152" i="1" s="1"/>
  <c r="LE70" i="1"/>
  <c r="LE85" i="1" s="1"/>
  <c r="BY138" i="1"/>
  <c r="BY153" i="1" s="1"/>
  <c r="BY71" i="1"/>
  <c r="BY86" i="1" s="1"/>
  <c r="JY138" i="1"/>
  <c r="JY153" i="1" s="1"/>
  <c r="JY71" i="1"/>
  <c r="JY86" i="1" s="1"/>
  <c r="CK139" i="1"/>
  <c r="CK154" i="1" s="1"/>
  <c r="CK72" i="1"/>
  <c r="CK87" i="1" s="1"/>
  <c r="KG139" i="1"/>
  <c r="KG154" i="1" s="1"/>
  <c r="KG72" i="1"/>
  <c r="KG87" i="1" s="1"/>
  <c r="CS140" i="1"/>
  <c r="CS155" i="1" s="1"/>
  <c r="CS73" i="1"/>
  <c r="CS88" i="1" s="1"/>
  <c r="KS140" i="1"/>
  <c r="KS155" i="1" s="1"/>
  <c r="KS73" i="1"/>
  <c r="KS88" i="1" s="1"/>
  <c r="AP129" i="1"/>
  <c r="AP53" i="1"/>
  <c r="AP56" i="1" s="1"/>
  <c r="AP62" i="1"/>
  <c r="DB129" i="1"/>
  <c r="DB53" i="1"/>
  <c r="DB56" i="1" s="1"/>
  <c r="DB62" i="1"/>
  <c r="GX129" i="1"/>
  <c r="GX53" i="1"/>
  <c r="GX56" i="1" s="1"/>
  <c r="GX62" i="1"/>
  <c r="JJ129" i="1"/>
  <c r="JJ53" i="1"/>
  <c r="JJ56" i="1" s="1"/>
  <c r="JJ62" i="1"/>
  <c r="LV129" i="1"/>
  <c r="LV53" i="1"/>
  <c r="LV56" i="1" s="1"/>
  <c r="LV62" i="1"/>
  <c r="AD130" i="1"/>
  <c r="AD63" i="1"/>
  <c r="AD78" i="1" s="1"/>
  <c r="CP130" i="1"/>
  <c r="CP145" i="1" s="1"/>
  <c r="CP63" i="1"/>
  <c r="CP78" i="1" s="1"/>
  <c r="GL130" i="1"/>
  <c r="GL145" i="1" s="1"/>
  <c r="GL63" i="1"/>
  <c r="GL78" i="1" s="1"/>
  <c r="IX130" i="1"/>
  <c r="IX145" i="1" s="1"/>
  <c r="IX63" i="1"/>
  <c r="LJ130" i="1"/>
  <c r="LJ145" i="1" s="1"/>
  <c r="LJ63" i="1"/>
  <c r="LJ78" i="1" s="1"/>
  <c r="R131" i="1"/>
  <c r="R146" i="1" s="1"/>
  <c r="R64" i="1"/>
  <c r="R79" i="1" s="1"/>
  <c r="CD131" i="1"/>
  <c r="CD146" i="1" s="1"/>
  <c r="CD64" i="1"/>
  <c r="CD79" i="1" s="1"/>
  <c r="FZ131" i="1"/>
  <c r="FZ146" i="1" s="1"/>
  <c r="FZ64" i="1"/>
  <c r="FZ79" i="1" s="1"/>
  <c r="IL131" i="1"/>
  <c r="IL146" i="1" s="1"/>
  <c r="IL64" i="1"/>
  <c r="IL79" i="1" s="1"/>
  <c r="KX131" i="1"/>
  <c r="KX146" i="1" s="1"/>
  <c r="KX64" i="1"/>
  <c r="KX79" i="1" s="1"/>
  <c r="F126" i="1"/>
  <c r="BR126" i="1"/>
  <c r="EJ126" i="1"/>
  <c r="HZ126" i="1"/>
  <c r="KL126" i="1"/>
  <c r="MX126" i="1"/>
  <c r="BF134" i="1"/>
  <c r="BF149" i="1" s="1"/>
  <c r="BF67" i="1"/>
  <c r="BF82" i="1" s="1"/>
  <c r="DX134" i="1"/>
  <c r="DX149" i="1" s="1"/>
  <c r="DX67" i="1"/>
  <c r="DX82" i="1" s="1"/>
  <c r="HN134" i="1"/>
  <c r="HN149" i="1" s="1"/>
  <c r="HN67" i="1"/>
  <c r="HN82" i="1" s="1"/>
  <c r="JZ134" i="1"/>
  <c r="JZ149" i="1" s="1"/>
  <c r="JZ67" i="1"/>
  <c r="JZ82" i="1" s="1"/>
  <c r="ML134" i="1"/>
  <c r="ML149" i="1" s="1"/>
  <c r="ML67" i="1"/>
  <c r="ML82" i="1" s="1"/>
  <c r="AT135" i="1"/>
  <c r="AT150" i="1" s="1"/>
  <c r="AT68" i="1"/>
  <c r="AT83" i="1" s="1"/>
  <c r="DF135" i="1"/>
  <c r="DF150" i="1" s="1"/>
  <c r="DF68" i="1"/>
  <c r="DF83" i="1" s="1"/>
  <c r="HB135" i="1"/>
  <c r="HB150" i="1" s="1"/>
  <c r="HB68" i="1"/>
  <c r="HB83" i="1" s="1"/>
  <c r="JN135" i="1"/>
  <c r="JN150" i="1" s="1"/>
  <c r="JN68" i="1"/>
  <c r="JN83" i="1" s="1"/>
  <c r="LZ135" i="1"/>
  <c r="LZ150" i="1" s="1"/>
  <c r="LZ68" i="1"/>
  <c r="LZ83" i="1" s="1"/>
  <c r="AH136" i="1"/>
  <c r="AH151" i="1" s="1"/>
  <c r="AH69" i="1"/>
  <c r="AH84" i="1" s="1"/>
  <c r="CT136" i="1"/>
  <c r="CT151" i="1" s="1"/>
  <c r="CT69" i="1"/>
  <c r="CT84" i="1" s="1"/>
  <c r="GP136" i="1"/>
  <c r="GP151" i="1" s="1"/>
  <c r="GP69" i="1"/>
  <c r="GP84" i="1" s="1"/>
  <c r="JB136" i="1"/>
  <c r="JB151" i="1" s="1"/>
  <c r="JB69" i="1"/>
  <c r="JB84" i="1" s="1"/>
  <c r="LN136" i="1"/>
  <c r="LN151" i="1" s="1"/>
  <c r="LN69" i="1"/>
  <c r="LN84" i="1" s="1"/>
  <c r="V137" i="1"/>
  <c r="V152" i="1" s="1"/>
  <c r="V70" i="1"/>
  <c r="V85" i="1" s="1"/>
  <c r="CH137" i="1"/>
  <c r="CH152" i="1" s="1"/>
  <c r="CH70" i="1"/>
  <c r="CH85" i="1" s="1"/>
  <c r="GD137" i="1"/>
  <c r="GD152" i="1" s="1"/>
  <c r="GD70" i="1"/>
  <c r="GD85" i="1" s="1"/>
  <c r="IP137" i="1"/>
  <c r="IP152" i="1" s="1"/>
  <c r="IP70" i="1"/>
  <c r="IP85" i="1" s="1"/>
  <c r="LB137" i="1"/>
  <c r="LB152" i="1" s="1"/>
  <c r="LB70" i="1"/>
  <c r="LB85" i="1" s="1"/>
  <c r="J138" i="1"/>
  <c r="J153" i="1" s="1"/>
  <c r="J71" i="1"/>
  <c r="J86" i="1" s="1"/>
  <c r="BV138" i="1"/>
  <c r="BV153" i="1" s="1"/>
  <c r="BV71" i="1"/>
  <c r="BV86" i="1" s="1"/>
  <c r="GH138" i="1"/>
  <c r="GH153" i="1" s="1"/>
  <c r="GH71" i="1"/>
  <c r="GH86" i="1" s="1"/>
  <c r="JN138" i="1"/>
  <c r="JN153" i="1" s="1"/>
  <c r="JN71" i="1"/>
  <c r="JN86" i="1" s="1"/>
  <c r="MT138" i="1"/>
  <c r="MT153" i="1" s="1"/>
  <c r="MT71" i="1"/>
  <c r="MT86" i="1" s="1"/>
  <c r="BZ139" i="1"/>
  <c r="BZ154" i="1" s="1"/>
  <c r="BZ72" i="1"/>
  <c r="BZ87" i="1" s="1"/>
  <c r="GP139" i="1"/>
  <c r="GP154" i="1" s="1"/>
  <c r="GP72" i="1"/>
  <c r="GP87" i="1" s="1"/>
  <c r="JV139" i="1"/>
  <c r="JV154" i="1" s="1"/>
  <c r="JV72" i="1"/>
  <c r="JV87" i="1" s="1"/>
  <c r="B140" i="1"/>
  <c r="B155" i="1" s="1"/>
  <c r="B73" i="1"/>
  <c r="B88" i="1" s="1"/>
  <c r="CH140" i="1"/>
  <c r="CH155" i="1" s="1"/>
  <c r="CH73" i="1"/>
  <c r="CH88" i="1" s="1"/>
  <c r="GX140" i="1"/>
  <c r="GX155" i="1" s="1"/>
  <c r="GX73" i="1"/>
  <c r="GX88" i="1" s="1"/>
  <c r="KH140" i="1"/>
  <c r="KH155" i="1" s="1"/>
  <c r="KH73" i="1"/>
  <c r="KH88" i="1" s="1"/>
  <c r="S126" i="1"/>
  <c r="S65" i="1"/>
  <c r="S80" i="1" s="1"/>
  <c r="GA126" i="1"/>
  <c r="GA65" i="1"/>
  <c r="GA80" i="1" s="1"/>
  <c r="KY126" i="1"/>
  <c r="K144" i="1"/>
  <c r="EO77" i="1"/>
  <c r="IE58" i="1"/>
  <c r="IE66" i="1"/>
  <c r="IE81" i="1" s="1"/>
  <c r="KQ144" i="1"/>
  <c r="AS129" i="1"/>
  <c r="AS62" i="1"/>
  <c r="AS53" i="1"/>
  <c r="AS56" i="1" s="1"/>
  <c r="JM129" i="1"/>
  <c r="JM62" i="1"/>
  <c r="JM53" i="1"/>
  <c r="JM56" i="1" s="1"/>
  <c r="CS130" i="1"/>
  <c r="CS145" i="1" s="1"/>
  <c r="CS63" i="1"/>
  <c r="CS78" i="1" s="1"/>
  <c r="LM130" i="1"/>
  <c r="LM145" i="1" s="1"/>
  <c r="LM63" i="1"/>
  <c r="LM78" i="1" s="1"/>
  <c r="GC131" i="1"/>
  <c r="GC146" i="1" s="1"/>
  <c r="GC64" i="1"/>
  <c r="GC79" i="1" s="1"/>
  <c r="I126" i="1"/>
  <c r="I65" i="1"/>
  <c r="I80" i="1" s="1"/>
  <c r="IG126" i="1"/>
  <c r="IG65" i="1"/>
  <c r="IG80" i="1" s="1"/>
  <c r="BI134" i="1"/>
  <c r="BI149" i="1" s="1"/>
  <c r="BI67" i="1"/>
  <c r="BI82" i="1" s="1"/>
  <c r="KG134" i="1"/>
  <c r="KG149" i="1" s="1"/>
  <c r="KG67" i="1"/>
  <c r="KG82" i="1" s="1"/>
  <c r="DE135" i="1"/>
  <c r="DE150" i="1" s="1"/>
  <c r="DE68" i="1"/>
  <c r="DE83" i="1" s="1"/>
  <c r="KK135" i="1"/>
  <c r="KK150" i="1" s="1"/>
  <c r="KK68" i="1"/>
  <c r="KK83" i="1" s="1"/>
  <c r="BE136" i="1"/>
  <c r="BE151" i="1" s="1"/>
  <c r="BE69" i="1"/>
  <c r="BE84" i="1" s="1"/>
  <c r="HM136" i="1"/>
  <c r="HM151" i="1" s="1"/>
  <c r="HM69" i="1"/>
  <c r="HM84" i="1" s="1"/>
  <c r="MK136" i="1"/>
  <c r="MK151" i="1" s="1"/>
  <c r="MK69" i="1"/>
  <c r="MK84" i="1" s="1"/>
  <c r="DI137" i="1"/>
  <c r="DI152" i="1" s="1"/>
  <c r="DI70" i="1"/>
  <c r="DI85" i="1" s="1"/>
  <c r="JQ137" i="1"/>
  <c r="JQ152" i="1" s="1"/>
  <c r="JQ70" i="1"/>
  <c r="JQ85" i="1" s="1"/>
  <c r="AO138" i="1"/>
  <c r="AO153" i="1" s="1"/>
  <c r="AO71" i="1"/>
  <c r="AO86" i="1" s="1"/>
  <c r="HQ138" i="1"/>
  <c r="HQ153" i="1" s="1"/>
  <c r="HQ71" i="1"/>
  <c r="HQ86" i="1" s="1"/>
  <c r="Y139" i="1"/>
  <c r="Y154" i="1" s="1"/>
  <c r="Y72" i="1"/>
  <c r="Y87" i="1" s="1"/>
  <c r="IC139" i="1"/>
  <c r="IC154" i="1" s="1"/>
  <c r="IC72" i="1"/>
  <c r="IC87" i="1" s="1"/>
  <c r="AK140" i="1"/>
  <c r="AK155" i="1" s="1"/>
  <c r="AK73" i="1"/>
  <c r="AK88" i="1" s="1"/>
  <c r="IK140" i="1"/>
  <c r="IK155" i="1" s="1"/>
  <c r="IK73" i="1"/>
  <c r="IK88" i="1" s="1"/>
  <c r="II104" i="1"/>
  <c r="II119" i="1" s="1"/>
  <c r="KU104" i="1"/>
  <c r="KU119" i="1" s="1"/>
  <c r="MA104" i="1"/>
  <c r="MA119" i="1" s="1"/>
  <c r="AW129" i="1"/>
  <c r="AW62" i="1"/>
  <c r="AW53" i="1"/>
  <c r="AW56" i="1" s="1"/>
  <c r="JQ129" i="1"/>
  <c r="JQ62" i="1"/>
  <c r="JQ53" i="1"/>
  <c r="JQ56" i="1" s="1"/>
  <c r="DA130" i="1"/>
  <c r="DA145" i="1" s="1"/>
  <c r="DA63" i="1"/>
  <c r="DA78" i="1" s="1"/>
  <c r="LU130" i="1"/>
  <c r="LU145" i="1" s="1"/>
  <c r="LU63" i="1"/>
  <c r="LU78" i="1" s="1"/>
  <c r="GK131" i="1"/>
  <c r="GK146" i="1" s="1"/>
  <c r="GK64" i="1"/>
  <c r="Q126" i="1"/>
  <c r="IK126" i="1"/>
  <c r="BQ134" i="1"/>
  <c r="BQ149" i="1" s="1"/>
  <c r="BQ67" i="1"/>
  <c r="BQ82" i="1" s="1"/>
  <c r="KK134" i="1"/>
  <c r="KK149" i="1" s="1"/>
  <c r="KK67" i="1"/>
  <c r="KK82" i="1" s="1"/>
  <c r="EE135" i="1"/>
  <c r="EE150" i="1" s="1"/>
  <c r="EE68" i="1"/>
  <c r="EE83" i="1" s="1"/>
  <c r="AV129" i="1"/>
  <c r="AV53" i="1"/>
  <c r="AV56" i="1" s="1"/>
  <c r="AV62" i="1"/>
  <c r="DH129" i="1"/>
  <c r="DH53" i="1"/>
  <c r="DH56" i="1" s="1"/>
  <c r="DH62" i="1"/>
  <c r="HD129" i="1"/>
  <c r="HD53" i="1"/>
  <c r="HD56" i="1" s="1"/>
  <c r="HD62" i="1"/>
  <c r="JP129" i="1"/>
  <c r="JP53" i="1"/>
  <c r="JP56" i="1" s="1"/>
  <c r="JP62" i="1"/>
  <c r="MB129" i="1"/>
  <c r="MB53" i="1"/>
  <c r="MB62" i="1"/>
  <c r="AJ130" i="1"/>
  <c r="AJ145" i="1" s="1"/>
  <c r="AJ63" i="1"/>
  <c r="AJ78" i="1" s="1"/>
  <c r="CV130" i="1"/>
  <c r="CV145" i="1" s="1"/>
  <c r="CV63" i="1"/>
  <c r="CV78" i="1" s="1"/>
  <c r="GR130" i="1"/>
  <c r="GR63" i="1"/>
  <c r="GR78" i="1" s="1"/>
  <c r="JD130" i="1"/>
  <c r="JD145" i="1" s="1"/>
  <c r="JD63" i="1"/>
  <c r="JD78" i="1" s="1"/>
  <c r="LP130" i="1"/>
  <c r="LP145" i="1" s="1"/>
  <c r="LP63" i="1"/>
  <c r="LP78" i="1" s="1"/>
  <c r="X131" i="1"/>
  <c r="X146" i="1" s="1"/>
  <c r="X64" i="1"/>
  <c r="CJ131" i="1"/>
  <c r="CJ146" i="1" s="1"/>
  <c r="CJ64" i="1"/>
  <c r="GF131" i="1"/>
  <c r="GF146" i="1" s="1"/>
  <c r="GF64" i="1"/>
  <c r="IR131" i="1"/>
  <c r="IR146" i="1" s="1"/>
  <c r="IR64" i="1"/>
  <c r="LD131" i="1"/>
  <c r="LD146" i="1" s="1"/>
  <c r="LD64" i="1"/>
  <c r="L126" i="1"/>
  <c r="BX126" i="1"/>
  <c r="EP126" i="1"/>
  <c r="IF126" i="1"/>
  <c r="KR126" i="1"/>
  <c r="ND126" i="1"/>
  <c r="BL134" i="1"/>
  <c r="BL149" i="1" s="1"/>
  <c r="BL67" i="1"/>
  <c r="BL82" i="1" s="1"/>
  <c r="ED134" i="1"/>
  <c r="ED149" i="1" s="1"/>
  <c r="ED67" i="1"/>
  <c r="ED82" i="1" s="1"/>
  <c r="HT134" i="1"/>
  <c r="HT149" i="1" s="1"/>
  <c r="HT67" i="1"/>
  <c r="HT82" i="1" s="1"/>
  <c r="KF134" i="1"/>
  <c r="KF149" i="1" s="1"/>
  <c r="KF67" i="1"/>
  <c r="KF82" i="1" s="1"/>
  <c r="MR134" i="1"/>
  <c r="MR149" i="1" s="1"/>
  <c r="MR67" i="1"/>
  <c r="MR82" i="1" s="1"/>
  <c r="AZ135" i="1"/>
  <c r="AZ150" i="1" s="1"/>
  <c r="AZ68" i="1"/>
  <c r="AZ83" i="1" s="1"/>
  <c r="DL135" i="1"/>
  <c r="DL150" i="1" s="1"/>
  <c r="DL68" i="1"/>
  <c r="DL83" i="1" s="1"/>
  <c r="HH135" i="1"/>
  <c r="HH150" i="1" s="1"/>
  <c r="HH68" i="1"/>
  <c r="HH83" i="1" s="1"/>
  <c r="JT135" i="1"/>
  <c r="JT150" i="1" s="1"/>
  <c r="JT68" i="1"/>
  <c r="JT83" i="1" s="1"/>
  <c r="MF135" i="1"/>
  <c r="MF150" i="1" s="1"/>
  <c r="MF68" i="1"/>
  <c r="MF83" i="1" s="1"/>
  <c r="AN136" i="1"/>
  <c r="AN151" i="1" s="1"/>
  <c r="AN69" i="1"/>
  <c r="AN84" i="1" s="1"/>
  <c r="CZ136" i="1"/>
  <c r="CZ151" i="1" s="1"/>
  <c r="CZ69" i="1"/>
  <c r="CZ84" i="1" s="1"/>
  <c r="GV136" i="1"/>
  <c r="GV151" i="1" s="1"/>
  <c r="GV69" i="1"/>
  <c r="GV84" i="1" s="1"/>
  <c r="JH136" i="1"/>
  <c r="JH151" i="1" s="1"/>
  <c r="JH69" i="1"/>
  <c r="JH84" i="1" s="1"/>
  <c r="LT136" i="1"/>
  <c r="LT151" i="1" s="1"/>
  <c r="LT69" i="1"/>
  <c r="LT84" i="1" s="1"/>
  <c r="AB137" i="1"/>
  <c r="AB152" i="1" s="1"/>
  <c r="AB70" i="1"/>
  <c r="AB85" i="1" s="1"/>
  <c r="CN137" i="1"/>
  <c r="CN152" i="1" s="1"/>
  <c r="CN70" i="1"/>
  <c r="CN85" i="1" s="1"/>
  <c r="GJ137" i="1"/>
  <c r="GJ152" i="1" s="1"/>
  <c r="GJ70" i="1"/>
  <c r="GJ85" i="1" s="1"/>
  <c r="IV137" i="1"/>
  <c r="IV152" i="1" s="1"/>
  <c r="IV70" i="1"/>
  <c r="IV85" i="1" s="1"/>
  <c r="LH137" i="1"/>
  <c r="LH152" i="1" s="1"/>
  <c r="LH70" i="1"/>
  <c r="LH85" i="1" s="1"/>
  <c r="P138" i="1"/>
  <c r="P153" i="1" s="1"/>
  <c r="P71" i="1"/>
  <c r="P86" i="1" s="1"/>
  <c r="CB138" i="1"/>
  <c r="CB153" i="1" s="1"/>
  <c r="CB71" i="1"/>
  <c r="CB86" i="1" s="1"/>
  <c r="GR138" i="1"/>
  <c r="GR153" i="1" s="1"/>
  <c r="GR71" i="1"/>
  <c r="GR86" i="1" s="1"/>
  <c r="JX138" i="1"/>
  <c r="JX153" i="1" s="1"/>
  <c r="JX71" i="1"/>
  <c r="JX86" i="1" s="1"/>
  <c r="D139" i="1"/>
  <c r="D154" i="1" s="1"/>
  <c r="D72" i="1"/>
  <c r="D87" i="1" s="1"/>
  <c r="CJ139" i="1"/>
  <c r="CJ154" i="1" s="1"/>
  <c r="CJ72" i="1"/>
  <c r="CJ87" i="1" s="1"/>
  <c r="GZ139" i="1"/>
  <c r="GZ154" i="1" s="1"/>
  <c r="GZ72" i="1"/>
  <c r="GZ87" i="1" s="1"/>
  <c r="KJ139" i="1"/>
  <c r="KJ154" i="1" s="1"/>
  <c r="KJ72" i="1"/>
  <c r="KJ87" i="1" s="1"/>
  <c r="L140" i="1"/>
  <c r="L155" i="1" s="1"/>
  <c r="L73" i="1"/>
  <c r="L88" i="1" s="1"/>
  <c r="CR140" i="1"/>
  <c r="CR155" i="1" s="1"/>
  <c r="CR73" i="1"/>
  <c r="CR88" i="1" s="1"/>
  <c r="HL140" i="1"/>
  <c r="HL155" i="1" s="1"/>
  <c r="HL73" i="1"/>
  <c r="HL88" i="1" s="1"/>
  <c r="KR140" i="1"/>
  <c r="KR155" i="1" s="1"/>
  <c r="KR73" i="1"/>
  <c r="KR88" i="1" s="1"/>
  <c r="EG144" i="1"/>
  <c r="HG77" i="1"/>
  <c r="IM144" i="1"/>
  <c r="HC163" i="1"/>
  <c r="HC178" i="1" s="1"/>
  <c r="LC133" i="1"/>
  <c r="LC148" i="1" s="1"/>
  <c r="EK58" i="1"/>
  <c r="EK66" i="1"/>
  <c r="GA144" i="1"/>
  <c r="IA144" i="1"/>
  <c r="KE159" i="1"/>
  <c r="KE156" i="1"/>
  <c r="KE157" i="1" s="1"/>
  <c r="LK156" i="1"/>
  <c r="LK157" i="1" s="1"/>
  <c r="LK168" i="1" s="1"/>
  <c r="LK183" i="1" s="1"/>
  <c r="MY133" i="1"/>
  <c r="MY148" i="1" s="1"/>
  <c r="GQ135" i="1"/>
  <c r="GQ150" i="1" s="1"/>
  <c r="GQ68" i="1"/>
  <c r="GQ83" i="1" s="1"/>
  <c r="JI53" i="1"/>
  <c r="JI56" i="1" s="1"/>
  <c r="HQ133" i="1"/>
  <c r="HQ148" i="1" s="1"/>
  <c r="HQ132" i="1"/>
  <c r="HQ147" i="1" s="1"/>
  <c r="BM140" i="1"/>
  <c r="BM155" i="1" s="1"/>
  <c r="BM73" i="1"/>
  <c r="BM88" i="1" s="1"/>
  <c r="CP77" i="1"/>
  <c r="CP74" i="1"/>
  <c r="FV144" i="1"/>
  <c r="LJ144" i="1"/>
  <c r="CT130" i="1"/>
  <c r="CT145" i="1" s="1"/>
  <c r="CT63" i="1"/>
  <c r="CT78" i="1" s="1"/>
  <c r="LN130" i="1"/>
  <c r="LN145" i="1" s="1"/>
  <c r="LN63" i="1"/>
  <c r="LN78" i="1" s="1"/>
  <c r="J133" i="1"/>
  <c r="J148" i="1" s="1"/>
  <c r="J132" i="1"/>
  <c r="J147" i="1" s="1"/>
  <c r="IT133" i="1"/>
  <c r="IT148" i="1" s="1"/>
  <c r="ML133" i="1"/>
  <c r="ML148" i="1" s="1"/>
  <c r="ML132" i="1"/>
  <c r="ML147" i="1" s="1"/>
  <c r="CD135" i="1"/>
  <c r="CD150" i="1" s="1"/>
  <c r="CD68" i="1"/>
  <c r="CD83" i="1" s="1"/>
  <c r="KX135" i="1"/>
  <c r="KX150" i="1" s="1"/>
  <c r="KX68" i="1"/>
  <c r="KX83" i="1" s="1"/>
  <c r="JR138" i="1"/>
  <c r="JR153" i="1" s="1"/>
  <c r="JR71" i="1"/>
  <c r="JR86" i="1" s="1"/>
  <c r="LO137" i="1"/>
  <c r="LO152" i="1" s="1"/>
  <c r="LO70" i="1"/>
  <c r="LO85" i="1" s="1"/>
  <c r="DA53" i="1"/>
  <c r="DA56" i="1" s="1"/>
  <c r="JY77" i="1"/>
  <c r="BM136" i="1"/>
  <c r="BM151" i="1" s="1"/>
  <c r="BM69" i="1"/>
  <c r="BM84" i="1" s="1"/>
  <c r="AW140" i="1"/>
  <c r="AW155" i="1" s="1"/>
  <c r="AW73" i="1"/>
  <c r="AW88" i="1" s="1"/>
  <c r="KS133" i="1"/>
  <c r="KS148" i="1" s="1"/>
  <c r="AZ77" i="1"/>
  <c r="CV53" i="1"/>
  <c r="CV56" i="1" s="1"/>
  <c r="GB144" i="1"/>
  <c r="JT77" i="1"/>
  <c r="LP53" i="1"/>
  <c r="LP56" i="1" s="1"/>
  <c r="EP131" i="1"/>
  <c r="EP146" i="1" s="1"/>
  <c r="EP64" i="1"/>
  <c r="EP79" i="1" s="1"/>
  <c r="ND131" i="1"/>
  <c r="ND146" i="1" s="1"/>
  <c r="ND64" i="1"/>
  <c r="ND79" i="1" s="1"/>
  <c r="CR133" i="1"/>
  <c r="CR148" i="1" s="1"/>
  <c r="HD133" i="1"/>
  <c r="HD148" i="1" s="1"/>
  <c r="HD132" i="1"/>
  <c r="HD147" i="1" s="1"/>
  <c r="KF133" i="1"/>
  <c r="KF148" i="1" s="1"/>
  <c r="AR136" i="1"/>
  <c r="AR151" i="1" s="1"/>
  <c r="AR69" i="1"/>
  <c r="AR84" i="1" s="1"/>
  <c r="IV136" i="1"/>
  <c r="IV151" i="1" s="1"/>
  <c r="IV69" i="1"/>
  <c r="IV84" i="1" s="1"/>
  <c r="LH139" i="1"/>
  <c r="LH154" i="1" s="1"/>
  <c r="LH72" i="1"/>
  <c r="LH87" i="1" s="1"/>
  <c r="DK77" i="1"/>
  <c r="AE96" i="1"/>
  <c r="AE111" i="1" s="1"/>
  <c r="H77" i="1"/>
  <c r="X144" i="1"/>
  <c r="BT77" i="1"/>
  <c r="CJ144" i="1"/>
  <c r="EL77" i="1"/>
  <c r="GF144" i="1"/>
  <c r="IB77" i="1"/>
  <c r="IR144" i="1"/>
  <c r="KN77" i="1"/>
  <c r="LD144" i="1"/>
  <c r="MZ77" i="1"/>
  <c r="C77" i="1"/>
  <c r="R77" i="1"/>
  <c r="AH144" i="1"/>
  <c r="CD77" i="1"/>
  <c r="CT144" i="1"/>
  <c r="FZ77" i="1"/>
  <c r="GP144" i="1"/>
  <c r="IL77" i="1"/>
  <c r="JB144" i="1"/>
  <c r="KX77" i="1"/>
  <c r="LN144" i="1"/>
  <c r="CI144" i="1"/>
  <c r="JG133" i="1"/>
  <c r="JG148" i="1" s="1"/>
  <c r="JG132" i="1"/>
  <c r="JG147" i="1" s="1"/>
  <c r="AY138" i="1"/>
  <c r="AY153" i="1" s="1"/>
  <c r="AY71" i="1"/>
  <c r="AY86" i="1" s="1"/>
  <c r="GM166" i="1"/>
  <c r="GM181" i="1" s="1"/>
  <c r="DG166" i="1"/>
  <c r="DG181" i="1" s="1"/>
  <c r="AE93" i="1"/>
  <c r="AE89" i="1"/>
  <c r="AE90" i="1" s="1"/>
  <c r="BS58" i="1"/>
  <c r="BS66" i="1"/>
  <c r="JO58" i="1"/>
  <c r="JO66" i="1"/>
  <c r="JO81" i="1" s="1"/>
  <c r="JO65" i="1"/>
  <c r="JO80" i="1" s="1"/>
  <c r="EG131" i="1"/>
  <c r="EG146" i="1" s="1"/>
  <c r="EG64" i="1"/>
  <c r="EG79" i="1" s="1"/>
  <c r="BC133" i="1"/>
  <c r="BC148" i="1" s="1"/>
  <c r="BC132" i="1"/>
  <c r="BC147" i="1" s="1"/>
  <c r="IM136" i="1"/>
  <c r="IM151" i="1" s="1"/>
  <c r="IM69" i="1"/>
  <c r="IM84" i="1" s="1"/>
  <c r="BK100" i="1"/>
  <c r="BK115" i="1" s="1"/>
  <c r="MQ100" i="1"/>
  <c r="MQ115" i="1" s="1"/>
  <c r="AM58" i="1"/>
  <c r="AM66" i="1"/>
  <c r="AM81" i="1" s="1"/>
  <c r="BC144" i="1"/>
  <c r="BC141" i="1"/>
  <c r="JG144" i="1"/>
  <c r="JG141" i="1"/>
  <c r="LS77" i="1"/>
  <c r="LO130" i="1"/>
  <c r="LO145" i="1" s="1"/>
  <c r="LO63" i="1"/>
  <c r="LO78" i="1" s="1"/>
  <c r="O162" i="1"/>
  <c r="O177" i="1" s="1"/>
  <c r="C134" i="1"/>
  <c r="C149" i="1" s="1"/>
  <c r="C67" i="1"/>
  <c r="C82" i="1" s="1"/>
  <c r="JS134" i="1"/>
  <c r="JS149" i="1" s="1"/>
  <c r="JS67" i="1"/>
  <c r="JS82" i="1" s="1"/>
  <c r="E129" i="1"/>
  <c r="E62" i="1"/>
  <c r="E53" i="1"/>
  <c r="E56" i="1" s="1"/>
  <c r="HY129" i="1"/>
  <c r="HY62" i="1"/>
  <c r="HY53" i="1"/>
  <c r="HY56" i="1" s="1"/>
  <c r="HY65" i="1" s="1"/>
  <c r="HY80" i="1" s="1"/>
  <c r="BA130" i="1"/>
  <c r="BA145" i="1" s="1"/>
  <c r="BA63" i="1"/>
  <c r="BA78" i="1" s="1"/>
  <c r="JU130" i="1"/>
  <c r="JU145" i="1" s="1"/>
  <c r="JU63" i="1"/>
  <c r="JU78" i="1" s="1"/>
  <c r="DA131" i="1"/>
  <c r="DA146" i="1" s="1"/>
  <c r="DA64" i="1"/>
  <c r="DA79" i="1" s="1"/>
  <c r="LQ131" i="1"/>
  <c r="LQ146" i="1" s="1"/>
  <c r="LQ64" i="1"/>
  <c r="LQ79" i="1" s="1"/>
  <c r="IC126" i="1"/>
  <c r="IC65" i="1"/>
  <c r="IC80" i="1" s="1"/>
  <c r="DI134" i="1"/>
  <c r="DI149" i="1" s="1"/>
  <c r="DI67" i="1"/>
  <c r="DI82" i="1" s="1"/>
  <c r="JA135" i="1"/>
  <c r="JA150" i="1" s="1"/>
  <c r="JA68" i="1"/>
  <c r="JA83" i="1" s="1"/>
  <c r="U136" i="1"/>
  <c r="U151" i="1" s="1"/>
  <c r="U69" i="1"/>
  <c r="U84" i="1" s="1"/>
  <c r="GC136" i="1"/>
  <c r="GC151" i="1" s="1"/>
  <c r="GC69" i="1"/>
  <c r="GC84" i="1" s="1"/>
  <c r="LA136" i="1"/>
  <c r="LA151" i="1" s="1"/>
  <c r="LA69" i="1"/>
  <c r="LA84" i="1" s="1"/>
  <c r="BQ137" i="1"/>
  <c r="BQ152" i="1" s="1"/>
  <c r="BQ70" i="1"/>
  <c r="BQ85" i="1" s="1"/>
  <c r="HY137" i="1"/>
  <c r="HY152" i="1" s="1"/>
  <c r="HY70" i="1"/>
  <c r="HY85" i="1" s="1"/>
  <c r="NA137" i="1"/>
  <c r="NA152" i="1" s="1"/>
  <c r="NA70" i="1"/>
  <c r="NA85" i="1" s="1"/>
  <c r="MK138" i="1"/>
  <c r="MK153" i="1" s="1"/>
  <c r="MK71" i="1"/>
  <c r="MK86" i="1" s="1"/>
  <c r="HU139" i="1"/>
  <c r="HU154" i="1" s="1"/>
  <c r="HU72" i="1"/>
  <c r="HU87" i="1" s="1"/>
  <c r="GK140" i="1"/>
  <c r="GK155" i="1" s="1"/>
  <c r="GK73" i="1"/>
  <c r="GK88" i="1" s="1"/>
  <c r="DN130" i="1"/>
  <c r="DN145" i="1" s="1"/>
  <c r="DN63" i="1"/>
  <c r="DN78" i="1" s="1"/>
  <c r="HJ130" i="1"/>
  <c r="HJ145" i="1" s="1"/>
  <c r="HJ63" i="1"/>
  <c r="HJ78" i="1" s="1"/>
  <c r="JV130" i="1"/>
  <c r="JV145" i="1" s="1"/>
  <c r="JV63" i="1"/>
  <c r="JV78" i="1" s="1"/>
  <c r="MH130" i="1"/>
  <c r="MH145" i="1" s="1"/>
  <c r="MH63" i="1"/>
  <c r="MH78" i="1" s="1"/>
  <c r="AP131" i="1"/>
  <c r="AP146" i="1" s="1"/>
  <c r="AP64" i="1"/>
  <c r="AP79" i="1" s="1"/>
  <c r="DB131" i="1"/>
  <c r="DB146" i="1" s="1"/>
  <c r="DB64" i="1"/>
  <c r="DB79" i="1" s="1"/>
  <c r="GX131" i="1"/>
  <c r="GX146" i="1" s="1"/>
  <c r="GX64" i="1"/>
  <c r="GX79" i="1" s="1"/>
  <c r="JJ131" i="1"/>
  <c r="JJ146" i="1" s="1"/>
  <c r="JJ64" i="1"/>
  <c r="JJ79" i="1" s="1"/>
  <c r="LV131" i="1"/>
  <c r="LV146" i="1" s="1"/>
  <c r="LV64" i="1"/>
  <c r="LV79" i="1" s="1"/>
  <c r="AD126" i="1"/>
  <c r="AD65" i="1"/>
  <c r="AD80" i="1" s="1"/>
  <c r="AD58" i="1"/>
  <c r="CP126" i="1"/>
  <c r="CP65" i="1"/>
  <c r="CP80" i="1" s="1"/>
  <c r="GL126" i="1"/>
  <c r="GL65" i="1"/>
  <c r="GL80" i="1" s="1"/>
  <c r="IX126" i="1"/>
  <c r="LJ126" i="1"/>
  <c r="LJ65" i="1"/>
  <c r="LJ80" i="1" s="1"/>
  <c r="R134" i="1"/>
  <c r="R149" i="1" s="1"/>
  <c r="R67" i="1"/>
  <c r="R82" i="1" s="1"/>
  <c r="CD67" i="1"/>
  <c r="CD82" i="1" s="1"/>
  <c r="CD134" i="1"/>
  <c r="CD149" i="1" s="1"/>
  <c r="FZ134" i="1"/>
  <c r="FZ149" i="1" s="1"/>
  <c r="FZ67" i="1"/>
  <c r="FZ82" i="1" s="1"/>
  <c r="IL134" i="1"/>
  <c r="IL149" i="1" s="1"/>
  <c r="IL67" i="1"/>
  <c r="IL82" i="1" s="1"/>
  <c r="KX134" i="1"/>
  <c r="KX149" i="1" s="1"/>
  <c r="KX67" i="1"/>
  <c r="KX82" i="1" s="1"/>
  <c r="F68" i="1"/>
  <c r="F83" i="1" s="1"/>
  <c r="F135" i="1"/>
  <c r="F150" i="1" s="1"/>
  <c r="BR135" i="1"/>
  <c r="BR150" i="1" s="1"/>
  <c r="BR68" i="1"/>
  <c r="BR83" i="1" s="1"/>
  <c r="EJ135" i="1"/>
  <c r="EJ150" i="1" s="1"/>
  <c r="EJ68" i="1"/>
  <c r="EJ83" i="1" s="1"/>
  <c r="HZ135" i="1"/>
  <c r="HZ150" i="1" s="1"/>
  <c r="HZ68" i="1"/>
  <c r="HZ83" i="1" s="1"/>
  <c r="KL68" i="1"/>
  <c r="KL83" i="1" s="1"/>
  <c r="KL135" i="1"/>
  <c r="KL150" i="1" s="1"/>
  <c r="MX135" i="1"/>
  <c r="MX150" i="1" s="1"/>
  <c r="MX68" i="1"/>
  <c r="MX83" i="1" s="1"/>
  <c r="BF136" i="1"/>
  <c r="BF151" i="1" s="1"/>
  <c r="BF69" i="1"/>
  <c r="BF84" i="1" s="1"/>
  <c r="DX136" i="1"/>
  <c r="DX151" i="1" s="1"/>
  <c r="DX69" i="1"/>
  <c r="DX84" i="1" s="1"/>
  <c r="HN136" i="1"/>
  <c r="HN151" i="1" s="1"/>
  <c r="HN69" i="1"/>
  <c r="HN84" i="1" s="1"/>
  <c r="JZ136" i="1"/>
  <c r="JZ151" i="1" s="1"/>
  <c r="JZ69" i="1"/>
  <c r="JZ84" i="1" s="1"/>
  <c r="ML136" i="1"/>
  <c r="ML151" i="1" s="1"/>
  <c r="ML69" i="1"/>
  <c r="ML84" i="1" s="1"/>
  <c r="AT137" i="1"/>
  <c r="AT152" i="1" s="1"/>
  <c r="AT70" i="1"/>
  <c r="AT85" i="1" s="1"/>
  <c r="DF137" i="1"/>
  <c r="DF152" i="1" s="1"/>
  <c r="DF70" i="1"/>
  <c r="DF85" i="1" s="1"/>
  <c r="HB137" i="1"/>
  <c r="HB152" i="1" s="1"/>
  <c r="HB70" i="1"/>
  <c r="HB85" i="1" s="1"/>
  <c r="JN137" i="1"/>
  <c r="JN152" i="1" s="1"/>
  <c r="JN70" i="1"/>
  <c r="JN85" i="1" s="1"/>
  <c r="LZ137" i="1"/>
  <c r="LZ152" i="1" s="1"/>
  <c r="LZ70" i="1"/>
  <c r="LZ85" i="1" s="1"/>
  <c r="AH138" i="1"/>
  <c r="AH153" i="1" s="1"/>
  <c r="AH71" i="1"/>
  <c r="AH86" i="1" s="1"/>
  <c r="CT138" i="1"/>
  <c r="CT153" i="1" s="1"/>
  <c r="CT71" i="1"/>
  <c r="CT86" i="1" s="1"/>
  <c r="HN138" i="1"/>
  <c r="HN153" i="1" s="1"/>
  <c r="HN71" i="1"/>
  <c r="HN86" i="1" s="1"/>
  <c r="KT138" i="1"/>
  <c r="KT153" i="1" s="1"/>
  <c r="KT71" i="1"/>
  <c r="KT86" i="1" s="1"/>
  <c r="V139" i="1"/>
  <c r="V154" i="1" s="1"/>
  <c r="V72" i="1"/>
  <c r="V87" i="1" s="1"/>
  <c r="DF139" i="1"/>
  <c r="DF154" i="1" s="1"/>
  <c r="DF72" i="1"/>
  <c r="DF87" i="1" s="1"/>
  <c r="HV139" i="1"/>
  <c r="HV154" i="1" s="1"/>
  <c r="HV72" i="1"/>
  <c r="HV87" i="1" s="1"/>
  <c r="LB139" i="1"/>
  <c r="LB154" i="1" s="1"/>
  <c r="LB72" i="1"/>
  <c r="LB87" i="1" s="1"/>
  <c r="AH140" i="1"/>
  <c r="AH155" i="1" s="1"/>
  <c r="AH73" i="1"/>
  <c r="AH88" i="1" s="1"/>
  <c r="DN140" i="1"/>
  <c r="DN155" i="1" s="1"/>
  <c r="DN73" i="1"/>
  <c r="DN88" i="1" s="1"/>
  <c r="ID140" i="1"/>
  <c r="ID155" i="1" s="1"/>
  <c r="ID73" i="1"/>
  <c r="ID88" i="1" s="1"/>
  <c r="LN140" i="1"/>
  <c r="LN155" i="1" s="1"/>
  <c r="LN73" i="1"/>
  <c r="LN88" i="1" s="1"/>
  <c r="AY137" i="1"/>
  <c r="AY152" i="1" s="1"/>
  <c r="AY70" i="1"/>
  <c r="AY85" i="1" s="1"/>
  <c r="HG137" i="1"/>
  <c r="HG152" i="1" s="1"/>
  <c r="HG70" i="1"/>
  <c r="HG85" i="1" s="1"/>
  <c r="ME137" i="1"/>
  <c r="ME152" i="1" s="1"/>
  <c r="ME70" i="1"/>
  <c r="ME85" i="1" s="1"/>
  <c r="DC77" i="1"/>
  <c r="GY58" i="1"/>
  <c r="GY66" i="1"/>
  <c r="JK144" i="1"/>
  <c r="U129" i="1"/>
  <c r="U62" i="1"/>
  <c r="U53" i="1"/>
  <c r="U56" i="1" s="1"/>
  <c r="IO129" i="1"/>
  <c r="IO62" i="1"/>
  <c r="IO53" i="1"/>
  <c r="IO56" i="1" s="1"/>
  <c r="BU130" i="1"/>
  <c r="BU145" i="1" s="1"/>
  <c r="BU63" i="1"/>
  <c r="BU78" i="1" s="1"/>
  <c r="KO130" i="1"/>
  <c r="KO145" i="1" s="1"/>
  <c r="KO63" i="1"/>
  <c r="KO78" i="1" s="1"/>
  <c r="JA131" i="1"/>
  <c r="JA146" i="1" s="1"/>
  <c r="JA64" i="1"/>
  <c r="JA79" i="1" s="1"/>
  <c r="CG126" i="1"/>
  <c r="LA126" i="1"/>
  <c r="EI134" i="1"/>
  <c r="EI149" i="1" s="1"/>
  <c r="EI67" i="1"/>
  <c r="EI82" i="1" s="1"/>
  <c r="NA134" i="1"/>
  <c r="NA149" i="1" s="1"/>
  <c r="NA67" i="1"/>
  <c r="NA82" i="1" s="1"/>
  <c r="IK135" i="1"/>
  <c r="IK150" i="1" s="1"/>
  <c r="IK68" i="1"/>
  <c r="IK83" i="1" s="1"/>
  <c r="I136" i="1"/>
  <c r="I151" i="1" s="1"/>
  <c r="I69" i="1"/>
  <c r="I84" i="1" s="1"/>
  <c r="EM136" i="1"/>
  <c r="EM151" i="1" s="1"/>
  <c r="EM69" i="1"/>
  <c r="EM84" i="1" s="1"/>
  <c r="KO136" i="1"/>
  <c r="KO151" i="1" s="1"/>
  <c r="KO69" i="1"/>
  <c r="KO84" i="1" s="1"/>
  <c r="BM137" i="1"/>
  <c r="BM152" i="1" s="1"/>
  <c r="BM70" i="1"/>
  <c r="BM85" i="1" s="1"/>
  <c r="HU137" i="1"/>
  <c r="HU152" i="1" s="1"/>
  <c r="HU70" i="1"/>
  <c r="HU85" i="1" s="1"/>
  <c r="MW137" i="1"/>
  <c r="MW152" i="1" s="1"/>
  <c r="MW70" i="1"/>
  <c r="MW85" i="1" s="1"/>
  <c r="EA138" i="1"/>
  <c r="EA153" i="1" s="1"/>
  <c r="EA71" i="1"/>
  <c r="EA86" i="1" s="1"/>
  <c r="LU138" i="1"/>
  <c r="LU153" i="1" s="1"/>
  <c r="LU71" i="1"/>
  <c r="LU86" i="1" s="1"/>
  <c r="HE139" i="1"/>
  <c r="HE154" i="1" s="1"/>
  <c r="HE72" i="1"/>
  <c r="HE87" i="1" s="1"/>
  <c r="BI140" i="1"/>
  <c r="BI155" i="1" s="1"/>
  <c r="BI73" i="1"/>
  <c r="BI88" i="1" s="1"/>
  <c r="JE140" i="1"/>
  <c r="JE155" i="1" s="1"/>
  <c r="JE73" i="1"/>
  <c r="JE88" i="1" s="1"/>
  <c r="II102" i="1"/>
  <c r="II117" i="1" s="1"/>
  <c r="KU102" i="1"/>
  <c r="KU117" i="1" s="1"/>
  <c r="MA102" i="1"/>
  <c r="MA117" i="1" s="1"/>
  <c r="AI139" i="1"/>
  <c r="AI154" i="1" s="1"/>
  <c r="AI72" i="1"/>
  <c r="AI87" i="1" s="1"/>
  <c r="LO139" i="1"/>
  <c r="LO154" i="1" s="1"/>
  <c r="LO72" i="1"/>
  <c r="LO87" i="1" s="1"/>
  <c r="BU129" i="1"/>
  <c r="BU62" i="1"/>
  <c r="BU53" i="1"/>
  <c r="BU56" i="1" s="1"/>
  <c r="KS129" i="1"/>
  <c r="KS62" i="1"/>
  <c r="KS53" i="1"/>
  <c r="KS56" i="1" s="1"/>
  <c r="HE130" i="1"/>
  <c r="HE145" i="1" s="1"/>
  <c r="HE63" i="1"/>
  <c r="HE78" i="1" s="1"/>
  <c r="AK131" i="1"/>
  <c r="AK146" i="1" s="1"/>
  <c r="AK64" i="1"/>
  <c r="AK79" i="1" s="1"/>
  <c r="JE131" i="1"/>
  <c r="JE146" i="1" s="1"/>
  <c r="JE64" i="1"/>
  <c r="JE79" i="1" s="1"/>
  <c r="CK126" i="1"/>
  <c r="LE126" i="1"/>
  <c r="EQ134" i="1"/>
  <c r="EQ149" i="1" s="1"/>
  <c r="EQ67" i="1"/>
  <c r="EQ82" i="1" s="1"/>
  <c r="DA135" i="1"/>
  <c r="DA150" i="1" s="1"/>
  <c r="DA68" i="1"/>
  <c r="DA83" i="1" s="1"/>
  <c r="DZ130" i="1"/>
  <c r="DZ145" i="1" s="1"/>
  <c r="DZ63" i="1"/>
  <c r="DZ78" i="1" s="1"/>
  <c r="HP130" i="1"/>
  <c r="HP145" i="1" s="1"/>
  <c r="HP63" i="1"/>
  <c r="HP78" i="1" s="1"/>
  <c r="KB130" i="1"/>
  <c r="KB145" i="1" s="1"/>
  <c r="KB63" i="1"/>
  <c r="KB78" i="1" s="1"/>
  <c r="MN130" i="1"/>
  <c r="MN145" i="1" s="1"/>
  <c r="MN63" i="1"/>
  <c r="MN78" i="1" s="1"/>
  <c r="AV131" i="1"/>
  <c r="AV146" i="1" s="1"/>
  <c r="AV64" i="1"/>
  <c r="AV79" i="1" s="1"/>
  <c r="DH131" i="1"/>
  <c r="DH146" i="1" s="1"/>
  <c r="DH64" i="1"/>
  <c r="DH79" i="1" s="1"/>
  <c r="HD131" i="1"/>
  <c r="HD146" i="1" s="1"/>
  <c r="HD64" i="1"/>
  <c r="HD79" i="1" s="1"/>
  <c r="JP131" i="1"/>
  <c r="JP146" i="1" s="1"/>
  <c r="JP64" i="1"/>
  <c r="JP79" i="1" s="1"/>
  <c r="MB131" i="1"/>
  <c r="MB146" i="1" s="1"/>
  <c r="MB64" i="1"/>
  <c r="MB79" i="1" s="1"/>
  <c r="AJ126" i="1"/>
  <c r="CV126" i="1"/>
  <c r="CV65" i="1"/>
  <c r="CV80" i="1" s="1"/>
  <c r="GR126" i="1"/>
  <c r="JD126" i="1"/>
  <c r="LP126" i="1"/>
  <c r="LP65" i="1"/>
  <c r="LP80" i="1" s="1"/>
  <c r="BH135" i="1"/>
  <c r="BH150" i="1" s="1"/>
  <c r="BH68" i="1"/>
  <c r="BH83" i="1" s="1"/>
  <c r="DZ135" i="1"/>
  <c r="DZ150" i="1" s="1"/>
  <c r="DZ68" i="1"/>
  <c r="DZ83" i="1" s="1"/>
  <c r="HP135" i="1"/>
  <c r="HP150" i="1" s="1"/>
  <c r="HP68" i="1"/>
  <c r="HP83" i="1" s="1"/>
  <c r="KB135" i="1"/>
  <c r="KB150" i="1" s="1"/>
  <c r="KB68" i="1"/>
  <c r="KB83" i="1" s="1"/>
  <c r="MN135" i="1"/>
  <c r="MN150" i="1" s="1"/>
  <c r="MN68" i="1"/>
  <c r="MN83" i="1" s="1"/>
  <c r="AV136" i="1"/>
  <c r="AV151" i="1" s="1"/>
  <c r="AV69" i="1"/>
  <c r="AV84" i="1" s="1"/>
  <c r="DH136" i="1"/>
  <c r="DH151" i="1" s="1"/>
  <c r="DH69" i="1"/>
  <c r="DH84" i="1" s="1"/>
  <c r="HD136" i="1"/>
  <c r="HD151" i="1" s="1"/>
  <c r="HD69" i="1"/>
  <c r="HD84" i="1" s="1"/>
  <c r="JP136" i="1"/>
  <c r="JP151" i="1" s="1"/>
  <c r="JP69" i="1"/>
  <c r="JP84" i="1" s="1"/>
  <c r="MB136" i="1"/>
  <c r="MB151" i="1" s="1"/>
  <c r="MB69" i="1"/>
  <c r="MB84" i="1" s="1"/>
  <c r="AJ137" i="1"/>
  <c r="AJ152" i="1" s="1"/>
  <c r="AJ70" i="1"/>
  <c r="AJ85" i="1" s="1"/>
  <c r="CV137" i="1"/>
  <c r="CV152" i="1" s="1"/>
  <c r="CV70" i="1"/>
  <c r="CV85" i="1" s="1"/>
  <c r="GR137" i="1"/>
  <c r="GR152" i="1" s="1"/>
  <c r="GR70" i="1"/>
  <c r="GR85" i="1" s="1"/>
  <c r="JD137" i="1"/>
  <c r="JD152" i="1" s="1"/>
  <c r="JD70" i="1"/>
  <c r="JD85" i="1" s="1"/>
  <c r="LP137" i="1"/>
  <c r="LP152" i="1" s="1"/>
  <c r="LP70" i="1"/>
  <c r="LP85" i="1" s="1"/>
  <c r="EH138" i="1"/>
  <c r="EH153" i="1" s="1"/>
  <c r="EH71" i="1"/>
  <c r="EH86" i="1" s="1"/>
  <c r="HX138" i="1"/>
  <c r="HX153" i="1" s="1"/>
  <c r="HX71" i="1"/>
  <c r="HX86" i="1" s="1"/>
  <c r="KJ138" i="1"/>
  <c r="KJ153" i="1" s="1"/>
  <c r="KJ71" i="1"/>
  <c r="KJ86" i="1" s="1"/>
  <c r="MV138" i="1"/>
  <c r="MV153" i="1" s="1"/>
  <c r="MV71" i="1"/>
  <c r="MV86" i="1" s="1"/>
  <c r="AR140" i="1"/>
  <c r="AR155" i="1" s="1"/>
  <c r="AR73" i="1"/>
  <c r="AR88" i="1" s="1"/>
  <c r="DD140" i="1"/>
  <c r="DD155" i="1" s="1"/>
  <c r="DD73" i="1"/>
  <c r="DD88" i="1" s="1"/>
  <c r="GZ140" i="1"/>
  <c r="GZ155" i="1" s="1"/>
  <c r="GZ73" i="1"/>
  <c r="GZ88" i="1" s="1"/>
  <c r="JL140" i="1"/>
  <c r="JL155" i="1" s="1"/>
  <c r="JL73" i="1"/>
  <c r="JL88" i="1" s="1"/>
  <c r="LX140" i="1"/>
  <c r="LX155" i="1" s="1"/>
  <c r="LX73" i="1"/>
  <c r="LX88" i="1" s="1"/>
  <c r="KE162" i="1"/>
  <c r="KE177" i="1" s="1"/>
  <c r="BK93" i="1"/>
  <c r="BK89" i="1"/>
  <c r="BK90" i="1" s="1"/>
  <c r="HM77" i="1"/>
  <c r="MW144" i="1"/>
  <c r="JM133" i="1"/>
  <c r="JM148" i="1" s="1"/>
  <c r="JM132" i="1"/>
  <c r="JM147" i="1" s="1"/>
  <c r="N144" i="1"/>
  <c r="GL144" i="1"/>
  <c r="IH77" i="1"/>
  <c r="BN130" i="1"/>
  <c r="BN145" i="1" s="1"/>
  <c r="BN63" i="1"/>
  <c r="BN78" i="1" s="1"/>
  <c r="KH130" i="1"/>
  <c r="KH145" i="1" s="1"/>
  <c r="KH63" i="1"/>
  <c r="KH78" i="1" s="1"/>
  <c r="BV133" i="1"/>
  <c r="BV148" i="1" s="1"/>
  <c r="BV132" i="1"/>
  <c r="BV147" i="1" s="1"/>
  <c r="GH133" i="1"/>
  <c r="GH148" i="1" s="1"/>
  <c r="NB133" i="1"/>
  <c r="NB148" i="1" s="1"/>
  <c r="NB132" i="1"/>
  <c r="NB147" i="1" s="1"/>
  <c r="FZ135" i="1"/>
  <c r="FZ150" i="1" s="1"/>
  <c r="FZ68" i="1"/>
  <c r="FZ83" i="1" s="1"/>
  <c r="FZ139" i="1"/>
  <c r="FZ154" i="1" s="1"/>
  <c r="FZ72" i="1"/>
  <c r="FZ87" i="1" s="1"/>
  <c r="DJ140" i="1"/>
  <c r="DJ155" i="1" s="1"/>
  <c r="DJ73" i="1"/>
  <c r="DJ88" i="1" s="1"/>
  <c r="AA77" i="1"/>
  <c r="CM58" i="1"/>
  <c r="CM66" i="1"/>
  <c r="LG144" i="1"/>
  <c r="LU77" i="1"/>
  <c r="GW133" i="1"/>
  <c r="GW148" i="1" s="1"/>
  <c r="AG136" i="1"/>
  <c r="AG151" i="1" s="1"/>
  <c r="AG69" i="1"/>
  <c r="AG84" i="1" s="1"/>
  <c r="BK103" i="1"/>
  <c r="BK118" i="1" s="1"/>
  <c r="GM103" i="1"/>
  <c r="GM118" i="1" s="1"/>
  <c r="DE144" i="1"/>
  <c r="MC129" i="1"/>
  <c r="MC62" i="1"/>
  <c r="MC53" i="1"/>
  <c r="MC56" i="1" s="1"/>
  <c r="HA133" i="1"/>
  <c r="HA148" i="1" s="1"/>
  <c r="HA132" i="1"/>
  <c r="HA147" i="1" s="1"/>
  <c r="KW134" i="1"/>
  <c r="KW149" i="1" s="1"/>
  <c r="KW67" i="1"/>
  <c r="KW82" i="1" s="1"/>
  <c r="BP144" i="1"/>
  <c r="GR77" i="1"/>
  <c r="KJ144" i="1"/>
  <c r="DZ131" i="1"/>
  <c r="DZ146" i="1" s="1"/>
  <c r="DZ64" i="1"/>
  <c r="DZ79" i="1" s="1"/>
  <c r="MN131" i="1"/>
  <c r="MN146" i="1" s="1"/>
  <c r="MN64" i="1"/>
  <c r="MN79" i="1" s="1"/>
  <c r="CB133" i="1"/>
  <c r="HT133" i="1"/>
  <c r="HT148" i="1" s="1"/>
  <c r="LL133" i="1"/>
  <c r="BH136" i="1"/>
  <c r="BH151" i="1" s="1"/>
  <c r="BH69" i="1"/>
  <c r="BH84" i="1" s="1"/>
  <c r="LH136" i="1"/>
  <c r="LH151" i="1" s="1"/>
  <c r="LH69" i="1"/>
  <c r="LH84" i="1" s="1"/>
  <c r="EC58" i="1"/>
  <c r="EC66" i="1"/>
  <c r="EC81" i="1" s="1"/>
  <c r="EC65" i="1"/>
  <c r="HC58" i="1"/>
  <c r="HC66" i="1"/>
  <c r="HC81" i="1" s="1"/>
  <c r="HC65" i="1"/>
  <c r="BO130" i="1"/>
  <c r="BO145" i="1" s="1"/>
  <c r="BO63" i="1"/>
  <c r="BO78" i="1" s="1"/>
  <c r="K133" i="1"/>
  <c r="HO133" i="1"/>
  <c r="HO148" i="1" s="1"/>
  <c r="HO132" i="1"/>
  <c r="MI133" i="1"/>
  <c r="AE95" i="1"/>
  <c r="AE110" i="1" s="1"/>
  <c r="LK95" i="1"/>
  <c r="LK110" i="1" s="1"/>
  <c r="W77" i="1"/>
  <c r="HK58" i="1"/>
  <c r="HK66" i="1"/>
  <c r="HK81" i="1" s="1"/>
  <c r="IQ144" i="1"/>
  <c r="LK89" i="1"/>
  <c r="LK90" i="1" s="1"/>
  <c r="EC162" i="1"/>
  <c r="EC177" i="1" s="1"/>
  <c r="II162" i="1"/>
  <c r="II177" i="1" s="1"/>
  <c r="HW135" i="1"/>
  <c r="HW150" i="1" s="1"/>
  <c r="HW68" i="1"/>
  <c r="HW83" i="1" s="1"/>
  <c r="CU136" i="1"/>
  <c r="CU151" i="1" s="1"/>
  <c r="CU69" i="1"/>
  <c r="CU84" i="1" s="1"/>
  <c r="BK95" i="1"/>
  <c r="BK110" i="1" s="1"/>
  <c r="MQ95" i="1"/>
  <c r="MQ110" i="1" s="1"/>
  <c r="S130" i="1"/>
  <c r="S145" i="1" s="1"/>
  <c r="S63" i="1"/>
  <c r="S78" i="1" s="1"/>
  <c r="BW133" i="1"/>
  <c r="BW148" i="1" s="1"/>
  <c r="BW132" i="1"/>
  <c r="LW133" i="1"/>
  <c r="IM134" i="1"/>
  <c r="IM149" i="1" s="1"/>
  <c r="IM67" i="1"/>
  <c r="IM82" i="1" s="1"/>
  <c r="BO135" i="1"/>
  <c r="BO150" i="1" s="1"/>
  <c r="BO68" i="1"/>
  <c r="BO83" i="1" s="1"/>
  <c r="Q129" i="1"/>
  <c r="Q62" i="1"/>
  <c r="Q53" i="1"/>
  <c r="Q56" i="1" s="1"/>
  <c r="IK129" i="1"/>
  <c r="IK62" i="1"/>
  <c r="IK53" i="1"/>
  <c r="IK56" i="1" s="1"/>
  <c r="BM130" i="1"/>
  <c r="BM145" i="1" s="1"/>
  <c r="BM63" i="1"/>
  <c r="BM78" i="1" s="1"/>
  <c r="KG130" i="1"/>
  <c r="KG145" i="1" s="1"/>
  <c r="KG63" i="1"/>
  <c r="KG78" i="1" s="1"/>
  <c r="DM131" i="1"/>
  <c r="DM146" i="1" s="1"/>
  <c r="DM64" i="1"/>
  <c r="DM79" i="1" s="1"/>
  <c r="MC131" i="1"/>
  <c r="MC146" i="1" s="1"/>
  <c r="MC64" i="1"/>
  <c r="MC79" i="1" s="1"/>
  <c r="GS126" i="1"/>
  <c r="GS65" i="1"/>
  <c r="GS80" i="1" s="1"/>
  <c r="AC134" i="1"/>
  <c r="AC149" i="1" s="1"/>
  <c r="AC67" i="1"/>
  <c r="AC82" i="1" s="1"/>
  <c r="IW134" i="1"/>
  <c r="IW149" i="1" s="1"/>
  <c r="IW67" i="1"/>
  <c r="IW82" i="1" s="1"/>
  <c r="BU135" i="1"/>
  <c r="BU150" i="1" s="1"/>
  <c r="BU68" i="1"/>
  <c r="BU83" i="1" s="1"/>
  <c r="JM135" i="1"/>
  <c r="JM150" i="1" s="1"/>
  <c r="JM68" i="1"/>
  <c r="JM83" i="1" s="1"/>
  <c r="AC136" i="1"/>
  <c r="AC151" i="1" s="1"/>
  <c r="AC69" i="1"/>
  <c r="AC84" i="1" s="1"/>
  <c r="GK136" i="1"/>
  <c r="GK151" i="1" s="1"/>
  <c r="GK69" i="1"/>
  <c r="GK84" i="1" s="1"/>
  <c r="LI136" i="1"/>
  <c r="LI151" i="1" s="1"/>
  <c r="LI69" i="1"/>
  <c r="LI84" i="1" s="1"/>
  <c r="BY137" i="1"/>
  <c r="BY152" i="1" s="1"/>
  <c r="BY70" i="1"/>
  <c r="BY85" i="1" s="1"/>
  <c r="IG137" i="1"/>
  <c r="IG152" i="1" s="1"/>
  <c r="IG70" i="1"/>
  <c r="IG85" i="1" s="1"/>
  <c r="E138" i="1"/>
  <c r="E153" i="1" s="1"/>
  <c r="E71" i="1"/>
  <c r="E86" i="1" s="1"/>
  <c r="GG138" i="1"/>
  <c r="GG153" i="1" s="1"/>
  <c r="GG71" i="1"/>
  <c r="GG86" i="1" s="1"/>
  <c r="NA138" i="1"/>
  <c r="NA153" i="1" s="1"/>
  <c r="NA71" i="1"/>
  <c r="NA86" i="1" s="1"/>
  <c r="GO139" i="1"/>
  <c r="GO154" i="1" s="1"/>
  <c r="GO72" i="1"/>
  <c r="GO87" i="1" s="1"/>
  <c r="NE139" i="1"/>
  <c r="NE154" i="1" s="1"/>
  <c r="NE72" i="1"/>
  <c r="NE87" i="1" s="1"/>
  <c r="GS140" i="1"/>
  <c r="GS155" i="1" s="1"/>
  <c r="GS73" i="1"/>
  <c r="GS88" i="1" s="1"/>
  <c r="F129" i="1"/>
  <c r="F53" i="1"/>
  <c r="F56" i="1" s="1"/>
  <c r="F62" i="1"/>
  <c r="BR129" i="1"/>
  <c r="BR53" i="1"/>
  <c r="BR56" i="1" s="1"/>
  <c r="BR62" i="1"/>
  <c r="EJ129" i="1"/>
  <c r="EJ53" i="1"/>
  <c r="EJ56" i="1" s="1"/>
  <c r="EJ62" i="1"/>
  <c r="HZ129" i="1"/>
  <c r="HZ53" i="1"/>
  <c r="HZ56" i="1" s="1"/>
  <c r="HZ62" i="1"/>
  <c r="KL129" i="1"/>
  <c r="KL53" i="1"/>
  <c r="KL56" i="1" s="1"/>
  <c r="KL62" i="1"/>
  <c r="MX129" i="1"/>
  <c r="MX53" i="1"/>
  <c r="MX56" i="1" s="1"/>
  <c r="MX62" i="1"/>
  <c r="BF130" i="1"/>
  <c r="BF145" i="1" s="1"/>
  <c r="BF63" i="1"/>
  <c r="BF78" i="1" s="1"/>
  <c r="DX130" i="1"/>
  <c r="DX145" i="1" s="1"/>
  <c r="DX63" i="1"/>
  <c r="DX78" i="1" s="1"/>
  <c r="HN130" i="1"/>
  <c r="HN145" i="1" s="1"/>
  <c r="HN63" i="1"/>
  <c r="HN78" i="1" s="1"/>
  <c r="JZ130" i="1"/>
  <c r="JZ145" i="1" s="1"/>
  <c r="JZ63" i="1"/>
  <c r="JZ78" i="1" s="1"/>
  <c r="ML130" i="1"/>
  <c r="ML145" i="1" s="1"/>
  <c r="ML63" i="1"/>
  <c r="ML78" i="1" s="1"/>
  <c r="AT131" i="1"/>
  <c r="AT146" i="1" s="1"/>
  <c r="AT64" i="1"/>
  <c r="AT79" i="1" s="1"/>
  <c r="DF131" i="1"/>
  <c r="DF146" i="1" s="1"/>
  <c r="DF64" i="1"/>
  <c r="DF79" i="1" s="1"/>
  <c r="HB131" i="1"/>
  <c r="HB146" i="1" s="1"/>
  <c r="HB64" i="1"/>
  <c r="HB79" i="1" s="1"/>
  <c r="JN131" i="1"/>
  <c r="JN146" i="1" s="1"/>
  <c r="JN64" i="1"/>
  <c r="JN79" i="1" s="1"/>
  <c r="LZ131" i="1"/>
  <c r="LZ146" i="1" s="1"/>
  <c r="LZ64" i="1"/>
  <c r="LZ79" i="1" s="1"/>
  <c r="AH126" i="1"/>
  <c r="AH65" i="1"/>
  <c r="AH80" i="1" s="1"/>
  <c r="CT126" i="1"/>
  <c r="GP126" i="1"/>
  <c r="GP65" i="1"/>
  <c r="GP80" i="1" s="1"/>
  <c r="JB126" i="1"/>
  <c r="JB65" i="1"/>
  <c r="JB80" i="1" s="1"/>
  <c r="LN126" i="1"/>
  <c r="V134" i="1"/>
  <c r="V149" i="1" s="1"/>
  <c r="V67" i="1"/>
  <c r="V82" i="1" s="1"/>
  <c r="CH134" i="1"/>
  <c r="CH149" i="1" s="1"/>
  <c r="CH67" i="1"/>
  <c r="CH82" i="1" s="1"/>
  <c r="GD134" i="1"/>
  <c r="GD149" i="1" s="1"/>
  <c r="GD67" i="1"/>
  <c r="GD82" i="1" s="1"/>
  <c r="IP134" i="1"/>
  <c r="IP149" i="1" s="1"/>
  <c r="IP67" i="1"/>
  <c r="IP82" i="1" s="1"/>
  <c r="LB134" i="1"/>
  <c r="LB149" i="1" s="1"/>
  <c r="LB67" i="1"/>
  <c r="LB82" i="1" s="1"/>
  <c r="J135" i="1"/>
  <c r="J150" i="1" s="1"/>
  <c r="J68" i="1"/>
  <c r="J83" i="1" s="1"/>
  <c r="BV135" i="1"/>
  <c r="BV150" i="1" s="1"/>
  <c r="BV68" i="1"/>
  <c r="BV83" i="1" s="1"/>
  <c r="EN135" i="1"/>
  <c r="EN150" i="1" s="1"/>
  <c r="EN68" i="1"/>
  <c r="EN83" i="1" s="1"/>
  <c r="ID135" i="1"/>
  <c r="ID150" i="1" s="1"/>
  <c r="ID68" i="1"/>
  <c r="ID83" i="1" s="1"/>
  <c r="KP135" i="1"/>
  <c r="KP150" i="1" s="1"/>
  <c r="KP68" i="1"/>
  <c r="KP83" i="1" s="1"/>
  <c r="NB135" i="1"/>
  <c r="NB150" i="1" s="1"/>
  <c r="NB68" i="1"/>
  <c r="NB83" i="1" s="1"/>
  <c r="BJ136" i="1"/>
  <c r="BJ151" i="1" s="1"/>
  <c r="BJ69" i="1"/>
  <c r="BJ84" i="1" s="1"/>
  <c r="EB136" i="1"/>
  <c r="EB151" i="1" s="1"/>
  <c r="EB69" i="1"/>
  <c r="EB84" i="1" s="1"/>
  <c r="HR136" i="1"/>
  <c r="HR151" i="1" s="1"/>
  <c r="HR69" i="1"/>
  <c r="HR84" i="1" s="1"/>
  <c r="KD136" i="1"/>
  <c r="KD151" i="1" s="1"/>
  <c r="KD69" i="1"/>
  <c r="KD84" i="1" s="1"/>
  <c r="MP136" i="1"/>
  <c r="MP151" i="1" s="1"/>
  <c r="MP69" i="1"/>
  <c r="MP84" i="1" s="1"/>
  <c r="AX137" i="1"/>
  <c r="AX152" i="1" s="1"/>
  <c r="AX70" i="1"/>
  <c r="AX85" i="1" s="1"/>
  <c r="DJ137" i="1"/>
  <c r="DJ152" i="1" s="1"/>
  <c r="DJ70" i="1"/>
  <c r="DJ85" i="1" s="1"/>
  <c r="HF137" i="1"/>
  <c r="HF152" i="1" s="1"/>
  <c r="HF70" i="1"/>
  <c r="HF85" i="1" s="1"/>
  <c r="JR137" i="1"/>
  <c r="JR152" i="1" s="1"/>
  <c r="JR70" i="1"/>
  <c r="JR85" i="1" s="1"/>
  <c r="MD137" i="1"/>
  <c r="MD152" i="1" s="1"/>
  <c r="MD70" i="1"/>
  <c r="MD85" i="1" s="1"/>
  <c r="AL138" i="1"/>
  <c r="AL153" i="1" s="1"/>
  <c r="AL71" i="1"/>
  <c r="AL86" i="1" s="1"/>
  <c r="DB138" i="1"/>
  <c r="DB153" i="1" s="1"/>
  <c r="DB71" i="1"/>
  <c r="DB86" i="1" s="1"/>
  <c r="HR138" i="1"/>
  <c r="HR153" i="1" s="1"/>
  <c r="HR71" i="1"/>
  <c r="HR86" i="1" s="1"/>
  <c r="KX138" i="1"/>
  <c r="KX153" i="1" s="1"/>
  <c r="KX71" i="1"/>
  <c r="KX86" i="1" s="1"/>
  <c r="AD139" i="1"/>
  <c r="AD154" i="1" s="1"/>
  <c r="AD72" i="1"/>
  <c r="AD87" i="1" s="1"/>
  <c r="DJ139" i="1"/>
  <c r="DJ154" i="1" s="1"/>
  <c r="DJ72" i="1"/>
  <c r="DJ87" i="1" s="1"/>
  <c r="HZ139" i="1"/>
  <c r="HZ154" i="1" s="1"/>
  <c r="HZ72" i="1"/>
  <c r="HZ87" i="1" s="1"/>
  <c r="LJ139" i="1"/>
  <c r="LJ154" i="1" s="1"/>
  <c r="LJ72" i="1"/>
  <c r="LJ87" i="1" s="1"/>
  <c r="AL140" i="1"/>
  <c r="AL155" i="1" s="1"/>
  <c r="AL73" i="1"/>
  <c r="AL88" i="1" s="1"/>
  <c r="DX140" i="1"/>
  <c r="DX155" i="1" s="1"/>
  <c r="DX73" i="1"/>
  <c r="DX88" i="1" s="1"/>
  <c r="IL140" i="1"/>
  <c r="IL155" i="1" s="1"/>
  <c r="IL73" i="1"/>
  <c r="IL88" i="1" s="1"/>
  <c r="LR140" i="1"/>
  <c r="LR155" i="1" s="1"/>
  <c r="LR73" i="1"/>
  <c r="LR88" i="1" s="1"/>
  <c r="BO126" i="1"/>
  <c r="HW126" i="1"/>
  <c r="HW65" i="1"/>
  <c r="MU126" i="1"/>
  <c r="MU65" i="1"/>
  <c r="MU80" i="1" s="1"/>
  <c r="BG144" i="1"/>
  <c r="HO77" i="1"/>
  <c r="KA66" i="1"/>
  <c r="KA58" i="1"/>
  <c r="MM144" i="1"/>
  <c r="HE129" i="1"/>
  <c r="HE62" i="1"/>
  <c r="HE53" i="1"/>
  <c r="HE56" i="1" s="1"/>
  <c r="AK130" i="1"/>
  <c r="AK145" i="1" s="1"/>
  <c r="AK63" i="1"/>
  <c r="AK78" i="1" s="1"/>
  <c r="JE130" i="1"/>
  <c r="JE145" i="1" s="1"/>
  <c r="JE63" i="1"/>
  <c r="JE78" i="1" s="1"/>
  <c r="CK131" i="1"/>
  <c r="CK64" i="1"/>
  <c r="CK79" i="1" s="1"/>
  <c r="LI131" i="1"/>
  <c r="LI146" i="1" s="1"/>
  <c r="LI64" i="1"/>
  <c r="LI79" i="1" s="1"/>
  <c r="FY126" i="1"/>
  <c r="E134" i="1"/>
  <c r="E149" i="1" s="1"/>
  <c r="E67" i="1"/>
  <c r="E82" i="1" s="1"/>
  <c r="HU134" i="1"/>
  <c r="HU149" i="1" s="1"/>
  <c r="HU67" i="1"/>
  <c r="HU82" i="1" s="1"/>
  <c r="BE135" i="1"/>
  <c r="BE150" i="1" s="1"/>
  <c r="BE68" i="1"/>
  <c r="BE83" i="1" s="1"/>
  <c r="IS135" i="1"/>
  <c r="IS150" i="1" s="1"/>
  <c r="IS68" i="1"/>
  <c r="IS83" i="1" s="1"/>
  <c r="Q136" i="1"/>
  <c r="Q151" i="1" s="1"/>
  <c r="Q69" i="1"/>
  <c r="Q84" i="1" s="1"/>
  <c r="FY136" i="1"/>
  <c r="FY151" i="1" s="1"/>
  <c r="FY69" i="1"/>
  <c r="FY84" i="1" s="1"/>
  <c r="KW136" i="1"/>
  <c r="KW151" i="1" s="1"/>
  <c r="KW69" i="1"/>
  <c r="KW84" i="1" s="1"/>
  <c r="BU137" i="1"/>
  <c r="BU152" i="1" s="1"/>
  <c r="BU70" i="1"/>
  <c r="BU85" i="1" s="1"/>
  <c r="IC137" i="1"/>
  <c r="IC152" i="1" s="1"/>
  <c r="IC70" i="1"/>
  <c r="IC85" i="1" s="1"/>
  <c r="NE137" i="1"/>
  <c r="NE152" i="1" s="1"/>
  <c r="NE70" i="1"/>
  <c r="NE85" i="1" s="1"/>
  <c r="EM138" i="1"/>
  <c r="EM153" i="1" s="1"/>
  <c r="EM71" i="1"/>
  <c r="EM86" i="1" s="1"/>
  <c r="MG138" i="1"/>
  <c r="MG153" i="1" s="1"/>
  <c r="MG71" i="1"/>
  <c r="MG86" i="1" s="1"/>
  <c r="FY139" i="1"/>
  <c r="FY154" i="1" s="1"/>
  <c r="FY72" i="1"/>
  <c r="FY87" i="1" s="1"/>
  <c r="MO139" i="1"/>
  <c r="MO154" i="1" s="1"/>
  <c r="MO72" i="1"/>
  <c r="MO87" i="1" s="1"/>
  <c r="GO140" i="1"/>
  <c r="GO155" i="1" s="1"/>
  <c r="GO73" i="1"/>
  <c r="GO88" i="1" s="1"/>
  <c r="MS140" i="1"/>
  <c r="MS155" i="1" s="1"/>
  <c r="MS73" i="1"/>
  <c r="MS88" i="1" s="1"/>
  <c r="GQ138" i="1"/>
  <c r="GQ153" i="1" s="1"/>
  <c r="GQ71" i="1"/>
  <c r="GQ86" i="1" s="1"/>
  <c r="CG129" i="1"/>
  <c r="CG62" i="1"/>
  <c r="CG53" i="1"/>
  <c r="CG56" i="1" s="1"/>
  <c r="LE129" i="1"/>
  <c r="LE62" i="1"/>
  <c r="LE53" i="1"/>
  <c r="LE56" i="1" s="1"/>
  <c r="EQ130" i="1"/>
  <c r="EQ145" i="1" s="1"/>
  <c r="EQ63" i="1"/>
  <c r="EQ78" i="1" s="1"/>
  <c r="NE130" i="1"/>
  <c r="NE145" i="1" s="1"/>
  <c r="NE63" i="1"/>
  <c r="NE78" i="1" s="1"/>
  <c r="HU131" i="1"/>
  <c r="HU146" i="1" s="1"/>
  <c r="HU64" i="1"/>
  <c r="HU79" i="1" s="1"/>
  <c r="BA126" i="1"/>
  <c r="JU126" i="1"/>
  <c r="DA134" i="1"/>
  <c r="DA149" i="1" s="1"/>
  <c r="DA67" i="1"/>
  <c r="DA82" i="1" s="1"/>
  <c r="LU134" i="1"/>
  <c r="LU149" i="1" s="1"/>
  <c r="LU67" i="1"/>
  <c r="LU82" i="1" s="1"/>
  <c r="JE135" i="1"/>
  <c r="JE150" i="1" s="1"/>
  <c r="JE68" i="1"/>
  <c r="JE83" i="1" s="1"/>
  <c r="BH129" i="1"/>
  <c r="BH53" i="1"/>
  <c r="BH56" i="1" s="1"/>
  <c r="BH62" i="1"/>
  <c r="DZ129" i="1"/>
  <c r="DZ53" i="1"/>
  <c r="DZ56" i="1" s="1"/>
  <c r="DZ62" i="1"/>
  <c r="HP129" i="1"/>
  <c r="HP53" i="1"/>
  <c r="HP56" i="1" s="1"/>
  <c r="HP62" i="1"/>
  <c r="KB129" i="1"/>
  <c r="KB53" i="1"/>
  <c r="KB56" i="1" s="1"/>
  <c r="KB62" i="1"/>
  <c r="MN129" i="1"/>
  <c r="MN53" i="1"/>
  <c r="MN56" i="1" s="1"/>
  <c r="MN62" i="1"/>
  <c r="AV130" i="1"/>
  <c r="AV145" i="1" s="1"/>
  <c r="AV63" i="1"/>
  <c r="AV78" i="1" s="1"/>
  <c r="DH130" i="1"/>
  <c r="DH145" i="1" s="1"/>
  <c r="DH63" i="1"/>
  <c r="DH78" i="1" s="1"/>
  <c r="HD130" i="1"/>
  <c r="HD145" i="1" s="1"/>
  <c r="HD63" i="1"/>
  <c r="HD78" i="1" s="1"/>
  <c r="JP130" i="1"/>
  <c r="JP145" i="1" s="1"/>
  <c r="JP63" i="1"/>
  <c r="JP78" i="1" s="1"/>
  <c r="MB130" i="1"/>
  <c r="MB145" i="1" s="1"/>
  <c r="MB63" i="1"/>
  <c r="MB78" i="1" s="1"/>
  <c r="AJ131" i="1"/>
  <c r="AJ146" i="1" s="1"/>
  <c r="AJ64" i="1"/>
  <c r="AJ79" i="1" s="1"/>
  <c r="CV131" i="1"/>
  <c r="CV146" i="1" s="1"/>
  <c r="CV64" i="1"/>
  <c r="CV79" i="1" s="1"/>
  <c r="GR131" i="1"/>
  <c r="GR146" i="1" s="1"/>
  <c r="GR64" i="1"/>
  <c r="GR79" i="1" s="1"/>
  <c r="JD131" i="1"/>
  <c r="JD146" i="1" s="1"/>
  <c r="JD64" i="1"/>
  <c r="JD79" i="1" s="1"/>
  <c r="LP131" i="1"/>
  <c r="LP146" i="1" s="1"/>
  <c r="LP64" i="1"/>
  <c r="LP79" i="1" s="1"/>
  <c r="H133" i="1"/>
  <c r="H148" i="1" s="1"/>
  <c r="AR134" i="1"/>
  <c r="AR149" i="1" s="1"/>
  <c r="AR67" i="1"/>
  <c r="AR82" i="1" s="1"/>
  <c r="DD134" i="1"/>
  <c r="DD149" i="1" s="1"/>
  <c r="DD67" i="1"/>
  <c r="DD82" i="1" s="1"/>
  <c r="GZ134" i="1"/>
  <c r="GZ149" i="1" s="1"/>
  <c r="GZ67" i="1"/>
  <c r="GZ82" i="1" s="1"/>
  <c r="JL134" i="1"/>
  <c r="JL149" i="1" s="1"/>
  <c r="JL67" i="1"/>
  <c r="JL82" i="1" s="1"/>
  <c r="LX134" i="1"/>
  <c r="LX149" i="1" s="1"/>
  <c r="LX67" i="1"/>
  <c r="LX82" i="1" s="1"/>
  <c r="AF135" i="1"/>
  <c r="AF150" i="1" s="1"/>
  <c r="AF68" i="1"/>
  <c r="AF83" i="1" s="1"/>
  <c r="CR135" i="1"/>
  <c r="CR150" i="1" s="1"/>
  <c r="CR68" i="1"/>
  <c r="CR83" i="1" s="1"/>
  <c r="GN135" i="1"/>
  <c r="GN150" i="1" s="1"/>
  <c r="GN68" i="1"/>
  <c r="GN83" i="1" s="1"/>
  <c r="IZ135" i="1"/>
  <c r="IZ150" i="1" s="1"/>
  <c r="IZ68" i="1"/>
  <c r="IZ83" i="1" s="1"/>
  <c r="LL135" i="1"/>
  <c r="LL150" i="1" s="1"/>
  <c r="LL68" i="1"/>
  <c r="LL83" i="1" s="1"/>
  <c r="T136" i="1"/>
  <c r="T151" i="1" s="1"/>
  <c r="T69" i="1"/>
  <c r="T84" i="1" s="1"/>
  <c r="CF136" i="1"/>
  <c r="CF151" i="1" s="1"/>
  <c r="CF69" i="1"/>
  <c r="CF84" i="1" s="1"/>
  <c r="GB136" i="1"/>
  <c r="GB151" i="1" s="1"/>
  <c r="GB69" i="1"/>
  <c r="GB84" i="1" s="1"/>
  <c r="IN136" i="1"/>
  <c r="IN151" i="1" s="1"/>
  <c r="IN69" i="1"/>
  <c r="IN84" i="1" s="1"/>
  <c r="KZ136" i="1"/>
  <c r="KZ151" i="1" s="1"/>
  <c r="KZ69" i="1"/>
  <c r="KZ84" i="1" s="1"/>
  <c r="AR138" i="1"/>
  <c r="AR153" i="1" s="1"/>
  <c r="AR71" i="1"/>
  <c r="AR86" i="1" s="1"/>
  <c r="DL138" i="1"/>
  <c r="DL153" i="1" s="1"/>
  <c r="DL71" i="1"/>
  <c r="DL86" i="1" s="1"/>
  <c r="HH138" i="1"/>
  <c r="HH153" i="1" s="1"/>
  <c r="HH71" i="1"/>
  <c r="HH86" i="1" s="1"/>
  <c r="JT138" i="1"/>
  <c r="JT153" i="1" s="1"/>
  <c r="JT71" i="1"/>
  <c r="JT86" i="1" s="1"/>
  <c r="MF138" i="1"/>
  <c r="MF153" i="1" s="1"/>
  <c r="MF71" i="1"/>
  <c r="MF86" i="1" s="1"/>
  <c r="AM65" i="1"/>
  <c r="LK162" i="1"/>
  <c r="LK177" i="1" s="1"/>
  <c r="CA93" i="1"/>
  <c r="CA89" i="1"/>
  <c r="CA90" i="1" s="1"/>
  <c r="AO77" i="1"/>
  <c r="EM144" i="1"/>
  <c r="EB77" i="1"/>
  <c r="HB144" i="1"/>
  <c r="MP77" i="1"/>
  <c r="EF63" i="1"/>
  <c r="EF78" i="1" s="1"/>
  <c r="EF130" i="1"/>
  <c r="EF145" i="1" s="1"/>
  <c r="MT130" i="1"/>
  <c r="MT145" i="1" s="1"/>
  <c r="MT63" i="1"/>
  <c r="MT78" i="1" s="1"/>
  <c r="AP133" i="1"/>
  <c r="AP148" i="1" s="1"/>
  <c r="AP132" i="1"/>
  <c r="AP147" i="1" s="1"/>
  <c r="EN133" i="1"/>
  <c r="EN148" i="1" s="1"/>
  <c r="JZ133" i="1"/>
  <c r="JZ148" i="1" s="1"/>
  <c r="JZ132" i="1"/>
  <c r="JZ147" i="1" s="1"/>
  <c r="GP135" i="1"/>
  <c r="GP150" i="1" s="1"/>
  <c r="GP68" i="1"/>
  <c r="GP83" i="1" s="1"/>
  <c r="MD138" i="1"/>
  <c r="MD153" i="1" s="1"/>
  <c r="MD71" i="1"/>
  <c r="MD86" i="1" s="1"/>
  <c r="JC137" i="1"/>
  <c r="JC152" i="1" s="1"/>
  <c r="JC70" i="1"/>
  <c r="JC85" i="1" s="1"/>
  <c r="IC77" i="1"/>
  <c r="DI131" i="1"/>
  <c r="DI146" i="1" s="1"/>
  <c r="DI64" i="1"/>
  <c r="DI79" i="1" s="1"/>
  <c r="BU133" i="1"/>
  <c r="BU148" i="1" s="1"/>
  <c r="HU136" i="1"/>
  <c r="HU151" i="1" s="1"/>
  <c r="HU69" i="1"/>
  <c r="HU84" i="1" s="1"/>
  <c r="Q138" i="1"/>
  <c r="Q153" i="1" s="1"/>
  <c r="Q71" i="1"/>
  <c r="Q86" i="1" s="1"/>
  <c r="AE103" i="1"/>
  <c r="AE118" i="1" s="1"/>
  <c r="AE122" i="1" s="1"/>
  <c r="MA103" i="1"/>
  <c r="MA118" i="1" s="1"/>
  <c r="MS134" i="1"/>
  <c r="MS149" i="1" s="1"/>
  <c r="MS67" i="1"/>
  <c r="MS82" i="1" s="1"/>
  <c r="AJ53" i="1"/>
  <c r="AJ56" i="1" s="1"/>
  <c r="CF144" i="1"/>
  <c r="HH77" i="1"/>
  <c r="JD53" i="1"/>
  <c r="JD56" i="1" s="1"/>
  <c r="JD65" i="1" s="1"/>
  <c r="JD80" i="1" s="1"/>
  <c r="KZ144" i="1"/>
  <c r="L131" i="1"/>
  <c r="L146" i="1" s="1"/>
  <c r="L64" i="1"/>
  <c r="L79" i="1" s="1"/>
  <c r="IF131" i="1"/>
  <c r="IF146" i="1" s="1"/>
  <c r="IF64" i="1"/>
  <c r="IF79" i="1" s="1"/>
  <c r="P133" i="1"/>
  <c r="P148" i="1" s="1"/>
  <c r="DH133" i="1"/>
  <c r="DH148" i="1" s="1"/>
  <c r="IZ133" i="1"/>
  <c r="IZ148" i="1" s="1"/>
  <c r="BX136" i="1"/>
  <c r="BX151" i="1" s="1"/>
  <c r="BX69" i="1"/>
  <c r="BX84" i="1" s="1"/>
  <c r="KB136" i="1"/>
  <c r="KB151" i="1" s="1"/>
  <c r="KB69" i="1"/>
  <c r="KB84" i="1" s="1"/>
  <c r="MN140" i="1"/>
  <c r="MN155" i="1" s="1"/>
  <c r="MN73" i="1"/>
  <c r="MN88" i="1" s="1"/>
  <c r="MI144" i="1"/>
  <c r="CI133" i="1"/>
  <c r="CI148" i="1" s="1"/>
  <c r="IA133" i="1"/>
  <c r="IA148" i="1" s="1"/>
  <c r="IA132" i="1"/>
  <c r="NC133" i="1"/>
  <c r="NC148" i="1" s="1"/>
  <c r="ME134" i="1"/>
  <c r="ME149" i="1" s="1"/>
  <c r="ME67" i="1"/>
  <c r="ME82" i="1" s="1"/>
  <c r="HC166" i="1"/>
  <c r="HC181" i="1" s="1"/>
  <c r="G58" i="1"/>
  <c r="G66" i="1"/>
  <c r="FW93" i="1"/>
  <c r="FW89" i="1"/>
  <c r="FW90" i="1" s="1"/>
  <c r="KY129" i="1"/>
  <c r="KY53" i="1"/>
  <c r="KY56" i="1" s="1"/>
  <c r="KY62" i="1"/>
  <c r="CM133" i="1"/>
  <c r="CM148" i="1" s="1"/>
  <c r="AY136" i="1"/>
  <c r="AY151" i="1" s="1"/>
  <c r="AY69" i="1"/>
  <c r="AY84" i="1" s="1"/>
  <c r="EC166" i="1"/>
  <c r="EC181" i="1" s="1"/>
  <c r="DO58" i="1"/>
  <c r="DO66" i="1"/>
  <c r="JW77" i="1"/>
  <c r="LC66" i="1"/>
  <c r="LC58" i="1"/>
  <c r="MY66" i="1"/>
  <c r="MY58" i="1"/>
  <c r="MM65" i="1"/>
  <c r="GQ134" i="1"/>
  <c r="GQ149" i="1" s="1"/>
  <c r="GQ67" i="1"/>
  <c r="GQ82" i="1" s="1"/>
  <c r="S135" i="1"/>
  <c r="S150" i="1" s="1"/>
  <c r="S68" i="1"/>
  <c r="S83" i="1" s="1"/>
  <c r="KI136" i="1"/>
  <c r="KI151" i="1" s="1"/>
  <c r="KI69" i="1"/>
  <c r="KI84" i="1" s="1"/>
  <c r="O166" i="1"/>
  <c r="O181" i="1" s="1"/>
  <c r="HA129" i="1"/>
  <c r="HA62" i="1"/>
  <c r="HA53" i="1"/>
  <c r="HA56" i="1" s="1"/>
  <c r="AC130" i="1"/>
  <c r="AC145" i="1" s="1"/>
  <c r="AC63" i="1"/>
  <c r="AC78" i="1" s="1"/>
  <c r="IW130" i="1"/>
  <c r="IW145" i="1" s="1"/>
  <c r="IW63" i="1"/>
  <c r="IW78" i="1" s="1"/>
  <c r="CC131" i="1"/>
  <c r="CC146" i="1" s="1"/>
  <c r="CC64" i="1"/>
  <c r="CC79" i="1" s="1"/>
  <c r="KS131" i="1"/>
  <c r="KS146" i="1" s="1"/>
  <c r="KS64" i="1"/>
  <c r="KS79" i="1" s="1"/>
  <c r="EE126" i="1"/>
  <c r="EE65" i="1"/>
  <c r="EE80" i="1" s="1"/>
  <c r="MS126" i="1"/>
  <c r="MS65" i="1"/>
  <c r="MS80" i="1" s="1"/>
  <c r="HM134" i="1"/>
  <c r="HM149" i="1" s="1"/>
  <c r="HM67" i="1"/>
  <c r="HM82" i="1" s="1"/>
  <c r="AO135" i="1"/>
  <c r="AO150" i="1" s="1"/>
  <c r="AO68" i="1"/>
  <c r="AO83" i="1" s="1"/>
  <c r="IG135" i="1"/>
  <c r="IG150" i="1" s="1"/>
  <c r="IG68" i="1"/>
  <c r="IG83" i="1" s="1"/>
  <c r="E136" i="1"/>
  <c r="E151" i="1" s="1"/>
  <c r="E69" i="1"/>
  <c r="E84" i="1" s="1"/>
  <c r="EI136" i="1"/>
  <c r="EI151" i="1" s="1"/>
  <c r="EI69" i="1"/>
  <c r="EI84" i="1" s="1"/>
  <c r="KK136" i="1"/>
  <c r="KK151" i="1" s="1"/>
  <c r="KK69" i="1"/>
  <c r="KK84" i="1" s="1"/>
  <c r="BA137" i="1"/>
  <c r="BA152" i="1" s="1"/>
  <c r="BA70" i="1"/>
  <c r="BA85" i="1" s="1"/>
  <c r="HI137" i="1"/>
  <c r="HI152" i="1" s="1"/>
  <c r="HI70" i="1"/>
  <c r="HI85" i="1" s="1"/>
  <c r="MK137" i="1"/>
  <c r="MK152" i="1" s="1"/>
  <c r="MK70" i="1"/>
  <c r="MK85" i="1" s="1"/>
  <c r="DW138" i="1"/>
  <c r="DW153" i="1" s="1"/>
  <c r="DW71" i="1"/>
  <c r="DW86" i="1" s="1"/>
  <c r="LQ138" i="1"/>
  <c r="LQ153" i="1" s="1"/>
  <c r="LQ71" i="1"/>
  <c r="LQ86" i="1" s="1"/>
  <c r="EE139" i="1"/>
  <c r="EE154" i="1" s="1"/>
  <c r="EE72" i="1"/>
  <c r="EE87" i="1" s="1"/>
  <c r="LY139" i="1"/>
  <c r="LY154" i="1" s="1"/>
  <c r="LY72" i="1"/>
  <c r="LY87" i="1" s="1"/>
  <c r="EQ140" i="1"/>
  <c r="EQ155" i="1" s="1"/>
  <c r="EQ73" i="1"/>
  <c r="EQ88" i="1" s="1"/>
  <c r="MG140" i="1"/>
  <c r="MG155" i="1" s="1"/>
  <c r="MG73" i="1"/>
  <c r="MG88" i="1" s="1"/>
  <c r="BF129" i="1"/>
  <c r="BF53" i="1"/>
  <c r="BF56" i="1" s="1"/>
  <c r="BF62" i="1"/>
  <c r="DX129" i="1"/>
  <c r="DX53" i="1"/>
  <c r="DX56" i="1" s="1"/>
  <c r="DX62" i="1"/>
  <c r="HN129" i="1"/>
  <c r="HN53" i="1"/>
  <c r="HN56" i="1" s="1"/>
  <c r="HN62" i="1"/>
  <c r="JZ129" i="1"/>
  <c r="JZ53" i="1"/>
  <c r="JZ56" i="1" s="1"/>
  <c r="JZ62" i="1"/>
  <c r="ML129" i="1"/>
  <c r="ML53" i="1"/>
  <c r="ML56" i="1" s="1"/>
  <c r="ML62" i="1"/>
  <c r="AT130" i="1"/>
  <c r="AT145" i="1" s="1"/>
  <c r="AT63" i="1"/>
  <c r="AT78" i="1" s="1"/>
  <c r="DF130" i="1"/>
  <c r="DF63" i="1"/>
  <c r="DF78" i="1" s="1"/>
  <c r="HB130" i="1"/>
  <c r="HB145" i="1" s="1"/>
  <c r="HB63" i="1"/>
  <c r="JN130" i="1"/>
  <c r="JN145" i="1" s="1"/>
  <c r="JN63" i="1"/>
  <c r="JN78" i="1" s="1"/>
  <c r="LZ130" i="1"/>
  <c r="LZ63" i="1"/>
  <c r="LZ78" i="1" s="1"/>
  <c r="AH131" i="1"/>
  <c r="AH64" i="1"/>
  <c r="CT131" i="1"/>
  <c r="CT146" i="1" s="1"/>
  <c r="CT64" i="1"/>
  <c r="CT79" i="1" s="1"/>
  <c r="GP131" i="1"/>
  <c r="GP64" i="1"/>
  <c r="JB131" i="1"/>
  <c r="JB64" i="1"/>
  <c r="LN131" i="1"/>
  <c r="LN64" i="1"/>
  <c r="LN79" i="1" s="1"/>
  <c r="V126" i="1"/>
  <c r="CH126" i="1"/>
  <c r="GD126" i="1"/>
  <c r="IP126" i="1"/>
  <c r="LB126" i="1"/>
  <c r="J134" i="1"/>
  <c r="J149" i="1" s="1"/>
  <c r="J67" i="1"/>
  <c r="J82" i="1" s="1"/>
  <c r="BV134" i="1"/>
  <c r="BV149" i="1" s="1"/>
  <c r="BV67" i="1"/>
  <c r="BV82" i="1" s="1"/>
  <c r="EN134" i="1"/>
  <c r="EN149" i="1" s="1"/>
  <c r="EN67" i="1"/>
  <c r="EN82" i="1" s="1"/>
  <c r="ID134" i="1"/>
  <c r="ID149" i="1" s="1"/>
  <c r="ID67" i="1"/>
  <c r="ID82" i="1" s="1"/>
  <c r="KP134" i="1"/>
  <c r="KP149" i="1" s="1"/>
  <c r="KP67" i="1"/>
  <c r="KP82" i="1" s="1"/>
  <c r="NB134" i="1"/>
  <c r="NB149" i="1" s="1"/>
  <c r="NB67" i="1"/>
  <c r="NB82" i="1" s="1"/>
  <c r="BJ135" i="1"/>
  <c r="BJ150" i="1" s="1"/>
  <c r="BJ68" i="1"/>
  <c r="BJ83" i="1" s="1"/>
  <c r="EB135" i="1"/>
  <c r="EB150" i="1" s="1"/>
  <c r="EB68" i="1"/>
  <c r="EB83" i="1" s="1"/>
  <c r="HR135" i="1"/>
  <c r="HR150" i="1" s="1"/>
  <c r="HR68" i="1"/>
  <c r="HR83" i="1" s="1"/>
  <c r="KD135" i="1"/>
  <c r="KD150" i="1" s="1"/>
  <c r="KD68" i="1"/>
  <c r="KD83" i="1" s="1"/>
  <c r="MP135" i="1"/>
  <c r="MP150" i="1" s="1"/>
  <c r="MP68" i="1"/>
  <c r="MP83" i="1" s="1"/>
  <c r="AX136" i="1"/>
  <c r="AX151" i="1" s="1"/>
  <c r="AX69" i="1"/>
  <c r="AX84" i="1" s="1"/>
  <c r="DJ136" i="1"/>
  <c r="DJ151" i="1" s="1"/>
  <c r="DJ69" i="1"/>
  <c r="DJ84" i="1" s="1"/>
  <c r="HF136" i="1"/>
  <c r="HF151" i="1" s="1"/>
  <c r="HF69" i="1"/>
  <c r="HF84" i="1" s="1"/>
  <c r="JR136" i="1"/>
  <c r="JR151" i="1" s="1"/>
  <c r="JR69" i="1"/>
  <c r="JR84" i="1" s="1"/>
  <c r="MD136" i="1"/>
  <c r="MD151" i="1" s="1"/>
  <c r="MD69" i="1"/>
  <c r="MD84" i="1" s="1"/>
  <c r="AL137" i="1"/>
  <c r="AL152" i="1" s="1"/>
  <c r="AL70" i="1"/>
  <c r="AL85" i="1" s="1"/>
  <c r="CX137" i="1"/>
  <c r="CX152" i="1" s="1"/>
  <c r="CX70" i="1"/>
  <c r="CX85" i="1" s="1"/>
  <c r="GT137" i="1"/>
  <c r="GT152" i="1" s="1"/>
  <c r="GT70" i="1"/>
  <c r="GT85" i="1" s="1"/>
  <c r="JF137" i="1"/>
  <c r="JF152" i="1" s="1"/>
  <c r="JF70" i="1"/>
  <c r="JF85" i="1" s="1"/>
  <c r="LR137" i="1"/>
  <c r="LR152" i="1" s="1"/>
  <c r="LR70" i="1"/>
  <c r="LR85" i="1" s="1"/>
  <c r="Z138" i="1"/>
  <c r="Z153" i="1" s="1"/>
  <c r="Z71" i="1"/>
  <c r="Z86" i="1" s="1"/>
  <c r="CL138" i="1"/>
  <c r="CL153" i="1" s="1"/>
  <c r="CL71" i="1"/>
  <c r="CL86" i="1" s="1"/>
  <c r="HB138" i="1"/>
  <c r="HB153" i="1" s="1"/>
  <c r="HB71" i="1"/>
  <c r="HB86" i="1" s="1"/>
  <c r="KH138" i="1"/>
  <c r="KH153" i="1" s="1"/>
  <c r="KH71" i="1"/>
  <c r="KH86" i="1" s="1"/>
  <c r="N139" i="1"/>
  <c r="N154" i="1" s="1"/>
  <c r="N72" i="1"/>
  <c r="N87" i="1" s="1"/>
  <c r="CT139" i="1"/>
  <c r="CT154" i="1" s="1"/>
  <c r="CT72" i="1"/>
  <c r="CT87" i="1" s="1"/>
  <c r="HJ139" i="1"/>
  <c r="HJ154" i="1" s="1"/>
  <c r="HJ72" i="1"/>
  <c r="HJ87" i="1" s="1"/>
  <c r="KT139" i="1"/>
  <c r="KT154" i="1" s="1"/>
  <c r="KT72" i="1"/>
  <c r="KT87" i="1" s="1"/>
  <c r="V140" i="1"/>
  <c r="V155" i="1" s="1"/>
  <c r="V73" i="1"/>
  <c r="V88" i="1" s="1"/>
  <c r="DB140" i="1"/>
  <c r="DB155" i="1" s="1"/>
  <c r="DB73" i="1"/>
  <c r="DB88" i="1" s="1"/>
  <c r="HV140" i="1"/>
  <c r="HV155" i="1" s="1"/>
  <c r="HV73" i="1"/>
  <c r="HV88" i="1" s="1"/>
  <c r="LB140" i="1"/>
  <c r="LB155" i="1" s="1"/>
  <c r="LB73" i="1"/>
  <c r="LB88" i="1" s="1"/>
  <c r="S137" i="1"/>
  <c r="S152" i="1" s="1"/>
  <c r="S70" i="1"/>
  <c r="S85" i="1" s="1"/>
  <c r="GA137" i="1"/>
  <c r="GA152" i="1" s="1"/>
  <c r="GA70" i="1"/>
  <c r="GA85" i="1" s="1"/>
  <c r="KY137" i="1"/>
  <c r="KY152" i="1" s="1"/>
  <c r="KY70" i="1"/>
  <c r="KY85" i="1" s="1"/>
  <c r="BW77" i="1"/>
  <c r="EO58" i="1"/>
  <c r="EO66" i="1"/>
  <c r="IE144" i="1"/>
  <c r="IE141" i="1"/>
  <c r="NC77" i="1"/>
  <c r="CO129" i="1"/>
  <c r="CO62" i="1"/>
  <c r="CO53" i="1"/>
  <c r="CO56" i="1" s="1"/>
  <c r="LI129" i="1"/>
  <c r="LI62" i="1"/>
  <c r="LI53" i="1"/>
  <c r="LI56" i="1" s="1"/>
  <c r="FY130" i="1"/>
  <c r="FY145" i="1" s="1"/>
  <c r="FY63" i="1"/>
  <c r="FY78" i="1" s="1"/>
  <c r="E131" i="1"/>
  <c r="E146" i="1" s="1"/>
  <c r="E64" i="1"/>
  <c r="E79" i="1" s="1"/>
  <c r="IC131" i="1"/>
  <c r="IC146" i="1" s="1"/>
  <c r="IC64" i="1"/>
  <c r="IC79" i="1" s="1"/>
  <c r="BI126" i="1"/>
  <c r="BI65" i="1"/>
  <c r="BI80" i="1" s="1"/>
  <c r="KC126" i="1"/>
  <c r="DE134" i="1"/>
  <c r="DE149" i="1" s="1"/>
  <c r="DE67" i="1"/>
  <c r="DE82" i="1" s="1"/>
  <c r="MC134" i="1"/>
  <c r="MC149" i="1" s="1"/>
  <c r="MC67" i="1"/>
  <c r="MC82" i="1" s="1"/>
  <c r="GO135" i="1"/>
  <c r="GO150" i="1" s="1"/>
  <c r="GO68" i="1"/>
  <c r="GO83" i="1" s="1"/>
  <c r="LQ135" i="1"/>
  <c r="LQ150" i="1" s="1"/>
  <c r="LQ68" i="1"/>
  <c r="LQ83" i="1" s="1"/>
  <c r="CK136" i="1"/>
  <c r="CK151" i="1" s="1"/>
  <c r="CK69" i="1"/>
  <c r="CK84" i="1" s="1"/>
  <c r="IS136" i="1"/>
  <c r="IS151" i="1" s="1"/>
  <c r="IS69" i="1"/>
  <c r="IS84" i="1" s="1"/>
  <c r="M137" i="1"/>
  <c r="M152" i="1" s="1"/>
  <c r="M70" i="1"/>
  <c r="M85" i="1" s="1"/>
  <c r="FY137" i="1"/>
  <c r="FY152" i="1" s="1"/>
  <c r="FY70" i="1"/>
  <c r="FY85" i="1" s="1"/>
  <c r="LA137" i="1"/>
  <c r="LA152" i="1" s="1"/>
  <c r="LA70" i="1"/>
  <c r="LA85" i="1" s="1"/>
  <c r="BU138" i="1"/>
  <c r="BU153" i="1" s="1"/>
  <c r="BU71" i="1"/>
  <c r="BU86" i="1" s="1"/>
  <c r="JI138" i="1"/>
  <c r="JI153" i="1" s="1"/>
  <c r="JI71" i="1"/>
  <c r="JI86" i="1" s="1"/>
  <c r="BM139" i="1"/>
  <c r="BM154" i="1" s="1"/>
  <c r="BM72" i="1"/>
  <c r="BM87" i="1" s="1"/>
  <c r="JQ139" i="1"/>
  <c r="JQ154" i="1" s="1"/>
  <c r="JQ72" i="1"/>
  <c r="JQ87" i="1" s="1"/>
  <c r="CC140" i="1"/>
  <c r="CC155" i="1" s="1"/>
  <c r="CC73" i="1"/>
  <c r="CC88" i="1" s="1"/>
  <c r="KC140" i="1"/>
  <c r="KC155" i="1" s="1"/>
  <c r="KC73" i="1"/>
  <c r="KC88" i="1" s="1"/>
  <c r="O170" i="1"/>
  <c r="O185" i="1" s="1"/>
  <c r="DG170" i="1"/>
  <c r="DG185" i="1" s="1"/>
  <c r="HC170" i="1"/>
  <c r="HC185" i="1" s="1"/>
  <c r="II170" i="1"/>
  <c r="II185" i="1" s="1"/>
  <c r="CS129" i="1"/>
  <c r="CS62" i="1"/>
  <c r="CS53" i="1"/>
  <c r="CS56" i="1" s="1"/>
  <c r="LQ129" i="1"/>
  <c r="LQ62" i="1"/>
  <c r="LQ53" i="1"/>
  <c r="LQ56" i="1" s="1"/>
  <c r="GG130" i="1"/>
  <c r="GG63" i="1"/>
  <c r="GG78" i="1" s="1"/>
  <c r="M131" i="1"/>
  <c r="M64" i="1"/>
  <c r="M79" i="1" s="1"/>
  <c r="IG131" i="1"/>
  <c r="IG146" i="1" s="1"/>
  <c r="IG64" i="1"/>
  <c r="IG79" i="1" s="1"/>
  <c r="BM126" i="1"/>
  <c r="KG126" i="1"/>
  <c r="KG65" i="1"/>
  <c r="KG80" i="1" s="1"/>
  <c r="DM134" i="1"/>
  <c r="DM149" i="1" s="1"/>
  <c r="DM67" i="1"/>
  <c r="DM82" i="1" s="1"/>
  <c r="MG134" i="1"/>
  <c r="MG149" i="1" s="1"/>
  <c r="MG67" i="1"/>
  <c r="MG82" i="1" s="1"/>
  <c r="JU137" i="1"/>
  <c r="JU152" i="1" s="1"/>
  <c r="JU70" i="1"/>
  <c r="JU85" i="1" s="1"/>
  <c r="BL129" i="1"/>
  <c r="BL53" i="1"/>
  <c r="BL56" i="1" s="1"/>
  <c r="BL62" i="1"/>
  <c r="ED129" i="1"/>
  <c r="ED53" i="1"/>
  <c r="ED56" i="1" s="1"/>
  <c r="ED62" i="1"/>
  <c r="HT129" i="1"/>
  <c r="HT53" i="1"/>
  <c r="HT56" i="1" s="1"/>
  <c r="HT62" i="1"/>
  <c r="KF129" i="1"/>
  <c r="KF53" i="1"/>
  <c r="KF56" i="1" s="1"/>
  <c r="KF62" i="1"/>
  <c r="MR129" i="1"/>
  <c r="MR53" i="1"/>
  <c r="MR56" i="1" s="1"/>
  <c r="MR62" i="1"/>
  <c r="AZ130" i="1"/>
  <c r="AZ145" i="1" s="1"/>
  <c r="AZ63" i="1"/>
  <c r="DL130" i="1"/>
  <c r="DL63" i="1"/>
  <c r="DL78" i="1" s="1"/>
  <c r="HH130" i="1"/>
  <c r="HH63" i="1"/>
  <c r="HH78" i="1" s="1"/>
  <c r="JT130" i="1"/>
  <c r="JT145" i="1" s="1"/>
  <c r="JT63" i="1"/>
  <c r="MF130" i="1"/>
  <c r="MF63" i="1"/>
  <c r="MF78" i="1" s="1"/>
  <c r="AN131" i="1"/>
  <c r="AN64" i="1"/>
  <c r="AN79" i="1" s="1"/>
  <c r="CZ131" i="1"/>
  <c r="CZ64" i="1"/>
  <c r="CZ79" i="1" s="1"/>
  <c r="GV131" i="1"/>
  <c r="GV64" i="1"/>
  <c r="GV79" i="1" s="1"/>
  <c r="JH131" i="1"/>
  <c r="JH64" i="1"/>
  <c r="JH79" i="1" s="1"/>
  <c r="LT131" i="1"/>
  <c r="LT64" i="1"/>
  <c r="LT79" i="1" s="1"/>
  <c r="AB126" i="1"/>
  <c r="AB65" i="1"/>
  <c r="AB80" i="1" s="1"/>
  <c r="CN126" i="1"/>
  <c r="CN65" i="1"/>
  <c r="CN80" i="1" s="1"/>
  <c r="GJ126" i="1"/>
  <c r="GJ65" i="1"/>
  <c r="GJ80" i="1" s="1"/>
  <c r="IV126" i="1"/>
  <c r="IV65" i="1"/>
  <c r="IV80" i="1" s="1"/>
  <c r="LH126" i="1"/>
  <c r="LH65" i="1"/>
  <c r="LH80" i="1" s="1"/>
  <c r="P134" i="1"/>
  <c r="P149" i="1" s="1"/>
  <c r="P67" i="1"/>
  <c r="P82" i="1" s="1"/>
  <c r="CB134" i="1"/>
  <c r="CB149" i="1" s="1"/>
  <c r="CB67" i="1"/>
  <c r="CB82" i="1" s="1"/>
  <c r="FX134" i="1"/>
  <c r="FX149" i="1" s="1"/>
  <c r="FX67" i="1"/>
  <c r="FX82" i="1" s="1"/>
  <c r="IJ134" i="1"/>
  <c r="IJ149" i="1" s="1"/>
  <c r="IJ67" i="1"/>
  <c r="IJ82" i="1" s="1"/>
  <c r="KV134" i="1"/>
  <c r="KV149" i="1" s="1"/>
  <c r="KV67" i="1"/>
  <c r="KV82" i="1" s="1"/>
  <c r="D135" i="1"/>
  <c r="D150" i="1" s="1"/>
  <c r="D68" i="1"/>
  <c r="D83" i="1" s="1"/>
  <c r="BP135" i="1"/>
  <c r="BP150" i="1" s="1"/>
  <c r="BP68" i="1"/>
  <c r="BP83" i="1" s="1"/>
  <c r="EH135" i="1"/>
  <c r="EH150" i="1" s="1"/>
  <c r="EH68" i="1"/>
  <c r="EH83" i="1" s="1"/>
  <c r="HX135" i="1"/>
  <c r="HX150" i="1" s="1"/>
  <c r="HX68" i="1"/>
  <c r="HX83" i="1" s="1"/>
  <c r="KJ135" i="1"/>
  <c r="KJ150" i="1" s="1"/>
  <c r="KJ68" i="1"/>
  <c r="KJ83" i="1" s="1"/>
  <c r="MV135" i="1"/>
  <c r="MV150" i="1" s="1"/>
  <c r="MV68" i="1"/>
  <c r="MV83" i="1" s="1"/>
  <c r="BD136" i="1"/>
  <c r="BD151" i="1" s="1"/>
  <c r="BD69" i="1"/>
  <c r="BD84" i="1" s="1"/>
  <c r="DP136" i="1"/>
  <c r="DP151" i="1" s="1"/>
  <c r="DP69" i="1"/>
  <c r="DP84" i="1" s="1"/>
  <c r="HL136" i="1"/>
  <c r="HL151" i="1" s="1"/>
  <c r="HL69" i="1"/>
  <c r="HL84" i="1" s="1"/>
  <c r="JX136" i="1"/>
  <c r="JX151" i="1" s="1"/>
  <c r="JX69" i="1"/>
  <c r="JX84" i="1" s="1"/>
  <c r="MJ136" i="1"/>
  <c r="MJ151" i="1" s="1"/>
  <c r="MJ69" i="1"/>
  <c r="MJ84" i="1" s="1"/>
  <c r="AR137" i="1"/>
  <c r="AR152" i="1" s="1"/>
  <c r="AR70" i="1"/>
  <c r="AR85" i="1" s="1"/>
  <c r="DD137" i="1"/>
  <c r="DD152" i="1" s="1"/>
  <c r="DD70" i="1"/>
  <c r="DD85" i="1" s="1"/>
  <c r="GZ137" i="1"/>
  <c r="GZ152" i="1" s="1"/>
  <c r="GZ70" i="1"/>
  <c r="GZ85" i="1" s="1"/>
  <c r="JL137" i="1"/>
  <c r="JL152" i="1" s="1"/>
  <c r="JL70" i="1"/>
  <c r="JL85" i="1" s="1"/>
  <c r="LX137" i="1"/>
  <c r="LX152" i="1" s="1"/>
  <c r="LX70" i="1"/>
  <c r="LX85" i="1" s="1"/>
  <c r="AF138" i="1"/>
  <c r="AF153" i="1" s="1"/>
  <c r="AF71" i="1"/>
  <c r="AF86" i="1" s="1"/>
  <c r="CV138" i="1"/>
  <c r="CV153" i="1" s="1"/>
  <c r="CV71" i="1"/>
  <c r="CV86" i="1" s="1"/>
  <c r="HL138" i="1"/>
  <c r="HL153" i="1" s="1"/>
  <c r="HL71" i="1"/>
  <c r="HL86" i="1" s="1"/>
  <c r="KV138" i="1"/>
  <c r="KV153" i="1" s="1"/>
  <c r="KV71" i="1"/>
  <c r="KV86" i="1" s="1"/>
  <c r="X139" i="1"/>
  <c r="X154" i="1" s="1"/>
  <c r="X72" i="1"/>
  <c r="X87" i="1" s="1"/>
  <c r="DD139" i="1"/>
  <c r="DD154" i="1" s="1"/>
  <c r="DD72" i="1"/>
  <c r="DD87" i="1" s="1"/>
  <c r="HX139" i="1"/>
  <c r="HX154" i="1" s="1"/>
  <c r="HX72" i="1"/>
  <c r="HX87" i="1" s="1"/>
  <c r="LD139" i="1"/>
  <c r="LD154" i="1" s="1"/>
  <c r="LD72" i="1"/>
  <c r="LD87" i="1" s="1"/>
  <c r="AF140" i="1"/>
  <c r="AF155" i="1" s="1"/>
  <c r="AF73" i="1"/>
  <c r="AF88" i="1" s="1"/>
  <c r="DP140" i="1"/>
  <c r="DP155" i="1" s="1"/>
  <c r="DP73" i="1"/>
  <c r="DP88" i="1" s="1"/>
  <c r="IF140" i="1"/>
  <c r="IF155" i="1" s="1"/>
  <c r="IF73" i="1"/>
  <c r="IF88" i="1" s="1"/>
  <c r="LL140" i="1"/>
  <c r="LL155" i="1" s="1"/>
  <c r="LL73" i="1"/>
  <c r="LL88" i="1" s="1"/>
  <c r="GU77" i="1"/>
  <c r="HG53" i="1"/>
  <c r="HG56" i="1" s="1"/>
  <c r="HW144" i="1"/>
  <c r="AI130" i="1"/>
  <c r="AI145" i="1" s="1"/>
  <c r="AI63" i="1"/>
  <c r="AI78" i="1" s="1"/>
  <c r="IQ65" i="1"/>
  <c r="IY161" i="1"/>
  <c r="IY176" i="1" s="1"/>
  <c r="HC161" i="1"/>
  <c r="HC176" i="1" s="1"/>
  <c r="EK144" i="1"/>
  <c r="EK141" i="1"/>
  <c r="GQ129" i="1"/>
  <c r="GQ53" i="1"/>
  <c r="GQ56" i="1" s="1"/>
  <c r="GQ62" i="1"/>
  <c r="JO141" i="1"/>
  <c r="DG162" i="1"/>
  <c r="DG177" i="1" s="1"/>
  <c r="CK53" i="1"/>
  <c r="CK56" i="1" s="1"/>
  <c r="CK65" i="1" s="1"/>
  <c r="JI77" i="1"/>
  <c r="LM134" i="1"/>
  <c r="LM149" i="1" s="1"/>
  <c r="LM67" i="1"/>
  <c r="LM82" i="1" s="1"/>
  <c r="HU140" i="1"/>
  <c r="HU155" i="1" s="1"/>
  <c r="HU73" i="1"/>
  <c r="HU88" i="1" s="1"/>
  <c r="AT77" i="1"/>
  <c r="CP144" i="1"/>
  <c r="JN77" i="1"/>
  <c r="LJ77" i="1"/>
  <c r="LJ89" i="1" s="1"/>
  <c r="LJ90" i="1" s="1"/>
  <c r="LJ74" i="1"/>
  <c r="FZ130" i="1"/>
  <c r="FZ145" i="1" s="1"/>
  <c r="FZ63" i="1"/>
  <c r="EF135" i="1"/>
  <c r="EF150" i="1" s="1"/>
  <c r="EF68" i="1"/>
  <c r="EF83" i="1" s="1"/>
  <c r="MT135" i="1"/>
  <c r="MT150" i="1" s="1"/>
  <c r="MT68" i="1"/>
  <c r="MT83" i="1" s="1"/>
  <c r="IL139" i="1"/>
  <c r="IL154" i="1" s="1"/>
  <c r="IL72" i="1"/>
  <c r="IL87" i="1" s="1"/>
  <c r="AI126" i="1"/>
  <c r="AI65" i="1"/>
  <c r="AI80" i="1" s="1"/>
  <c r="IU77" i="1"/>
  <c r="DA77" i="1"/>
  <c r="JY144" i="1"/>
  <c r="KO133" i="1"/>
  <c r="KO148" i="1" s="1"/>
  <c r="GO136" i="1"/>
  <c r="GO151" i="1" s="1"/>
  <c r="GO69" i="1"/>
  <c r="GO84" i="1" s="1"/>
  <c r="HE140" i="1"/>
  <c r="HE155" i="1" s="1"/>
  <c r="HE73" i="1"/>
  <c r="HE88" i="1" s="1"/>
  <c r="CQ103" i="1"/>
  <c r="CQ118" i="1" s="1"/>
  <c r="LK103" i="1"/>
  <c r="LK118" i="1" s="1"/>
  <c r="LK122" i="1" s="1"/>
  <c r="M53" i="1"/>
  <c r="M56" i="1" s="1"/>
  <c r="IG77" i="1"/>
  <c r="CC134" i="1"/>
  <c r="CC149" i="1" s="1"/>
  <c r="CC67" i="1"/>
  <c r="CC82" i="1" s="1"/>
  <c r="D77" i="1"/>
  <c r="AZ53" i="1"/>
  <c r="AZ56" i="1" s="1"/>
  <c r="CV144" i="1"/>
  <c r="HX77" i="1"/>
  <c r="JT53" i="1"/>
  <c r="JT56" i="1" s="1"/>
  <c r="LP144" i="1"/>
  <c r="HP131" i="1"/>
  <c r="HP146" i="1" s="1"/>
  <c r="HP64" i="1"/>
  <c r="HP79" i="1" s="1"/>
  <c r="CN136" i="1"/>
  <c r="CN151" i="1" s="1"/>
  <c r="CN69" i="1"/>
  <c r="CN84" i="1" s="1"/>
  <c r="KR136" i="1"/>
  <c r="KR151" i="1" s="1"/>
  <c r="KR69" i="1"/>
  <c r="KR84" i="1" s="1"/>
  <c r="CN139" i="1"/>
  <c r="CN154" i="1" s="1"/>
  <c r="CN72" i="1"/>
  <c r="CN87" i="1" s="1"/>
  <c r="AY77" i="1"/>
  <c r="GM96" i="1"/>
  <c r="GM111" i="1" s="1"/>
  <c r="AE97" i="1"/>
  <c r="AE112" i="1" s="1"/>
  <c r="H144" i="1"/>
  <c r="AN53" i="1"/>
  <c r="AN56" i="1" s="1"/>
  <c r="BD77" i="1"/>
  <c r="BT144" i="1"/>
  <c r="CZ53" i="1"/>
  <c r="CZ56" i="1" s="1"/>
  <c r="DP77" i="1"/>
  <c r="EL144" i="1"/>
  <c r="GV53" i="1"/>
  <c r="GV56" i="1" s="1"/>
  <c r="HL77" i="1"/>
  <c r="IB144" i="1"/>
  <c r="JH53" i="1"/>
  <c r="JH56" i="1" s="1"/>
  <c r="JX77" i="1"/>
  <c r="KN144" i="1"/>
  <c r="LT53" i="1"/>
  <c r="LT56" i="1" s="1"/>
  <c r="MJ77" i="1"/>
  <c r="MZ144" i="1"/>
  <c r="C53" i="1"/>
  <c r="C56" i="1" s="1"/>
  <c r="KI144" i="1"/>
  <c r="B77" i="1"/>
  <c r="R144" i="1"/>
  <c r="BN77" i="1"/>
  <c r="CD144" i="1"/>
  <c r="EF77" i="1"/>
  <c r="FZ144" i="1"/>
  <c r="HV77" i="1"/>
  <c r="IL144" i="1"/>
  <c r="KH77" i="1"/>
  <c r="KX144" i="1"/>
  <c r="MT77" i="1"/>
  <c r="DG58" i="1"/>
  <c r="DG66" i="1"/>
  <c r="DG81" i="1" s="1"/>
  <c r="DG65" i="1"/>
  <c r="IY159" i="1"/>
  <c r="IY156" i="1"/>
  <c r="IY157" i="1" s="1"/>
  <c r="AE100" i="1"/>
  <c r="AE115" i="1" s="1"/>
  <c r="LK100" i="1"/>
  <c r="LK115" i="1" s="1"/>
  <c r="BS144" i="1"/>
  <c r="FW159" i="1"/>
  <c r="FW156" i="1"/>
  <c r="FW157" i="1" s="1"/>
  <c r="KE66" i="1"/>
  <c r="KE81" i="1" s="1"/>
  <c r="KE58" i="1"/>
  <c r="KE65" i="1"/>
  <c r="CU130" i="1"/>
  <c r="CU145" i="1" s="1"/>
  <c r="CU63" i="1"/>
  <c r="CU78" i="1" s="1"/>
  <c r="C131" i="1"/>
  <c r="C146" i="1" s="1"/>
  <c r="C64" i="1"/>
  <c r="C79" i="1" s="1"/>
  <c r="HG135" i="1"/>
  <c r="HG150" i="1" s="1"/>
  <c r="HG68" i="1"/>
  <c r="HG83" i="1" s="1"/>
  <c r="S136" i="1"/>
  <c r="S151" i="1" s="1"/>
  <c r="S69" i="1"/>
  <c r="S84" i="1" s="1"/>
  <c r="AM144" i="1"/>
  <c r="BO129" i="1"/>
  <c r="BO53" i="1"/>
  <c r="BO56" i="1" s="1"/>
  <c r="BO65" i="1" s="1"/>
  <c r="BO80" i="1" s="1"/>
  <c r="BO62" i="1"/>
  <c r="KM77" i="1"/>
  <c r="KM89" i="1" s="1"/>
  <c r="KM90" i="1" s="1"/>
  <c r="KM74" i="1"/>
  <c r="LS66" i="1"/>
  <c r="LS58" i="1"/>
  <c r="S131" i="1"/>
  <c r="S146" i="1" s="1"/>
  <c r="S64" i="1"/>
  <c r="S79" i="1" s="1"/>
  <c r="O163" i="1"/>
  <c r="O178" i="1" s="1"/>
  <c r="DC133" i="1"/>
  <c r="DC148" i="1" s="1"/>
  <c r="IU133" i="1"/>
  <c r="IU148" i="1" s="1"/>
  <c r="BO134" i="1"/>
  <c r="BO149" i="1" s="1"/>
  <c r="BO67" i="1"/>
  <c r="BO82" i="1" s="1"/>
  <c r="LO134" i="1"/>
  <c r="LO149" i="1" s="1"/>
  <c r="LO67" i="1"/>
  <c r="LO82" i="1" s="1"/>
  <c r="DK135" i="1"/>
  <c r="DK150" i="1" s="1"/>
  <c r="DK68" i="1"/>
  <c r="DK83" i="1" s="1"/>
  <c r="BA129" i="1"/>
  <c r="BA62" i="1"/>
  <c r="BA53" i="1"/>
  <c r="BA56" i="1" s="1"/>
  <c r="BA65" i="1" s="1"/>
  <c r="BA80" i="1" s="1"/>
  <c r="JU129" i="1"/>
  <c r="JU62" i="1"/>
  <c r="JU53" i="1"/>
  <c r="JU56" i="1" s="1"/>
  <c r="CW130" i="1"/>
  <c r="CW145" i="1" s="1"/>
  <c r="CW63" i="1"/>
  <c r="CW78" i="1" s="1"/>
  <c r="LQ130" i="1"/>
  <c r="LQ145" i="1" s="1"/>
  <c r="LQ63" i="1"/>
  <c r="LQ78" i="1" s="1"/>
  <c r="GG131" i="1"/>
  <c r="GG146" i="1" s="1"/>
  <c r="GG64" i="1"/>
  <c r="GG79" i="1" s="1"/>
  <c r="BE126" i="1"/>
  <c r="BE65" i="1"/>
  <c r="BE80" i="1" s="1"/>
  <c r="JY126" i="1"/>
  <c r="JY65" i="1"/>
  <c r="JY80" i="1" s="1"/>
  <c r="GO134" i="1"/>
  <c r="GO149" i="1" s="1"/>
  <c r="GO67" i="1"/>
  <c r="GO82" i="1" s="1"/>
  <c r="KG135" i="1"/>
  <c r="KG150" i="1" s="1"/>
  <c r="KG68" i="1"/>
  <c r="KG83" i="1" s="1"/>
  <c r="BA136" i="1"/>
  <c r="BA151" i="1" s="1"/>
  <c r="BA69" i="1"/>
  <c r="BA84" i="1" s="1"/>
  <c r="HI136" i="1"/>
  <c r="HI151" i="1" s="1"/>
  <c r="HI69" i="1"/>
  <c r="HI84" i="1" s="1"/>
  <c r="MG136" i="1"/>
  <c r="MG151" i="1" s="1"/>
  <c r="MG69" i="1"/>
  <c r="MG84" i="1" s="1"/>
  <c r="CW137" i="1"/>
  <c r="CW152" i="1" s="1"/>
  <c r="CW70" i="1"/>
  <c r="CW85" i="1" s="1"/>
  <c r="JE137" i="1"/>
  <c r="JE152" i="1" s="1"/>
  <c r="JE70" i="1"/>
  <c r="JE85" i="1" s="1"/>
  <c r="BI138" i="1"/>
  <c r="BI153" i="1" s="1"/>
  <c r="BI71" i="1"/>
  <c r="BI86" i="1" s="1"/>
  <c r="AC139" i="1"/>
  <c r="AC154" i="1" s="1"/>
  <c r="AC72" i="1"/>
  <c r="AC87" i="1" s="1"/>
  <c r="LE139" i="1"/>
  <c r="LE154" i="1" s="1"/>
  <c r="LE72" i="1"/>
  <c r="LE87" i="1" s="1"/>
  <c r="JU140" i="1"/>
  <c r="JU155" i="1" s="1"/>
  <c r="JU73" i="1"/>
  <c r="JU88" i="1" s="1"/>
  <c r="EJ130" i="1"/>
  <c r="EJ145" i="1" s="1"/>
  <c r="EJ63" i="1"/>
  <c r="EJ78" i="1" s="1"/>
  <c r="HZ130" i="1"/>
  <c r="HZ145" i="1" s="1"/>
  <c r="HZ63" i="1"/>
  <c r="HZ78" i="1" s="1"/>
  <c r="KL130" i="1"/>
  <c r="KL145" i="1" s="1"/>
  <c r="KL63" i="1"/>
  <c r="KL78" i="1" s="1"/>
  <c r="MX130" i="1"/>
  <c r="MX145" i="1" s="1"/>
  <c r="MX63" i="1"/>
  <c r="MX78" i="1" s="1"/>
  <c r="BF131" i="1"/>
  <c r="BF146" i="1" s="1"/>
  <c r="BF64" i="1"/>
  <c r="BF79" i="1" s="1"/>
  <c r="DX131" i="1"/>
  <c r="DX146" i="1" s="1"/>
  <c r="DX64" i="1"/>
  <c r="DX79" i="1" s="1"/>
  <c r="HN131" i="1"/>
  <c r="HN146" i="1" s="1"/>
  <c r="HN64" i="1"/>
  <c r="HN79" i="1" s="1"/>
  <c r="JZ131" i="1"/>
  <c r="JZ146" i="1" s="1"/>
  <c r="JZ64" i="1"/>
  <c r="JZ79" i="1" s="1"/>
  <c r="ML131" i="1"/>
  <c r="ML146" i="1" s="1"/>
  <c r="ML64" i="1"/>
  <c r="ML79" i="1" s="1"/>
  <c r="AT126" i="1"/>
  <c r="AT65" i="1"/>
  <c r="AT80" i="1" s="1"/>
  <c r="DF126" i="1"/>
  <c r="DF65" i="1"/>
  <c r="DF80" i="1" s="1"/>
  <c r="HB126" i="1"/>
  <c r="HB65" i="1"/>
  <c r="HB80" i="1" s="1"/>
  <c r="JN126" i="1"/>
  <c r="JN65" i="1"/>
  <c r="JN80" i="1" s="1"/>
  <c r="LZ126" i="1"/>
  <c r="LZ65" i="1"/>
  <c r="LZ80" i="1" s="1"/>
  <c r="AH67" i="1"/>
  <c r="AH82" i="1" s="1"/>
  <c r="AH134" i="1"/>
  <c r="AH149" i="1" s="1"/>
  <c r="CT134" i="1"/>
  <c r="CT149" i="1" s="1"/>
  <c r="CT67" i="1"/>
  <c r="CT82" i="1" s="1"/>
  <c r="GP67" i="1"/>
  <c r="GP82" i="1" s="1"/>
  <c r="GP134" i="1"/>
  <c r="GP149" i="1" s="1"/>
  <c r="JB134" i="1"/>
  <c r="JB149" i="1" s="1"/>
  <c r="JB67" i="1"/>
  <c r="JB82" i="1" s="1"/>
  <c r="LN67" i="1"/>
  <c r="LN82" i="1" s="1"/>
  <c r="LN134" i="1"/>
  <c r="LN149" i="1" s="1"/>
  <c r="V135" i="1"/>
  <c r="V150" i="1" s="1"/>
  <c r="V68" i="1"/>
  <c r="V83" i="1" s="1"/>
  <c r="CH68" i="1"/>
  <c r="CH83" i="1" s="1"/>
  <c r="CH135" i="1"/>
  <c r="CH150" i="1" s="1"/>
  <c r="GD135" i="1"/>
  <c r="GD150" i="1" s="1"/>
  <c r="GD68" i="1"/>
  <c r="GD83" i="1" s="1"/>
  <c r="IP68" i="1"/>
  <c r="IP83" i="1" s="1"/>
  <c r="IP135" i="1"/>
  <c r="IP150" i="1" s="1"/>
  <c r="LB135" i="1"/>
  <c r="LB150" i="1" s="1"/>
  <c r="LB68" i="1"/>
  <c r="LB83" i="1" s="1"/>
  <c r="J69" i="1"/>
  <c r="J84" i="1" s="1"/>
  <c r="J136" i="1"/>
  <c r="J151" i="1" s="1"/>
  <c r="BV136" i="1"/>
  <c r="BV151" i="1" s="1"/>
  <c r="BV69" i="1"/>
  <c r="BV84" i="1" s="1"/>
  <c r="EN69" i="1"/>
  <c r="EN84" i="1" s="1"/>
  <c r="EN136" i="1"/>
  <c r="EN151" i="1" s="1"/>
  <c r="ID136" i="1"/>
  <c r="ID151" i="1" s="1"/>
  <c r="ID69" i="1"/>
  <c r="ID84" i="1" s="1"/>
  <c r="KP136" i="1"/>
  <c r="KP151" i="1" s="1"/>
  <c r="KP69" i="1"/>
  <c r="KP84" i="1" s="1"/>
  <c r="NB136" i="1"/>
  <c r="NB151" i="1" s="1"/>
  <c r="NB69" i="1"/>
  <c r="NB84" i="1" s="1"/>
  <c r="BJ137" i="1"/>
  <c r="BJ152" i="1" s="1"/>
  <c r="BJ70" i="1"/>
  <c r="BJ85" i="1" s="1"/>
  <c r="EB137" i="1"/>
  <c r="EB152" i="1" s="1"/>
  <c r="EB70" i="1"/>
  <c r="EB85" i="1" s="1"/>
  <c r="HR137" i="1"/>
  <c r="HR152" i="1" s="1"/>
  <c r="HR70" i="1"/>
  <c r="HR85" i="1" s="1"/>
  <c r="KD137" i="1"/>
  <c r="KD152" i="1" s="1"/>
  <c r="KD70" i="1"/>
  <c r="KD85" i="1" s="1"/>
  <c r="MP137" i="1"/>
  <c r="MP152" i="1" s="1"/>
  <c r="MP70" i="1"/>
  <c r="MP85" i="1" s="1"/>
  <c r="AX138" i="1"/>
  <c r="AX153" i="1" s="1"/>
  <c r="AX71" i="1"/>
  <c r="AX86" i="1" s="1"/>
  <c r="DX138" i="1"/>
  <c r="DX153" i="1" s="1"/>
  <c r="DX71" i="1"/>
  <c r="DX86" i="1" s="1"/>
  <c r="IH138" i="1"/>
  <c r="IH153" i="1" s="1"/>
  <c r="IH71" i="1"/>
  <c r="IH86" i="1" s="1"/>
  <c r="LN138" i="1"/>
  <c r="LN153" i="1" s="1"/>
  <c r="LN71" i="1"/>
  <c r="LN86" i="1" s="1"/>
  <c r="AT139" i="1"/>
  <c r="AT154" i="1" s="1"/>
  <c r="AT72" i="1"/>
  <c r="AT87" i="1" s="1"/>
  <c r="EF139" i="1"/>
  <c r="EF154" i="1" s="1"/>
  <c r="EF72" i="1"/>
  <c r="EF87" i="1" s="1"/>
  <c r="IP139" i="1"/>
  <c r="IP154" i="1" s="1"/>
  <c r="IP72" i="1"/>
  <c r="IP87" i="1" s="1"/>
  <c r="LZ139" i="1"/>
  <c r="LZ154" i="1" s="1"/>
  <c r="LZ72" i="1"/>
  <c r="LZ87" i="1" s="1"/>
  <c r="BB140" i="1"/>
  <c r="BB155" i="1" s="1"/>
  <c r="BB73" i="1"/>
  <c r="BB88" i="1" s="1"/>
  <c r="EN140" i="1"/>
  <c r="EN155" i="1" s="1"/>
  <c r="EN73" i="1"/>
  <c r="EN88" i="1" s="1"/>
  <c r="JB140" i="1"/>
  <c r="JB155" i="1" s="1"/>
  <c r="JB73" i="1"/>
  <c r="JB88" i="1" s="1"/>
  <c r="MH140" i="1"/>
  <c r="MH155" i="1" s="1"/>
  <c r="MH73" i="1"/>
  <c r="MH88" i="1" s="1"/>
  <c r="DK126" i="1"/>
  <c r="DK65" i="1"/>
  <c r="JS126" i="1"/>
  <c r="JS65" i="1"/>
  <c r="JS80" i="1" s="1"/>
  <c r="AQ77" i="1"/>
  <c r="AQ74" i="1"/>
  <c r="DC58" i="1"/>
  <c r="DC66" i="1"/>
  <c r="GY144" i="1"/>
  <c r="GY141" i="1"/>
  <c r="LW77" i="1"/>
  <c r="LW74" i="1"/>
  <c r="BQ129" i="1"/>
  <c r="BQ62" i="1"/>
  <c r="BQ53" i="1"/>
  <c r="BQ56" i="1" s="1"/>
  <c r="KK129" i="1"/>
  <c r="KK62" i="1"/>
  <c r="KK53" i="1"/>
  <c r="KK56" i="1" s="1"/>
  <c r="DW130" i="1"/>
  <c r="DW145" i="1" s="1"/>
  <c r="DW63" i="1"/>
  <c r="DW78" i="1" s="1"/>
  <c r="MK130" i="1"/>
  <c r="MK145" i="1" s="1"/>
  <c r="MK63" i="1"/>
  <c r="MK78" i="1" s="1"/>
  <c r="KW131" i="1"/>
  <c r="KW146" i="1" s="1"/>
  <c r="KW64" i="1"/>
  <c r="KW79" i="1" s="1"/>
  <c r="EI126" i="1"/>
  <c r="MW126" i="1"/>
  <c r="MW65" i="1"/>
  <c r="HI134" i="1"/>
  <c r="HI149" i="1" s="1"/>
  <c r="HI67" i="1"/>
  <c r="HI82" i="1" s="1"/>
  <c r="CG135" i="1"/>
  <c r="CG150" i="1" s="1"/>
  <c r="CG68" i="1"/>
  <c r="CG83" i="1" s="1"/>
  <c r="JQ135" i="1"/>
  <c r="JQ150" i="1" s="1"/>
  <c r="JQ68" i="1"/>
  <c r="JQ83" i="1" s="1"/>
  <c r="AO136" i="1"/>
  <c r="AO151" i="1" s="1"/>
  <c r="AO69" i="1"/>
  <c r="AO84" i="1" s="1"/>
  <c r="GW136" i="1"/>
  <c r="GW151" i="1" s="1"/>
  <c r="GW69" i="1"/>
  <c r="GW84" i="1" s="1"/>
  <c r="LU136" i="1"/>
  <c r="LU151" i="1" s="1"/>
  <c r="LU69" i="1"/>
  <c r="LU84" i="1" s="1"/>
  <c r="CS137" i="1"/>
  <c r="CS152" i="1" s="1"/>
  <c r="CS70" i="1"/>
  <c r="CS85" i="1" s="1"/>
  <c r="JA137" i="1"/>
  <c r="JA152" i="1" s="1"/>
  <c r="JA70" i="1"/>
  <c r="JA85" i="1" s="1"/>
  <c r="Y138" i="1"/>
  <c r="Y153" i="1" s="1"/>
  <c r="Y71" i="1"/>
  <c r="Y86" i="1" s="1"/>
  <c r="GW138" i="1"/>
  <c r="GW153" i="1" s="1"/>
  <c r="GW71" i="1"/>
  <c r="GW86" i="1" s="1"/>
  <c r="AS139" i="1"/>
  <c r="AS154" i="1" s="1"/>
  <c r="AS72" i="1"/>
  <c r="AS87" i="1" s="1"/>
  <c r="KO139" i="1"/>
  <c r="KO154" i="1" s="1"/>
  <c r="KO72" i="1"/>
  <c r="KO87" i="1" s="1"/>
  <c r="CW140" i="1"/>
  <c r="CW155" i="1" s="1"/>
  <c r="CW73" i="1"/>
  <c r="CW88" i="1" s="1"/>
  <c r="KW140" i="1"/>
  <c r="KW155" i="1" s="1"/>
  <c r="KW73" i="1"/>
  <c r="KW88" i="1" s="1"/>
  <c r="DG168" i="1"/>
  <c r="DG183" i="1" s="1"/>
  <c r="FW102" i="1"/>
  <c r="FW117" i="1" s="1"/>
  <c r="HC168" i="1"/>
  <c r="HC183" i="1" s="1"/>
  <c r="II168" i="1"/>
  <c r="II183" i="1" s="1"/>
  <c r="JC139" i="1"/>
  <c r="JC154" i="1" s="1"/>
  <c r="JC72" i="1"/>
  <c r="JC87" i="1" s="1"/>
  <c r="KM104" i="1"/>
  <c r="KM119" i="1" s="1"/>
  <c r="DW129" i="1"/>
  <c r="DW62" i="1"/>
  <c r="DW53" i="1"/>
  <c r="DW56" i="1" s="1"/>
  <c r="MO129" i="1"/>
  <c r="MO62" i="1"/>
  <c r="MO53" i="1"/>
  <c r="MO56" i="1" s="1"/>
  <c r="JA130" i="1"/>
  <c r="JA145" i="1" s="1"/>
  <c r="JA63" i="1"/>
  <c r="JA78" i="1" s="1"/>
  <c r="CG131" i="1"/>
  <c r="CG146" i="1" s="1"/>
  <c r="CG64" i="1"/>
  <c r="CG79" i="1" s="1"/>
  <c r="LA131" i="1"/>
  <c r="LA146" i="1" s="1"/>
  <c r="LA64" i="1"/>
  <c r="LA79" i="1" s="1"/>
  <c r="EM126" i="1"/>
  <c r="EM65" i="1"/>
  <c r="EM80" i="1" s="1"/>
  <c r="NA126" i="1"/>
  <c r="HQ134" i="1"/>
  <c r="HQ149" i="1" s="1"/>
  <c r="HQ67" i="1"/>
  <c r="HQ82" i="1" s="1"/>
  <c r="GG135" i="1"/>
  <c r="GG150" i="1" s="1"/>
  <c r="GG68" i="1"/>
  <c r="GG83" i="1" s="1"/>
  <c r="EP130" i="1"/>
  <c r="EP145" i="1" s="1"/>
  <c r="EP63" i="1"/>
  <c r="EP78" i="1" s="1"/>
  <c r="IF130" i="1"/>
  <c r="IF145" i="1" s="1"/>
  <c r="IF63" i="1"/>
  <c r="IF78" i="1" s="1"/>
  <c r="KR130" i="1"/>
  <c r="KR145" i="1" s="1"/>
  <c r="KR63" i="1"/>
  <c r="KR78" i="1" s="1"/>
  <c r="ND130" i="1"/>
  <c r="ND145" i="1" s="1"/>
  <c r="ND63" i="1"/>
  <c r="ND78" i="1" s="1"/>
  <c r="BL131" i="1"/>
  <c r="BL146" i="1" s="1"/>
  <c r="BL64" i="1"/>
  <c r="BL79" i="1" s="1"/>
  <c r="ED131" i="1"/>
  <c r="ED146" i="1" s="1"/>
  <c r="ED64" i="1"/>
  <c r="ED79" i="1" s="1"/>
  <c r="HT131" i="1"/>
  <c r="HT146" i="1" s="1"/>
  <c r="HT64" i="1"/>
  <c r="HT79" i="1" s="1"/>
  <c r="KF131" i="1"/>
  <c r="KF146" i="1" s="1"/>
  <c r="KF64" i="1"/>
  <c r="KF79" i="1" s="1"/>
  <c r="MR131" i="1"/>
  <c r="MR146" i="1" s="1"/>
  <c r="MR64" i="1"/>
  <c r="MR79" i="1" s="1"/>
  <c r="AZ126" i="1"/>
  <c r="AZ65" i="1"/>
  <c r="AZ80" i="1" s="1"/>
  <c r="DL126" i="1"/>
  <c r="DL65" i="1"/>
  <c r="DL80" i="1" s="1"/>
  <c r="HH126" i="1"/>
  <c r="JT126" i="1"/>
  <c r="JT65" i="1"/>
  <c r="JT80" i="1" s="1"/>
  <c r="MF126" i="1"/>
  <c r="MF65" i="1"/>
  <c r="MF80" i="1" s="1"/>
  <c r="L135" i="1"/>
  <c r="L150" i="1" s="1"/>
  <c r="L68" i="1"/>
  <c r="L83" i="1" s="1"/>
  <c r="BX135" i="1"/>
  <c r="BX150" i="1" s="1"/>
  <c r="BX68" i="1"/>
  <c r="BX83" i="1" s="1"/>
  <c r="EP135" i="1"/>
  <c r="EP150" i="1" s="1"/>
  <c r="EP68" i="1"/>
  <c r="EP83" i="1" s="1"/>
  <c r="IF135" i="1"/>
  <c r="IF150" i="1" s="1"/>
  <c r="IF68" i="1"/>
  <c r="IF83" i="1" s="1"/>
  <c r="KR135" i="1"/>
  <c r="KR150" i="1" s="1"/>
  <c r="KR68" i="1"/>
  <c r="KR83" i="1" s="1"/>
  <c r="ND135" i="1"/>
  <c r="ND150" i="1" s="1"/>
  <c r="ND68" i="1"/>
  <c r="ND83" i="1" s="1"/>
  <c r="BL136" i="1"/>
  <c r="BL151" i="1" s="1"/>
  <c r="BL69" i="1"/>
  <c r="BL84" i="1" s="1"/>
  <c r="ED136" i="1"/>
  <c r="ED151" i="1" s="1"/>
  <c r="ED69" i="1"/>
  <c r="ED84" i="1" s="1"/>
  <c r="HT136" i="1"/>
  <c r="HT151" i="1" s="1"/>
  <c r="HT69" i="1"/>
  <c r="HT84" i="1" s="1"/>
  <c r="KF136" i="1"/>
  <c r="KF151" i="1" s="1"/>
  <c r="KF69" i="1"/>
  <c r="KF84" i="1" s="1"/>
  <c r="MR136" i="1"/>
  <c r="MR151" i="1" s="1"/>
  <c r="MR69" i="1"/>
  <c r="MR84" i="1" s="1"/>
  <c r="AZ137" i="1"/>
  <c r="AZ152" i="1" s="1"/>
  <c r="AZ70" i="1"/>
  <c r="AZ85" i="1" s="1"/>
  <c r="DL137" i="1"/>
  <c r="DL152" i="1" s="1"/>
  <c r="DL70" i="1"/>
  <c r="DL85" i="1" s="1"/>
  <c r="HH137" i="1"/>
  <c r="HH152" i="1" s="1"/>
  <c r="HH70" i="1"/>
  <c r="HH85" i="1" s="1"/>
  <c r="JT137" i="1"/>
  <c r="JT152" i="1" s="1"/>
  <c r="JT70" i="1"/>
  <c r="JT85" i="1" s="1"/>
  <c r="MF137" i="1"/>
  <c r="MF152" i="1" s="1"/>
  <c r="MF70" i="1"/>
  <c r="MF85" i="1" s="1"/>
  <c r="L139" i="1"/>
  <c r="L154" i="1" s="1"/>
  <c r="L72" i="1"/>
  <c r="L87" i="1" s="1"/>
  <c r="BX139" i="1"/>
  <c r="BX154" i="1" s="1"/>
  <c r="BX72" i="1"/>
  <c r="BX87" i="1" s="1"/>
  <c r="EP139" i="1"/>
  <c r="EP154" i="1" s="1"/>
  <c r="EP72" i="1"/>
  <c r="EP87" i="1" s="1"/>
  <c r="IF139" i="1"/>
  <c r="IF154" i="1" s="1"/>
  <c r="IF72" i="1"/>
  <c r="IF87" i="1" s="1"/>
  <c r="KR139" i="1"/>
  <c r="KR154" i="1" s="1"/>
  <c r="KR72" i="1"/>
  <c r="KR87" i="1" s="1"/>
  <c r="ND139" i="1"/>
  <c r="ND154" i="1" s="1"/>
  <c r="ND72" i="1"/>
  <c r="ND87" i="1" s="1"/>
  <c r="BL140" i="1"/>
  <c r="BL155" i="1" s="1"/>
  <c r="BL73" i="1"/>
  <c r="BL88" i="1" s="1"/>
  <c r="ED140" i="1"/>
  <c r="ED155" i="1" s="1"/>
  <c r="ED73" i="1"/>
  <c r="ED88" i="1" s="1"/>
  <c r="HT140" i="1"/>
  <c r="HT155" i="1" s="1"/>
  <c r="HT73" i="1"/>
  <c r="HT88" i="1" s="1"/>
  <c r="KF140" i="1"/>
  <c r="KF155" i="1" s="1"/>
  <c r="KF73" i="1"/>
  <c r="KF88" i="1" s="1"/>
  <c r="MR140" i="1"/>
  <c r="MR155" i="1" s="1"/>
  <c r="MR73" i="1"/>
  <c r="MR88" i="1" s="1"/>
  <c r="KE163" i="1"/>
  <c r="KE178" i="1" s="1"/>
  <c r="KU95" i="1"/>
  <c r="KU110" i="1" s="1"/>
  <c r="HM144" i="1"/>
  <c r="CS139" i="1"/>
  <c r="CS154" i="1" s="1"/>
  <c r="CS72" i="1"/>
  <c r="CS87" i="1" s="1"/>
  <c r="DF77" i="1"/>
  <c r="GL77" i="1"/>
  <c r="LZ77" i="1"/>
  <c r="LZ74" i="1"/>
  <c r="DJ130" i="1"/>
  <c r="DJ63" i="1"/>
  <c r="DJ78" i="1" s="1"/>
  <c r="MD130" i="1"/>
  <c r="MD63" i="1"/>
  <c r="MD78" i="1" s="1"/>
  <c r="Z133" i="1"/>
  <c r="Z148" i="1" s="1"/>
  <c r="LF133" i="1"/>
  <c r="LF148" i="1" s="1"/>
  <c r="B135" i="1"/>
  <c r="B150" i="1" s="1"/>
  <c r="B68" i="1"/>
  <c r="B83" i="1" s="1"/>
  <c r="HV135" i="1"/>
  <c r="HV150" i="1" s="1"/>
  <c r="HV68" i="1"/>
  <c r="HV83" i="1" s="1"/>
  <c r="HF140" i="1"/>
  <c r="HF155" i="1" s="1"/>
  <c r="HF73" i="1"/>
  <c r="HF88" i="1" s="1"/>
  <c r="AA58" i="1"/>
  <c r="AA66" i="1"/>
  <c r="CM144" i="1"/>
  <c r="GG77" i="1"/>
  <c r="LU144" i="1"/>
  <c r="EE136" i="1"/>
  <c r="EE151" i="1" s="1"/>
  <c r="EE69" i="1"/>
  <c r="EE84" i="1" s="1"/>
  <c r="IK139" i="1"/>
  <c r="IK154" i="1" s="1"/>
  <c r="IK72" i="1"/>
  <c r="IK87" i="1" s="1"/>
  <c r="GM169" i="1"/>
  <c r="GM184" i="1" s="1"/>
  <c r="GM188" i="1" s="1"/>
  <c r="KE169" i="1"/>
  <c r="KE184" i="1" s="1"/>
  <c r="T144" i="1"/>
  <c r="DL77" i="1"/>
  <c r="GR53" i="1"/>
  <c r="GR56" i="1" s="1"/>
  <c r="IN144" i="1"/>
  <c r="MV77" i="1"/>
  <c r="GZ131" i="1"/>
  <c r="GZ146" i="1" s="1"/>
  <c r="GZ64" i="1"/>
  <c r="GZ79" i="1" s="1"/>
  <c r="DZ136" i="1"/>
  <c r="DZ151" i="1" s="1"/>
  <c r="DZ69" i="1"/>
  <c r="DZ84" i="1" s="1"/>
  <c r="ND136" i="1"/>
  <c r="ND151" i="1" s="1"/>
  <c r="ND69" i="1"/>
  <c r="ND84" i="1" s="1"/>
  <c r="GE77" i="1"/>
  <c r="GE74" i="1"/>
  <c r="HS58" i="1"/>
  <c r="HS66" i="1"/>
  <c r="HS81" i="1" s="1"/>
  <c r="HS65" i="1"/>
  <c r="LK161" i="1"/>
  <c r="LK176" i="1" s="1"/>
  <c r="W58" i="1"/>
  <c r="W66" i="1"/>
  <c r="W81" i="1" s="1"/>
  <c r="HK144" i="1"/>
  <c r="JO74" i="1"/>
  <c r="KU74" i="1"/>
  <c r="G133" i="1"/>
  <c r="G148" i="1" s="1"/>
  <c r="G132" i="1"/>
  <c r="G147" i="1" s="1"/>
  <c r="EC163" i="1"/>
  <c r="EC178" i="1" s="1"/>
  <c r="II163" i="1"/>
  <c r="II178" i="1" s="1"/>
  <c r="KI135" i="1"/>
  <c r="KI150" i="1" s="1"/>
  <c r="KI68" i="1"/>
  <c r="KI83" i="1" s="1"/>
  <c r="JC136" i="1"/>
  <c r="JC151" i="1" s="1"/>
  <c r="JC69" i="1"/>
  <c r="JC84" i="1" s="1"/>
  <c r="MA156" i="1"/>
  <c r="MA157" i="1" s="1"/>
  <c r="MA168" i="1" s="1"/>
  <c r="MA183" i="1" s="1"/>
  <c r="JK65" i="1"/>
  <c r="S134" i="1"/>
  <c r="S149" i="1" s="1"/>
  <c r="S67" i="1"/>
  <c r="S82" i="1" s="1"/>
  <c r="KI134" i="1"/>
  <c r="KI149" i="1" s="1"/>
  <c r="KI67" i="1"/>
  <c r="KI82" i="1" s="1"/>
  <c r="EG135" i="1"/>
  <c r="EG150" i="1" s="1"/>
  <c r="EG68" i="1"/>
  <c r="EG83" i="1" s="1"/>
  <c r="BM129" i="1"/>
  <c r="BM62" i="1"/>
  <c r="BM53" i="1"/>
  <c r="BM56" i="1" s="1"/>
  <c r="KC129" i="1"/>
  <c r="KC62" i="1"/>
  <c r="KC53" i="1"/>
  <c r="KC56" i="1" s="1"/>
  <c r="KC65" i="1" s="1"/>
  <c r="KC80" i="1" s="1"/>
  <c r="DI130" i="1"/>
  <c r="DI145" i="1" s="1"/>
  <c r="DI63" i="1"/>
  <c r="DI78" i="1" s="1"/>
  <c r="MC130" i="1"/>
  <c r="MC145" i="1" s="1"/>
  <c r="MC63" i="1"/>
  <c r="MC78" i="1" s="1"/>
  <c r="GS131" i="1"/>
  <c r="GS146" i="1" s="1"/>
  <c r="GS64" i="1"/>
  <c r="GS79" i="1" s="1"/>
  <c r="Y126" i="1"/>
  <c r="Y65" i="1"/>
  <c r="Y80" i="1" s="1"/>
  <c r="IO126" i="1"/>
  <c r="IO65" i="1"/>
  <c r="IO80" i="1" s="1"/>
  <c r="BY134" i="1"/>
  <c r="BY149" i="1" s="1"/>
  <c r="BY67" i="1"/>
  <c r="BY82" i="1" s="1"/>
  <c r="KO134" i="1"/>
  <c r="KO149" i="1" s="1"/>
  <c r="KO67" i="1"/>
  <c r="KO82" i="1" s="1"/>
  <c r="DW135" i="1"/>
  <c r="DW150" i="1" s="1"/>
  <c r="DW68" i="1"/>
  <c r="DW83" i="1" s="1"/>
  <c r="KO135" i="1"/>
  <c r="KO150" i="1" s="1"/>
  <c r="KO68" i="1"/>
  <c r="KO83" i="1" s="1"/>
  <c r="BI136" i="1"/>
  <c r="BI151" i="1" s="1"/>
  <c r="BI69" i="1"/>
  <c r="BI84" i="1" s="1"/>
  <c r="HQ136" i="1"/>
  <c r="HQ151" i="1" s="1"/>
  <c r="HQ69" i="1"/>
  <c r="HQ84" i="1" s="1"/>
  <c r="MO136" i="1"/>
  <c r="MO151" i="1" s="1"/>
  <c r="MO69" i="1"/>
  <c r="MO84" i="1" s="1"/>
  <c r="DE137" i="1"/>
  <c r="DE152" i="1" s="1"/>
  <c r="DE70" i="1"/>
  <c r="DE85" i="1" s="1"/>
  <c r="JM137" i="1"/>
  <c r="JM152" i="1" s="1"/>
  <c r="JM70" i="1"/>
  <c r="JM85" i="1" s="1"/>
  <c r="AK138" i="1"/>
  <c r="AK153" i="1" s="1"/>
  <c r="AK71" i="1"/>
  <c r="AK86" i="1" s="1"/>
  <c r="HY138" i="1"/>
  <c r="HY153" i="1" s="1"/>
  <c r="HY71" i="1"/>
  <c r="HY86" i="1" s="1"/>
  <c r="AO139" i="1"/>
  <c r="AO154" i="1" s="1"/>
  <c r="AO72" i="1"/>
  <c r="AO87" i="1" s="1"/>
  <c r="IG139" i="1"/>
  <c r="IG154" i="1" s="1"/>
  <c r="IG72" i="1"/>
  <c r="IG87" i="1" s="1"/>
  <c r="AS140" i="1"/>
  <c r="AS155" i="1" s="1"/>
  <c r="AS73" i="1"/>
  <c r="AS88" i="1" s="1"/>
  <c r="IO140" i="1"/>
  <c r="IO155" i="1" s="1"/>
  <c r="IO73" i="1"/>
  <c r="IO88" i="1" s="1"/>
  <c r="V129" i="1"/>
  <c r="V53" i="1"/>
  <c r="V56" i="1" s="1"/>
  <c r="V62" i="1"/>
  <c r="CH129" i="1"/>
  <c r="CH53" i="1"/>
  <c r="CH56" i="1" s="1"/>
  <c r="CH65" i="1" s="1"/>
  <c r="CH80" i="1" s="1"/>
  <c r="CH62" i="1"/>
  <c r="GD129" i="1"/>
  <c r="GD53" i="1"/>
  <c r="GD56" i="1" s="1"/>
  <c r="GD65" i="1" s="1"/>
  <c r="GD80" i="1" s="1"/>
  <c r="GD62" i="1"/>
  <c r="IP129" i="1"/>
  <c r="IP53" i="1"/>
  <c r="IP56" i="1" s="1"/>
  <c r="IP62" i="1"/>
  <c r="LB129" i="1"/>
  <c r="LB53" i="1"/>
  <c r="LB56" i="1" s="1"/>
  <c r="LB62" i="1"/>
  <c r="J130" i="1"/>
  <c r="J145" i="1" s="1"/>
  <c r="J63" i="1"/>
  <c r="J78" i="1" s="1"/>
  <c r="BV130" i="1"/>
  <c r="BV145" i="1" s="1"/>
  <c r="BV63" i="1"/>
  <c r="BV78" i="1" s="1"/>
  <c r="EN130" i="1"/>
  <c r="EN145" i="1" s="1"/>
  <c r="EN63" i="1"/>
  <c r="EN78" i="1" s="1"/>
  <c r="ID130" i="1"/>
  <c r="ID145" i="1" s="1"/>
  <c r="ID63" i="1"/>
  <c r="ID78" i="1" s="1"/>
  <c r="KP130" i="1"/>
  <c r="KP145" i="1" s="1"/>
  <c r="KP63" i="1"/>
  <c r="KP78" i="1" s="1"/>
  <c r="NB130" i="1"/>
  <c r="NB145" i="1" s="1"/>
  <c r="NB63" i="1"/>
  <c r="NB78" i="1" s="1"/>
  <c r="BJ131" i="1"/>
  <c r="BJ146" i="1" s="1"/>
  <c r="BJ64" i="1"/>
  <c r="BJ79" i="1" s="1"/>
  <c r="EB131" i="1"/>
  <c r="EB146" i="1" s="1"/>
  <c r="EB64" i="1"/>
  <c r="EB79" i="1" s="1"/>
  <c r="HR131" i="1"/>
  <c r="HR146" i="1" s="1"/>
  <c r="HR64" i="1"/>
  <c r="HR79" i="1" s="1"/>
  <c r="KD131" i="1"/>
  <c r="KD146" i="1" s="1"/>
  <c r="KD64" i="1"/>
  <c r="KD79" i="1" s="1"/>
  <c r="MP131" i="1"/>
  <c r="MP146" i="1" s="1"/>
  <c r="MP64" i="1"/>
  <c r="MP79" i="1" s="1"/>
  <c r="AX126" i="1"/>
  <c r="AX65" i="1"/>
  <c r="AX80" i="1" s="1"/>
  <c r="DJ126" i="1"/>
  <c r="DJ65" i="1"/>
  <c r="DJ80" i="1" s="1"/>
  <c r="HF126" i="1"/>
  <c r="HF65" i="1"/>
  <c r="HF80" i="1" s="1"/>
  <c r="JR126" i="1"/>
  <c r="JR65" i="1"/>
  <c r="JR80" i="1" s="1"/>
  <c r="MD126" i="1"/>
  <c r="MD65" i="1"/>
  <c r="MD80" i="1" s="1"/>
  <c r="AL134" i="1"/>
  <c r="AL149" i="1" s="1"/>
  <c r="AL67" i="1"/>
  <c r="AL82" i="1" s="1"/>
  <c r="CX134" i="1"/>
  <c r="CX149" i="1" s="1"/>
  <c r="CX67" i="1"/>
  <c r="CX82" i="1" s="1"/>
  <c r="GT134" i="1"/>
  <c r="GT149" i="1" s="1"/>
  <c r="GT67" i="1"/>
  <c r="GT82" i="1" s="1"/>
  <c r="JF134" i="1"/>
  <c r="JF149" i="1" s="1"/>
  <c r="JF67" i="1"/>
  <c r="JF82" i="1" s="1"/>
  <c r="LR134" i="1"/>
  <c r="LR149" i="1" s="1"/>
  <c r="LR67" i="1"/>
  <c r="LR82" i="1" s="1"/>
  <c r="Z135" i="1"/>
  <c r="Z150" i="1" s="1"/>
  <c r="Z68" i="1"/>
  <c r="Z83" i="1" s="1"/>
  <c r="CL135" i="1"/>
  <c r="CL150" i="1" s="1"/>
  <c r="CL68" i="1"/>
  <c r="CL83" i="1" s="1"/>
  <c r="GH135" i="1"/>
  <c r="GH150" i="1" s="1"/>
  <c r="GH68" i="1"/>
  <c r="GH83" i="1" s="1"/>
  <c r="IT135" i="1"/>
  <c r="IT150" i="1" s="1"/>
  <c r="IT68" i="1"/>
  <c r="IT83" i="1" s="1"/>
  <c r="LF135" i="1"/>
  <c r="LF150" i="1" s="1"/>
  <c r="LF68" i="1"/>
  <c r="LF83" i="1" s="1"/>
  <c r="N136" i="1"/>
  <c r="N151" i="1" s="1"/>
  <c r="N69" i="1"/>
  <c r="N84" i="1" s="1"/>
  <c r="BZ136" i="1"/>
  <c r="BZ151" i="1" s="1"/>
  <c r="BZ69" i="1"/>
  <c r="BZ84" i="1" s="1"/>
  <c r="FV136" i="1"/>
  <c r="FV151" i="1" s="1"/>
  <c r="FV69" i="1"/>
  <c r="FV84" i="1" s="1"/>
  <c r="IH136" i="1"/>
  <c r="IH151" i="1" s="1"/>
  <c r="IH69" i="1"/>
  <c r="IH84" i="1" s="1"/>
  <c r="KT136" i="1"/>
  <c r="KT151" i="1" s="1"/>
  <c r="KT69" i="1"/>
  <c r="KT84" i="1" s="1"/>
  <c r="B137" i="1"/>
  <c r="B152" i="1" s="1"/>
  <c r="B70" i="1"/>
  <c r="B85" i="1" s="1"/>
  <c r="BN137" i="1"/>
  <c r="BN152" i="1" s="1"/>
  <c r="BN70" i="1"/>
  <c r="BN85" i="1" s="1"/>
  <c r="EF137" i="1"/>
  <c r="EF152" i="1" s="1"/>
  <c r="EF70" i="1"/>
  <c r="EF85" i="1" s="1"/>
  <c r="HV137" i="1"/>
  <c r="HV152" i="1" s="1"/>
  <c r="HV70" i="1"/>
  <c r="HV85" i="1" s="1"/>
  <c r="KH137" i="1"/>
  <c r="KH152" i="1" s="1"/>
  <c r="KH70" i="1"/>
  <c r="KH85" i="1" s="1"/>
  <c r="MT137" i="1"/>
  <c r="MT152" i="1" s="1"/>
  <c r="MT70" i="1"/>
  <c r="MT85" i="1" s="1"/>
  <c r="BB138" i="1"/>
  <c r="BB153" i="1" s="1"/>
  <c r="BB71" i="1"/>
  <c r="BB86" i="1" s="1"/>
  <c r="EB138" i="1"/>
  <c r="EB153" i="1" s="1"/>
  <c r="EB71" i="1"/>
  <c r="EB86" i="1" s="1"/>
  <c r="IL138" i="1"/>
  <c r="IL153" i="1" s="1"/>
  <c r="IL71" i="1"/>
  <c r="IL86" i="1" s="1"/>
  <c r="LV138" i="1"/>
  <c r="LV153" i="1" s="1"/>
  <c r="LV71" i="1"/>
  <c r="LV86" i="1" s="1"/>
  <c r="AX72" i="1"/>
  <c r="AX87" i="1" s="1"/>
  <c r="AX139" i="1"/>
  <c r="AX154" i="1" s="1"/>
  <c r="EJ139" i="1"/>
  <c r="EJ154" i="1" s="1"/>
  <c r="EJ72" i="1"/>
  <c r="EJ87" i="1" s="1"/>
  <c r="IX139" i="1"/>
  <c r="IX154" i="1" s="1"/>
  <c r="IX72" i="1"/>
  <c r="IX87" i="1" s="1"/>
  <c r="MD139" i="1"/>
  <c r="MD154" i="1" s="1"/>
  <c r="MD72" i="1"/>
  <c r="MD87" i="1" s="1"/>
  <c r="BF140" i="1"/>
  <c r="BF155" i="1" s="1"/>
  <c r="BF73" i="1"/>
  <c r="BF88" i="1" s="1"/>
  <c r="FZ140" i="1"/>
  <c r="FZ155" i="1" s="1"/>
  <c r="FZ73" i="1"/>
  <c r="FZ88" i="1" s="1"/>
  <c r="JF140" i="1"/>
  <c r="JF155" i="1" s="1"/>
  <c r="JF73" i="1"/>
  <c r="JF88" i="1" s="1"/>
  <c r="ML140" i="1"/>
  <c r="ML155" i="1" s="1"/>
  <c r="ML73" i="1"/>
  <c r="ML88" i="1" s="1"/>
  <c r="BO137" i="1"/>
  <c r="BO152" i="1" s="1"/>
  <c r="BO70" i="1"/>
  <c r="BO85" i="1" s="1"/>
  <c r="HW137" i="1"/>
  <c r="HW152" i="1" s="1"/>
  <c r="HW70" i="1"/>
  <c r="HW85" i="1" s="1"/>
  <c r="MU137" i="1"/>
  <c r="MU152" i="1" s="1"/>
  <c r="MU70" i="1"/>
  <c r="MU85" i="1" s="1"/>
  <c r="DY77" i="1"/>
  <c r="DY74" i="1"/>
  <c r="HO58" i="1"/>
  <c r="HO66" i="1"/>
  <c r="HO81" i="1" s="1"/>
  <c r="KA144" i="1"/>
  <c r="AG129" i="1"/>
  <c r="AG62" i="1"/>
  <c r="AG53" i="1"/>
  <c r="AG56" i="1" s="1"/>
  <c r="JA129" i="1"/>
  <c r="JA62" i="1"/>
  <c r="JA53" i="1"/>
  <c r="JA56" i="1" s="1"/>
  <c r="CG130" i="1"/>
  <c r="CG145" i="1" s="1"/>
  <c r="CG63" i="1"/>
  <c r="CG78" i="1" s="1"/>
  <c r="LA130" i="1"/>
  <c r="LA63" i="1"/>
  <c r="EM131" i="1"/>
  <c r="EM146" i="1" s="1"/>
  <c r="EM64" i="1"/>
  <c r="NE131" i="1"/>
  <c r="NE146" i="1" s="1"/>
  <c r="NE64" i="1"/>
  <c r="NE79" i="1" s="1"/>
  <c r="HU126" i="1"/>
  <c r="HU65" i="1"/>
  <c r="HU80" i="1" s="1"/>
  <c r="AW134" i="1"/>
  <c r="AW149" i="1" s="1"/>
  <c r="AW67" i="1"/>
  <c r="AW82" i="1" s="1"/>
  <c r="JQ134" i="1"/>
  <c r="JQ149" i="1" s="1"/>
  <c r="JQ67" i="1"/>
  <c r="JQ82" i="1" s="1"/>
  <c r="CS135" i="1"/>
  <c r="CS150" i="1" s="1"/>
  <c r="CS68" i="1"/>
  <c r="CS83" i="1" s="1"/>
  <c r="JY135" i="1"/>
  <c r="JY150" i="1" s="1"/>
  <c r="JY68" i="1"/>
  <c r="JY83" i="1" s="1"/>
  <c r="AW136" i="1"/>
  <c r="AW151" i="1" s="1"/>
  <c r="AW69" i="1"/>
  <c r="AW84" i="1" s="1"/>
  <c r="HE136" i="1"/>
  <c r="HE151" i="1" s="1"/>
  <c r="HE69" i="1"/>
  <c r="HE84" i="1" s="1"/>
  <c r="MC136" i="1"/>
  <c r="MC151" i="1" s="1"/>
  <c r="MC69" i="1"/>
  <c r="MC84" i="1" s="1"/>
  <c r="DA137" i="1"/>
  <c r="DA152" i="1" s="1"/>
  <c r="DA70" i="1"/>
  <c r="DA85" i="1" s="1"/>
  <c r="JI137" i="1"/>
  <c r="JI152" i="1" s="1"/>
  <c r="JI70" i="1"/>
  <c r="JI85" i="1" s="1"/>
  <c r="AG138" i="1"/>
  <c r="AG153" i="1" s="1"/>
  <c r="AG71" i="1"/>
  <c r="AG86" i="1" s="1"/>
  <c r="HI138" i="1"/>
  <c r="HI153" i="1" s="1"/>
  <c r="HI71" i="1"/>
  <c r="HI86" i="1" s="1"/>
  <c r="M139" i="1"/>
  <c r="M154" i="1" s="1"/>
  <c r="M72" i="1"/>
  <c r="M87" i="1" s="1"/>
  <c r="HQ139" i="1"/>
  <c r="HQ154" i="1" s="1"/>
  <c r="HQ72" i="1"/>
  <c r="HQ87" i="1" s="1"/>
  <c r="AC140" i="1"/>
  <c r="AC155" i="1" s="1"/>
  <c r="AC73" i="1"/>
  <c r="AC88" i="1" s="1"/>
  <c r="HY140" i="1"/>
  <c r="HY155" i="1" s="1"/>
  <c r="HY73" i="1"/>
  <c r="HY88" i="1" s="1"/>
  <c r="CU138" i="1"/>
  <c r="CU153" i="1" s="1"/>
  <c r="CU71" i="1"/>
  <c r="CU86" i="1" s="1"/>
  <c r="EI129" i="1"/>
  <c r="EI62" i="1"/>
  <c r="EI53" i="1"/>
  <c r="EI56" i="1" s="1"/>
  <c r="NA129" i="1"/>
  <c r="NA62" i="1"/>
  <c r="NA53" i="1"/>
  <c r="NA56" i="1" s="1"/>
  <c r="HQ130" i="1"/>
  <c r="HQ145" i="1" s="1"/>
  <c r="HQ63" i="1"/>
  <c r="HQ78" i="1" s="1"/>
  <c r="AW131" i="1"/>
  <c r="AW146" i="1" s="1"/>
  <c r="AW64" i="1"/>
  <c r="AW79" i="1" s="1"/>
  <c r="JQ131" i="1"/>
  <c r="JQ146" i="1" s="1"/>
  <c r="JQ64" i="1"/>
  <c r="JQ79" i="1" s="1"/>
  <c r="CW126" i="1"/>
  <c r="CW65" i="1"/>
  <c r="CW80" i="1" s="1"/>
  <c r="LQ126" i="1"/>
  <c r="LQ65" i="1"/>
  <c r="LQ80" i="1" s="1"/>
  <c r="GG134" i="1"/>
  <c r="GG149" i="1" s="1"/>
  <c r="GG67" i="1"/>
  <c r="GG82" i="1" s="1"/>
  <c r="M135" i="1"/>
  <c r="M150" i="1" s="1"/>
  <c r="M68" i="1"/>
  <c r="M83" i="1" s="1"/>
  <c r="L129" i="1"/>
  <c r="L53" i="1"/>
  <c r="L56" i="1" s="1"/>
  <c r="L62" i="1"/>
  <c r="BX129" i="1"/>
  <c r="BX53" i="1"/>
  <c r="BX56" i="1" s="1"/>
  <c r="BX62" i="1"/>
  <c r="EP129" i="1"/>
  <c r="EP53" i="1"/>
  <c r="EP56" i="1" s="1"/>
  <c r="EP62" i="1"/>
  <c r="IF129" i="1"/>
  <c r="IF53" i="1"/>
  <c r="IF56" i="1" s="1"/>
  <c r="IF62" i="1"/>
  <c r="KR129" i="1"/>
  <c r="KR53" i="1"/>
  <c r="KR56" i="1" s="1"/>
  <c r="KR62" i="1"/>
  <c r="ND129" i="1"/>
  <c r="ND53" i="1"/>
  <c r="ND56" i="1" s="1"/>
  <c r="ND62" i="1"/>
  <c r="BL130" i="1"/>
  <c r="BL145" i="1" s="1"/>
  <c r="BL63" i="1"/>
  <c r="BL78" i="1" s="1"/>
  <c r="ED130" i="1"/>
  <c r="ED145" i="1" s="1"/>
  <c r="ED63" i="1"/>
  <c r="ED78" i="1" s="1"/>
  <c r="HT130" i="1"/>
  <c r="HT145" i="1" s="1"/>
  <c r="HT63" i="1"/>
  <c r="HT78" i="1" s="1"/>
  <c r="KF130" i="1"/>
  <c r="KF145" i="1" s="1"/>
  <c r="KF63" i="1"/>
  <c r="KF78" i="1" s="1"/>
  <c r="MR130" i="1"/>
  <c r="MR145" i="1" s="1"/>
  <c r="MR63" i="1"/>
  <c r="MR78" i="1" s="1"/>
  <c r="AZ131" i="1"/>
  <c r="AZ146" i="1" s="1"/>
  <c r="AZ64" i="1"/>
  <c r="AZ79" i="1" s="1"/>
  <c r="DL131" i="1"/>
  <c r="DL146" i="1" s="1"/>
  <c r="DL64" i="1"/>
  <c r="DL79" i="1" s="1"/>
  <c r="HH131" i="1"/>
  <c r="HH146" i="1" s="1"/>
  <c r="HH64" i="1"/>
  <c r="HH79" i="1" s="1"/>
  <c r="JT131" i="1"/>
  <c r="JT146" i="1" s="1"/>
  <c r="JT64" i="1"/>
  <c r="JT79" i="1" s="1"/>
  <c r="MF131" i="1"/>
  <c r="MF146" i="1" s="1"/>
  <c r="MF64" i="1"/>
  <c r="MF79" i="1" s="1"/>
  <c r="AN133" i="1"/>
  <c r="AN148" i="1" s="1"/>
  <c r="BT133" i="1"/>
  <c r="BT148" i="1" s="1"/>
  <c r="CZ133" i="1"/>
  <c r="CZ148" i="1" s="1"/>
  <c r="EL133" i="1"/>
  <c r="EL148" i="1" s="1"/>
  <c r="GV133" i="1"/>
  <c r="GV148" i="1" s="1"/>
  <c r="IB133" i="1"/>
  <c r="IB148" i="1" s="1"/>
  <c r="JH133" i="1"/>
  <c r="JH148" i="1" s="1"/>
  <c r="KN133" i="1"/>
  <c r="KN148" i="1" s="1"/>
  <c r="LT133" i="1"/>
  <c r="LT148" i="1" s="1"/>
  <c r="MZ133" i="1"/>
  <c r="MZ148" i="1" s="1"/>
  <c r="BH134" i="1"/>
  <c r="BH149" i="1" s="1"/>
  <c r="BH67" i="1"/>
  <c r="BH82" i="1" s="1"/>
  <c r="DZ134" i="1"/>
  <c r="DZ149" i="1" s="1"/>
  <c r="DZ67" i="1"/>
  <c r="DZ82" i="1" s="1"/>
  <c r="HP134" i="1"/>
  <c r="HP149" i="1" s="1"/>
  <c r="HP67" i="1"/>
  <c r="HP82" i="1" s="1"/>
  <c r="KB134" i="1"/>
  <c r="KB149" i="1" s="1"/>
  <c r="KB67" i="1"/>
  <c r="KB82" i="1" s="1"/>
  <c r="MN134" i="1"/>
  <c r="MN149" i="1" s="1"/>
  <c r="MN67" i="1"/>
  <c r="MN82" i="1" s="1"/>
  <c r="AV135" i="1"/>
  <c r="AV150" i="1" s="1"/>
  <c r="AV68" i="1"/>
  <c r="AV83" i="1" s="1"/>
  <c r="DH135" i="1"/>
  <c r="DH150" i="1" s="1"/>
  <c r="DH68" i="1"/>
  <c r="DH83" i="1" s="1"/>
  <c r="HD135" i="1"/>
  <c r="HD150" i="1" s="1"/>
  <c r="HD68" i="1"/>
  <c r="HD83" i="1" s="1"/>
  <c r="JP135" i="1"/>
  <c r="JP150" i="1" s="1"/>
  <c r="JP68" i="1"/>
  <c r="JP83" i="1" s="1"/>
  <c r="MB135" i="1"/>
  <c r="MB150" i="1" s="1"/>
  <c r="MB68" i="1"/>
  <c r="MB83" i="1" s="1"/>
  <c r="AJ136" i="1"/>
  <c r="AJ151" i="1" s="1"/>
  <c r="AJ69" i="1"/>
  <c r="AJ84" i="1" s="1"/>
  <c r="CV136" i="1"/>
  <c r="CV151" i="1" s="1"/>
  <c r="CV69" i="1"/>
  <c r="CV84" i="1" s="1"/>
  <c r="GR136" i="1"/>
  <c r="GR151" i="1" s="1"/>
  <c r="GR69" i="1"/>
  <c r="GR84" i="1" s="1"/>
  <c r="JD136" i="1"/>
  <c r="JD151" i="1" s="1"/>
  <c r="JD69" i="1"/>
  <c r="JD84" i="1" s="1"/>
  <c r="LP136" i="1"/>
  <c r="LP151" i="1" s="1"/>
  <c r="LP69" i="1"/>
  <c r="LP84" i="1" s="1"/>
  <c r="BH138" i="1"/>
  <c r="BH153" i="1" s="1"/>
  <c r="BH71" i="1"/>
  <c r="BH86" i="1" s="1"/>
  <c r="AB140" i="1"/>
  <c r="AB155" i="1" s="1"/>
  <c r="AB73" i="1"/>
  <c r="AB88" i="1" s="1"/>
  <c r="AM133" i="1"/>
  <c r="AM148" i="1" s="1"/>
  <c r="LK163" i="1"/>
  <c r="LK178" i="1" s="1"/>
  <c r="EC161" i="1"/>
  <c r="EC176" i="1" s="1"/>
  <c r="CA74" i="1"/>
  <c r="AQ133" i="1"/>
  <c r="AQ148" i="1" s="1"/>
  <c r="LO135" i="1"/>
  <c r="LO150" i="1" s="1"/>
  <c r="LO68" i="1"/>
  <c r="LO83" i="1" s="1"/>
  <c r="AO144" i="1"/>
  <c r="LA53" i="1"/>
  <c r="LA56" i="1" s="1"/>
  <c r="LI133" i="1"/>
  <c r="LI148" i="1" s="1"/>
  <c r="KG137" i="1"/>
  <c r="KG152" i="1" s="1"/>
  <c r="KG70" i="1"/>
  <c r="KG85" i="1" s="1"/>
  <c r="AD53" i="1"/>
  <c r="BZ77" i="1"/>
  <c r="EB144" i="1"/>
  <c r="IX53" i="1"/>
  <c r="IX56" i="1" s="1"/>
  <c r="KT77" i="1"/>
  <c r="MP144" i="1"/>
  <c r="HF130" i="1"/>
  <c r="HF63" i="1"/>
  <c r="HF78" i="1" s="1"/>
  <c r="R135" i="1"/>
  <c r="R150" i="1" s="1"/>
  <c r="R68" i="1"/>
  <c r="R83" i="1" s="1"/>
  <c r="IL135" i="1"/>
  <c r="IL150" i="1" s="1"/>
  <c r="IL68" i="1"/>
  <c r="IL83" i="1" s="1"/>
  <c r="CU126" i="1"/>
  <c r="CU65" i="1"/>
  <c r="CU80" i="1" s="1"/>
  <c r="GI77" i="1"/>
  <c r="GI74" i="1"/>
  <c r="I77" i="1"/>
  <c r="IC144" i="1"/>
  <c r="LM136" i="1"/>
  <c r="LM151" i="1" s="1"/>
  <c r="LM69" i="1"/>
  <c r="LM84" i="1" s="1"/>
  <c r="AG139" i="1"/>
  <c r="AG154" i="1" s="1"/>
  <c r="AG72" i="1"/>
  <c r="AG87" i="1" s="1"/>
  <c r="EC169" i="1"/>
  <c r="EC184" i="1" s="1"/>
  <c r="EC188" i="1" s="1"/>
  <c r="IY169" i="1"/>
  <c r="IY184" i="1" s="1"/>
  <c r="IY188" i="1" s="1"/>
  <c r="BI77" i="1"/>
  <c r="IW133" i="1"/>
  <c r="IW148" i="1" s="1"/>
  <c r="AJ144" i="1"/>
  <c r="EH77" i="1"/>
  <c r="HH53" i="1"/>
  <c r="HH56" i="1" s="1"/>
  <c r="JD144" i="1"/>
  <c r="MF77" i="1"/>
  <c r="BH131" i="1"/>
  <c r="BH146" i="1" s="1"/>
  <c r="BH64" i="1"/>
  <c r="BH79" i="1" s="1"/>
  <c r="KB131" i="1"/>
  <c r="KB146" i="1" s="1"/>
  <c r="KB64" i="1"/>
  <c r="KB79" i="1" s="1"/>
  <c r="DD136" i="1"/>
  <c r="DD151" i="1" s="1"/>
  <c r="DD69" i="1"/>
  <c r="DD84" i="1" s="1"/>
  <c r="LX136" i="1"/>
  <c r="LX151" i="1" s="1"/>
  <c r="LX69" i="1"/>
  <c r="LX84" i="1" s="1"/>
  <c r="CY77" i="1"/>
  <c r="CY74" i="1"/>
  <c r="KM94" i="1"/>
  <c r="CQ100" i="1"/>
  <c r="CQ115" i="1" s="1"/>
  <c r="MA100" i="1"/>
  <c r="MA115" i="1" s="1"/>
  <c r="G144" i="1"/>
  <c r="G141" i="1"/>
  <c r="AU156" i="1"/>
  <c r="AU157" i="1" s="1"/>
  <c r="AU170" i="1" s="1"/>
  <c r="AU185" i="1" s="1"/>
  <c r="LO129" i="1"/>
  <c r="LO53" i="1"/>
  <c r="LO56" i="1" s="1"/>
  <c r="LO62" i="1"/>
  <c r="KI130" i="1"/>
  <c r="KI145" i="1" s="1"/>
  <c r="KI63" i="1"/>
  <c r="GQ131" i="1"/>
  <c r="GQ146" i="1" s="1"/>
  <c r="GQ64" i="1"/>
  <c r="GQ79" i="1" s="1"/>
  <c r="W65" i="1"/>
  <c r="W80" i="1" s="1"/>
  <c r="IM135" i="1"/>
  <c r="IM150" i="1" s="1"/>
  <c r="IM68" i="1"/>
  <c r="IM83" i="1" s="1"/>
  <c r="DK136" i="1"/>
  <c r="DK151" i="1" s="1"/>
  <c r="DK69" i="1"/>
  <c r="DK84" i="1" s="1"/>
  <c r="DO144" i="1"/>
  <c r="DO141" i="1"/>
  <c r="JW66" i="1"/>
  <c r="JW81" i="1" s="1"/>
  <c r="JW58" i="1"/>
  <c r="LC144" i="1"/>
  <c r="MY144" i="1"/>
  <c r="AY131" i="1"/>
  <c r="AY64" i="1"/>
  <c r="AY79" i="1" s="1"/>
  <c r="AA133" i="1"/>
  <c r="AA148" i="1" s="1"/>
  <c r="EO133" i="1"/>
  <c r="EO148" i="1" s="1"/>
  <c r="MM133" i="1"/>
  <c r="MM148" i="1" s="1"/>
  <c r="CE135" i="1"/>
  <c r="CE150" i="1" s="1"/>
  <c r="CE68" i="1"/>
  <c r="CE83" i="1" s="1"/>
  <c r="FW100" i="1"/>
  <c r="FW115" i="1" s="1"/>
  <c r="AC129" i="1"/>
  <c r="AC62" i="1"/>
  <c r="AC53" i="1"/>
  <c r="AC56" i="1" s="1"/>
  <c r="IW129" i="1"/>
  <c r="IW62" i="1"/>
  <c r="IW53" i="1"/>
  <c r="IW56" i="1" s="1"/>
  <c r="BY130" i="1"/>
  <c r="BY145" i="1" s="1"/>
  <c r="BY63" i="1"/>
  <c r="BY78" i="1" s="1"/>
  <c r="KS130" i="1"/>
  <c r="KS145" i="1" s="1"/>
  <c r="KS63" i="1"/>
  <c r="KS78" i="1" s="1"/>
  <c r="EE131" i="1"/>
  <c r="EE146" i="1" s="1"/>
  <c r="EE64" i="1"/>
  <c r="EE79" i="1" s="1"/>
  <c r="MO131" i="1"/>
  <c r="MO146" i="1" s="1"/>
  <c r="MO64" i="1"/>
  <c r="MO79" i="1" s="1"/>
  <c r="HE126" i="1"/>
  <c r="HE65" i="1"/>
  <c r="HE80" i="1" s="1"/>
  <c r="AO134" i="1"/>
  <c r="AO149" i="1" s="1"/>
  <c r="AO67" i="1"/>
  <c r="AO82" i="1" s="1"/>
  <c r="JI134" i="1"/>
  <c r="JI149" i="1" s="1"/>
  <c r="JI67" i="1"/>
  <c r="JI82" i="1" s="1"/>
  <c r="CK135" i="1"/>
  <c r="CK150" i="1" s="1"/>
  <c r="CK68" i="1"/>
  <c r="CK83" i="1" s="1"/>
  <c r="JU135" i="1"/>
  <c r="JU150" i="1" s="1"/>
  <c r="JU68" i="1"/>
  <c r="JU83" i="1" s="1"/>
  <c r="AK136" i="1"/>
  <c r="AK151" i="1" s="1"/>
  <c r="AK69" i="1"/>
  <c r="AK84" i="1" s="1"/>
  <c r="GS136" i="1"/>
  <c r="GS151" i="1" s="1"/>
  <c r="GS69" i="1"/>
  <c r="GS84" i="1" s="1"/>
  <c r="LQ136" i="1"/>
  <c r="LQ151" i="1" s="1"/>
  <c r="LQ69" i="1"/>
  <c r="LQ84" i="1" s="1"/>
  <c r="CG137" i="1"/>
  <c r="CG152" i="1" s="1"/>
  <c r="CG70" i="1"/>
  <c r="CG85" i="1" s="1"/>
  <c r="IO137" i="1"/>
  <c r="IO152" i="1" s="1"/>
  <c r="IO70" i="1"/>
  <c r="IO85" i="1" s="1"/>
  <c r="M138" i="1"/>
  <c r="M153" i="1" s="1"/>
  <c r="M71" i="1"/>
  <c r="M86" i="1" s="1"/>
  <c r="GS138" i="1"/>
  <c r="GS153" i="1" s="1"/>
  <c r="GS71" i="1"/>
  <c r="GS86" i="1" s="1"/>
  <c r="I139" i="1"/>
  <c r="I154" i="1" s="1"/>
  <c r="I72" i="1"/>
  <c r="I87" i="1" s="1"/>
  <c r="HA139" i="1"/>
  <c r="HA154" i="1" s="1"/>
  <c r="HA72" i="1"/>
  <c r="HA87" i="1" s="1"/>
  <c r="M140" i="1"/>
  <c r="M155" i="1" s="1"/>
  <c r="M73" i="1"/>
  <c r="M88" i="1" s="1"/>
  <c r="HI140" i="1"/>
  <c r="HI155" i="1" s="1"/>
  <c r="HI73" i="1"/>
  <c r="HI88" i="1" s="1"/>
  <c r="J129" i="1"/>
  <c r="J53" i="1"/>
  <c r="J56" i="1" s="1"/>
  <c r="J62" i="1"/>
  <c r="BV129" i="1"/>
  <c r="BV53" i="1"/>
  <c r="BV56" i="1" s="1"/>
  <c r="BV62" i="1"/>
  <c r="EN129" i="1"/>
  <c r="EN53" i="1"/>
  <c r="EN56" i="1" s="1"/>
  <c r="EN62" i="1"/>
  <c r="ID129" i="1"/>
  <c r="ID53" i="1"/>
  <c r="ID56" i="1" s="1"/>
  <c r="ID62" i="1"/>
  <c r="KP129" i="1"/>
  <c r="KP53" i="1"/>
  <c r="KP56" i="1" s="1"/>
  <c r="KP62" i="1"/>
  <c r="NB129" i="1"/>
  <c r="NB53" i="1"/>
  <c r="NB56" i="1" s="1"/>
  <c r="NB62" i="1"/>
  <c r="BJ130" i="1"/>
  <c r="BJ63" i="1"/>
  <c r="EB130" i="1"/>
  <c r="EB145" i="1" s="1"/>
  <c r="EB63" i="1"/>
  <c r="EB78" i="1" s="1"/>
  <c r="HR130" i="1"/>
  <c r="HR63" i="1"/>
  <c r="HR78" i="1" s="1"/>
  <c r="KD130" i="1"/>
  <c r="KD63" i="1"/>
  <c r="MP130" i="1"/>
  <c r="MP145" i="1" s="1"/>
  <c r="MP63" i="1"/>
  <c r="MP78" i="1" s="1"/>
  <c r="AX131" i="1"/>
  <c r="AX64" i="1"/>
  <c r="AX79" i="1" s="1"/>
  <c r="DJ131" i="1"/>
  <c r="DJ146" i="1" s="1"/>
  <c r="DJ64" i="1"/>
  <c r="DJ79" i="1" s="1"/>
  <c r="HF131" i="1"/>
  <c r="HF146" i="1" s="1"/>
  <c r="HF64" i="1"/>
  <c r="HF79" i="1" s="1"/>
  <c r="JR131" i="1"/>
  <c r="JR64" i="1"/>
  <c r="JR79" i="1" s="1"/>
  <c r="MD131" i="1"/>
  <c r="MD146" i="1" s="1"/>
  <c r="MD64" i="1"/>
  <c r="MD79" i="1" s="1"/>
  <c r="AL126" i="1"/>
  <c r="AL65" i="1"/>
  <c r="AL80" i="1" s="1"/>
  <c r="CX126" i="1"/>
  <c r="CX65" i="1"/>
  <c r="CX80" i="1" s="1"/>
  <c r="GT126" i="1"/>
  <c r="GT65" i="1"/>
  <c r="GT80" i="1" s="1"/>
  <c r="JF126" i="1"/>
  <c r="JF65" i="1"/>
  <c r="JF80" i="1" s="1"/>
  <c r="LR126" i="1"/>
  <c r="LR65" i="1"/>
  <c r="LR80" i="1" s="1"/>
  <c r="Z134" i="1"/>
  <c r="Z149" i="1" s="1"/>
  <c r="Z67" i="1"/>
  <c r="Z82" i="1" s="1"/>
  <c r="CL134" i="1"/>
  <c r="CL149" i="1" s="1"/>
  <c r="CL67" i="1"/>
  <c r="CL82" i="1" s="1"/>
  <c r="GH134" i="1"/>
  <c r="GH149" i="1" s="1"/>
  <c r="GH67" i="1"/>
  <c r="GH82" i="1" s="1"/>
  <c r="IT134" i="1"/>
  <c r="IT149" i="1" s="1"/>
  <c r="IT67" i="1"/>
  <c r="IT82" i="1" s="1"/>
  <c r="LF134" i="1"/>
  <c r="LF149" i="1" s="1"/>
  <c r="LF67" i="1"/>
  <c r="LF82" i="1" s="1"/>
  <c r="N135" i="1"/>
  <c r="N150" i="1" s="1"/>
  <c r="N68" i="1"/>
  <c r="N83" i="1" s="1"/>
  <c r="BZ135" i="1"/>
  <c r="BZ150" i="1" s="1"/>
  <c r="BZ68" i="1"/>
  <c r="BZ83" i="1" s="1"/>
  <c r="FV135" i="1"/>
  <c r="FV150" i="1" s="1"/>
  <c r="FV68" i="1"/>
  <c r="FV83" i="1" s="1"/>
  <c r="IH135" i="1"/>
  <c r="IH150" i="1" s="1"/>
  <c r="IH68" i="1"/>
  <c r="IH83" i="1" s="1"/>
  <c r="KT135" i="1"/>
  <c r="KT150" i="1" s="1"/>
  <c r="KT68" i="1"/>
  <c r="KT83" i="1" s="1"/>
  <c r="B136" i="1"/>
  <c r="B151" i="1" s="1"/>
  <c r="B69" i="1"/>
  <c r="B84" i="1" s="1"/>
  <c r="BN136" i="1"/>
  <c r="BN151" i="1" s="1"/>
  <c r="BN69" i="1"/>
  <c r="BN84" i="1" s="1"/>
  <c r="EF136" i="1"/>
  <c r="EF151" i="1" s="1"/>
  <c r="EF69" i="1"/>
  <c r="EF84" i="1" s="1"/>
  <c r="HV136" i="1"/>
  <c r="HV151" i="1" s="1"/>
  <c r="HV69" i="1"/>
  <c r="HV84" i="1" s="1"/>
  <c r="KH136" i="1"/>
  <c r="KH151" i="1" s="1"/>
  <c r="KH69" i="1"/>
  <c r="KH84" i="1" s="1"/>
  <c r="MT136" i="1"/>
  <c r="MT151" i="1" s="1"/>
  <c r="MT69" i="1"/>
  <c r="MT84" i="1" s="1"/>
  <c r="BB137" i="1"/>
  <c r="BB152" i="1" s="1"/>
  <c r="BB70" i="1"/>
  <c r="BB85" i="1" s="1"/>
  <c r="DN137" i="1"/>
  <c r="DN152" i="1" s="1"/>
  <c r="DN70" i="1"/>
  <c r="DN85" i="1" s="1"/>
  <c r="HJ137" i="1"/>
  <c r="HJ152" i="1" s="1"/>
  <c r="HJ70" i="1"/>
  <c r="HJ85" i="1" s="1"/>
  <c r="JV137" i="1"/>
  <c r="JV152" i="1" s="1"/>
  <c r="JV70" i="1"/>
  <c r="JV85" i="1" s="1"/>
  <c r="MH137" i="1"/>
  <c r="MH152" i="1" s="1"/>
  <c r="MH70" i="1"/>
  <c r="MH85" i="1" s="1"/>
  <c r="AP138" i="1"/>
  <c r="AP153" i="1" s="1"/>
  <c r="AP71" i="1"/>
  <c r="AP86" i="1" s="1"/>
  <c r="DF138" i="1"/>
  <c r="DF153" i="1" s="1"/>
  <c r="DF71" i="1"/>
  <c r="DF86" i="1" s="1"/>
  <c r="HV138" i="1"/>
  <c r="HV153" i="1" s="1"/>
  <c r="HV71" i="1"/>
  <c r="HV86" i="1" s="1"/>
  <c r="LF138" i="1"/>
  <c r="LF153" i="1" s="1"/>
  <c r="LF71" i="1"/>
  <c r="LF86" i="1" s="1"/>
  <c r="AH139" i="1"/>
  <c r="AH154" i="1" s="1"/>
  <c r="AH72" i="1"/>
  <c r="AH87" i="1" s="1"/>
  <c r="DN139" i="1"/>
  <c r="DN154" i="1" s="1"/>
  <c r="DN72" i="1"/>
  <c r="DN87" i="1" s="1"/>
  <c r="IH139" i="1"/>
  <c r="IH154" i="1" s="1"/>
  <c r="IH72" i="1"/>
  <c r="IH87" i="1" s="1"/>
  <c r="LN139" i="1"/>
  <c r="LN154" i="1" s="1"/>
  <c r="LN72" i="1"/>
  <c r="LN87" i="1" s="1"/>
  <c r="AP140" i="1"/>
  <c r="AP155" i="1" s="1"/>
  <c r="AP73" i="1"/>
  <c r="AP88" i="1" s="1"/>
  <c r="EF140" i="1"/>
  <c r="EF155" i="1" s="1"/>
  <c r="EF73" i="1"/>
  <c r="EF88" i="1" s="1"/>
  <c r="IP140" i="1"/>
  <c r="IP155" i="1" s="1"/>
  <c r="IP73" i="1"/>
  <c r="IP88" i="1" s="1"/>
  <c r="LV140" i="1"/>
  <c r="LV155" i="1" s="1"/>
  <c r="LV73" i="1"/>
  <c r="LV88" i="1" s="1"/>
  <c r="CE126" i="1"/>
  <c r="CE65" i="1"/>
  <c r="CE80" i="1" s="1"/>
  <c r="IM126" i="1"/>
  <c r="IM65" i="1"/>
  <c r="IM80" i="1" s="1"/>
  <c r="K77" i="1"/>
  <c r="K74" i="1"/>
  <c r="BW58" i="1"/>
  <c r="BW66" i="1"/>
  <c r="BW81" i="1" s="1"/>
  <c r="EO144" i="1"/>
  <c r="KQ77" i="1"/>
  <c r="KQ89" i="1" s="1"/>
  <c r="KQ90" i="1" s="1"/>
  <c r="KQ74" i="1"/>
  <c r="NC66" i="1"/>
  <c r="NC81" i="1" s="1"/>
  <c r="NC58" i="1"/>
  <c r="EQ129" i="1"/>
  <c r="EQ62" i="1"/>
  <c r="EQ53" i="1"/>
  <c r="EQ56" i="1" s="1"/>
  <c r="NE129" i="1"/>
  <c r="NE62" i="1"/>
  <c r="NE53" i="1"/>
  <c r="NE56" i="1" s="1"/>
  <c r="HU130" i="1"/>
  <c r="HU145" i="1" s="1"/>
  <c r="HU63" i="1"/>
  <c r="HU78" i="1" s="1"/>
  <c r="BA131" i="1"/>
  <c r="BA146" i="1" s="1"/>
  <c r="BA64" i="1"/>
  <c r="BA79" i="1" s="1"/>
  <c r="JY131" i="1"/>
  <c r="JY146" i="1" s="1"/>
  <c r="JY64" i="1"/>
  <c r="DE126" i="1"/>
  <c r="DE65" i="1"/>
  <c r="LY126" i="1"/>
  <c r="LY65" i="1"/>
  <c r="LY80" i="1" s="1"/>
  <c r="GK134" i="1"/>
  <c r="GK149" i="1" s="1"/>
  <c r="GK67" i="1"/>
  <c r="GK82" i="1" s="1"/>
  <c r="U135" i="1"/>
  <c r="U150" i="1" s="1"/>
  <c r="U68" i="1"/>
  <c r="U83" i="1" s="1"/>
  <c r="HU135" i="1"/>
  <c r="HU150" i="1" s="1"/>
  <c r="HU68" i="1"/>
  <c r="HU83" i="1" s="1"/>
  <c r="MW135" i="1"/>
  <c r="MW150" i="1" s="1"/>
  <c r="MW68" i="1"/>
  <c r="MW83" i="1" s="1"/>
  <c r="DW136" i="1"/>
  <c r="DW151" i="1" s="1"/>
  <c r="DW69" i="1"/>
  <c r="DW84" i="1" s="1"/>
  <c r="JY136" i="1"/>
  <c r="JY151" i="1" s="1"/>
  <c r="JY69" i="1"/>
  <c r="JY84" i="1" s="1"/>
  <c r="AW137" i="1"/>
  <c r="AW152" i="1" s="1"/>
  <c r="AW70" i="1"/>
  <c r="AW85" i="1" s="1"/>
  <c r="HE137" i="1"/>
  <c r="HE152" i="1" s="1"/>
  <c r="HE70" i="1"/>
  <c r="HE85" i="1" s="1"/>
  <c r="MG137" i="1"/>
  <c r="MG152" i="1" s="1"/>
  <c r="MG70" i="1"/>
  <c r="MG85" i="1" s="1"/>
  <c r="DE138" i="1"/>
  <c r="DE153" i="1" s="1"/>
  <c r="DE71" i="1"/>
  <c r="DE86" i="1" s="1"/>
  <c r="LA138" i="1"/>
  <c r="LA153" i="1" s="1"/>
  <c r="LA71" i="1"/>
  <c r="LA86" i="1" s="1"/>
  <c r="DI139" i="1"/>
  <c r="DI154" i="1" s="1"/>
  <c r="DI72" i="1"/>
  <c r="DI87" i="1" s="1"/>
  <c r="LI139" i="1"/>
  <c r="LI154" i="1" s="1"/>
  <c r="LI72" i="1"/>
  <c r="LI87" i="1" s="1"/>
  <c r="EA140" i="1"/>
  <c r="EA155" i="1" s="1"/>
  <c r="EA73" i="1"/>
  <c r="EA88" i="1" s="1"/>
  <c r="LQ140" i="1"/>
  <c r="LQ155" i="1" s="1"/>
  <c r="LQ73" i="1"/>
  <c r="LQ88" i="1" s="1"/>
  <c r="KQ103" i="1"/>
  <c r="KQ118" i="1" s="1"/>
  <c r="AE104" i="1"/>
  <c r="AE119" i="1" s="1"/>
  <c r="BK104" i="1"/>
  <c r="BK119" i="1" s="1"/>
  <c r="CQ104" i="1"/>
  <c r="CQ119" i="1" s="1"/>
  <c r="GM104" i="1"/>
  <c r="GM119" i="1" s="1"/>
  <c r="LK104" i="1"/>
  <c r="LK119" i="1" s="1"/>
  <c r="MQ104" i="1"/>
  <c r="MQ119" i="1" s="1"/>
  <c r="FY129" i="1"/>
  <c r="FY62" i="1"/>
  <c r="FY53" i="1"/>
  <c r="FY56" i="1" s="1"/>
  <c r="I130" i="1"/>
  <c r="I63" i="1"/>
  <c r="I78" i="1" s="1"/>
  <c r="IC130" i="1"/>
  <c r="IC145" i="1" s="1"/>
  <c r="IC63" i="1"/>
  <c r="IC78" i="1" s="1"/>
  <c r="BI131" i="1"/>
  <c r="BI64" i="1"/>
  <c r="BI79" i="1" s="1"/>
  <c r="KC131" i="1"/>
  <c r="KC146" i="1" s="1"/>
  <c r="KC64" i="1"/>
  <c r="KC79" i="1" s="1"/>
  <c r="DI126" i="1"/>
  <c r="DI65" i="1"/>
  <c r="DI80" i="1" s="1"/>
  <c r="MC126" i="1"/>
  <c r="MC65" i="1"/>
  <c r="MC80" i="1" s="1"/>
  <c r="GS134" i="1"/>
  <c r="GS149" i="1" s="1"/>
  <c r="GS67" i="1"/>
  <c r="GS82" i="1" s="1"/>
  <c r="Y135" i="1"/>
  <c r="Y150" i="1" s="1"/>
  <c r="Y68" i="1"/>
  <c r="Y83" i="1" s="1"/>
  <c r="P129" i="1"/>
  <c r="P53" i="1"/>
  <c r="P56" i="1" s="1"/>
  <c r="P62" i="1"/>
  <c r="CB129" i="1"/>
  <c r="CB53" i="1"/>
  <c r="CB56" i="1" s="1"/>
  <c r="CB62" i="1"/>
  <c r="FX129" i="1"/>
  <c r="FX53" i="1"/>
  <c r="FX56" i="1" s="1"/>
  <c r="FX62" i="1"/>
  <c r="IJ129" i="1"/>
  <c r="IJ53" i="1"/>
  <c r="IJ56" i="1" s="1"/>
  <c r="IJ62" i="1"/>
  <c r="KV129" i="1"/>
  <c r="KV53" i="1"/>
  <c r="KV56" i="1" s="1"/>
  <c r="KV62" i="1"/>
  <c r="D130" i="1"/>
  <c r="D63" i="1"/>
  <c r="D78" i="1" s="1"/>
  <c r="BP130" i="1"/>
  <c r="BP145" i="1" s="1"/>
  <c r="BP63" i="1"/>
  <c r="EH130" i="1"/>
  <c r="EH63" i="1"/>
  <c r="EH78" i="1" s="1"/>
  <c r="HX130" i="1"/>
  <c r="HX63" i="1"/>
  <c r="HX78" i="1" s="1"/>
  <c r="KJ130" i="1"/>
  <c r="KJ145" i="1" s="1"/>
  <c r="KJ63" i="1"/>
  <c r="MV130" i="1"/>
  <c r="MV63" i="1"/>
  <c r="MV78" i="1" s="1"/>
  <c r="BD131" i="1"/>
  <c r="BD146" i="1" s="1"/>
  <c r="BD64" i="1"/>
  <c r="BD79" i="1" s="1"/>
  <c r="DP131" i="1"/>
  <c r="DP146" i="1" s="1"/>
  <c r="DP64" i="1"/>
  <c r="DP79" i="1" s="1"/>
  <c r="HL131" i="1"/>
  <c r="HL146" i="1" s="1"/>
  <c r="HL64" i="1"/>
  <c r="HL79" i="1" s="1"/>
  <c r="JX131" i="1"/>
  <c r="JX146" i="1" s="1"/>
  <c r="JX64" i="1"/>
  <c r="JX79" i="1" s="1"/>
  <c r="MJ131" i="1"/>
  <c r="MJ146" i="1" s="1"/>
  <c r="MJ64" i="1"/>
  <c r="MJ79" i="1" s="1"/>
  <c r="AR126" i="1"/>
  <c r="AR65" i="1"/>
  <c r="AR80" i="1" s="1"/>
  <c r="DD126" i="1"/>
  <c r="DD65" i="1"/>
  <c r="DD80" i="1" s="1"/>
  <c r="GZ126" i="1"/>
  <c r="GZ65" i="1"/>
  <c r="GZ80" i="1" s="1"/>
  <c r="JL126" i="1"/>
  <c r="JL65" i="1"/>
  <c r="JL80" i="1" s="1"/>
  <c r="LX126" i="1"/>
  <c r="LX65" i="1"/>
  <c r="LX80" i="1" s="1"/>
  <c r="AF134" i="1"/>
  <c r="AF149" i="1" s="1"/>
  <c r="AF67" i="1"/>
  <c r="AF82" i="1" s="1"/>
  <c r="CR134" i="1"/>
  <c r="CR149" i="1" s="1"/>
  <c r="CR67" i="1"/>
  <c r="CR82" i="1" s="1"/>
  <c r="GN134" i="1"/>
  <c r="GN149" i="1" s="1"/>
  <c r="GN67" i="1"/>
  <c r="GN82" i="1" s="1"/>
  <c r="IZ134" i="1"/>
  <c r="IZ149" i="1" s="1"/>
  <c r="IZ67" i="1"/>
  <c r="IZ82" i="1" s="1"/>
  <c r="LL134" i="1"/>
  <c r="LL149" i="1" s="1"/>
  <c r="LL67" i="1"/>
  <c r="LL82" i="1" s="1"/>
  <c r="T135" i="1"/>
  <c r="T150" i="1" s="1"/>
  <c r="T68" i="1"/>
  <c r="T83" i="1" s="1"/>
  <c r="CF135" i="1"/>
  <c r="CF150" i="1" s="1"/>
  <c r="CF68" i="1"/>
  <c r="CF83" i="1" s="1"/>
  <c r="GB135" i="1"/>
  <c r="GB150" i="1" s="1"/>
  <c r="GB68" i="1"/>
  <c r="GB83" i="1" s="1"/>
  <c r="IN135" i="1"/>
  <c r="IN150" i="1" s="1"/>
  <c r="IN68" i="1"/>
  <c r="IN83" i="1" s="1"/>
  <c r="KZ135" i="1"/>
  <c r="KZ150" i="1" s="1"/>
  <c r="KZ68" i="1"/>
  <c r="KZ83" i="1" s="1"/>
  <c r="H136" i="1"/>
  <c r="H151" i="1" s="1"/>
  <c r="H69" i="1"/>
  <c r="H84" i="1" s="1"/>
  <c r="BT136" i="1"/>
  <c r="BT151" i="1" s="1"/>
  <c r="BT69" i="1"/>
  <c r="BT84" i="1" s="1"/>
  <c r="EL136" i="1"/>
  <c r="EL151" i="1" s="1"/>
  <c r="EL69" i="1"/>
  <c r="EL84" i="1" s="1"/>
  <c r="IB136" i="1"/>
  <c r="IB151" i="1" s="1"/>
  <c r="IB69" i="1"/>
  <c r="IB84" i="1" s="1"/>
  <c r="KN136" i="1"/>
  <c r="KN151" i="1" s="1"/>
  <c r="KN69" i="1"/>
  <c r="KN84" i="1" s="1"/>
  <c r="MZ136" i="1"/>
  <c r="MZ151" i="1" s="1"/>
  <c r="MZ69" i="1"/>
  <c r="MZ84" i="1" s="1"/>
  <c r="BH137" i="1"/>
  <c r="BH152" i="1" s="1"/>
  <c r="BH70" i="1"/>
  <c r="BH85" i="1" s="1"/>
  <c r="DZ137" i="1"/>
  <c r="DZ152" i="1" s="1"/>
  <c r="DZ70" i="1"/>
  <c r="DZ85" i="1" s="1"/>
  <c r="HP137" i="1"/>
  <c r="HP152" i="1" s="1"/>
  <c r="HP70" i="1"/>
  <c r="HP85" i="1" s="1"/>
  <c r="KB137" i="1"/>
  <c r="KB152" i="1" s="1"/>
  <c r="KB70" i="1"/>
  <c r="KB85" i="1" s="1"/>
  <c r="MN137" i="1"/>
  <c r="MN152" i="1" s="1"/>
  <c r="MN70" i="1"/>
  <c r="MN85" i="1" s="1"/>
  <c r="AV138" i="1"/>
  <c r="AV153" i="1" s="1"/>
  <c r="AV71" i="1"/>
  <c r="AV86" i="1" s="1"/>
  <c r="DP138" i="1"/>
  <c r="DP153" i="1" s="1"/>
  <c r="DP71" i="1"/>
  <c r="DP86" i="1" s="1"/>
  <c r="IJ138" i="1"/>
  <c r="IJ153" i="1" s="1"/>
  <c r="IJ71" i="1"/>
  <c r="IJ86" i="1" s="1"/>
  <c r="LP138" i="1"/>
  <c r="LP153" i="1" s="1"/>
  <c r="LP71" i="1"/>
  <c r="LP86" i="1" s="1"/>
  <c r="AR139" i="1"/>
  <c r="AR154" i="1" s="1"/>
  <c r="AR72" i="1"/>
  <c r="AR87" i="1" s="1"/>
  <c r="EH139" i="1"/>
  <c r="EH154" i="1" s="1"/>
  <c r="EH72" i="1"/>
  <c r="EH87" i="1" s="1"/>
  <c r="IR139" i="1"/>
  <c r="IR154" i="1" s="1"/>
  <c r="IR72" i="1"/>
  <c r="IR87" i="1" s="1"/>
  <c r="LX139" i="1"/>
  <c r="LX154" i="1" s="1"/>
  <c r="LX72" i="1"/>
  <c r="LX87" i="1" s="1"/>
  <c r="BD140" i="1"/>
  <c r="BD155" i="1" s="1"/>
  <c r="BD73" i="1"/>
  <c r="BD88" i="1" s="1"/>
  <c r="EP140" i="1"/>
  <c r="EP155" i="1" s="1"/>
  <c r="EP73" i="1"/>
  <c r="EP88" i="1" s="1"/>
  <c r="IZ140" i="1"/>
  <c r="IZ155" i="1" s="1"/>
  <c r="IZ73" i="1"/>
  <c r="IZ88" i="1" s="1"/>
  <c r="MJ140" i="1"/>
  <c r="MJ155" i="1" s="1"/>
  <c r="MJ73" i="1"/>
  <c r="MJ88" i="1" s="1"/>
  <c r="LJ104" i="1"/>
  <c r="LJ119" i="1" s="1"/>
  <c r="DG141" i="1"/>
  <c r="EG77" i="1"/>
  <c r="GU58" i="1"/>
  <c r="GU66" i="1"/>
  <c r="GU81" i="1" s="1"/>
  <c r="HG144" i="1"/>
  <c r="IM77" i="1"/>
  <c r="CY133" i="1"/>
  <c r="CY148" i="1" s="1"/>
  <c r="IQ133" i="1"/>
  <c r="IQ148" i="1" s="1"/>
  <c r="IQ132" i="1"/>
  <c r="IQ147" i="1" s="1"/>
  <c r="CQ95" i="1"/>
  <c r="CQ110" i="1" s="1"/>
  <c r="MA95" i="1"/>
  <c r="MA110" i="1" s="1"/>
  <c r="AU58" i="1"/>
  <c r="AU66" i="1"/>
  <c r="AU81" i="1" s="1"/>
  <c r="AU65" i="1"/>
  <c r="GA77" i="1"/>
  <c r="IA77" i="1"/>
  <c r="IA74" i="1"/>
  <c r="JO159" i="1"/>
  <c r="JO156" i="1"/>
  <c r="JO157" i="1" s="1"/>
  <c r="KU159" i="1"/>
  <c r="KU156" i="1"/>
  <c r="KU157" i="1" s="1"/>
  <c r="KU170" i="1" s="1"/>
  <c r="KU185" i="1" s="1"/>
  <c r="DG163" i="1"/>
  <c r="DG178" i="1" s="1"/>
  <c r="CQ74" i="1"/>
  <c r="MA74" i="1"/>
  <c r="GI133" i="1"/>
  <c r="GI148" i="1" s="1"/>
  <c r="CK77" i="1"/>
  <c r="JI144" i="1"/>
  <c r="AS133" i="1"/>
  <c r="AS148" i="1" s="1"/>
  <c r="AS132" i="1"/>
  <c r="AS147" i="1" s="1"/>
  <c r="NE133" i="1"/>
  <c r="NE148" i="1" s="1"/>
  <c r="MS137" i="1"/>
  <c r="MS152" i="1" s="1"/>
  <c r="MS70" i="1"/>
  <c r="MS85" i="1" s="1"/>
  <c r="AT144" i="1"/>
  <c r="HR77" i="1"/>
  <c r="JN144" i="1"/>
  <c r="B130" i="1"/>
  <c r="B145" i="1" s="1"/>
  <c r="B63" i="1"/>
  <c r="B78" i="1" s="1"/>
  <c r="HV130" i="1"/>
  <c r="HV145" i="1" s="1"/>
  <c r="HV63" i="1"/>
  <c r="HV78" i="1" s="1"/>
  <c r="BF133" i="1"/>
  <c r="BF148" i="1" s="1"/>
  <c r="BF132" i="1"/>
  <c r="BF147" i="1" s="1"/>
  <c r="GX133" i="1"/>
  <c r="GX148" i="1" s="1"/>
  <c r="KP133" i="1"/>
  <c r="KP148" i="1" s="1"/>
  <c r="KP132" i="1"/>
  <c r="KP147" i="1" s="1"/>
  <c r="HF135" i="1"/>
  <c r="HF150" i="1" s="1"/>
  <c r="HF68" i="1"/>
  <c r="HF83" i="1" s="1"/>
  <c r="DJ138" i="1"/>
  <c r="DJ153" i="1" s="1"/>
  <c r="DJ71" i="1"/>
  <c r="DJ86" i="1" s="1"/>
  <c r="KX139" i="1"/>
  <c r="KX154" i="1" s="1"/>
  <c r="KX72" i="1"/>
  <c r="KX87" i="1" s="1"/>
  <c r="AI137" i="1"/>
  <c r="AI152" i="1" s="1"/>
  <c r="AI70" i="1"/>
  <c r="AI85" i="1" s="1"/>
  <c r="IU66" i="1"/>
  <c r="IU81" i="1" s="1"/>
  <c r="IU58" i="1"/>
  <c r="DA144" i="1"/>
  <c r="Q131" i="1"/>
  <c r="Q146" i="1" s="1"/>
  <c r="Q64" i="1"/>
  <c r="Q79" i="1" s="1"/>
  <c r="KG136" i="1"/>
  <c r="KG151" i="1" s="1"/>
  <c r="KG69" i="1"/>
  <c r="KG84" i="1" s="1"/>
  <c r="MC140" i="1"/>
  <c r="MC155" i="1" s="1"/>
  <c r="MC73" i="1"/>
  <c r="MC88" i="1" s="1"/>
  <c r="CQ169" i="1"/>
  <c r="CQ184" i="1" s="1"/>
  <c r="LK169" i="1"/>
  <c r="LK184" i="1" s="1"/>
  <c r="LK188" i="1" s="1"/>
  <c r="M77" i="1"/>
  <c r="IG144" i="1"/>
  <c r="EA133" i="1"/>
  <c r="EA148" i="1" s="1"/>
  <c r="JA134" i="1"/>
  <c r="JA149" i="1" s="1"/>
  <c r="JA67" i="1"/>
  <c r="JA82" i="1" s="1"/>
  <c r="D53" i="1"/>
  <c r="D56" i="1" s="1"/>
  <c r="AZ144" i="1"/>
  <c r="GB77" i="1"/>
  <c r="HX53" i="1"/>
  <c r="HX56" i="1" s="1"/>
  <c r="JT144" i="1"/>
  <c r="AR131" i="1"/>
  <c r="AR146" i="1" s="1"/>
  <c r="AR64" i="1"/>
  <c r="AR79" i="1" s="1"/>
  <c r="JL131" i="1"/>
  <c r="JL146" i="1" s="1"/>
  <c r="JL64" i="1"/>
  <c r="JL79" i="1" s="1"/>
  <c r="AV133" i="1"/>
  <c r="AV148" i="1" s="1"/>
  <c r="FX133" i="1"/>
  <c r="FX148" i="1" s="1"/>
  <c r="IJ133" i="1"/>
  <c r="IJ148" i="1" s="1"/>
  <c r="EP136" i="1"/>
  <c r="EP151" i="1" s="1"/>
  <c r="EP69" i="1"/>
  <c r="EP84" i="1" s="1"/>
  <c r="MN136" i="1"/>
  <c r="MN151" i="1" s="1"/>
  <c r="MN69" i="1"/>
  <c r="MN84" i="1" s="1"/>
  <c r="GJ139" i="1"/>
  <c r="GJ154" i="1" s="1"/>
  <c r="GJ72" i="1"/>
  <c r="GJ87" i="1" s="1"/>
  <c r="CA96" i="1"/>
  <c r="CA111" i="1" s="1"/>
  <c r="MQ96" i="1"/>
  <c r="MQ111" i="1" s="1"/>
  <c r="DK144" i="1"/>
  <c r="GM97" i="1"/>
  <c r="GM112" i="1" s="1"/>
  <c r="X53" i="1"/>
  <c r="AN77" i="1"/>
  <c r="BD141" i="1"/>
  <c r="BD144" i="1"/>
  <c r="CJ53" i="1"/>
  <c r="CJ56" i="1" s="1"/>
  <c r="CZ77" i="1"/>
  <c r="DP141" i="1"/>
  <c r="DP144" i="1"/>
  <c r="GF53" i="1"/>
  <c r="GF56" i="1" s="1"/>
  <c r="GV77" i="1"/>
  <c r="HL141" i="1"/>
  <c r="HL144" i="1"/>
  <c r="IR53" i="1"/>
  <c r="IR56" i="1" s="1"/>
  <c r="JH77" i="1"/>
  <c r="JX141" i="1"/>
  <c r="JX144" i="1"/>
  <c r="LD53" i="1"/>
  <c r="LD56" i="1" s="1"/>
  <c r="LT77" i="1"/>
  <c r="MJ141" i="1"/>
  <c r="MJ144" i="1"/>
  <c r="C144" i="1"/>
  <c r="B144" i="1"/>
  <c r="AX77" i="1"/>
  <c r="BN144" i="1"/>
  <c r="CT53" i="1"/>
  <c r="CT56" i="1" s="1"/>
  <c r="CT65" i="1" s="1"/>
  <c r="CT80" i="1" s="1"/>
  <c r="DJ77" i="1"/>
  <c r="EF144" i="1"/>
  <c r="HF77" i="1"/>
  <c r="HV144" i="1"/>
  <c r="JR77" i="1"/>
  <c r="KH144" i="1"/>
  <c r="LN53" i="1"/>
  <c r="LN56" i="1" s="1"/>
  <c r="LN65" i="1" s="1"/>
  <c r="LN80" i="1" s="1"/>
  <c r="MD77" i="1"/>
  <c r="MT144" i="1"/>
  <c r="CK80" i="1" l="1"/>
  <c r="DP156" i="1"/>
  <c r="DP157" i="1" s="1"/>
  <c r="DP159" i="1" s="1"/>
  <c r="CJ66" i="1"/>
  <c r="CJ81" i="1" s="1"/>
  <c r="CJ58" i="1"/>
  <c r="CJ65" i="1"/>
  <c r="CJ80" i="1" s="1"/>
  <c r="IJ132" i="1"/>
  <c r="IJ147" i="1" s="1"/>
  <c r="AV132" i="1"/>
  <c r="AV147" i="1" s="1"/>
  <c r="HX58" i="1"/>
  <c r="HX66" i="1"/>
  <c r="HX81" i="1" s="1"/>
  <c r="HX65" i="1"/>
  <c r="HX80" i="1" s="1"/>
  <c r="EA132" i="1"/>
  <c r="EA147" i="1" s="1"/>
  <c r="JO160" i="1"/>
  <c r="JO175" i="1" s="1"/>
  <c r="JO165" i="1"/>
  <c r="JO180" i="1" s="1"/>
  <c r="JO164" i="1"/>
  <c r="JO179" i="1" s="1"/>
  <c r="JO167" i="1"/>
  <c r="JO182" i="1" s="1"/>
  <c r="JO162" i="1"/>
  <c r="JO177" i="1" s="1"/>
  <c r="JO166" i="1"/>
  <c r="JO181" i="1" s="1"/>
  <c r="JO163" i="1"/>
  <c r="JO178" i="1" s="1"/>
  <c r="JO169" i="1"/>
  <c r="JO184" i="1" s="1"/>
  <c r="IM74" i="1"/>
  <c r="DP168" i="1"/>
  <c r="DP183" i="1" s="1"/>
  <c r="JL133" i="1"/>
  <c r="JL148" i="1" s="1"/>
  <c r="DD133" i="1"/>
  <c r="DD148" i="1" s="1"/>
  <c r="EH145" i="1"/>
  <c r="D145" i="1"/>
  <c r="IJ77" i="1"/>
  <c r="FX66" i="1"/>
  <c r="FX81" i="1" s="1"/>
  <c r="FX58" i="1"/>
  <c r="FX65" i="1"/>
  <c r="FX80" i="1" s="1"/>
  <c r="CB144" i="1"/>
  <c r="FY66" i="1"/>
  <c r="FY81" i="1" s="1"/>
  <c r="FY58" i="1"/>
  <c r="DE133" i="1"/>
  <c r="DE148" i="1" s="1"/>
  <c r="DE132" i="1"/>
  <c r="NE77" i="1"/>
  <c r="EQ144" i="1"/>
  <c r="EQ141" i="1"/>
  <c r="KQ96" i="1"/>
  <c r="KQ111" i="1" s="1"/>
  <c r="KQ121" i="1" s="1"/>
  <c r="KQ99" i="1"/>
  <c r="KQ114" i="1" s="1"/>
  <c r="KQ101" i="1"/>
  <c r="KQ116" i="1" s="1"/>
  <c r="KQ100" i="1"/>
  <c r="KQ115" i="1" s="1"/>
  <c r="IM133" i="1"/>
  <c r="IM148" i="1" s="1"/>
  <c r="JF133" i="1"/>
  <c r="JF148" i="1" s="1"/>
  <c r="CX133" i="1"/>
  <c r="CX148" i="1" s="1"/>
  <c r="AX146" i="1"/>
  <c r="KD145" i="1"/>
  <c r="NB58" i="1"/>
  <c r="NB66" i="1"/>
  <c r="NB81" i="1" s="1"/>
  <c r="NB65" i="1"/>
  <c r="NB80" i="1" s="1"/>
  <c r="KP144" i="1"/>
  <c r="KP141" i="1"/>
  <c r="EN77" i="1"/>
  <c r="BV58" i="1"/>
  <c r="BV66" i="1"/>
  <c r="BV81" i="1" s="1"/>
  <c r="BV65" i="1"/>
  <c r="BV80" i="1" s="1"/>
  <c r="J144" i="1"/>
  <c r="J141" i="1"/>
  <c r="HE133" i="1"/>
  <c r="HE148" i="1" s="1"/>
  <c r="HE132" i="1"/>
  <c r="HE147" i="1" s="1"/>
  <c r="AC66" i="1"/>
  <c r="AC81" i="1" s="1"/>
  <c r="AC58" i="1"/>
  <c r="AC65" i="1"/>
  <c r="AC80" i="1" s="1"/>
  <c r="EO132" i="1"/>
  <c r="DO159" i="1"/>
  <c r="DO156" i="1"/>
  <c r="DO157" i="1" s="1"/>
  <c r="KI78" i="1"/>
  <c r="LO144" i="1"/>
  <c r="AU159" i="1"/>
  <c r="CY93" i="1"/>
  <c r="CY89" i="1"/>
  <c r="CY90" i="1" s="1"/>
  <c r="HH58" i="1"/>
  <c r="HH66" i="1"/>
  <c r="HH81" i="1" s="1"/>
  <c r="BI74" i="1"/>
  <c r="MA169" i="1"/>
  <c r="MA184" i="1" s="1"/>
  <c r="GI89" i="1"/>
  <c r="GI90" i="1" s="1"/>
  <c r="MZ132" i="1"/>
  <c r="KN132" i="1"/>
  <c r="IB132" i="1"/>
  <c r="EL132" i="1"/>
  <c r="BT132" i="1"/>
  <c r="KR77" i="1"/>
  <c r="IF66" i="1"/>
  <c r="IF81" i="1" s="1"/>
  <c r="IF58" i="1"/>
  <c r="IF65" i="1"/>
  <c r="IF80" i="1" s="1"/>
  <c r="EP144" i="1"/>
  <c r="L77" i="1"/>
  <c r="LQ133" i="1"/>
  <c r="LQ148" i="1" s="1"/>
  <c r="LQ132" i="1"/>
  <c r="LQ147" i="1" s="1"/>
  <c r="EI66" i="1"/>
  <c r="EI81" i="1" s="1"/>
  <c r="EI58" i="1"/>
  <c r="LA78" i="1"/>
  <c r="JA66" i="1"/>
  <c r="JA81" i="1" s="1"/>
  <c r="JA58" i="1"/>
  <c r="JA65" i="1"/>
  <c r="JA80" i="1" s="1"/>
  <c r="AG77" i="1"/>
  <c r="LB77" i="1"/>
  <c r="IP66" i="1"/>
  <c r="IP81" i="1" s="1"/>
  <c r="IP58" i="1"/>
  <c r="GD144" i="1"/>
  <c r="V77" i="1"/>
  <c r="Y133" i="1"/>
  <c r="Y148" i="1" s="1"/>
  <c r="KC77" i="1"/>
  <c r="BM144" i="1"/>
  <c r="MA159" i="1"/>
  <c r="KU163" i="1"/>
  <c r="KU178" i="1" s="1"/>
  <c r="GG89" i="1"/>
  <c r="GG90" i="1" s="1"/>
  <c r="AA81" i="1"/>
  <c r="AA74" i="1"/>
  <c r="LF132" i="1"/>
  <c r="LF147" i="1" s="1"/>
  <c r="MD145" i="1"/>
  <c r="LZ89" i="1"/>
  <c r="LZ90" i="1" s="1"/>
  <c r="LZ93" i="1"/>
  <c r="DF89" i="1"/>
  <c r="DF90" i="1" s="1"/>
  <c r="DF93" i="1" s="1"/>
  <c r="JT133" i="1"/>
  <c r="JT148" i="1" s="1"/>
  <c r="JT132" i="1"/>
  <c r="DL133" i="1"/>
  <c r="DL148" i="1" s="1"/>
  <c r="EM133" i="1"/>
  <c r="EM148" i="1" s="1"/>
  <c r="MO77" i="1"/>
  <c r="DW144" i="1"/>
  <c r="DW141" i="1"/>
  <c r="JO168" i="1"/>
  <c r="JO183" i="1" s="1"/>
  <c r="EI133" i="1"/>
  <c r="EI148" i="1" s="1"/>
  <c r="EI132" i="1"/>
  <c r="EI147" i="1" s="1"/>
  <c r="KK77" i="1"/>
  <c r="BQ144" i="1"/>
  <c r="GY156" i="1"/>
  <c r="GY157" i="1" s="1"/>
  <c r="AQ93" i="1"/>
  <c r="AQ89" i="1"/>
  <c r="AQ90" i="1" s="1"/>
  <c r="DK133" i="1"/>
  <c r="DK148" i="1" s="1"/>
  <c r="DK132" i="1"/>
  <c r="LZ132" i="1"/>
  <c r="LZ147" i="1" s="1"/>
  <c r="LZ133" i="1"/>
  <c r="LZ148" i="1" s="1"/>
  <c r="HB133" i="1"/>
  <c r="HB148" i="1" s="1"/>
  <c r="AT132" i="1"/>
  <c r="AT133" i="1"/>
  <c r="AT148" i="1" s="1"/>
  <c r="BE133" i="1"/>
  <c r="BE148" i="1" s="1"/>
  <c r="JU77" i="1"/>
  <c r="BA144" i="1"/>
  <c r="DC132" i="1"/>
  <c r="BO77" i="1"/>
  <c r="KE80" i="1"/>
  <c r="KE74" i="1"/>
  <c r="FW167" i="1"/>
  <c r="FW182" i="1" s="1"/>
  <c r="FW164" i="1"/>
  <c r="FW179" i="1" s="1"/>
  <c r="FW165" i="1"/>
  <c r="FW180" i="1" s="1"/>
  <c r="FW160" i="1"/>
  <c r="FW175" i="1" s="1"/>
  <c r="FW166" i="1"/>
  <c r="FW181" i="1" s="1"/>
  <c r="FW163" i="1"/>
  <c r="FW178" i="1" s="1"/>
  <c r="FW169" i="1"/>
  <c r="FW184" i="1" s="1"/>
  <c r="FW161" i="1"/>
  <c r="FW176" i="1" s="1"/>
  <c r="IY164" i="1"/>
  <c r="IY179" i="1" s="1"/>
  <c r="IY165" i="1"/>
  <c r="IY180" i="1" s="1"/>
  <c r="IY160" i="1"/>
  <c r="IY175" i="1" s="1"/>
  <c r="IY167" i="1"/>
  <c r="IY182" i="1" s="1"/>
  <c r="IY168" i="1"/>
  <c r="IY183" i="1" s="1"/>
  <c r="IY163" i="1"/>
  <c r="IY178" i="1" s="1"/>
  <c r="IY170" i="1"/>
  <c r="IY185" i="1" s="1"/>
  <c r="MJ89" i="1"/>
  <c r="MJ90" i="1" s="1"/>
  <c r="MJ93" i="1" s="1"/>
  <c r="GV66" i="1"/>
  <c r="GV81" i="1" s="1"/>
  <c r="GV58" i="1"/>
  <c r="GV65" i="1"/>
  <c r="DP74" i="1"/>
  <c r="BD89" i="1"/>
  <c r="BD90" i="1" s="1"/>
  <c r="BD93" i="1" s="1"/>
  <c r="JT58" i="1"/>
  <c r="JT66" i="1"/>
  <c r="JT81" i="1" s="1"/>
  <c r="CQ122" i="1"/>
  <c r="FZ78" i="1"/>
  <c r="AT74" i="1"/>
  <c r="HG58" i="1"/>
  <c r="HG66" i="1"/>
  <c r="HG81" i="1" s="1"/>
  <c r="HG65" i="1"/>
  <c r="DP170" i="1"/>
  <c r="DP185" i="1" s="1"/>
  <c r="DP166" i="1"/>
  <c r="DP181" i="1" s="1"/>
  <c r="IV133" i="1"/>
  <c r="IV148" i="1" s="1"/>
  <c r="IV132" i="1"/>
  <c r="IV147" i="1" s="1"/>
  <c r="CN133" i="1"/>
  <c r="CN148" i="1" s="1"/>
  <c r="LT146" i="1"/>
  <c r="GV146" i="1"/>
  <c r="AN146" i="1"/>
  <c r="DL145" i="1"/>
  <c r="MR66" i="1"/>
  <c r="MR81" i="1" s="1"/>
  <c r="MR58" i="1"/>
  <c r="MR65" i="1"/>
  <c r="MR80" i="1" s="1"/>
  <c r="KF144" i="1"/>
  <c r="ED77" i="1"/>
  <c r="BL66" i="1"/>
  <c r="BL81" i="1" s="1"/>
  <c r="BL58" i="1"/>
  <c r="BL65" i="1"/>
  <c r="BL80" i="1" s="1"/>
  <c r="GG94" i="1"/>
  <c r="GG109" i="1" s="1"/>
  <c r="LQ144" i="1"/>
  <c r="LQ141" i="1"/>
  <c r="MA170" i="1"/>
  <c r="MA185" i="1" s="1"/>
  <c r="LI66" i="1"/>
  <c r="LI81" i="1" s="1"/>
  <c r="LI58" i="1"/>
  <c r="LI65" i="1"/>
  <c r="LI80" i="1" s="1"/>
  <c r="CO77" i="1"/>
  <c r="BW74" i="1"/>
  <c r="IP65" i="1"/>
  <c r="IP80" i="1" s="1"/>
  <c r="GP79" i="1"/>
  <c r="AH79" i="1"/>
  <c r="DF94" i="1"/>
  <c r="DF109" i="1" s="1"/>
  <c r="ML77" i="1"/>
  <c r="JZ66" i="1"/>
  <c r="JZ81" i="1" s="1"/>
  <c r="JZ58" i="1"/>
  <c r="JZ65" i="1"/>
  <c r="JZ80" i="1" s="1"/>
  <c r="HN144" i="1"/>
  <c r="BF77" i="1"/>
  <c r="EE133" i="1"/>
  <c r="EE148" i="1" s="1"/>
  <c r="EE132" i="1"/>
  <c r="EE147" i="1" s="1"/>
  <c r="KU166" i="1"/>
  <c r="KU181" i="1" s="1"/>
  <c r="CM132" i="1"/>
  <c r="G81" i="1"/>
  <c r="G74" i="1"/>
  <c r="DH132" i="1"/>
  <c r="DH147" i="1" s="1"/>
  <c r="BU132" i="1"/>
  <c r="BU147" i="1" s="1"/>
  <c r="AM80" i="1"/>
  <c r="AM74" i="1"/>
  <c r="H132" i="1"/>
  <c r="MN144" i="1"/>
  <c r="HP77" i="1"/>
  <c r="DZ66" i="1"/>
  <c r="DZ81" i="1" s="1"/>
  <c r="DZ58" i="1"/>
  <c r="DZ65" i="1"/>
  <c r="DZ80" i="1" s="1"/>
  <c r="BH144" i="1"/>
  <c r="JU133" i="1"/>
  <c r="JU148" i="1" s="1"/>
  <c r="CG66" i="1"/>
  <c r="CG81" i="1" s="1"/>
  <c r="CG58" i="1"/>
  <c r="FY133" i="1"/>
  <c r="FY148" i="1" s="1"/>
  <c r="FY132" i="1"/>
  <c r="FY147" i="1" s="1"/>
  <c r="CK146" i="1"/>
  <c r="HO74" i="1"/>
  <c r="DF95" i="1"/>
  <c r="DF110" i="1" s="1"/>
  <c r="MX144" i="1"/>
  <c r="HZ77" i="1"/>
  <c r="EJ58" i="1"/>
  <c r="EJ66" i="1"/>
  <c r="EJ81" i="1" s="1"/>
  <c r="EJ65" i="1"/>
  <c r="EJ80" i="1" s="1"/>
  <c r="BR144" i="1"/>
  <c r="GG102" i="1"/>
  <c r="GG117" i="1" s="1"/>
  <c r="IK66" i="1"/>
  <c r="IK81" i="1" s="1"/>
  <c r="IK58" i="1"/>
  <c r="IK65" i="1"/>
  <c r="IK80" i="1" s="1"/>
  <c r="Q77" i="1"/>
  <c r="LL148" i="1"/>
  <c r="LL132" i="1"/>
  <c r="LL147" i="1" s="1"/>
  <c r="BK122" i="1"/>
  <c r="CM81" i="1"/>
  <c r="CM74" i="1"/>
  <c r="KS66" i="1"/>
  <c r="KS81" i="1" s="1"/>
  <c r="KS58" i="1"/>
  <c r="KS65" i="1"/>
  <c r="KS80" i="1" s="1"/>
  <c r="BU77" i="1"/>
  <c r="DF101" i="1"/>
  <c r="DF116" i="1" s="1"/>
  <c r="LJ96" i="1"/>
  <c r="LJ111" i="1" s="1"/>
  <c r="GL132" i="1"/>
  <c r="GL133" i="1"/>
  <c r="GL148" i="1" s="1"/>
  <c r="JO96" i="1"/>
  <c r="JO111" i="1" s="1"/>
  <c r="JO89" i="1"/>
  <c r="JO90" i="1" s="1"/>
  <c r="MJ156" i="1"/>
  <c r="MJ157" i="1" s="1"/>
  <c r="MJ159" i="1" s="1"/>
  <c r="LD58" i="1"/>
  <c r="LD66" i="1"/>
  <c r="LD81" i="1" s="1"/>
  <c r="LD65" i="1"/>
  <c r="LD80" i="1" s="1"/>
  <c r="BD159" i="1"/>
  <c r="BD156" i="1"/>
  <c r="BD157" i="1" s="1"/>
  <c r="D58" i="1"/>
  <c r="D66" i="1"/>
  <c r="D81" i="1" s="1"/>
  <c r="D65" i="1"/>
  <c r="D80" i="1" s="1"/>
  <c r="GX132" i="1"/>
  <c r="GX147" i="1" s="1"/>
  <c r="NE132" i="1"/>
  <c r="NE147" i="1" s="1"/>
  <c r="JO174" i="1"/>
  <c r="CY132" i="1"/>
  <c r="IM93" i="1"/>
  <c r="IM89" i="1"/>
  <c r="IM90" i="1" s="1"/>
  <c r="BD104" i="1"/>
  <c r="BD119" i="1" s="1"/>
  <c r="BP78" i="1"/>
  <c r="KV77" i="1"/>
  <c r="IJ58" i="1"/>
  <c r="IJ66" i="1"/>
  <c r="IJ81" i="1" s="1"/>
  <c r="IJ65" i="1"/>
  <c r="IJ80" i="1" s="1"/>
  <c r="FX144" i="1"/>
  <c r="P77" i="1"/>
  <c r="MC133" i="1"/>
  <c r="MC148" i="1" s="1"/>
  <c r="FY77" i="1"/>
  <c r="JY79" i="1"/>
  <c r="JY74" i="1"/>
  <c r="NE144" i="1"/>
  <c r="NE141" i="1"/>
  <c r="BJ78" i="1"/>
  <c r="NB144" i="1"/>
  <c r="NB141" i="1"/>
  <c r="ID77" i="1"/>
  <c r="EN58" i="1"/>
  <c r="EN66" i="1"/>
  <c r="EN81" i="1" s="1"/>
  <c r="EN65" i="1"/>
  <c r="EN80" i="1" s="1"/>
  <c r="BV144" i="1"/>
  <c r="BV141" i="1"/>
  <c r="IW66" i="1"/>
  <c r="IW81" i="1" s="1"/>
  <c r="IW58" i="1"/>
  <c r="IW65" i="1"/>
  <c r="IW80" i="1" s="1"/>
  <c r="AC74" i="1"/>
  <c r="AC77" i="1"/>
  <c r="IM99" i="1"/>
  <c r="IM114" i="1" s="1"/>
  <c r="KM109" i="1"/>
  <c r="HF145" i="1"/>
  <c r="LI132" i="1"/>
  <c r="LI147" i="1" s="1"/>
  <c r="AQ132" i="1"/>
  <c r="ND77" i="1"/>
  <c r="KR58" i="1"/>
  <c r="KR66" i="1"/>
  <c r="KR81" i="1" s="1"/>
  <c r="KR65" i="1"/>
  <c r="KR80" i="1" s="1"/>
  <c r="IF144" i="1"/>
  <c r="BX77" i="1"/>
  <c r="L66" i="1"/>
  <c r="L81" i="1" s="1"/>
  <c r="L58" i="1"/>
  <c r="L65" i="1"/>
  <c r="L80" i="1" s="1"/>
  <c r="GG98" i="1"/>
  <c r="GG113" i="1" s="1"/>
  <c r="NA66" i="1"/>
  <c r="NA81" i="1" s="1"/>
  <c r="NA58" i="1"/>
  <c r="EI77" i="1"/>
  <c r="KQ104" i="1"/>
  <c r="KQ119" i="1" s="1"/>
  <c r="LA145" i="1"/>
  <c r="JA77" i="1"/>
  <c r="JA74" i="1"/>
  <c r="AG144" i="1"/>
  <c r="MD132" i="1"/>
  <c r="MD147" i="1" s="1"/>
  <c r="MD133" i="1"/>
  <c r="MD148" i="1" s="1"/>
  <c r="HF133" i="1"/>
  <c r="HF148" i="1" s="1"/>
  <c r="AX132" i="1"/>
  <c r="AX147" i="1" s="1"/>
  <c r="AX133" i="1"/>
  <c r="AX148" i="1" s="1"/>
  <c r="LB66" i="1"/>
  <c r="LB81" i="1" s="1"/>
  <c r="LB58" i="1"/>
  <c r="IP144" i="1"/>
  <c r="CH77" i="1"/>
  <c r="V58" i="1"/>
  <c r="V66" i="1"/>
  <c r="V81" i="1" s="1"/>
  <c r="KC144" i="1"/>
  <c r="HS80" i="1"/>
  <c r="HS74" i="1"/>
  <c r="GE93" i="1"/>
  <c r="GE89" i="1"/>
  <c r="GE90" i="1" s="1"/>
  <c r="MV74" i="1"/>
  <c r="GR66" i="1"/>
  <c r="GR81" i="1" s="1"/>
  <c r="GR58" i="1"/>
  <c r="GG74" i="1"/>
  <c r="HH65" i="1"/>
  <c r="HH80" i="1" s="1"/>
  <c r="GG99" i="1"/>
  <c r="GG114" i="1" s="1"/>
  <c r="NA65" i="1"/>
  <c r="NA80" i="1" s="1"/>
  <c r="MO144" i="1"/>
  <c r="MW80" i="1"/>
  <c r="MW74" i="1"/>
  <c r="KK144" i="1"/>
  <c r="DC81" i="1"/>
  <c r="DC74" i="1"/>
  <c r="LZ103" i="1"/>
  <c r="LZ118" i="1" s="1"/>
  <c r="DF96" i="1"/>
  <c r="DF111" i="1" s="1"/>
  <c r="GG95" i="1"/>
  <c r="GG110" i="1" s="1"/>
  <c r="JU144" i="1"/>
  <c r="KM99" i="1"/>
  <c r="KM114" i="1" s="1"/>
  <c r="KM101" i="1"/>
  <c r="KM116" i="1" s="1"/>
  <c r="KM102" i="1"/>
  <c r="KM117" i="1" s="1"/>
  <c r="KM95" i="1"/>
  <c r="KM110" i="1" s="1"/>
  <c r="KM98" i="1"/>
  <c r="KM113" i="1" s="1"/>
  <c r="KM103" i="1"/>
  <c r="KM118" i="1" s="1"/>
  <c r="KM122" i="1" s="1"/>
  <c r="BO58" i="1"/>
  <c r="BO66" i="1"/>
  <c r="BO81" i="1" s="1"/>
  <c r="FW174" i="1"/>
  <c r="IY174" i="1"/>
  <c r="DG80" i="1"/>
  <c r="DG74" i="1"/>
  <c r="KH74" i="1"/>
  <c r="MJ74" i="1"/>
  <c r="JX89" i="1"/>
  <c r="JX90" i="1" s="1"/>
  <c r="JX95" i="1" s="1"/>
  <c r="JX110" i="1" s="1"/>
  <c r="CZ66" i="1"/>
  <c r="CZ81" i="1" s="1"/>
  <c r="CZ58" i="1"/>
  <c r="CZ65" i="1"/>
  <c r="BD74" i="1"/>
  <c r="HX74" i="1"/>
  <c r="AZ58" i="1"/>
  <c r="AZ66" i="1"/>
  <c r="AZ81" i="1" s="1"/>
  <c r="AI133" i="1"/>
  <c r="AI148" i="1" s="1"/>
  <c r="AI132" i="1"/>
  <c r="AI147" i="1" s="1"/>
  <c r="AT89" i="1"/>
  <c r="AT90" i="1" s="1"/>
  <c r="AT93" i="1" s="1"/>
  <c r="CK66" i="1"/>
  <c r="CK81" i="1" s="1"/>
  <c r="CK58" i="1"/>
  <c r="GQ77" i="1"/>
  <c r="EK156" i="1"/>
  <c r="EK157" i="1" s="1"/>
  <c r="EK159" i="1" s="1"/>
  <c r="IQ80" i="1"/>
  <c r="IQ74" i="1"/>
  <c r="GU74" i="1"/>
  <c r="MJ100" i="1"/>
  <c r="MJ115" i="1" s="1"/>
  <c r="BD100" i="1"/>
  <c r="BD115" i="1" s="1"/>
  <c r="AZ78" i="1"/>
  <c r="AZ74" i="1"/>
  <c r="MR141" i="1"/>
  <c r="MR144" i="1"/>
  <c r="HT77" i="1"/>
  <c r="ED66" i="1"/>
  <c r="ED81" i="1" s="1"/>
  <c r="ED58" i="1"/>
  <c r="ED65" i="1"/>
  <c r="ED80" i="1" s="1"/>
  <c r="BL141" i="1"/>
  <c r="BL144" i="1"/>
  <c r="KG133" i="1"/>
  <c r="KG148" i="1" s="1"/>
  <c r="GG145" i="1"/>
  <c r="CS66" i="1"/>
  <c r="CS81" i="1" s="1"/>
  <c r="CS58" i="1"/>
  <c r="CS65" i="1"/>
  <c r="CS80" i="1" s="1"/>
  <c r="FW170" i="1"/>
  <c r="FW185" i="1" s="1"/>
  <c r="BI133" i="1"/>
  <c r="BI148" i="1" s="1"/>
  <c r="LI74" i="1"/>
  <c r="LI77" i="1"/>
  <c r="LI89" i="1" s="1"/>
  <c r="LI90" i="1" s="1"/>
  <c r="LI100" i="1" s="1"/>
  <c r="LI115" i="1" s="1"/>
  <c r="CO144" i="1"/>
  <c r="CO141" i="1"/>
  <c r="IE159" i="1"/>
  <c r="IE156" i="1"/>
  <c r="IE157" i="1" s="1"/>
  <c r="BW89" i="1"/>
  <c r="BW90" i="1" s="1"/>
  <c r="BW93" i="1" s="1"/>
  <c r="IP133" i="1"/>
  <c r="IP148" i="1" s="1"/>
  <c r="CH132" i="1"/>
  <c r="CH147" i="1" s="1"/>
  <c r="CH133" i="1"/>
  <c r="CH148" i="1" s="1"/>
  <c r="LN146" i="1"/>
  <c r="GP146" i="1"/>
  <c r="AH146" i="1"/>
  <c r="DF145" i="1"/>
  <c r="ML58" i="1"/>
  <c r="ML66" i="1"/>
  <c r="ML81" i="1" s="1"/>
  <c r="ML65" i="1"/>
  <c r="ML80" i="1" s="1"/>
  <c r="JZ144" i="1"/>
  <c r="JZ141" i="1"/>
  <c r="DX77" i="1"/>
  <c r="BF58" i="1"/>
  <c r="BF66" i="1"/>
  <c r="BF81" i="1" s="1"/>
  <c r="BF65" i="1"/>
  <c r="BF80" i="1" s="1"/>
  <c r="HA66" i="1"/>
  <c r="HA81" i="1" s="1"/>
  <c r="HA58" i="1"/>
  <c r="HA65" i="1"/>
  <c r="HA80" i="1" s="1"/>
  <c r="LC81" i="1"/>
  <c r="LC74" i="1"/>
  <c r="DO81" i="1"/>
  <c r="DO74" i="1"/>
  <c r="KY77" i="1"/>
  <c r="FW98" i="1"/>
  <c r="FW113" i="1" s="1"/>
  <c r="FW101" i="1"/>
  <c r="FW116" i="1" s="1"/>
  <c r="FW94" i="1"/>
  <c r="FW109" i="1" s="1"/>
  <c r="FW99" i="1"/>
  <c r="FW114" i="1" s="1"/>
  <c r="FW103" i="1"/>
  <c r="FW118" i="1" s="1"/>
  <c r="FW104" i="1"/>
  <c r="FW119" i="1" s="1"/>
  <c r="NC132" i="1"/>
  <c r="CI132" i="1"/>
  <c r="JD58" i="1"/>
  <c r="JD66" i="1"/>
  <c r="JD81" i="1" s="1"/>
  <c r="EN132" i="1"/>
  <c r="EN147" i="1" s="1"/>
  <c r="CA94" i="1"/>
  <c r="CA109" i="1" s="1"/>
  <c r="CA98" i="1"/>
  <c r="CA113" i="1" s="1"/>
  <c r="CA102" i="1"/>
  <c r="CA117" i="1" s="1"/>
  <c r="CA101" i="1"/>
  <c r="CA116" i="1" s="1"/>
  <c r="CA99" i="1"/>
  <c r="CA114" i="1" s="1"/>
  <c r="CA121" i="1" s="1"/>
  <c r="CA103" i="1"/>
  <c r="CA118" i="1" s="1"/>
  <c r="CA97" i="1"/>
  <c r="CA112" i="1" s="1"/>
  <c r="CA104" i="1"/>
  <c r="CA119" i="1" s="1"/>
  <c r="CA100" i="1"/>
  <c r="CA115" i="1" s="1"/>
  <c r="KB77" i="1"/>
  <c r="HP66" i="1"/>
  <c r="HP81" i="1" s="1"/>
  <c r="HP58" i="1"/>
  <c r="HP65" i="1"/>
  <c r="HP80" i="1" s="1"/>
  <c r="DZ144" i="1"/>
  <c r="LE66" i="1"/>
  <c r="LE81" i="1" s="1"/>
  <c r="LE58" i="1"/>
  <c r="CG77" i="1"/>
  <c r="LI95" i="1"/>
  <c r="LI110" i="1" s="1"/>
  <c r="HE66" i="1"/>
  <c r="HE81" i="1" s="1"/>
  <c r="HE58" i="1"/>
  <c r="HO89" i="1"/>
  <c r="HO90" i="1" s="1"/>
  <c r="HO97" i="1" s="1"/>
  <c r="HO112" i="1" s="1"/>
  <c r="MU133" i="1"/>
  <c r="MU148" i="1" s="1"/>
  <c r="BO133" i="1"/>
  <c r="BO148" i="1" s="1"/>
  <c r="BO132" i="1"/>
  <c r="BO147" i="1" s="1"/>
  <c r="LW148" i="1"/>
  <c r="LW132" i="1"/>
  <c r="K148" i="1"/>
  <c r="K132" i="1"/>
  <c r="HT132" i="1"/>
  <c r="HT147" i="1" s="1"/>
  <c r="BK108" i="1"/>
  <c r="JD133" i="1"/>
  <c r="JD148" i="1" s="1"/>
  <c r="CV133" i="1"/>
  <c r="CV148" i="1" s="1"/>
  <c r="CV132" i="1"/>
  <c r="CK133" i="1"/>
  <c r="CK148" i="1" s="1"/>
  <c r="KS74" i="1"/>
  <c r="KS77" i="1"/>
  <c r="KS89" i="1" s="1"/>
  <c r="KS90" i="1" s="1"/>
  <c r="KS94" i="1" s="1"/>
  <c r="BU144" i="1"/>
  <c r="BU141" i="1"/>
  <c r="LA133" i="1"/>
  <c r="LA148" i="1" s="1"/>
  <c r="U66" i="1"/>
  <c r="U81" i="1" s="1"/>
  <c r="U58" i="1"/>
  <c r="U65" i="1"/>
  <c r="U80" i="1" s="1"/>
  <c r="GY81" i="1"/>
  <c r="GY74" i="1"/>
  <c r="LJ133" i="1"/>
  <c r="LJ148" i="1" s="1"/>
  <c r="KQ94" i="1"/>
  <c r="MA108" i="1"/>
  <c r="LN66" i="1"/>
  <c r="LN81" i="1" s="1"/>
  <c r="LN58" i="1"/>
  <c r="JX156" i="1"/>
  <c r="JX157" i="1" s="1"/>
  <c r="JX159" i="1"/>
  <c r="IR58" i="1"/>
  <c r="IR66" i="1"/>
  <c r="IR81" i="1" s="1"/>
  <c r="IR65" i="1"/>
  <c r="IR80" i="1" s="1"/>
  <c r="FX132" i="1"/>
  <c r="FX147" i="1" s="1"/>
  <c r="GI132" i="1"/>
  <c r="KU165" i="1"/>
  <c r="KU180" i="1" s="1"/>
  <c r="KU167" i="1"/>
  <c r="KU182" i="1" s="1"/>
  <c r="KU164" i="1"/>
  <c r="KU179" i="1" s="1"/>
  <c r="KU160" i="1"/>
  <c r="KU175" i="1" s="1"/>
  <c r="KU169" i="1"/>
  <c r="KU184" i="1" s="1"/>
  <c r="BD170" i="1"/>
  <c r="BD185" i="1" s="1"/>
  <c r="LX133" i="1"/>
  <c r="LX148" i="1" s="1"/>
  <c r="GZ133" i="1"/>
  <c r="GZ148" i="1" s="1"/>
  <c r="AR133" i="1"/>
  <c r="AR148" i="1" s="1"/>
  <c r="JX161" i="1"/>
  <c r="JX176" i="1" s="1"/>
  <c r="DP161" i="1"/>
  <c r="DP176" i="1" s="1"/>
  <c r="MV145" i="1"/>
  <c r="HX145" i="1"/>
  <c r="KV58" i="1"/>
  <c r="KV66" i="1"/>
  <c r="KV81" i="1" s="1"/>
  <c r="KV65" i="1"/>
  <c r="KV80" i="1" s="1"/>
  <c r="IJ141" i="1"/>
  <c r="IJ144" i="1"/>
  <c r="CB77" i="1"/>
  <c r="P66" i="1"/>
  <c r="P81" i="1" s="1"/>
  <c r="P58" i="1"/>
  <c r="P65" i="1"/>
  <c r="P80" i="1" s="1"/>
  <c r="FY144" i="1"/>
  <c r="FY141" i="1"/>
  <c r="LY133" i="1"/>
  <c r="LY148" i="1" s="1"/>
  <c r="EQ66" i="1"/>
  <c r="EQ81" i="1" s="1"/>
  <c r="EQ58" i="1"/>
  <c r="EQ65" i="1"/>
  <c r="EQ80" i="1" s="1"/>
  <c r="K93" i="1"/>
  <c r="K89" i="1"/>
  <c r="K90" i="1" s="1"/>
  <c r="CE133" i="1"/>
  <c r="CE148" i="1" s="1"/>
  <c r="LR132" i="1"/>
  <c r="LR147" i="1" s="1"/>
  <c r="LR133" i="1"/>
  <c r="LR148" i="1" s="1"/>
  <c r="GT132" i="1"/>
  <c r="GT147" i="1" s="1"/>
  <c r="GT133" i="1"/>
  <c r="GT148" i="1" s="1"/>
  <c r="AL132" i="1"/>
  <c r="AL147" i="1" s="1"/>
  <c r="AL133" i="1"/>
  <c r="AL148" i="1" s="1"/>
  <c r="JR146" i="1"/>
  <c r="HR145" i="1"/>
  <c r="BJ145" i="1"/>
  <c r="KP77" i="1"/>
  <c r="ID58" i="1"/>
  <c r="ID66" i="1"/>
  <c r="ID81" i="1" s="1"/>
  <c r="ID65" i="1"/>
  <c r="ID80" i="1" s="1"/>
  <c r="EN144" i="1"/>
  <c r="EN141" i="1"/>
  <c r="J77" i="1"/>
  <c r="IW74" i="1"/>
  <c r="IW77" i="1"/>
  <c r="AC144" i="1"/>
  <c r="AC141" i="1"/>
  <c r="MM132" i="1"/>
  <c r="AA132" i="1"/>
  <c r="AY146" i="1"/>
  <c r="LO77" i="1"/>
  <c r="G156" i="1"/>
  <c r="G157" i="1" s="1"/>
  <c r="IW132" i="1"/>
  <c r="IW147" i="1" s="1"/>
  <c r="CU133" i="1"/>
  <c r="CU148" i="1" s="1"/>
  <c r="CU132" i="1"/>
  <c r="CU147" i="1" s="1"/>
  <c r="IX66" i="1"/>
  <c r="IX81" i="1" s="1"/>
  <c r="IX58" i="1"/>
  <c r="IX65" i="1"/>
  <c r="IX80" i="1" s="1"/>
  <c r="LA66" i="1"/>
  <c r="LA81" i="1" s="1"/>
  <c r="LA58" i="1"/>
  <c r="LA65" i="1"/>
  <c r="LA80" i="1" s="1"/>
  <c r="AM132" i="1"/>
  <c r="LT132" i="1"/>
  <c r="LT147" i="1" s="1"/>
  <c r="JH132" i="1"/>
  <c r="JH147" i="1" s="1"/>
  <c r="GV132" i="1"/>
  <c r="GV147" i="1" s="1"/>
  <c r="CZ132" i="1"/>
  <c r="CZ147" i="1" s="1"/>
  <c r="AN132" i="1"/>
  <c r="AN147" i="1" s="1"/>
  <c r="ND66" i="1"/>
  <c r="ND81" i="1" s="1"/>
  <c r="ND58" i="1"/>
  <c r="ND65" i="1"/>
  <c r="ND80" i="1" s="1"/>
  <c r="KR144" i="1"/>
  <c r="EP77" i="1"/>
  <c r="BX66" i="1"/>
  <c r="BX81" i="1" s="1"/>
  <c r="BX58" i="1"/>
  <c r="BX65" i="1"/>
  <c r="BX80" i="1" s="1"/>
  <c r="L144" i="1"/>
  <c r="CW133" i="1"/>
  <c r="CW148" i="1" s="1"/>
  <c r="NA77" i="1"/>
  <c r="NA74" i="1"/>
  <c r="EI144" i="1"/>
  <c r="EI141" i="1"/>
  <c r="EM79" i="1"/>
  <c r="JA144" i="1"/>
  <c r="LB144" i="1"/>
  <c r="GD77" i="1"/>
  <c r="CH58" i="1"/>
  <c r="CH66" i="1"/>
  <c r="CH81" i="1" s="1"/>
  <c r="V144" i="1"/>
  <c r="IO133" i="1"/>
  <c r="IO148" i="1" s="1"/>
  <c r="BM66" i="1"/>
  <c r="BM81" i="1" s="1"/>
  <c r="BM58" i="1"/>
  <c r="JK80" i="1"/>
  <c r="JK74" i="1"/>
  <c r="MV93" i="1"/>
  <c r="MV89" i="1"/>
  <c r="MV90" i="1" s="1"/>
  <c r="DL74" i="1"/>
  <c r="Z132" i="1"/>
  <c r="Z147" i="1" s="1"/>
  <c r="DJ145" i="1"/>
  <c r="MF133" i="1"/>
  <c r="MF148" i="1" s="1"/>
  <c r="MF132" i="1"/>
  <c r="MF147" i="1" s="1"/>
  <c r="HH133" i="1"/>
  <c r="HH148" i="1" s="1"/>
  <c r="HH132" i="1"/>
  <c r="HH147" i="1" s="1"/>
  <c r="AZ133" i="1"/>
  <c r="AZ148" i="1" s="1"/>
  <c r="AZ132" i="1"/>
  <c r="NA133" i="1"/>
  <c r="NA148" i="1" s="1"/>
  <c r="DW66" i="1"/>
  <c r="DW81" i="1" s="1"/>
  <c r="DW58" i="1"/>
  <c r="DW65" i="1"/>
  <c r="DW80" i="1" s="1"/>
  <c r="MW133" i="1"/>
  <c r="MW148" i="1" s="1"/>
  <c r="MW132" i="1"/>
  <c r="BQ66" i="1"/>
  <c r="BQ81" i="1" s="1"/>
  <c r="BQ58" i="1"/>
  <c r="BQ65" i="1"/>
  <c r="BQ80" i="1" s="1"/>
  <c r="LW89" i="1"/>
  <c r="LW90" i="1" s="1"/>
  <c r="LW93" i="1" s="1"/>
  <c r="JS133" i="1"/>
  <c r="JS148" i="1" s="1"/>
  <c r="JN133" i="1"/>
  <c r="JN148" i="1" s="1"/>
  <c r="DF133" i="1"/>
  <c r="DF148" i="1" s="1"/>
  <c r="JY133" i="1"/>
  <c r="JY148" i="1" s="1"/>
  <c r="JY132" i="1"/>
  <c r="JY147" i="1" s="1"/>
  <c r="BA66" i="1"/>
  <c r="BA81" i="1" s="1"/>
  <c r="BA58" i="1"/>
  <c r="IU132" i="1"/>
  <c r="BO144" i="1"/>
  <c r="BO141" i="1"/>
  <c r="KH89" i="1"/>
  <c r="KH90" i="1" s="1"/>
  <c r="KH101" i="1" s="1"/>
  <c r="KH116" i="1" s="1"/>
  <c r="LT58" i="1"/>
  <c r="LT66" i="1"/>
  <c r="LT81" i="1" s="1"/>
  <c r="LT65" i="1"/>
  <c r="JX74" i="1"/>
  <c r="HL89" i="1"/>
  <c r="HL90" i="1" s="1"/>
  <c r="HL93" i="1" s="1"/>
  <c r="AN66" i="1"/>
  <c r="AN81" i="1" s="1"/>
  <c r="AN58" i="1"/>
  <c r="AN65" i="1"/>
  <c r="HX89" i="1"/>
  <c r="HX90" i="1" s="1"/>
  <c r="HX94" i="1" s="1"/>
  <c r="HX109" i="1" s="1"/>
  <c r="D93" i="1"/>
  <c r="D89" i="1"/>
  <c r="D90" i="1" s="1"/>
  <c r="D99" i="1" s="1"/>
  <c r="D114" i="1" s="1"/>
  <c r="M66" i="1"/>
  <c r="M81" i="1" s="1"/>
  <c r="M58" i="1"/>
  <c r="M65" i="1"/>
  <c r="KO132" i="1"/>
  <c r="KO147" i="1" s="1"/>
  <c r="JY141" i="1"/>
  <c r="IU74" i="1"/>
  <c r="GQ58" i="1"/>
  <c r="GQ66" i="1"/>
  <c r="GQ81" i="1" s="1"/>
  <c r="GQ65" i="1"/>
  <c r="GQ80" i="1" s="1"/>
  <c r="KM100" i="1"/>
  <c r="KM115" i="1" s="1"/>
  <c r="GU93" i="1"/>
  <c r="GU89" i="1"/>
  <c r="GU90" i="1" s="1"/>
  <c r="MJ166" i="1"/>
  <c r="MJ181" i="1" s="1"/>
  <c r="BD166" i="1"/>
  <c r="BD181" i="1" s="1"/>
  <c r="LH133" i="1"/>
  <c r="LH148" i="1" s="1"/>
  <c r="LH132" i="1"/>
  <c r="LH147" i="1" s="1"/>
  <c r="GJ133" i="1"/>
  <c r="GJ148" i="1" s="1"/>
  <c r="AB133" i="1"/>
  <c r="AB148" i="1" s="1"/>
  <c r="AB132" i="1"/>
  <c r="AB147" i="1" s="1"/>
  <c r="JH146" i="1"/>
  <c r="JH141" i="1"/>
  <c r="CZ146" i="1"/>
  <c r="CZ141" i="1"/>
  <c r="MF145" i="1"/>
  <c r="MF141" i="1"/>
  <c r="HH145" i="1"/>
  <c r="HH141" i="1"/>
  <c r="KF77" i="1"/>
  <c r="HT66" i="1"/>
  <c r="HT81" i="1" s="1"/>
  <c r="HT58" i="1"/>
  <c r="HT65" i="1"/>
  <c r="HT80" i="1" s="1"/>
  <c r="ED144" i="1"/>
  <c r="BM65" i="1"/>
  <c r="BM80" i="1" s="1"/>
  <c r="LQ66" i="1"/>
  <c r="LQ81" i="1" s="1"/>
  <c r="LQ58" i="1"/>
  <c r="CS77" i="1"/>
  <c r="CS74" i="1"/>
  <c r="JO170" i="1"/>
  <c r="JO185" i="1" s="1"/>
  <c r="LI144" i="1"/>
  <c r="LI141" i="1"/>
  <c r="NC74" i="1"/>
  <c r="EO81" i="1"/>
  <c r="EO74" i="1"/>
  <c r="LB65" i="1"/>
  <c r="LB80" i="1" s="1"/>
  <c r="V65" i="1"/>
  <c r="V80" i="1" s="1"/>
  <c r="JB79" i="1"/>
  <c r="LZ94" i="1"/>
  <c r="LZ109" i="1" s="1"/>
  <c r="HB78" i="1"/>
  <c r="HB74" i="1"/>
  <c r="AT94" i="1"/>
  <c r="AT109" i="1" s="1"/>
  <c r="ML144" i="1"/>
  <c r="ML141" i="1"/>
  <c r="HN77" i="1"/>
  <c r="DX58" i="1"/>
  <c r="DX66" i="1"/>
  <c r="DX81" i="1" s="1"/>
  <c r="DX65" i="1"/>
  <c r="DX80" i="1" s="1"/>
  <c r="BF144" i="1"/>
  <c r="BF141" i="1"/>
  <c r="MS133" i="1"/>
  <c r="MS148" i="1" s="1"/>
  <c r="MS132" i="1"/>
  <c r="MS147" i="1" s="1"/>
  <c r="HA74" i="1"/>
  <c r="HA77" i="1"/>
  <c r="MM80" i="1"/>
  <c r="MM74" i="1"/>
  <c r="JW74" i="1"/>
  <c r="KY66" i="1"/>
  <c r="KY81" i="1" s="1"/>
  <c r="KY58" i="1"/>
  <c r="KY65" i="1"/>
  <c r="KY80" i="1" s="1"/>
  <c r="FW108" i="1"/>
  <c r="IZ132" i="1"/>
  <c r="IZ147" i="1" s="1"/>
  <c r="P132" i="1"/>
  <c r="P147" i="1" s="1"/>
  <c r="HH74" i="1"/>
  <c r="AJ66" i="1"/>
  <c r="AJ81" i="1" s="1"/>
  <c r="AJ58" i="1"/>
  <c r="CA108" i="1"/>
  <c r="CA120" i="1" s="1"/>
  <c r="MN77" i="1"/>
  <c r="KB58" i="1"/>
  <c r="KB66" i="1"/>
  <c r="KB81" i="1" s="1"/>
  <c r="KB65" i="1"/>
  <c r="KB80" i="1" s="1"/>
  <c r="HP144" i="1"/>
  <c r="BH77" i="1"/>
  <c r="BA133" i="1"/>
  <c r="BA148" i="1" s="1"/>
  <c r="BA132" i="1"/>
  <c r="BA147" i="1" s="1"/>
  <c r="LE77" i="1"/>
  <c r="CG144" i="1"/>
  <c r="HE77" i="1"/>
  <c r="HE74" i="1"/>
  <c r="HW80" i="1"/>
  <c r="HW74" i="1"/>
  <c r="LJ103" i="1"/>
  <c r="LJ118" i="1" s="1"/>
  <c r="LZ95" i="1"/>
  <c r="LZ110" i="1" s="1"/>
  <c r="AT95" i="1"/>
  <c r="AT110" i="1" s="1"/>
  <c r="MX77" i="1"/>
  <c r="KL66" i="1"/>
  <c r="KL81" i="1" s="1"/>
  <c r="KL58" i="1"/>
  <c r="KL65" i="1"/>
  <c r="KL80" i="1" s="1"/>
  <c r="HZ144" i="1"/>
  <c r="BR77" i="1"/>
  <c r="F58" i="1"/>
  <c r="F66" i="1"/>
  <c r="F81" i="1" s="1"/>
  <c r="F65" i="1"/>
  <c r="F80" i="1" s="1"/>
  <c r="IK144" i="1"/>
  <c r="CA95" i="1"/>
  <c r="CA110" i="1" s="1"/>
  <c r="KU162" i="1"/>
  <c r="KU177" i="1" s="1"/>
  <c r="KU187" i="1" s="1"/>
  <c r="IQ141" i="1"/>
  <c r="MI148" i="1"/>
  <c r="MI132" i="1"/>
  <c r="MC66" i="1"/>
  <c r="MC81" i="1" s="1"/>
  <c r="MC58" i="1"/>
  <c r="GW132" i="1"/>
  <c r="GW147" i="1" s="1"/>
  <c r="AA93" i="1"/>
  <c r="AA89" i="1"/>
  <c r="AA90" i="1" s="1"/>
  <c r="GH132" i="1"/>
  <c r="GH147" i="1" s="1"/>
  <c r="MV102" i="1"/>
  <c r="MV117" i="1" s="1"/>
  <c r="GR65" i="1"/>
  <c r="GR80" i="1" s="1"/>
  <c r="AJ65" i="1"/>
  <c r="AJ80" i="1" s="1"/>
  <c r="LE65" i="1"/>
  <c r="LE80" i="1" s="1"/>
  <c r="KS144" i="1"/>
  <c r="CG65" i="1"/>
  <c r="CG80" i="1" s="1"/>
  <c r="IO66" i="1"/>
  <c r="IO81" i="1" s="1"/>
  <c r="IO58" i="1"/>
  <c r="U77" i="1"/>
  <c r="U74" i="1"/>
  <c r="IX133" i="1"/>
  <c r="IX148" i="1" s="1"/>
  <c r="CP132" i="1"/>
  <c r="CP133" i="1"/>
  <c r="CP148" i="1" s="1"/>
  <c r="MQ108" i="1"/>
  <c r="CT58" i="1"/>
  <c r="CT66" i="1"/>
  <c r="CT81" i="1" s="1"/>
  <c r="HL156" i="1"/>
  <c r="HL157" i="1" s="1"/>
  <c r="HL159" i="1" s="1"/>
  <c r="GF66" i="1"/>
  <c r="GF81" i="1" s="1"/>
  <c r="GF58" i="1"/>
  <c r="GF65" i="1"/>
  <c r="GF80" i="1" s="1"/>
  <c r="KU174" i="1"/>
  <c r="IA93" i="1"/>
  <c r="IA89" i="1"/>
  <c r="IA90" i="1" s="1"/>
  <c r="AU80" i="1"/>
  <c r="AU74" i="1"/>
  <c r="MJ104" i="1"/>
  <c r="MJ119" i="1" s="1"/>
  <c r="MJ95" i="1"/>
  <c r="MJ110" i="1" s="1"/>
  <c r="HL95" i="1"/>
  <c r="HL110" i="1" s="1"/>
  <c r="BD95" i="1"/>
  <c r="BD110" i="1" s="1"/>
  <c r="KJ78" i="1"/>
  <c r="D94" i="1"/>
  <c r="D109" i="1" s="1"/>
  <c r="KV144" i="1"/>
  <c r="FX77" i="1"/>
  <c r="FX74" i="1"/>
  <c r="CB66" i="1"/>
  <c r="CB81" i="1" s="1"/>
  <c r="CB58" i="1"/>
  <c r="CB65" i="1"/>
  <c r="CB80" i="1" s="1"/>
  <c r="P141" i="1"/>
  <c r="P144" i="1"/>
  <c r="DI133" i="1"/>
  <c r="DI148" i="1" s="1"/>
  <c r="BI146" i="1"/>
  <c r="I145" i="1"/>
  <c r="KQ122" i="1"/>
  <c r="LI103" i="1"/>
  <c r="LI118" i="1" s="1"/>
  <c r="LI122" i="1" s="1"/>
  <c r="DE80" i="1"/>
  <c r="DE74" i="1"/>
  <c r="NE66" i="1"/>
  <c r="NE81" i="1" s="1"/>
  <c r="NE58" i="1"/>
  <c r="NE65" i="1"/>
  <c r="NE80" i="1" s="1"/>
  <c r="EQ74" i="1"/>
  <c r="EQ77" i="1"/>
  <c r="BW97" i="1"/>
  <c r="BW112" i="1" s="1"/>
  <c r="IM96" i="1"/>
  <c r="IM111" i="1" s="1"/>
  <c r="IM121" i="1" s="1"/>
  <c r="DF102" i="1"/>
  <c r="DF117" i="1" s="1"/>
  <c r="KH100" i="1"/>
  <c r="KH115" i="1" s="1"/>
  <c r="KD78" i="1"/>
  <c r="NB77" i="1"/>
  <c r="NB74" i="1"/>
  <c r="KP58" i="1"/>
  <c r="KP66" i="1"/>
  <c r="KP81" i="1" s="1"/>
  <c r="KP65" i="1"/>
  <c r="KP80" i="1" s="1"/>
  <c r="ID144" i="1"/>
  <c r="BV77" i="1"/>
  <c r="BV74" i="1"/>
  <c r="J58" i="1"/>
  <c r="J66" i="1"/>
  <c r="J81" i="1" s="1"/>
  <c r="J65" i="1"/>
  <c r="J80" i="1" s="1"/>
  <c r="IW144" i="1"/>
  <c r="IW141" i="1"/>
  <c r="LO66" i="1"/>
  <c r="LO81" i="1" s="1"/>
  <c r="LO58" i="1"/>
  <c r="LO65" i="1"/>
  <c r="LO80" i="1" s="1"/>
  <c r="AU164" i="1"/>
  <c r="AU179" i="1" s="1"/>
  <c r="AU167" i="1"/>
  <c r="AU182" i="1" s="1"/>
  <c r="AU165" i="1"/>
  <c r="AU180" i="1" s="1"/>
  <c r="AU168" i="1"/>
  <c r="AU183" i="1" s="1"/>
  <c r="AU160" i="1"/>
  <c r="AU175" i="1" s="1"/>
  <c r="AU166" i="1"/>
  <c r="AU181" i="1" s="1"/>
  <c r="AU169" i="1"/>
  <c r="AU184" i="1" s="1"/>
  <c r="BI89" i="1"/>
  <c r="BI90" i="1" s="1"/>
  <c r="BI93" i="1"/>
  <c r="ND144" i="1"/>
  <c r="IF77" i="1"/>
  <c r="IF74" i="1"/>
  <c r="EP66" i="1"/>
  <c r="EP81" i="1" s="1"/>
  <c r="EP58" i="1"/>
  <c r="EP65" i="1"/>
  <c r="EP80" i="1" s="1"/>
  <c r="BX144" i="1"/>
  <c r="LQ96" i="1"/>
  <c r="LQ111" i="1" s="1"/>
  <c r="NA144" i="1"/>
  <c r="HU133" i="1"/>
  <c r="HU148" i="1" s="1"/>
  <c r="AG66" i="1"/>
  <c r="AG81" i="1" s="1"/>
  <c r="AG58" i="1"/>
  <c r="AG65" i="1"/>
  <c r="AG80" i="1" s="1"/>
  <c r="DY89" i="1"/>
  <c r="DY90" i="1" s="1"/>
  <c r="DY93" i="1" s="1"/>
  <c r="JR133" i="1"/>
  <c r="JR148" i="1" s="1"/>
  <c r="DJ132" i="1"/>
  <c r="DJ147" i="1" s="1"/>
  <c r="DJ133" i="1"/>
  <c r="DJ148" i="1" s="1"/>
  <c r="IP77" i="1"/>
  <c r="IP74" i="1"/>
  <c r="GD58" i="1"/>
  <c r="GD66" i="1"/>
  <c r="GD81" i="1" s="1"/>
  <c r="CH144" i="1"/>
  <c r="CH141" i="1"/>
  <c r="BI100" i="1"/>
  <c r="BI115" i="1" s="1"/>
  <c r="KC66" i="1"/>
  <c r="KC81" i="1" s="1"/>
  <c r="KC58" i="1"/>
  <c r="BM77" i="1"/>
  <c r="BM74" i="1"/>
  <c r="MA167" i="1"/>
  <c r="MA182" i="1" s="1"/>
  <c r="MA160" i="1"/>
  <c r="MA175" i="1" s="1"/>
  <c r="MA165" i="1"/>
  <c r="MA180" i="1" s="1"/>
  <c r="MA164" i="1"/>
  <c r="MA179" i="1" s="1"/>
  <c r="MA166" i="1"/>
  <c r="MA181" i="1" s="1"/>
  <c r="MA162" i="1"/>
  <c r="MA177" i="1" s="1"/>
  <c r="MA163" i="1"/>
  <c r="MA178" i="1" s="1"/>
  <c r="G162" i="1"/>
  <c r="G177" i="1" s="1"/>
  <c r="JO161" i="1"/>
  <c r="JO176" i="1" s="1"/>
  <c r="DL93" i="1"/>
  <c r="DL89" i="1"/>
  <c r="DL90" i="1" s="1"/>
  <c r="DF74" i="1"/>
  <c r="DL96" i="1"/>
  <c r="DL111" i="1" s="1"/>
  <c r="MO66" i="1"/>
  <c r="MO81" i="1" s="1"/>
  <c r="MO58" i="1"/>
  <c r="MO65" i="1"/>
  <c r="MO80" i="1" s="1"/>
  <c r="DW74" i="1"/>
  <c r="DW77" i="1"/>
  <c r="KU168" i="1"/>
  <c r="KU183" i="1" s="1"/>
  <c r="EI65" i="1"/>
  <c r="EI80" i="1" s="1"/>
  <c r="KK66" i="1"/>
  <c r="KK81" i="1" s="1"/>
  <c r="KK58" i="1"/>
  <c r="KK65" i="1"/>
  <c r="KK80" i="1" s="1"/>
  <c r="BQ77" i="1"/>
  <c r="BQ74" i="1"/>
  <c r="DK80" i="1"/>
  <c r="AT103" i="1"/>
  <c r="AT118" i="1" s="1"/>
  <c r="AT122" i="1" s="1"/>
  <c r="LZ96" i="1"/>
  <c r="LZ111" i="1" s="1"/>
  <c r="AT96" i="1"/>
  <c r="AT111" i="1" s="1"/>
  <c r="LQ94" i="1"/>
  <c r="JU66" i="1"/>
  <c r="JU81" i="1" s="1"/>
  <c r="JU58" i="1"/>
  <c r="BA77" i="1"/>
  <c r="BA74" i="1"/>
  <c r="LS81" i="1"/>
  <c r="LS74" i="1"/>
  <c r="KQ98" i="1"/>
  <c r="KQ113" i="1" s="1"/>
  <c r="KQ95" i="1"/>
  <c r="KQ110" i="1" s="1"/>
  <c r="C58" i="1"/>
  <c r="C66" i="1"/>
  <c r="C81" i="1" s="1"/>
  <c r="C65" i="1"/>
  <c r="C80" i="1" s="1"/>
  <c r="JH58" i="1"/>
  <c r="JH66" i="1"/>
  <c r="JH81" i="1" s="1"/>
  <c r="JH65" i="1"/>
  <c r="HL74" i="1"/>
  <c r="DP89" i="1"/>
  <c r="DP90" i="1" s="1"/>
  <c r="DP95" i="1" s="1"/>
  <c r="DP110" i="1" s="1"/>
  <c r="D74" i="1"/>
  <c r="JY156" i="1"/>
  <c r="JY157" i="1" s="1"/>
  <c r="JY170" i="1" s="1"/>
  <c r="JY185" i="1" s="1"/>
  <c r="IU89" i="1"/>
  <c r="IU90" i="1" s="1"/>
  <c r="IU97" i="1" s="1"/>
  <c r="IU112" i="1" s="1"/>
  <c r="LJ98" i="1"/>
  <c r="LJ113" i="1" s="1"/>
  <c r="LJ102" i="1"/>
  <c r="LJ117" i="1" s="1"/>
  <c r="GQ144" i="1"/>
  <c r="DP104" i="1"/>
  <c r="DP119" i="1" s="1"/>
  <c r="JX100" i="1"/>
  <c r="JX115" i="1" s="1"/>
  <c r="DP100" i="1"/>
  <c r="DP115" i="1" s="1"/>
  <c r="MV99" i="1"/>
  <c r="MV114" i="1" s="1"/>
  <c r="HX99" i="1"/>
  <c r="HX114" i="1" s="1"/>
  <c r="JT78" i="1"/>
  <c r="JT74" i="1"/>
  <c r="DL94" i="1"/>
  <c r="DL109" i="1" s="1"/>
  <c r="MR74" i="1"/>
  <c r="MR77" i="1"/>
  <c r="KF58" i="1"/>
  <c r="KF66" i="1"/>
  <c r="KF81" i="1" s="1"/>
  <c r="KF65" i="1"/>
  <c r="KF80" i="1" s="1"/>
  <c r="HT141" i="1"/>
  <c r="HT144" i="1"/>
  <c r="BL77" i="1"/>
  <c r="BL74" i="1"/>
  <c r="BM133" i="1"/>
  <c r="BM148" i="1" s="1"/>
  <c r="BM132" i="1"/>
  <c r="BM147" i="1" s="1"/>
  <c r="M146" i="1"/>
  <c r="M141" i="1"/>
  <c r="LQ77" i="1"/>
  <c r="LQ89" i="1" s="1"/>
  <c r="LQ90" i="1" s="1"/>
  <c r="LQ103" i="1" s="1"/>
  <c r="LQ118" i="1" s="1"/>
  <c r="LQ74" i="1"/>
  <c r="CS144" i="1"/>
  <c r="KC133" i="1"/>
  <c r="KC148" i="1" s="1"/>
  <c r="CO66" i="1"/>
  <c r="CO81" i="1" s="1"/>
  <c r="CO58" i="1"/>
  <c r="CO65" i="1"/>
  <c r="CO80" i="1" s="1"/>
  <c r="NC89" i="1"/>
  <c r="NC90" i="1" s="1"/>
  <c r="NC93" i="1"/>
  <c r="LB133" i="1"/>
  <c r="LB148" i="1" s="1"/>
  <c r="GD133" i="1"/>
  <c r="GD148" i="1" s="1"/>
  <c r="V133" i="1"/>
  <c r="V148" i="1" s="1"/>
  <c r="JB146" i="1"/>
  <c r="LZ145" i="1"/>
  <c r="LZ141" i="1"/>
  <c r="JZ77" i="1"/>
  <c r="JZ74" i="1"/>
  <c r="HN58" i="1"/>
  <c r="HN66" i="1"/>
  <c r="HN81" i="1" s="1"/>
  <c r="HN65" i="1"/>
  <c r="HN80" i="1" s="1"/>
  <c r="DX144" i="1"/>
  <c r="DX141" i="1"/>
  <c r="LQ102" i="1"/>
  <c r="LQ117" i="1" s="1"/>
  <c r="HA144" i="1"/>
  <c r="HA141" i="1"/>
  <c r="MY81" i="1"/>
  <c r="MY74" i="1"/>
  <c r="JW93" i="1"/>
  <c r="JW89" i="1"/>
  <c r="JW90" i="1" s="1"/>
  <c r="KY144" i="1"/>
  <c r="IY166" i="1"/>
  <c r="IY181" i="1" s="1"/>
  <c r="IA147" i="1"/>
  <c r="IA141" i="1"/>
  <c r="HH89" i="1"/>
  <c r="HH90" i="1" s="1"/>
  <c r="HH102" i="1" s="1"/>
  <c r="HH117" i="1" s="1"/>
  <c r="MA122" i="1"/>
  <c r="KQ102" i="1"/>
  <c r="KQ117" i="1" s="1"/>
  <c r="DL102" i="1"/>
  <c r="DL117" i="1" s="1"/>
  <c r="MN66" i="1"/>
  <c r="MN81" i="1" s="1"/>
  <c r="MN58" i="1"/>
  <c r="MN65" i="1"/>
  <c r="MN80" i="1" s="1"/>
  <c r="KB144" i="1"/>
  <c r="DZ77" i="1"/>
  <c r="DZ74" i="1"/>
  <c r="BH66" i="1"/>
  <c r="BH81" i="1" s="1"/>
  <c r="BH58" i="1"/>
  <c r="BH65" i="1"/>
  <c r="BH80" i="1" s="1"/>
  <c r="JU65" i="1"/>
  <c r="JU80" i="1" s="1"/>
  <c r="LE144" i="1"/>
  <c r="FY65" i="1"/>
  <c r="FY80" i="1" s="1"/>
  <c r="HE144" i="1"/>
  <c r="HE141" i="1"/>
  <c r="KA81" i="1"/>
  <c r="KA74" i="1"/>
  <c r="HW133" i="1"/>
  <c r="HW148" i="1" s="1"/>
  <c r="JB133" i="1"/>
  <c r="JB148" i="1" s="1"/>
  <c r="CT133" i="1"/>
  <c r="CT148" i="1" s="1"/>
  <c r="MX66" i="1"/>
  <c r="MX81" i="1" s="1"/>
  <c r="MX58" i="1"/>
  <c r="MX65" i="1"/>
  <c r="MX80" i="1" s="1"/>
  <c r="KL144" i="1"/>
  <c r="EJ77" i="1"/>
  <c r="EJ74" i="1"/>
  <c r="BR58" i="1"/>
  <c r="BR66" i="1"/>
  <c r="BR81" i="1" s="1"/>
  <c r="BR65" i="1"/>
  <c r="BR80" i="1" s="1"/>
  <c r="F144" i="1"/>
  <c r="GS133" i="1"/>
  <c r="GS148" i="1" s="1"/>
  <c r="GS132" i="1"/>
  <c r="GS147" i="1" s="1"/>
  <c r="Q66" i="1"/>
  <c r="Q81" i="1" s="1"/>
  <c r="Q58" i="1"/>
  <c r="Q65" i="1"/>
  <c r="Q80" i="1" s="1"/>
  <c r="IM98" i="1"/>
  <c r="IM113" i="1" s="1"/>
  <c r="BW147" i="1"/>
  <c r="BW141" i="1"/>
  <c r="II187" i="1"/>
  <c r="IQ156" i="1"/>
  <c r="IQ157" i="1" s="1"/>
  <c r="IQ163" i="1" s="1"/>
  <c r="IQ178" i="1" s="1"/>
  <c r="IQ159" i="1"/>
  <c r="W74" i="1"/>
  <c r="HO147" i="1"/>
  <c r="HO141" i="1"/>
  <c r="HC80" i="1"/>
  <c r="HC74" i="1"/>
  <c r="CB148" i="1"/>
  <c r="CB132" i="1"/>
  <c r="CB147" i="1" s="1"/>
  <c r="MC77" i="1"/>
  <c r="MC74" i="1"/>
  <c r="FW168" i="1"/>
  <c r="FW183" i="1" s="1"/>
  <c r="BI104" i="1"/>
  <c r="BI119" i="1" s="1"/>
  <c r="CG133" i="1"/>
  <c r="CG148" i="1" s="1"/>
  <c r="CG132" i="1"/>
  <c r="CG147" i="1" s="1"/>
  <c r="IO74" i="1"/>
  <c r="IO77" i="1"/>
  <c r="U144" i="1"/>
  <c r="U141" i="1"/>
  <c r="DC93" i="1"/>
  <c r="DC89" i="1"/>
  <c r="DC90" i="1" s="1"/>
  <c r="IC133" i="1"/>
  <c r="IC148" i="1" s="1"/>
  <c r="IC132" i="1"/>
  <c r="IC147" i="1" s="1"/>
  <c r="E66" i="1"/>
  <c r="E81" i="1" s="1"/>
  <c r="E58" i="1"/>
  <c r="E65" i="1"/>
  <c r="E80" i="1" s="1"/>
  <c r="BS81" i="1"/>
  <c r="BS74" i="1"/>
  <c r="LN132" i="1"/>
  <c r="LN147" i="1" s="1"/>
  <c r="LN156" i="1" s="1"/>
  <c r="LN157" i="1" s="1"/>
  <c r="LN133" i="1"/>
  <c r="LN148" i="1" s="1"/>
  <c r="GP132" i="1"/>
  <c r="GP147" i="1" s="1"/>
  <c r="GP156" i="1" s="1"/>
  <c r="GP157" i="1" s="1"/>
  <c r="GP133" i="1"/>
  <c r="GP148" i="1" s="1"/>
  <c r="AH132" i="1"/>
  <c r="AH147" i="1" s="1"/>
  <c r="AH133" i="1"/>
  <c r="AH148" i="1" s="1"/>
  <c r="KL77" i="1"/>
  <c r="KL89" i="1" s="1"/>
  <c r="KL90" i="1" s="1"/>
  <c r="KL74" i="1"/>
  <c r="HZ58" i="1"/>
  <c r="HZ66" i="1"/>
  <c r="HZ81" i="1" s="1"/>
  <c r="EJ144" i="1"/>
  <c r="F77" i="1"/>
  <c r="F74" i="1"/>
  <c r="IK77" i="1"/>
  <c r="IK74" i="1"/>
  <c r="Q144" i="1"/>
  <c r="LK98" i="1"/>
  <c r="LK113" i="1" s="1"/>
  <c r="LK94" i="1"/>
  <c r="LK99" i="1"/>
  <c r="LK114" i="1" s="1"/>
  <c r="LK101" i="1"/>
  <c r="LK116" i="1" s="1"/>
  <c r="LK102" i="1"/>
  <c r="LK117" i="1" s="1"/>
  <c r="W89" i="1"/>
  <c r="W90" i="1" s="1"/>
  <c r="W96" i="1" s="1"/>
  <c r="W111" i="1" s="1"/>
  <c r="EC80" i="1"/>
  <c r="EC74" i="1"/>
  <c r="GR89" i="1"/>
  <c r="GR90" i="1" s="1"/>
  <c r="GR102" i="1" s="1"/>
  <c r="GR117" i="1" s="1"/>
  <c r="MC144" i="1"/>
  <c r="KH94" i="1"/>
  <c r="BK94" i="1"/>
  <c r="BK109" i="1" s="1"/>
  <c r="BK101" i="1"/>
  <c r="BK116" i="1" s="1"/>
  <c r="BK102" i="1"/>
  <c r="BK117" i="1" s="1"/>
  <c r="BK98" i="1"/>
  <c r="BK113" i="1" s="1"/>
  <c r="BK99" i="1"/>
  <c r="BK114" i="1" s="1"/>
  <c r="LP133" i="1"/>
  <c r="LP148" i="1" s="1"/>
  <c r="LP132" i="1"/>
  <c r="GR133" i="1"/>
  <c r="GR148" i="1" s="1"/>
  <c r="GR132" i="1"/>
  <c r="GR147" i="1" s="1"/>
  <c r="AJ133" i="1"/>
  <c r="AJ148" i="1" s="1"/>
  <c r="AJ132" i="1"/>
  <c r="LE133" i="1"/>
  <c r="LE148" i="1" s="1"/>
  <c r="BU66" i="1"/>
  <c r="BU81" i="1" s="1"/>
  <c r="BU58" i="1"/>
  <c r="BU65" i="1"/>
  <c r="BU80" i="1" s="1"/>
  <c r="IO144" i="1"/>
  <c r="DF103" i="1"/>
  <c r="DF118" i="1" s="1"/>
  <c r="DF122" i="1" s="1"/>
  <c r="CT102" i="1"/>
  <c r="CT117" i="1" s="1"/>
  <c r="LZ101" i="1"/>
  <c r="LZ116" i="1" s="1"/>
  <c r="AT101" i="1"/>
  <c r="AT116" i="1" s="1"/>
  <c r="CP96" i="1"/>
  <c r="CP111" i="1" s="1"/>
  <c r="AD133" i="1"/>
  <c r="AD148" i="1" s="1"/>
  <c r="HY77" i="1"/>
  <c r="E144" i="1"/>
  <c r="AE98" i="1"/>
  <c r="AE113" i="1" s="1"/>
  <c r="AE99" i="1"/>
  <c r="AE114" i="1" s="1"/>
  <c r="AE101" i="1"/>
  <c r="AE116" i="1" s="1"/>
  <c r="AE102" i="1"/>
  <c r="AE117" i="1" s="1"/>
  <c r="AE94" i="1"/>
  <c r="AE109" i="1" s="1"/>
  <c r="AH156" i="1"/>
  <c r="AH157" i="1" s="1"/>
  <c r="AH170" i="1" s="1"/>
  <c r="AH185" i="1" s="1"/>
  <c r="CJ141" i="1"/>
  <c r="BK97" i="1"/>
  <c r="BK112" i="1" s="1"/>
  <c r="CV66" i="1"/>
  <c r="CV81" i="1" s="1"/>
  <c r="CV58" i="1"/>
  <c r="KS132" i="1"/>
  <c r="KS147" i="1" s="1"/>
  <c r="JY89" i="1"/>
  <c r="JY90" i="1" s="1"/>
  <c r="JY104" i="1" s="1"/>
  <c r="JY119" i="1" s="1"/>
  <c r="IT132" i="1"/>
  <c r="IT147" i="1" s="1"/>
  <c r="CP93" i="1"/>
  <c r="CP89" i="1"/>
  <c r="CP90" i="1" s="1"/>
  <c r="JI66" i="1"/>
  <c r="JI81" i="1" s="1"/>
  <c r="JI58" i="1"/>
  <c r="KE165" i="1"/>
  <c r="KE180" i="1" s="1"/>
  <c r="KE187" i="1" s="1"/>
  <c r="KE164" i="1"/>
  <c r="KE179" i="1" s="1"/>
  <c r="KE167" i="1"/>
  <c r="KE182" i="1" s="1"/>
  <c r="KE160" i="1"/>
  <c r="KE175" i="1" s="1"/>
  <c r="KE166" i="1"/>
  <c r="KE181" i="1" s="1"/>
  <c r="KE161" i="1"/>
  <c r="KE176" i="1" s="1"/>
  <c r="KE188" i="1" s="1"/>
  <c r="LC132" i="1"/>
  <c r="JX168" i="1"/>
  <c r="JX183" i="1" s="1"/>
  <c r="ND133" i="1"/>
  <c r="ND148" i="1" s="1"/>
  <c r="ND132" i="1"/>
  <c r="ND147" i="1" s="1"/>
  <c r="IF133" i="1"/>
  <c r="IF148" i="1" s="1"/>
  <c r="IF132" i="1"/>
  <c r="IF147" i="1" s="1"/>
  <c r="BX133" i="1"/>
  <c r="BX148" i="1" s="1"/>
  <c r="BX132" i="1"/>
  <c r="BX147" i="1" s="1"/>
  <c r="JP141" i="1"/>
  <c r="JP144" i="1"/>
  <c r="DH77" i="1"/>
  <c r="AV66" i="1"/>
  <c r="AV81" i="1" s="1"/>
  <c r="AV58" i="1"/>
  <c r="AV65" i="1"/>
  <c r="AV80" i="1" s="1"/>
  <c r="GK79" i="1"/>
  <c r="JQ144" i="1"/>
  <c r="BI98" i="1"/>
  <c r="BI113" i="1" s="1"/>
  <c r="JM66" i="1"/>
  <c r="JM81" i="1" s="1"/>
  <c r="JM58" i="1"/>
  <c r="JM65" i="1"/>
  <c r="JM80" i="1" s="1"/>
  <c r="AS77" i="1"/>
  <c r="KH104" i="1"/>
  <c r="KH119" i="1" s="1"/>
  <c r="CT100" i="1"/>
  <c r="CT115" i="1" s="1"/>
  <c r="LZ99" i="1"/>
  <c r="LZ114" i="1" s="1"/>
  <c r="AT99" i="1"/>
  <c r="AT114" i="1" s="1"/>
  <c r="HZ65" i="1"/>
  <c r="HZ80" i="1" s="1"/>
  <c r="IX78" i="1"/>
  <c r="IX74" i="1"/>
  <c r="CP94" i="1"/>
  <c r="CP109" i="1" s="1"/>
  <c r="LV77" i="1"/>
  <c r="JJ66" i="1"/>
  <c r="JJ81" i="1" s="1"/>
  <c r="JJ58" i="1"/>
  <c r="JJ65" i="1"/>
  <c r="JJ80" i="1" s="1"/>
  <c r="GX144" i="1"/>
  <c r="GX141" i="1"/>
  <c r="AP77" i="1"/>
  <c r="JY168" i="1"/>
  <c r="JY183" i="1" s="1"/>
  <c r="CC133" i="1"/>
  <c r="CC148" i="1" s="1"/>
  <c r="MK77" i="1"/>
  <c r="EA144" i="1"/>
  <c r="EA141" i="1"/>
  <c r="KA132" i="1"/>
  <c r="S77" i="1"/>
  <c r="JS66" i="1"/>
  <c r="JS81" i="1" s="1"/>
  <c r="JS58" i="1"/>
  <c r="II94" i="1"/>
  <c r="II109" i="1" s="1"/>
  <c r="II98" i="1"/>
  <c r="II113" i="1" s="1"/>
  <c r="II99" i="1"/>
  <c r="II114" i="1" s="1"/>
  <c r="II101" i="1"/>
  <c r="II116" i="1" s="1"/>
  <c r="II95" i="1"/>
  <c r="II110" i="1" s="1"/>
  <c r="II103" i="1"/>
  <c r="II118" i="1" s="1"/>
  <c r="II100" i="1"/>
  <c r="II115" i="1" s="1"/>
  <c r="AD93" i="1"/>
  <c r="AD89" i="1"/>
  <c r="AD90" i="1" s="1"/>
  <c r="IE163" i="1"/>
  <c r="IE178" i="1" s="1"/>
  <c r="MJ163" i="1"/>
  <c r="MJ178" i="1" s="1"/>
  <c r="JX163" i="1"/>
  <c r="JX178" i="1" s="1"/>
  <c r="HL163" i="1"/>
  <c r="HL178" i="1" s="1"/>
  <c r="DP163" i="1"/>
  <c r="DP178" i="1" s="1"/>
  <c r="BD163" i="1"/>
  <c r="BD178" i="1" s="1"/>
  <c r="LX66" i="1"/>
  <c r="LX81" i="1" s="1"/>
  <c r="LX58" i="1"/>
  <c r="JL144" i="1"/>
  <c r="DD77" i="1"/>
  <c r="AR66" i="1"/>
  <c r="AR81" i="1" s="1"/>
  <c r="AR58" i="1"/>
  <c r="JY98" i="1"/>
  <c r="JY113" i="1" s="1"/>
  <c r="JE144" i="1"/>
  <c r="LI104" i="1"/>
  <c r="LI119" i="1" s="1"/>
  <c r="MS66" i="1"/>
  <c r="MS81" i="1" s="1"/>
  <c r="MS58" i="1"/>
  <c r="EE77" i="1"/>
  <c r="BG81" i="1"/>
  <c r="BG74" i="1"/>
  <c r="KL103" i="1"/>
  <c r="KL118" i="1" s="1"/>
  <c r="CP103" i="1"/>
  <c r="CP118" i="1" s="1"/>
  <c r="DF100" i="1"/>
  <c r="DF115" i="1" s="1"/>
  <c r="KL98" i="1"/>
  <c r="KL113" i="1" s="1"/>
  <c r="LJ95" i="1"/>
  <c r="LJ110" i="1" s="1"/>
  <c r="AD95" i="1"/>
  <c r="AD110" i="1" s="1"/>
  <c r="MH77" i="1"/>
  <c r="JV66" i="1"/>
  <c r="JV81" i="1" s="1"/>
  <c r="JV58" i="1"/>
  <c r="JV65" i="1"/>
  <c r="JV80" i="1" s="1"/>
  <c r="HJ144" i="1"/>
  <c r="BB77" i="1"/>
  <c r="DM133" i="1"/>
  <c r="DM148" i="1" s="1"/>
  <c r="DM132" i="1"/>
  <c r="DM147" i="1" s="1"/>
  <c r="BS132" i="1"/>
  <c r="AI77" i="1"/>
  <c r="CM93" i="1"/>
  <c r="CM89" i="1"/>
  <c r="CM90" i="1" s="1"/>
  <c r="JI65" i="1"/>
  <c r="IS144" i="1"/>
  <c r="GS144" i="1"/>
  <c r="GS141" i="1"/>
  <c r="HG133" i="1"/>
  <c r="HG148" i="1" s="1"/>
  <c r="IH133" i="1"/>
  <c r="IH148" i="1" s="1"/>
  <c r="BZ133" i="1"/>
  <c r="BZ148" i="1" s="1"/>
  <c r="GG133" i="1"/>
  <c r="GG148" i="1" s="1"/>
  <c r="GG132" i="1"/>
  <c r="GG147" i="1" s="1"/>
  <c r="LG132" i="1"/>
  <c r="BG132" i="1"/>
  <c r="ME66" i="1"/>
  <c r="ME81" i="1" s="1"/>
  <c r="ME58" i="1"/>
  <c r="CU58" i="1"/>
  <c r="CU66" i="1"/>
  <c r="CU81" i="1" s="1"/>
  <c r="II164" i="1"/>
  <c r="II179" i="1" s="1"/>
  <c r="II160" i="1"/>
  <c r="II175" i="1" s="1"/>
  <c r="II167" i="1"/>
  <c r="II182" i="1" s="1"/>
  <c r="II165" i="1"/>
  <c r="II180" i="1" s="1"/>
  <c r="EC160" i="1"/>
  <c r="EC175" i="1" s="1"/>
  <c r="EC164" i="1"/>
  <c r="EC179" i="1" s="1"/>
  <c r="EC165" i="1"/>
  <c r="EC180" i="1" s="1"/>
  <c r="EC187" i="1" s="1"/>
  <c r="EC167" i="1"/>
  <c r="EC182" i="1" s="1"/>
  <c r="CT93" i="1"/>
  <c r="CT89" i="1"/>
  <c r="CT90" i="1" s="1"/>
  <c r="CT96" i="1" s="1"/>
  <c r="CT111" i="1" s="1"/>
  <c r="CT121" i="1" s="1"/>
  <c r="LT156" i="1"/>
  <c r="LT157" i="1" s="1"/>
  <c r="LT163" i="1" s="1"/>
  <c r="LT178" i="1" s="1"/>
  <c r="AN159" i="1"/>
  <c r="AN156" i="1"/>
  <c r="AN157" i="1" s="1"/>
  <c r="AN166" i="1" s="1"/>
  <c r="AN181" i="1" s="1"/>
  <c r="BK96" i="1"/>
  <c r="BK111" i="1" s="1"/>
  <c r="BK121" i="1" s="1"/>
  <c r="CV74" i="1"/>
  <c r="JX170" i="1"/>
  <c r="JX185" i="1" s="1"/>
  <c r="MN133" i="1"/>
  <c r="MN148" i="1" s="1"/>
  <c r="DZ133" i="1"/>
  <c r="DZ148" i="1" s="1"/>
  <c r="EL66" i="1"/>
  <c r="EL81" i="1" s="1"/>
  <c r="EL58" i="1"/>
  <c r="EL65" i="1"/>
  <c r="IN58" i="1"/>
  <c r="IN66" i="1"/>
  <c r="IN81" i="1" s="1"/>
  <c r="LL77" i="1"/>
  <c r="IZ58" i="1"/>
  <c r="IZ66" i="1"/>
  <c r="IZ81" i="1" s="1"/>
  <c r="IZ65" i="1"/>
  <c r="IZ80" i="1" s="1"/>
  <c r="GN141" i="1"/>
  <c r="GN144" i="1"/>
  <c r="AF77" i="1"/>
  <c r="JY160" i="1"/>
  <c r="JY175" i="1" s="1"/>
  <c r="HU66" i="1"/>
  <c r="HU81" i="1" s="1"/>
  <c r="HU58" i="1"/>
  <c r="KE170" i="1"/>
  <c r="KE185" i="1" s="1"/>
  <c r="HY144" i="1"/>
  <c r="LS89" i="1"/>
  <c r="LS90" i="1" s="1"/>
  <c r="AE108" i="1"/>
  <c r="AE120" i="1" s="1"/>
  <c r="AE105" i="1"/>
  <c r="C93" i="1"/>
  <c r="C89" i="1"/>
  <c r="C90" i="1" s="1"/>
  <c r="KF132" i="1"/>
  <c r="KF147" i="1" s="1"/>
  <c r="CR132" i="1"/>
  <c r="CR147" i="1" s="1"/>
  <c r="JT93" i="1"/>
  <c r="JT89" i="1"/>
  <c r="JT90" i="1" s="1"/>
  <c r="JT95" i="1" s="1"/>
  <c r="JT110" i="1" s="1"/>
  <c r="DA66" i="1"/>
  <c r="DA81" i="1" s="1"/>
  <c r="DA58" i="1"/>
  <c r="DA65" i="1"/>
  <c r="CT94" i="1"/>
  <c r="CT109" i="1" s="1"/>
  <c r="MY132" i="1"/>
  <c r="KE174" i="1"/>
  <c r="HL104" i="1"/>
  <c r="HL119" i="1" s="1"/>
  <c r="D103" i="1"/>
  <c r="D118" i="1" s="1"/>
  <c r="JT99" i="1"/>
  <c r="JT114" i="1" s="1"/>
  <c r="DL99" i="1"/>
  <c r="DL114" i="1" s="1"/>
  <c r="IR79" i="1"/>
  <c r="IR74" i="1"/>
  <c r="CJ79" i="1"/>
  <c r="CJ74" i="1"/>
  <c r="GR94" i="1"/>
  <c r="GR109" i="1" s="1"/>
  <c r="MB141" i="1"/>
  <c r="MB144" i="1"/>
  <c r="HD77" i="1"/>
  <c r="DH66" i="1"/>
  <c r="DH81" i="1" s="1"/>
  <c r="DH58" i="1"/>
  <c r="DH65" i="1"/>
  <c r="DH80" i="1" s="1"/>
  <c r="AV141" i="1"/>
  <c r="AV144" i="1"/>
  <c r="IK133" i="1"/>
  <c r="IK148" i="1" s="1"/>
  <c r="AW66" i="1"/>
  <c r="AW81" i="1" s="1"/>
  <c r="AW58" i="1"/>
  <c r="AW65" i="1"/>
  <c r="AW80" i="1" s="1"/>
  <c r="I133" i="1"/>
  <c r="I148" i="1" s="1"/>
  <c r="I132" i="1"/>
  <c r="I147" i="1" s="1"/>
  <c r="JM74" i="1"/>
  <c r="JM77" i="1"/>
  <c r="AS144" i="1"/>
  <c r="AS141" i="1"/>
  <c r="GA133" i="1"/>
  <c r="GA148" i="1" s="1"/>
  <c r="MX132" i="1"/>
  <c r="MX147" i="1" s="1"/>
  <c r="MX133" i="1"/>
  <c r="MX148" i="1" s="1"/>
  <c r="HZ132" i="1"/>
  <c r="HZ147" i="1" s="1"/>
  <c r="HZ133" i="1"/>
  <c r="HZ148" i="1" s="1"/>
  <c r="BR132" i="1"/>
  <c r="BR147" i="1" s="1"/>
  <c r="BR133" i="1"/>
  <c r="BR148" i="1" s="1"/>
  <c r="LV66" i="1"/>
  <c r="LV81" i="1" s="1"/>
  <c r="LV65" i="1"/>
  <c r="LV80" i="1" s="1"/>
  <c r="JJ144" i="1"/>
  <c r="JJ141" i="1"/>
  <c r="DB77" i="1"/>
  <c r="AP58" i="1"/>
  <c r="AP66" i="1"/>
  <c r="AP81" i="1" s="1"/>
  <c r="AP65" i="1"/>
  <c r="AP80" i="1" s="1"/>
  <c r="MK144" i="1"/>
  <c r="MY89" i="1"/>
  <c r="MY90" i="1" s="1"/>
  <c r="MY93" i="1"/>
  <c r="S58" i="1"/>
  <c r="S66" i="1"/>
  <c r="S81" i="1" s="1"/>
  <c r="JS144" i="1"/>
  <c r="G89" i="1"/>
  <c r="G90" i="1" s="1"/>
  <c r="II108" i="1"/>
  <c r="JD74" i="1"/>
  <c r="AJ93" i="1"/>
  <c r="AJ89" i="1"/>
  <c r="AJ90" i="1" s="1"/>
  <c r="AJ100" i="1" s="1"/>
  <c r="AJ115" i="1" s="1"/>
  <c r="BY132" i="1"/>
  <c r="BY147" i="1" s="1"/>
  <c r="KG66" i="1"/>
  <c r="KG81" i="1" s="1"/>
  <c r="KG58" i="1"/>
  <c r="HC188" i="1"/>
  <c r="JC133" i="1"/>
  <c r="JC148" i="1" s="1"/>
  <c r="D100" i="1"/>
  <c r="D115" i="1" s="1"/>
  <c r="LD132" i="1"/>
  <c r="IR132" i="1"/>
  <c r="IR147" i="1" s="1"/>
  <c r="GF132" i="1"/>
  <c r="CJ132" i="1"/>
  <c r="CJ147" i="1" s="1"/>
  <c r="X132" i="1"/>
  <c r="LX144" i="1"/>
  <c r="GZ77" i="1"/>
  <c r="DD66" i="1"/>
  <c r="DD81" i="1" s="1"/>
  <c r="DD58" i="1"/>
  <c r="AR144" i="1"/>
  <c r="JY164" i="1"/>
  <c r="JY179" i="1" s="1"/>
  <c r="HY133" i="1"/>
  <c r="HY148" i="1" s="1"/>
  <c r="HY132" i="1"/>
  <c r="HY147" i="1" s="1"/>
  <c r="AK66" i="1"/>
  <c r="AK81" i="1" s="1"/>
  <c r="AK58" i="1"/>
  <c r="CS133" i="1"/>
  <c r="CS148" i="1" s="1"/>
  <c r="CS132" i="1"/>
  <c r="CS147" i="1" s="1"/>
  <c r="MS77" i="1"/>
  <c r="MS74" i="1"/>
  <c r="EE144" i="1"/>
  <c r="EE141" i="1"/>
  <c r="KA93" i="1"/>
  <c r="KA89" i="1"/>
  <c r="KA90" i="1" s="1"/>
  <c r="IL132" i="1"/>
  <c r="IL133" i="1"/>
  <c r="IL148" i="1" s="1"/>
  <c r="CD132" i="1"/>
  <c r="CD133" i="1"/>
  <c r="CD148" i="1" s="1"/>
  <c r="MH66" i="1"/>
  <c r="MH81" i="1" s="1"/>
  <c r="MH58" i="1"/>
  <c r="MH65" i="1"/>
  <c r="MH80" i="1" s="1"/>
  <c r="JV144" i="1"/>
  <c r="DN77" i="1"/>
  <c r="BB58" i="1"/>
  <c r="BB66" i="1"/>
  <c r="BB81" i="1" s="1"/>
  <c r="BB65" i="1"/>
  <c r="BB80" i="1" s="1"/>
  <c r="GO66" i="1"/>
  <c r="GO81" i="1" s="1"/>
  <c r="GO58" i="1"/>
  <c r="C99" i="1"/>
  <c r="C114" i="1" s="1"/>
  <c r="HS147" i="1"/>
  <c r="HS141" i="1"/>
  <c r="C94" i="1"/>
  <c r="C109" i="1" s="1"/>
  <c r="AI58" i="1"/>
  <c r="AI66" i="1"/>
  <c r="AI81" i="1" s="1"/>
  <c r="CT99" i="1"/>
  <c r="CT114" i="1" s="1"/>
  <c r="MW89" i="1"/>
  <c r="MW90" i="1" s="1"/>
  <c r="MW99" i="1" s="1"/>
  <c r="MW114" i="1" s="1"/>
  <c r="KQ132" i="1"/>
  <c r="KZ133" i="1"/>
  <c r="KZ148" i="1" s="1"/>
  <c r="KZ132" i="1"/>
  <c r="GB133" i="1"/>
  <c r="GB148" i="1" s="1"/>
  <c r="GB132" i="1"/>
  <c r="T133" i="1"/>
  <c r="T148" i="1" s="1"/>
  <c r="T132" i="1"/>
  <c r="JI133" i="1"/>
  <c r="JI148" i="1" s="1"/>
  <c r="Y66" i="1"/>
  <c r="Y81" i="1" s="1"/>
  <c r="Y58" i="1"/>
  <c r="JE133" i="1"/>
  <c r="JE148" i="1" s="1"/>
  <c r="CP101" i="1"/>
  <c r="CP116" i="1" s="1"/>
  <c r="GC66" i="1"/>
  <c r="GC81" i="1" s="1"/>
  <c r="GC58" i="1"/>
  <c r="GC65" i="1"/>
  <c r="GC80" i="1" s="1"/>
  <c r="ME144" i="1"/>
  <c r="JG81" i="1"/>
  <c r="JG74" i="1"/>
  <c r="CU144" i="1"/>
  <c r="CU141" i="1"/>
  <c r="AM89" i="1"/>
  <c r="AM90" i="1" s="1"/>
  <c r="II174" i="1"/>
  <c r="II186" i="1" s="1"/>
  <c r="II171" i="1"/>
  <c r="EC174" i="1"/>
  <c r="EC186" i="1" s="1"/>
  <c r="AX159" i="1"/>
  <c r="AX156" i="1"/>
  <c r="AX157" i="1" s="1"/>
  <c r="AX167" i="1" s="1"/>
  <c r="AX182" i="1" s="1"/>
  <c r="IR89" i="1"/>
  <c r="IR90" i="1" s="1"/>
  <c r="CZ156" i="1"/>
  <c r="CZ157" i="1" s="1"/>
  <c r="CZ166" i="1" s="1"/>
  <c r="CZ181" i="1" s="1"/>
  <c r="LP89" i="1"/>
  <c r="LP90" i="1" s="1"/>
  <c r="LP100" i="1" s="1"/>
  <c r="LP115" i="1" s="1"/>
  <c r="IY162" i="1"/>
  <c r="IY177" i="1" s="1"/>
  <c r="IY187" i="1" s="1"/>
  <c r="KB133" i="1"/>
  <c r="KB148" i="1" s="1"/>
  <c r="IB66" i="1"/>
  <c r="IB81" i="1" s="1"/>
  <c r="IB58" i="1"/>
  <c r="IB65" i="1"/>
  <c r="KZ58" i="1"/>
  <c r="KZ66" i="1"/>
  <c r="KZ81" i="1" s="1"/>
  <c r="T58" i="1"/>
  <c r="T66" i="1"/>
  <c r="T81" i="1" s="1"/>
  <c r="T89" i="1" s="1"/>
  <c r="T90" i="1" s="1"/>
  <c r="LL58" i="1"/>
  <c r="LL66" i="1"/>
  <c r="LL81" i="1" s="1"/>
  <c r="LL65" i="1"/>
  <c r="LL80" i="1" s="1"/>
  <c r="IZ141" i="1"/>
  <c r="IZ144" i="1"/>
  <c r="CR77" i="1"/>
  <c r="AF66" i="1"/>
  <c r="AF81" i="1" s="1"/>
  <c r="AF58" i="1"/>
  <c r="AF65" i="1"/>
  <c r="AF80" i="1" s="1"/>
  <c r="GO65" i="1"/>
  <c r="GO80" i="1" s="1"/>
  <c r="BE66" i="1"/>
  <c r="BE81" i="1" s="1"/>
  <c r="BE58" i="1"/>
  <c r="HU77" i="1"/>
  <c r="HU74" i="1"/>
  <c r="HQ77" i="1"/>
  <c r="O174" i="1"/>
  <c r="DG174" i="1"/>
  <c r="AZ89" i="1"/>
  <c r="AZ90" i="1" s="1"/>
  <c r="LK165" i="1"/>
  <c r="LK180" i="1" s="1"/>
  <c r="LK187" i="1" s="1"/>
  <c r="LK167" i="1"/>
  <c r="LK182" i="1" s="1"/>
  <c r="LK160" i="1"/>
  <c r="LK175" i="1" s="1"/>
  <c r="LK164" i="1"/>
  <c r="LK179" i="1" s="1"/>
  <c r="LK166" i="1"/>
  <c r="LK181" i="1" s="1"/>
  <c r="EK81" i="1"/>
  <c r="EK74" i="1"/>
  <c r="HL170" i="1"/>
  <c r="HL185" i="1" s="1"/>
  <c r="LT166" i="1"/>
  <c r="LT181" i="1" s="1"/>
  <c r="KR133" i="1"/>
  <c r="KR148" i="1" s="1"/>
  <c r="KR132" i="1"/>
  <c r="KR147" i="1" s="1"/>
  <c r="EP133" i="1"/>
  <c r="EP148" i="1" s="1"/>
  <c r="EP132" i="1"/>
  <c r="EP147" i="1" s="1"/>
  <c r="L133" i="1"/>
  <c r="L148" i="1" s="1"/>
  <c r="L132" i="1"/>
  <c r="L147" i="1" s="1"/>
  <c r="CJ161" i="1"/>
  <c r="CJ176" i="1" s="1"/>
  <c r="GR145" i="1"/>
  <c r="GR141" i="1"/>
  <c r="JP77" i="1"/>
  <c r="HD66" i="1"/>
  <c r="HD81" i="1" s="1"/>
  <c r="HD58" i="1"/>
  <c r="HD65" i="1"/>
  <c r="HD80" i="1" s="1"/>
  <c r="DH141" i="1"/>
  <c r="DH144" i="1"/>
  <c r="JQ66" i="1"/>
  <c r="JQ81" i="1" s="1"/>
  <c r="JQ58" i="1"/>
  <c r="JQ65" i="1"/>
  <c r="JQ80" i="1" s="1"/>
  <c r="AW77" i="1"/>
  <c r="KG98" i="1"/>
  <c r="KG113" i="1" s="1"/>
  <c r="JM144" i="1"/>
  <c r="JM141" i="1"/>
  <c r="DF99" i="1"/>
  <c r="DF114" i="1" s="1"/>
  <c r="LJ94" i="1"/>
  <c r="AD94" i="1"/>
  <c r="AD109" i="1" s="1"/>
  <c r="LV144" i="1"/>
  <c r="GX77" i="1"/>
  <c r="DB58" i="1"/>
  <c r="DB66" i="1"/>
  <c r="DB81" i="1" s="1"/>
  <c r="DB65" i="1"/>
  <c r="DB80" i="1" s="1"/>
  <c r="AP144" i="1"/>
  <c r="AP141" i="1"/>
  <c r="KW133" i="1"/>
  <c r="KW148" i="1" s="1"/>
  <c r="EA66" i="1"/>
  <c r="EA81" i="1" s="1"/>
  <c r="EA58" i="1"/>
  <c r="EA65" i="1"/>
  <c r="EA80" i="1" s="1"/>
  <c r="IM94" i="1"/>
  <c r="IM109" i="1" s="1"/>
  <c r="S144" i="1"/>
  <c r="GM99" i="1"/>
  <c r="GM114" i="1" s="1"/>
  <c r="GM121" i="1" s="1"/>
  <c r="GM101" i="1"/>
  <c r="GM116" i="1" s="1"/>
  <c r="GM98" i="1"/>
  <c r="GM113" i="1" s="1"/>
  <c r="GM94" i="1"/>
  <c r="GM109" i="1" s="1"/>
  <c r="GM95" i="1"/>
  <c r="GM110" i="1" s="1"/>
  <c r="GM122" i="1" s="1"/>
  <c r="GM102" i="1"/>
  <c r="GM117" i="1" s="1"/>
  <c r="CI80" i="1"/>
  <c r="CI74" i="1"/>
  <c r="MI81" i="1"/>
  <c r="MI74" i="1"/>
  <c r="JD89" i="1"/>
  <c r="JD90" i="1" s="1"/>
  <c r="JD96" i="1" s="1"/>
  <c r="JD111" i="1" s="1"/>
  <c r="JD121" i="1" s="1"/>
  <c r="AJ74" i="1"/>
  <c r="KG77" i="1"/>
  <c r="KG89" i="1" s="1"/>
  <c r="KG90" i="1" s="1"/>
  <c r="KG102" i="1" s="1"/>
  <c r="KG117" i="1" s="1"/>
  <c r="KG74" i="1"/>
  <c r="HB89" i="1"/>
  <c r="HB90" i="1" s="1"/>
  <c r="HB95" i="1" s="1"/>
  <c r="HB110" i="1" s="1"/>
  <c r="AO66" i="1"/>
  <c r="AO81" i="1" s="1"/>
  <c r="AO58" i="1"/>
  <c r="GU147" i="1"/>
  <c r="GU141" i="1"/>
  <c r="MQ94" i="1"/>
  <c r="MQ109" i="1" s="1"/>
  <c r="MQ101" i="1"/>
  <c r="MQ116" i="1" s="1"/>
  <c r="MQ99" i="1"/>
  <c r="MQ114" i="1" s="1"/>
  <c r="MQ121" i="1" s="1"/>
  <c r="MQ98" i="1"/>
  <c r="MQ113" i="1" s="1"/>
  <c r="MQ103" i="1"/>
  <c r="MQ118" i="1" s="1"/>
  <c r="MQ122" i="1" s="1"/>
  <c r="MQ102" i="1"/>
  <c r="MQ117" i="1" s="1"/>
  <c r="CJ163" i="1"/>
  <c r="CJ178" i="1" s="1"/>
  <c r="JL77" i="1"/>
  <c r="GZ66" i="1"/>
  <c r="GZ81" i="1" s="1"/>
  <c r="GZ58" i="1"/>
  <c r="DD144" i="1"/>
  <c r="LI94" i="1"/>
  <c r="JE66" i="1"/>
  <c r="JE81" i="1" s="1"/>
  <c r="JE58" i="1"/>
  <c r="AK77" i="1"/>
  <c r="MS144" i="1"/>
  <c r="MS141" i="1"/>
  <c r="C101" i="1"/>
  <c r="C116" i="1" s="1"/>
  <c r="CT101" i="1"/>
  <c r="CT116" i="1" s="1"/>
  <c r="LZ100" i="1"/>
  <c r="LZ115" i="1" s="1"/>
  <c r="HB100" i="1"/>
  <c r="HB115" i="1" s="1"/>
  <c r="AT100" i="1"/>
  <c r="AT115" i="1" s="1"/>
  <c r="CP95" i="1"/>
  <c r="CP110" i="1" s="1"/>
  <c r="MH144" i="1"/>
  <c r="HJ77" i="1"/>
  <c r="DN58" i="1"/>
  <c r="DN66" i="1"/>
  <c r="DN81" i="1" s="1"/>
  <c r="DN65" i="1"/>
  <c r="DN80" i="1" s="1"/>
  <c r="BB144" i="1"/>
  <c r="MG133" i="1"/>
  <c r="MG148" i="1" s="1"/>
  <c r="MG132" i="1"/>
  <c r="MG147" i="1" s="1"/>
  <c r="GO77" i="1"/>
  <c r="GO74" i="1"/>
  <c r="CQ165" i="1"/>
  <c r="CQ180" i="1" s="1"/>
  <c r="CQ164" i="1"/>
  <c r="CQ179" i="1" s="1"/>
  <c r="CQ160" i="1"/>
  <c r="CQ175" i="1" s="1"/>
  <c r="CQ167" i="1"/>
  <c r="CQ182" i="1" s="1"/>
  <c r="CQ162" i="1"/>
  <c r="CQ177" i="1" s="1"/>
  <c r="CQ187" i="1" s="1"/>
  <c r="CQ161" i="1"/>
  <c r="CQ176" i="1" s="1"/>
  <c r="CQ188" i="1" s="1"/>
  <c r="CQ166" i="1"/>
  <c r="CQ181" i="1" s="1"/>
  <c r="HK74" i="1"/>
  <c r="AI144" i="1"/>
  <c r="AI141" i="1"/>
  <c r="LG81" i="1"/>
  <c r="LG89" i="1" s="1"/>
  <c r="LG90" i="1" s="1"/>
  <c r="LG74" i="1"/>
  <c r="AX170" i="1"/>
  <c r="AX185" i="1" s="1"/>
  <c r="AO65" i="1"/>
  <c r="IS66" i="1"/>
  <c r="IS81" i="1" s="1"/>
  <c r="IS58" i="1"/>
  <c r="IS65" i="1"/>
  <c r="IS80" i="1" s="1"/>
  <c r="Y77" i="1"/>
  <c r="KE168" i="1"/>
  <c r="KE183" i="1" s="1"/>
  <c r="LQ101" i="1"/>
  <c r="LQ116" i="1" s="1"/>
  <c r="AK65" i="1"/>
  <c r="AK80" i="1" s="1"/>
  <c r="GS66" i="1"/>
  <c r="GS81" i="1" s="1"/>
  <c r="GS58" i="1"/>
  <c r="GY89" i="1"/>
  <c r="GY90" i="1" s="1"/>
  <c r="GY93" i="1" s="1"/>
  <c r="ME133" i="1"/>
  <c r="ME148" i="1" s="1"/>
  <c r="ME132" i="1"/>
  <c r="ME147" i="1" s="1"/>
  <c r="AY133" i="1"/>
  <c r="AY148" i="1" s="1"/>
  <c r="AY132" i="1"/>
  <c r="AY147" i="1" s="1"/>
  <c r="KT133" i="1"/>
  <c r="KT148" i="1" s="1"/>
  <c r="FV133" i="1"/>
  <c r="FV148" i="1" s="1"/>
  <c r="N133" i="1"/>
  <c r="N148" i="1" s="1"/>
  <c r="M164" i="1"/>
  <c r="M179" i="1" s="1"/>
  <c r="GC77" i="1"/>
  <c r="GC74" i="1"/>
  <c r="GY162" i="1"/>
  <c r="GY177" i="1" s="1"/>
  <c r="BC81" i="1"/>
  <c r="BC74" i="1"/>
  <c r="LK96" i="1"/>
  <c r="LK111" i="1" s="1"/>
  <c r="LK121" i="1" s="1"/>
  <c r="GM164" i="1"/>
  <c r="GM179" i="1" s="1"/>
  <c r="GM165" i="1"/>
  <c r="GM180" i="1" s="1"/>
  <c r="GM167" i="1"/>
  <c r="GM182" i="1" s="1"/>
  <c r="GM160" i="1"/>
  <c r="GM175" i="1" s="1"/>
  <c r="GM162" i="1"/>
  <c r="GM177" i="1" s="1"/>
  <c r="BS93" i="1"/>
  <c r="BS89" i="1"/>
  <c r="BS90" i="1" s="1"/>
  <c r="GM100" i="1"/>
  <c r="GM115" i="1" s="1"/>
  <c r="CA147" i="1"/>
  <c r="CA141" i="1"/>
  <c r="HC160" i="1"/>
  <c r="HC175" i="1" s="1"/>
  <c r="HC164" i="1"/>
  <c r="HC179" i="1" s="1"/>
  <c r="HC167" i="1"/>
  <c r="HC182" i="1" s="1"/>
  <c r="HC165" i="1"/>
  <c r="HC180" i="1" s="1"/>
  <c r="HC162" i="1"/>
  <c r="HC177" i="1" s="1"/>
  <c r="HC187" i="1" s="1"/>
  <c r="LN74" i="1"/>
  <c r="DJ156" i="1"/>
  <c r="DJ157" i="1" s="1"/>
  <c r="DJ166" i="1" s="1"/>
  <c r="DJ181" i="1" s="1"/>
  <c r="LD89" i="1"/>
  <c r="LD90" i="1" s="1"/>
  <c r="LD103" i="1" s="1"/>
  <c r="LD118" i="1" s="1"/>
  <c r="GV156" i="1"/>
  <c r="GV157" i="1" s="1"/>
  <c r="GV166" i="1" s="1"/>
  <c r="GV181" i="1" s="1"/>
  <c r="GV159" i="1"/>
  <c r="X89" i="1"/>
  <c r="X90" i="1" s="1"/>
  <c r="X103" i="1" s="1"/>
  <c r="X118" i="1" s="1"/>
  <c r="M156" i="1"/>
  <c r="M157" i="1" s="1"/>
  <c r="M168" i="1" s="1"/>
  <c r="M183" i="1" s="1"/>
  <c r="M159" i="1"/>
  <c r="MA101" i="1"/>
  <c r="MA116" i="1" s="1"/>
  <c r="MA99" i="1"/>
  <c r="MA114" i="1" s="1"/>
  <c r="MA98" i="1"/>
  <c r="MA113" i="1" s="1"/>
  <c r="MA94" i="1"/>
  <c r="MA109" i="1" s="1"/>
  <c r="MJ168" i="1"/>
  <c r="MJ183" i="1" s="1"/>
  <c r="BH133" i="1"/>
  <c r="BH148" i="1" s="1"/>
  <c r="BH132" i="1"/>
  <c r="BH147" i="1" s="1"/>
  <c r="KN58" i="1"/>
  <c r="KN66" i="1"/>
  <c r="KN81" i="1" s="1"/>
  <c r="KN65" i="1"/>
  <c r="H66" i="1"/>
  <c r="H81" i="1" s="1"/>
  <c r="H58" i="1"/>
  <c r="H65" i="1"/>
  <c r="KZ78" i="1"/>
  <c r="KZ74" i="1"/>
  <c r="CF66" i="1"/>
  <c r="CF81" i="1" s="1"/>
  <c r="CF58" i="1"/>
  <c r="LL141" i="1"/>
  <c r="LL144" i="1"/>
  <c r="GN77" i="1"/>
  <c r="CR66" i="1"/>
  <c r="CR81" i="1" s="1"/>
  <c r="CR58" i="1"/>
  <c r="CR65" i="1"/>
  <c r="CR80" i="1" s="1"/>
  <c r="AF141" i="1"/>
  <c r="AF144" i="1"/>
  <c r="GO133" i="1"/>
  <c r="GO148" i="1" s="1"/>
  <c r="GO132" i="1"/>
  <c r="GO147" i="1" s="1"/>
  <c r="BE78" i="1"/>
  <c r="BE74" i="1"/>
  <c r="HU144" i="1"/>
  <c r="GM170" i="1"/>
  <c r="GM185" i="1" s="1"/>
  <c r="GK133" i="1"/>
  <c r="GK148" i="1" s="1"/>
  <c r="GK132" i="1"/>
  <c r="GK147" i="1" s="1"/>
  <c r="GK156" i="1" s="1"/>
  <c r="GK157" i="1" s="1"/>
  <c r="HQ144" i="1"/>
  <c r="HQ141" i="1"/>
  <c r="KQ97" i="1"/>
  <c r="KQ112" i="1" s="1"/>
  <c r="BW159" i="1"/>
  <c r="BW156" i="1"/>
  <c r="BW157" i="1" s="1"/>
  <c r="IM101" i="1"/>
  <c r="IM116" i="1" s="1"/>
  <c r="LZ102" i="1"/>
  <c r="LZ117" i="1" s="1"/>
  <c r="LQ95" i="1"/>
  <c r="LQ110" i="1" s="1"/>
  <c r="HY66" i="1"/>
  <c r="HY81" i="1" s="1"/>
  <c r="HY58" i="1"/>
  <c r="E77" i="1"/>
  <c r="E74" i="1"/>
  <c r="C98" i="1"/>
  <c r="C113" i="1" s="1"/>
  <c r="JG156" i="1"/>
  <c r="JG157" i="1" s="1"/>
  <c r="JG159" i="1" s="1"/>
  <c r="BC159" i="1"/>
  <c r="BC156" i="1"/>
  <c r="BC157" i="1" s="1"/>
  <c r="BC162" i="1" s="1"/>
  <c r="BC177" i="1" s="1"/>
  <c r="IM100" i="1"/>
  <c r="IM115" i="1" s="1"/>
  <c r="JO97" i="1"/>
  <c r="JO112" i="1" s="1"/>
  <c r="JG162" i="1"/>
  <c r="JG177" i="1" s="1"/>
  <c r="IR156" i="1"/>
  <c r="IR157" i="1" s="1"/>
  <c r="IR166" i="1" s="1"/>
  <c r="IR181" i="1" s="1"/>
  <c r="CJ159" i="1"/>
  <c r="CJ156" i="1"/>
  <c r="CJ157" i="1" s="1"/>
  <c r="AE121" i="1"/>
  <c r="LP58" i="1"/>
  <c r="LP66" i="1"/>
  <c r="LP81" i="1" s="1"/>
  <c r="LN94" i="1"/>
  <c r="LK159" i="1"/>
  <c r="IA156" i="1"/>
  <c r="IA157" i="1" s="1"/>
  <c r="IA163" i="1" s="1"/>
  <c r="IA178" i="1" s="1"/>
  <c r="IA159" i="1"/>
  <c r="CJ103" i="1"/>
  <c r="CJ118" i="1" s="1"/>
  <c r="JX102" i="1"/>
  <c r="JX117" i="1" s="1"/>
  <c r="HH99" i="1"/>
  <c r="HH114" i="1" s="1"/>
  <c r="AZ99" i="1"/>
  <c r="AZ114" i="1" s="1"/>
  <c r="LD79" i="1"/>
  <c r="LD74" i="1"/>
  <c r="GF79" i="1"/>
  <c r="GF89" i="1" s="1"/>
  <c r="GF90" i="1" s="1"/>
  <c r="GF74" i="1"/>
  <c r="X79" i="1"/>
  <c r="X74" i="1"/>
  <c r="JD94" i="1"/>
  <c r="JD109" i="1" s="1"/>
  <c r="MB77" i="1"/>
  <c r="MB74" i="1"/>
  <c r="JP58" i="1"/>
  <c r="JP66" i="1"/>
  <c r="JP81" i="1" s="1"/>
  <c r="JP65" i="1"/>
  <c r="JP80" i="1" s="1"/>
  <c r="HD141" i="1"/>
  <c r="HD144" i="1"/>
  <c r="AV77" i="1"/>
  <c r="AV74" i="1"/>
  <c r="Q133" i="1"/>
  <c r="Q148" i="1" s="1"/>
  <c r="JQ77" i="1"/>
  <c r="JQ74" i="1"/>
  <c r="AW144" i="1"/>
  <c r="IG133" i="1"/>
  <c r="IG148" i="1" s="1"/>
  <c r="AS66" i="1"/>
  <c r="AS81" i="1" s="1"/>
  <c r="AS58" i="1"/>
  <c r="AS65" i="1"/>
  <c r="AS80" i="1" s="1"/>
  <c r="EO89" i="1"/>
  <c r="EO90" i="1" s="1"/>
  <c r="KY133" i="1"/>
  <c r="KY148" i="1" s="1"/>
  <c r="KY132" i="1"/>
  <c r="KY147" i="1" s="1"/>
  <c r="S133" i="1"/>
  <c r="S148" i="1" s="1"/>
  <c r="S132" i="1"/>
  <c r="S147" i="1" s="1"/>
  <c r="AH166" i="1"/>
  <c r="AH181" i="1" s="1"/>
  <c r="KL133" i="1"/>
  <c r="KL148" i="1" s="1"/>
  <c r="EJ133" i="1"/>
  <c r="EJ148" i="1" s="1"/>
  <c r="F133" i="1"/>
  <c r="F148" i="1" s="1"/>
  <c r="AD145" i="1"/>
  <c r="JJ77" i="1"/>
  <c r="JJ74" i="1"/>
  <c r="GX58" i="1"/>
  <c r="GX66" i="1"/>
  <c r="GX81" i="1" s="1"/>
  <c r="GX65" i="1"/>
  <c r="GX80" i="1" s="1"/>
  <c r="DB144" i="1"/>
  <c r="DB141" i="1"/>
  <c r="KS104" i="1"/>
  <c r="KS119" i="1" s="1"/>
  <c r="JY102" i="1"/>
  <c r="JY117" i="1" s="1"/>
  <c r="MK66" i="1"/>
  <c r="MK81" i="1" s="1"/>
  <c r="MK58" i="1"/>
  <c r="MK65" i="1"/>
  <c r="MK80" i="1" s="1"/>
  <c r="EA77" i="1"/>
  <c r="LC89" i="1"/>
  <c r="LC90" i="1" s="1"/>
  <c r="DO89" i="1"/>
  <c r="DO90" i="1" s="1"/>
  <c r="JS77" i="1"/>
  <c r="JS74" i="1"/>
  <c r="GM93" i="1"/>
  <c r="AE147" i="1"/>
  <c r="AE141" i="1"/>
  <c r="MF156" i="1"/>
  <c r="MF157" i="1" s="1"/>
  <c r="MF159" i="1"/>
  <c r="KG144" i="1"/>
  <c r="DJ165" i="1"/>
  <c r="DJ180" i="1" s="1"/>
  <c r="AD74" i="1"/>
  <c r="IE162" i="1"/>
  <c r="IE177" i="1" s="1"/>
  <c r="GU163" i="1"/>
  <c r="GU178" i="1" s="1"/>
  <c r="MV100" i="1"/>
  <c r="MV115" i="1" s="1"/>
  <c r="HX100" i="1"/>
  <c r="HX115" i="1" s="1"/>
  <c r="MJ162" i="1"/>
  <c r="MJ177" i="1" s="1"/>
  <c r="JX162" i="1"/>
  <c r="JX177" i="1" s="1"/>
  <c r="HL162" i="1"/>
  <c r="HL177" i="1" s="1"/>
  <c r="DP162" i="1"/>
  <c r="DP177" i="1" s="1"/>
  <c r="BD162" i="1"/>
  <c r="BD177" i="1" s="1"/>
  <c r="LX77" i="1"/>
  <c r="LX74" i="1"/>
  <c r="JL58" i="1"/>
  <c r="JL66" i="1"/>
  <c r="JL81" i="1" s="1"/>
  <c r="GZ144" i="1"/>
  <c r="AR77" i="1"/>
  <c r="AR74" i="1"/>
  <c r="E133" i="1"/>
  <c r="E148" i="1" s="1"/>
  <c r="E132" i="1"/>
  <c r="E147" i="1" s="1"/>
  <c r="JE77" i="1"/>
  <c r="JE74" i="1"/>
  <c r="AK144" i="1"/>
  <c r="LM133" i="1"/>
  <c r="LM148" i="1" s="1"/>
  <c r="EE66" i="1"/>
  <c r="EE81" i="1" s="1"/>
  <c r="EE58" i="1"/>
  <c r="DY156" i="1"/>
  <c r="DY157" i="1" s="1"/>
  <c r="DY159" i="1" s="1"/>
  <c r="KX133" i="1"/>
  <c r="KX148" i="1" s="1"/>
  <c r="FZ133" i="1"/>
  <c r="FZ148" i="1" s="1"/>
  <c r="R133" i="1"/>
  <c r="R148" i="1" s="1"/>
  <c r="JV77" i="1"/>
  <c r="JV74" i="1"/>
  <c r="HJ58" i="1"/>
  <c r="HJ66" i="1"/>
  <c r="HJ81" i="1" s="1"/>
  <c r="HJ65" i="1"/>
  <c r="HJ80" i="1" s="1"/>
  <c r="DN144" i="1"/>
  <c r="GO144" i="1"/>
  <c r="GO141" i="1"/>
  <c r="CQ159" i="1"/>
  <c r="HK93" i="1"/>
  <c r="HK89" i="1"/>
  <c r="HK90" i="1" s="1"/>
  <c r="IY80" i="1"/>
  <c r="IY74" i="1"/>
  <c r="GE156" i="1"/>
  <c r="GE157" i="1" s="1"/>
  <c r="GE159" i="1" s="1"/>
  <c r="IN74" i="1"/>
  <c r="T74" i="1"/>
  <c r="DE89" i="1"/>
  <c r="DE90" i="1" s="1"/>
  <c r="DE98" i="1" s="1"/>
  <c r="DE113" i="1" s="1"/>
  <c r="LN99" i="1"/>
  <c r="LN114" i="1" s="1"/>
  <c r="IN133" i="1"/>
  <c r="IN148" i="1" s="1"/>
  <c r="IN132" i="1"/>
  <c r="CF133" i="1"/>
  <c r="CF148" i="1" s="1"/>
  <c r="CF132" i="1"/>
  <c r="AO133" i="1"/>
  <c r="AO148" i="1" s="1"/>
  <c r="AO132" i="1"/>
  <c r="IS77" i="1"/>
  <c r="Y144" i="1"/>
  <c r="CQ168" i="1"/>
  <c r="CQ183" i="1" s="1"/>
  <c r="AK133" i="1"/>
  <c r="AK148" i="1" s="1"/>
  <c r="GS77" i="1"/>
  <c r="GS74" i="1"/>
  <c r="CT104" i="1"/>
  <c r="CT119" i="1" s="1"/>
  <c r="KH103" i="1"/>
  <c r="KH118" i="1" s="1"/>
  <c r="KH122" i="1" s="1"/>
  <c r="LJ101" i="1"/>
  <c r="LJ116" i="1" s="1"/>
  <c r="AD101" i="1"/>
  <c r="AD116" i="1" s="1"/>
  <c r="KH98" i="1"/>
  <c r="KH113" i="1" s="1"/>
  <c r="GG103" i="1"/>
  <c r="GG118" i="1" s="1"/>
  <c r="GG122" i="1" s="1"/>
  <c r="GG96" i="1"/>
  <c r="GG111" i="1" s="1"/>
  <c r="GG121" i="1" s="1"/>
  <c r="GC144" i="1"/>
  <c r="GY163" i="1"/>
  <c r="GY178" i="1" s="1"/>
  <c r="ME77" i="1"/>
  <c r="ME74" i="1"/>
  <c r="CU74" i="1"/>
  <c r="CU77" i="1"/>
  <c r="LK97" i="1"/>
  <c r="LK112" i="1" s="1"/>
  <c r="GM159" i="1"/>
  <c r="HC159" i="1"/>
  <c r="LN89" i="1"/>
  <c r="LN90" i="1" s="1"/>
  <c r="LN98" i="1" s="1"/>
  <c r="LN113" i="1" s="1"/>
  <c r="CT74" i="1"/>
  <c r="AH89" i="1"/>
  <c r="AH90" i="1" s="1"/>
  <c r="AH96" i="1" s="1"/>
  <c r="AH111" i="1" s="1"/>
  <c r="AH121" i="1" s="1"/>
  <c r="JH156" i="1"/>
  <c r="JH157" i="1" s="1"/>
  <c r="JH163" i="1" s="1"/>
  <c r="JH178" i="1" s="1"/>
  <c r="JH159" i="1"/>
  <c r="CJ89" i="1"/>
  <c r="CJ90" i="1" s="1"/>
  <c r="CJ93" i="1"/>
  <c r="MQ97" i="1"/>
  <c r="MQ112" i="1" s="1"/>
  <c r="CV89" i="1"/>
  <c r="CV90" i="1" s="1"/>
  <c r="CV100" i="1" s="1"/>
  <c r="CV115" i="1" s="1"/>
  <c r="KX66" i="1"/>
  <c r="KX58" i="1"/>
  <c r="JX104" i="1"/>
  <c r="JX119" i="1" s="1"/>
  <c r="JD102" i="1"/>
  <c r="JD117" i="1" s="1"/>
  <c r="IR100" i="1"/>
  <c r="IR115" i="1" s="1"/>
  <c r="CJ100" i="1"/>
  <c r="CJ115" i="1" s="1"/>
  <c r="LP99" i="1"/>
  <c r="LP114" i="1" s="1"/>
  <c r="GR99" i="1"/>
  <c r="GR114" i="1" s="1"/>
  <c r="AJ99" i="1"/>
  <c r="AJ114" i="1" s="1"/>
  <c r="HP133" i="1"/>
  <c r="HP148" i="1" s="1"/>
  <c r="HP132" i="1"/>
  <c r="HP147" i="1" s="1"/>
  <c r="LK170" i="1"/>
  <c r="LK185" i="1" s="1"/>
  <c r="LU66" i="1"/>
  <c r="LU81" i="1" s="1"/>
  <c r="LU58" i="1"/>
  <c r="LU65" i="1"/>
  <c r="IE74" i="1"/>
  <c r="K96" i="1"/>
  <c r="K111" i="1" s="1"/>
  <c r="M163" i="1"/>
  <c r="M178" i="1" s="1"/>
  <c r="AY156" i="1"/>
  <c r="AY157" i="1" s="1"/>
  <c r="MV103" i="1"/>
  <c r="MV118" i="1" s="1"/>
  <c r="MJ102" i="1"/>
  <c r="MJ117" i="1" s="1"/>
  <c r="LD100" i="1"/>
  <c r="LD115" i="1" s="1"/>
  <c r="X100" i="1"/>
  <c r="X115" i="1" s="1"/>
  <c r="JD99" i="1"/>
  <c r="JD114" i="1" s="1"/>
  <c r="CV99" i="1"/>
  <c r="CV114" i="1" s="1"/>
  <c r="MZ66" i="1"/>
  <c r="MZ81" i="1" s="1"/>
  <c r="MZ58" i="1"/>
  <c r="MZ65" i="1"/>
  <c r="BT66" i="1"/>
  <c r="BT81" i="1" s="1"/>
  <c r="BT58" i="1"/>
  <c r="BT65" i="1"/>
  <c r="GB66" i="1"/>
  <c r="GB58" i="1"/>
  <c r="CF94" i="1"/>
  <c r="CF109" i="1" s="1"/>
  <c r="IZ74" i="1"/>
  <c r="IZ77" i="1"/>
  <c r="GN66" i="1"/>
  <c r="GN81" i="1" s="1"/>
  <c r="GN58" i="1"/>
  <c r="GN65" i="1"/>
  <c r="GN80" i="1" s="1"/>
  <c r="CR141" i="1"/>
  <c r="CR144" i="1"/>
  <c r="JY94" i="1"/>
  <c r="JY109" i="1" s="1"/>
  <c r="GG100" i="1"/>
  <c r="GG115" i="1" s="1"/>
  <c r="GK66" i="1"/>
  <c r="GK81" i="1" s="1"/>
  <c r="GK58" i="1"/>
  <c r="HQ66" i="1"/>
  <c r="HQ81" i="1" s="1"/>
  <c r="HQ58" i="1"/>
  <c r="HQ65" i="1"/>
  <c r="HQ80" i="1" s="1"/>
  <c r="IE89" i="1"/>
  <c r="IE90" i="1" s="1"/>
  <c r="K97" i="1"/>
  <c r="K112" i="1" s="1"/>
  <c r="KL101" i="1"/>
  <c r="KL116" i="1" s="1"/>
  <c r="IL66" i="1"/>
  <c r="IL58" i="1"/>
  <c r="LJ99" i="1"/>
  <c r="LJ114" i="1" s="1"/>
  <c r="AD99" i="1"/>
  <c r="AD114" i="1" s="1"/>
  <c r="KH95" i="1"/>
  <c r="KH110" i="1" s="1"/>
  <c r="KT145" i="1"/>
  <c r="FV78" i="1"/>
  <c r="FV89" i="1" s="1"/>
  <c r="FV90" i="1" s="1"/>
  <c r="FV74" i="1"/>
  <c r="LF58" i="1"/>
  <c r="LF66" i="1"/>
  <c r="LF81" i="1" s="1"/>
  <c r="LF65" i="1"/>
  <c r="LF80" i="1" s="1"/>
  <c r="IT144" i="1"/>
  <c r="IT141" i="1"/>
  <c r="CL77" i="1"/>
  <c r="KO144" i="1"/>
  <c r="KO141" i="1"/>
  <c r="ID132" i="1"/>
  <c r="ID147" i="1" s="1"/>
  <c r="GQ133" i="1"/>
  <c r="GQ148" i="1" s="1"/>
  <c r="IH66" i="1"/>
  <c r="IH58" i="1"/>
  <c r="AH99" i="1"/>
  <c r="AH114" i="1" s="1"/>
  <c r="JR66" i="1"/>
  <c r="JR58" i="1"/>
  <c r="GA58" i="1"/>
  <c r="GA66" i="1"/>
  <c r="DP97" i="1"/>
  <c r="DP112" i="1" s="1"/>
  <c r="CF93" i="1"/>
  <c r="CF89" i="1"/>
  <c r="CF90" i="1" s="1"/>
  <c r="CF95" i="1" s="1"/>
  <c r="CF110" i="1" s="1"/>
  <c r="JT100" i="1"/>
  <c r="JT115" i="1" s="1"/>
  <c r="DL100" i="1"/>
  <c r="DL115" i="1" s="1"/>
  <c r="GR156" i="1"/>
  <c r="GR157" i="1" s="1"/>
  <c r="GR161" i="1" s="1"/>
  <c r="GR176" i="1" s="1"/>
  <c r="JD103" i="1"/>
  <c r="JD118" i="1" s="1"/>
  <c r="MV133" i="1"/>
  <c r="MV148" i="1" s="1"/>
  <c r="MV132" i="1"/>
  <c r="MV147" i="1" s="1"/>
  <c r="HX133" i="1"/>
  <c r="HX148" i="1" s="1"/>
  <c r="HX132" i="1"/>
  <c r="HX147" i="1" s="1"/>
  <c r="HX156" i="1" s="1"/>
  <c r="HX157" i="1" s="1"/>
  <c r="BP133" i="1"/>
  <c r="BP148" i="1" s="1"/>
  <c r="BP132" i="1"/>
  <c r="BP147" i="1" s="1"/>
  <c r="MW95" i="1"/>
  <c r="MW110" i="1" s="1"/>
  <c r="GW66" i="1"/>
  <c r="GW81" i="1" s="1"/>
  <c r="GW58" i="1"/>
  <c r="GW65" i="1"/>
  <c r="GW80" i="1" s="1"/>
  <c r="MG66" i="1"/>
  <c r="MG81" i="1" s="1"/>
  <c r="MG58" i="1"/>
  <c r="DM77" i="1"/>
  <c r="LW97" i="1"/>
  <c r="LW112" i="1" s="1"/>
  <c r="KD66" i="1"/>
  <c r="KD81" i="1" s="1"/>
  <c r="KD58" i="1"/>
  <c r="HR132" i="1"/>
  <c r="HR147" i="1" s="1"/>
  <c r="HR133" i="1"/>
  <c r="HR148" i="1" s="1"/>
  <c r="DA133" i="1"/>
  <c r="DA148" i="1" s="1"/>
  <c r="LM66" i="1"/>
  <c r="LM81" i="1" s="1"/>
  <c r="LM58" i="1"/>
  <c r="CW77" i="1"/>
  <c r="HV58" i="1"/>
  <c r="HV66" i="1"/>
  <c r="HV81" i="1" s="1"/>
  <c r="HV65" i="1"/>
  <c r="HV80" i="1" s="1"/>
  <c r="HV89" i="1" s="1"/>
  <c r="HV90" i="1" s="1"/>
  <c r="HW89" i="1"/>
  <c r="HW90" i="1" s="1"/>
  <c r="HW99" i="1" s="1"/>
  <c r="HW114" i="1" s="1"/>
  <c r="AT97" i="1"/>
  <c r="AT112" i="1" s="1"/>
  <c r="KM148" i="1"/>
  <c r="KM132" i="1"/>
  <c r="HX95" i="1"/>
  <c r="HX110" i="1" s="1"/>
  <c r="BP58" i="1"/>
  <c r="BP66" i="1"/>
  <c r="BP81" i="1" s="1"/>
  <c r="LH58" i="1"/>
  <c r="LH66" i="1"/>
  <c r="LH81" i="1" s="1"/>
  <c r="IV144" i="1"/>
  <c r="IV141" i="1"/>
  <c r="CN77" i="1"/>
  <c r="CN74" i="1"/>
  <c r="AB66" i="1"/>
  <c r="AB81" i="1" s="1"/>
  <c r="AB58" i="1"/>
  <c r="HI144" i="1"/>
  <c r="KW144" i="1"/>
  <c r="R58" i="1"/>
  <c r="R66" i="1"/>
  <c r="MH132" i="1"/>
  <c r="MH147" i="1" s="1"/>
  <c r="MH133" i="1"/>
  <c r="MH148" i="1" s="1"/>
  <c r="HJ132" i="1"/>
  <c r="HJ147" i="1" s="1"/>
  <c r="HJ133" i="1"/>
  <c r="HJ148" i="1" s="1"/>
  <c r="BB132" i="1"/>
  <c r="BB147" i="1" s="1"/>
  <c r="BB133" i="1"/>
  <c r="BB148" i="1" s="1"/>
  <c r="LF144" i="1"/>
  <c r="LF141" i="1"/>
  <c r="GH77" i="1"/>
  <c r="CL58" i="1"/>
  <c r="CL66" i="1"/>
  <c r="CL81" i="1" s="1"/>
  <c r="CL65" i="1"/>
  <c r="CL80" i="1" s="1"/>
  <c r="Z144" i="1"/>
  <c r="Z141" i="1"/>
  <c r="JA133" i="1"/>
  <c r="JA148" i="1" s="1"/>
  <c r="BY66" i="1"/>
  <c r="BY81" i="1" s="1"/>
  <c r="BY58" i="1"/>
  <c r="BY65" i="1"/>
  <c r="BY80" i="1" s="1"/>
  <c r="KZ89" i="1"/>
  <c r="KZ90" i="1" s="1"/>
  <c r="KZ101" i="1" s="1"/>
  <c r="KZ116" i="1" s="1"/>
  <c r="AH58" i="1"/>
  <c r="AH66" i="1"/>
  <c r="AH81" i="1" s="1"/>
  <c r="DL97" i="1"/>
  <c r="DL112" i="1" s="1"/>
  <c r="CI89" i="1"/>
  <c r="CI90" i="1" s="1"/>
  <c r="AH165" i="1"/>
  <c r="AH180" i="1" s="1"/>
  <c r="AX160" i="1"/>
  <c r="AX175" i="1" s="1"/>
  <c r="IA96" i="1"/>
  <c r="IA111" i="1" s="1"/>
  <c r="MA161" i="1"/>
  <c r="MA176" i="1" s="1"/>
  <c r="GU156" i="1"/>
  <c r="GU157" i="1" s="1"/>
  <c r="GU159" i="1"/>
  <c r="HF58" i="1"/>
  <c r="HF66" i="1"/>
  <c r="KU99" i="1"/>
  <c r="KU114" i="1" s="1"/>
  <c r="KU94" i="1"/>
  <c r="KU101" i="1"/>
  <c r="KU116" i="1" s="1"/>
  <c r="KU98" i="1"/>
  <c r="KU113" i="1" s="1"/>
  <c r="FW162" i="1"/>
  <c r="FW177" i="1" s="1"/>
  <c r="FW187" i="1" s="1"/>
  <c r="LP103" i="1"/>
  <c r="LP118" i="1" s="1"/>
  <c r="GR103" i="1"/>
  <c r="GR118" i="1" s="1"/>
  <c r="AJ103" i="1"/>
  <c r="AJ118" i="1" s="1"/>
  <c r="MV101" i="1"/>
  <c r="MV116" i="1" s="1"/>
  <c r="HX101" i="1"/>
  <c r="HX116" i="1" s="1"/>
  <c r="HM66" i="1"/>
  <c r="HM81" i="1" s="1"/>
  <c r="HM58" i="1"/>
  <c r="GW77" i="1"/>
  <c r="GW74" i="1"/>
  <c r="HI133" i="1"/>
  <c r="HI148" i="1" s="1"/>
  <c r="HI132" i="1"/>
  <c r="HI147" i="1" s="1"/>
  <c r="MG74" i="1"/>
  <c r="MG77" i="1"/>
  <c r="DM144" i="1"/>
  <c r="DM141" i="1"/>
  <c r="AQ96" i="1"/>
  <c r="AQ111" i="1" s="1"/>
  <c r="AX164" i="1"/>
  <c r="AX179" i="1" s="1"/>
  <c r="BJ133" i="1"/>
  <c r="BJ148" i="1" s="1"/>
  <c r="IM95" i="1"/>
  <c r="IM110" i="1" s="1"/>
  <c r="B58" i="1"/>
  <c r="B66" i="1"/>
  <c r="B81" i="1" s="1"/>
  <c r="B65" i="1"/>
  <c r="B80" i="1" s="1"/>
  <c r="B89" i="1" s="1"/>
  <c r="B90" i="1" s="1"/>
  <c r="IG66" i="1"/>
  <c r="IG58" i="1"/>
  <c r="BK147" i="1"/>
  <c r="BK141" i="1"/>
  <c r="IS148" i="1"/>
  <c r="IS132" i="1"/>
  <c r="IS147" i="1" s="1"/>
  <c r="KH99" i="1"/>
  <c r="KH114" i="1" s="1"/>
  <c r="MQ162" i="1"/>
  <c r="MQ177" i="1" s="1"/>
  <c r="MQ156" i="1"/>
  <c r="MQ157" i="1" s="1"/>
  <c r="LI99" i="1"/>
  <c r="LI114" i="1" s="1"/>
  <c r="LQ98" i="1"/>
  <c r="LQ113" i="1" s="1"/>
  <c r="EG133" i="1"/>
  <c r="EG148" i="1" s="1"/>
  <c r="EG132" i="1"/>
  <c r="EG147" i="1" s="1"/>
  <c r="EG156" i="1" s="1"/>
  <c r="EG157" i="1" s="1"/>
  <c r="CD58" i="1"/>
  <c r="CD66" i="1"/>
  <c r="IX99" i="1"/>
  <c r="IX114" i="1" s="1"/>
  <c r="CP99" i="1"/>
  <c r="CP114" i="1" s="1"/>
  <c r="KT66" i="1"/>
  <c r="KT58" i="1"/>
  <c r="BZ66" i="1"/>
  <c r="BZ58" i="1"/>
  <c r="IT77" i="1"/>
  <c r="GH58" i="1"/>
  <c r="GH66" i="1"/>
  <c r="GH81" i="1" s="1"/>
  <c r="GH65" i="1"/>
  <c r="GH80" i="1" s="1"/>
  <c r="CL144" i="1"/>
  <c r="CL141" i="1"/>
  <c r="JY101" i="1"/>
  <c r="JY116" i="1" s="1"/>
  <c r="MW100" i="1"/>
  <c r="MW115" i="1" s="1"/>
  <c r="KO66" i="1"/>
  <c r="KO81" i="1" s="1"/>
  <c r="KO58" i="1"/>
  <c r="KO65" i="1"/>
  <c r="KO80" i="1" s="1"/>
  <c r="BY74" i="1"/>
  <c r="BY77" i="1"/>
  <c r="JB66" i="1"/>
  <c r="JB81" i="1" s="1"/>
  <c r="JB58" i="1"/>
  <c r="AH94" i="1"/>
  <c r="AH109" i="1" s="1"/>
  <c r="EM66" i="1"/>
  <c r="EM81" i="1" s="1"/>
  <c r="EM58" i="1"/>
  <c r="KH97" i="1"/>
  <c r="KH112" i="1" s="1"/>
  <c r="AU162" i="1"/>
  <c r="AU177" i="1" s="1"/>
  <c r="AU187" i="1" s="1"/>
  <c r="LO133" i="1"/>
  <c r="LO148" i="1" s="1"/>
  <c r="FW95" i="1"/>
  <c r="FW110" i="1" s="1"/>
  <c r="IA97" i="1"/>
  <c r="IA112" i="1" s="1"/>
  <c r="EK93" i="1"/>
  <c r="EK89" i="1"/>
  <c r="EK90" i="1" s="1"/>
  <c r="AU141" i="1"/>
  <c r="EG58" i="1"/>
  <c r="EG66" i="1"/>
  <c r="EG81" i="1" s="1"/>
  <c r="EG65" i="1"/>
  <c r="MJ97" i="1"/>
  <c r="MJ112" i="1" s="1"/>
  <c r="HL97" i="1"/>
  <c r="HL112" i="1" s="1"/>
  <c r="BD97" i="1"/>
  <c r="BD112" i="1" s="1"/>
  <c r="MF58" i="1"/>
  <c r="MF66" i="1"/>
  <c r="MF81" i="1" s="1"/>
  <c r="LA89" i="1"/>
  <c r="LA90" i="1" s="1"/>
  <c r="LA100" i="1" s="1"/>
  <c r="LA115" i="1" s="1"/>
  <c r="HH100" i="1"/>
  <c r="HH115" i="1" s="1"/>
  <c r="AZ100" i="1"/>
  <c r="AZ115" i="1" s="1"/>
  <c r="JK132" i="1"/>
  <c r="C102" i="1"/>
  <c r="C117" i="1" s="1"/>
  <c r="BE89" i="1"/>
  <c r="BE90" i="1" s="1"/>
  <c r="BE95" i="1" s="1"/>
  <c r="BE110" i="1" s="1"/>
  <c r="KD89" i="1"/>
  <c r="KD90" i="1" s="1"/>
  <c r="KD102" i="1" s="1"/>
  <c r="KD117" i="1" s="1"/>
  <c r="KJ133" i="1"/>
  <c r="KJ148" i="1" s="1"/>
  <c r="KJ132" i="1"/>
  <c r="KJ147" i="1" s="1"/>
  <c r="EH133" i="1"/>
  <c r="EH148" i="1" s="1"/>
  <c r="EH132" i="1"/>
  <c r="EH147" i="1" s="1"/>
  <c r="EH156" i="1" s="1"/>
  <c r="EH157" i="1" s="1"/>
  <c r="D133" i="1"/>
  <c r="D148" i="1" s="1"/>
  <c r="D132" i="1"/>
  <c r="D147" i="1" s="1"/>
  <c r="HM65" i="1"/>
  <c r="GW144" i="1"/>
  <c r="GW141" i="1"/>
  <c r="MG144" i="1"/>
  <c r="MG141" i="1"/>
  <c r="LW96" i="1"/>
  <c r="LW111" i="1" s="1"/>
  <c r="JK93" i="1"/>
  <c r="JK89" i="1"/>
  <c r="JK90" i="1" s="1"/>
  <c r="AQ97" i="1"/>
  <c r="AQ112" i="1" s="1"/>
  <c r="KD133" i="1"/>
  <c r="KD148" i="1" s="1"/>
  <c r="EB133" i="1"/>
  <c r="EB148" i="1" s="1"/>
  <c r="JC144" i="1"/>
  <c r="KU103" i="1"/>
  <c r="KU118" i="1" s="1"/>
  <c r="KU122" i="1" s="1"/>
  <c r="GI96" i="1"/>
  <c r="GI111" i="1" s="1"/>
  <c r="BG89" i="1"/>
  <c r="BG90" i="1" s="1"/>
  <c r="FZ58" i="1"/>
  <c r="FZ66" i="1"/>
  <c r="FZ81" i="1" s="1"/>
  <c r="JV133" i="1"/>
  <c r="JV148" i="1" s="1"/>
  <c r="DN133" i="1"/>
  <c r="DN148" i="1" s="1"/>
  <c r="FV66" i="1"/>
  <c r="FV81" i="1" s="1"/>
  <c r="FV58" i="1"/>
  <c r="LF77" i="1"/>
  <c r="LF89" i="1" s="1"/>
  <c r="LF90" i="1" s="1"/>
  <c r="LF98" i="1" s="1"/>
  <c r="LF113" i="1" s="1"/>
  <c r="IT58" i="1"/>
  <c r="IT66" i="1"/>
  <c r="IT81" i="1" s="1"/>
  <c r="IT65" i="1"/>
  <c r="IT80" i="1" s="1"/>
  <c r="GH144" i="1"/>
  <c r="GH141" i="1"/>
  <c r="Z77" i="1"/>
  <c r="Z74" i="1"/>
  <c r="JY167" i="1"/>
  <c r="JY182" i="1" s="1"/>
  <c r="AG133" i="1"/>
  <c r="AG148" i="1" s="1"/>
  <c r="AG132" i="1"/>
  <c r="AG147" i="1" s="1"/>
  <c r="KO77" i="1"/>
  <c r="KO89" i="1" s="1"/>
  <c r="KO90" i="1" s="1"/>
  <c r="BY144" i="1"/>
  <c r="BY141" i="1"/>
  <c r="AH160" i="1"/>
  <c r="AH175" i="1" s="1"/>
  <c r="HW97" i="1"/>
  <c r="HW112" i="1" s="1"/>
  <c r="AX165" i="1"/>
  <c r="AX180" i="1" s="1"/>
  <c r="BN58" i="1"/>
  <c r="BN66" i="1"/>
  <c r="BN81" i="1" s="1"/>
  <c r="BN65" i="1"/>
  <c r="O160" i="1"/>
  <c r="O175" i="1" s="1"/>
  <c r="O167" i="1"/>
  <c r="O182" i="1" s="1"/>
  <c r="O164" i="1"/>
  <c r="O179" i="1" s="1"/>
  <c r="O168" i="1"/>
  <c r="O183" i="1" s="1"/>
  <c r="O165" i="1"/>
  <c r="O180" i="1" s="1"/>
  <c r="O187" i="1" s="1"/>
  <c r="AU163" i="1"/>
  <c r="AU178" i="1" s="1"/>
  <c r="AX58" i="1"/>
  <c r="AX66" i="1"/>
  <c r="AU161" i="1"/>
  <c r="AU176" i="1" s="1"/>
  <c r="DG160" i="1"/>
  <c r="DG175" i="1" s="1"/>
  <c r="DG164" i="1"/>
  <c r="DG179" i="1" s="1"/>
  <c r="DG165" i="1"/>
  <c r="DG180" i="1" s="1"/>
  <c r="DG187" i="1" s="1"/>
  <c r="DG167" i="1"/>
  <c r="DG182" i="1" s="1"/>
  <c r="JX97" i="1"/>
  <c r="JX112" i="1" s="1"/>
  <c r="HR66" i="1"/>
  <c r="HR81" i="1" s="1"/>
  <c r="HR58" i="1"/>
  <c r="MI89" i="1"/>
  <c r="MI90" i="1" s="1"/>
  <c r="MI93" i="1"/>
  <c r="CF74" i="1"/>
  <c r="HB97" i="1"/>
  <c r="HB112" i="1" s="1"/>
  <c r="MF166" i="1"/>
  <c r="MF181" i="1" s="1"/>
  <c r="N66" i="1"/>
  <c r="N58" i="1"/>
  <c r="CV103" i="1"/>
  <c r="CV118" i="1" s="1"/>
  <c r="D101" i="1"/>
  <c r="D116" i="1" s="1"/>
  <c r="MV96" i="1"/>
  <c r="MV111" i="1" s="1"/>
  <c r="MV121" i="1" s="1"/>
  <c r="HM133" i="1"/>
  <c r="HM148" i="1" s="1"/>
  <c r="HM132" i="1"/>
  <c r="DM66" i="1"/>
  <c r="DM81" i="1" s="1"/>
  <c r="DM58" i="1"/>
  <c r="DJ164" i="1"/>
  <c r="DJ179" i="1" s="1"/>
  <c r="MP132" i="1"/>
  <c r="MP147" i="1" s="1"/>
  <c r="MP133" i="1"/>
  <c r="MP148" i="1" s="1"/>
  <c r="HR65" i="1"/>
  <c r="BJ66" i="1"/>
  <c r="BJ81" i="1" s="1"/>
  <c r="BJ58" i="1"/>
  <c r="I66" i="1"/>
  <c r="I81" i="1" s="1"/>
  <c r="I58" i="1"/>
  <c r="CW66" i="1"/>
  <c r="CW81" i="1" s="1"/>
  <c r="CW58" i="1"/>
  <c r="EH58" i="1"/>
  <c r="EH66" i="1"/>
  <c r="EH81" i="1" s="1"/>
  <c r="EH89" i="1" s="1"/>
  <c r="EH90" i="1" s="1"/>
  <c r="LV148" i="1"/>
  <c r="LV132" i="1"/>
  <c r="LV147" i="1" s="1"/>
  <c r="EF58" i="1"/>
  <c r="EF66" i="1"/>
  <c r="EF81" i="1" s="1"/>
  <c r="EF65" i="1"/>
  <c r="MV95" i="1"/>
  <c r="MV110" i="1" s="1"/>
  <c r="D95" i="1"/>
  <c r="D110" i="1" s="1"/>
  <c r="LH77" i="1"/>
  <c r="LH74" i="1"/>
  <c r="IV58" i="1"/>
  <c r="IV66" i="1"/>
  <c r="IV81" i="1" s="1"/>
  <c r="GJ144" i="1"/>
  <c r="AB77" i="1"/>
  <c r="AB74" i="1"/>
  <c r="HI77" i="1"/>
  <c r="AW133" i="1"/>
  <c r="AW148" i="1" s="1"/>
  <c r="DY96" i="1"/>
  <c r="DY111" i="1" s="1"/>
  <c r="LU133" i="1"/>
  <c r="LU148" i="1" s="1"/>
  <c r="LU132" i="1"/>
  <c r="LM144" i="1"/>
  <c r="JC66" i="1"/>
  <c r="JC81" i="1" s="1"/>
  <c r="JC58" i="1"/>
  <c r="MT66" i="1"/>
  <c r="MT58" i="1"/>
  <c r="IV77" i="1"/>
  <c r="IV74" i="1"/>
  <c r="GJ66" i="1"/>
  <c r="GJ81" i="1" s="1"/>
  <c r="GJ58" i="1"/>
  <c r="CN144" i="1"/>
  <c r="HI66" i="1"/>
  <c r="HI81" i="1" s="1"/>
  <c r="HI58" i="1"/>
  <c r="KS101" i="1"/>
  <c r="KS116" i="1" s="1"/>
  <c r="MW94" i="1"/>
  <c r="MW109" i="1" s="1"/>
  <c r="KW66" i="1"/>
  <c r="KW81" i="1" s="1"/>
  <c r="KW58" i="1"/>
  <c r="CC77" i="1"/>
  <c r="CC74" i="1"/>
  <c r="KI133" i="1"/>
  <c r="KI148" i="1" s="1"/>
  <c r="C133" i="1"/>
  <c r="C148" i="1" s="1"/>
  <c r="KH132" i="1"/>
  <c r="KH133" i="1"/>
  <c r="KH148" i="1" s="1"/>
  <c r="EF132" i="1"/>
  <c r="EF133" i="1"/>
  <c r="EF148" i="1" s="1"/>
  <c r="B132" i="1"/>
  <c r="B133" i="1"/>
  <c r="B148" i="1" s="1"/>
  <c r="JF77" i="1"/>
  <c r="JF74" i="1"/>
  <c r="GT58" i="1"/>
  <c r="GT66" i="1"/>
  <c r="GT81" i="1" s="1"/>
  <c r="CX144" i="1"/>
  <c r="KG104" i="1"/>
  <c r="KG119" i="1" s="1"/>
  <c r="JY103" i="1"/>
  <c r="JY118" i="1" s="1"/>
  <c r="LY66" i="1"/>
  <c r="LY81" i="1" s="1"/>
  <c r="LY58" i="1"/>
  <c r="DI77" i="1"/>
  <c r="FW96" i="1"/>
  <c r="FW111" i="1" s="1"/>
  <c r="FW121" i="1" s="1"/>
  <c r="ED132" i="1"/>
  <c r="ED147" i="1" s="1"/>
  <c r="DE97" i="1"/>
  <c r="DE112" i="1" s="1"/>
  <c r="MK132" i="1"/>
  <c r="MK147" i="1" s="1"/>
  <c r="GP58" i="1"/>
  <c r="GP66" i="1"/>
  <c r="GP81" i="1" s="1"/>
  <c r="LZ156" i="1"/>
  <c r="LZ157" i="1" s="1"/>
  <c r="LZ161" i="1" s="1"/>
  <c r="LZ176" i="1" s="1"/>
  <c r="KU161" i="1"/>
  <c r="KU176" i="1" s="1"/>
  <c r="KM96" i="1"/>
  <c r="KM111" i="1" s="1"/>
  <c r="KM121" i="1" s="1"/>
  <c r="JG89" i="1"/>
  <c r="JG90" i="1" s="1"/>
  <c r="JG93" i="1" s="1"/>
  <c r="CE144" i="1"/>
  <c r="KU96" i="1"/>
  <c r="KU111" i="1" s="1"/>
  <c r="KU121" i="1" s="1"/>
  <c r="LS132" i="1"/>
  <c r="AY58" i="1"/>
  <c r="AY66" i="1"/>
  <c r="AY81" i="1" s="1"/>
  <c r="AY89" i="1" s="1"/>
  <c r="AY90" i="1" s="1"/>
  <c r="MA97" i="1"/>
  <c r="MA112" i="1" s="1"/>
  <c r="CY96" i="1"/>
  <c r="CY111" i="1" s="1"/>
  <c r="O161" i="1"/>
  <c r="O176" i="1" s="1"/>
  <c r="O188" i="1" s="1"/>
  <c r="GE97" i="1"/>
  <c r="GE112" i="1" s="1"/>
  <c r="MV97" i="1"/>
  <c r="MV112" i="1" s="1"/>
  <c r="KW77" i="1"/>
  <c r="KW74" i="1"/>
  <c r="CC144" i="1"/>
  <c r="HO156" i="1"/>
  <c r="HO157" i="1" s="1"/>
  <c r="HO163" i="1" s="1"/>
  <c r="HO178" i="1" s="1"/>
  <c r="IX100" i="1"/>
  <c r="IX115" i="1" s="1"/>
  <c r="CP100" i="1"/>
  <c r="CP115" i="1" s="1"/>
  <c r="LR77" i="1"/>
  <c r="JF66" i="1"/>
  <c r="JF81" i="1" s="1"/>
  <c r="JF58" i="1"/>
  <c r="GT144" i="1"/>
  <c r="GT141" i="1"/>
  <c r="AL77" i="1"/>
  <c r="AL74" i="1"/>
  <c r="JY169" i="1"/>
  <c r="JY184" i="1" s="1"/>
  <c r="BQ133" i="1"/>
  <c r="BQ148" i="1" s="1"/>
  <c r="BQ132" i="1"/>
  <c r="BQ147" i="1" s="1"/>
  <c r="LY74" i="1"/>
  <c r="LY77" i="1"/>
  <c r="DI144" i="1"/>
  <c r="FW97" i="1"/>
  <c r="FW112" i="1" s="1"/>
  <c r="MO132" i="1"/>
  <c r="MO147" i="1" s="1"/>
  <c r="HN132" i="1"/>
  <c r="HN147" i="1" s="1"/>
  <c r="LZ97" i="1"/>
  <c r="LZ112" i="1" s="1"/>
  <c r="GG97" i="1"/>
  <c r="GG112" i="1" s="1"/>
  <c r="MU77" i="1"/>
  <c r="KI66" i="1"/>
  <c r="KI81" i="1" s="1"/>
  <c r="KI58" i="1"/>
  <c r="CY97" i="1"/>
  <c r="CY112" i="1" s="1"/>
  <c r="BI97" i="1"/>
  <c r="BI112" i="1" s="1"/>
  <c r="EK162" i="1"/>
  <c r="EK177" i="1" s="1"/>
  <c r="II96" i="1"/>
  <c r="II111" i="1" s="1"/>
  <c r="II121" i="1" s="1"/>
  <c r="BP89" i="1"/>
  <c r="BP90" i="1" s="1"/>
  <c r="BP100" i="1" s="1"/>
  <c r="BP115" i="1" s="1"/>
  <c r="GK89" i="1"/>
  <c r="GK90" i="1" s="1"/>
  <c r="GK98" i="1" s="1"/>
  <c r="GK113" i="1" s="1"/>
  <c r="GK93" i="1"/>
  <c r="GL66" i="1"/>
  <c r="GL58" i="1"/>
  <c r="JY97" i="1"/>
  <c r="JY112" i="1" s="1"/>
  <c r="CP97" i="1"/>
  <c r="CP112" i="1" s="1"/>
  <c r="MT133" i="1"/>
  <c r="MT148" i="1" s="1"/>
  <c r="HV133" i="1"/>
  <c r="HV148" i="1" s="1"/>
  <c r="BN133" i="1"/>
  <c r="BN148" i="1" s="1"/>
  <c r="LR66" i="1"/>
  <c r="LR81" i="1" s="1"/>
  <c r="LR58" i="1"/>
  <c r="JF144" i="1"/>
  <c r="CX77" i="1"/>
  <c r="AL58" i="1"/>
  <c r="AL66" i="1"/>
  <c r="AL81" i="1" s="1"/>
  <c r="LY144" i="1"/>
  <c r="BJ93" i="1"/>
  <c r="BJ89" i="1"/>
  <c r="BJ90" i="1" s="1"/>
  <c r="BJ95" i="1" s="1"/>
  <c r="BJ110" i="1" s="1"/>
  <c r="KM97" i="1"/>
  <c r="KM112" i="1" s="1"/>
  <c r="CE77" i="1"/>
  <c r="BC89" i="1"/>
  <c r="BC90" i="1" s="1"/>
  <c r="MU66" i="1"/>
  <c r="MU81" i="1" s="1"/>
  <c r="MU58" i="1"/>
  <c r="KU97" i="1"/>
  <c r="KU112" i="1" s="1"/>
  <c r="DY162" i="1"/>
  <c r="DY177" i="1" s="1"/>
  <c r="AY160" i="1"/>
  <c r="AY175" i="1" s="1"/>
  <c r="CQ101" i="1"/>
  <c r="CQ116" i="1" s="1"/>
  <c r="CQ98" i="1"/>
  <c r="CQ113" i="1" s="1"/>
  <c r="CQ99" i="1"/>
  <c r="CQ114" i="1" s="1"/>
  <c r="CQ94" i="1"/>
  <c r="CQ109" i="1" s="1"/>
  <c r="CQ96" i="1"/>
  <c r="CQ111" i="1" s="1"/>
  <c r="CQ121" i="1" s="1"/>
  <c r="I156" i="1"/>
  <c r="I157" i="1" s="1"/>
  <c r="I170" i="1" s="1"/>
  <c r="I185" i="1" s="1"/>
  <c r="MP66" i="1"/>
  <c r="MP81" i="1" s="1"/>
  <c r="MP89" i="1" s="1"/>
  <c r="MP90" i="1" s="1"/>
  <c r="MP58" i="1"/>
  <c r="DO162" i="1"/>
  <c r="DO177" i="1" s="1"/>
  <c r="EK163" i="1"/>
  <c r="EK178" i="1" s="1"/>
  <c r="II97" i="1"/>
  <c r="II112" i="1" s="1"/>
  <c r="MD66" i="1"/>
  <c r="MD81" i="1" s="1"/>
  <c r="MD58" i="1"/>
  <c r="IC66" i="1"/>
  <c r="IC81" i="1" s="1"/>
  <c r="IC89" i="1" s="1"/>
  <c r="IC90" i="1" s="1"/>
  <c r="IC58" i="1"/>
  <c r="LM77" i="1"/>
  <c r="LM89" i="1" s="1"/>
  <c r="LM90" i="1" s="1"/>
  <c r="LM102" i="1" s="1"/>
  <c r="LM117" i="1" s="1"/>
  <c r="LM74" i="1"/>
  <c r="CW144" i="1"/>
  <c r="MD156" i="1"/>
  <c r="MD157" i="1" s="1"/>
  <c r="MD169" i="1" s="1"/>
  <c r="MD184" i="1" s="1"/>
  <c r="JN66" i="1"/>
  <c r="JN81" i="1" s="1"/>
  <c r="JN89" i="1" s="1"/>
  <c r="JN90" i="1" s="1"/>
  <c r="JN58" i="1"/>
  <c r="JC77" i="1"/>
  <c r="JC74" i="1"/>
  <c r="GI97" i="1"/>
  <c r="GI112" i="1" s="1"/>
  <c r="IX93" i="1"/>
  <c r="IX89" i="1"/>
  <c r="IX90" i="1" s="1"/>
  <c r="KJ58" i="1"/>
  <c r="KJ66" i="1"/>
  <c r="KJ81" i="1" s="1"/>
  <c r="LH144" i="1"/>
  <c r="LH141" i="1"/>
  <c r="GJ77" i="1"/>
  <c r="GJ74" i="1"/>
  <c r="CN66" i="1"/>
  <c r="CN81" i="1" s="1"/>
  <c r="CN58" i="1"/>
  <c r="AB144" i="1"/>
  <c r="AB141" i="1"/>
  <c r="GC133" i="1"/>
  <c r="GC148" i="1" s="1"/>
  <c r="JQ133" i="1"/>
  <c r="JQ148" i="1" s="1"/>
  <c r="JQ132" i="1"/>
  <c r="JQ147" i="1" s="1"/>
  <c r="CC66" i="1"/>
  <c r="CC81" i="1" s="1"/>
  <c r="CC58" i="1"/>
  <c r="MM89" i="1"/>
  <c r="MM90" i="1" s="1"/>
  <c r="MM97" i="1" s="1"/>
  <c r="MM112" i="1" s="1"/>
  <c r="MM93" i="1"/>
  <c r="DY97" i="1"/>
  <c r="DY112" i="1" s="1"/>
  <c r="LJ100" i="1"/>
  <c r="LJ115" i="1" s="1"/>
  <c r="AD100" i="1"/>
  <c r="AD115" i="1" s="1"/>
  <c r="KH96" i="1"/>
  <c r="KH111" i="1" s="1"/>
  <c r="KH121" i="1" s="1"/>
  <c r="LF94" i="1"/>
  <c r="LR144" i="1"/>
  <c r="LR141" i="1"/>
  <c r="GT77" i="1"/>
  <c r="GT74" i="1"/>
  <c r="CX58" i="1"/>
  <c r="CX66" i="1"/>
  <c r="CX81" i="1" s="1"/>
  <c r="AL144" i="1"/>
  <c r="AL141" i="1"/>
  <c r="KK133" i="1"/>
  <c r="KK148" i="1" s="1"/>
  <c r="DI66" i="1"/>
  <c r="DI81" i="1" s="1"/>
  <c r="DI58" i="1"/>
  <c r="IQ89" i="1"/>
  <c r="IQ90" i="1" s="1"/>
  <c r="KJ89" i="1"/>
  <c r="KJ90" i="1" s="1"/>
  <c r="KJ101" i="1" s="1"/>
  <c r="KJ116" i="1" s="1"/>
  <c r="GG159" i="1"/>
  <c r="GG156" i="1"/>
  <c r="GG157" i="1" s="1"/>
  <c r="DF97" i="1"/>
  <c r="DF112" i="1" s="1"/>
  <c r="CE58" i="1"/>
  <c r="CE66" i="1"/>
  <c r="CE81" i="1" s="1"/>
  <c r="O80" i="1"/>
  <c r="O74" i="1"/>
  <c r="MU144" i="1"/>
  <c r="DY163" i="1"/>
  <c r="DY178" i="1" s="1"/>
  <c r="CQ93" i="1"/>
  <c r="MA96" i="1"/>
  <c r="MA111" i="1" s="1"/>
  <c r="MA121" i="1" s="1"/>
  <c r="CQ97" i="1"/>
  <c r="CQ112" i="1" s="1"/>
  <c r="W132" i="1"/>
  <c r="KV132" i="1"/>
  <c r="KV147" i="1" s="1"/>
  <c r="HH156" i="1"/>
  <c r="HH157" i="1" s="1"/>
  <c r="HH161" i="1" s="1"/>
  <c r="HH176" i="1" s="1"/>
  <c r="HH159" i="1"/>
  <c r="EB66" i="1"/>
  <c r="EB81" i="1" s="1"/>
  <c r="EB58" i="1"/>
  <c r="DO163" i="1"/>
  <c r="DO178" i="1" s="1"/>
  <c r="DK58" i="1"/>
  <c r="DK66" i="1"/>
  <c r="DK81" i="1" s="1"/>
  <c r="JW132" i="1"/>
  <c r="GE96" i="1"/>
  <c r="GE111" i="1" s="1"/>
  <c r="DJ58" i="1"/>
  <c r="DJ66" i="1"/>
  <c r="HK132" i="1"/>
  <c r="MW97" i="1"/>
  <c r="MW112" i="1" s="1"/>
  <c r="LJ97" i="1"/>
  <c r="LJ112" i="1" s="1"/>
  <c r="IM97" i="1"/>
  <c r="IM112" i="1" s="1"/>
  <c r="JN104" i="1" l="1"/>
  <c r="JN119" i="1" s="1"/>
  <c r="JN98" i="1"/>
  <c r="JN113" i="1" s="1"/>
  <c r="JN99" i="1"/>
  <c r="JN114" i="1" s="1"/>
  <c r="JN103" i="1"/>
  <c r="JN118" i="1" s="1"/>
  <c r="JN95" i="1"/>
  <c r="JN110" i="1" s="1"/>
  <c r="JN93" i="1"/>
  <c r="JN100" i="1"/>
  <c r="JN115" i="1" s="1"/>
  <c r="JN94" i="1"/>
  <c r="JN109" i="1" s="1"/>
  <c r="JN101" i="1"/>
  <c r="JN116" i="1" s="1"/>
  <c r="JN96" i="1"/>
  <c r="JN111" i="1" s="1"/>
  <c r="JN121" i="1" s="1"/>
  <c r="JN102" i="1"/>
  <c r="JN117" i="1" s="1"/>
  <c r="JG108" i="1"/>
  <c r="B93" i="1"/>
  <c r="B100" i="1"/>
  <c r="B115" i="1" s="1"/>
  <c r="B99" i="1"/>
  <c r="B114" i="1" s="1"/>
  <c r="B103" i="1"/>
  <c r="B118" i="1" s="1"/>
  <c r="B122" i="1" s="1"/>
  <c r="B95" i="1"/>
  <c r="B110" i="1" s="1"/>
  <c r="B102" i="1"/>
  <c r="B117" i="1" s="1"/>
  <c r="B101" i="1"/>
  <c r="B116" i="1" s="1"/>
  <c r="B104" i="1"/>
  <c r="B119" i="1" s="1"/>
  <c r="B94" i="1"/>
  <c r="B109" i="1" s="1"/>
  <c r="B98" i="1"/>
  <c r="B113" i="1" s="1"/>
  <c r="GF104" i="1"/>
  <c r="GF119" i="1" s="1"/>
  <c r="GF101" i="1"/>
  <c r="GF116" i="1" s="1"/>
  <c r="GF94" i="1"/>
  <c r="GF109" i="1" s="1"/>
  <c r="GF99" i="1"/>
  <c r="GF114" i="1" s="1"/>
  <c r="GF102" i="1"/>
  <c r="GF117" i="1" s="1"/>
  <c r="GF98" i="1"/>
  <c r="GF113" i="1" s="1"/>
  <c r="GF103" i="1"/>
  <c r="GF118" i="1" s="1"/>
  <c r="GF93" i="1"/>
  <c r="GF100" i="1"/>
  <c r="GF115" i="1" s="1"/>
  <c r="GK168" i="1"/>
  <c r="GK183" i="1" s="1"/>
  <c r="GK167" i="1"/>
  <c r="GK182" i="1" s="1"/>
  <c r="GK160" i="1"/>
  <c r="GK175" i="1" s="1"/>
  <c r="GK165" i="1"/>
  <c r="GK180" i="1" s="1"/>
  <c r="GK170" i="1"/>
  <c r="GK185" i="1" s="1"/>
  <c r="GK169" i="1"/>
  <c r="GK184" i="1" s="1"/>
  <c r="GK164" i="1"/>
  <c r="GK179" i="1" s="1"/>
  <c r="GK166" i="1"/>
  <c r="GK181" i="1" s="1"/>
  <c r="GK161" i="1"/>
  <c r="GK176" i="1" s="1"/>
  <c r="GK159" i="1"/>
  <c r="HL174" i="1"/>
  <c r="HL108" i="1"/>
  <c r="LW108" i="1"/>
  <c r="MP103" i="1"/>
  <c r="MP118" i="1" s="1"/>
  <c r="MP104" i="1"/>
  <c r="MP119" i="1" s="1"/>
  <c r="MP98" i="1"/>
  <c r="MP113" i="1" s="1"/>
  <c r="MP93" i="1"/>
  <c r="MP95" i="1"/>
  <c r="MP110" i="1" s="1"/>
  <c r="MP99" i="1"/>
  <c r="MP114" i="1" s="1"/>
  <c r="MP96" i="1"/>
  <c r="MP111" i="1" s="1"/>
  <c r="MP121" i="1" s="1"/>
  <c r="MP100" i="1"/>
  <c r="MP115" i="1" s="1"/>
  <c r="MP94" i="1"/>
  <c r="MP109" i="1" s="1"/>
  <c r="MP101" i="1"/>
  <c r="MP116" i="1" s="1"/>
  <c r="MP102" i="1"/>
  <c r="MP117" i="1" s="1"/>
  <c r="EH104" i="1"/>
  <c r="EH119" i="1" s="1"/>
  <c r="EH98" i="1"/>
  <c r="EH113" i="1" s="1"/>
  <c r="EH94" i="1"/>
  <c r="EH109" i="1" s="1"/>
  <c r="EH101" i="1"/>
  <c r="EH116" i="1" s="1"/>
  <c r="EH95" i="1"/>
  <c r="EH110" i="1" s="1"/>
  <c r="EH100" i="1"/>
  <c r="EH115" i="1" s="1"/>
  <c r="EH102" i="1"/>
  <c r="EH117" i="1" s="1"/>
  <c r="EH93" i="1"/>
  <c r="EH99" i="1"/>
  <c r="EH114" i="1" s="1"/>
  <c r="EH96" i="1"/>
  <c r="EH111" i="1" s="1"/>
  <c r="EH121" i="1" s="1"/>
  <c r="EH103" i="1"/>
  <c r="EH118" i="1" s="1"/>
  <c r="HV99" i="1"/>
  <c r="HV114" i="1" s="1"/>
  <c r="HV98" i="1"/>
  <c r="HV113" i="1" s="1"/>
  <c r="HV101" i="1"/>
  <c r="HV116" i="1" s="1"/>
  <c r="HV103" i="1"/>
  <c r="HV118" i="1" s="1"/>
  <c r="HV94" i="1"/>
  <c r="HV109" i="1" s="1"/>
  <c r="HV102" i="1"/>
  <c r="HV117" i="1" s="1"/>
  <c r="HV93" i="1"/>
  <c r="HV104" i="1"/>
  <c r="HV119" i="1" s="1"/>
  <c r="HV95" i="1"/>
  <c r="HV110" i="1" s="1"/>
  <c r="HV100" i="1"/>
  <c r="HV115" i="1" s="1"/>
  <c r="GP164" i="1"/>
  <c r="GP179" i="1" s="1"/>
  <c r="GP159" i="1"/>
  <c r="GP166" i="1"/>
  <c r="GP181" i="1" s="1"/>
  <c r="GP165" i="1"/>
  <c r="GP180" i="1" s="1"/>
  <c r="GP168" i="1"/>
  <c r="GP183" i="1" s="1"/>
  <c r="GP169" i="1"/>
  <c r="GP184" i="1" s="1"/>
  <c r="GP167" i="1"/>
  <c r="GP182" i="1" s="1"/>
  <c r="GP170" i="1"/>
  <c r="GP185" i="1" s="1"/>
  <c r="GP160" i="1"/>
  <c r="GP175" i="1" s="1"/>
  <c r="BW108" i="1"/>
  <c r="MJ174" i="1"/>
  <c r="BD108" i="1"/>
  <c r="IC99" i="1"/>
  <c r="IC114" i="1" s="1"/>
  <c r="IC102" i="1"/>
  <c r="IC117" i="1" s="1"/>
  <c r="IC104" i="1"/>
  <c r="IC119" i="1" s="1"/>
  <c r="IC94" i="1"/>
  <c r="IC109" i="1" s="1"/>
  <c r="IC101" i="1"/>
  <c r="IC116" i="1" s="1"/>
  <c r="IC95" i="1"/>
  <c r="IC110" i="1" s="1"/>
  <c r="IC96" i="1"/>
  <c r="IC111" i="1" s="1"/>
  <c r="IC93" i="1"/>
  <c r="IC103" i="1"/>
  <c r="IC118" i="1" s="1"/>
  <c r="IC122" i="1" s="1"/>
  <c r="IC100" i="1"/>
  <c r="IC115" i="1" s="1"/>
  <c r="IC98" i="1"/>
  <c r="IC113" i="1" s="1"/>
  <c r="EH170" i="1"/>
  <c r="EH185" i="1" s="1"/>
  <c r="EH164" i="1"/>
  <c r="EH179" i="1" s="1"/>
  <c r="EH169" i="1"/>
  <c r="EH184" i="1" s="1"/>
  <c r="EH168" i="1"/>
  <c r="EH183" i="1" s="1"/>
  <c r="EH159" i="1"/>
  <c r="EH167" i="1"/>
  <c r="EH182" i="1" s="1"/>
  <c r="EH165" i="1"/>
  <c r="EH180" i="1" s="1"/>
  <c r="EH166" i="1"/>
  <c r="EH181" i="1" s="1"/>
  <c r="EH161" i="1"/>
  <c r="EH176" i="1" s="1"/>
  <c r="HX170" i="1"/>
  <c r="HX185" i="1" s="1"/>
  <c r="HX164" i="1"/>
  <c r="HX179" i="1" s="1"/>
  <c r="HX159" i="1"/>
  <c r="HX169" i="1"/>
  <c r="HX184" i="1" s="1"/>
  <c r="HX188" i="1" s="1"/>
  <c r="HX166" i="1"/>
  <c r="HX181" i="1" s="1"/>
  <c r="HX167" i="1"/>
  <c r="HX182" i="1" s="1"/>
  <c r="HX161" i="1"/>
  <c r="HX176" i="1" s="1"/>
  <c r="HX165" i="1"/>
  <c r="HX180" i="1" s="1"/>
  <c r="HX168" i="1"/>
  <c r="HX183" i="1" s="1"/>
  <c r="GE174" i="1"/>
  <c r="JG174" i="1"/>
  <c r="GY108" i="1"/>
  <c r="DY108" i="1"/>
  <c r="KS109" i="1"/>
  <c r="EK174" i="1"/>
  <c r="AT108" i="1"/>
  <c r="MJ108" i="1"/>
  <c r="DP174" i="1"/>
  <c r="AY98" i="1"/>
  <c r="AY113" i="1" s="1"/>
  <c r="AY99" i="1"/>
  <c r="AY114" i="1" s="1"/>
  <c r="AY104" i="1"/>
  <c r="AY119" i="1" s="1"/>
  <c r="AY103" i="1"/>
  <c r="AY118" i="1" s="1"/>
  <c r="AY122" i="1" s="1"/>
  <c r="AY93" i="1"/>
  <c r="AY95" i="1"/>
  <c r="AY110" i="1" s="1"/>
  <c r="AY96" i="1"/>
  <c r="AY111" i="1" s="1"/>
  <c r="AY121" i="1" s="1"/>
  <c r="AY94" i="1"/>
  <c r="AY109" i="1" s="1"/>
  <c r="AY100" i="1"/>
  <c r="AY115" i="1" s="1"/>
  <c r="AY101" i="1"/>
  <c r="AY116" i="1" s="1"/>
  <c r="AY102" i="1"/>
  <c r="AY117" i="1" s="1"/>
  <c r="EG169" i="1"/>
  <c r="EG184" i="1" s="1"/>
  <c r="EG160" i="1"/>
  <c r="EG175" i="1" s="1"/>
  <c r="EG170" i="1"/>
  <c r="EG185" i="1" s="1"/>
  <c r="EG166" i="1"/>
  <c r="EG181" i="1" s="1"/>
  <c r="EG168" i="1"/>
  <c r="EG183" i="1" s="1"/>
  <c r="EG165" i="1"/>
  <c r="EG180" i="1" s="1"/>
  <c r="EG159" i="1"/>
  <c r="EG161" i="1"/>
  <c r="EG176" i="1" s="1"/>
  <c r="EG167" i="1"/>
  <c r="EG182" i="1" s="1"/>
  <c r="EG164" i="1"/>
  <c r="EG179" i="1" s="1"/>
  <c r="FV104" i="1"/>
  <c r="FV119" i="1" s="1"/>
  <c r="FV98" i="1"/>
  <c r="FV113" i="1" s="1"/>
  <c r="FV100" i="1"/>
  <c r="FV115" i="1" s="1"/>
  <c r="FV103" i="1"/>
  <c r="FV118" i="1" s="1"/>
  <c r="FV102" i="1"/>
  <c r="FV117" i="1" s="1"/>
  <c r="FV101" i="1"/>
  <c r="FV116" i="1" s="1"/>
  <c r="FV99" i="1"/>
  <c r="FV114" i="1" s="1"/>
  <c r="FV93" i="1"/>
  <c r="FV96" i="1"/>
  <c r="FV111" i="1" s="1"/>
  <c r="FV95" i="1"/>
  <c r="FV110" i="1" s="1"/>
  <c r="DY174" i="1"/>
  <c r="LG96" i="1"/>
  <c r="LG111" i="1" s="1"/>
  <c r="LG121" i="1" s="1"/>
  <c r="LG99" i="1"/>
  <c r="LG114" i="1" s="1"/>
  <c r="LG100" i="1"/>
  <c r="LG115" i="1" s="1"/>
  <c r="LG103" i="1"/>
  <c r="LG118" i="1" s="1"/>
  <c r="LG102" i="1"/>
  <c r="LG117" i="1" s="1"/>
  <c r="LG104" i="1"/>
  <c r="LG119" i="1" s="1"/>
  <c r="LG101" i="1"/>
  <c r="LG116" i="1" s="1"/>
  <c r="LG98" i="1"/>
  <c r="LG113" i="1" s="1"/>
  <c r="LG94" i="1"/>
  <c r="LG95" i="1"/>
  <c r="LG110" i="1" s="1"/>
  <c r="T98" i="1"/>
  <c r="T113" i="1" s="1"/>
  <c r="T102" i="1"/>
  <c r="T117" i="1" s="1"/>
  <c r="T104" i="1"/>
  <c r="T119" i="1" s="1"/>
  <c r="T99" i="1"/>
  <c r="T114" i="1" s="1"/>
  <c r="T94" i="1"/>
  <c r="T109" i="1" s="1"/>
  <c r="T95" i="1"/>
  <c r="T110" i="1" s="1"/>
  <c r="T100" i="1"/>
  <c r="T115" i="1" s="1"/>
  <c r="T93" i="1"/>
  <c r="T103" i="1"/>
  <c r="T118" i="1" s="1"/>
  <c r="T122" i="1" s="1"/>
  <c r="T96" i="1"/>
  <c r="T111" i="1" s="1"/>
  <c r="T101" i="1"/>
  <c r="T116" i="1" s="1"/>
  <c r="LN159" i="1"/>
  <c r="LN167" i="1"/>
  <c r="LN182" i="1" s="1"/>
  <c r="LN169" i="1"/>
  <c r="LN184" i="1" s="1"/>
  <c r="LN168" i="1"/>
  <c r="LN183" i="1" s="1"/>
  <c r="LN165" i="1"/>
  <c r="LN180" i="1" s="1"/>
  <c r="LN164" i="1"/>
  <c r="LN179" i="1" s="1"/>
  <c r="LN170" i="1"/>
  <c r="LN185" i="1" s="1"/>
  <c r="LN160" i="1"/>
  <c r="LN175" i="1" s="1"/>
  <c r="LN166" i="1"/>
  <c r="LN181" i="1" s="1"/>
  <c r="DF108" i="1"/>
  <c r="CQ108" i="1"/>
  <c r="CQ120" i="1" s="1"/>
  <c r="CQ105" i="1"/>
  <c r="LF109" i="1"/>
  <c r="JC89" i="1"/>
  <c r="JC90" i="1" s="1"/>
  <c r="HK147" i="1"/>
  <c r="HK141" i="1"/>
  <c r="GG170" i="1"/>
  <c r="GG185" i="1" s="1"/>
  <c r="GG167" i="1"/>
  <c r="GG182" i="1" s="1"/>
  <c r="KK132" i="1"/>
  <c r="LR159" i="1"/>
  <c r="LR156" i="1"/>
  <c r="LR157" i="1" s="1"/>
  <c r="LH156" i="1"/>
  <c r="LH157" i="1" s="1"/>
  <c r="LH159" i="1"/>
  <c r="BP95" i="1"/>
  <c r="BP110" i="1" s="1"/>
  <c r="IX102" i="1"/>
  <c r="IX117" i="1" s="1"/>
  <c r="IX98" i="1"/>
  <c r="IX113" i="1" s="1"/>
  <c r="IX104" i="1"/>
  <c r="IX119" i="1" s="1"/>
  <c r="MD159" i="1"/>
  <c r="I161" i="1"/>
  <c r="I176" i="1" s="1"/>
  <c r="I159" i="1"/>
  <c r="CE74" i="1"/>
  <c r="CX74" i="1"/>
  <c r="BN132" i="1"/>
  <c r="MT132" i="1"/>
  <c r="BP93" i="1"/>
  <c r="MU74" i="1"/>
  <c r="LY89" i="1"/>
  <c r="LY90" i="1" s="1"/>
  <c r="GT156" i="1"/>
  <c r="GT157" i="1" s="1"/>
  <c r="LR89" i="1"/>
  <c r="LR90" i="1" s="1"/>
  <c r="HO159" i="1"/>
  <c r="KW89" i="1"/>
  <c r="KW90" i="1" s="1"/>
  <c r="LZ159" i="1"/>
  <c r="DI74" i="1"/>
  <c r="KI132" i="1"/>
  <c r="KJ95" i="1"/>
  <c r="KJ110" i="1" s="1"/>
  <c r="AW132" i="1"/>
  <c r="HI74" i="1"/>
  <c r="LH89" i="1"/>
  <c r="LH90" i="1" s="1"/>
  <c r="EF80" i="1"/>
  <c r="EF74" i="1"/>
  <c r="BJ97" i="1"/>
  <c r="BJ112" i="1" s="1"/>
  <c r="AX81" i="1"/>
  <c r="AX74" i="1"/>
  <c r="KO74" i="1"/>
  <c r="GH156" i="1"/>
  <c r="GH157" i="1" s="1"/>
  <c r="GH159" i="1" s="1"/>
  <c r="LF74" i="1"/>
  <c r="FV97" i="1"/>
  <c r="FV112" i="1" s="1"/>
  <c r="JV132" i="1"/>
  <c r="KD132" i="1"/>
  <c r="JK94" i="1"/>
  <c r="JK109" i="1" s="1"/>
  <c r="JK95" i="1"/>
  <c r="JK110" i="1" s="1"/>
  <c r="JK100" i="1"/>
  <c r="JK115" i="1" s="1"/>
  <c r="JK98" i="1"/>
  <c r="JK113" i="1" s="1"/>
  <c r="JK102" i="1"/>
  <c r="JK117" i="1" s="1"/>
  <c r="JK104" i="1"/>
  <c r="JK119" i="1" s="1"/>
  <c r="JK101" i="1"/>
  <c r="JK116" i="1" s="1"/>
  <c r="JK99" i="1"/>
  <c r="JK114" i="1" s="1"/>
  <c r="JK103" i="1"/>
  <c r="JK118" i="1" s="1"/>
  <c r="JK122" i="1" s="1"/>
  <c r="MG156" i="1"/>
  <c r="MG157" i="1" s="1"/>
  <c r="MG159" i="1" s="1"/>
  <c r="GW156" i="1"/>
  <c r="GW157" i="1" s="1"/>
  <c r="EH163" i="1"/>
  <c r="EH178" i="1" s="1"/>
  <c r="GR169" i="1"/>
  <c r="GR184" i="1" s="1"/>
  <c r="GR188" i="1" s="1"/>
  <c r="BE93" i="1"/>
  <c r="EK95" i="1"/>
  <c r="EK110" i="1" s="1"/>
  <c r="EK99" i="1"/>
  <c r="EK114" i="1" s="1"/>
  <c r="EK98" i="1"/>
  <c r="EK113" i="1" s="1"/>
  <c r="EK94" i="1"/>
  <c r="EK109" i="1" s="1"/>
  <c r="EK102" i="1"/>
  <c r="EK117" i="1" s="1"/>
  <c r="EK103" i="1"/>
  <c r="EK118" i="1" s="1"/>
  <c r="EK122" i="1" s="1"/>
  <c r="EK101" i="1"/>
  <c r="EK116" i="1" s="1"/>
  <c r="EK104" i="1"/>
  <c r="EK119" i="1" s="1"/>
  <c r="EK96" i="1"/>
  <c r="EK111" i="1" s="1"/>
  <c r="EK100" i="1"/>
  <c r="EK115" i="1" s="1"/>
  <c r="GE163" i="1"/>
  <c r="GE178" i="1" s="1"/>
  <c r="CL156" i="1"/>
  <c r="CL157" i="1" s="1"/>
  <c r="CL159" i="1" s="1"/>
  <c r="IT74" i="1"/>
  <c r="BZ81" i="1"/>
  <c r="BZ74" i="1"/>
  <c r="EG163" i="1"/>
  <c r="EG178" i="1" s="1"/>
  <c r="MQ167" i="1"/>
  <c r="MQ182" i="1" s="1"/>
  <c r="MQ165" i="1"/>
  <c r="MQ180" i="1" s="1"/>
  <c r="MQ164" i="1"/>
  <c r="MQ179" i="1" s="1"/>
  <c r="MQ160" i="1"/>
  <c r="MQ175" i="1" s="1"/>
  <c r="MQ159" i="1"/>
  <c r="MQ170" i="1"/>
  <c r="MQ185" i="1" s="1"/>
  <c r="MQ163" i="1"/>
  <c r="MQ178" i="1" s="1"/>
  <c r="MQ168" i="1"/>
  <c r="MQ183" i="1" s="1"/>
  <c r="MQ169" i="1"/>
  <c r="MQ184" i="1" s="1"/>
  <c r="MQ161" i="1"/>
  <c r="MQ176" i="1" s="1"/>
  <c r="MQ166" i="1"/>
  <c r="MQ181" i="1" s="1"/>
  <c r="BK162" i="1"/>
  <c r="BK177" i="1" s="1"/>
  <c r="BK156" i="1"/>
  <c r="BK157" i="1" s="1"/>
  <c r="B97" i="1"/>
  <c r="B112" i="1" s="1"/>
  <c r="KD96" i="1"/>
  <c r="KD111" i="1" s="1"/>
  <c r="BP101" i="1"/>
  <c r="BP116" i="1" s="1"/>
  <c r="GU167" i="1"/>
  <c r="GU182" i="1" s="1"/>
  <c r="GU160" i="1"/>
  <c r="GU175" i="1" s="1"/>
  <c r="GU170" i="1"/>
  <c r="GU185" i="1" s="1"/>
  <c r="GU161" i="1"/>
  <c r="GU176" i="1" s="1"/>
  <c r="GU166" i="1"/>
  <c r="GU181" i="1" s="1"/>
  <c r="GU169" i="1"/>
  <c r="GU184" i="1" s="1"/>
  <c r="GU168" i="1"/>
  <c r="GU183" i="1" s="1"/>
  <c r="GU165" i="1"/>
  <c r="GU180" i="1" s="1"/>
  <c r="GU164" i="1"/>
  <c r="GU179" i="1" s="1"/>
  <c r="AH97" i="1"/>
  <c r="AH112" i="1" s="1"/>
  <c r="GE162" i="1"/>
  <c r="GE177" i="1" s="1"/>
  <c r="Z156" i="1"/>
  <c r="Z157" i="1" s="1"/>
  <c r="GH74" i="1"/>
  <c r="HI141" i="1"/>
  <c r="CN93" i="1"/>
  <c r="CN89" i="1"/>
  <c r="CN90" i="1" s="1"/>
  <c r="CN97" i="1" s="1"/>
  <c r="CN112" i="1" s="1"/>
  <c r="BP97" i="1"/>
  <c r="BP112" i="1" s="1"/>
  <c r="HV97" i="1"/>
  <c r="HV112" i="1" s="1"/>
  <c r="CW93" i="1"/>
  <c r="CW89" i="1"/>
  <c r="CW90" i="1" s="1"/>
  <c r="DA132" i="1"/>
  <c r="LA99" i="1"/>
  <c r="LA114" i="1" s="1"/>
  <c r="HX163" i="1"/>
  <c r="HX178" i="1" s="1"/>
  <c r="JR81" i="1"/>
  <c r="JR74" i="1"/>
  <c r="KO156" i="1"/>
  <c r="KO157" i="1" s="1"/>
  <c r="KO159" i="1" s="1"/>
  <c r="MV122" i="1"/>
  <c r="BJ96" i="1"/>
  <c r="BJ111" i="1" s="1"/>
  <c r="KX81" i="1"/>
  <c r="KX74" i="1"/>
  <c r="CJ104" i="1"/>
  <c r="CJ119" i="1" s="1"/>
  <c r="CJ101" i="1"/>
  <c r="CJ116" i="1" s="1"/>
  <c r="CJ94" i="1"/>
  <c r="CJ109" i="1" s="1"/>
  <c r="CJ99" i="1"/>
  <c r="CJ114" i="1" s="1"/>
  <c r="CJ98" i="1"/>
  <c r="CJ113" i="1" s="1"/>
  <c r="CJ102" i="1"/>
  <c r="CJ117" i="1" s="1"/>
  <c r="AH93" i="1"/>
  <c r="AK132" i="1"/>
  <c r="IS74" i="1"/>
  <c r="HK100" i="1"/>
  <c r="HK115" i="1" s="1"/>
  <c r="HK94" i="1"/>
  <c r="HK109" i="1" s="1"/>
  <c r="HK98" i="1"/>
  <c r="HK113" i="1" s="1"/>
  <c r="HK104" i="1"/>
  <c r="HK119" i="1" s="1"/>
  <c r="HK103" i="1"/>
  <c r="HK118" i="1" s="1"/>
  <c r="HK95" i="1"/>
  <c r="HK110" i="1" s="1"/>
  <c r="HK101" i="1"/>
  <c r="HK116" i="1" s="1"/>
  <c r="HK99" i="1"/>
  <c r="HK114" i="1" s="1"/>
  <c r="HK96" i="1"/>
  <c r="HK111" i="1" s="1"/>
  <c r="HK102" i="1"/>
  <c r="HK117" i="1" s="1"/>
  <c r="CQ174" i="1"/>
  <c r="CQ186" i="1" s="1"/>
  <c r="CQ171" i="1"/>
  <c r="R132" i="1"/>
  <c r="KX132" i="1"/>
  <c r="LZ166" i="1"/>
  <c r="LZ181" i="1" s="1"/>
  <c r="I165" i="1"/>
  <c r="I180" i="1" s="1"/>
  <c r="LX89" i="1"/>
  <c r="LX90" i="1" s="1"/>
  <c r="LX93" i="1" s="1"/>
  <c r="MF164" i="1"/>
  <c r="MF179" i="1" s="1"/>
  <c r="MF170" i="1"/>
  <c r="MF185" i="1" s="1"/>
  <c r="MF169" i="1"/>
  <c r="MF184" i="1" s="1"/>
  <c r="AE156" i="1"/>
  <c r="AE157" i="1" s="1"/>
  <c r="EA74" i="1"/>
  <c r="KG103" i="1"/>
  <c r="KG118" i="1" s="1"/>
  <c r="KG122" i="1" s="1"/>
  <c r="JJ93" i="1"/>
  <c r="JJ89" i="1"/>
  <c r="JJ90" i="1" s="1"/>
  <c r="F132" i="1"/>
  <c r="KL132" i="1"/>
  <c r="Q132" i="1"/>
  <c r="MB89" i="1"/>
  <c r="MB90" i="1" s="1"/>
  <c r="MB93" i="1" s="1"/>
  <c r="X95" i="1"/>
  <c r="X110" i="1" s="1"/>
  <c r="X122" i="1" s="1"/>
  <c r="LD95" i="1"/>
  <c r="LD110" i="1" s="1"/>
  <c r="LD122" i="1" s="1"/>
  <c r="LP97" i="1"/>
  <c r="LP112" i="1" s="1"/>
  <c r="CJ168" i="1"/>
  <c r="CJ183" i="1" s="1"/>
  <c r="CJ164" i="1"/>
  <c r="CJ179" i="1" s="1"/>
  <c r="CJ160" i="1"/>
  <c r="CJ175" i="1" s="1"/>
  <c r="CJ170" i="1"/>
  <c r="CJ185" i="1" s="1"/>
  <c r="CJ167" i="1"/>
  <c r="CJ182" i="1" s="1"/>
  <c r="CJ165" i="1"/>
  <c r="CJ180" i="1" s="1"/>
  <c r="IR159" i="1"/>
  <c r="BW170" i="1"/>
  <c r="BW185" i="1" s="1"/>
  <c r="BW167" i="1"/>
  <c r="BW182" i="1" s="1"/>
  <c r="BW164" i="1"/>
  <c r="BW179" i="1" s="1"/>
  <c r="BW161" i="1"/>
  <c r="BW176" i="1" s="1"/>
  <c r="BW166" i="1"/>
  <c r="BW181" i="1" s="1"/>
  <c r="BW169" i="1"/>
  <c r="BW184" i="1" s="1"/>
  <c r="BW188" i="1" s="1"/>
  <c r="BW160" i="1"/>
  <c r="BW175" i="1" s="1"/>
  <c r="BW168" i="1"/>
  <c r="BW183" i="1" s="1"/>
  <c r="BW165" i="1"/>
  <c r="BW180" i="1" s="1"/>
  <c r="HQ159" i="1"/>
  <c r="HQ156" i="1"/>
  <c r="HQ157" i="1" s="1"/>
  <c r="GK163" i="1"/>
  <c r="GK178" i="1" s="1"/>
  <c r="GN89" i="1"/>
  <c r="GN90" i="1" s="1"/>
  <c r="KZ94" i="1"/>
  <c r="X93" i="1"/>
  <c r="M162" i="1"/>
  <c r="M177" i="1" s="1"/>
  <c r="BS102" i="1"/>
  <c r="BS117" i="1" s="1"/>
  <c r="BS98" i="1"/>
  <c r="BS113" i="1" s="1"/>
  <c r="BS101" i="1"/>
  <c r="BS116" i="1" s="1"/>
  <c r="BS96" i="1"/>
  <c r="BS111" i="1" s="1"/>
  <c r="BS100" i="1"/>
  <c r="BS115" i="1" s="1"/>
  <c r="BS103" i="1"/>
  <c r="BS118" i="1" s="1"/>
  <c r="BS94" i="1"/>
  <c r="BS109" i="1" s="1"/>
  <c r="BS95" i="1"/>
  <c r="BS110" i="1" s="1"/>
  <c r="BS99" i="1"/>
  <c r="BS114" i="1" s="1"/>
  <c r="BS104" i="1"/>
  <c r="BS119" i="1" s="1"/>
  <c r="GC89" i="1"/>
  <c r="GC90" i="1" s="1"/>
  <c r="FV132" i="1"/>
  <c r="AY163" i="1"/>
  <c r="AY178" i="1" s="1"/>
  <c r="Y74" i="1"/>
  <c r="CF96" i="1"/>
  <c r="CF111" i="1" s="1"/>
  <c r="GO93" i="1"/>
  <c r="GO89" i="1"/>
  <c r="GO90" i="1" s="1"/>
  <c r="MG163" i="1"/>
  <c r="MG178" i="1" s="1"/>
  <c r="BB141" i="1"/>
  <c r="MH159" i="1"/>
  <c r="MH156" i="1"/>
  <c r="MH157" i="1" s="1"/>
  <c r="MS159" i="1"/>
  <c r="MS156" i="1"/>
  <c r="MS157" i="1" s="1"/>
  <c r="AK93" i="1"/>
  <c r="AK89" i="1"/>
  <c r="AK90" i="1" s="1"/>
  <c r="BE98" i="1"/>
  <c r="BE113" i="1" s="1"/>
  <c r="IR163" i="1"/>
  <c r="IR178" i="1" s="1"/>
  <c r="GU162" i="1"/>
  <c r="GU177" i="1" s="1"/>
  <c r="GU187" i="1" s="1"/>
  <c r="CI96" i="1"/>
  <c r="CI111" i="1" s="1"/>
  <c r="S159" i="1"/>
  <c r="S156" i="1"/>
  <c r="S157" i="1" s="1"/>
  <c r="KW132" i="1"/>
  <c r="LV141" i="1"/>
  <c r="LJ109" i="1"/>
  <c r="LJ120" i="1" s="1"/>
  <c r="LJ105" i="1"/>
  <c r="AH100" i="1"/>
  <c r="AH115" i="1" s="1"/>
  <c r="AW74" i="1"/>
  <c r="DH159" i="1"/>
  <c r="DH156" i="1"/>
  <c r="DH157" i="1" s="1"/>
  <c r="IR161" i="1"/>
  <c r="IR176" i="1" s="1"/>
  <c r="EK97" i="1"/>
  <c r="EK112" i="1" s="1"/>
  <c r="O171" i="1"/>
  <c r="HQ89" i="1"/>
  <c r="HQ90" i="1" s="1"/>
  <c r="HQ93" i="1"/>
  <c r="GK96" i="1"/>
  <c r="GK111" i="1" s="1"/>
  <c r="BE97" i="1"/>
  <c r="BE112" i="1" s="1"/>
  <c r="CR93" i="1"/>
  <c r="CR89" i="1"/>
  <c r="CR90" i="1" s="1"/>
  <c r="CZ159" i="1"/>
  <c r="EC171" i="1"/>
  <c r="CU159" i="1"/>
  <c r="CU156" i="1"/>
  <c r="CU157" i="1" s="1"/>
  <c r="ME156" i="1"/>
  <c r="ME157" i="1" s="1"/>
  <c r="ME159" i="1" s="1"/>
  <c r="GC96" i="1"/>
  <c r="GC111" i="1" s="1"/>
  <c r="JI132" i="1"/>
  <c r="MW93" i="1"/>
  <c r="KG95" i="1"/>
  <c r="KG110" i="1" s="1"/>
  <c r="DN74" i="1"/>
  <c r="AH167" i="1"/>
  <c r="AH182" i="1" s="1"/>
  <c r="AK97" i="1"/>
  <c r="AK112" i="1" s="1"/>
  <c r="CJ162" i="1"/>
  <c r="CJ177" i="1" s="1"/>
  <c r="CJ187" i="1" s="1"/>
  <c r="KZ103" i="1"/>
  <c r="KZ118" i="1" s="1"/>
  <c r="EM89" i="1"/>
  <c r="EM90" i="1" s="1"/>
  <c r="EM97" i="1" s="1"/>
  <c r="EM112" i="1" s="1"/>
  <c r="JC132" i="1"/>
  <c r="KG97" i="1"/>
  <c r="KG112" i="1" s="1"/>
  <c r="MY96" i="1"/>
  <c r="MY111" i="1" s="1"/>
  <c r="MY101" i="1"/>
  <c r="MY116" i="1" s="1"/>
  <c r="MY98" i="1"/>
  <c r="MY113" i="1" s="1"/>
  <c r="MY103" i="1"/>
  <c r="MY118" i="1" s="1"/>
  <c r="MY122" i="1" s="1"/>
  <c r="MY102" i="1"/>
  <c r="MY117" i="1" s="1"/>
  <c r="MY99" i="1"/>
  <c r="MY114" i="1" s="1"/>
  <c r="MY95" i="1"/>
  <c r="MY110" i="1" s="1"/>
  <c r="MY104" i="1"/>
  <c r="MY119" i="1" s="1"/>
  <c r="MY100" i="1"/>
  <c r="MY115" i="1" s="1"/>
  <c r="MY94" i="1"/>
  <c r="MY109" i="1" s="1"/>
  <c r="JJ156" i="1"/>
  <c r="JJ157" i="1" s="1"/>
  <c r="JJ159" i="1" s="1"/>
  <c r="JM89" i="1"/>
  <c r="JM90" i="1" s="1"/>
  <c r="JM93" i="1"/>
  <c r="I163" i="1"/>
  <c r="I178" i="1" s="1"/>
  <c r="MB159" i="1"/>
  <c r="MB156" i="1"/>
  <c r="MB157" i="1" s="1"/>
  <c r="LP94" i="1"/>
  <c r="IR95" i="1"/>
  <c r="IR110" i="1" s="1"/>
  <c r="C100" i="1"/>
  <c r="C115" i="1" s="1"/>
  <c r="C104" i="1"/>
  <c r="C119" i="1" s="1"/>
  <c r="C103" i="1"/>
  <c r="C118" i="1" s="1"/>
  <c r="GN159" i="1"/>
  <c r="GN156" i="1"/>
  <c r="GN157" i="1" s="1"/>
  <c r="MN132" i="1"/>
  <c r="IH132" i="1"/>
  <c r="GS159" i="1"/>
  <c r="GS156" i="1"/>
  <c r="GS157" i="1" s="1"/>
  <c r="IS159" i="1"/>
  <c r="IS156" i="1"/>
  <c r="IS157" i="1" s="1"/>
  <c r="CM96" i="1"/>
  <c r="CM111" i="1" s="1"/>
  <c r="CM121" i="1" s="1"/>
  <c r="CM95" i="1"/>
  <c r="CM110" i="1" s="1"/>
  <c r="CM98" i="1"/>
  <c r="CM113" i="1" s="1"/>
  <c r="CM101" i="1"/>
  <c r="CM116" i="1" s="1"/>
  <c r="CM104" i="1"/>
  <c r="CM119" i="1" s="1"/>
  <c r="CM100" i="1"/>
  <c r="CM115" i="1" s="1"/>
  <c r="CM102" i="1"/>
  <c r="CM117" i="1" s="1"/>
  <c r="CM103" i="1"/>
  <c r="CM118" i="1" s="1"/>
  <c r="CM122" i="1" s="1"/>
  <c r="CM94" i="1"/>
  <c r="CM109" i="1" s="1"/>
  <c r="CM99" i="1"/>
  <c r="CM114" i="1" s="1"/>
  <c r="BS147" i="1"/>
  <c r="BS141" i="1"/>
  <c r="BB93" i="1"/>
  <c r="BB89" i="1"/>
  <c r="BB90" i="1" s="1"/>
  <c r="CP122" i="1"/>
  <c r="EE93" i="1"/>
  <c r="EE89" i="1"/>
  <c r="EE90" i="1" s="1"/>
  <c r="DD74" i="1"/>
  <c r="AD97" i="1"/>
  <c r="AD112" i="1" s="1"/>
  <c r="AD98" i="1"/>
  <c r="AD113" i="1" s="1"/>
  <c r="AD102" i="1"/>
  <c r="AD117" i="1" s="1"/>
  <c r="AD104" i="1"/>
  <c r="AD119" i="1" s="1"/>
  <c r="II122" i="1"/>
  <c r="S74" i="1"/>
  <c r="EA156" i="1"/>
  <c r="EA157" i="1" s="1"/>
  <c r="EA159" i="1" s="1"/>
  <c r="CC132" i="1"/>
  <c r="JJ97" i="1"/>
  <c r="JJ112" i="1" s="1"/>
  <c r="AS89" i="1"/>
  <c r="AS90" i="1" s="1"/>
  <c r="AS93" i="1" s="1"/>
  <c r="JM97" i="1"/>
  <c r="JM112" i="1" s="1"/>
  <c r="DE99" i="1"/>
  <c r="DE114" i="1" s="1"/>
  <c r="JQ159" i="1"/>
  <c r="JQ156" i="1"/>
  <c r="JQ157" i="1" s="1"/>
  <c r="DH74" i="1"/>
  <c r="CP102" i="1"/>
  <c r="CP117" i="1" s="1"/>
  <c r="CP98" i="1"/>
  <c r="CP113" i="1" s="1"/>
  <c r="CP104" i="1"/>
  <c r="CP119" i="1" s="1"/>
  <c r="JY93" i="1"/>
  <c r="CV97" i="1"/>
  <c r="CV112" i="1" s="1"/>
  <c r="AH159" i="1"/>
  <c r="E156" i="1"/>
  <c r="E157" i="1" s="1"/>
  <c r="AD132" i="1"/>
  <c r="LE132" i="1"/>
  <c r="DJ170" i="1"/>
  <c r="DJ185" i="1" s="1"/>
  <c r="W93" i="1"/>
  <c r="KL104" i="1"/>
  <c r="KL119" i="1" s="1"/>
  <c r="KL100" i="1"/>
  <c r="KL115" i="1" s="1"/>
  <c r="KL102" i="1"/>
  <c r="KL117" i="1" s="1"/>
  <c r="KL95" i="1"/>
  <c r="KL110" i="1" s="1"/>
  <c r="GP163" i="1"/>
  <c r="GP178" i="1" s="1"/>
  <c r="DJ167" i="1"/>
  <c r="DJ182" i="1" s="1"/>
  <c r="EJ89" i="1"/>
  <c r="EJ90" i="1" s="1"/>
  <c r="EJ93" i="1" s="1"/>
  <c r="CT132" i="1"/>
  <c r="DJ169" i="1"/>
  <c r="DJ184" i="1" s="1"/>
  <c r="HW132" i="1"/>
  <c r="JW94" i="1"/>
  <c r="JW109" i="1" s="1"/>
  <c r="JW101" i="1"/>
  <c r="JW116" i="1" s="1"/>
  <c r="JW99" i="1"/>
  <c r="JW114" i="1" s="1"/>
  <c r="JW95" i="1"/>
  <c r="JW110" i="1" s="1"/>
  <c r="JW104" i="1"/>
  <c r="JW119" i="1" s="1"/>
  <c r="JW98" i="1"/>
  <c r="JW113" i="1" s="1"/>
  <c r="JW96" i="1"/>
  <c r="JW111" i="1" s="1"/>
  <c r="JW121" i="1" s="1"/>
  <c r="JW100" i="1"/>
  <c r="JW115" i="1" s="1"/>
  <c r="JW102" i="1"/>
  <c r="JW117" i="1" s="1"/>
  <c r="JW103" i="1"/>
  <c r="JW118" i="1" s="1"/>
  <c r="JW122" i="1" s="1"/>
  <c r="DX156" i="1"/>
  <c r="DX157" i="1" s="1"/>
  <c r="GD132" i="1"/>
  <c r="AX166" i="1"/>
  <c r="AX181" i="1" s="1"/>
  <c r="KC132" i="1"/>
  <c r="LQ122" i="1"/>
  <c r="BL89" i="1"/>
  <c r="BL90" i="1" s="1"/>
  <c r="BL93" i="1" s="1"/>
  <c r="JY159" i="1"/>
  <c r="JH80" i="1"/>
  <c r="JH74" i="1"/>
  <c r="LZ121" i="1"/>
  <c r="BQ89" i="1"/>
  <c r="BQ90" i="1" s="1"/>
  <c r="DL121" i="1"/>
  <c r="HH101" i="1"/>
  <c r="HH116" i="1" s="1"/>
  <c r="DL103" i="1"/>
  <c r="DL118" i="1" s="1"/>
  <c r="DL98" i="1"/>
  <c r="DL113" i="1" s="1"/>
  <c r="DL104" i="1"/>
  <c r="DL119" i="1" s="1"/>
  <c r="MA187" i="1"/>
  <c r="BM89" i="1"/>
  <c r="BM90" i="1" s="1"/>
  <c r="JR132" i="1"/>
  <c r="HU132" i="1"/>
  <c r="BX141" i="1"/>
  <c r="ND156" i="1"/>
  <c r="ND157" i="1" s="1"/>
  <c r="ND159" i="1" s="1"/>
  <c r="DL95" i="1"/>
  <c r="DL110" i="1" s="1"/>
  <c r="GV163" i="1"/>
  <c r="GV178" i="1" s="1"/>
  <c r="BI99" i="1"/>
  <c r="BI114" i="1" s="1"/>
  <c r="BI101" i="1"/>
  <c r="BI116" i="1" s="1"/>
  <c r="BI94" i="1"/>
  <c r="BI109" i="1" s="1"/>
  <c r="BI103" i="1"/>
  <c r="BI118" i="1" s="1"/>
  <c r="ID159" i="1"/>
  <c r="ID156" i="1"/>
  <c r="ID157" i="1" s="1"/>
  <c r="KD94" i="1"/>
  <c r="LN103" i="1"/>
  <c r="LN118" i="1" s="1"/>
  <c r="DE96" i="1"/>
  <c r="DE111" i="1" s="1"/>
  <c r="DE121" i="1" s="1"/>
  <c r="LQ104" i="1"/>
  <c r="LQ119" i="1" s="1"/>
  <c r="KV156" i="1"/>
  <c r="KV157" i="1" s="1"/>
  <c r="KJ74" i="1"/>
  <c r="AU89" i="1"/>
  <c r="AU90" i="1" s="1"/>
  <c r="AU96" i="1" s="1"/>
  <c r="AU111" i="1" s="1"/>
  <c r="KU186" i="1"/>
  <c r="CT97" i="1"/>
  <c r="CT112" i="1" s="1"/>
  <c r="MQ105" i="1"/>
  <c r="IX132" i="1"/>
  <c r="I166" i="1"/>
  <c r="I181" i="1" s="1"/>
  <c r="KS156" i="1"/>
  <c r="KS157" i="1" s="1"/>
  <c r="KS159" i="1" s="1"/>
  <c r="HX102" i="1"/>
  <c r="HX117" i="1" s="1"/>
  <c r="GR74" i="1"/>
  <c r="GK100" i="1"/>
  <c r="GK115" i="1" s="1"/>
  <c r="BR74" i="1"/>
  <c r="KL96" i="1"/>
  <c r="KL111" i="1" s="1"/>
  <c r="MX89" i="1"/>
  <c r="MX90" i="1" s="1"/>
  <c r="MX93" i="1"/>
  <c r="LE74" i="1"/>
  <c r="BH89" i="1"/>
  <c r="BH90" i="1" s="1"/>
  <c r="BH93" i="1" s="1"/>
  <c r="LP95" i="1"/>
  <c r="LP110" i="1" s="1"/>
  <c r="KZ100" i="1"/>
  <c r="KZ115" i="1" s="1"/>
  <c r="CA105" i="1"/>
  <c r="AJ97" i="1"/>
  <c r="AJ112" i="1" s="1"/>
  <c r="MM96" i="1"/>
  <c r="MM111" i="1" s="1"/>
  <c r="MS163" i="1"/>
  <c r="MS178" i="1" s="1"/>
  <c r="ML159" i="1"/>
  <c r="ML156" i="1"/>
  <c r="ML157" i="1" s="1"/>
  <c r="LI156" i="1"/>
  <c r="LI157" i="1" s="1"/>
  <c r="LQ99" i="1"/>
  <c r="LQ114" i="1" s="1"/>
  <c r="CS89" i="1"/>
  <c r="CS90" i="1" s="1"/>
  <c r="CS93" i="1" s="1"/>
  <c r="BM96" i="1"/>
  <c r="BM111" i="1" s="1"/>
  <c r="ED141" i="1"/>
  <c r="KF89" i="1"/>
  <c r="KF90" i="1" s="1"/>
  <c r="HH160" i="1"/>
  <c r="HH175" i="1" s="1"/>
  <c r="CZ161" i="1"/>
  <c r="CZ176" i="1" s="1"/>
  <c r="LH163" i="1"/>
  <c r="LH178" i="1" s="1"/>
  <c r="HL168" i="1"/>
  <c r="HL183" i="1" s="1"/>
  <c r="KO162" i="1"/>
  <c r="KO177" i="1" s="1"/>
  <c r="HX93" i="1"/>
  <c r="GG161" i="1"/>
  <c r="GG176" i="1" s="1"/>
  <c r="JN132" i="1"/>
  <c r="BQ97" i="1"/>
  <c r="BQ112" i="1" s="1"/>
  <c r="GG165" i="1"/>
  <c r="GG180" i="1" s="1"/>
  <c r="HH163" i="1"/>
  <c r="HH178" i="1" s="1"/>
  <c r="Z162" i="1"/>
  <c r="Z177" i="1" s="1"/>
  <c r="MV104" i="1"/>
  <c r="MV119" i="1" s="1"/>
  <c r="MV98" i="1"/>
  <c r="MV113" i="1" s="1"/>
  <c r="IO132" i="1"/>
  <c r="NA93" i="1"/>
  <c r="NA89" i="1"/>
  <c r="NA90" i="1" s="1"/>
  <c r="GG164" i="1"/>
  <c r="GG179" i="1" s="1"/>
  <c r="KR141" i="1"/>
  <c r="GV162" i="1"/>
  <c r="GV177" i="1" s="1"/>
  <c r="LA96" i="1"/>
  <c r="LA111" i="1" s="1"/>
  <c r="LA121" i="1" s="1"/>
  <c r="IX97" i="1"/>
  <c r="IX112" i="1" s="1"/>
  <c r="CU163" i="1"/>
  <c r="CU178" i="1" s="1"/>
  <c r="EH74" i="1"/>
  <c r="LO89" i="1"/>
  <c r="LO90" i="1" s="1"/>
  <c r="AY161" i="1"/>
  <c r="AY176" i="1" s="1"/>
  <c r="AC156" i="1"/>
  <c r="AC157" i="1" s="1"/>
  <c r="AC159" i="1" s="1"/>
  <c r="EN156" i="1"/>
  <c r="EN157" i="1" s="1"/>
  <c r="KP74" i="1"/>
  <c r="HR141" i="1"/>
  <c r="GT163" i="1"/>
  <c r="GT178" i="1" s="1"/>
  <c r="AH169" i="1"/>
  <c r="AH184" i="1" s="1"/>
  <c r="AH188" i="1" s="1"/>
  <c r="CE132" i="1"/>
  <c r="LY132" i="1"/>
  <c r="JY166" i="1"/>
  <c r="JY181" i="1" s="1"/>
  <c r="BI95" i="1"/>
  <c r="BI110" i="1" s="1"/>
  <c r="IJ159" i="1"/>
  <c r="IJ156" i="1"/>
  <c r="IJ157" i="1" s="1"/>
  <c r="MV141" i="1"/>
  <c r="AR132" i="1"/>
  <c r="LX132" i="1"/>
  <c r="IR96" i="1"/>
  <c r="IR111" i="1" s="1"/>
  <c r="JX164" i="1"/>
  <c r="JX179" i="1" s="1"/>
  <c r="JX167" i="1"/>
  <c r="JX182" i="1" s="1"/>
  <c r="JX169" i="1"/>
  <c r="JX184" i="1" s="1"/>
  <c r="JX188" i="1" s="1"/>
  <c r="JX165" i="1"/>
  <c r="JX180" i="1" s="1"/>
  <c r="JX160" i="1"/>
  <c r="JX175" i="1" s="1"/>
  <c r="MA120" i="1"/>
  <c r="LJ132" i="1"/>
  <c r="GY97" i="1"/>
  <c r="GY112" i="1" s="1"/>
  <c r="JD132" i="1"/>
  <c r="GR167" i="1"/>
  <c r="GR182" i="1" s="1"/>
  <c r="BK120" i="1"/>
  <c r="HO93" i="1"/>
  <c r="BE99" i="1"/>
  <c r="BE114" i="1" s="1"/>
  <c r="CG74" i="1"/>
  <c r="KB74" i="1"/>
  <c r="IC74" i="1"/>
  <c r="CI147" i="1"/>
  <c r="CI141" i="1"/>
  <c r="KY74" i="1"/>
  <c r="JZ159" i="1"/>
  <c r="JZ156" i="1"/>
  <c r="JZ157" i="1" s="1"/>
  <c r="AH161" i="1"/>
  <c r="AH176" i="1" s="1"/>
  <c r="LN161" i="1"/>
  <c r="LN176" i="1" s="1"/>
  <c r="IP132" i="1"/>
  <c r="CO156" i="1"/>
  <c r="CO157" i="1" s="1"/>
  <c r="CO159" i="1" s="1"/>
  <c r="BI132" i="1"/>
  <c r="BL159" i="1"/>
  <c r="BL156" i="1"/>
  <c r="BL157" i="1" s="1"/>
  <c r="HL100" i="1"/>
  <c r="HL115" i="1" s="1"/>
  <c r="IQ96" i="1"/>
  <c r="IQ111" i="1" s="1"/>
  <c r="GQ74" i="1"/>
  <c r="AZ97" i="1"/>
  <c r="AZ112" i="1" s="1"/>
  <c r="CZ80" i="1"/>
  <c r="CZ74" i="1"/>
  <c r="IY186" i="1"/>
  <c r="KL94" i="1"/>
  <c r="DF121" i="1"/>
  <c r="LZ122" i="1"/>
  <c r="MO159" i="1"/>
  <c r="MO156" i="1"/>
  <c r="MO157" i="1" s="1"/>
  <c r="GE100" i="1"/>
  <c r="GE115" i="1" s="1"/>
  <c r="GE94" i="1"/>
  <c r="GE109" i="1" s="1"/>
  <c r="GE98" i="1"/>
  <c r="GE113" i="1" s="1"/>
  <c r="GE104" i="1"/>
  <c r="GE119" i="1" s="1"/>
  <c r="GE95" i="1"/>
  <c r="GE110" i="1" s="1"/>
  <c r="GE103" i="1"/>
  <c r="GE118" i="1" s="1"/>
  <c r="GE122" i="1" s="1"/>
  <c r="GE99" i="1"/>
  <c r="GE114" i="1" s="1"/>
  <c r="GE102" i="1"/>
  <c r="GE117" i="1" s="1"/>
  <c r="GE101" i="1"/>
  <c r="GE116" i="1" s="1"/>
  <c r="W97" i="1"/>
  <c r="W112" i="1" s="1"/>
  <c r="DE101" i="1"/>
  <c r="DE116" i="1" s="1"/>
  <c r="HF132" i="1"/>
  <c r="JA93" i="1"/>
  <c r="JA89" i="1"/>
  <c r="JA90" i="1" s="1"/>
  <c r="NA97" i="1"/>
  <c r="NA112" i="1" s="1"/>
  <c r="BX93" i="1"/>
  <c r="BX89" i="1"/>
  <c r="BX90" i="1" s="1"/>
  <c r="NB156" i="1"/>
  <c r="NB157" i="1" s="1"/>
  <c r="NE159" i="1"/>
  <c r="NE156" i="1"/>
  <c r="NE157" i="1" s="1"/>
  <c r="FY74" i="1"/>
  <c r="MC132" i="1"/>
  <c r="P93" i="1"/>
  <c r="P89" i="1"/>
  <c r="P90" i="1" s="1"/>
  <c r="BP74" i="1"/>
  <c r="JO171" i="1"/>
  <c r="NE162" i="1"/>
  <c r="NE177" i="1" s="1"/>
  <c r="JO98" i="1"/>
  <c r="JO113" i="1" s="1"/>
  <c r="JO99" i="1"/>
  <c r="JO114" i="1" s="1"/>
  <c r="JO101" i="1"/>
  <c r="JO116" i="1" s="1"/>
  <c r="JO94" i="1"/>
  <c r="JO109" i="1" s="1"/>
  <c r="JO93" i="1"/>
  <c r="JO103" i="1"/>
  <c r="JO118" i="1" s="1"/>
  <c r="JO122" i="1" s="1"/>
  <c r="JO104" i="1"/>
  <c r="JO119" i="1" s="1"/>
  <c r="JO100" i="1"/>
  <c r="JO115" i="1" s="1"/>
  <c r="JO95" i="1"/>
  <c r="JO110" i="1" s="1"/>
  <c r="JO102" i="1"/>
  <c r="JO117" i="1" s="1"/>
  <c r="AD96" i="1"/>
  <c r="AD111" i="1" s="1"/>
  <c r="AD121" i="1" s="1"/>
  <c r="BU74" i="1"/>
  <c r="KS97" i="1"/>
  <c r="KS112" i="1" s="1"/>
  <c r="CV96" i="1"/>
  <c r="CV111" i="1" s="1"/>
  <c r="CV121" i="1" s="1"/>
  <c r="LP101" i="1"/>
  <c r="LP116" i="1" s="1"/>
  <c r="EJ97" i="1"/>
  <c r="EJ112" i="1" s="1"/>
  <c r="MX141" i="1"/>
  <c r="BH141" i="1"/>
  <c r="CV95" i="1"/>
  <c r="CV110" i="1" s="1"/>
  <c r="CV122" i="1" s="1"/>
  <c r="CF100" i="1"/>
  <c r="CF115" i="1" s="1"/>
  <c r="BF93" i="1"/>
  <c r="BF89" i="1"/>
  <c r="BF90" i="1" s="1"/>
  <c r="GP74" i="1"/>
  <c r="KH102" i="1"/>
  <c r="KH117" i="1" s="1"/>
  <c r="CO74" i="1"/>
  <c r="LQ159" i="1"/>
  <c r="LQ156" i="1"/>
  <c r="LQ157" i="1" s="1"/>
  <c r="ED74" i="1"/>
  <c r="GV141" i="1"/>
  <c r="CN132" i="1"/>
  <c r="JT97" i="1"/>
  <c r="JT112" i="1" s="1"/>
  <c r="FW188" i="1"/>
  <c r="KE89" i="1"/>
  <c r="KE90" i="1" s="1"/>
  <c r="DC147" i="1"/>
  <c r="DC141" i="1"/>
  <c r="BA156" i="1"/>
  <c r="BA157" i="1" s="1"/>
  <c r="BA163" i="1" s="1"/>
  <c r="BA178" i="1" s="1"/>
  <c r="BE132" i="1"/>
  <c r="LZ163" i="1"/>
  <c r="LZ178" i="1" s="1"/>
  <c r="AX168" i="1"/>
  <c r="AX183" i="1" s="1"/>
  <c r="AQ101" i="1"/>
  <c r="AQ116" i="1" s="1"/>
  <c r="AQ99" i="1"/>
  <c r="AQ114" i="1" s="1"/>
  <c r="AQ100" i="1"/>
  <c r="AQ115" i="1" s="1"/>
  <c r="AQ98" i="1"/>
  <c r="AQ113" i="1" s="1"/>
  <c r="AQ94" i="1"/>
  <c r="AQ109" i="1" s="1"/>
  <c r="AQ103" i="1"/>
  <c r="AQ118" i="1" s="1"/>
  <c r="AQ104" i="1"/>
  <c r="AQ119" i="1" s="1"/>
  <c r="AQ95" i="1"/>
  <c r="AQ110" i="1" s="1"/>
  <c r="AQ102" i="1"/>
  <c r="AQ117" i="1" s="1"/>
  <c r="BQ141" i="1"/>
  <c r="DW156" i="1"/>
  <c r="DW157" i="1" s="1"/>
  <c r="DW159" i="1"/>
  <c r="EM132" i="1"/>
  <c r="DL132" i="1"/>
  <c r="MD160" i="1"/>
  <c r="MD175" i="1" s="1"/>
  <c r="MA174" i="1"/>
  <c r="MA186" i="1" s="1"/>
  <c r="MA171" i="1"/>
  <c r="BM156" i="1"/>
  <c r="BM157" i="1" s="1"/>
  <c r="BM159" i="1" s="1"/>
  <c r="Y132" i="1"/>
  <c r="LB74" i="1"/>
  <c r="L74" i="1"/>
  <c r="KR89" i="1"/>
  <c r="KR90" i="1" s="1"/>
  <c r="KR97" i="1" s="1"/>
  <c r="KR112" i="1" s="1"/>
  <c r="IB147" i="1"/>
  <c r="IB141" i="1"/>
  <c r="AU174" i="1"/>
  <c r="AU186" i="1" s="1"/>
  <c r="AU171" i="1"/>
  <c r="EO147" i="1"/>
  <c r="EO141" i="1"/>
  <c r="KP156" i="1"/>
  <c r="KP157" i="1" s="1"/>
  <c r="KP159" i="1" s="1"/>
  <c r="AX161" i="1"/>
  <c r="AX176" i="1" s="1"/>
  <c r="CX132" i="1"/>
  <c r="IM132" i="1"/>
  <c r="NE89" i="1"/>
  <c r="NE90" i="1" s="1"/>
  <c r="CB141" i="1"/>
  <c r="IJ74" i="1"/>
  <c r="EH141" i="1"/>
  <c r="HL161" i="1"/>
  <c r="HL176" i="1" s="1"/>
  <c r="JL132" i="1"/>
  <c r="JO187" i="1"/>
  <c r="EA162" i="1"/>
  <c r="EA177" i="1" s="1"/>
  <c r="CJ96" i="1"/>
  <c r="CJ111" i="1" s="1"/>
  <c r="CJ121" i="1" s="1"/>
  <c r="LN96" i="1"/>
  <c r="LN111" i="1" s="1"/>
  <c r="LN121" i="1" s="1"/>
  <c r="HH174" i="1"/>
  <c r="GG174" i="1"/>
  <c r="IQ98" i="1"/>
  <c r="IQ113" i="1" s="1"/>
  <c r="IQ99" i="1"/>
  <c r="IQ114" i="1" s="1"/>
  <c r="IQ101" i="1"/>
  <c r="IQ116" i="1" s="1"/>
  <c r="IQ104" i="1"/>
  <c r="IQ119" i="1" s="1"/>
  <c r="IQ100" i="1"/>
  <c r="IQ115" i="1" s="1"/>
  <c r="IQ102" i="1"/>
  <c r="IQ117" i="1" s="1"/>
  <c r="IQ95" i="1"/>
  <c r="IQ110" i="1" s="1"/>
  <c r="IQ103" i="1"/>
  <c r="IQ118" i="1" s="1"/>
  <c r="IQ94" i="1"/>
  <c r="IQ109" i="1" s="1"/>
  <c r="MM108" i="1"/>
  <c r="IX108" i="1"/>
  <c r="IC97" i="1"/>
  <c r="IC112" i="1" s="1"/>
  <c r="MP97" i="1"/>
  <c r="MP112" i="1" s="1"/>
  <c r="BC98" i="1"/>
  <c r="BC113" i="1" s="1"/>
  <c r="BC99" i="1"/>
  <c r="BC114" i="1" s="1"/>
  <c r="BC96" i="1"/>
  <c r="BC111" i="1" s="1"/>
  <c r="BC104" i="1"/>
  <c r="BC119" i="1" s="1"/>
  <c r="BC100" i="1"/>
  <c r="BC115" i="1" s="1"/>
  <c r="BC94" i="1"/>
  <c r="BC109" i="1" s="1"/>
  <c r="BC102" i="1"/>
  <c r="BC117" i="1" s="1"/>
  <c r="BC103" i="1"/>
  <c r="BC118" i="1" s="1"/>
  <c r="BC95" i="1"/>
  <c r="BC110" i="1" s="1"/>
  <c r="BC101" i="1"/>
  <c r="BC116" i="1" s="1"/>
  <c r="CX93" i="1"/>
  <c r="CX89" i="1"/>
  <c r="CX90" i="1" s="1"/>
  <c r="LR97" i="1"/>
  <c r="LR112" i="1" s="1"/>
  <c r="GK108" i="1"/>
  <c r="MU89" i="1"/>
  <c r="MU90" i="1" s="1"/>
  <c r="MU93" i="1"/>
  <c r="MO162" i="1"/>
  <c r="MO177" i="1" s="1"/>
  <c r="LS147" i="1"/>
  <c r="LS141" i="1"/>
  <c r="DI89" i="1"/>
  <c r="DI90" i="1" s="1"/>
  <c r="DI97" i="1" s="1"/>
  <c r="DI112" i="1" s="1"/>
  <c r="B147" i="1"/>
  <c r="B141" i="1"/>
  <c r="KH147" i="1"/>
  <c r="KH141" i="1"/>
  <c r="KW97" i="1"/>
  <c r="KW112" i="1" s="1"/>
  <c r="JC97" i="1"/>
  <c r="JC112" i="1" s="1"/>
  <c r="EH97" i="1"/>
  <c r="EH112" i="1" s="1"/>
  <c r="HR80" i="1"/>
  <c r="HR74" i="1"/>
  <c r="N81" i="1"/>
  <c r="N74" i="1"/>
  <c r="MI108" i="1"/>
  <c r="KO104" i="1"/>
  <c r="KO119" i="1" s="1"/>
  <c r="KO95" i="1"/>
  <c r="KO110" i="1" s="1"/>
  <c r="LF104" i="1"/>
  <c r="LF119" i="1" s="1"/>
  <c r="LF101" i="1"/>
  <c r="LF116" i="1" s="1"/>
  <c r="LF103" i="1"/>
  <c r="LF118" i="1" s="1"/>
  <c r="BG95" i="1"/>
  <c r="BG110" i="1" s="1"/>
  <c r="BG94" i="1"/>
  <c r="BG109" i="1" s="1"/>
  <c r="BG96" i="1"/>
  <c r="BG111" i="1" s="1"/>
  <c r="BG100" i="1"/>
  <c r="BG115" i="1" s="1"/>
  <c r="BG103" i="1"/>
  <c r="BG118" i="1" s="1"/>
  <c r="BG122" i="1" s="1"/>
  <c r="BG101" i="1"/>
  <c r="BG116" i="1" s="1"/>
  <c r="BG104" i="1"/>
  <c r="BG119" i="1" s="1"/>
  <c r="BG98" i="1"/>
  <c r="BG113" i="1" s="1"/>
  <c r="BG102" i="1"/>
  <c r="BG117" i="1" s="1"/>
  <c r="BG99" i="1"/>
  <c r="BG114" i="1" s="1"/>
  <c r="JK108" i="1"/>
  <c r="LA104" i="1"/>
  <c r="LA119" i="1" s="1"/>
  <c r="LA103" i="1"/>
  <c r="LA118" i="1" s="1"/>
  <c r="EK108" i="1"/>
  <c r="EK120" i="1" s="1"/>
  <c r="EK105" i="1"/>
  <c r="BY89" i="1"/>
  <c r="BY90" i="1" s="1"/>
  <c r="BY93" i="1" s="1"/>
  <c r="KO97" i="1"/>
  <c r="KO112" i="1" s="1"/>
  <c r="IT93" i="1"/>
  <c r="IT89" i="1"/>
  <c r="IT90" i="1" s="1"/>
  <c r="IT96" i="1" s="1"/>
  <c r="IT111" i="1" s="1"/>
  <c r="CD81" i="1"/>
  <c r="CD74" i="1"/>
  <c r="MQ187" i="1"/>
  <c r="IS162" i="1"/>
  <c r="IS177" i="1" s="1"/>
  <c r="I167" i="1"/>
  <c r="I182" i="1" s="1"/>
  <c r="DM159" i="1"/>
  <c r="DM156" i="1"/>
  <c r="DM157" i="1" s="1"/>
  <c r="LP122" i="1"/>
  <c r="KU109" i="1"/>
  <c r="KU120" i="1" s="1"/>
  <c r="KU105" i="1"/>
  <c r="HF81" i="1"/>
  <c r="HF74" i="1"/>
  <c r="CI101" i="1"/>
  <c r="CI116" i="1" s="1"/>
  <c r="CI104" i="1"/>
  <c r="CI119" i="1" s="1"/>
  <c r="CI95" i="1"/>
  <c r="CI110" i="1" s="1"/>
  <c r="CI102" i="1"/>
  <c r="CI117" i="1" s="1"/>
  <c r="CI94" i="1"/>
  <c r="CI109" i="1" s="1"/>
  <c r="CI98" i="1"/>
  <c r="CI113" i="1" s="1"/>
  <c r="CI99" i="1"/>
  <c r="CI114" i="1" s="1"/>
  <c r="CI103" i="1"/>
  <c r="CI118" i="1" s="1"/>
  <c r="CI122" i="1" s="1"/>
  <c r="CI100" i="1"/>
  <c r="CI115" i="1" s="1"/>
  <c r="GH89" i="1"/>
  <c r="GH90" i="1" s="1"/>
  <c r="R81" i="1"/>
  <c r="R74" i="1"/>
  <c r="HI159" i="1"/>
  <c r="HI156" i="1"/>
  <c r="HI157" i="1" s="1"/>
  <c r="HI162" i="1" s="1"/>
  <c r="HI177" i="1" s="1"/>
  <c r="HW104" i="1"/>
  <c r="HW119" i="1" s="1"/>
  <c r="HW102" i="1"/>
  <c r="HW117" i="1" s="1"/>
  <c r="HW100" i="1"/>
  <c r="HW115" i="1" s="1"/>
  <c r="HW94" i="1"/>
  <c r="HW109" i="1" s="1"/>
  <c r="HW95" i="1"/>
  <c r="HW110" i="1" s="1"/>
  <c r="HW103" i="1"/>
  <c r="HW118" i="1" s="1"/>
  <c r="HW122" i="1" s="1"/>
  <c r="KO101" i="1"/>
  <c r="KO116" i="1" s="1"/>
  <c r="DM74" i="1"/>
  <c r="ID162" i="1"/>
  <c r="ID177" i="1" s="1"/>
  <c r="IT156" i="1"/>
  <c r="IT157" i="1" s="1"/>
  <c r="IL81" i="1"/>
  <c r="IL74" i="1"/>
  <c r="IE98" i="1"/>
  <c r="IE113" i="1" s="1"/>
  <c r="IE96" i="1"/>
  <c r="IE111" i="1" s="1"/>
  <c r="IE121" i="1" s="1"/>
  <c r="IE100" i="1"/>
  <c r="IE115" i="1" s="1"/>
  <c r="IE99" i="1"/>
  <c r="IE114" i="1" s="1"/>
  <c r="IE95" i="1"/>
  <c r="IE110" i="1" s="1"/>
  <c r="IE94" i="1"/>
  <c r="IE109" i="1" s="1"/>
  <c r="IE104" i="1"/>
  <c r="IE119" i="1" s="1"/>
  <c r="IE102" i="1"/>
  <c r="IE117" i="1" s="1"/>
  <c r="IE103" i="1"/>
  <c r="IE118" i="1" s="1"/>
  <c r="IE122" i="1" s="1"/>
  <c r="IE101" i="1"/>
  <c r="IE116" i="1" s="1"/>
  <c r="HQ96" i="1"/>
  <c r="HQ111" i="1" s="1"/>
  <c r="CR156" i="1"/>
  <c r="CR157" i="1" s="1"/>
  <c r="CR162" i="1" s="1"/>
  <c r="CR177" i="1" s="1"/>
  <c r="GN97" i="1"/>
  <c r="GN112" i="1" s="1"/>
  <c r="AY169" i="1"/>
  <c r="AY184" i="1" s="1"/>
  <c r="AY188" i="1" s="1"/>
  <c r="AY170" i="1"/>
  <c r="AY185" i="1" s="1"/>
  <c r="AY164" i="1"/>
  <c r="AY179" i="1" s="1"/>
  <c r="AY165" i="1"/>
  <c r="AY180" i="1" s="1"/>
  <c r="LU80" i="1"/>
  <c r="LU74" i="1"/>
  <c r="CV104" i="1"/>
  <c r="CV119" i="1" s="1"/>
  <c r="CV98" i="1"/>
  <c r="CV113" i="1" s="1"/>
  <c r="JH174" i="1"/>
  <c r="HC174" i="1"/>
  <c r="HC186" i="1" s="1"/>
  <c r="HC171" i="1"/>
  <c r="LF95" i="1"/>
  <c r="LF110" i="1" s="1"/>
  <c r="IS89" i="1"/>
  <c r="IS90" i="1" s="1"/>
  <c r="IN147" i="1"/>
  <c r="IN141" i="1"/>
  <c r="GE169" i="1"/>
  <c r="GE184" i="1" s="1"/>
  <c r="GE168" i="1"/>
  <c r="GE183" i="1" s="1"/>
  <c r="GE160" i="1"/>
  <c r="GE175" i="1" s="1"/>
  <c r="GE166" i="1"/>
  <c r="GE181" i="1" s="1"/>
  <c r="GE170" i="1"/>
  <c r="GE185" i="1" s="1"/>
  <c r="GE161" i="1"/>
  <c r="GE176" i="1" s="1"/>
  <c r="GE167" i="1"/>
  <c r="GE182" i="1" s="1"/>
  <c r="GE164" i="1"/>
  <c r="GE179" i="1" s="1"/>
  <c r="GE165" i="1"/>
  <c r="GE180" i="1" s="1"/>
  <c r="HK108" i="1"/>
  <c r="HK120" i="1" s="1"/>
  <c r="HK105" i="1"/>
  <c r="LM103" i="1"/>
  <c r="LM118" i="1" s="1"/>
  <c r="JV93" i="1"/>
  <c r="JV89" i="1"/>
  <c r="JV90" i="1" s="1"/>
  <c r="E162" i="1"/>
  <c r="E177" i="1" s="1"/>
  <c r="KZ95" i="1"/>
  <c r="KZ110" i="1" s="1"/>
  <c r="JX187" i="1"/>
  <c r="GM108" i="1"/>
  <c r="GM120" i="1" s="1"/>
  <c r="GM105" i="1"/>
  <c r="DO94" i="1"/>
  <c r="DO109" i="1" s="1"/>
  <c r="DO95" i="1"/>
  <c r="DO110" i="1" s="1"/>
  <c r="DO101" i="1"/>
  <c r="DO116" i="1" s="1"/>
  <c r="DO99" i="1"/>
  <c r="DO114" i="1" s="1"/>
  <c r="DO104" i="1"/>
  <c r="DO119" i="1" s="1"/>
  <c r="DO98" i="1"/>
  <c r="DO113" i="1" s="1"/>
  <c r="DO96" i="1"/>
  <c r="DO111" i="1" s="1"/>
  <c r="DO121" i="1" s="1"/>
  <c r="DO100" i="1"/>
  <c r="DO115" i="1" s="1"/>
  <c r="DO102" i="1"/>
  <c r="DO117" i="1" s="1"/>
  <c r="DO103" i="1"/>
  <c r="DO118" i="1" s="1"/>
  <c r="DO122" i="1" s="1"/>
  <c r="S162" i="1"/>
  <c r="S177" i="1" s="1"/>
  <c r="EO94" i="1"/>
  <c r="EO109" i="1" s="1"/>
  <c r="EO101" i="1"/>
  <c r="EO116" i="1" s="1"/>
  <c r="EO96" i="1"/>
  <c r="EO111" i="1" s="1"/>
  <c r="EO100" i="1"/>
  <c r="EO115" i="1" s="1"/>
  <c r="EO102" i="1"/>
  <c r="EO117" i="1" s="1"/>
  <c r="EO103" i="1"/>
  <c r="EO118" i="1" s="1"/>
  <c r="EO98" i="1"/>
  <c r="EO113" i="1" s="1"/>
  <c r="EO99" i="1"/>
  <c r="EO114" i="1" s="1"/>
  <c r="EO104" i="1"/>
  <c r="EO119" i="1" s="1"/>
  <c r="EO95" i="1"/>
  <c r="EO110" i="1" s="1"/>
  <c r="AS96" i="1"/>
  <c r="AS111" i="1" s="1"/>
  <c r="AV89" i="1"/>
  <c r="AV90" i="1" s="1"/>
  <c r="AV93" i="1" s="1"/>
  <c r="CV94" i="1"/>
  <c r="CV109" i="1" s="1"/>
  <c r="IA174" i="1"/>
  <c r="CJ174" i="1"/>
  <c r="IR165" i="1"/>
  <c r="IR180" i="1" s="1"/>
  <c r="IR170" i="1"/>
  <c r="IR185" i="1" s="1"/>
  <c r="IR164" i="1"/>
  <c r="IR179" i="1" s="1"/>
  <c r="IR168" i="1"/>
  <c r="IR183" i="1" s="1"/>
  <c r="IR167" i="1"/>
  <c r="IR182" i="1" s="1"/>
  <c r="IR160" i="1"/>
  <c r="IR175" i="1" s="1"/>
  <c r="JG187" i="1"/>
  <c r="JG170" i="1"/>
  <c r="JG185" i="1" s="1"/>
  <c r="JG166" i="1"/>
  <c r="JG181" i="1" s="1"/>
  <c r="JG165" i="1"/>
  <c r="JG180" i="1" s="1"/>
  <c r="JG168" i="1"/>
  <c r="JG183" i="1" s="1"/>
  <c r="JG164" i="1"/>
  <c r="JG179" i="1" s="1"/>
  <c r="JG160" i="1"/>
  <c r="JG175" i="1" s="1"/>
  <c r="JG169" i="1"/>
  <c r="JG184" i="1" s="1"/>
  <c r="JG167" i="1"/>
  <c r="JG182" i="1" s="1"/>
  <c r="JG161" i="1"/>
  <c r="JG176" i="1" s="1"/>
  <c r="E89" i="1"/>
  <c r="E90" i="1" s="1"/>
  <c r="E97" i="1" s="1"/>
  <c r="E112" i="1" s="1"/>
  <c r="BW174" i="1"/>
  <c r="BE94" i="1"/>
  <c r="BE109" i="1" s="1"/>
  <c r="LL156" i="1"/>
  <c r="LL157" i="1" s="1"/>
  <c r="CF97" i="1"/>
  <c r="CF112" i="1" s="1"/>
  <c r="H80" i="1"/>
  <c r="H74" i="1"/>
  <c r="M174" i="1"/>
  <c r="GV174" i="1"/>
  <c r="CA162" i="1"/>
  <c r="CA177" i="1" s="1"/>
  <c r="CA156" i="1"/>
  <c r="CA157" i="1" s="1"/>
  <c r="BS108" i="1"/>
  <c r="HW98" i="1"/>
  <c r="HW113" i="1" s="1"/>
  <c r="ME162" i="1"/>
  <c r="ME177" i="1" s="1"/>
  <c r="IS96" i="1"/>
  <c r="IS111" i="1" s="1"/>
  <c r="AO80" i="1"/>
  <c r="AO74" i="1"/>
  <c r="BB159" i="1"/>
  <c r="BB156" i="1"/>
  <c r="BB157" i="1" s="1"/>
  <c r="HJ74" i="1"/>
  <c r="IX95" i="1"/>
  <c r="IX110" i="1" s="1"/>
  <c r="HB98" i="1"/>
  <c r="HB113" i="1" s="1"/>
  <c r="HB104" i="1"/>
  <c r="HB119" i="1" s="1"/>
  <c r="JD104" i="1"/>
  <c r="JD119" i="1" s="1"/>
  <c r="JD98" i="1"/>
  <c r="JD113" i="1" s="1"/>
  <c r="LV156" i="1"/>
  <c r="LV157" i="1" s="1"/>
  <c r="JM159" i="1"/>
  <c r="JM156" i="1"/>
  <c r="JM157" i="1" s="1"/>
  <c r="AW89" i="1"/>
  <c r="AW90" i="1" s="1"/>
  <c r="JP89" i="1"/>
  <c r="JP90" i="1" s="1"/>
  <c r="JP93" i="1" s="1"/>
  <c r="GR160" i="1"/>
  <c r="GR175" i="1" s="1"/>
  <c r="AZ104" i="1"/>
  <c r="AZ119" i="1" s="1"/>
  <c r="AZ103" i="1"/>
  <c r="AZ118" i="1" s="1"/>
  <c r="AZ102" i="1"/>
  <c r="AZ117" i="1" s="1"/>
  <c r="AZ98" i="1"/>
  <c r="AZ113" i="1" s="1"/>
  <c r="O186" i="1"/>
  <c r="HQ74" i="1"/>
  <c r="I168" i="1"/>
  <c r="I183" i="1" s="1"/>
  <c r="DE95" i="1"/>
  <c r="DE110" i="1" s="1"/>
  <c r="IZ156" i="1"/>
  <c r="IZ157" i="1" s="1"/>
  <c r="IZ162" i="1" s="1"/>
  <c r="IZ177" i="1" s="1"/>
  <c r="D156" i="1"/>
  <c r="D157" i="1" s="1"/>
  <c r="D162" i="1" s="1"/>
  <c r="D177" i="1" s="1"/>
  <c r="IR101" i="1"/>
  <c r="IR116" i="1" s="1"/>
  <c r="IR104" i="1"/>
  <c r="IR119" i="1" s="1"/>
  <c r="IR98" i="1"/>
  <c r="IR113" i="1" s="1"/>
  <c r="IR102" i="1"/>
  <c r="IR117" i="1" s="1"/>
  <c r="IR94" i="1"/>
  <c r="IR109" i="1" s="1"/>
  <c r="IR99" i="1"/>
  <c r="IR114" i="1" s="1"/>
  <c r="AX174" i="1"/>
  <c r="AM102" i="1"/>
  <c r="AM117" i="1" s="1"/>
  <c r="AM103" i="1"/>
  <c r="AM118" i="1" s="1"/>
  <c r="AM94" i="1"/>
  <c r="AM109" i="1" s="1"/>
  <c r="AM95" i="1"/>
  <c r="AM110" i="1" s="1"/>
  <c r="AM100" i="1"/>
  <c r="AM115" i="1" s="1"/>
  <c r="AM104" i="1"/>
  <c r="AM119" i="1" s="1"/>
  <c r="AM99" i="1"/>
  <c r="AM114" i="1" s="1"/>
  <c r="AM98" i="1"/>
  <c r="AM113" i="1" s="1"/>
  <c r="AM101" i="1"/>
  <c r="AM116" i="1" s="1"/>
  <c r="GB147" i="1"/>
  <c r="GB141" i="1"/>
  <c r="IQ97" i="1"/>
  <c r="IQ112" i="1" s="1"/>
  <c r="BB96" i="1"/>
  <c r="BB111" i="1" s="1"/>
  <c r="DN93" i="1"/>
  <c r="DN89" i="1"/>
  <c r="DN90" i="1" s="1"/>
  <c r="CD147" i="1"/>
  <c r="CD141" i="1"/>
  <c r="EE159" i="1"/>
  <c r="EE156" i="1"/>
  <c r="EE157" i="1" s="1"/>
  <c r="EE162" i="1" s="1"/>
  <c r="EE177" i="1" s="1"/>
  <c r="DD97" i="1"/>
  <c r="DD112" i="1" s="1"/>
  <c r="GF147" i="1"/>
  <c r="GF141" i="1"/>
  <c r="G94" i="1"/>
  <c r="G109" i="1" s="1"/>
  <c r="G98" i="1"/>
  <c r="G113" i="1" s="1"/>
  <c r="G95" i="1"/>
  <c r="G110" i="1" s="1"/>
  <c r="G101" i="1"/>
  <c r="G116" i="1" s="1"/>
  <c r="G99" i="1"/>
  <c r="G114" i="1" s="1"/>
  <c r="G102" i="1"/>
  <c r="G117" i="1" s="1"/>
  <c r="G103" i="1"/>
  <c r="G118" i="1" s="1"/>
  <c r="G122" i="1" s="1"/>
  <c r="G96" i="1"/>
  <c r="G111" i="1" s="1"/>
  <c r="G121" i="1" s="1"/>
  <c r="G104" i="1"/>
  <c r="G119" i="1" s="1"/>
  <c r="G100" i="1"/>
  <c r="G115" i="1" s="1"/>
  <c r="DB74" i="1"/>
  <c r="AW96" i="1"/>
  <c r="AW111" i="1" s="1"/>
  <c r="AV156" i="1"/>
  <c r="AV157" i="1" s="1"/>
  <c r="AV159" i="1" s="1"/>
  <c r="D122" i="1"/>
  <c r="EG141" i="1"/>
  <c r="KE171" i="1"/>
  <c r="DA80" i="1"/>
  <c r="DA74" i="1"/>
  <c r="C108" i="1"/>
  <c r="LL89" i="1"/>
  <c r="LL90" i="1" s="1"/>
  <c r="EL80" i="1"/>
  <c r="EL74" i="1"/>
  <c r="GR165" i="1"/>
  <c r="GR180" i="1" s="1"/>
  <c r="CT108" i="1"/>
  <c r="BG147" i="1"/>
  <c r="BG141" i="1"/>
  <c r="GG162" i="1"/>
  <c r="GG177" i="1" s="1"/>
  <c r="GG187" i="1" s="1"/>
  <c r="CM108" i="1"/>
  <c r="AI93" i="1"/>
  <c r="AI89" i="1"/>
  <c r="AI90" i="1" s="1"/>
  <c r="DM162" i="1"/>
  <c r="DM177" i="1" s="1"/>
  <c r="HJ141" i="1"/>
  <c r="JV97" i="1"/>
  <c r="JV112" i="1" s="1"/>
  <c r="LN101" i="1"/>
  <c r="LN116" i="1" s="1"/>
  <c r="KL122" i="1"/>
  <c r="KO102" i="1"/>
  <c r="KO117" i="1" s="1"/>
  <c r="DD93" i="1"/>
  <c r="DD89" i="1"/>
  <c r="DD90" i="1" s="1"/>
  <c r="LX97" i="1"/>
  <c r="LX112" i="1" s="1"/>
  <c r="AD108" i="1"/>
  <c r="AD120" i="1" s="1"/>
  <c r="AD105" i="1"/>
  <c r="MK74" i="1"/>
  <c r="GX159" i="1"/>
  <c r="GX156" i="1"/>
  <c r="GX157" i="1" s="1"/>
  <c r="LV74" i="1"/>
  <c r="IX94" i="1"/>
  <c r="IX109" i="1" s="1"/>
  <c r="HB99" i="1"/>
  <c r="HB114" i="1" s="1"/>
  <c r="AS74" i="1"/>
  <c r="LM94" i="1"/>
  <c r="BE100" i="1"/>
  <c r="BE115" i="1" s="1"/>
  <c r="DH89" i="1"/>
  <c r="DH90" i="1" s="1"/>
  <c r="DH97" i="1" s="1"/>
  <c r="DH112" i="1" s="1"/>
  <c r="DH93" i="1"/>
  <c r="BX162" i="1"/>
  <c r="BX177" i="1" s="1"/>
  <c r="ND162" i="1"/>
  <c r="ND177" i="1" s="1"/>
  <c r="JH166" i="1"/>
  <c r="JH181" i="1" s="1"/>
  <c r="LC147" i="1"/>
  <c r="LC141" i="1"/>
  <c r="CP108" i="1"/>
  <c r="CP120" i="1" s="1"/>
  <c r="CP105" i="1"/>
  <c r="IT162" i="1"/>
  <c r="IT177" i="1" s="1"/>
  <c r="JG163" i="1"/>
  <c r="JG178" i="1" s="1"/>
  <c r="AM97" i="1"/>
  <c r="AM112" i="1" s="1"/>
  <c r="HY74" i="1"/>
  <c r="CP121" i="1"/>
  <c r="GR162" i="1"/>
  <c r="GR177" i="1" s="1"/>
  <c r="GR187" i="1" s="1"/>
  <c r="KH109" i="1"/>
  <c r="KH120" i="1" s="1"/>
  <c r="KH105" i="1"/>
  <c r="GR104" i="1"/>
  <c r="GR119" i="1" s="1"/>
  <c r="GR98" i="1"/>
  <c r="GR113" i="1" s="1"/>
  <c r="HK97" i="1"/>
  <c r="HK112" i="1" s="1"/>
  <c r="LK109" i="1"/>
  <c r="LK120" i="1" s="1"/>
  <c r="LK105" i="1"/>
  <c r="BW163" i="1"/>
  <c r="BW178" i="1" s="1"/>
  <c r="GP162" i="1"/>
  <c r="GP177" i="1" s="1"/>
  <c r="GP187" i="1" s="1"/>
  <c r="BS97" i="1"/>
  <c r="BS112" i="1" s="1"/>
  <c r="U159" i="1"/>
  <c r="U156" i="1"/>
  <c r="U157" i="1" s="1"/>
  <c r="MC93" i="1"/>
  <c r="MC89" i="1"/>
  <c r="MC90" i="1" s="1"/>
  <c r="HC89" i="1"/>
  <c r="HC90" i="1" s="1"/>
  <c r="IQ174" i="1"/>
  <c r="GS162" i="1"/>
  <c r="GS177" i="1" s="1"/>
  <c r="BR97" i="1"/>
  <c r="BR112" i="1" s="1"/>
  <c r="MX97" i="1"/>
  <c r="MX112" i="1" s="1"/>
  <c r="MD167" i="1"/>
  <c r="MD182" i="1" s="1"/>
  <c r="KA97" i="1"/>
  <c r="KA112" i="1" s="1"/>
  <c r="BH96" i="1"/>
  <c r="BH111" i="1" s="1"/>
  <c r="DZ89" i="1"/>
  <c r="DZ90" i="1" s="1"/>
  <c r="DZ97" i="1" s="1"/>
  <c r="DZ112" i="1" s="1"/>
  <c r="JT102" i="1"/>
  <c r="JT117" i="1" s="1"/>
  <c r="HH103" i="1"/>
  <c r="HH118" i="1" s="1"/>
  <c r="HH98" i="1"/>
  <c r="HH113" i="1" s="1"/>
  <c r="HH104" i="1"/>
  <c r="HH119" i="1" s="1"/>
  <c r="JW108" i="1"/>
  <c r="JZ93" i="1"/>
  <c r="JZ89" i="1"/>
  <c r="JZ90" i="1" s="1"/>
  <c r="LZ160" i="1"/>
  <c r="LZ175" i="1" s="1"/>
  <c r="NC108" i="1"/>
  <c r="CS141" i="1"/>
  <c r="HT156" i="1"/>
  <c r="HT157" i="1" s="1"/>
  <c r="HT159" i="1" s="1"/>
  <c r="IU98" i="1"/>
  <c r="IU113" i="1" s="1"/>
  <c r="IU94" i="1"/>
  <c r="IU109" i="1" s="1"/>
  <c r="IU99" i="1"/>
  <c r="IU114" i="1" s="1"/>
  <c r="IU101" i="1"/>
  <c r="IU116" i="1" s="1"/>
  <c r="IU102" i="1"/>
  <c r="IU117" i="1" s="1"/>
  <c r="IU104" i="1"/>
  <c r="IU119" i="1" s="1"/>
  <c r="IU95" i="1"/>
  <c r="IU110" i="1" s="1"/>
  <c r="IU103" i="1"/>
  <c r="IU118" i="1" s="1"/>
  <c r="IU96" i="1"/>
  <c r="IU111" i="1" s="1"/>
  <c r="IU100" i="1"/>
  <c r="IU115" i="1" s="1"/>
  <c r="DP96" i="1"/>
  <c r="DP111" i="1" s="1"/>
  <c r="DP101" i="1"/>
  <c r="DP116" i="1" s="1"/>
  <c r="DP103" i="1"/>
  <c r="DP118" i="1" s="1"/>
  <c r="DP122" i="1" s="1"/>
  <c r="DP94" i="1"/>
  <c r="DP109" i="1" s="1"/>
  <c r="DP99" i="1"/>
  <c r="DP114" i="1" s="1"/>
  <c r="DP98" i="1"/>
  <c r="DP113" i="1" s="1"/>
  <c r="C96" i="1"/>
  <c r="C111" i="1" s="1"/>
  <c r="C121" i="1" s="1"/>
  <c r="CT98" i="1"/>
  <c r="CT113" i="1" s="1"/>
  <c r="DK74" i="1"/>
  <c r="JT96" i="1"/>
  <c r="JT111" i="1" s="1"/>
  <c r="JT121" i="1" s="1"/>
  <c r="DL108" i="1"/>
  <c r="DJ163" i="1"/>
  <c r="DJ178" i="1" s="1"/>
  <c r="BX159" i="1"/>
  <c r="BX156" i="1"/>
  <c r="BX157" i="1" s="1"/>
  <c r="GR166" i="1"/>
  <c r="GR181" i="1" s="1"/>
  <c r="LO96" i="1"/>
  <c r="LO111" i="1" s="1"/>
  <c r="NB89" i="1"/>
  <c r="NB90" i="1" s="1"/>
  <c r="NB93" i="1"/>
  <c r="EQ89" i="1"/>
  <c r="EQ90" i="1" s="1"/>
  <c r="EQ93" i="1" s="1"/>
  <c r="NE97" i="1"/>
  <c r="NE112" i="1" s="1"/>
  <c r="P159" i="1"/>
  <c r="P156" i="1"/>
  <c r="P157" i="1" s="1"/>
  <c r="KV141" i="1"/>
  <c r="KJ94" i="1"/>
  <c r="IA100" i="1"/>
  <c r="IA115" i="1" s="1"/>
  <c r="IA101" i="1"/>
  <c r="IA116" i="1" s="1"/>
  <c r="IA103" i="1"/>
  <c r="IA118" i="1" s="1"/>
  <c r="IA122" i="1" s="1"/>
  <c r="IA102" i="1"/>
  <c r="IA117" i="1" s="1"/>
  <c r="IA94" i="1"/>
  <c r="IA109" i="1" s="1"/>
  <c r="IA95" i="1"/>
  <c r="IA110" i="1" s="1"/>
  <c r="IA104" i="1"/>
  <c r="IA119" i="1" s="1"/>
  <c r="IA99" i="1"/>
  <c r="IA114" i="1" s="1"/>
  <c r="IA98" i="1"/>
  <c r="IA113" i="1" s="1"/>
  <c r="GF97" i="1"/>
  <c r="GF112" i="1" s="1"/>
  <c r="MQ120" i="1"/>
  <c r="KO94" i="1"/>
  <c r="AJ96" i="1"/>
  <c r="AJ111" i="1" s="1"/>
  <c r="AJ121" i="1" s="1"/>
  <c r="GH162" i="1"/>
  <c r="GH177" i="1" s="1"/>
  <c r="BR93" i="1"/>
  <c r="BR89" i="1"/>
  <c r="BR90" i="1" s="1"/>
  <c r="LJ122" i="1"/>
  <c r="HW96" i="1"/>
  <c r="HW111" i="1" s="1"/>
  <c r="HW121" i="1" s="1"/>
  <c r="LE89" i="1"/>
  <c r="LE90" i="1" s="1"/>
  <c r="HP141" i="1"/>
  <c r="FW105" i="1"/>
  <c r="BF159" i="1"/>
  <c r="BF156" i="1"/>
  <c r="BF157" i="1" s="1"/>
  <c r="HN74" i="1"/>
  <c r="CT95" i="1"/>
  <c r="CT110" i="1" s="1"/>
  <c r="HB102" i="1"/>
  <c r="HB117" i="1" s="1"/>
  <c r="EO97" i="1"/>
  <c r="EO112" i="1" s="1"/>
  <c r="HT96" i="1"/>
  <c r="HT111" i="1" s="1"/>
  <c r="KF74" i="1"/>
  <c r="GJ132" i="1"/>
  <c r="GU95" i="1"/>
  <c r="GU110" i="1" s="1"/>
  <c r="GU96" i="1"/>
  <c r="GU111" i="1" s="1"/>
  <c r="GU121" i="1" s="1"/>
  <c r="GU100" i="1"/>
  <c r="GU115" i="1" s="1"/>
  <c r="GU103" i="1"/>
  <c r="GU118" i="1" s="1"/>
  <c r="GU99" i="1"/>
  <c r="GU114" i="1" s="1"/>
  <c r="GU102" i="1"/>
  <c r="GU117" i="1" s="1"/>
  <c r="GU101" i="1"/>
  <c r="GU116" i="1" s="1"/>
  <c r="GU98" i="1"/>
  <c r="GU113" i="1" s="1"/>
  <c r="GU104" i="1"/>
  <c r="GU119" i="1" s="1"/>
  <c r="GU94" i="1"/>
  <c r="GU109" i="1" s="1"/>
  <c r="D104" i="1"/>
  <c r="D119" i="1" s="1"/>
  <c r="D102" i="1"/>
  <c r="D117" i="1" s="1"/>
  <c r="D98" i="1"/>
  <c r="D113" i="1" s="1"/>
  <c r="AN80" i="1"/>
  <c r="AN74" i="1"/>
  <c r="LT80" i="1"/>
  <c r="LT74" i="1"/>
  <c r="JY162" i="1"/>
  <c r="JY177" i="1" s="1"/>
  <c r="AH98" i="1"/>
  <c r="AH113" i="1" s="1"/>
  <c r="LW94" i="1"/>
  <c r="LW109" i="1" s="1"/>
  <c r="LW101" i="1"/>
  <c r="LW116" i="1" s="1"/>
  <c r="LW98" i="1"/>
  <c r="LW113" i="1" s="1"/>
  <c r="LW100" i="1"/>
  <c r="LW115" i="1" s="1"/>
  <c r="LW95" i="1"/>
  <c r="LW110" i="1" s="1"/>
  <c r="LW103" i="1"/>
  <c r="LW118" i="1" s="1"/>
  <c r="LW102" i="1"/>
  <c r="LW117" i="1" s="1"/>
  <c r="LW99" i="1"/>
  <c r="LW114" i="1" s="1"/>
  <c r="LW121" i="1" s="1"/>
  <c r="LW104" i="1"/>
  <c r="LW119" i="1" s="1"/>
  <c r="AZ147" i="1"/>
  <c r="AZ141" i="1"/>
  <c r="MF162" i="1"/>
  <c r="MF177" i="1" s="1"/>
  <c r="MV108" i="1"/>
  <c r="BM97" i="1"/>
  <c r="BM112" i="1" s="1"/>
  <c r="GD74" i="1"/>
  <c r="L141" i="1"/>
  <c r="BX97" i="1"/>
  <c r="BX112" i="1" s="1"/>
  <c r="KR156" i="1"/>
  <c r="KR157" i="1" s="1"/>
  <c r="KR162" i="1" s="1"/>
  <c r="KR177" i="1" s="1"/>
  <c r="MF161" i="1"/>
  <c r="MF176" i="1" s="1"/>
  <c r="JH162" i="1"/>
  <c r="JH177" i="1" s="1"/>
  <c r="GR100" i="1"/>
  <c r="GR115" i="1" s="1"/>
  <c r="AM147" i="1"/>
  <c r="AM141" i="1"/>
  <c r="MP141" i="1"/>
  <c r="I89" i="1"/>
  <c r="I90" i="1" s="1"/>
  <c r="G170" i="1"/>
  <c r="G185" i="1" s="1"/>
  <c r="G164" i="1"/>
  <c r="G179" i="1" s="1"/>
  <c r="G160" i="1"/>
  <c r="G175" i="1" s="1"/>
  <c r="G161" i="1"/>
  <c r="G176" i="1" s="1"/>
  <c r="G168" i="1"/>
  <c r="G183" i="1" s="1"/>
  <c r="G169" i="1"/>
  <c r="G184" i="1" s="1"/>
  <c r="G166" i="1"/>
  <c r="G181" i="1" s="1"/>
  <c r="G165" i="1"/>
  <c r="G180" i="1" s="1"/>
  <c r="G187" i="1" s="1"/>
  <c r="G167" i="1"/>
  <c r="G182" i="1" s="1"/>
  <c r="AA147" i="1"/>
  <c r="AA141" i="1"/>
  <c r="IW89" i="1"/>
  <c r="IW90" i="1" s="1"/>
  <c r="IW93" i="1" s="1"/>
  <c r="J74" i="1"/>
  <c r="KP89" i="1"/>
  <c r="KP90" i="1" s="1"/>
  <c r="KP96" i="1" s="1"/>
  <c r="KP111" i="1" s="1"/>
  <c r="GT162" i="1"/>
  <c r="GT177" i="1" s="1"/>
  <c r="EQ97" i="1"/>
  <c r="EQ112" i="1" s="1"/>
  <c r="P97" i="1"/>
  <c r="P112" i="1" s="1"/>
  <c r="KU188" i="1"/>
  <c r="IR97" i="1"/>
  <c r="IR112" i="1" s="1"/>
  <c r="C74" i="1"/>
  <c r="KL99" i="1"/>
  <c r="KL114" i="1" s="1"/>
  <c r="AY167" i="1"/>
  <c r="AY182" i="1" s="1"/>
  <c r="MU132" i="1"/>
  <c r="CG93" i="1"/>
  <c r="CG89" i="1"/>
  <c r="CG90" i="1" s="1"/>
  <c r="KB89" i="1"/>
  <c r="KB90" i="1" s="1"/>
  <c r="CA122" i="1"/>
  <c r="EB89" i="1"/>
  <c r="EB90" i="1" s="1"/>
  <c r="NC147" i="1"/>
  <c r="NC141" i="1"/>
  <c r="KY89" i="1"/>
  <c r="KY90" i="1" s="1"/>
  <c r="DO97" i="1"/>
  <c r="DO112" i="1" s="1"/>
  <c r="KS95" i="1"/>
  <c r="KS110" i="1" s="1"/>
  <c r="DX74" i="1"/>
  <c r="GP141" i="1"/>
  <c r="IE170" i="1"/>
  <c r="IE185" i="1" s="1"/>
  <c r="IE167" i="1"/>
  <c r="IE182" i="1" s="1"/>
  <c r="IE161" i="1"/>
  <c r="IE176" i="1" s="1"/>
  <c r="IE164" i="1"/>
  <c r="IE179" i="1" s="1"/>
  <c r="IE169" i="1"/>
  <c r="IE184" i="1" s="1"/>
  <c r="IE166" i="1"/>
  <c r="IE181" i="1" s="1"/>
  <c r="IE165" i="1"/>
  <c r="IE180" i="1" s="1"/>
  <c r="IE160" i="1"/>
  <c r="IE175" i="1" s="1"/>
  <c r="IE168" i="1"/>
  <c r="IE183" i="1" s="1"/>
  <c r="LI98" i="1"/>
  <c r="LI113" i="1" s="1"/>
  <c r="LI101" i="1"/>
  <c r="LI116" i="1" s="1"/>
  <c r="LI102" i="1"/>
  <c r="LI117" i="1" s="1"/>
  <c r="M167" i="1"/>
  <c r="M182" i="1" s="1"/>
  <c r="CS97" i="1"/>
  <c r="CS112" i="1" s="1"/>
  <c r="KG132" i="1"/>
  <c r="HT89" i="1"/>
  <c r="HT90" i="1" s="1"/>
  <c r="HT93" i="1"/>
  <c r="HL102" i="1"/>
  <c r="HL117" i="1" s="1"/>
  <c r="JX93" i="1"/>
  <c r="FW171" i="1"/>
  <c r="BO97" i="1"/>
  <c r="BO112" i="1" s="1"/>
  <c r="JY96" i="1"/>
  <c r="JY111" i="1" s="1"/>
  <c r="BI102" i="1"/>
  <c r="BI117" i="1" s="1"/>
  <c r="DC97" i="1"/>
  <c r="DC112" i="1" s="1"/>
  <c r="KO103" i="1"/>
  <c r="KO118" i="1" s="1"/>
  <c r="KO122" i="1" s="1"/>
  <c r="AZ96" i="1"/>
  <c r="AZ111" i="1" s="1"/>
  <c r="AZ121" i="1" s="1"/>
  <c r="GR97" i="1"/>
  <c r="GR112" i="1" s="1"/>
  <c r="GE108" i="1"/>
  <c r="GE120" i="1" s="1"/>
  <c r="GE105" i="1"/>
  <c r="KO98" i="1"/>
  <c r="KO113" i="1" s="1"/>
  <c r="AX163" i="1"/>
  <c r="AX178" i="1" s="1"/>
  <c r="MD163" i="1"/>
  <c r="MD178" i="1" s="1"/>
  <c r="AG141" i="1"/>
  <c r="EI74" i="1"/>
  <c r="IF141" i="1"/>
  <c r="I74" i="1"/>
  <c r="AC89" i="1"/>
  <c r="AC90" i="1" s="1"/>
  <c r="AC97" i="1" s="1"/>
  <c r="AC112" i="1" s="1"/>
  <c r="AC93" i="1"/>
  <c r="IW97" i="1"/>
  <c r="IW112" i="1" s="1"/>
  <c r="BV156" i="1"/>
  <c r="BV157" i="1" s="1"/>
  <c r="BV159" i="1" s="1"/>
  <c r="ID74" i="1"/>
  <c r="BJ74" i="1"/>
  <c r="DE102" i="1"/>
  <c r="DE117" i="1" s="1"/>
  <c r="FY89" i="1"/>
  <c r="FY90" i="1" s="1"/>
  <c r="FX156" i="1"/>
  <c r="FX157" i="1" s="1"/>
  <c r="FX159" i="1" s="1"/>
  <c r="BP94" i="1"/>
  <c r="BP109" i="1" s="1"/>
  <c r="KZ99" i="1"/>
  <c r="KZ114" i="1" s="1"/>
  <c r="IM104" i="1"/>
  <c r="IM119" i="1" s="1"/>
  <c r="IM103" i="1"/>
  <c r="IM118" i="1" s="1"/>
  <c r="IM122" i="1" s="1"/>
  <c r="IM102" i="1"/>
  <c r="IM117" i="1" s="1"/>
  <c r="JO186" i="1"/>
  <c r="BD168" i="1"/>
  <c r="BD183" i="1" s="1"/>
  <c r="BD164" i="1"/>
  <c r="BD179" i="1" s="1"/>
  <c r="BD167" i="1"/>
  <c r="BD182" i="1" s="1"/>
  <c r="BD169" i="1"/>
  <c r="BD184" i="1" s="1"/>
  <c r="BD165" i="1"/>
  <c r="BD180" i="1" s="1"/>
  <c r="BD160" i="1"/>
  <c r="BD175" i="1" s="1"/>
  <c r="LD96" i="1"/>
  <c r="LD111" i="1" s="1"/>
  <c r="MJ165" i="1"/>
  <c r="MJ180" i="1" s="1"/>
  <c r="MJ164" i="1"/>
  <c r="MJ179" i="1" s="1"/>
  <c r="MJ167" i="1"/>
  <c r="MJ182" i="1" s="1"/>
  <c r="MJ169" i="1"/>
  <c r="MJ184" i="1" s="1"/>
  <c r="MJ160" i="1"/>
  <c r="MJ175" i="1" s="1"/>
  <c r="JO121" i="1"/>
  <c r="BU93" i="1"/>
  <c r="BU89" i="1"/>
  <c r="BU90" i="1" s="1"/>
  <c r="LL162" i="1"/>
  <c r="LL177" i="1" s="1"/>
  <c r="BR141" i="1"/>
  <c r="MX159" i="1"/>
  <c r="MX156" i="1"/>
  <c r="MX157" i="1" s="1"/>
  <c r="AD103" i="1"/>
  <c r="AD118" i="1" s="1"/>
  <c r="AD122" i="1" s="1"/>
  <c r="JU132" i="1"/>
  <c r="BH159" i="1"/>
  <c r="BH156" i="1"/>
  <c r="BH157" i="1" s="1"/>
  <c r="HP74" i="1"/>
  <c r="JD95" i="1"/>
  <c r="JD110" i="1" s="1"/>
  <c r="JD122" i="1" s="1"/>
  <c r="AM96" i="1"/>
  <c r="AM111" i="1" s="1"/>
  <c r="AM121" i="1" s="1"/>
  <c r="HN141" i="1"/>
  <c r="JZ97" i="1"/>
  <c r="JZ112" i="1" s="1"/>
  <c r="GP95" i="1"/>
  <c r="GP110" i="1" s="1"/>
  <c r="CT103" i="1"/>
  <c r="CT118" i="1" s="1"/>
  <c r="LI96" i="1"/>
  <c r="LI111" i="1" s="1"/>
  <c r="LI121" i="1" s="1"/>
  <c r="BI96" i="1"/>
  <c r="BI111" i="1" s="1"/>
  <c r="BI121" i="1" s="1"/>
  <c r="BL96" i="1"/>
  <c r="BL111" i="1" s="1"/>
  <c r="ED89" i="1"/>
  <c r="ED90" i="1" s="1"/>
  <c r="ED93" i="1"/>
  <c r="GV161" i="1"/>
  <c r="GV176" i="1" s="1"/>
  <c r="HG80" i="1"/>
  <c r="HG74" i="1"/>
  <c r="JN74" i="1"/>
  <c r="BO93" i="1"/>
  <c r="BO89" i="1"/>
  <c r="BO90" i="1" s="1"/>
  <c r="JU89" i="1"/>
  <c r="JU90" i="1" s="1"/>
  <c r="AT147" i="1"/>
  <c r="AT141" i="1"/>
  <c r="LZ162" i="1"/>
  <c r="LZ177" i="1" s="1"/>
  <c r="LZ187" i="1" s="1"/>
  <c r="AQ108" i="1"/>
  <c r="AQ120" i="1" s="1"/>
  <c r="AQ105" i="1"/>
  <c r="BQ156" i="1"/>
  <c r="BQ157" i="1" s="1"/>
  <c r="BQ163" i="1" s="1"/>
  <c r="BQ178" i="1" s="1"/>
  <c r="MO89" i="1"/>
  <c r="MO90" i="1" s="1"/>
  <c r="MO96" i="1" s="1"/>
  <c r="MO111" i="1" s="1"/>
  <c r="LZ108" i="1"/>
  <c r="AA97" i="1"/>
  <c r="AA112" i="1" s="1"/>
  <c r="G163" i="1"/>
  <c r="G178" i="1" s="1"/>
  <c r="KC89" i="1"/>
  <c r="KC90" i="1" s="1"/>
  <c r="KC93" i="1"/>
  <c r="LB89" i="1"/>
  <c r="LB90" i="1" s="1"/>
  <c r="LB96" i="1" s="1"/>
  <c r="LB111" i="1" s="1"/>
  <c r="AG74" i="1"/>
  <c r="JA97" i="1"/>
  <c r="JA112" i="1" s="1"/>
  <c r="LQ162" i="1"/>
  <c r="LQ177" i="1" s="1"/>
  <c r="L93" i="1"/>
  <c r="L89" i="1"/>
  <c r="L90" i="1" s="1"/>
  <c r="KN147" i="1"/>
  <c r="KN141" i="1"/>
  <c r="JD100" i="1"/>
  <c r="JD115" i="1" s="1"/>
  <c r="GI94" i="1"/>
  <c r="GI109" i="1" s="1"/>
  <c r="GI102" i="1"/>
  <c r="GI117" i="1" s="1"/>
  <c r="GI100" i="1"/>
  <c r="GI115" i="1" s="1"/>
  <c r="GI99" i="1"/>
  <c r="GI114" i="1" s="1"/>
  <c r="GI98" i="1"/>
  <c r="GI113" i="1" s="1"/>
  <c r="GI103" i="1"/>
  <c r="GI118" i="1" s="1"/>
  <c r="GI104" i="1"/>
  <c r="GI119" i="1" s="1"/>
  <c r="GI101" i="1"/>
  <c r="GI116" i="1" s="1"/>
  <c r="GI95" i="1"/>
  <c r="GI110" i="1" s="1"/>
  <c r="LM100" i="1"/>
  <c r="LM115" i="1" s="1"/>
  <c r="HH97" i="1"/>
  <c r="HH112" i="1" s="1"/>
  <c r="J159" i="1"/>
  <c r="J156" i="1"/>
  <c r="J157" i="1" s="1"/>
  <c r="EN74" i="1"/>
  <c r="NB96" i="1"/>
  <c r="NB111" i="1" s="1"/>
  <c r="NE74" i="1"/>
  <c r="IJ93" i="1"/>
  <c r="IJ89" i="1"/>
  <c r="IJ90" i="1" s="1"/>
  <c r="EH160" i="1"/>
  <c r="EH175" i="1" s="1"/>
  <c r="MJ161" i="1"/>
  <c r="MJ176" i="1" s="1"/>
  <c r="JO188" i="1"/>
  <c r="DJ168" i="1"/>
  <c r="DJ183" i="1" s="1"/>
  <c r="HX96" i="1"/>
  <c r="HX111" i="1" s="1"/>
  <c r="HX121" i="1" s="1"/>
  <c r="AV162" i="1"/>
  <c r="AV177" i="1" s="1"/>
  <c r="MD74" i="1"/>
  <c r="CK74" i="1"/>
  <c r="DJ81" i="1"/>
  <c r="DJ74" i="1"/>
  <c r="GE121" i="1"/>
  <c r="HH164" i="1"/>
  <c r="HH179" i="1" s="1"/>
  <c r="HH170" i="1"/>
  <c r="HH185" i="1" s="1"/>
  <c r="HH169" i="1"/>
  <c r="HH184" i="1" s="1"/>
  <c r="HH188" i="1" s="1"/>
  <c r="W147" i="1"/>
  <c r="W141" i="1"/>
  <c r="O89" i="1"/>
  <c r="O90" i="1" s="1"/>
  <c r="KJ104" i="1"/>
  <c r="KJ119" i="1" s="1"/>
  <c r="KJ98" i="1"/>
  <c r="KJ113" i="1" s="1"/>
  <c r="IQ93" i="1"/>
  <c r="AL159" i="1"/>
  <c r="AL156" i="1"/>
  <c r="AL157" i="1" s="1"/>
  <c r="GT89" i="1"/>
  <c r="GT90" i="1" s="1"/>
  <c r="GT93" i="1" s="1"/>
  <c r="MM98" i="1"/>
  <c r="MM113" i="1" s="1"/>
  <c r="MM102" i="1"/>
  <c r="MM117" i="1" s="1"/>
  <c r="MM95" i="1"/>
  <c r="MM110" i="1" s="1"/>
  <c r="MM101" i="1"/>
  <c r="MM116" i="1" s="1"/>
  <c r="MM103" i="1"/>
  <c r="MM118" i="1" s="1"/>
  <c r="MM122" i="1" s="1"/>
  <c r="MM94" i="1"/>
  <c r="MM109" i="1" s="1"/>
  <c r="MM104" i="1"/>
  <c r="MM119" i="1" s="1"/>
  <c r="MM100" i="1"/>
  <c r="MM115" i="1" s="1"/>
  <c r="MM99" i="1"/>
  <c r="MM114" i="1" s="1"/>
  <c r="GC132" i="1"/>
  <c r="AB156" i="1"/>
  <c r="AB157" i="1" s="1"/>
  <c r="AB163" i="1" s="1"/>
  <c r="AB178" i="1" s="1"/>
  <c r="GJ93" i="1"/>
  <c r="GJ89" i="1"/>
  <c r="GJ90" i="1" s="1"/>
  <c r="KJ97" i="1"/>
  <c r="KJ112" i="1" s="1"/>
  <c r="JN97" i="1"/>
  <c r="JN112" i="1" s="1"/>
  <c r="LM99" i="1"/>
  <c r="LM114" i="1" s="1"/>
  <c r="BC93" i="1"/>
  <c r="BJ102" i="1"/>
  <c r="BJ117" i="1" s="1"/>
  <c r="BJ98" i="1"/>
  <c r="BJ113" i="1" s="1"/>
  <c r="BJ103" i="1"/>
  <c r="BJ118" i="1" s="1"/>
  <c r="BJ122" i="1" s="1"/>
  <c r="BJ104" i="1"/>
  <c r="BJ119" i="1" s="1"/>
  <c r="HV132" i="1"/>
  <c r="GL81" i="1"/>
  <c r="GL74" i="1"/>
  <c r="GK102" i="1"/>
  <c r="GK117" i="1" s="1"/>
  <c r="GK101" i="1"/>
  <c r="GK116" i="1" s="1"/>
  <c r="GK99" i="1"/>
  <c r="GK114" i="1" s="1"/>
  <c r="GK94" i="1"/>
  <c r="GK109" i="1" s="1"/>
  <c r="AL89" i="1"/>
  <c r="AL90" i="1" s="1"/>
  <c r="AL97" i="1" s="1"/>
  <c r="AL112" i="1" s="1"/>
  <c r="JF97" i="1"/>
  <c r="JF112" i="1" s="1"/>
  <c r="JF93" i="1"/>
  <c r="JF89" i="1"/>
  <c r="JF90" i="1" s="1"/>
  <c r="C132" i="1"/>
  <c r="LM95" i="1"/>
  <c r="LM110" i="1" s="1"/>
  <c r="IV93" i="1"/>
  <c r="IV89" i="1"/>
  <c r="IV90" i="1" s="1"/>
  <c r="MT81" i="1"/>
  <c r="MT74" i="1"/>
  <c r="AB93" i="1"/>
  <c r="AB89" i="1"/>
  <c r="AB90" i="1" s="1"/>
  <c r="CW97" i="1"/>
  <c r="CW112" i="1" s="1"/>
  <c r="HH166" i="1"/>
  <c r="HH181" i="1" s="1"/>
  <c r="MI96" i="1"/>
  <c r="MI111" i="1" s="1"/>
  <c r="MI121" i="1" s="1"/>
  <c r="MI94" i="1"/>
  <c r="MI109" i="1" s="1"/>
  <c r="MI104" i="1"/>
  <c r="MI119" i="1" s="1"/>
  <c r="MI99" i="1"/>
  <c r="MI114" i="1" s="1"/>
  <c r="MI100" i="1"/>
  <c r="MI115" i="1" s="1"/>
  <c r="MI101" i="1"/>
  <c r="MI116" i="1" s="1"/>
  <c r="MI98" i="1"/>
  <c r="MI113" i="1" s="1"/>
  <c r="MI103" i="1"/>
  <c r="MI118" i="1" s="1"/>
  <c r="MI95" i="1"/>
  <c r="MI110" i="1" s="1"/>
  <c r="MI102" i="1"/>
  <c r="MI117" i="1" s="1"/>
  <c r="BN80" i="1"/>
  <c r="BN74" i="1"/>
  <c r="Z89" i="1"/>
  <c r="Z90" i="1" s="1"/>
  <c r="IT97" i="1"/>
  <c r="IT112" i="1" s="1"/>
  <c r="DN132" i="1"/>
  <c r="BG93" i="1"/>
  <c r="GI121" i="1"/>
  <c r="EB132" i="1"/>
  <c r="D163" i="1"/>
  <c r="D178" i="1" s="1"/>
  <c r="KJ163" i="1"/>
  <c r="KJ178" i="1" s="1"/>
  <c r="KD103" i="1"/>
  <c r="KD118" i="1" s="1"/>
  <c r="KD104" i="1"/>
  <c r="KD119" i="1" s="1"/>
  <c r="KD98" i="1"/>
  <c r="KD113" i="1" s="1"/>
  <c r="JK147" i="1"/>
  <c r="JK141" i="1"/>
  <c r="LO132" i="1"/>
  <c r="GH97" i="1"/>
  <c r="GH112" i="1" s="1"/>
  <c r="BE103" i="1"/>
  <c r="BE118" i="1" s="1"/>
  <c r="BE122" i="1" s="1"/>
  <c r="IS163" i="1"/>
  <c r="IS178" i="1" s="1"/>
  <c r="IG81" i="1"/>
  <c r="IG74" i="1"/>
  <c r="BJ132" i="1"/>
  <c r="MG89" i="1"/>
  <c r="MG90" i="1" s="1"/>
  <c r="MG93" i="1" s="1"/>
  <c r="HI163" i="1"/>
  <c r="HI178" i="1" s="1"/>
  <c r="KJ96" i="1"/>
  <c r="KJ111" i="1" s="1"/>
  <c r="CI93" i="1"/>
  <c r="JA132" i="1"/>
  <c r="BB163" i="1"/>
  <c r="BB178" i="1" s="1"/>
  <c r="MH163" i="1"/>
  <c r="MH178" i="1" s="1"/>
  <c r="AB97" i="1"/>
  <c r="AB112" i="1" s="1"/>
  <c r="IV156" i="1"/>
  <c r="IV157" i="1" s="1"/>
  <c r="IV159" i="1" s="1"/>
  <c r="KM147" i="1"/>
  <c r="KM141" i="1"/>
  <c r="HW93" i="1"/>
  <c r="LM97" i="1"/>
  <c r="LM112" i="1" s="1"/>
  <c r="DM89" i="1"/>
  <c r="DM90" i="1" s="1"/>
  <c r="DM97" i="1" s="1"/>
  <c r="DM112" i="1" s="1"/>
  <c r="GR159" i="1"/>
  <c r="CF102" i="1"/>
  <c r="CF117" i="1" s="1"/>
  <c r="CF104" i="1"/>
  <c r="CF119" i="1" s="1"/>
  <c r="CF98" i="1"/>
  <c r="CF113" i="1" s="1"/>
  <c r="GQ132" i="1"/>
  <c r="CL74" i="1"/>
  <c r="LF96" i="1"/>
  <c r="LF111" i="1" s="1"/>
  <c r="IE93" i="1"/>
  <c r="IZ89" i="1"/>
  <c r="IZ90" i="1" s="1"/>
  <c r="BT80" i="1"/>
  <c r="BT74" i="1"/>
  <c r="AY159" i="1"/>
  <c r="CV93" i="1"/>
  <c r="JH170" i="1"/>
  <c r="JH185" i="1" s="1"/>
  <c r="JH165" i="1"/>
  <c r="JH180" i="1" s="1"/>
  <c r="JH168" i="1"/>
  <c r="JH183" i="1" s="1"/>
  <c r="JH160" i="1"/>
  <c r="JH175" i="1" s="1"/>
  <c r="JH167" i="1"/>
  <c r="JH182" i="1" s="1"/>
  <c r="JH169" i="1"/>
  <c r="JH184" i="1" s="1"/>
  <c r="JH164" i="1"/>
  <c r="JH179" i="1" s="1"/>
  <c r="GM174" i="1"/>
  <c r="GM186" i="1" s="1"/>
  <c r="GM171" i="1"/>
  <c r="CU89" i="1"/>
  <c r="CU90" i="1" s="1"/>
  <c r="CU97" i="1" s="1"/>
  <c r="CU112" i="1" s="1"/>
  <c r="GS93" i="1"/>
  <c r="GS89" i="1"/>
  <c r="GS90" i="1" s="1"/>
  <c r="DE93" i="1"/>
  <c r="HJ97" i="1"/>
  <c r="HJ112" i="1" s="1"/>
  <c r="FZ132" i="1"/>
  <c r="LM132" i="1"/>
  <c r="E163" i="1"/>
  <c r="E178" i="1" s="1"/>
  <c r="AR93" i="1"/>
  <c r="AR89" i="1"/>
  <c r="AR90" i="1" s="1"/>
  <c r="BD187" i="1"/>
  <c r="MJ187" i="1"/>
  <c r="CF103" i="1"/>
  <c r="CF118" i="1" s="1"/>
  <c r="CF122" i="1" s="1"/>
  <c r="DO93" i="1"/>
  <c r="EJ132" i="1"/>
  <c r="S163" i="1"/>
  <c r="S178" i="1" s="1"/>
  <c r="EO93" i="1"/>
  <c r="IG132" i="1"/>
  <c r="JQ93" i="1"/>
  <c r="JQ89" i="1"/>
  <c r="JQ90" i="1" s="1"/>
  <c r="JQ97" i="1" s="1"/>
  <c r="JQ112" i="1" s="1"/>
  <c r="HD156" i="1"/>
  <c r="HD157" i="1" s="1"/>
  <c r="HD159" i="1" s="1"/>
  <c r="GF95" i="1"/>
  <c r="GF110" i="1" s="1"/>
  <c r="KJ103" i="1"/>
  <c r="KJ118" i="1" s="1"/>
  <c r="KJ122" i="1" s="1"/>
  <c r="IA161" i="1"/>
  <c r="IA176" i="1" s="1"/>
  <c r="IA170" i="1"/>
  <c r="IA185" i="1" s="1"/>
  <c r="IA166" i="1"/>
  <c r="IA181" i="1" s="1"/>
  <c r="IA167" i="1"/>
  <c r="IA182" i="1" s="1"/>
  <c r="IA160" i="1"/>
  <c r="IA175" i="1" s="1"/>
  <c r="IA169" i="1"/>
  <c r="IA184" i="1" s="1"/>
  <c r="IA188" i="1" s="1"/>
  <c r="IA164" i="1"/>
  <c r="IA179" i="1" s="1"/>
  <c r="IA168" i="1"/>
  <c r="IA183" i="1" s="1"/>
  <c r="IA165" i="1"/>
  <c r="IA180" i="1" s="1"/>
  <c r="LN109" i="1"/>
  <c r="BC169" i="1"/>
  <c r="BC184" i="1" s="1"/>
  <c r="BC165" i="1"/>
  <c r="BC180" i="1" s="1"/>
  <c r="BC187" i="1" s="1"/>
  <c r="BC160" i="1"/>
  <c r="BC175" i="1" s="1"/>
  <c r="BC167" i="1"/>
  <c r="BC182" i="1" s="1"/>
  <c r="BC168" i="1"/>
  <c r="BC183" i="1" s="1"/>
  <c r="BC170" i="1"/>
  <c r="BC185" i="1" s="1"/>
  <c r="BC166" i="1"/>
  <c r="BC181" i="1" s="1"/>
  <c r="BC164" i="1"/>
  <c r="BC179" i="1" s="1"/>
  <c r="BC161" i="1"/>
  <c r="BC176" i="1" s="1"/>
  <c r="AF156" i="1"/>
  <c r="AF157" i="1" s="1"/>
  <c r="AF159" i="1" s="1"/>
  <c r="CR97" i="1"/>
  <c r="CR112" i="1" s="1"/>
  <c r="KN80" i="1"/>
  <c r="KN74" i="1"/>
  <c r="BH163" i="1"/>
  <c r="BH178" i="1" s="1"/>
  <c r="M166" i="1"/>
  <c r="M181" i="1" s="1"/>
  <c r="M160" i="1"/>
  <c r="M175" i="1" s="1"/>
  <c r="GV160" i="1"/>
  <c r="GV175" i="1" s="1"/>
  <c r="GV168" i="1"/>
  <c r="GV183" i="1" s="1"/>
  <c r="GV170" i="1"/>
  <c r="GV185" i="1" s="1"/>
  <c r="GV169" i="1"/>
  <c r="GV184" i="1" s="1"/>
  <c r="GV188" i="1" s="1"/>
  <c r="GV164" i="1"/>
  <c r="GV179" i="1" s="1"/>
  <c r="GV165" i="1"/>
  <c r="GV180" i="1" s="1"/>
  <c r="GV167" i="1"/>
  <c r="GV182" i="1" s="1"/>
  <c r="DJ159" i="1"/>
  <c r="CI97" i="1"/>
  <c r="CI112" i="1" s="1"/>
  <c r="GM187" i="1"/>
  <c r="BC97" i="1"/>
  <c r="BC112" i="1" s="1"/>
  <c r="N132" i="1"/>
  <c r="KT132" i="1"/>
  <c r="ME163" i="1"/>
  <c r="ME178" i="1" s="1"/>
  <c r="AK96" i="1"/>
  <c r="AK111" i="1" s="1"/>
  <c r="LG97" i="1"/>
  <c r="LG112" i="1" s="1"/>
  <c r="AI156" i="1"/>
  <c r="AI157" i="1" s="1"/>
  <c r="AI159" i="1" s="1"/>
  <c r="DN96" i="1"/>
  <c r="DN111" i="1" s="1"/>
  <c r="HJ93" i="1"/>
  <c r="HJ89" i="1"/>
  <c r="HJ90" i="1" s="1"/>
  <c r="JL74" i="1"/>
  <c r="HB93" i="1"/>
  <c r="JD93" i="1"/>
  <c r="MI97" i="1"/>
  <c r="MI112" i="1" s="1"/>
  <c r="AP159" i="1"/>
  <c r="AP156" i="1"/>
  <c r="AP157" i="1" s="1"/>
  <c r="GX74" i="1"/>
  <c r="LN100" i="1"/>
  <c r="LN115" i="1" s="1"/>
  <c r="JQ96" i="1"/>
  <c r="JQ111" i="1" s="1"/>
  <c r="JP74" i="1"/>
  <c r="KR163" i="1"/>
  <c r="KR178" i="1" s="1"/>
  <c r="GR168" i="1"/>
  <c r="GR183" i="1" s="1"/>
  <c r="AZ93" i="1"/>
  <c r="DG171" i="1"/>
  <c r="HU93" i="1"/>
  <c r="HU89" i="1"/>
  <c r="HU90" i="1" s="1"/>
  <c r="GO96" i="1"/>
  <c r="GO111" i="1" s="1"/>
  <c r="T97" i="1"/>
  <c r="T112" i="1" s="1"/>
  <c r="KZ97" i="1"/>
  <c r="KZ112" i="1" s="1"/>
  <c r="IB80" i="1"/>
  <c r="IB74" i="1"/>
  <c r="KB132" i="1"/>
  <c r="IR93" i="1"/>
  <c r="GP89" i="1"/>
  <c r="GP90" i="1" s="1"/>
  <c r="AM93" i="1"/>
  <c r="JG97" i="1"/>
  <c r="JG112" i="1" s="1"/>
  <c r="GC97" i="1"/>
  <c r="GC112" i="1" s="1"/>
  <c r="JE132" i="1"/>
  <c r="CF101" i="1"/>
  <c r="CF116" i="1" s="1"/>
  <c r="KQ147" i="1"/>
  <c r="KQ141" i="1"/>
  <c r="GK141" i="1"/>
  <c r="HS162" i="1"/>
  <c r="HS177" i="1" s="1"/>
  <c r="HS156" i="1"/>
  <c r="HS157" i="1" s="1"/>
  <c r="GO97" i="1"/>
  <c r="GO112" i="1" s="1"/>
  <c r="BB97" i="1"/>
  <c r="BB112" i="1" s="1"/>
  <c r="KA102" i="1"/>
  <c r="KA117" i="1" s="1"/>
  <c r="KA96" i="1"/>
  <c r="KA111" i="1" s="1"/>
  <c r="KA94" i="1"/>
  <c r="KA109" i="1" s="1"/>
  <c r="KA98" i="1"/>
  <c r="KA113" i="1" s="1"/>
  <c r="KA104" i="1"/>
  <c r="KA119" i="1" s="1"/>
  <c r="KA103" i="1"/>
  <c r="KA118" i="1" s="1"/>
  <c r="KA122" i="1" s="1"/>
  <c r="KA99" i="1"/>
  <c r="KA114" i="1" s="1"/>
  <c r="KA95" i="1"/>
  <c r="KA110" i="1" s="1"/>
  <c r="KA101" i="1"/>
  <c r="KA116" i="1" s="1"/>
  <c r="KA100" i="1"/>
  <c r="KA115" i="1" s="1"/>
  <c r="CS163" i="1"/>
  <c r="CS178" i="1" s="1"/>
  <c r="GZ74" i="1"/>
  <c r="IR162" i="1"/>
  <c r="IR177" i="1" s="1"/>
  <c r="IR187" i="1" s="1"/>
  <c r="AJ104" i="1"/>
  <c r="AJ119" i="1" s="1"/>
  <c r="AJ98" i="1"/>
  <c r="AJ113" i="1" s="1"/>
  <c r="AJ102" i="1"/>
  <c r="AJ117" i="1" s="1"/>
  <c r="II105" i="1"/>
  <c r="G93" i="1"/>
  <c r="MK141" i="1"/>
  <c r="DB89" i="1"/>
  <c r="DB90" i="1" s="1"/>
  <c r="DB97" i="1" s="1"/>
  <c r="DB112" i="1" s="1"/>
  <c r="LZ165" i="1"/>
  <c r="LZ180" i="1" s="1"/>
  <c r="GA132" i="1"/>
  <c r="IK132" i="1"/>
  <c r="HD74" i="1"/>
  <c r="AJ94" i="1"/>
  <c r="AJ109" i="1" s="1"/>
  <c r="CJ95" i="1"/>
  <c r="CJ110" i="1" s="1"/>
  <c r="CJ122" i="1" s="1"/>
  <c r="KE186" i="1"/>
  <c r="JT103" i="1"/>
  <c r="JT118" i="1" s="1"/>
  <c r="JT122" i="1" s="1"/>
  <c r="JT104" i="1"/>
  <c r="JT119" i="1" s="1"/>
  <c r="JT98" i="1"/>
  <c r="JT113" i="1" s="1"/>
  <c r="HY141" i="1"/>
  <c r="AF74" i="1"/>
  <c r="IZ96" i="1"/>
  <c r="IZ111" i="1" s="1"/>
  <c r="LL74" i="1"/>
  <c r="DZ132" i="1"/>
  <c r="AN165" i="1"/>
  <c r="AN180" i="1" s="1"/>
  <c r="AN170" i="1"/>
  <c r="AN185" i="1" s="1"/>
  <c r="AN168" i="1"/>
  <c r="AN183" i="1" s="1"/>
  <c r="AN164" i="1"/>
  <c r="AN179" i="1" s="1"/>
  <c r="AN160" i="1"/>
  <c r="AN175" i="1" s="1"/>
  <c r="AN167" i="1"/>
  <c r="AN182" i="1" s="1"/>
  <c r="AN169" i="1"/>
  <c r="AN184" i="1" s="1"/>
  <c r="LT159" i="1"/>
  <c r="LG147" i="1"/>
  <c r="LG141" i="1"/>
  <c r="GG163" i="1"/>
  <c r="GG178" i="1" s="1"/>
  <c r="BZ132" i="1"/>
  <c r="HG132" i="1"/>
  <c r="JK97" i="1"/>
  <c r="JK112" i="1" s="1"/>
  <c r="AI74" i="1"/>
  <c r="DM163" i="1"/>
  <c r="DM178" i="1" s="1"/>
  <c r="HJ156" i="1"/>
  <c r="HJ157" i="1" s="1"/>
  <c r="HJ162" i="1" s="1"/>
  <c r="HJ177" i="1" s="1"/>
  <c r="MH74" i="1"/>
  <c r="BG97" i="1"/>
  <c r="BG112" i="1" s="1"/>
  <c r="KA147" i="1"/>
  <c r="KA141" i="1"/>
  <c r="MK89" i="1"/>
  <c r="MK90" i="1" s="1"/>
  <c r="MK96" i="1" s="1"/>
  <c r="MK111" i="1" s="1"/>
  <c r="AP74" i="1"/>
  <c r="JJ96" i="1"/>
  <c r="JJ111" i="1" s="1"/>
  <c r="LV89" i="1"/>
  <c r="LV90" i="1" s="1"/>
  <c r="LV97" i="1" s="1"/>
  <c r="LV112" i="1" s="1"/>
  <c r="LV93" i="1"/>
  <c r="JM96" i="1"/>
  <c r="JM111" i="1" s="1"/>
  <c r="GK74" i="1"/>
  <c r="JP156" i="1"/>
  <c r="JP157" i="1" s="1"/>
  <c r="BX163" i="1"/>
  <c r="BX178" i="1" s="1"/>
  <c r="ND163" i="1"/>
  <c r="ND178" i="1" s="1"/>
  <c r="HH165" i="1"/>
  <c r="HH180" i="1" s="1"/>
  <c r="KS162" i="1"/>
  <c r="KS177" i="1" s="1"/>
  <c r="IR141" i="1"/>
  <c r="HY89" i="1"/>
  <c r="HY90" i="1" s="1"/>
  <c r="LN104" i="1"/>
  <c r="LN119" i="1" s="1"/>
  <c r="KO100" i="1"/>
  <c r="KO115" i="1" s="1"/>
  <c r="GR163" i="1"/>
  <c r="GR178" i="1" s="1"/>
  <c r="CV101" i="1"/>
  <c r="CV116" i="1" s="1"/>
  <c r="GR93" i="1"/>
  <c r="EC89" i="1"/>
  <c r="EC90" i="1" s="1"/>
  <c r="EC96" i="1" s="1"/>
  <c r="EC111" i="1" s="1"/>
  <c r="IK93" i="1"/>
  <c r="IK89" i="1"/>
  <c r="IK90" i="1" s="1"/>
  <c r="IK96" i="1" s="1"/>
  <c r="IK111" i="1" s="1"/>
  <c r="GG168" i="1"/>
  <c r="GG183" i="1" s="1"/>
  <c r="F89" i="1"/>
  <c r="F90" i="1" s="1"/>
  <c r="F97" i="1" s="1"/>
  <c r="F112" i="1" s="1"/>
  <c r="AH163" i="1"/>
  <c r="AH178" i="1" s="1"/>
  <c r="LN163" i="1"/>
  <c r="LN178" i="1" s="1"/>
  <c r="E96" i="1"/>
  <c r="E111" i="1" s="1"/>
  <c r="LZ167" i="1"/>
  <c r="LZ182" i="1" s="1"/>
  <c r="DC94" i="1"/>
  <c r="DC109" i="1" s="1"/>
  <c r="DC95" i="1"/>
  <c r="DC110" i="1" s="1"/>
  <c r="DC98" i="1"/>
  <c r="DC113" i="1" s="1"/>
  <c r="DC102" i="1"/>
  <c r="DC117" i="1" s="1"/>
  <c r="DC100" i="1"/>
  <c r="DC115" i="1" s="1"/>
  <c r="DC96" i="1"/>
  <c r="DC111" i="1" s="1"/>
  <c r="DC101" i="1"/>
  <c r="DC116" i="1" s="1"/>
  <c r="DC99" i="1"/>
  <c r="DC114" i="1" s="1"/>
  <c r="DC104" i="1"/>
  <c r="DC119" i="1" s="1"/>
  <c r="DC103" i="1"/>
  <c r="DC118" i="1" s="1"/>
  <c r="DC122" i="1" s="1"/>
  <c r="IO89" i="1"/>
  <c r="IO90" i="1" s="1"/>
  <c r="KJ156" i="1"/>
  <c r="KJ157" i="1" s="1"/>
  <c r="IQ160" i="1"/>
  <c r="IQ175" i="1" s="1"/>
  <c r="IQ169" i="1"/>
  <c r="IQ184" i="1" s="1"/>
  <c r="IQ188" i="1" s="1"/>
  <c r="IQ168" i="1"/>
  <c r="IQ183" i="1" s="1"/>
  <c r="IQ165" i="1"/>
  <c r="IQ180" i="1" s="1"/>
  <c r="IQ167" i="1"/>
  <c r="IQ182" i="1" s="1"/>
  <c r="IQ164" i="1"/>
  <c r="IQ179" i="1" s="1"/>
  <c r="IQ161" i="1"/>
  <c r="IQ176" i="1" s="1"/>
  <c r="IQ170" i="1"/>
  <c r="IQ185" i="1" s="1"/>
  <c r="IQ166" i="1"/>
  <c r="IQ181" i="1" s="1"/>
  <c r="BW162" i="1"/>
  <c r="BW177" i="1" s="1"/>
  <c r="BW187" i="1" s="1"/>
  <c r="GS163" i="1"/>
  <c r="GS178" i="1" s="1"/>
  <c r="JB132" i="1"/>
  <c r="FY96" i="1"/>
  <c r="FY111" i="1" s="1"/>
  <c r="MD168" i="1"/>
  <c r="MD183" i="1" s="1"/>
  <c r="HH93" i="1"/>
  <c r="KY141" i="1"/>
  <c r="V132" i="1"/>
  <c r="LB132" i="1"/>
  <c r="MD166" i="1"/>
  <c r="MD181" i="1" s="1"/>
  <c r="NC99" i="1"/>
  <c r="NC114" i="1" s="1"/>
  <c r="NC100" i="1"/>
  <c r="NC115" i="1" s="1"/>
  <c r="NC95" i="1"/>
  <c r="NC110" i="1" s="1"/>
  <c r="NC98" i="1"/>
  <c r="NC113" i="1" s="1"/>
  <c r="NC96" i="1"/>
  <c r="NC111" i="1" s="1"/>
  <c r="NC121" i="1" s="1"/>
  <c r="NC94" i="1"/>
  <c r="NC109" i="1" s="1"/>
  <c r="NC101" i="1"/>
  <c r="NC116" i="1" s="1"/>
  <c r="NC104" i="1"/>
  <c r="NC119" i="1" s="1"/>
  <c r="NC102" i="1"/>
  <c r="NC117" i="1" s="1"/>
  <c r="NC103" i="1"/>
  <c r="NC118" i="1" s="1"/>
  <c r="NC122" i="1" s="1"/>
  <c r="CS159" i="1"/>
  <c r="CS156" i="1"/>
  <c r="CS157" i="1" s="1"/>
  <c r="M161" i="1"/>
  <c r="M176" i="1" s="1"/>
  <c r="MR93" i="1"/>
  <c r="MR89" i="1"/>
  <c r="MR90" i="1" s="1"/>
  <c r="MR97" i="1" s="1"/>
  <c r="MR112" i="1" s="1"/>
  <c r="JT94" i="1"/>
  <c r="JT109" i="1" s="1"/>
  <c r="LM98" i="1"/>
  <c r="LM113" i="1" s="1"/>
  <c r="IU93" i="1"/>
  <c r="DP93" i="1"/>
  <c r="C97" i="1"/>
  <c r="C112" i="1" s="1"/>
  <c r="LQ109" i="1"/>
  <c r="AT121" i="1"/>
  <c r="KD101" i="1"/>
  <c r="KD116" i="1" s="1"/>
  <c r="KC97" i="1"/>
  <c r="KC112" i="1" s="1"/>
  <c r="CH159" i="1"/>
  <c r="CH156" i="1"/>
  <c r="CH157" i="1" s="1"/>
  <c r="IP89" i="1"/>
  <c r="IP90" i="1" s="1"/>
  <c r="DJ162" i="1"/>
  <c r="DJ177" i="1" s="1"/>
  <c r="DJ187" i="1" s="1"/>
  <c r="LQ121" i="1"/>
  <c r="IF93" i="1"/>
  <c r="IF89" i="1"/>
  <c r="IF90" i="1" s="1"/>
  <c r="AN163" i="1"/>
  <c r="AN178" i="1" s="1"/>
  <c r="KG101" i="1"/>
  <c r="KG116" i="1" s="1"/>
  <c r="IC141" i="1"/>
  <c r="AU188" i="1"/>
  <c r="BV89" i="1"/>
  <c r="BV90" i="1" s="1"/>
  <c r="KP97" i="1"/>
  <c r="KP112" i="1" s="1"/>
  <c r="LF102" i="1"/>
  <c r="LF117" i="1" s="1"/>
  <c r="LA102" i="1"/>
  <c r="LA117" i="1" s="1"/>
  <c r="I141" i="1"/>
  <c r="DI132" i="1"/>
  <c r="CF99" i="1"/>
  <c r="CF114" i="1" s="1"/>
  <c r="DP102" i="1"/>
  <c r="DP117" i="1" s="1"/>
  <c r="IQ162" i="1"/>
  <c r="IQ177" i="1" s="1"/>
  <c r="IQ187" i="1" s="1"/>
  <c r="IA108" i="1"/>
  <c r="IA120" i="1" s="1"/>
  <c r="IA105" i="1"/>
  <c r="KG100" i="1"/>
  <c r="KG115" i="1" s="1"/>
  <c r="DK89" i="1"/>
  <c r="DK90" i="1" s="1"/>
  <c r="FZ89" i="1"/>
  <c r="FZ90" i="1" s="1"/>
  <c r="CP147" i="1"/>
  <c r="CP141" i="1"/>
  <c r="U93" i="1"/>
  <c r="U89" i="1"/>
  <c r="U90" i="1" s="1"/>
  <c r="CG96" i="1"/>
  <c r="CG111" i="1" s="1"/>
  <c r="GR96" i="1"/>
  <c r="GR111" i="1" s="1"/>
  <c r="GR121" i="1" s="1"/>
  <c r="AA96" i="1"/>
  <c r="AA111" i="1" s="1"/>
  <c r="AA121" i="1" s="1"/>
  <c r="AA100" i="1"/>
  <c r="AA115" i="1" s="1"/>
  <c r="AA103" i="1"/>
  <c r="AA118" i="1" s="1"/>
  <c r="AA102" i="1"/>
  <c r="AA117" i="1" s="1"/>
  <c r="AA104" i="1"/>
  <c r="AA119" i="1" s="1"/>
  <c r="AA99" i="1"/>
  <c r="AA114" i="1" s="1"/>
  <c r="AA94" i="1"/>
  <c r="AA109" i="1" s="1"/>
  <c r="AA98" i="1"/>
  <c r="AA113" i="1" s="1"/>
  <c r="AA95" i="1"/>
  <c r="AA110" i="1" s="1"/>
  <c r="AA101" i="1"/>
  <c r="AA116" i="1" s="1"/>
  <c r="GW162" i="1"/>
  <c r="GW177" i="1" s="1"/>
  <c r="MC97" i="1"/>
  <c r="MC112" i="1" s="1"/>
  <c r="HZ141" i="1"/>
  <c r="KL97" i="1"/>
  <c r="KL112" i="1" s="1"/>
  <c r="KD100" i="1"/>
  <c r="KD115" i="1" s="1"/>
  <c r="CG141" i="1"/>
  <c r="HP156" i="1"/>
  <c r="HP157" i="1" s="1"/>
  <c r="HP163" i="1" s="1"/>
  <c r="HP178" i="1" s="1"/>
  <c r="HP159" i="1"/>
  <c r="MN74" i="1"/>
  <c r="AJ95" i="1"/>
  <c r="AJ110" i="1" s="1"/>
  <c r="HH168" i="1"/>
  <c r="HH183" i="1" s="1"/>
  <c r="FW120" i="1"/>
  <c r="HN89" i="1"/>
  <c r="HN90" i="1" s="1"/>
  <c r="HN93" i="1" s="1"/>
  <c r="JB74" i="1"/>
  <c r="KD99" i="1"/>
  <c r="KD114" i="1" s="1"/>
  <c r="LQ97" i="1"/>
  <c r="LQ112" i="1" s="1"/>
  <c r="MF160" i="1"/>
  <c r="MF175" i="1" s="1"/>
  <c r="JH161" i="1"/>
  <c r="JH176" i="1" s="1"/>
  <c r="GU108" i="1"/>
  <c r="M80" i="1"/>
  <c r="M74" i="1"/>
  <c r="D108" i="1"/>
  <c r="BO156" i="1"/>
  <c r="BO157" i="1" s="1"/>
  <c r="BO163" i="1" s="1"/>
  <c r="BO178" i="1" s="1"/>
  <c r="JY163" i="1"/>
  <c r="JY178" i="1" s="1"/>
  <c r="DF132" i="1"/>
  <c r="JS132" i="1"/>
  <c r="BQ96" i="1"/>
  <c r="BQ111" i="1" s="1"/>
  <c r="NA132" i="1"/>
  <c r="MF163" i="1"/>
  <c r="MF178" i="1" s="1"/>
  <c r="DJ141" i="1"/>
  <c r="JK96" i="1"/>
  <c r="JK111" i="1" s="1"/>
  <c r="JK121" i="1" s="1"/>
  <c r="GD93" i="1"/>
  <c r="GD89" i="1"/>
  <c r="GD90" i="1" s="1"/>
  <c r="HW101" i="1"/>
  <c r="HW116" i="1" s="1"/>
  <c r="EM74" i="1"/>
  <c r="JY99" i="1"/>
  <c r="JY114" i="1" s="1"/>
  <c r="EI159" i="1"/>
  <c r="EI156" i="1"/>
  <c r="EI157" i="1" s="1"/>
  <c r="CW132" i="1"/>
  <c r="L159" i="1"/>
  <c r="L156" i="1"/>
  <c r="L157" i="1" s="1"/>
  <c r="EP74" i="1"/>
  <c r="AN162" i="1"/>
  <c r="AN177" i="1" s="1"/>
  <c r="AN187" i="1" s="1"/>
  <c r="LT162" i="1"/>
  <c r="LT177" i="1" s="1"/>
  <c r="LA97" i="1"/>
  <c r="LA112" i="1" s="1"/>
  <c r="IX96" i="1"/>
  <c r="IX111" i="1" s="1"/>
  <c r="IX121" i="1" s="1"/>
  <c r="G159" i="1"/>
  <c r="MM147" i="1"/>
  <c r="MM141" i="1"/>
  <c r="J89" i="1"/>
  <c r="J90" i="1" s="1"/>
  <c r="J96" i="1" s="1"/>
  <c r="J111" i="1" s="1"/>
  <c r="AL163" i="1"/>
  <c r="AL178" i="1" s="1"/>
  <c r="LR163" i="1"/>
  <c r="LR178" i="1" s="1"/>
  <c r="K94" i="1"/>
  <c r="K109" i="1" s="1"/>
  <c r="K102" i="1"/>
  <c r="K117" i="1" s="1"/>
  <c r="K99" i="1"/>
  <c r="K114" i="1" s="1"/>
  <c r="K121" i="1" s="1"/>
  <c r="K101" i="1"/>
  <c r="K116" i="1" s="1"/>
  <c r="K103" i="1"/>
  <c r="K118" i="1" s="1"/>
  <c r="K122" i="1" s="1"/>
  <c r="K95" i="1"/>
  <c r="K110" i="1" s="1"/>
  <c r="K104" i="1"/>
  <c r="K119" i="1" s="1"/>
  <c r="K98" i="1"/>
  <c r="K113" i="1" s="1"/>
  <c r="K100" i="1"/>
  <c r="K115" i="1" s="1"/>
  <c r="NC97" i="1"/>
  <c r="NC112" i="1" s="1"/>
  <c r="FY156" i="1"/>
  <c r="FY157" i="1" s="1"/>
  <c r="FY159" i="1" s="1"/>
  <c r="CB74" i="1"/>
  <c r="HX141" i="1"/>
  <c r="GZ132" i="1"/>
  <c r="GI147" i="1"/>
  <c r="GI141" i="1"/>
  <c r="FX162" i="1"/>
  <c r="FX177" i="1" s="1"/>
  <c r="LN97" i="1"/>
  <c r="LN112" i="1" s="1"/>
  <c r="KQ109" i="1"/>
  <c r="KQ120" i="1" s="1"/>
  <c r="KQ105" i="1"/>
  <c r="LA132" i="1"/>
  <c r="BU156" i="1"/>
  <c r="BU157" i="1" s="1"/>
  <c r="BU159" i="1"/>
  <c r="CK132" i="1"/>
  <c r="CV147" i="1"/>
  <c r="CV141" i="1"/>
  <c r="EN162" i="1"/>
  <c r="EN177" i="1" s="1"/>
  <c r="BF96" i="1"/>
  <c r="BF111" i="1" s="1"/>
  <c r="DX89" i="1"/>
  <c r="DX90" i="1" s="1"/>
  <c r="DX96" i="1" s="1"/>
  <c r="DX111" i="1" s="1"/>
  <c r="GP161" i="1"/>
  <c r="GP176" i="1" s="1"/>
  <c r="CH162" i="1"/>
  <c r="CH177" i="1" s="1"/>
  <c r="IE174" i="1"/>
  <c r="IE186" i="1" s="1"/>
  <c r="IE171" i="1"/>
  <c r="GG141" i="1"/>
  <c r="ED96" i="1"/>
  <c r="ED111" i="1" s="1"/>
  <c r="HT74" i="1"/>
  <c r="AZ94" i="1"/>
  <c r="AZ109" i="1" s="1"/>
  <c r="KJ99" i="1"/>
  <c r="KJ114" i="1" s="1"/>
  <c r="EK170" i="1"/>
  <c r="EK185" i="1" s="1"/>
  <c r="EK160" i="1"/>
  <c r="EK175" i="1" s="1"/>
  <c r="EK161" i="1"/>
  <c r="EK176" i="1" s="1"/>
  <c r="EK165" i="1"/>
  <c r="EK180" i="1" s="1"/>
  <c r="EK164" i="1"/>
  <c r="EK179" i="1" s="1"/>
  <c r="EK169" i="1"/>
  <c r="EK184" i="1" s="1"/>
  <c r="EK188" i="1" s="1"/>
  <c r="EK167" i="1"/>
  <c r="EK182" i="1" s="1"/>
  <c r="EK168" i="1"/>
  <c r="EK183" i="1" s="1"/>
  <c r="EK166" i="1"/>
  <c r="EK181" i="1" s="1"/>
  <c r="AY74" i="1"/>
  <c r="JX96" i="1"/>
  <c r="JX111" i="1" s="1"/>
  <c r="JX101" i="1"/>
  <c r="JX116" i="1" s="1"/>
  <c r="JX99" i="1"/>
  <c r="JX114" i="1" s="1"/>
  <c r="JX103" i="1"/>
  <c r="JX118" i="1" s="1"/>
  <c r="JX122" i="1" s="1"/>
  <c r="JX98" i="1"/>
  <c r="JX113" i="1" s="1"/>
  <c r="JX94" i="1"/>
  <c r="JX109" i="1" s="1"/>
  <c r="B74" i="1"/>
  <c r="DG96" i="1"/>
  <c r="DG111" i="1" s="1"/>
  <c r="DG89" i="1"/>
  <c r="DG90" i="1" s="1"/>
  <c r="FW186" i="1"/>
  <c r="KG99" i="1"/>
  <c r="KG114" i="1" s="1"/>
  <c r="AH164" i="1"/>
  <c r="AH179" i="1" s="1"/>
  <c r="BJ101" i="1"/>
  <c r="BJ116" i="1" s="1"/>
  <c r="LN102" i="1"/>
  <c r="LN117" i="1" s="1"/>
  <c r="LA95" i="1"/>
  <c r="LA110" i="1" s="1"/>
  <c r="HH96" i="1"/>
  <c r="HH111" i="1" s="1"/>
  <c r="HH121" i="1" s="1"/>
  <c r="DL101" i="1"/>
  <c r="DL116" i="1" s="1"/>
  <c r="KO99" i="1"/>
  <c r="KO114" i="1" s="1"/>
  <c r="CH74" i="1"/>
  <c r="AX162" i="1"/>
  <c r="AX177" i="1" s="1"/>
  <c r="AX187" i="1" s="1"/>
  <c r="MD162" i="1"/>
  <c r="MD177" i="1" s="1"/>
  <c r="AG159" i="1"/>
  <c r="AG156" i="1"/>
  <c r="AG157" i="1" s="1"/>
  <c r="EI89" i="1"/>
  <c r="EI90" i="1" s="1"/>
  <c r="EI97" i="1" s="1"/>
  <c r="EI112" i="1" s="1"/>
  <c r="L97" i="1"/>
  <c r="L112" i="1" s="1"/>
  <c r="IF156" i="1"/>
  <c r="IF157" i="1" s="1"/>
  <c r="IF159" i="1"/>
  <c r="ND74" i="1"/>
  <c r="AZ95" i="1"/>
  <c r="AZ110" i="1" s="1"/>
  <c r="AQ147" i="1"/>
  <c r="AQ141" i="1"/>
  <c r="MF89" i="1"/>
  <c r="MF90" i="1" s="1"/>
  <c r="MF97" i="1" s="1"/>
  <c r="MF112" i="1" s="1"/>
  <c r="KM105" i="1"/>
  <c r="ID93" i="1"/>
  <c r="ID89" i="1"/>
  <c r="ID90" i="1" s="1"/>
  <c r="BJ94" i="1"/>
  <c r="BJ109" i="1" s="1"/>
  <c r="AH103" i="1"/>
  <c r="AH118" i="1" s="1"/>
  <c r="FX141" i="1"/>
  <c r="KV74" i="1"/>
  <c r="IR103" i="1"/>
  <c r="IR118" i="1" s="1"/>
  <c r="IR122" i="1" s="1"/>
  <c r="IM108" i="1"/>
  <c r="IM120" i="1" s="1"/>
  <c r="IM105" i="1"/>
  <c r="CK89" i="1"/>
  <c r="CK90" i="1" s="1"/>
  <c r="GX162" i="1"/>
  <c r="GX177" i="1" s="1"/>
  <c r="D96" i="1"/>
  <c r="D111" i="1" s="1"/>
  <c r="D121" i="1" s="1"/>
  <c r="BD174" i="1"/>
  <c r="LD97" i="1"/>
  <c r="LD112" i="1" s="1"/>
  <c r="GL147" i="1"/>
  <c r="GL141" i="1"/>
  <c r="AH102" i="1"/>
  <c r="AH117" i="1" s="1"/>
  <c r="AH104" i="1"/>
  <c r="AH119" i="1" s="1"/>
  <c r="KS96" i="1"/>
  <c r="KS111" i="1" s="1"/>
  <c r="AJ101" i="1"/>
  <c r="AJ116" i="1" s="1"/>
  <c r="KJ102" i="1"/>
  <c r="KJ117" i="1" s="1"/>
  <c r="CM97" i="1"/>
  <c r="CM112" i="1" s="1"/>
  <c r="BP141" i="1"/>
  <c r="LL163" i="1"/>
  <c r="LL178" i="1" s="1"/>
  <c r="Q74" i="1"/>
  <c r="BR156" i="1"/>
  <c r="BR157" i="1" s="1"/>
  <c r="HZ74" i="1"/>
  <c r="BJ100" i="1"/>
  <c r="BJ115" i="1" s="1"/>
  <c r="FY162" i="1"/>
  <c r="FY177" i="1" s="1"/>
  <c r="CG97" i="1"/>
  <c r="CG112" i="1" s="1"/>
  <c r="DZ96" i="1"/>
  <c r="DZ111" i="1" s="1"/>
  <c r="HP89" i="1"/>
  <c r="HP90" i="1" s="1"/>
  <c r="HP96" i="1" s="1"/>
  <c r="HP111" i="1" s="1"/>
  <c r="H147" i="1"/>
  <c r="H141" i="1"/>
  <c r="EB74" i="1"/>
  <c r="G97" i="1"/>
  <c r="G112" i="1" s="1"/>
  <c r="EE163" i="1"/>
  <c r="EE178" i="1" s="1"/>
  <c r="HN156" i="1"/>
  <c r="HN157" i="1" s="1"/>
  <c r="HN162" i="1" s="1"/>
  <c r="HN177" i="1" s="1"/>
  <c r="ML74" i="1"/>
  <c r="AH74" i="1"/>
  <c r="LN95" i="1"/>
  <c r="LN110" i="1" s="1"/>
  <c r="LA101" i="1"/>
  <c r="LA116" i="1" s="1"/>
  <c r="KF159" i="1"/>
  <c r="KF156" i="1"/>
  <c r="KF157" i="1" s="1"/>
  <c r="AN141" i="1"/>
  <c r="LT141" i="1"/>
  <c r="IV162" i="1"/>
  <c r="IV177" i="1" s="1"/>
  <c r="FZ74" i="1"/>
  <c r="GV80" i="1"/>
  <c r="GV74" i="1"/>
  <c r="BO74" i="1"/>
  <c r="JU74" i="1"/>
  <c r="DK147" i="1"/>
  <c r="DK141" i="1"/>
  <c r="GY170" i="1"/>
  <c r="GY185" i="1" s="1"/>
  <c r="GY161" i="1"/>
  <c r="GY176" i="1" s="1"/>
  <c r="GY165" i="1"/>
  <c r="GY180" i="1" s="1"/>
  <c r="GY187" i="1" s="1"/>
  <c r="GY169" i="1"/>
  <c r="GY184" i="1" s="1"/>
  <c r="GY160" i="1"/>
  <c r="GY175" i="1" s="1"/>
  <c r="GY166" i="1"/>
  <c r="GY181" i="1" s="1"/>
  <c r="GY167" i="1"/>
  <c r="GY182" i="1" s="1"/>
  <c r="GY164" i="1"/>
  <c r="GY179" i="1" s="1"/>
  <c r="GY168" i="1"/>
  <c r="GY183" i="1" s="1"/>
  <c r="KK74" i="1"/>
  <c r="EI163" i="1"/>
  <c r="EI178" i="1" s="1"/>
  <c r="MO74" i="1"/>
  <c r="JT147" i="1"/>
  <c r="JT141" i="1"/>
  <c r="HH167" i="1"/>
  <c r="HH182" i="1" s="1"/>
  <c r="LZ104" i="1"/>
  <c r="LZ119" i="1" s="1"/>
  <c r="LZ98" i="1"/>
  <c r="LZ113" i="1" s="1"/>
  <c r="GG104" i="1"/>
  <c r="GG119" i="1" s="1"/>
  <c r="GG101" i="1"/>
  <c r="GG116" i="1" s="1"/>
  <c r="KC74" i="1"/>
  <c r="V74" i="1"/>
  <c r="KD95" i="1"/>
  <c r="KD110" i="1" s="1"/>
  <c r="LF99" i="1"/>
  <c r="LF114" i="1" s="1"/>
  <c r="AX169" i="1"/>
  <c r="AX184" i="1" s="1"/>
  <c r="AX188" i="1" s="1"/>
  <c r="AG89" i="1"/>
  <c r="AG90" i="1" s="1"/>
  <c r="LA74" i="1"/>
  <c r="LQ163" i="1"/>
  <c r="LQ178" i="1" s="1"/>
  <c r="EP141" i="1"/>
  <c r="IF97" i="1"/>
  <c r="IF112" i="1" s="1"/>
  <c r="BT147" i="1"/>
  <c r="BT141" i="1"/>
  <c r="MZ147" i="1"/>
  <c r="MZ141" i="1"/>
  <c r="GI93" i="1"/>
  <c r="CY101" i="1"/>
  <c r="CY116" i="1" s="1"/>
  <c r="CY102" i="1"/>
  <c r="CY117" i="1" s="1"/>
  <c r="CY103" i="1"/>
  <c r="CY118" i="1" s="1"/>
  <c r="CY100" i="1"/>
  <c r="CY115" i="1" s="1"/>
  <c r="CY95" i="1"/>
  <c r="CY110" i="1" s="1"/>
  <c r="CY98" i="1"/>
  <c r="CY113" i="1" s="1"/>
  <c r="CY94" i="1"/>
  <c r="CY109" i="1" s="1"/>
  <c r="CY104" i="1"/>
  <c r="CY119" i="1" s="1"/>
  <c r="CY99" i="1"/>
  <c r="CY114" i="1" s="1"/>
  <c r="CY121" i="1" s="1"/>
  <c r="DO169" i="1"/>
  <c r="DO184" i="1" s="1"/>
  <c r="DO166" i="1"/>
  <c r="DO181" i="1" s="1"/>
  <c r="DO168" i="1"/>
  <c r="DO183" i="1" s="1"/>
  <c r="DO167" i="1"/>
  <c r="DO182" i="1" s="1"/>
  <c r="DO161" i="1"/>
  <c r="DO176" i="1" s="1"/>
  <c r="DO165" i="1"/>
  <c r="DO180" i="1" s="1"/>
  <c r="DO187" i="1" s="1"/>
  <c r="DO160" i="1"/>
  <c r="DO175" i="1" s="1"/>
  <c r="DO164" i="1"/>
  <c r="DO179" i="1" s="1"/>
  <c r="DO170" i="1"/>
  <c r="DO185" i="1" s="1"/>
  <c r="AC96" i="1"/>
  <c r="AC111" i="1" s="1"/>
  <c r="I169" i="1"/>
  <c r="I184" i="1" s="1"/>
  <c r="I188" i="1" s="1"/>
  <c r="BV96" i="1"/>
  <c r="BV111" i="1" s="1"/>
  <c r="EN89" i="1"/>
  <c r="EN90" i="1" s="1"/>
  <c r="EN93" i="1" s="1"/>
  <c r="NB97" i="1"/>
  <c r="NB112" i="1" s="1"/>
  <c r="MD161" i="1"/>
  <c r="MD176" i="1" s="1"/>
  <c r="MD188" i="1" s="1"/>
  <c r="JF132" i="1"/>
  <c r="FY97" i="1"/>
  <c r="FY112" i="1" s="1"/>
  <c r="D141" i="1"/>
  <c r="DD132" i="1"/>
  <c r="MJ170" i="1"/>
  <c r="MJ185" i="1" s="1"/>
  <c r="HX97" i="1"/>
  <c r="HX112" i="1" s="1"/>
  <c r="IJ162" i="1"/>
  <c r="IJ177" i="1" s="1"/>
  <c r="CJ97" i="1"/>
  <c r="CJ112" i="1" s="1"/>
  <c r="CK96" i="1"/>
  <c r="CK111" i="1" s="1"/>
  <c r="JW147" i="1"/>
  <c r="JW141" i="1"/>
  <c r="MD97" i="1"/>
  <c r="MD112" i="1" s="1"/>
  <c r="CE89" i="1"/>
  <c r="CE90" i="1" s="1"/>
  <c r="CE97" i="1" s="1"/>
  <c r="CE112" i="1" s="1"/>
  <c r="BJ108" i="1"/>
  <c r="BJ120" i="1" s="1"/>
  <c r="BP102" i="1"/>
  <c r="BP117" i="1" s="1"/>
  <c r="BP104" i="1"/>
  <c r="BP119" i="1" s="1"/>
  <c r="BP98" i="1"/>
  <c r="BP113" i="1" s="1"/>
  <c r="EK187" i="1"/>
  <c r="BQ162" i="1"/>
  <c r="BQ177" i="1" s="1"/>
  <c r="LR74" i="1"/>
  <c r="HO167" i="1"/>
  <c r="HO182" i="1" s="1"/>
  <c r="HO164" i="1"/>
  <c r="HO179" i="1" s="1"/>
  <c r="HO168" i="1"/>
  <c r="HO183" i="1" s="1"/>
  <c r="HO161" i="1"/>
  <c r="HO176" i="1" s="1"/>
  <c r="HO170" i="1"/>
  <c r="HO185" i="1" s="1"/>
  <c r="HO166" i="1"/>
  <c r="HO181" i="1" s="1"/>
  <c r="HO169" i="1"/>
  <c r="HO184" i="1" s="1"/>
  <c r="HO188" i="1" s="1"/>
  <c r="HO165" i="1"/>
  <c r="HO180" i="1" s="1"/>
  <c r="HO160" i="1"/>
  <c r="HO175" i="1" s="1"/>
  <c r="AY97" i="1"/>
  <c r="AY112" i="1" s="1"/>
  <c r="JG102" i="1"/>
  <c r="JG117" i="1" s="1"/>
  <c r="JG101" i="1"/>
  <c r="JG116" i="1" s="1"/>
  <c r="JG96" i="1"/>
  <c r="JG111" i="1" s="1"/>
  <c r="JG121" i="1" s="1"/>
  <c r="JG103" i="1"/>
  <c r="JG118" i="1" s="1"/>
  <c r="JG122" i="1" s="1"/>
  <c r="JG99" i="1"/>
  <c r="JG114" i="1" s="1"/>
  <c r="JG94" i="1"/>
  <c r="JG109" i="1" s="1"/>
  <c r="JG100" i="1"/>
  <c r="JG115" i="1" s="1"/>
  <c r="JG95" i="1"/>
  <c r="JG110" i="1" s="1"/>
  <c r="JG98" i="1"/>
  <c r="JG113" i="1" s="1"/>
  <c r="JG104" i="1"/>
  <c r="JG119" i="1" s="1"/>
  <c r="LZ164" i="1"/>
  <c r="LZ179" i="1" s="1"/>
  <c r="LZ170" i="1"/>
  <c r="LZ185" i="1" s="1"/>
  <c r="LY97" i="1"/>
  <c r="LY112" i="1" s="1"/>
  <c r="GT97" i="1"/>
  <c r="GT112" i="1" s="1"/>
  <c r="EF147" i="1"/>
  <c r="EF141" i="1"/>
  <c r="CC93" i="1"/>
  <c r="CC89" i="1"/>
  <c r="CC90" i="1" s="1"/>
  <c r="LU147" i="1"/>
  <c r="LU141" i="1"/>
  <c r="HI93" i="1"/>
  <c r="HI89" i="1"/>
  <c r="HI90" i="1" s="1"/>
  <c r="HI97" i="1" s="1"/>
  <c r="HI112" i="1" s="1"/>
  <c r="I164" i="1"/>
  <c r="I179" i="1" s="1"/>
  <c r="LV162" i="1"/>
  <c r="LV177" i="1" s="1"/>
  <c r="HM147" i="1"/>
  <c r="HM141" i="1"/>
  <c r="BP96" i="1"/>
  <c r="BP111" i="1" s="1"/>
  <c r="LM101" i="1"/>
  <c r="LM116" i="1" s="1"/>
  <c r="BY156" i="1"/>
  <c r="BY157" i="1" s="1"/>
  <c r="BY159" i="1"/>
  <c r="AG162" i="1"/>
  <c r="AG177" i="1" s="1"/>
  <c r="LZ168" i="1"/>
  <c r="LZ183" i="1" s="1"/>
  <c r="HM80" i="1"/>
  <c r="HM74" i="1"/>
  <c r="EH162" i="1"/>
  <c r="EH177" i="1" s="1"/>
  <c r="EH187" i="1" s="1"/>
  <c r="BE101" i="1"/>
  <c r="BE116" i="1" s="1"/>
  <c r="BE104" i="1"/>
  <c r="BE119" i="1" s="1"/>
  <c r="EG80" i="1"/>
  <c r="EG74" i="1"/>
  <c r="JB97" i="1"/>
  <c r="JB112" i="1" s="1"/>
  <c r="KO96" i="1"/>
  <c r="KO111" i="1" s="1"/>
  <c r="KO121" i="1" s="1"/>
  <c r="KT81" i="1"/>
  <c r="KT74" i="1"/>
  <c r="EG162" i="1"/>
  <c r="EG177" i="1" s="1"/>
  <c r="EG187" i="1" s="1"/>
  <c r="B96" i="1"/>
  <c r="B111" i="1" s="1"/>
  <c r="B121" i="1" s="1"/>
  <c r="MD164" i="1"/>
  <c r="MD179" i="1" s="1"/>
  <c r="AQ121" i="1"/>
  <c r="GW93" i="1"/>
  <c r="GW89" i="1"/>
  <c r="GW90" i="1" s="1"/>
  <c r="AJ122" i="1"/>
  <c r="GU174" i="1"/>
  <c r="GU186" i="1" s="1"/>
  <c r="GU171" i="1"/>
  <c r="IA121" i="1"/>
  <c r="KZ102" i="1"/>
  <c r="KZ117" i="1" s="1"/>
  <c r="KZ104" i="1"/>
  <c r="KZ119" i="1" s="1"/>
  <c r="KZ98" i="1"/>
  <c r="KZ113" i="1" s="1"/>
  <c r="BY97" i="1"/>
  <c r="BY112" i="1" s="1"/>
  <c r="LF159" i="1"/>
  <c r="LF156" i="1"/>
  <c r="LF157" i="1" s="1"/>
  <c r="BB162" i="1"/>
  <c r="BB177" i="1" s="1"/>
  <c r="MH162" i="1"/>
  <c r="MH177" i="1" s="1"/>
  <c r="LH97" i="1"/>
  <c r="LH112" i="1" s="1"/>
  <c r="HV96" i="1"/>
  <c r="HV111" i="1" s="1"/>
  <c r="HV121" i="1" s="1"/>
  <c r="CW74" i="1"/>
  <c r="LM104" i="1"/>
  <c r="LM119" i="1" s="1"/>
  <c r="KD97" i="1"/>
  <c r="KD112" i="1" s="1"/>
  <c r="LF100" i="1"/>
  <c r="LF115" i="1" s="1"/>
  <c r="BE102" i="1"/>
  <c r="BE117" i="1" s="1"/>
  <c r="HX162" i="1"/>
  <c r="HX177" i="1" s="1"/>
  <c r="HX187" i="1" s="1"/>
  <c r="GR164" i="1"/>
  <c r="GR179" i="1" s="1"/>
  <c r="GR170" i="1"/>
  <c r="GR185" i="1" s="1"/>
  <c r="CF108" i="1"/>
  <c r="CF120" i="1" s="1"/>
  <c r="CF105" i="1"/>
  <c r="GA81" i="1"/>
  <c r="GA74" i="1"/>
  <c r="IH81" i="1"/>
  <c r="IH74" i="1"/>
  <c r="LA98" i="1"/>
  <c r="LA113" i="1" s="1"/>
  <c r="CL89" i="1"/>
  <c r="CL90" i="1" s="1"/>
  <c r="CL97" i="1" s="1"/>
  <c r="CL112" i="1" s="1"/>
  <c r="LF97" i="1"/>
  <c r="LF112" i="1" s="1"/>
  <c r="FV94" i="1"/>
  <c r="FV109" i="1" s="1"/>
  <c r="HQ97" i="1"/>
  <c r="HQ112" i="1" s="1"/>
  <c r="GK97" i="1"/>
  <c r="GK112" i="1" s="1"/>
  <c r="GN96" i="1"/>
  <c r="GN111" i="1" s="1"/>
  <c r="GB81" i="1"/>
  <c r="GB74" i="1"/>
  <c r="MZ80" i="1"/>
  <c r="MZ74" i="1"/>
  <c r="HR156" i="1"/>
  <c r="HR157" i="1" s="1"/>
  <c r="BP103" i="1"/>
  <c r="BP118" i="1" s="1"/>
  <c r="BP122" i="1" s="1"/>
  <c r="CJ108" i="1"/>
  <c r="CJ120" i="1" s="1"/>
  <c r="CJ105" i="1"/>
  <c r="ME89" i="1"/>
  <c r="ME90" i="1" s="1"/>
  <c r="ME93" i="1"/>
  <c r="AO147" i="1"/>
  <c r="AO141" i="1"/>
  <c r="CF147" i="1"/>
  <c r="CF141" i="1"/>
  <c r="DE94" i="1"/>
  <c r="DE109" i="1" s="1"/>
  <c r="DE104" i="1"/>
  <c r="DE119" i="1" s="1"/>
  <c r="DE100" i="1"/>
  <c r="DE115" i="1" s="1"/>
  <c r="DE103" i="1"/>
  <c r="DE118" i="1" s="1"/>
  <c r="DE122" i="1" s="1"/>
  <c r="IY89" i="1"/>
  <c r="IY90" i="1" s="1"/>
  <c r="GO159" i="1"/>
  <c r="GO156" i="1"/>
  <c r="GO157" i="1" s="1"/>
  <c r="DY166" i="1"/>
  <c r="DY181" i="1" s="1"/>
  <c r="DY168" i="1"/>
  <c r="DY183" i="1" s="1"/>
  <c r="DY160" i="1"/>
  <c r="DY175" i="1" s="1"/>
  <c r="DY167" i="1"/>
  <c r="DY182" i="1" s="1"/>
  <c r="DY165" i="1"/>
  <c r="DY180" i="1" s="1"/>
  <c r="DY187" i="1" s="1"/>
  <c r="DY170" i="1"/>
  <c r="DY185" i="1" s="1"/>
  <c r="DY169" i="1"/>
  <c r="DY184" i="1" s="1"/>
  <c r="DY188" i="1" s="1"/>
  <c r="DY164" i="1"/>
  <c r="DY179" i="1" s="1"/>
  <c r="DY161" i="1"/>
  <c r="DY176" i="1" s="1"/>
  <c r="EE97" i="1"/>
  <c r="EE112" i="1" s="1"/>
  <c r="JE93" i="1"/>
  <c r="JE89" i="1"/>
  <c r="JE90" i="1" s="1"/>
  <c r="IE187" i="1"/>
  <c r="MF174" i="1"/>
  <c r="JS93" i="1"/>
  <c r="JS89" i="1"/>
  <c r="JS90" i="1" s="1"/>
  <c r="JS97" i="1" s="1"/>
  <c r="JS112" i="1" s="1"/>
  <c r="LC95" i="1"/>
  <c r="LC110" i="1" s="1"/>
  <c r="LC98" i="1"/>
  <c r="LC113" i="1" s="1"/>
  <c r="LC99" i="1"/>
  <c r="LC114" i="1" s="1"/>
  <c r="LC104" i="1"/>
  <c r="LC119" i="1" s="1"/>
  <c r="LC96" i="1"/>
  <c r="LC111" i="1" s="1"/>
  <c r="LC101" i="1"/>
  <c r="LC116" i="1" s="1"/>
  <c r="LC103" i="1"/>
  <c r="LC118" i="1" s="1"/>
  <c r="LC122" i="1" s="1"/>
  <c r="LC94" i="1"/>
  <c r="LC100" i="1"/>
  <c r="LC115" i="1" s="1"/>
  <c r="LC102" i="1"/>
  <c r="LC117" i="1" s="1"/>
  <c r="EA89" i="1"/>
  <c r="EA90" i="1" s="1"/>
  <c r="MK97" i="1"/>
  <c r="MK112" i="1" s="1"/>
  <c r="DB156" i="1"/>
  <c r="DB157" i="1" s="1"/>
  <c r="AS97" i="1"/>
  <c r="AS112" i="1" s="1"/>
  <c r="LK174" i="1"/>
  <c r="LK186" i="1" s="1"/>
  <c r="LK171" i="1"/>
  <c r="BC174" i="1"/>
  <c r="BC186" i="1" s="1"/>
  <c r="HY97" i="1"/>
  <c r="HY112" i="1" s="1"/>
  <c r="GK162" i="1"/>
  <c r="GK177" i="1" s="1"/>
  <c r="GK187" i="1" s="1"/>
  <c r="GK103" i="1"/>
  <c r="GK118" i="1" s="1"/>
  <c r="GK122" i="1" s="1"/>
  <c r="GO162" i="1"/>
  <c r="GO177" i="1" s="1"/>
  <c r="GN74" i="1"/>
  <c r="X97" i="1"/>
  <c r="X112" i="1" s="1"/>
  <c r="X101" i="1"/>
  <c r="X116" i="1" s="1"/>
  <c r="X104" i="1"/>
  <c r="X119" i="1" s="1"/>
  <c r="X94" i="1"/>
  <c r="X109" i="1" s="1"/>
  <c r="X102" i="1"/>
  <c r="X117" i="1" s="1"/>
  <c r="X98" i="1"/>
  <c r="X113" i="1" s="1"/>
  <c r="X96" i="1"/>
  <c r="X111" i="1" s="1"/>
  <c r="X121" i="1" s="1"/>
  <c r="X99" i="1"/>
  <c r="X114" i="1" s="1"/>
  <c r="LD101" i="1"/>
  <c r="LD116" i="1" s="1"/>
  <c r="LD104" i="1"/>
  <c r="LD119" i="1" s="1"/>
  <c r="LD99" i="1"/>
  <c r="LD114" i="1" s="1"/>
  <c r="LD94" i="1"/>
  <c r="LD102" i="1"/>
  <c r="LD117" i="1" s="1"/>
  <c r="LD98" i="1"/>
  <c r="LD113" i="1" s="1"/>
  <c r="JB89" i="1"/>
  <c r="JB90" i="1" s="1"/>
  <c r="AY162" i="1"/>
  <c r="AY177" i="1" s="1"/>
  <c r="AY187" i="1" s="1"/>
  <c r="GY94" i="1"/>
  <c r="GY109" i="1" s="1"/>
  <c r="GY96" i="1"/>
  <c r="GY111" i="1" s="1"/>
  <c r="GY100" i="1"/>
  <c r="GY115" i="1" s="1"/>
  <c r="GY101" i="1"/>
  <c r="GY116" i="1" s="1"/>
  <c r="GY99" i="1"/>
  <c r="GY114" i="1" s="1"/>
  <c r="GY98" i="1"/>
  <c r="GY113" i="1" s="1"/>
  <c r="GY95" i="1"/>
  <c r="GY110" i="1" s="1"/>
  <c r="GY103" i="1"/>
  <c r="GY118" i="1" s="1"/>
  <c r="GY122" i="1" s="1"/>
  <c r="GY102" i="1"/>
  <c r="GY117" i="1" s="1"/>
  <c r="GY104" i="1"/>
  <c r="GY119" i="1" s="1"/>
  <c r="Y89" i="1"/>
  <c r="Y90" i="1" s="1"/>
  <c r="Y97" i="1" s="1"/>
  <c r="Y112" i="1" s="1"/>
  <c r="IS97" i="1"/>
  <c r="IS112" i="1" s="1"/>
  <c r="MG162" i="1"/>
  <c r="MG177" i="1" s="1"/>
  <c r="DN97" i="1"/>
  <c r="DN112" i="1" s="1"/>
  <c r="MH141" i="1"/>
  <c r="LM96" i="1"/>
  <c r="LM111" i="1" s="1"/>
  <c r="LM121" i="1" s="1"/>
  <c r="AK74" i="1"/>
  <c r="LI109" i="1"/>
  <c r="LI105" i="1"/>
  <c r="JL89" i="1"/>
  <c r="JL90" i="1" s="1"/>
  <c r="JL97" i="1" s="1"/>
  <c r="JL112" i="1" s="1"/>
  <c r="S141" i="1"/>
  <c r="DB96" i="1"/>
  <c r="DB111" i="1" s="1"/>
  <c r="GX93" i="1"/>
  <c r="GX89" i="1"/>
  <c r="GX90" i="1" s="1"/>
  <c r="GX97" i="1" s="1"/>
  <c r="GX112" i="1" s="1"/>
  <c r="DG186" i="1"/>
  <c r="GG166" i="1"/>
  <c r="GG181" i="1" s="1"/>
  <c r="CR74" i="1"/>
  <c r="LL96" i="1"/>
  <c r="LL111" i="1" s="1"/>
  <c r="LP104" i="1"/>
  <c r="LP119" i="1" s="1"/>
  <c r="LP98" i="1"/>
  <c r="LP113" i="1" s="1"/>
  <c r="CZ165" i="1"/>
  <c r="CZ180" i="1" s="1"/>
  <c r="CZ160" i="1"/>
  <c r="CZ175" i="1" s="1"/>
  <c r="CZ168" i="1"/>
  <c r="CZ183" i="1" s="1"/>
  <c r="CZ164" i="1"/>
  <c r="CZ179" i="1" s="1"/>
  <c r="CZ169" i="1"/>
  <c r="CZ184" i="1" s="1"/>
  <c r="CZ188" i="1" s="1"/>
  <c r="CZ167" i="1"/>
  <c r="CZ182" i="1" s="1"/>
  <c r="CZ170" i="1"/>
  <c r="CZ185" i="1" s="1"/>
  <c r="KI89" i="1"/>
  <c r="KI90" i="1" s="1"/>
  <c r="KI97" i="1" s="1"/>
  <c r="KI112" i="1" s="1"/>
  <c r="ME141" i="1"/>
  <c r="IX101" i="1"/>
  <c r="IX116" i="1" s="1"/>
  <c r="HB103" i="1"/>
  <c r="HB118" i="1" s="1"/>
  <c r="HB122" i="1" s="1"/>
  <c r="T147" i="1"/>
  <c r="T141" i="1"/>
  <c r="KZ147" i="1"/>
  <c r="KZ141" i="1"/>
  <c r="MW103" i="1"/>
  <c r="MW118" i="1" s="1"/>
  <c r="MW122" i="1" s="1"/>
  <c r="MW104" i="1"/>
  <c r="MW119" i="1" s="1"/>
  <c r="MW102" i="1"/>
  <c r="MW117" i="1" s="1"/>
  <c r="MV156" i="1"/>
  <c r="MV157" i="1" s="1"/>
  <c r="MV163" i="1" s="1"/>
  <c r="MV178" i="1" s="1"/>
  <c r="AI97" i="1"/>
  <c r="AI112" i="1" s="1"/>
  <c r="IL147" i="1"/>
  <c r="IL141" i="1"/>
  <c r="KA108" i="1"/>
  <c r="KA120" i="1" s="1"/>
  <c r="KA105" i="1"/>
  <c r="MS93" i="1"/>
  <c r="MS89" i="1"/>
  <c r="MS90" i="1" s="1"/>
  <c r="HY162" i="1"/>
  <c r="HY177" i="1" s="1"/>
  <c r="GZ89" i="1"/>
  <c r="GZ90" i="1" s="1"/>
  <c r="GZ97" i="1" s="1"/>
  <c r="GZ112" i="1" s="1"/>
  <c r="X147" i="1"/>
  <c r="X141" i="1"/>
  <c r="LD147" i="1"/>
  <c r="LD141" i="1"/>
  <c r="KJ100" i="1"/>
  <c r="KJ115" i="1" s="1"/>
  <c r="MD165" i="1"/>
  <c r="MD180" i="1" s="1"/>
  <c r="AJ108" i="1"/>
  <c r="AJ105" i="1"/>
  <c r="II120" i="1"/>
  <c r="MY108" i="1"/>
  <c r="MY120" i="1" s="1"/>
  <c r="MK156" i="1"/>
  <c r="MK157" i="1" s="1"/>
  <c r="MW98" i="1"/>
  <c r="MW113" i="1" s="1"/>
  <c r="AS156" i="1"/>
  <c r="AS157" i="1" s="1"/>
  <c r="AS159" i="1" s="1"/>
  <c r="I162" i="1"/>
  <c r="I177" i="1" s="1"/>
  <c r="I187" i="1" s="1"/>
  <c r="AW97" i="1"/>
  <c r="AW112" i="1" s="1"/>
  <c r="DH96" i="1"/>
  <c r="DH111" i="1" s="1"/>
  <c r="HD89" i="1"/>
  <c r="HD90" i="1" s="1"/>
  <c r="HD97" i="1" s="1"/>
  <c r="HD112" i="1" s="1"/>
  <c r="HD93" i="1"/>
  <c r="MY147" i="1"/>
  <c r="MY141" i="1"/>
  <c r="JT108" i="1"/>
  <c r="JT120" i="1" s="1"/>
  <c r="JT105" i="1"/>
  <c r="LS100" i="1"/>
  <c r="LS115" i="1" s="1"/>
  <c r="LS98" i="1"/>
  <c r="LS113" i="1" s="1"/>
  <c r="LS94" i="1"/>
  <c r="LS103" i="1"/>
  <c r="LS118" i="1" s="1"/>
  <c r="LS102" i="1"/>
  <c r="LS117" i="1" s="1"/>
  <c r="LS95" i="1"/>
  <c r="LS110" i="1" s="1"/>
  <c r="LS99" i="1"/>
  <c r="LS114" i="1" s="1"/>
  <c r="LS96" i="1"/>
  <c r="LS111" i="1" s="1"/>
  <c r="LS104" i="1"/>
  <c r="LS119" i="1" s="1"/>
  <c r="LS101" i="1"/>
  <c r="LS116" i="1" s="1"/>
  <c r="HY159" i="1"/>
  <c r="HY156" i="1"/>
  <c r="HY157" i="1" s="1"/>
  <c r="AF89" i="1"/>
  <c r="AF90" i="1" s="1"/>
  <c r="AF96" i="1" s="1"/>
  <c r="AF111" i="1" s="1"/>
  <c r="IZ97" i="1"/>
  <c r="IZ112" i="1" s="1"/>
  <c r="CJ166" i="1"/>
  <c r="CJ181" i="1" s="1"/>
  <c r="LP74" i="1"/>
  <c r="AN174" i="1"/>
  <c r="AN186" i="1" s="1"/>
  <c r="LT165" i="1"/>
  <c r="LT180" i="1" s="1"/>
  <c r="LT160" i="1"/>
  <c r="LT175" i="1" s="1"/>
  <c r="LT164" i="1"/>
  <c r="LT179" i="1" s="1"/>
  <c r="LT168" i="1"/>
  <c r="LT183" i="1" s="1"/>
  <c r="LT170" i="1"/>
  <c r="LT185" i="1" s="1"/>
  <c r="LT167" i="1"/>
  <c r="LT182" i="1" s="1"/>
  <c r="LT169" i="1"/>
  <c r="LT184" i="1" s="1"/>
  <c r="GG169" i="1"/>
  <c r="GG184" i="1" s="1"/>
  <c r="GG188" i="1" s="1"/>
  <c r="IS141" i="1"/>
  <c r="JI80" i="1"/>
  <c r="JI74" i="1"/>
  <c r="KZ96" i="1"/>
  <c r="KZ111" i="1" s="1"/>
  <c r="KZ121" i="1" s="1"/>
  <c r="MD170" i="1"/>
  <c r="MD185" i="1" s="1"/>
  <c r="IN89" i="1"/>
  <c r="IN90" i="1" s="1"/>
  <c r="BB74" i="1"/>
  <c r="JV96" i="1"/>
  <c r="JV111" i="1" s="1"/>
  <c r="MH89" i="1"/>
  <c r="MH90" i="1" s="1"/>
  <c r="MH93" i="1" s="1"/>
  <c r="AH101" i="1"/>
  <c r="AH116" i="1" s="1"/>
  <c r="EE74" i="1"/>
  <c r="AR97" i="1"/>
  <c r="AR112" i="1" s="1"/>
  <c r="S93" i="1"/>
  <c r="S89" i="1"/>
  <c r="S90" i="1" s="1"/>
  <c r="AP89" i="1"/>
  <c r="AP90" i="1" s="1"/>
  <c r="AP96" i="1" s="1"/>
  <c r="AP111" i="1" s="1"/>
  <c r="IE97" i="1"/>
  <c r="IE112" i="1" s="1"/>
  <c r="JQ141" i="1"/>
  <c r="GK95" i="1"/>
  <c r="GK110" i="1" s="1"/>
  <c r="AV97" i="1"/>
  <c r="AV112" i="1" s="1"/>
  <c r="IF162" i="1"/>
  <c r="IF177" i="1" s="1"/>
  <c r="MF165" i="1"/>
  <c r="MF180" i="1" s="1"/>
  <c r="CJ169" i="1"/>
  <c r="CJ184" i="1" s="1"/>
  <c r="CJ188" i="1" s="1"/>
  <c r="BC163" i="1"/>
  <c r="BC178" i="1" s="1"/>
  <c r="E141" i="1"/>
  <c r="HB101" i="1"/>
  <c r="HB116" i="1" s="1"/>
  <c r="BU96" i="1"/>
  <c r="BU111" i="1" s="1"/>
  <c r="AJ147" i="1"/>
  <c r="AJ141" i="1"/>
  <c r="LP147" i="1"/>
  <c r="LP141" i="1"/>
  <c r="JD101" i="1"/>
  <c r="JD116" i="1" s="1"/>
  <c r="W99" i="1"/>
  <c r="W114" i="1" s="1"/>
  <c r="W121" i="1" s="1"/>
  <c r="W104" i="1"/>
  <c r="W119" i="1" s="1"/>
  <c r="W102" i="1"/>
  <c r="W117" i="1" s="1"/>
  <c r="W103" i="1"/>
  <c r="W118" i="1" s="1"/>
  <c r="W94" i="1"/>
  <c r="W109" i="1" s="1"/>
  <c r="W95" i="1"/>
  <c r="W110" i="1" s="1"/>
  <c r="W98" i="1"/>
  <c r="W113" i="1" s="1"/>
  <c r="W101" i="1"/>
  <c r="W116" i="1" s="1"/>
  <c r="W100" i="1"/>
  <c r="W115" i="1" s="1"/>
  <c r="AH162" i="1"/>
  <c r="AH177" i="1" s="1"/>
  <c r="AH187" i="1" s="1"/>
  <c r="LN162" i="1"/>
  <c r="LN177" i="1" s="1"/>
  <c r="LN187" i="1" s="1"/>
  <c r="AY168" i="1"/>
  <c r="AY183" i="1" s="1"/>
  <c r="DC108" i="1"/>
  <c r="DC120" i="1" s="1"/>
  <c r="DC105" i="1"/>
  <c r="MW101" i="1"/>
  <c r="MW116" i="1" s="1"/>
  <c r="BP156" i="1"/>
  <c r="BP157" i="1" s="1"/>
  <c r="BP162" i="1" s="1"/>
  <c r="BP177" i="1" s="1"/>
  <c r="HO162" i="1"/>
  <c r="HO177" i="1" s="1"/>
  <c r="HO187" i="1" s="1"/>
  <c r="MX96" i="1"/>
  <c r="MX111" i="1" s="1"/>
  <c r="HE159" i="1"/>
  <c r="HE156" i="1"/>
  <c r="HE157" i="1" s="1"/>
  <c r="JU96" i="1"/>
  <c r="JU111" i="1" s="1"/>
  <c r="BH97" i="1"/>
  <c r="BH112" i="1" s="1"/>
  <c r="IA162" i="1"/>
  <c r="IA177" i="1" s="1"/>
  <c r="IA187" i="1" s="1"/>
  <c r="KY156" i="1"/>
  <c r="KY157" i="1" s="1"/>
  <c r="KY163" i="1" s="1"/>
  <c r="KY178" i="1" s="1"/>
  <c r="MY97" i="1"/>
  <c r="MY112" i="1" s="1"/>
  <c r="HA156" i="1"/>
  <c r="HA157" i="1" s="1"/>
  <c r="BM162" i="1"/>
  <c r="BM177" i="1" s="1"/>
  <c r="KF96" i="1"/>
  <c r="KF111" i="1" s="1"/>
  <c r="BP99" i="1"/>
  <c r="BP114" i="1" s="1"/>
  <c r="CV102" i="1"/>
  <c r="CV117" i="1" s="1"/>
  <c r="C95" i="1"/>
  <c r="C110" i="1" s="1"/>
  <c r="LS97" i="1"/>
  <c r="LS112" i="1" s="1"/>
  <c r="BA93" i="1"/>
  <c r="BA89" i="1"/>
  <c r="BA90" i="1" s="1"/>
  <c r="BE96" i="1"/>
  <c r="BE111" i="1" s="1"/>
  <c r="BE121" i="1" s="1"/>
  <c r="HB96" i="1"/>
  <c r="HB111" i="1" s="1"/>
  <c r="HB121" i="1" s="1"/>
  <c r="DW89" i="1"/>
  <c r="DW90" i="1" s="1"/>
  <c r="DW96" i="1" s="1"/>
  <c r="DW111" i="1" s="1"/>
  <c r="MO97" i="1"/>
  <c r="MO112" i="1" s="1"/>
  <c r="AZ101" i="1"/>
  <c r="AZ116" i="1" s="1"/>
  <c r="GD97" i="1"/>
  <c r="GD112" i="1" s="1"/>
  <c r="DY102" i="1"/>
  <c r="DY117" i="1" s="1"/>
  <c r="DY94" i="1"/>
  <c r="DY109" i="1" s="1"/>
  <c r="DY104" i="1"/>
  <c r="DY119" i="1" s="1"/>
  <c r="DY103" i="1"/>
  <c r="DY118" i="1" s="1"/>
  <c r="DY122" i="1" s="1"/>
  <c r="DY99" i="1"/>
  <c r="DY114" i="1" s="1"/>
  <c r="DY121" i="1" s="1"/>
  <c r="DY98" i="1"/>
  <c r="DY113" i="1" s="1"/>
  <c r="DY95" i="1"/>
  <c r="DY110" i="1" s="1"/>
  <c r="DY100" i="1"/>
  <c r="DY115" i="1" s="1"/>
  <c r="DY101" i="1"/>
  <c r="DY116" i="1" s="1"/>
  <c r="AG96" i="1"/>
  <c r="AG111" i="1" s="1"/>
  <c r="JY165" i="1"/>
  <c r="JY180" i="1" s="1"/>
  <c r="M169" i="1"/>
  <c r="M184" i="1" s="1"/>
  <c r="M188" i="1" s="1"/>
  <c r="ND141" i="1"/>
  <c r="CZ163" i="1"/>
  <c r="CZ178" i="1" s="1"/>
  <c r="MP156" i="1"/>
  <c r="MP157" i="1" s="1"/>
  <c r="BI108" i="1"/>
  <c r="BI120" i="1" s="1"/>
  <c r="BI105" i="1"/>
  <c r="IW156" i="1"/>
  <c r="IW157" i="1" s="1"/>
  <c r="IW162" i="1" s="1"/>
  <c r="IW177" i="1" s="1"/>
  <c r="J97" i="1"/>
  <c r="J112" i="1" s="1"/>
  <c r="ID141" i="1"/>
  <c r="KD74" i="1"/>
  <c r="NE96" i="1"/>
  <c r="NE111" i="1" s="1"/>
  <c r="I160" i="1"/>
  <c r="I175" i="1" s="1"/>
  <c r="FX93" i="1"/>
  <c r="FX89" i="1"/>
  <c r="FX90" i="1" s="1"/>
  <c r="LP102" i="1"/>
  <c r="LP117" i="1" s="1"/>
  <c r="KU171" i="1"/>
  <c r="GF96" i="1"/>
  <c r="GF111" i="1" s="1"/>
  <c r="GF121" i="1" s="1"/>
  <c r="HL164" i="1"/>
  <c r="HL179" i="1" s="1"/>
  <c r="HL160" i="1"/>
  <c r="HL175" i="1" s="1"/>
  <c r="HL167" i="1"/>
  <c r="HL182" i="1" s="1"/>
  <c r="HL169" i="1"/>
  <c r="HL184" i="1" s="1"/>
  <c r="HL188" i="1" s="1"/>
  <c r="HL165" i="1"/>
  <c r="HL180" i="1" s="1"/>
  <c r="HL187" i="1" s="1"/>
  <c r="KS141" i="1"/>
  <c r="LE96" i="1"/>
  <c r="LE111" i="1" s="1"/>
  <c r="LP96" i="1"/>
  <c r="LP111" i="1" s="1"/>
  <c r="LP121" i="1" s="1"/>
  <c r="AA108" i="1"/>
  <c r="AA120" i="1" s="1"/>
  <c r="AA105" i="1"/>
  <c r="MI147" i="1"/>
  <c r="MI141" i="1"/>
  <c r="HZ156" i="1"/>
  <c r="HZ157" i="1" s="1"/>
  <c r="HZ163" i="1" s="1"/>
  <c r="HZ178" i="1" s="1"/>
  <c r="MX74" i="1"/>
  <c r="HE93" i="1"/>
  <c r="HE89" i="1"/>
  <c r="HE90" i="1" s="1"/>
  <c r="CG156" i="1"/>
  <c r="CG157" i="1" s="1"/>
  <c r="BA162" i="1"/>
  <c r="BA177" i="1" s="1"/>
  <c r="BH74" i="1"/>
  <c r="KB96" i="1"/>
  <c r="KB111" i="1" s="1"/>
  <c r="MN93" i="1"/>
  <c r="MN89" i="1"/>
  <c r="MN90" i="1" s="1"/>
  <c r="GR95" i="1"/>
  <c r="GR110" i="1" s="1"/>
  <c r="GR122" i="1" s="1"/>
  <c r="MF168" i="1"/>
  <c r="MF183" i="1" s="1"/>
  <c r="P162" i="1"/>
  <c r="P177" i="1" s="1"/>
  <c r="KY96" i="1"/>
  <c r="KY111" i="1" s="1"/>
  <c r="HA89" i="1"/>
  <c r="HA90" i="1" s="1"/>
  <c r="HA93" i="1"/>
  <c r="MS162" i="1"/>
  <c r="MS177" i="1" s="1"/>
  <c r="DX97" i="1"/>
  <c r="DX112" i="1" s="1"/>
  <c r="HB94" i="1"/>
  <c r="HB109" i="1" s="1"/>
  <c r="JB95" i="1"/>
  <c r="JB110" i="1" s="1"/>
  <c r="ED159" i="1"/>
  <c r="ED156" i="1"/>
  <c r="ED157" i="1" s="1"/>
  <c r="ED162" i="1" s="1"/>
  <c r="ED177" i="1" s="1"/>
  <c r="HT97" i="1"/>
  <c r="HT112" i="1" s="1"/>
  <c r="AB162" i="1"/>
  <c r="AB177" i="1" s="1"/>
  <c r="LH162" i="1"/>
  <c r="LH177" i="1" s="1"/>
  <c r="HL166" i="1"/>
  <c r="HL181" i="1" s="1"/>
  <c r="HX104" i="1"/>
  <c r="HX119" i="1" s="1"/>
  <c r="HX98" i="1"/>
  <c r="HX113" i="1" s="1"/>
  <c r="HL96" i="1"/>
  <c r="HL111" i="1" s="1"/>
  <c r="HL101" i="1"/>
  <c r="HL116" i="1" s="1"/>
  <c r="HL103" i="1"/>
  <c r="HL118" i="1" s="1"/>
  <c r="HL122" i="1" s="1"/>
  <c r="HL99" i="1"/>
  <c r="HL114" i="1" s="1"/>
  <c r="HL98" i="1"/>
  <c r="HL113" i="1" s="1"/>
  <c r="HL94" i="1"/>
  <c r="HL109" i="1" s="1"/>
  <c r="IU147" i="1"/>
  <c r="IU141" i="1"/>
  <c r="LZ169" i="1"/>
  <c r="LZ184" i="1" s="1"/>
  <c r="LZ188" i="1" s="1"/>
  <c r="MW147" i="1"/>
  <c r="MW141" i="1"/>
  <c r="HH162" i="1"/>
  <c r="HH177" i="1" s="1"/>
  <c r="HH187" i="1" s="1"/>
  <c r="DJ160" i="1"/>
  <c r="DJ175" i="1" s="1"/>
  <c r="EM95" i="1"/>
  <c r="EM110" i="1" s="1"/>
  <c r="BX96" i="1"/>
  <c r="BX111" i="1" s="1"/>
  <c r="EP89" i="1"/>
  <c r="EP90" i="1" s="1"/>
  <c r="EP97" i="1" s="1"/>
  <c r="EP112" i="1" s="1"/>
  <c r="CZ162" i="1"/>
  <c r="CZ177" i="1" s="1"/>
  <c r="CZ187" i="1" s="1"/>
  <c r="CU162" i="1"/>
  <c r="CU177" i="1" s="1"/>
  <c r="LO74" i="1"/>
  <c r="AY141" i="1"/>
  <c r="DJ161" i="1"/>
  <c r="DJ176" i="1" s="1"/>
  <c r="AL162" i="1"/>
  <c r="AL177" i="1" s="1"/>
  <c r="LR162" i="1"/>
  <c r="LR177" i="1" s="1"/>
  <c r="K108" i="1"/>
  <c r="K120" i="1" s="1"/>
  <c r="K105" i="1"/>
  <c r="EQ96" i="1"/>
  <c r="EQ111" i="1" s="1"/>
  <c r="JY161" i="1"/>
  <c r="JY176" i="1" s="1"/>
  <c r="JY188" i="1" s="1"/>
  <c r="P96" i="1"/>
  <c r="P111" i="1" s="1"/>
  <c r="CB89" i="1"/>
  <c r="CB90" i="1" s="1"/>
  <c r="CB97" i="1" s="1"/>
  <c r="CB112" i="1" s="1"/>
  <c r="HX160" i="1"/>
  <c r="HX175" i="1" s="1"/>
  <c r="IR169" i="1"/>
  <c r="IR184" i="1" s="1"/>
  <c r="IR188" i="1" s="1"/>
  <c r="JX174" i="1"/>
  <c r="JX186" i="1" s="1"/>
  <c r="MA105" i="1"/>
  <c r="AH168" i="1"/>
  <c r="AH183" i="1" s="1"/>
  <c r="U97" i="1"/>
  <c r="U112" i="1" s="1"/>
  <c r="KS99" i="1"/>
  <c r="KS114" i="1" s="1"/>
  <c r="KS100" i="1"/>
  <c r="KS115" i="1" s="1"/>
  <c r="KS102" i="1"/>
  <c r="KS117" i="1" s="1"/>
  <c r="KS98" i="1"/>
  <c r="KS113" i="1" s="1"/>
  <c r="KS103" i="1"/>
  <c r="KS118" i="1" s="1"/>
  <c r="KS122" i="1" s="1"/>
  <c r="BK105" i="1"/>
  <c r="K147" i="1"/>
  <c r="K141" i="1"/>
  <c r="LW147" i="1"/>
  <c r="LW141" i="1"/>
  <c r="BO162" i="1"/>
  <c r="BO177" i="1" s="1"/>
  <c r="HO95" i="1"/>
  <c r="HO110" i="1" s="1"/>
  <c r="HO98" i="1"/>
  <c r="HO113" i="1" s="1"/>
  <c r="HO102" i="1"/>
  <c r="HO117" i="1" s="1"/>
  <c r="HO103" i="1"/>
  <c r="HO118" i="1" s="1"/>
  <c r="HO100" i="1"/>
  <c r="HO115" i="1" s="1"/>
  <c r="HO96" i="1"/>
  <c r="HO111" i="1" s="1"/>
  <c r="HO104" i="1"/>
  <c r="HO119" i="1" s="1"/>
  <c r="HO99" i="1"/>
  <c r="HO114" i="1" s="1"/>
  <c r="HO101" i="1"/>
  <c r="HO116" i="1" s="1"/>
  <c r="HO94" i="1"/>
  <c r="HO109" i="1" s="1"/>
  <c r="LE97" i="1"/>
  <c r="LE112" i="1" s="1"/>
  <c r="HP97" i="1"/>
  <c r="HP112" i="1" s="1"/>
  <c r="JD97" i="1"/>
  <c r="JD112" i="1" s="1"/>
  <c r="FW122" i="1"/>
  <c r="AY166" i="1"/>
  <c r="AY181" i="1" s="1"/>
  <c r="LC97" i="1"/>
  <c r="LC112" i="1" s="1"/>
  <c r="HA97" i="1"/>
  <c r="HA112" i="1" s="1"/>
  <c r="BF97" i="1"/>
  <c r="BF112" i="1" s="1"/>
  <c r="AH141" i="1"/>
  <c r="LN141" i="1"/>
  <c r="BW95" i="1"/>
  <c r="BW110" i="1" s="1"/>
  <c r="BW94" i="1"/>
  <c r="BW109" i="1" s="1"/>
  <c r="BW100" i="1"/>
  <c r="BW115" i="1" s="1"/>
  <c r="BW98" i="1"/>
  <c r="BW113" i="1" s="1"/>
  <c r="BW96" i="1"/>
  <c r="BW111" i="1" s="1"/>
  <c r="BW102" i="1"/>
  <c r="BW117" i="1" s="1"/>
  <c r="BW99" i="1"/>
  <c r="BW114" i="1" s="1"/>
  <c r="BW104" i="1"/>
  <c r="BW119" i="1" s="1"/>
  <c r="BW101" i="1"/>
  <c r="BW116" i="1" s="1"/>
  <c r="BW103" i="1"/>
  <c r="BW118" i="1" s="1"/>
  <c r="CS96" i="1"/>
  <c r="CS111" i="1" s="1"/>
  <c r="GG160" i="1"/>
  <c r="GG175" i="1" s="1"/>
  <c r="MR159" i="1"/>
  <c r="MR156" i="1"/>
  <c r="MR157" i="1" s="1"/>
  <c r="HH94" i="1"/>
  <c r="HH109" i="1" s="1"/>
  <c r="HX103" i="1"/>
  <c r="HX118" i="1" s="1"/>
  <c r="HX122" i="1" s="1"/>
  <c r="GQ93" i="1"/>
  <c r="GQ89" i="1"/>
  <c r="GQ90" i="1" s="1"/>
  <c r="AT104" i="1"/>
  <c r="AT119" i="1" s="1"/>
  <c r="AT98" i="1"/>
  <c r="AT113" i="1" s="1"/>
  <c r="AT102" i="1"/>
  <c r="AT117" i="1" s="1"/>
  <c r="AI163" i="1"/>
  <c r="AI178" i="1" s="1"/>
  <c r="HV74" i="1"/>
  <c r="IY171" i="1"/>
  <c r="MW96" i="1"/>
  <c r="MW111" i="1" s="1"/>
  <c r="MW121" i="1" s="1"/>
  <c r="MO141" i="1"/>
  <c r="NA96" i="1"/>
  <c r="NA111" i="1" s="1"/>
  <c r="JT101" i="1"/>
  <c r="JT116" i="1" s="1"/>
  <c r="HS89" i="1"/>
  <c r="HS90" i="1" s="1"/>
  <c r="CH93" i="1"/>
  <c r="CH89" i="1"/>
  <c r="CH90" i="1" s="1"/>
  <c r="LB97" i="1"/>
  <c r="LB112" i="1" s="1"/>
  <c r="BX74" i="1"/>
  <c r="KR96" i="1"/>
  <c r="KR111" i="1" s="1"/>
  <c r="ND89" i="1"/>
  <c r="ND90" i="1" s="1"/>
  <c r="HH95" i="1"/>
  <c r="HH110" i="1" s="1"/>
  <c r="LI162" i="1"/>
  <c r="LI177" i="1" s="1"/>
  <c r="KM120" i="1"/>
  <c r="JW97" i="1"/>
  <c r="JW112" i="1" s="1"/>
  <c r="IW96" i="1"/>
  <c r="IW111" i="1" s="1"/>
  <c r="LQ100" i="1"/>
  <c r="LQ115" i="1" s="1"/>
  <c r="EN97" i="1"/>
  <c r="EN112" i="1" s="1"/>
  <c r="JY95" i="1"/>
  <c r="JY110" i="1" s="1"/>
  <c r="JY122" i="1" s="1"/>
  <c r="JY100" i="1"/>
  <c r="JY115" i="1" s="1"/>
  <c r="P74" i="1"/>
  <c r="IJ96" i="1"/>
  <c r="IJ111" i="1" s="1"/>
  <c r="KV89" i="1"/>
  <c r="KV90" i="1" s="1"/>
  <c r="KV96" i="1" s="1"/>
  <c r="KV111" i="1" s="1"/>
  <c r="MV94" i="1"/>
  <c r="MV109" i="1" s="1"/>
  <c r="CY147" i="1"/>
  <c r="CY141" i="1"/>
  <c r="D97" i="1"/>
  <c r="D112" i="1" s="1"/>
  <c r="MD89" i="1"/>
  <c r="MD90" i="1" s="1"/>
  <c r="GK104" i="1"/>
  <c r="GK119" i="1" s="1"/>
  <c r="LJ121" i="1"/>
  <c r="GR101" i="1"/>
  <c r="GR116" i="1" s="1"/>
  <c r="KJ141" i="1"/>
  <c r="Q89" i="1"/>
  <c r="Q90" i="1" s="1"/>
  <c r="Q96" i="1" s="1"/>
  <c r="Q111" i="1" s="1"/>
  <c r="KG94" i="1"/>
  <c r="EJ96" i="1"/>
  <c r="EJ111" i="1" s="1"/>
  <c r="HZ89" i="1"/>
  <c r="HZ90" i="1" s="1"/>
  <c r="HZ96" i="1" s="1"/>
  <c r="HZ111" i="1" s="1"/>
  <c r="FY163" i="1"/>
  <c r="FY178" i="1" s="1"/>
  <c r="MP74" i="1"/>
  <c r="DH162" i="1"/>
  <c r="DH177" i="1" s="1"/>
  <c r="CM147" i="1"/>
  <c r="CM141" i="1"/>
  <c r="BF74" i="1"/>
  <c r="JZ96" i="1"/>
  <c r="JZ111" i="1" s="1"/>
  <c r="ML89" i="1"/>
  <c r="ML90" i="1" s="1"/>
  <c r="ML97" i="1" s="1"/>
  <c r="ML112" i="1" s="1"/>
  <c r="ML93" i="1"/>
  <c r="AH95" i="1"/>
  <c r="AH110" i="1" s="1"/>
  <c r="IP96" i="1"/>
  <c r="IP111" i="1" s="1"/>
  <c r="BJ99" i="1"/>
  <c r="BJ114" i="1" s="1"/>
  <c r="CO89" i="1"/>
  <c r="CO90" i="1" s="1"/>
  <c r="CO96" i="1" s="1"/>
  <c r="CO111" i="1" s="1"/>
  <c r="LI97" i="1"/>
  <c r="LI112" i="1" s="1"/>
  <c r="KG96" i="1"/>
  <c r="KG111" i="1" s="1"/>
  <c r="KG121" i="1" s="1"/>
  <c r="BL97" i="1"/>
  <c r="BL112" i="1" s="1"/>
  <c r="KF141" i="1"/>
  <c r="AN161" i="1"/>
  <c r="AN176" i="1" s="1"/>
  <c r="LT161" i="1"/>
  <c r="LT176" i="1" s="1"/>
  <c r="IV163" i="1"/>
  <c r="IV178" i="1" s="1"/>
  <c r="JX166" i="1"/>
  <c r="JX181" i="1" s="1"/>
  <c r="FZ94" i="1"/>
  <c r="FZ109" i="1" s="1"/>
  <c r="BD96" i="1"/>
  <c r="BD111" i="1" s="1"/>
  <c r="BD101" i="1"/>
  <c r="BD116" i="1" s="1"/>
  <c r="BD103" i="1"/>
  <c r="BD118" i="1" s="1"/>
  <c r="BD122" i="1" s="1"/>
  <c r="BD94" i="1"/>
  <c r="BD109" i="1" s="1"/>
  <c r="BD99" i="1"/>
  <c r="BD114" i="1" s="1"/>
  <c r="BD98" i="1"/>
  <c r="BD113" i="1" s="1"/>
  <c r="BD102" i="1"/>
  <c r="BD117" i="1" s="1"/>
  <c r="MJ101" i="1"/>
  <c r="MJ116" i="1" s="1"/>
  <c r="MJ96" i="1"/>
  <c r="MJ111" i="1" s="1"/>
  <c r="MJ103" i="1"/>
  <c r="MJ118" i="1" s="1"/>
  <c r="MJ122" i="1" s="1"/>
  <c r="MJ98" i="1"/>
  <c r="MJ113" i="1" s="1"/>
  <c r="MJ94" i="1"/>
  <c r="MJ109" i="1" s="1"/>
  <c r="MJ99" i="1"/>
  <c r="MJ114" i="1" s="1"/>
  <c r="BA141" i="1"/>
  <c r="HB132" i="1"/>
  <c r="GY159" i="1"/>
  <c r="KK89" i="1"/>
  <c r="KK90" i="1" s="1"/>
  <c r="MF167" i="1"/>
  <c r="MF182" i="1" s="1"/>
  <c r="DF104" i="1"/>
  <c r="DF119" i="1" s="1"/>
  <c r="DF98" i="1"/>
  <c r="DF113" i="1" s="1"/>
  <c r="MD141" i="1"/>
  <c r="GG93" i="1"/>
  <c r="BM141" i="1"/>
  <c r="V93" i="1"/>
  <c r="V89" i="1"/>
  <c r="V90" i="1" s="1"/>
  <c r="V96" i="1" s="1"/>
  <c r="V111" i="1" s="1"/>
  <c r="IP97" i="1"/>
  <c r="IP112" i="1" s="1"/>
  <c r="IX103" i="1"/>
  <c r="IX118" i="1" s="1"/>
  <c r="IX122" i="1" s="1"/>
  <c r="JA96" i="1"/>
  <c r="JA111" i="1" s="1"/>
  <c r="LA94" i="1"/>
  <c r="M165" i="1"/>
  <c r="M180" i="1" s="1"/>
  <c r="EP156" i="1"/>
  <c r="EP157" i="1" s="1"/>
  <c r="EP162" i="1" s="1"/>
  <c r="EP177" i="1" s="1"/>
  <c r="EP159" i="1"/>
  <c r="KR74" i="1"/>
  <c r="EL147" i="1"/>
  <c r="EL141" i="1"/>
  <c r="IC156" i="1"/>
  <c r="IC157" i="1" s="1"/>
  <c r="IC163" i="1" s="1"/>
  <c r="IC178" i="1" s="1"/>
  <c r="MA188" i="1"/>
  <c r="MF74" i="1"/>
  <c r="CY108" i="1"/>
  <c r="CY120" i="1" s="1"/>
  <c r="CY105" i="1"/>
  <c r="KI74" i="1"/>
  <c r="DO174" i="1"/>
  <c r="HE162" i="1"/>
  <c r="HE177" i="1" s="1"/>
  <c r="M170" i="1"/>
  <c r="M185" i="1" s="1"/>
  <c r="BV97" i="1"/>
  <c r="BV112" i="1" s="1"/>
  <c r="AX141" i="1"/>
  <c r="EQ159" i="1"/>
  <c r="EQ156" i="1"/>
  <c r="EQ157" i="1" s="1"/>
  <c r="DE147" i="1"/>
  <c r="DE141" i="1"/>
  <c r="CB159" i="1"/>
  <c r="CB156" i="1"/>
  <c r="CB157" i="1" s="1"/>
  <c r="FX97" i="1"/>
  <c r="FX112" i="1" s="1"/>
  <c r="D160" i="1"/>
  <c r="D175" i="1" s="1"/>
  <c r="BD161" i="1"/>
  <c r="BD176" i="1" s="1"/>
  <c r="GU97" i="1"/>
  <c r="GU112" i="1" s="1"/>
  <c r="DP164" i="1"/>
  <c r="DP179" i="1" s="1"/>
  <c r="DP165" i="1"/>
  <c r="DP180" i="1" s="1"/>
  <c r="DP187" i="1" s="1"/>
  <c r="DP167" i="1"/>
  <c r="DP182" i="1" s="1"/>
  <c r="DP160" i="1"/>
  <c r="DP175" i="1" s="1"/>
  <c r="DP169" i="1"/>
  <c r="DP184" i="1" s="1"/>
  <c r="DP188" i="1" s="1"/>
  <c r="AS174" i="1" l="1"/>
  <c r="HN108" i="1"/>
  <c r="AI174" i="1"/>
  <c r="AV174" i="1"/>
  <c r="CO174" i="1"/>
  <c r="IW187" i="1"/>
  <c r="MH108" i="1"/>
  <c r="EC121" i="1"/>
  <c r="HJ187" i="1"/>
  <c r="HD174" i="1"/>
  <c r="IV174" i="1"/>
  <c r="MG108" i="1"/>
  <c r="EQ108" i="1"/>
  <c r="JP108" i="1"/>
  <c r="BY108" i="1"/>
  <c r="BM174" i="1"/>
  <c r="BH108" i="1"/>
  <c r="AS108" i="1"/>
  <c r="MB108" i="1"/>
  <c r="LX108" i="1"/>
  <c r="CL174" i="1"/>
  <c r="MG174" i="1"/>
  <c r="DW121" i="1"/>
  <c r="AF121" i="1"/>
  <c r="EN108" i="1"/>
  <c r="FY174" i="1"/>
  <c r="FX174" i="1"/>
  <c r="IW108" i="1"/>
  <c r="HT174" i="1"/>
  <c r="D187" i="1"/>
  <c r="AV108" i="1"/>
  <c r="IT121" i="1"/>
  <c r="KP174" i="1"/>
  <c r="CS108" i="1"/>
  <c r="KS174" i="1"/>
  <c r="EJ108" i="1"/>
  <c r="ME174" i="1"/>
  <c r="DX121" i="1"/>
  <c r="GT108" i="1"/>
  <c r="KP121" i="1"/>
  <c r="AC174" i="1"/>
  <c r="EA174" i="1"/>
  <c r="BP187" i="1"/>
  <c r="IK121" i="1"/>
  <c r="AF174" i="1"/>
  <c r="BV174" i="1"/>
  <c r="ND174" i="1"/>
  <c r="BL108" i="1"/>
  <c r="JJ174" i="1"/>
  <c r="KO174" i="1"/>
  <c r="GH174" i="1"/>
  <c r="MW162" i="1"/>
  <c r="MW177" i="1" s="1"/>
  <c r="MW156" i="1"/>
  <c r="MW157" i="1" s="1"/>
  <c r="ED174" i="1"/>
  <c r="CG168" i="1"/>
  <c r="CG183" i="1" s="1"/>
  <c r="CG169" i="1"/>
  <c r="CG184" i="1" s="1"/>
  <c r="CG161" i="1"/>
  <c r="CG176" i="1" s="1"/>
  <c r="CG160" i="1"/>
  <c r="CG175" i="1" s="1"/>
  <c r="CG164" i="1"/>
  <c r="CG179" i="1" s="1"/>
  <c r="CG165" i="1"/>
  <c r="CG180" i="1" s="1"/>
  <c r="CG167" i="1"/>
  <c r="CG182" i="1" s="1"/>
  <c r="CG166" i="1"/>
  <c r="CG181" i="1" s="1"/>
  <c r="CG170" i="1"/>
  <c r="CG185" i="1" s="1"/>
  <c r="FX108" i="1"/>
  <c r="MP169" i="1"/>
  <c r="MP184" i="1" s="1"/>
  <c r="MP188" i="1" s="1"/>
  <c r="MP170" i="1"/>
  <c r="MP185" i="1" s="1"/>
  <c r="MP164" i="1"/>
  <c r="MP179" i="1" s="1"/>
  <c r="MP167" i="1"/>
  <c r="MP182" i="1" s="1"/>
  <c r="MP166" i="1"/>
  <c r="MP181" i="1" s="1"/>
  <c r="MP165" i="1"/>
  <c r="MP180" i="1" s="1"/>
  <c r="MP160" i="1"/>
  <c r="MP175" i="1" s="1"/>
  <c r="MP168" i="1"/>
  <c r="MP183" i="1" s="1"/>
  <c r="MP159" i="1"/>
  <c r="MP161" i="1"/>
  <c r="MP176" i="1" s="1"/>
  <c r="IF187" i="1"/>
  <c r="MK165" i="1"/>
  <c r="MK180" i="1" s="1"/>
  <c r="MK170" i="1"/>
  <c r="MK185" i="1" s="1"/>
  <c r="MK161" i="1"/>
  <c r="MK176" i="1" s="1"/>
  <c r="MK169" i="1"/>
  <c r="MK184" i="1" s="1"/>
  <c r="MK188" i="1" s="1"/>
  <c r="MK167" i="1"/>
  <c r="MK182" i="1" s="1"/>
  <c r="MK163" i="1"/>
  <c r="MK178" i="1" s="1"/>
  <c r="MK164" i="1"/>
  <c r="MK179" i="1" s="1"/>
  <c r="MK168" i="1"/>
  <c r="MK183" i="1" s="1"/>
  <c r="MK160" i="1"/>
  <c r="MK175" i="1" s="1"/>
  <c r="MK166" i="1"/>
  <c r="MK181" i="1" s="1"/>
  <c r="EA95" i="1"/>
  <c r="EA110" i="1" s="1"/>
  <c r="EA103" i="1"/>
  <c r="EA118" i="1" s="1"/>
  <c r="EA122" i="1" s="1"/>
  <c r="EA99" i="1"/>
  <c r="EA114" i="1" s="1"/>
  <c r="EA101" i="1"/>
  <c r="EA116" i="1" s="1"/>
  <c r="EA104" i="1"/>
  <c r="EA119" i="1" s="1"/>
  <c r="EA100" i="1"/>
  <c r="EA115" i="1" s="1"/>
  <c r="EA94" i="1"/>
  <c r="EA109" i="1" s="1"/>
  <c r="EA98" i="1"/>
  <c r="EA113" i="1" s="1"/>
  <c r="EA102" i="1"/>
  <c r="EA117" i="1" s="1"/>
  <c r="JS108" i="1"/>
  <c r="IY101" i="1"/>
  <c r="IY116" i="1" s="1"/>
  <c r="IY94" i="1"/>
  <c r="IY109" i="1" s="1"/>
  <c r="IY99" i="1"/>
  <c r="IY114" i="1" s="1"/>
  <c r="IY98" i="1"/>
  <c r="IY113" i="1" s="1"/>
  <c r="IY102" i="1"/>
  <c r="IY117" i="1" s="1"/>
  <c r="IY100" i="1"/>
  <c r="IY115" i="1" s="1"/>
  <c r="IY95" i="1"/>
  <c r="IY110" i="1" s="1"/>
  <c r="IY93" i="1"/>
  <c r="IY104" i="1"/>
  <c r="IY119" i="1" s="1"/>
  <c r="IY103" i="1"/>
  <c r="IY118" i="1" s="1"/>
  <c r="IY97" i="1"/>
  <c r="IY112" i="1" s="1"/>
  <c r="MZ96" i="1"/>
  <c r="MZ111" i="1" s="1"/>
  <c r="MZ89" i="1"/>
  <c r="MZ90" i="1" s="1"/>
  <c r="GW108" i="1"/>
  <c r="JW162" i="1"/>
  <c r="JW177" i="1" s="1"/>
  <c r="JW156" i="1"/>
  <c r="JW157" i="1" s="1"/>
  <c r="CB170" i="1"/>
  <c r="CB185" i="1" s="1"/>
  <c r="CB169" i="1"/>
  <c r="CB184" i="1" s="1"/>
  <c r="CB188" i="1" s="1"/>
  <c r="CB167" i="1"/>
  <c r="CB182" i="1" s="1"/>
  <c r="CB161" i="1"/>
  <c r="CB176" i="1" s="1"/>
  <c r="CB166" i="1"/>
  <c r="CB181" i="1" s="1"/>
  <c r="CB164" i="1"/>
  <c r="CB179" i="1" s="1"/>
  <c r="CB168" i="1"/>
  <c r="CB183" i="1" s="1"/>
  <c r="CB165" i="1"/>
  <c r="CB180" i="1" s="1"/>
  <c r="CB160" i="1"/>
  <c r="CB175" i="1" s="1"/>
  <c r="EQ165" i="1"/>
  <c r="EQ180" i="1" s="1"/>
  <c r="EQ166" i="1"/>
  <c r="EQ181" i="1" s="1"/>
  <c r="EQ168" i="1"/>
  <c r="EQ183" i="1" s="1"/>
  <c r="EQ161" i="1"/>
  <c r="EQ176" i="1" s="1"/>
  <c r="EQ169" i="1"/>
  <c r="EQ184" i="1" s="1"/>
  <c r="EQ188" i="1" s="1"/>
  <c r="EQ160" i="1"/>
  <c r="EQ175" i="1" s="1"/>
  <c r="EQ170" i="1"/>
  <c r="EQ185" i="1" s="1"/>
  <c r="EQ163" i="1"/>
  <c r="EQ178" i="1" s="1"/>
  <c r="EQ167" i="1"/>
  <c r="EQ182" i="1" s="1"/>
  <c r="EQ164" i="1"/>
  <c r="EQ179" i="1" s="1"/>
  <c r="EQ162" i="1"/>
  <c r="EQ177" i="1" s="1"/>
  <c r="DO186" i="1"/>
  <c r="EL156" i="1"/>
  <c r="EL157" i="1" s="1"/>
  <c r="GG108" i="1"/>
  <c r="GG120" i="1" s="1"/>
  <c r="GG105" i="1"/>
  <c r="IP121" i="1"/>
  <c r="HZ93" i="1"/>
  <c r="Q93" i="1"/>
  <c r="CY162" i="1"/>
  <c r="CY177" i="1" s="1"/>
  <c r="CY156" i="1"/>
  <c r="CY157" i="1" s="1"/>
  <c r="CH95" i="1"/>
  <c r="CH110" i="1" s="1"/>
  <c r="CH100" i="1"/>
  <c r="CH115" i="1" s="1"/>
  <c r="CH94" i="1"/>
  <c r="CH109" i="1" s="1"/>
  <c r="CH101" i="1"/>
  <c r="CH116" i="1" s="1"/>
  <c r="CH96" i="1"/>
  <c r="CH111" i="1" s="1"/>
  <c r="CH121" i="1" s="1"/>
  <c r="CH102" i="1"/>
  <c r="CH117" i="1" s="1"/>
  <c r="CH98" i="1"/>
  <c r="CH113" i="1" s="1"/>
  <c r="CH103" i="1"/>
  <c r="CH118" i="1" s="1"/>
  <c r="CH99" i="1"/>
  <c r="CH114" i="1" s="1"/>
  <c r="CH104" i="1"/>
  <c r="CH119" i="1" s="1"/>
  <c r="GQ100" i="1"/>
  <c r="GQ115" i="1" s="1"/>
  <c r="GQ104" i="1"/>
  <c r="GQ119" i="1" s="1"/>
  <c r="GQ103" i="1"/>
  <c r="GQ118" i="1" s="1"/>
  <c r="GQ122" i="1" s="1"/>
  <c r="GQ98" i="1"/>
  <c r="GQ113" i="1" s="1"/>
  <c r="GQ95" i="1"/>
  <c r="GQ110" i="1" s="1"/>
  <c r="GQ101" i="1"/>
  <c r="GQ116" i="1" s="1"/>
  <c r="GQ102" i="1"/>
  <c r="GQ117" i="1" s="1"/>
  <c r="GQ99" i="1"/>
  <c r="GQ114" i="1" s="1"/>
  <c r="GQ94" i="1"/>
  <c r="GQ109" i="1" s="1"/>
  <c r="MR167" i="1"/>
  <c r="MR182" i="1" s="1"/>
  <c r="MR168" i="1"/>
  <c r="MR183" i="1" s="1"/>
  <c r="MR169" i="1"/>
  <c r="MR184" i="1" s="1"/>
  <c r="MR160" i="1"/>
  <c r="MR175" i="1" s="1"/>
  <c r="MR161" i="1"/>
  <c r="MR176" i="1" s="1"/>
  <c r="MR170" i="1"/>
  <c r="MR185" i="1" s="1"/>
  <c r="MR164" i="1"/>
  <c r="MR179" i="1" s="1"/>
  <c r="MR165" i="1"/>
  <c r="MR180" i="1" s="1"/>
  <c r="MR166" i="1"/>
  <c r="MR181" i="1" s="1"/>
  <c r="MR162" i="1"/>
  <c r="MR177" i="1" s="1"/>
  <c r="MR187" i="1" s="1"/>
  <c r="MR163" i="1"/>
  <c r="MR178" i="1" s="1"/>
  <c r="BW122" i="1"/>
  <c r="CB93" i="1"/>
  <c r="EP93" i="1"/>
  <c r="CH97" i="1"/>
  <c r="CH112" i="1" s="1"/>
  <c r="DW97" i="1"/>
  <c r="DW112" i="1" s="1"/>
  <c r="HA100" i="1"/>
  <c r="HA115" i="1" s="1"/>
  <c r="HA102" i="1"/>
  <c r="HA117" i="1" s="1"/>
  <c r="HA95" i="1"/>
  <c r="HA110" i="1" s="1"/>
  <c r="HA99" i="1"/>
  <c r="HA114" i="1" s="1"/>
  <c r="HA98" i="1"/>
  <c r="HA113" i="1" s="1"/>
  <c r="HA103" i="1"/>
  <c r="HA118" i="1" s="1"/>
  <c r="HA122" i="1" s="1"/>
  <c r="HA101" i="1"/>
  <c r="HA116" i="1" s="1"/>
  <c r="HA94" i="1"/>
  <c r="HA109" i="1" s="1"/>
  <c r="HA104" i="1"/>
  <c r="HA119" i="1" s="1"/>
  <c r="HE102" i="1"/>
  <c r="HE117" i="1" s="1"/>
  <c r="HE104" i="1"/>
  <c r="HE119" i="1" s="1"/>
  <c r="HE100" i="1"/>
  <c r="HE115" i="1" s="1"/>
  <c r="HE96" i="1"/>
  <c r="HE111" i="1" s="1"/>
  <c r="HE95" i="1"/>
  <c r="HE110" i="1" s="1"/>
  <c r="HE94" i="1"/>
  <c r="HE109" i="1" s="1"/>
  <c r="HE103" i="1"/>
  <c r="HE118" i="1" s="1"/>
  <c r="HE101" i="1"/>
  <c r="HE116" i="1" s="1"/>
  <c r="HE99" i="1"/>
  <c r="HE114" i="1" s="1"/>
  <c r="HE98" i="1"/>
  <c r="HE113" i="1" s="1"/>
  <c r="HZ159" i="1"/>
  <c r="DW93" i="1"/>
  <c r="BA99" i="1"/>
  <c r="BA114" i="1" s="1"/>
  <c r="BA102" i="1"/>
  <c r="BA117" i="1" s="1"/>
  <c r="BA103" i="1"/>
  <c r="BA118" i="1" s="1"/>
  <c r="BA98" i="1"/>
  <c r="BA113" i="1" s="1"/>
  <c r="BA95" i="1"/>
  <c r="BA110" i="1" s="1"/>
  <c r="BA101" i="1"/>
  <c r="BA116" i="1" s="1"/>
  <c r="BA96" i="1"/>
  <c r="BA111" i="1" s="1"/>
  <c r="BA100" i="1"/>
  <c r="BA115" i="1" s="1"/>
  <c r="BA104" i="1"/>
  <c r="BA119" i="1" s="1"/>
  <c r="BA94" i="1"/>
  <c r="BA109" i="1" s="1"/>
  <c r="HE168" i="1"/>
  <c r="HE183" i="1" s="1"/>
  <c r="HE165" i="1"/>
  <c r="HE180" i="1" s="1"/>
  <c r="HE170" i="1"/>
  <c r="HE185" i="1" s="1"/>
  <c r="HE160" i="1"/>
  <c r="HE175" i="1" s="1"/>
  <c r="HE167" i="1"/>
  <c r="HE182" i="1" s="1"/>
  <c r="HE161" i="1"/>
  <c r="HE176" i="1" s="1"/>
  <c r="HE169" i="1"/>
  <c r="HE184" i="1" s="1"/>
  <c r="HE188" i="1" s="1"/>
  <c r="HE166" i="1"/>
  <c r="HE181" i="1" s="1"/>
  <c r="HE164" i="1"/>
  <c r="HE179" i="1" s="1"/>
  <c r="W122" i="1"/>
  <c r="LP162" i="1"/>
  <c r="LP177" i="1" s="1"/>
  <c r="LP156" i="1"/>
  <c r="LP157" i="1" s="1"/>
  <c r="AP93" i="1"/>
  <c r="IN102" i="1"/>
  <c r="IN117" i="1" s="1"/>
  <c r="IN98" i="1"/>
  <c r="IN113" i="1" s="1"/>
  <c r="IN104" i="1"/>
  <c r="IN119" i="1" s="1"/>
  <c r="IN99" i="1"/>
  <c r="IN114" i="1" s="1"/>
  <c r="IN101" i="1"/>
  <c r="IN116" i="1" s="1"/>
  <c r="IN103" i="1"/>
  <c r="IN118" i="1" s="1"/>
  <c r="IN122" i="1" s="1"/>
  <c r="IN95" i="1"/>
  <c r="IN110" i="1" s="1"/>
  <c r="IN100" i="1"/>
  <c r="IN115" i="1" s="1"/>
  <c r="IN94" i="1"/>
  <c r="IN109" i="1" s="1"/>
  <c r="IN96" i="1"/>
  <c r="IN111" i="1" s="1"/>
  <c r="IN121" i="1" s="1"/>
  <c r="IN93" i="1"/>
  <c r="JI89" i="1"/>
  <c r="JI90" i="1" s="1"/>
  <c r="AN171" i="1"/>
  <c r="AF93" i="1"/>
  <c r="AP97" i="1"/>
  <c r="AP112" i="1" s="1"/>
  <c r="MY105" i="1"/>
  <c r="AJ120" i="1"/>
  <c r="LD156" i="1"/>
  <c r="LD157" i="1" s="1"/>
  <c r="GZ93" i="1"/>
  <c r="MS102" i="1"/>
  <c r="MS117" i="1" s="1"/>
  <c r="MS103" i="1"/>
  <c r="MS118" i="1" s="1"/>
  <c r="MS96" i="1"/>
  <c r="MS111" i="1" s="1"/>
  <c r="MS121" i="1" s="1"/>
  <c r="MS104" i="1"/>
  <c r="MS119" i="1" s="1"/>
  <c r="MS99" i="1"/>
  <c r="MS114" i="1" s="1"/>
  <c r="MS95" i="1"/>
  <c r="MS110" i="1" s="1"/>
  <c r="MS101" i="1"/>
  <c r="MS116" i="1" s="1"/>
  <c r="MS98" i="1"/>
  <c r="MS113" i="1" s="1"/>
  <c r="MS94" i="1"/>
  <c r="MS109" i="1" s="1"/>
  <c r="MS100" i="1"/>
  <c r="MS115" i="1" s="1"/>
  <c r="T156" i="1"/>
  <c r="T157" i="1" s="1"/>
  <c r="EA96" i="1"/>
  <c r="EA111" i="1" s="1"/>
  <c r="JL93" i="1"/>
  <c r="LI120" i="1"/>
  <c r="Y93" i="1"/>
  <c r="LD109" i="1"/>
  <c r="LD120" i="1" s="1"/>
  <c r="LD105" i="1"/>
  <c r="LC121" i="1"/>
  <c r="MF171" i="1"/>
  <c r="GO168" i="1"/>
  <c r="GO183" i="1" s="1"/>
  <c r="GO165" i="1"/>
  <c r="GO180" i="1" s="1"/>
  <c r="GO169" i="1"/>
  <c r="GO184" i="1" s="1"/>
  <c r="GO167" i="1"/>
  <c r="GO182" i="1" s="1"/>
  <c r="GO164" i="1"/>
  <c r="GO179" i="1" s="1"/>
  <c r="GO166" i="1"/>
  <c r="GO181" i="1" s="1"/>
  <c r="GO161" i="1"/>
  <c r="GO176" i="1" s="1"/>
  <c r="GO160" i="1"/>
  <c r="GO175" i="1" s="1"/>
  <c r="GO170" i="1"/>
  <c r="GO185" i="1" s="1"/>
  <c r="HR169" i="1"/>
  <c r="HR184" i="1" s="1"/>
  <c r="HR188" i="1" s="1"/>
  <c r="HR170" i="1"/>
  <c r="HR185" i="1" s="1"/>
  <c r="HR164" i="1"/>
  <c r="HR179" i="1" s="1"/>
  <c r="HR161" i="1"/>
  <c r="HR176" i="1" s="1"/>
  <c r="HR168" i="1"/>
  <c r="HR183" i="1" s="1"/>
  <c r="HR167" i="1"/>
  <c r="HR182" i="1" s="1"/>
  <c r="HR166" i="1"/>
  <c r="HR181" i="1" s="1"/>
  <c r="HR165" i="1"/>
  <c r="HR180" i="1" s="1"/>
  <c r="HR159" i="1"/>
  <c r="GB97" i="1"/>
  <c r="GB112" i="1" s="1"/>
  <c r="GB89" i="1"/>
  <c r="GB90" i="1" s="1"/>
  <c r="KT89" i="1"/>
  <c r="KT90" i="1" s="1"/>
  <c r="BY165" i="1"/>
  <c r="BY180" i="1" s="1"/>
  <c r="BY170" i="1"/>
  <c r="BY185" i="1" s="1"/>
  <c r="BY169" i="1"/>
  <c r="BY184" i="1" s="1"/>
  <c r="BY188" i="1" s="1"/>
  <c r="BY166" i="1"/>
  <c r="BY181" i="1" s="1"/>
  <c r="BY163" i="1"/>
  <c r="BY178" i="1" s="1"/>
  <c r="BY164" i="1"/>
  <c r="BY179" i="1" s="1"/>
  <c r="BY167" i="1"/>
  <c r="BY182" i="1" s="1"/>
  <c r="BY168" i="1"/>
  <c r="BY183" i="1" s="1"/>
  <c r="BY160" i="1"/>
  <c r="BY175" i="1" s="1"/>
  <c r="BY161" i="1"/>
  <c r="BY176" i="1" s="1"/>
  <c r="LU156" i="1"/>
  <c r="LU157" i="1" s="1"/>
  <c r="LU162" i="1" s="1"/>
  <c r="LU177" i="1" s="1"/>
  <c r="CE93" i="1"/>
  <c r="DD147" i="1"/>
  <c r="DD141" i="1"/>
  <c r="DO188" i="1"/>
  <c r="GI108" i="1"/>
  <c r="GI120" i="1" s="1"/>
  <c r="GI105" i="1"/>
  <c r="BT156" i="1"/>
  <c r="BT157" i="1" s="1"/>
  <c r="GY188" i="1"/>
  <c r="HN159" i="1"/>
  <c r="IK97" i="1"/>
  <c r="IK112" i="1" s="1"/>
  <c r="AQ156" i="1"/>
  <c r="AQ157" i="1" s="1"/>
  <c r="IF168" i="1"/>
  <c r="IF183" i="1" s="1"/>
  <c r="IF165" i="1"/>
  <c r="IF180" i="1" s="1"/>
  <c r="IF161" i="1"/>
  <c r="IF176" i="1" s="1"/>
  <c r="IF160" i="1"/>
  <c r="IF175" i="1" s="1"/>
  <c r="IF166" i="1"/>
  <c r="IF181" i="1" s="1"/>
  <c r="IF164" i="1"/>
  <c r="IF179" i="1" s="1"/>
  <c r="IF169" i="1"/>
  <c r="IF184" i="1" s="1"/>
  <c r="IF188" i="1" s="1"/>
  <c r="IF170" i="1"/>
  <c r="IF185" i="1" s="1"/>
  <c r="IF167" i="1"/>
  <c r="IF182" i="1" s="1"/>
  <c r="AI162" i="1"/>
  <c r="AI177" i="1" s="1"/>
  <c r="CV156" i="1"/>
  <c r="CV157" i="1" s="1"/>
  <c r="LA147" i="1"/>
  <c r="LA141" i="1"/>
  <c r="FX187" i="1"/>
  <c r="EI169" i="1"/>
  <c r="EI184" i="1" s="1"/>
  <c r="EI188" i="1" s="1"/>
  <c r="EI170" i="1"/>
  <c r="EI185" i="1" s="1"/>
  <c r="EI168" i="1"/>
  <c r="EI183" i="1" s="1"/>
  <c r="EI167" i="1"/>
  <c r="EI182" i="1" s="1"/>
  <c r="EI165" i="1"/>
  <c r="EI180" i="1" s="1"/>
  <c r="EI161" i="1"/>
  <c r="EI176" i="1" s="1"/>
  <c r="EI166" i="1"/>
  <c r="EI181" i="1" s="1"/>
  <c r="EI160" i="1"/>
  <c r="EI175" i="1" s="1"/>
  <c r="EI164" i="1"/>
  <c r="EI179" i="1" s="1"/>
  <c r="DF147" i="1"/>
  <c r="DF141" i="1"/>
  <c r="BO159" i="1"/>
  <c r="GU120" i="1"/>
  <c r="AA122" i="1"/>
  <c r="CP162" i="1"/>
  <c r="CP177" i="1" s="1"/>
  <c r="CP156" i="1"/>
  <c r="CP157" i="1" s="1"/>
  <c r="CH161" i="1"/>
  <c r="CH176" i="1" s="1"/>
  <c r="CH166" i="1"/>
  <c r="CH181" i="1" s="1"/>
  <c r="CH160" i="1"/>
  <c r="CH175" i="1" s="1"/>
  <c r="CH168" i="1"/>
  <c r="CH183" i="1" s="1"/>
  <c r="CH169" i="1"/>
  <c r="CH184" i="1" s="1"/>
  <c r="CH188" i="1" s="1"/>
  <c r="CH165" i="1"/>
  <c r="CH180" i="1" s="1"/>
  <c r="CH187" i="1" s="1"/>
  <c r="CH167" i="1"/>
  <c r="CH182" i="1" s="1"/>
  <c r="CH164" i="1"/>
  <c r="CH179" i="1" s="1"/>
  <c r="CH170" i="1"/>
  <c r="CH185" i="1" s="1"/>
  <c r="CS168" i="1"/>
  <c r="CS183" i="1" s="1"/>
  <c r="CS166" i="1"/>
  <c r="CS181" i="1" s="1"/>
  <c r="CS164" i="1"/>
  <c r="CS179" i="1" s="1"/>
  <c r="CS169" i="1"/>
  <c r="CS184" i="1" s="1"/>
  <c r="CS167" i="1"/>
  <c r="CS182" i="1" s="1"/>
  <c r="CS165" i="1"/>
  <c r="CS180" i="1" s="1"/>
  <c r="CS161" i="1"/>
  <c r="CS176" i="1" s="1"/>
  <c r="CS170" i="1"/>
  <c r="CS185" i="1" s="1"/>
  <c r="CS160" i="1"/>
  <c r="CS175" i="1" s="1"/>
  <c r="FY121" i="1"/>
  <c r="KJ164" i="1"/>
  <c r="KJ179" i="1" s="1"/>
  <c r="KJ170" i="1"/>
  <c r="KJ185" i="1" s="1"/>
  <c r="KJ168" i="1"/>
  <c r="KJ183" i="1" s="1"/>
  <c r="KJ160" i="1"/>
  <c r="KJ175" i="1" s="1"/>
  <c r="KJ167" i="1"/>
  <c r="KJ182" i="1" s="1"/>
  <c r="KJ165" i="1"/>
  <c r="KJ180" i="1" s="1"/>
  <c r="KJ159" i="1"/>
  <c r="KJ166" i="1"/>
  <c r="KJ181" i="1" s="1"/>
  <c r="KJ161" i="1"/>
  <c r="KJ176" i="1" s="1"/>
  <c r="KJ169" i="1"/>
  <c r="KJ184" i="1" s="1"/>
  <c r="DC121" i="1"/>
  <c r="MS97" i="1"/>
  <c r="MS112" i="1" s="1"/>
  <c r="HJ159" i="1"/>
  <c r="HG147" i="1"/>
  <c r="HG141" i="1"/>
  <c r="LG162" i="1"/>
  <c r="LG177" i="1" s="1"/>
  <c r="LG156" i="1"/>
  <c r="LG157" i="1" s="1"/>
  <c r="DB93" i="1"/>
  <c r="JE147" i="1"/>
  <c r="JE141" i="1"/>
  <c r="GP99" i="1"/>
  <c r="GP114" i="1" s="1"/>
  <c r="GP93" i="1"/>
  <c r="GP104" i="1"/>
  <c r="GP119" i="1" s="1"/>
  <c r="GP98" i="1"/>
  <c r="GP113" i="1" s="1"/>
  <c r="GP102" i="1"/>
  <c r="GP117" i="1" s="1"/>
  <c r="GP100" i="1"/>
  <c r="GP115" i="1" s="1"/>
  <c r="GP96" i="1"/>
  <c r="GP111" i="1" s="1"/>
  <c r="GP121" i="1" s="1"/>
  <c r="GP101" i="1"/>
  <c r="GP116" i="1" s="1"/>
  <c r="GP103" i="1"/>
  <c r="GP118" i="1" s="1"/>
  <c r="GP122" i="1" s="1"/>
  <c r="GP94" i="1"/>
  <c r="GP109" i="1" s="1"/>
  <c r="IB96" i="1"/>
  <c r="IB111" i="1" s="1"/>
  <c r="IB89" i="1"/>
  <c r="IB90" i="1" s="1"/>
  <c r="AZ108" i="1"/>
  <c r="AZ120" i="1" s="1"/>
  <c r="AZ105" i="1"/>
  <c r="JD108" i="1"/>
  <c r="JD120" i="1" s="1"/>
  <c r="JD105" i="1"/>
  <c r="HJ102" i="1"/>
  <c r="HJ117" i="1" s="1"/>
  <c r="HJ95" i="1"/>
  <c r="HJ110" i="1" s="1"/>
  <c r="HJ100" i="1"/>
  <c r="HJ115" i="1" s="1"/>
  <c r="HJ103" i="1"/>
  <c r="HJ118" i="1" s="1"/>
  <c r="HJ101" i="1"/>
  <c r="HJ116" i="1" s="1"/>
  <c r="HJ104" i="1"/>
  <c r="HJ119" i="1" s="1"/>
  <c r="HJ94" i="1"/>
  <c r="HJ109" i="1" s="1"/>
  <c r="HJ99" i="1"/>
  <c r="HJ114" i="1" s="1"/>
  <c r="HJ98" i="1"/>
  <c r="HJ113" i="1" s="1"/>
  <c r="KT147" i="1"/>
  <c r="KT141" i="1"/>
  <c r="EO108" i="1"/>
  <c r="EO120" i="1" s="1"/>
  <c r="EO105" i="1"/>
  <c r="DO108" i="1"/>
  <c r="DO120" i="1" s="1"/>
  <c r="DO105" i="1"/>
  <c r="AR94" i="1"/>
  <c r="AR109" i="1" s="1"/>
  <c r="AR102" i="1"/>
  <c r="AR117" i="1" s="1"/>
  <c r="AR100" i="1"/>
  <c r="AR115" i="1" s="1"/>
  <c r="AR99" i="1"/>
  <c r="AR114" i="1" s="1"/>
  <c r="AR96" i="1"/>
  <c r="AR111" i="1" s="1"/>
  <c r="AR104" i="1"/>
  <c r="AR119" i="1" s="1"/>
  <c r="AR103" i="1"/>
  <c r="AR118" i="1" s="1"/>
  <c r="AR122" i="1" s="1"/>
  <c r="AR98" i="1"/>
  <c r="AR113" i="1" s="1"/>
  <c r="AR95" i="1"/>
  <c r="AR110" i="1" s="1"/>
  <c r="AR101" i="1"/>
  <c r="AR116" i="1" s="1"/>
  <c r="FZ147" i="1"/>
  <c r="FZ141" i="1"/>
  <c r="GS103" i="1"/>
  <c r="GS118" i="1" s="1"/>
  <c r="GS94" i="1"/>
  <c r="GS109" i="1" s="1"/>
  <c r="GS95" i="1"/>
  <c r="GS110" i="1" s="1"/>
  <c r="GS98" i="1"/>
  <c r="GS113" i="1" s="1"/>
  <c r="GS99" i="1"/>
  <c r="GS114" i="1" s="1"/>
  <c r="GS102" i="1"/>
  <c r="GS117" i="1" s="1"/>
  <c r="GS96" i="1"/>
  <c r="GS111" i="1" s="1"/>
  <c r="GS121" i="1" s="1"/>
  <c r="GS100" i="1"/>
  <c r="GS115" i="1" s="1"/>
  <c r="GS104" i="1"/>
  <c r="GS119" i="1" s="1"/>
  <c r="GS101" i="1"/>
  <c r="GS116" i="1" s="1"/>
  <c r="IE108" i="1"/>
  <c r="IE120" i="1" s="1"/>
  <c r="IE105" i="1"/>
  <c r="DM93" i="1"/>
  <c r="KM156" i="1"/>
  <c r="KM157" i="1" s="1"/>
  <c r="CI108" i="1"/>
  <c r="CI120" i="1" s="1"/>
  <c r="CI105" i="1"/>
  <c r="DN147" i="1"/>
  <c r="DN141" i="1"/>
  <c r="MI122" i="1"/>
  <c r="AB94" i="1"/>
  <c r="AB109" i="1" s="1"/>
  <c r="AB96" i="1"/>
  <c r="AB111" i="1" s="1"/>
  <c r="AB121" i="1" s="1"/>
  <c r="AB102" i="1"/>
  <c r="AB117" i="1" s="1"/>
  <c r="AB100" i="1"/>
  <c r="AB115" i="1" s="1"/>
  <c r="AB99" i="1"/>
  <c r="AB114" i="1" s="1"/>
  <c r="AB95" i="1"/>
  <c r="AB110" i="1" s="1"/>
  <c r="AB104" i="1"/>
  <c r="AB119" i="1" s="1"/>
  <c r="AB98" i="1"/>
  <c r="AB113" i="1" s="1"/>
  <c r="AB101" i="1"/>
  <c r="AB116" i="1" s="1"/>
  <c r="AB103" i="1"/>
  <c r="AB118" i="1" s="1"/>
  <c r="AB122" i="1" s="1"/>
  <c r="MT97" i="1"/>
  <c r="MT112" i="1" s="1"/>
  <c r="MT89" i="1"/>
  <c r="MT90" i="1" s="1"/>
  <c r="JF103" i="1"/>
  <c r="JF118" i="1" s="1"/>
  <c r="JF100" i="1"/>
  <c r="JF115" i="1" s="1"/>
  <c r="JF102" i="1"/>
  <c r="JF117" i="1" s="1"/>
  <c r="JF95" i="1"/>
  <c r="JF110" i="1" s="1"/>
  <c r="JF98" i="1"/>
  <c r="JF113" i="1" s="1"/>
  <c r="JF101" i="1"/>
  <c r="JF116" i="1" s="1"/>
  <c r="JF94" i="1"/>
  <c r="JF109" i="1" s="1"/>
  <c r="JF104" i="1"/>
  <c r="JF119" i="1" s="1"/>
  <c r="JF96" i="1"/>
  <c r="JF111" i="1" s="1"/>
  <c r="JF99" i="1"/>
  <c r="JF114" i="1" s="1"/>
  <c r="AB159" i="1"/>
  <c r="GI122" i="1"/>
  <c r="KN156" i="1"/>
  <c r="KN157" i="1" s="1"/>
  <c r="LZ120" i="1"/>
  <c r="MO93" i="1"/>
  <c r="AT156" i="1"/>
  <c r="AT157" i="1" s="1"/>
  <c r="BO95" i="1"/>
  <c r="BO110" i="1" s="1"/>
  <c r="BO103" i="1"/>
  <c r="BO118" i="1" s="1"/>
  <c r="BO100" i="1"/>
  <c r="BO115" i="1" s="1"/>
  <c r="BO104" i="1"/>
  <c r="BO119" i="1" s="1"/>
  <c r="BO102" i="1"/>
  <c r="BO117" i="1" s="1"/>
  <c r="BO96" i="1"/>
  <c r="BO111" i="1" s="1"/>
  <c r="BO101" i="1"/>
  <c r="BO116" i="1" s="1"/>
  <c r="BO99" i="1"/>
  <c r="BO114" i="1" s="1"/>
  <c r="BO98" i="1"/>
  <c r="BO113" i="1" s="1"/>
  <c r="BO94" i="1"/>
  <c r="BO109" i="1" s="1"/>
  <c r="HG89" i="1"/>
  <c r="HG90" i="1" s="1"/>
  <c r="ED101" i="1"/>
  <c r="ED116" i="1" s="1"/>
  <c r="ED103" i="1"/>
  <c r="ED118" i="1" s="1"/>
  <c r="ED102" i="1"/>
  <c r="ED117" i="1" s="1"/>
  <c r="ED104" i="1"/>
  <c r="ED119" i="1" s="1"/>
  <c r="ED95" i="1"/>
  <c r="ED110" i="1" s="1"/>
  <c r="ED99" i="1"/>
  <c r="ED114" i="1" s="1"/>
  <c r="ED100" i="1"/>
  <c r="ED115" i="1" s="1"/>
  <c r="ED98" i="1"/>
  <c r="ED113" i="1" s="1"/>
  <c r="ED94" i="1"/>
  <c r="ED109" i="1" s="1"/>
  <c r="CT122" i="1"/>
  <c r="BH160" i="1"/>
  <c r="BH175" i="1" s="1"/>
  <c r="BH168" i="1"/>
  <c r="BH183" i="1" s="1"/>
  <c r="BH164" i="1"/>
  <c r="BH179" i="1" s="1"/>
  <c r="BH167" i="1"/>
  <c r="BH182" i="1" s="1"/>
  <c r="BH165" i="1"/>
  <c r="BH180" i="1" s="1"/>
  <c r="BH169" i="1"/>
  <c r="BH184" i="1" s="1"/>
  <c r="BH161" i="1"/>
  <c r="BH176" i="1" s="1"/>
  <c r="BH166" i="1"/>
  <c r="BH181" i="1" s="1"/>
  <c r="BH170" i="1"/>
  <c r="BH185" i="1" s="1"/>
  <c r="LL187" i="1"/>
  <c r="HT102" i="1"/>
  <c r="HT117" i="1" s="1"/>
  <c r="HT103" i="1"/>
  <c r="HT118" i="1" s="1"/>
  <c r="HT101" i="1"/>
  <c r="HT116" i="1" s="1"/>
  <c r="HT94" i="1"/>
  <c r="HT109" i="1" s="1"/>
  <c r="HT104" i="1"/>
  <c r="HT119" i="1" s="1"/>
  <c r="HT95" i="1"/>
  <c r="HT110" i="1" s="1"/>
  <c r="HT98" i="1"/>
  <c r="HT113" i="1" s="1"/>
  <c r="HT99" i="1"/>
  <c r="HT114" i="1" s="1"/>
  <c r="HT100" i="1"/>
  <c r="HT115" i="1" s="1"/>
  <c r="IE188" i="1"/>
  <c r="ML96" i="1"/>
  <c r="ML111" i="1" s="1"/>
  <c r="EB103" i="1"/>
  <c r="EB118" i="1" s="1"/>
  <c r="EB122" i="1" s="1"/>
  <c r="EB104" i="1"/>
  <c r="EB119" i="1" s="1"/>
  <c r="EB98" i="1"/>
  <c r="EB113" i="1" s="1"/>
  <c r="EB96" i="1"/>
  <c r="EB111" i="1" s="1"/>
  <c r="EB93" i="1"/>
  <c r="EB94" i="1"/>
  <c r="EB109" i="1" s="1"/>
  <c r="EB95" i="1"/>
  <c r="EB110" i="1" s="1"/>
  <c r="EB99" i="1"/>
  <c r="EB114" i="1" s="1"/>
  <c r="EB100" i="1"/>
  <c r="EB115" i="1" s="1"/>
  <c r="EB101" i="1"/>
  <c r="EB116" i="1" s="1"/>
  <c r="EB102" i="1"/>
  <c r="EB117" i="1" s="1"/>
  <c r="HT162" i="1"/>
  <c r="HT177" i="1" s="1"/>
  <c r="AA156" i="1"/>
  <c r="AA157" i="1" s="1"/>
  <c r="G188" i="1"/>
  <c r="MV105" i="1"/>
  <c r="AZ156" i="1"/>
  <c r="AZ157" i="1" s="1"/>
  <c r="GU122" i="1"/>
  <c r="GJ147" i="1"/>
  <c r="GJ141" i="1"/>
  <c r="BF167" i="1"/>
  <c r="BF182" i="1" s="1"/>
  <c r="BF169" i="1"/>
  <c r="BF184" i="1" s="1"/>
  <c r="BF163" i="1"/>
  <c r="BF178" i="1" s="1"/>
  <c r="BF165" i="1"/>
  <c r="BF180" i="1" s="1"/>
  <c r="BF166" i="1"/>
  <c r="BF181" i="1" s="1"/>
  <c r="BF161" i="1"/>
  <c r="BF176" i="1" s="1"/>
  <c r="BF170" i="1"/>
  <c r="BF185" i="1" s="1"/>
  <c r="BF162" i="1"/>
  <c r="BF177" i="1" s="1"/>
  <c r="BF187" i="1" s="1"/>
  <c r="BF160" i="1"/>
  <c r="BF175" i="1" s="1"/>
  <c r="BF168" i="1"/>
  <c r="BF183" i="1" s="1"/>
  <c r="BF164" i="1"/>
  <c r="BF179" i="1" s="1"/>
  <c r="BR100" i="1"/>
  <c r="BR115" i="1" s="1"/>
  <c r="BR94" i="1"/>
  <c r="BR109" i="1" s="1"/>
  <c r="BR104" i="1"/>
  <c r="BR119" i="1" s="1"/>
  <c r="BR95" i="1"/>
  <c r="BR110" i="1" s="1"/>
  <c r="BR103" i="1"/>
  <c r="BR118" i="1" s="1"/>
  <c r="BR122" i="1" s="1"/>
  <c r="BR101" i="1"/>
  <c r="BR116" i="1" s="1"/>
  <c r="BR99" i="1"/>
  <c r="BR114" i="1" s="1"/>
  <c r="BR98" i="1"/>
  <c r="BR113" i="1" s="1"/>
  <c r="BR102" i="1"/>
  <c r="BR117" i="1" s="1"/>
  <c r="NB102" i="1"/>
  <c r="NB117" i="1" s="1"/>
  <c r="NB101" i="1"/>
  <c r="NB116" i="1" s="1"/>
  <c r="NB103" i="1"/>
  <c r="NB118" i="1" s="1"/>
  <c r="NB94" i="1"/>
  <c r="NB109" i="1" s="1"/>
  <c r="NB98" i="1"/>
  <c r="NB113" i="1" s="1"/>
  <c r="NB99" i="1"/>
  <c r="NB114" i="1" s="1"/>
  <c r="NB100" i="1"/>
  <c r="NB115" i="1" s="1"/>
  <c r="NB104" i="1"/>
  <c r="NB119" i="1" s="1"/>
  <c r="NB95" i="1"/>
  <c r="NB110" i="1" s="1"/>
  <c r="BX160" i="1"/>
  <c r="BX175" i="1" s="1"/>
  <c r="BX169" i="1"/>
  <c r="BX184" i="1" s="1"/>
  <c r="BX167" i="1"/>
  <c r="BX182" i="1" s="1"/>
  <c r="BX166" i="1"/>
  <c r="BX181" i="1" s="1"/>
  <c r="BX165" i="1"/>
  <c r="BX180" i="1" s="1"/>
  <c r="BX170" i="1"/>
  <c r="BX185" i="1" s="1"/>
  <c r="BX161" i="1"/>
  <c r="BX176" i="1" s="1"/>
  <c r="BX168" i="1"/>
  <c r="BX183" i="1" s="1"/>
  <c r="BX164" i="1"/>
  <c r="BX179" i="1" s="1"/>
  <c r="IU121" i="1"/>
  <c r="NC105" i="1"/>
  <c r="JW105" i="1"/>
  <c r="HH122" i="1"/>
  <c r="IQ171" i="1"/>
  <c r="CB163" i="1"/>
  <c r="CB178" i="1" s="1"/>
  <c r="U168" i="1"/>
  <c r="U183" i="1" s="1"/>
  <c r="U167" i="1"/>
  <c r="U182" i="1" s="1"/>
  <c r="U160" i="1"/>
  <c r="U175" i="1" s="1"/>
  <c r="U170" i="1"/>
  <c r="U185" i="1" s="1"/>
  <c r="U169" i="1"/>
  <c r="U184" i="1" s="1"/>
  <c r="U162" i="1"/>
  <c r="U177" i="1" s="1"/>
  <c r="U165" i="1"/>
  <c r="U180" i="1" s="1"/>
  <c r="U166" i="1"/>
  <c r="U181" i="1" s="1"/>
  <c r="U161" i="1"/>
  <c r="U176" i="1" s="1"/>
  <c r="U164" i="1"/>
  <c r="U179" i="1" s="1"/>
  <c r="U163" i="1"/>
  <c r="U178" i="1" s="1"/>
  <c r="HZ97" i="1"/>
  <c r="HZ112" i="1" s="1"/>
  <c r="AV96" i="1"/>
  <c r="AV111" i="1" s="1"/>
  <c r="GX169" i="1"/>
  <c r="GX184" i="1" s="1"/>
  <c r="GX167" i="1"/>
  <c r="GX182" i="1" s="1"/>
  <c r="GX160" i="1"/>
  <c r="GX175" i="1" s="1"/>
  <c r="GX163" i="1"/>
  <c r="GX178" i="1" s="1"/>
  <c r="GX164" i="1"/>
  <c r="GX179" i="1" s="1"/>
  <c r="GX161" i="1"/>
  <c r="GX176" i="1" s="1"/>
  <c r="GX166" i="1"/>
  <c r="GX181" i="1" s="1"/>
  <c r="GX170" i="1"/>
  <c r="GX185" i="1" s="1"/>
  <c r="GX168" i="1"/>
  <c r="GX183" i="1" s="1"/>
  <c r="GX165" i="1"/>
  <c r="GX180" i="1" s="1"/>
  <c r="GX187" i="1" s="1"/>
  <c r="DD102" i="1"/>
  <c r="DD117" i="1" s="1"/>
  <c r="DD98" i="1"/>
  <c r="DD113" i="1" s="1"/>
  <c r="DD94" i="1"/>
  <c r="DD109" i="1" s="1"/>
  <c r="DD95" i="1"/>
  <c r="DD110" i="1" s="1"/>
  <c r="DD101" i="1"/>
  <c r="DD116" i="1" s="1"/>
  <c r="DD104" i="1"/>
  <c r="DD119" i="1" s="1"/>
  <c r="DD100" i="1"/>
  <c r="DD115" i="1" s="1"/>
  <c r="DD96" i="1"/>
  <c r="DD111" i="1" s="1"/>
  <c r="DD121" i="1" s="1"/>
  <c r="DD103" i="1"/>
  <c r="DD118" i="1" s="1"/>
  <c r="DD99" i="1"/>
  <c r="DD114" i="1" s="1"/>
  <c r="AI104" i="1"/>
  <c r="AI119" i="1" s="1"/>
  <c r="AI103" i="1"/>
  <c r="AI118" i="1" s="1"/>
  <c r="AI122" i="1" s="1"/>
  <c r="AI94" i="1"/>
  <c r="AI109" i="1" s="1"/>
  <c r="AI99" i="1"/>
  <c r="AI114" i="1" s="1"/>
  <c r="AI98" i="1"/>
  <c r="AI113" i="1" s="1"/>
  <c r="AI96" i="1"/>
  <c r="AI111" i="1" s="1"/>
  <c r="AI121" i="1" s="1"/>
  <c r="AI101" i="1"/>
  <c r="AI116" i="1" s="1"/>
  <c r="AI95" i="1"/>
  <c r="AI110" i="1" s="1"/>
  <c r="AI100" i="1"/>
  <c r="AI115" i="1" s="1"/>
  <c r="AI102" i="1"/>
  <c r="AI117" i="1" s="1"/>
  <c r="LL103" i="1"/>
  <c r="LL118" i="1" s="1"/>
  <c r="LL101" i="1"/>
  <c r="LL116" i="1" s="1"/>
  <c r="LL99" i="1"/>
  <c r="LL114" i="1" s="1"/>
  <c r="LL121" i="1" s="1"/>
  <c r="LL95" i="1"/>
  <c r="LL110" i="1" s="1"/>
  <c r="LL98" i="1"/>
  <c r="LL113" i="1" s="1"/>
  <c r="LL100" i="1"/>
  <c r="LL115" i="1" s="1"/>
  <c r="LL102" i="1"/>
  <c r="LL117" i="1" s="1"/>
  <c r="LL104" i="1"/>
  <c r="LL119" i="1" s="1"/>
  <c r="LL94" i="1"/>
  <c r="LV96" i="1"/>
  <c r="LV111" i="1" s="1"/>
  <c r="GF156" i="1"/>
  <c r="GF157" i="1" s="1"/>
  <c r="CS162" i="1"/>
  <c r="CS177" i="1" s="1"/>
  <c r="CD156" i="1"/>
  <c r="CD157" i="1" s="1"/>
  <c r="AM122" i="1"/>
  <c r="IZ159" i="1"/>
  <c r="JM169" i="1"/>
  <c r="JM184" i="1" s="1"/>
  <c r="JM170" i="1"/>
  <c r="JM185" i="1" s="1"/>
  <c r="JM166" i="1"/>
  <c r="JM181" i="1" s="1"/>
  <c r="JM167" i="1"/>
  <c r="JM182" i="1" s="1"/>
  <c r="JM168" i="1"/>
  <c r="JM183" i="1" s="1"/>
  <c r="JM161" i="1"/>
  <c r="JM176" i="1" s="1"/>
  <c r="JM160" i="1"/>
  <c r="JM175" i="1" s="1"/>
  <c r="JM162" i="1"/>
  <c r="JM177" i="1" s="1"/>
  <c r="JM187" i="1" s="1"/>
  <c r="JM165" i="1"/>
  <c r="JM180" i="1" s="1"/>
  <c r="JM163" i="1"/>
  <c r="JM178" i="1" s="1"/>
  <c r="JM164" i="1"/>
  <c r="JM179" i="1" s="1"/>
  <c r="AO96" i="1"/>
  <c r="AO111" i="1" s="1"/>
  <c r="AO89" i="1"/>
  <c r="AO90" i="1" s="1"/>
  <c r="CA167" i="1"/>
  <c r="CA182" i="1" s="1"/>
  <c r="CA165" i="1"/>
  <c r="CA180" i="1" s="1"/>
  <c r="CA187" i="1" s="1"/>
  <c r="CA160" i="1"/>
  <c r="CA175" i="1" s="1"/>
  <c r="CA168" i="1"/>
  <c r="CA183" i="1" s="1"/>
  <c r="CA164" i="1"/>
  <c r="CA179" i="1" s="1"/>
  <c r="CA169" i="1"/>
  <c r="CA184" i="1" s="1"/>
  <c r="CA188" i="1" s="1"/>
  <c r="CA163" i="1"/>
  <c r="CA178" i="1" s="1"/>
  <c r="CA170" i="1"/>
  <c r="CA185" i="1" s="1"/>
  <c r="CA166" i="1"/>
  <c r="CA181" i="1" s="1"/>
  <c r="CA159" i="1"/>
  <c r="CA161" i="1"/>
  <c r="CA176" i="1" s="1"/>
  <c r="M171" i="1"/>
  <c r="H89" i="1"/>
  <c r="H90" i="1" s="1"/>
  <c r="H96" i="1" s="1"/>
  <c r="H111" i="1" s="1"/>
  <c r="E93" i="1"/>
  <c r="IA186" i="1"/>
  <c r="EO122" i="1"/>
  <c r="LM122" i="1"/>
  <c r="JH171" i="1"/>
  <c r="HP162" i="1"/>
  <c r="HP177" i="1" s="1"/>
  <c r="HQ121" i="1"/>
  <c r="IL97" i="1"/>
  <c r="IL112" i="1" s="1"/>
  <c r="IL89" i="1"/>
  <c r="IL90" i="1" s="1"/>
  <c r="HR162" i="1"/>
  <c r="HR177" i="1" s="1"/>
  <c r="HR187" i="1" s="1"/>
  <c r="R97" i="1"/>
  <c r="R112" i="1" s="1"/>
  <c r="R89" i="1"/>
  <c r="R90" i="1" s="1"/>
  <c r="CL96" i="1"/>
  <c r="CL111" i="1" s="1"/>
  <c r="HF89" i="1"/>
  <c r="HF90" i="1" s="1"/>
  <c r="HF97" i="1" s="1"/>
  <c r="HF112" i="1" s="1"/>
  <c r="CD97" i="1"/>
  <c r="CD112" i="1" s="1"/>
  <c r="CD89" i="1"/>
  <c r="CD90" i="1" s="1"/>
  <c r="MI105" i="1"/>
  <c r="KH162" i="1"/>
  <c r="KH177" i="1" s="1"/>
  <c r="KH156" i="1"/>
  <c r="KH157" i="1" s="1"/>
  <c r="DI93" i="1"/>
  <c r="MO187" i="1"/>
  <c r="GK105" i="1"/>
  <c r="CX103" i="1"/>
  <c r="CX118" i="1" s="1"/>
  <c r="CX100" i="1"/>
  <c r="CX115" i="1" s="1"/>
  <c r="CX95" i="1"/>
  <c r="CX110" i="1" s="1"/>
  <c r="CX102" i="1"/>
  <c r="CX117" i="1" s="1"/>
  <c r="CX99" i="1"/>
  <c r="CX114" i="1" s="1"/>
  <c r="CX98" i="1"/>
  <c r="CX113" i="1" s="1"/>
  <c r="CX101" i="1"/>
  <c r="CX116" i="1" s="1"/>
  <c r="CX104" i="1"/>
  <c r="CX119" i="1" s="1"/>
  <c r="CX94" i="1"/>
  <c r="CX109" i="1" s="1"/>
  <c r="CX96" i="1"/>
  <c r="CX111" i="1" s="1"/>
  <c r="BC122" i="1"/>
  <c r="MM120" i="1"/>
  <c r="IQ122" i="1"/>
  <c r="GG186" i="1"/>
  <c r="JL147" i="1"/>
  <c r="JL141" i="1"/>
  <c r="IM147" i="1"/>
  <c r="IM141" i="1"/>
  <c r="EO156" i="1"/>
  <c r="EO157" i="1" s="1"/>
  <c r="EO162" i="1" s="1"/>
  <c r="EO177" i="1" s="1"/>
  <c r="DL147" i="1"/>
  <c r="DL141" i="1"/>
  <c r="AQ122" i="1"/>
  <c r="LQ169" i="1"/>
  <c r="LQ184" i="1" s="1"/>
  <c r="LQ160" i="1"/>
  <c r="LQ175" i="1" s="1"/>
  <c r="LQ165" i="1"/>
  <c r="LQ180" i="1" s="1"/>
  <c r="LQ167" i="1"/>
  <c r="LQ182" i="1" s="1"/>
  <c r="LQ164" i="1"/>
  <c r="LQ179" i="1" s="1"/>
  <c r="LQ170" i="1"/>
  <c r="LQ185" i="1" s="1"/>
  <c r="LQ168" i="1"/>
  <c r="LQ183" i="1" s="1"/>
  <c r="LQ166" i="1"/>
  <c r="LQ181" i="1" s="1"/>
  <c r="LQ161" i="1"/>
  <c r="LQ176" i="1" s="1"/>
  <c r="P101" i="1"/>
  <c r="P116" i="1" s="1"/>
  <c r="P103" i="1"/>
  <c r="P118" i="1" s="1"/>
  <c r="P122" i="1" s="1"/>
  <c r="P104" i="1"/>
  <c r="P119" i="1" s="1"/>
  <c r="P102" i="1"/>
  <c r="P117" i="1" s="1"/>
  <c r="P99" i="1"/>
  <c r="P114" i="1" s="1"/>
  <c r="P100" i="1"/>
  <c r="P115" i="1" s="1"/>
  <c r="P94" i="1"/>
  <c r="P109" i="1" s="1"/>
  <c r="P98" i="1"/>
  <c r="P113" i="1" s="1"/>
  <c r="P95" i="1"/>
  <c r="P110" i="1" s="1"/>
  <c r="NE165" i="1"/>
  <c r="NE180" i="1" s="1"/>
  <c r="NE187" i="1" s="1"/>
  <c r="NE166" i="1"/>
  <c r="NE181" i="1" s="1"/>
  <c r="NE168" i="1"/>
  <c r="NE183" i="1" s="1"/>
  <c r="NE161" i="1"/>
  <c r="NE176" i="1" s="1"/>
  <c r="NE163" i="1"/>
  <c r="NE178" i="1" s="1"/>
  <c r="NE160" i="1"/>
  <c r="NE175" i="1" s="1"/>
  <c r="NE164" i="1"/>
  <c r="NE179" i="1" s="1"/>
  <c r="NE169" i="1"/>
  <c r="NE184" i="1" s="1"/>
  <c r="NE188" i="1" s="1"/>
  <c r="NE167" i="1"/>
  <c r="NE182" i="1" s="1"/>
  <c r="NE170" i="1"/>
  <c r="NE185" i="1" s="1"/>
  <c r="V97" i="1"/>
  <c r="V112" i="1" s="1"/>
  <c r="MO167" i="1"/>
  <c r="MO182" i="1" s="1"/>
  <c r="MO164" i="1"/>
  <c r="MO179" i="1" s="1"/>
  <c r="MO170" i="1"/>
  <c r="MO185" i="1" s="1"/>
  <c r="MO163" i="1"/>
  <c r="MO178" i="1" s="1"/>
  <c r="MO169" i="1"/>
  <c r="MO184" i="1" s="1"/>
  <c r="MO168" i="1"/>
  <c r="MO183" i="1" s="1"/>
  <c r="MO160" i="1"/>
  <c r="MO175" i="1" s="1"/>
  <c r="MO166" i="1"/>
  <c r="MO181" i="1" s="1"/>
  <c r="MO165" i="1"/>
  <c r="MO180" i="1" s="1"/>
  <c r="MO161" i="1"/>
  <c r="MO176" i="1" s="1"/>
  <c r="KL109" i="1"/>
  <c r="KL120" i="1" s="1"/>
  <c r="KL105" i="1"/>
  <c r="ED97" i="1"/>
  <c r="ED112" i="1" s="1"/>
  <c r="HE97" i="1"/>
  <c r="HE112" i="1" s="1"/>
  <c r="IR121" i="1"/>
  <c r="IJ169" i="1"/>
  <c r="IJ184" i="1" s="1"/>
  <c r="IJ188" i="1" s="1"/>
  <c r="IJ170" i="1"/>
  <c r="IJ185" i="1" s="1"/>
  <c r="IJ167" i="1"/>
  <c r="IJ182" i="1" s="1"/>
  <c r="IJ163" i="1"/>
  <c r="IJ178" i="1" s="1"/>
  <c r="IJ166" i="1"/>
  <c r="IJ181" i="1" s="1"/>
  <c r="IJ164" i="1"/>
  <c r="IJ179" i="1" s="1"/>
  <c r="IJ165" i="1"/>
  <c r="IJ180" i="1" s="1"/>
  <c r="IJ187" i="1" s="1"/>
  <c r="IJ160" i="1"/>
  <c r="IJ175" i="1" s="1"/>
  <c r="IJ168" i="1"/>
  <c r="IJ183" i="1" s="1"/>
  <c r="IJ161" i="1"/>
  <c r="IJ176" i="1" s="1"/>
  <c r="LY147" i="1"/>
  <c r="LY141" i="1"/>
  <c r="GV187" i="1"/>
  <c r="NA94" i="1"/>
  <c r="NA109" i="1" s="1"/>
  <c r="NA95" i="1"/>
  <c r="NA110" i="1" s="1"/>
  <c r="NA104" i="1"/>
  <c r="NA119" i="1" s="1"/>
  <c r="NA102" i="1"/>
  <c r="NA117" i="1" s="1"/>
  <c r="NA99" i="1"/>
  <c r="NA114" i="1" s="1"/>
  <c r="NA101" i="1"/>
  <c r="NA116" i="1" s="1"/>
  <c r="NA103" i="1"/>
  <c r="NA118" i="1" s="1"/>
  <c r="NA122" i="1" s="1"/>
  <c r="NA100" i="1"/>
  <c r="NA115" i="1" s="1"/>
  <c r="NA98" i="1"/>
  <c r="NA113" i="1" s="1"/>
  <c r="HX108" i="1"/>
  <c r="HX120" i="1" s="1"/>
  <c r="HX105" i="1"/>
  <c r="KF103" i="1"/>
  <c r="KF118" i="1" s="1"/>
  <c r="KF102" i="1"/>
  <c r="KF117" i="1" s="1"/>
  <c r="KF101" i="1"/>
  <c r="KF116" i="1" s="1"/>
  <c r="KF99" i="1"/>
  <c r="KF114" i="1" s="1"/>
  <c r="KF121" i="1" s="1"/>
  <c r="KF100" i="1"/>
  <c r="KF115" i="1" s="1"/>
  <c r="KF98" i="1"/>
  <c r="KF113" i="1" s="1"/>
  <c r="KF94" i="1"/>
  <c r="KF104" i="1"/>
  <c r="KF119" i="1" s="1"/>
  <c r="KF95" i="1"/>
  <c r="KF110" i="1" s="1"/>
  <c r="MM121" i="1"/>
  <c r="MX102" i="1"/>
  <c r="MX117" i="1" s="1"/>
  <c r="MX104" i="1"/>
  <c r="MX119" i="1" s="1"/>
  <c r="MX100" i="1"/>
  <c r="MX115" i="1" s="1"/>
  <c r="MX95" i="1"/>
  <c r="MX110" i="1" s="1"/>
  <c r="MX94" i="1"/>
  <c r="MX109" i="1" s="1"/>
  <c r="MX99" i="1"/>
  <c r="MX114" i="1" s="1"/>
  <c r="MX121" i="1" s="1"/>
  <c r="MX98" i="1"/>
  <c r="MX113" i="1" s="1"/>
  <c r="MX103" i="1"/>
  <c r="MX118" i="1" s="1"/>
  <c r="MX122" i="1" s="1"/>
  <c r="MX101" i="1"/>
  <c r="MX116" i="1" s="1"/>
  <c r="ID169" i="1"/>
  <c r="ID184" i="1" s="1"/>
  <c r="ID188" i="1" s="1"/>
  <c r="ID168" i="1"/>
  <c r="ID183" i="1" s="1"/>
  <c r="ID167" i="1"/>
  <c r="ID182" i="1" s="1"/>
  <c r="ID165" i="1"/>
  <c r="ID180" i="1" s="1"/>
  <c r="ID187" i="1" s="1"/>
  <c r="ID163" i="1"/>
  <c r="ID178" i="1" s="1"/>
  <c r="ID160" i="1"/>
  <c r="ID175" i="1" s="1"/>
  <c r="ID161" i="1"/>
  <c r="ID176" i="1" s="1"/>
  <c r="ID166" i="1"/>
  <c r="ID181" i="1" s="1"/>
  <c r="ID170" i="1"/>
  <c r="ID185" i="1" s="1"/>
  <c r="ID164" i="1"/>
  <c r="ID179" i="1" s="1"/>
  <c r="HU147" i="1"/>
  <c r="HU141" i="1"/>
  <c r="KF97" i="1"/>
  <c r="KF112" i="1" s="1"/>
  <c r="HW147" i="1"/>
  <c r="HW141" i="1"/>
  <c r="W108" i="1"/>
  <c r="W120" i="1" s="1"/>
  <c r="W105" i="1"/>
  <c r="LE147" i="1"/>
  <c r="LE141" i="1"/>
  <c r="AH174" i="1"/>
  <c r="AH186" i="1" s="1"/>
  <c r="AH171" i="1"/>
  <c r="JQ168" i="1"/>
  <c r="JQ183" i="1" s="1"/>
  <c r="JQ164" i="1"/>
  <c r="JQ179" i="1" s="1"/>
  <c r="JQ160" i="1"/>
  <c r="JQ175" i="1" s="1"/>
  <c r="JQ166" i="1"/>
  <c r="JQ181" i="1" s="1"/>
  <c r="JQ170" i="1"/>
  <c r="JQ185" i="1" s="1"/>
  <c r="JQ167" i="1"/>
  <c r="JQ182" i="1" s="1"/>
  <c r="JQ161" i="1"/>
  <c r="JQ176" i="1" s="1"/>
  <c r="JQ165" i="1"/>
  <c r="JQ180" i="1" s="1"/>
  <c r="JQ169" i="1"/>
  <c r="JQ184" i="1" s="1"/>
  <c r="BB100" i="1"/>
  <c r="BB115" i="1" s="1"/>
  <c r="BB95" i="1"/>
  <c r="BB110" i="1" s="1"/>
  <c r="BB94" i="1"/>
  <c r="BB109" i="1" s="1"/>
  <c r="BB104" i="1"/>
  <c r="BB119" i="1" s="1"/>
  <c r="BB99" i="1"/>
  <c r="BB114" i="1" s="1"/>
  <c r="BB103" i="1"/>
  <c r="BB118" i="1" s="1"/>
  <c r="BB122" i="1" s="1"/>
  <c r="BB98" i="1"/>
  <c r="BB113" i="1" s="1"/>
  <c r="BB101" i="1"/>
  <c r="BB116" i="1" s="1"/>
  <c r="BB102" i="1"/>
  <c r="BB117" i="1" s="1"/>
  <c r="GS169" i="1"/>
  <c r="GS184" i="1" s="1"/>
  <c r="GS188" i="1" s="1"/>
  <c r="GS160" i="1"/>
  <c r="GS175" i="1" s="1"/>
  <c r="GS166" i="1"/>
  <c r="GS181" i="1" s="1"/>
  <c r="GS161" i="1"/>
  <c r="GS176" i="1" s="1"/>
  <c r="GS168" i="1"/>
  <c r="GS183" i="1" s="1"/>
  <c r="GS167" i="1"/>
  <c r="GS182" i="1" s="1"/>
  <c r="GS165" i="1"/>
  <c r="GS180" i="1" s="1"/>
  <c r="GS164" i="1"/>
  <c r="GS179" i="1" s="1"/>
  <c r="GS170" i="1"/>
  <c r="GS185" i="1" s="1"/>
  <c r="MN147" i="1"/>
  <c r="MN141" i="1"/>
  <c r="MB167" i="1"/>
  <c r="MB182" i="1" s="1"/>
  <c r="MB169" i="1"/>
  <c r="MB184" i="1" s="1"/>
  <c r="MB163" i="1"/>
  <c r="MB178" i="1" s="1"/>
  <c r="MB165" i="1"/>
  <c r="MB180" i="1" s="1"/>
  <c r="MB170" i="1"/>
  <c r="MB185" i="1" s="1"/>
  <c r="MB161" i="1"/>
  <c r="MB176" i="1" s="1"/>
  <c r="MB168" i="1"/>
  <c r="MB183" i="1" s="1"/>
  <c r="MB164" i="1"/>
  <c r="MB179" i="1" s="1"/>
  <c r="MB160" i="1"/>
  <c r="MB175" i="1" s="1"/>
  <c r="MB166" i="1"/>
  <c r="MB181" i="1" s="1"/>
  <c r="MB162" i="1"/>
  <c r="MB177" i="1" s="1"/>
  <c r="MB187" i="1" s="1"/>
  <c r="JM100" i="1"/>
  <c r="JM115" i="1" s="1"/>
  <c r="JM103" i="1"/>
  <c r="JM118" i="1" s="1"/>
  <c r="JM104" i="1"/>
  <c r="JM119" i="1" s="1"/>
  <c r="JM99" i="1"/>
  <c r="JM114" i="1" s="1"/>
  <c r="JM121" i="1" s="1"/>
  <c r="JM95" i="1"/>
  <c r="JM110" i="1" s="1"/>
  <c r="JM102" i="1"/>
  <c r="JM117" i="1" s="1"/>
  <c r="JM101" i="1"/>
  <c r="JM116" i="1" s="1"/>
  <c r="JM94" i="1"/>
  <c r="JM109" i="1" s="1"/>
  <c r="JM98" i="1"/>
  <c r="JM113" i="1" s="1"/>
  <c r="KZ122" i="1"/>
  <c r="JI147" i="1"/>
  <c r="JI141" i="1"/>
  <c r="CU170" i="1"/>
  <c r="CU185" i="1" s="1"/>
  <c r="CU161" i="1"/>
  <c r="CU176" i="1" s="1"/>
  <c r="CU160" i="1"/>
  <c r="CU175" i="1" s="1"/>
  <c r="CU166" i="1"/>
  <c r="CU181" i="1" s="1"/>
  <c r="CU169" i="1"/>
  <c r="CU184" i="1" s="1"/>
  <c r="CU188" i="1" s="1"/>
  <c r="CU165" i="1"/>
  <c r="CU180" i="1" s="1"/>
  <c r="CU164" i="1"/>
  <c r="CU179" i="1" s="1"/>
  <c r="CU168" i="1"/>
  <c r="CU183" i="1" s="1"/>
  <c r="CU167" i="1"/>
  <c r="CU182" i="1" s="1"/>
  <c r="HQ99" i="1"/>
  <c r="HQ114" i="1" s="1"/>
  <c r="HQ101" i="1"/>
  <c r="HQ116" i="1" s="1"/>
  <c r="HQ103" i="1"/>
  <c r="HQ118" i="1" s="1"/>
  <c r="HQ122" i="1" s="1"/>
  <c r="HQ100" i="1"/>
  <c r="HQ115" i="1" s="1"/>
  <c r="HQ98" i="1"/>
  <c r="HQ113" i="1" s="1"/>
  <c r="HQ95" i="1"/>
  <c r="HQ110" i="1" s="1"/>
  <c r="HQ104" i="1"/>
  <c r="HQ119" i="1" s="1"/>
  <c r="HQ94" i="1"/>
  <c r="HQ109" i="1" s="1"/>
  <c r="HQ102" i="1"/>
  <c r="HQ117" i="1" s="1"/>
  <c r="S169" i="1"/>
  <c r="S184" i="1" s="1"/>
  <c r="S188" i="1" s="1"/>
  <c r="S170" i="1"/>
  <c r="S185" i="1" s="1"/>
  <c r="S167" i="1"/>
  <c r="S182" i="1" s="1"/>
  <c r="S166" i="1"/>
  <c r="S181" i="1" s="1"/>
  <c r="S164" i="1"/>
  <c r="S179" i="1" s="1"/>
  <c r="S160" i="1"/>
  <c r="S175" i="1" s="1"/>
  <c r="S161" i="1"/>
  <c r="S176" i="1" s="1"/>
  <c r="S165" i="1"/>
  <c r="S180" i="1" s="1"/>
  <c r="S168" i="1"/>
  <c r="S183" i="1" s="1"/>
  <c r="MS168" i="1"/>
  <c r="MS183" i="1" s="1"/>
  <c r="MS164" i="1"/>
  <c r="MS179" i="1" s="1"/>
  <c r="MS170" i="1"/>
  <c r="MS185" i="1" s="1"/>
  <c r="MS167" i="1"/>
  <c r="MS182" i="1" s="1"/>
  <c r="MS160" i="1"/>
  <c r="MS175" i="1" s="1"/>
  <c r="MS169" i="1"/>
  <c r="MS184" i="1" s="1"/>
  <c r="MS166" i="1"/>
  <c r="MS181" i="1" s="1"/>
  <c r="MS165" i="1"/>
  <c r="MS180" i="1" s="1"/>
  <c r="MS187" i="1" s="1"/>
  <c r="MS161" i="1"/>
  <c r="MS176" i="1" s="1"/>
  <c r="CF121" i="1"/>
  <c r="FV147" i="1"/>
  <c r="FV141" i="1"/>
  <c r="BS122" i="1"/>
  <c r="KZ109" i="1"/>
  <c r="KZ120" i="1" s="1"/>
  <c r="KZ105" i="1"/>
  <c r="GO163" i="1"/>
  <c r="GO178" i="1" s="1"/>
  <c r="JJ101" i="1"/>
  <c r="JJ116" i="1" s="1"/>
  <c r="JJ103" i="1"/>
  <c r="JJ118" i="1" s="1"/>
  <c r="JJ122" i="1" s="1"/>
  <c r="JJ95" i="1"/>
  <c r="JJ110" i="1" s="1"/>
  <c r="JJ100" i="1"/>
  <c r="JJ115" i="1" s="1"/>
  <c r="JJ104" i="1"/>
  <c r="JJ119" i="1" s="1"/>
  <c r="JJ98" i="1"/>
  <c r="JJ113" i="1" s="1"/>
  <c r="JJ102" i="1"/>
  <c r="JJ117" i="1" s="1"/>
  <c r="JJ94" i="1"/>
  <c r="JJ109" i="1" s="1"/>
  <c r="JJ99" i="1"/>
  <c r="JJ114" i="1" s="1"/>
  <c r="JJ121" i="1" s="1"/>
  <c r="HK121" i="1"/>
  <c r="HK122" i="1"/>
  <c r="AK147" i="1"/>
  <c r="AK141" i="1"/>
  <c r="BJ121" i="1"/>
  <c r="HR163" i="1"/>
  <c r="HR178" i="1" s="1"/>
  <c r="GU188" i="1"/>
  <c r="KD121" i="1"/>
  <c r="EK121" i="1"/>
  <c r="JV147" i="1"/>
  <c r="JV141" i="1"/>
  <c r="AX97" i="1"/>
  <c r="AX112" i="1" s="1"/>
  <c r="AX89" i="1"/>
  <c r="AX90" i="1" s="1"/>
  <c r="HO174" i="1"/>
  <c r="HO186" i="1" s="1"/>
  <c r="HO171" i="1"/>
  <c r="BP108" i="1"/>
  <c r="BP120" i="1" s="1"/>
  <c r="BP105" i="1"/>
  <c r="I171" i="1"/>
  <c r="I174" i="1"/>
  <c r="I186" i="1" s="1"/>
  <c r="LH168" i="1"/>
  <c r="LH183" i="1" s="1"/>
  <c r="LH166" i="1"/>
  <c r="LH181" i="1" s="1"/>
  <c r="LH160" i="1"/>
  <c r="LH175" i="1" s="1"/>
  <c r="LH169" i="1"/>
  <c r="LH184" i="1" s="1"/>
  <c r="LH161" i="1"/>
  <c r="LH176" i="1" s="1"/>
  <c r="LH165" i="1"/>
  <c r="LH180" i="1" s="1"/>
  <c r="LH187" i="1" s="1"/>
  <c r="LH167" i="1"/>
  <c r="LH182" i="1" s="1"/>
  <c r="LH164" i="1"/>
  <c r="LH179" i="1" s="1"/>
  <c r="LH170" i="1"/>
  <c r="LH185" i="1" s="1"/>
  <c r="LR169" i="1"/>
  <c r="LR184" i="1" s="1"/>
  <c r="LR166" i="1"/>
  <c r="LR181" i="1" s="1"/>
  <c r="LR161" i="1"/>
  <c r="LR176" i="1" s="1"/>
  <c r="LR168" i="1"/>
  <c r="LR183" i="1" s="1"/>
  <c r="LR167" i="1"/>
  <c r="LR182" i="1" s="1"/>
  <c r="LR164" i="1"/>
  <c r="LR179" i="1" s="1"/>
  <c r="LR170" i="1"/>
  <c r="LR185" i="1" s="1"/>
  <c r="LR160" i="1"/>
  <c r="LR175" i="1" s="1"/>
  <c r="LR165" i="1"/>
  <c r="LR180" i="1" s="1"/>
  <c r="HK156" i="1"/>
  <c r="HK157" i="1" s="1"/>
  <c r="JQ162" i="1"/>
  <c r="JQ177" i="1" s="1"/>
  <c r="JQ187" i="1" s="1"/>
  <c r="DF105" i="1"/>
  <c r="LN188" i="1"/>
  <c r="T121" i="1"/>
  <c r="LG122" i="1"/>
  <c r="FV121" i="1"/>
  <c r="EG174" i="1"/>
  <c r="EG186" i="1" s="1"/>
  <c r="EG171" i="1"/>
  <c r="MJ120" i="1"/>
  <c r="EK171" i="1"/>
  <c r="DY105" i="1"/>
  <c r="GY120" i="1"/>
  <c r="GE171" i="1"/>
  <c r="HX171" i="1"/>
  <c r="HX174" i="1"/>
  <c r="HX186" i="1" s="1"/>
  <c r="IC121" i="1"/>
  <c r="BD120" i="1"/>
  <c r="BW120" i="1"/>
  <c r="GP188" i="1"/>
  <c r="GP174" i="1"/>
  <c r="GP186" i="1" s="1"/>
  <c r="GP171" i="1"/>
  <c r="HV122" i="1"/>
  <c r="EH122" i="1"/>
  <c r="LW120" i="1"/>
  <c r="HL186" i="1"/>
  <c r="JG120" i="1"/>
  <c r="JN122" i="1"/>
  <c r="JA121" i="1"/>
  <c r="V108" i="1"/>
  <c r="KK102" i="1"/>
  <c r="KK117" i="1" s="1"/>
  <c r="KK103" i="1"/>
  <c r="KK118" i="1" s="1"/>
  <c r="KK122" i="1" s="1"/>
  <c r="KK94" i="1"/>
  <c r="KK104" i="1"/>
  <c r="KK119" i="1" s="1"/>
  <c r="KK95" i="1"/>
  <c r="KK110" i="1" s="1"/>
  <c r="KK101" i="1"/>
  <c r="KK116" i="1" s="1"/>
  <c r="KK99" i="1"/>
  <c r="KK114" i="1" s="1"/>
  <c r="KK100" i="1"/>
  <c r="KK115" i="1" s="1"/>
  <c r="KK98" i="1"/>
  <c r="KK113" i="1" s="1"/>
  <c r="CO101" i="1"/>
  <c r="CO116" i="1" s="1"/>
  <c r="CO102" i="1"/>
  <c r="CO117" i="1" s="1"/>
  <c r="CO104" i="1"/>
  <c r="CO119" i="1" s="1"/>
  <c r="CO99" i="1"/>
  <c r="CO114" i="1" s="1"/>
  <c r="CO121" i="1" s="1"/>
  <c r="CO95" i="1"/>
  <c r="CO110" i="1" s="1"/>
  <c r="CO94" i="1"/>
  <c r="CO109" i="1" s="1"/>
  <c r="CO100" i="1"/>
  <c r="CO115" i="1" s="1"/>
  <c r="CO98" i="1"/>
  <c r="CO113" i="1" s="1"/>
  <c r="CO103" i="1"/>
  <c r="CO118" i="1" s="1"/>
  <c r="CO122" i="1" s="1"/>
  <c r="KG109" i="1"/>
  <c r="KG120" i="1" s="1"/>
  <c r="KG105" i="1"/>
  <c r="ND102" i="1"/>
  <c r="ND117" i="1" s="1"/>
  <c r="ND103" i="1"/>
  <c r="ND118" i="1" s="1"/>
  <c r="ND122" i="1" s="1"/>
  <c r="ND94" i="1"/>
  <c r="ND109" i="1" s="1"/>
  <c r="ND95" i="1"/>
  <c r="ND110" i="1" s="1"/>
  <c r="ND104" i="1"/>
  <c r="ND119" i="1" s="1"/>
  <c r="ND98" i="1"/>
  <c r="ND113" i="1" s="1"/>
  <c r="ND100" i="1"/>
  <c r="ND115" i="1" s="1"/>
  <c r="ND99" i="1"/>
  <c r="ND114" i="1" s="1"/>
  <c r="ND101" i="1"/>
  <c r="ND116" i="1" s="1"/>
  <c r="KV97" i="1"/>
  <c r="KV112" i="1" s="1"/>
  <c r="LR187" i="1"/>
  <c r="MN108" i="1"/>
  <c r="LE121" i="1"/>
  <c r="HA168" i="1"/>
  <c r="HA183" i="1" s="1"/>
  <c r="HA161" i="1"/>
  <c r="HA176" i="1" s="1"/>
  <c r="HA166" i="1"/>
  <c r="HA181" i="1" s="1"/>
  <c r="HA169" i="1"/>
  <c r="HA184" i="1" s="1"/>
  <c r="HA165" i="1"/>
  <c r="HA180" i="1" s="1"/>
  <c r="HA164" i="1"/>
  <c r="HA179" i="1" s="1"/>
  <c r="HA170" i="1"/>
  <c r="HA185" i="1" s="1"/>
  <c r="HA162" i="1"/>
  <c r="HA177" i="1" s="1"/>
  <c r="HA187" i="1" s="1"/>
  <c r="HA160" i="1"/>
  <c r="HA175" i="1" s="1"/>
  <c r="HA163" i="1"/>
  <c r="HA178" i="1" s="1"/>
  <c r="HA167" i="1"/>
  <c r="HA182" i="1" s="1"/>
  <c r="AJ162" i="1"/>
  <c r="AJ177" i="1" s="1"/>
  <c r="AJ156" i="1"/>
  <c r="AJ157" i="1" s="1"/>
  <c r="JV121" i="1"/>
  <c r="X162" i="1"/>
  <c r="X177" i="1" s="1"/>
  <c r="X156" i="1"/>
  <c r="X157" i="1" s="1"/>
  <c r="KZ156" i="1"/>
  <c r="KZ157" i="1" s="1"/>
  <c r="GX108" i="1"/>
  <c r="DB169" i="1"/>
  <c r="DB184" i="1" s="1"/>
  <c r="DB167" i="1"/>
  <c r="DB182" i="1" s="1"/>
  <c r="DB166" i="1"/>
  <c r="DB181" i="1" s="1"/>
  <c r="DB160" i="1"/>
  <c r="DB175" i="1" s="1"/>
  <c r="DB168" i="1"/>
  <c r="DB183" i="1" s="1"/>
  <c r="DB161" i="1"/>
  <c r="DB176" i="1" s="1"/>
  <c r="DB163" i="1"/>
  <c r="DB178" i="1" s="1"/>
  <c r="DB165" i="1"/>
  <c r="DB180" i="1" s="1"/>
  <c r="DB170" i="1"/>
  <c r="DB185" i="1" s="1"/>
  <c r="DB164" i="1"/>
  <c r="DB179" i="1" s="1"/>
  <c r="DB162" i="1"/>
  <c r="DB177" i="1" s="1"/>
  <c r="DB187" i="1" s="1"/>
  <c r="LF174" i="1"/>
  <c r="HI108" i="1"/>
  <c r="CB174" i="1"/>
  <c r="CB186" i="1" s="1"/>
  <c r="EQ174" i="1"/>
  <c r="LA109" i="1"/>
  <c r="LA120" i="1" s="1"/>
  <c r="LA105" i="1"/>
  <c r="V95" i="1"/>
  <c r="V110" i="1" s="1"/>
  <c r="V100" i="1"/>
  <c r="V115" i="1" s="1"/>
  <c r="V94" i="1"/>
  <c r="V109" i="1" s="1"/>
  <c r="V98" i="1"/>
  <c r="V113" i="1" s="1"/>
  <c r="V99" i="1"/>
  <c r="V114" i="1" s="1"/>
  <c r="V121" i="1" s="1"/>
  <c r="V102" i="1"/>
  <c r="V117" i="1" s="1"/>
  <c r="V101" i="1"/>
  <c r="V116" i="1" s="1"/>
  <c r="V103" i="1"/>
  <c r="V118" i="1" s="1"/>
  <c r="V122" i="1" s="1"/>
  <c r="V104" i="1"/>
  <c r="V119" i="1" s="1"/>
  <c r="HB147" i="1"/>
  <c r="HB141" i="1"/>
  <c r="CO93" i="1"/>
  <c r="MD103" i="1"/>
  <c r="MD118" i="1" s="1"/>
  <c r="MD102" i="1"/>
  <c r="MD117" i="1" s="1"/>
  <c r="MD95" i="1"/>
  <c r="MD110" i="1" s="1"/>
  <c r="MD93" i="1"/>
  <c r="MD104" i="1"/>
  <c r="MD119" i="1" s="1"/>
  <c r="MD98" i="1"/>
  <c r="MD113" i="1" s="1"/>
  <c r="MD96" i="1"/>
  <c r="MD111" i="1" s="1"/>
  <c r="MD121" i="1" s="1"/>
  <c r="MD100" i="1"/>
  <c r="MD115" i="1" s="1"/>
  <c r="MD101" i="1"/>
  <c r="MD116" i="1" s="1"/>
  <c r="MD99" i="1"/>
  <c r="MD114" i="1" s="1"/>
  <c r="MD94" i="1"/>
  <c r="MD109" i="1" s="1"/>
  <c r="CH108" i="1"/>
  <c r="NA121" i="1"/>
  <c r="GQ108" i="1"/>
  <c r="MR174" i="1"/>
  <c r="MR171" i="1"/>
  <c r="BW121" i="1"/>
  <c r="HO121" i="1"/>
  <c r="LW156" i="1"/>
  <c r="LW157" i="1" s="1"/>
  <c r="JX171" i="1"/>
  <c r="P121" i="1"/>
  <c r="CU187" i="1"/>
  <c r="BX121" i="1"/>
  <c r="HL121" i="1"/>
  <c r="ED167" i="1"/>
  <c r="ED182" i="1" s="1"/>
  <c r="ED169" i="1"/>
  <c r="ED184" i="1" s="1"/>
  <c r="ED188" i="1" s="1"/>
  <c r="ED168" i="1"/>
  <c r="ED183" i="1" s="1"/>
  <c r="ED166" i="1"/>
  <c r="ED181" i="1" s="1"/>
  <c r="ED161" i="1"/>
  <c r="ED176" i="1" s="1"/>
  <c r="ED164" i="1"/>
  <c r="ED179" i="1" s="1"/>
  <c r="ED165" i="1"/>
  <c r="ED180" i="1" s="1"/>
  <c r="ED187" i="1" s="1"/>
  <c r="ED170" i="1"/>
  <c r="ED185" i="1" s="1"/>
  <c r="ED163" i="1"/>
  <c r="ED178" i="1" s="1"/>
  <c r="ED160" i="1"/>
  <c r="ED175" i="1" s="1"/>
  <c r="MN102" i="1"/>
  <c r="MN117" i="1" s="1"/>
  <c r="MN99" i="1"/>
  <c r="MN114" i="1" s="1"/>
  <c r="MN94" i="1"/>
  <c r="MN109" i="1" s="1"/>
  <c r="MN103" i="1"/>
  <c r="MN118" i="1" s="1"/>
  <c r="MN98" i="1"/>
  <c r="MN113" i="1" s="1"/>
  <c r="MN101" i="1"/>
  <c r="MN116" i="1" s="1"/>
  <c r="MN104" i="1"/>
  <c r="MN119" i="1" s="1"/>
  <c r="MN95" i="1"/>
  <c r="MN110" i="1" s="1"/>
  <c r="MN100" i="1"/>
  <c r="MN115" i="1" s="1"/>
  <c r="HE108" i="1"/>
  <c r="HE105" i="1"/>
  <c r="FX103" i="1"/>
  <c r="FX118" i="1" s="1"/>
  <c r="FX101" i="1"/>
  <c r="FX116" i="1" s="1"/>
  <c r="FX104" i="1"/>
  <c r="FX119" i="1" s="1"/>
  <c r="FX99" i="1"/>
  <c r="FX114" i="1" s="1"/>
  <c r="FX100" i="1"/>
  <c r="FX115" i="1" s="1"/>
  <c r="FX94" i="1"/>
  <c r="FX109" i="1" s="1"/>
  <c r="FX98" i="1"/>
  <c r="FX113" i="1" s="1"/>
  <c r="FX102" i="1"/>
  <c r="FX117" i="1" s="1"/>
  <c r="FX95" i="1"/>
  <c r="FX110" i="1" s="1"/>
  <c r="KK97" i="1"/>
  <c r="KK112" i="1" s="1"/>
  <c r="BA108" i="1"/>
  <c r="KY159" i="1"/>
  <c r="HE174" i="1"/>
  <c r="HE186" i="1" s="1"/>
  <c r="S103" i="1"/>
  <c r="S118" i="1" s="1"/>
  <c r="S104" i="1"/>
  <c r="S119" i="1" s="1"/>
  <c r="S95" i="1"/>
  <c r="S110" i="1" s="1"/>
  <c r="S102" i="1"/>
  <c r="S117" i="1" s="1"/>
  <c r="S96" i="1"/>
  <c r="S111" i="1" s="1"/>
  <c r="S101" i="1"/>
  <c r="S116" i="1" s="1"/>
  <c r="S98" i="1"/>
  <c r="S113" i="1" s="1"/>
  <c r="S99" i="1"/>
  <c r="S114" i="1" s="1"/>
  <c r="S100" i="1"/>
  <c r="S115" i="1" s="1"/>
  <c r="S94" i="1"/>
  <c r="S109" i="1" s="1"/>
  <c r="MH102" i="1"/>
  <c r="MH117" i="1" s="1"/>
  <c r="MH95" i="1"/>
  <c r="MH110" i="1" s="1"/>
  <c r="MH100" i="1"/>
  <c r="MH115" i="1" s="1"/>
  <c r="MH104" i="1"/>
  <c r="MH119" i="1" s="1"/>
  <c r="MH94" i="1"/>
  <c r="MH109" i="1" s="1"/>
  <c r="MH99" i="1"/>
  <c r="MH114" i="1" s="1"/>
  <c r="MH98" i="1"/>
  <c r="MH113" i="1" s="1"/>
  <c r="MH101" i="1"/>
  <c r="MH116" i="1" s="1"/>
  <c r="MH103" i="1"/>
  <c r="MH118" i="1" s="1"/>
  <c r="LT188" i="1"/>
  <c r="HY169" i="1"/>
  <c r="HY184" i="1" s="1"/>
  <c r="HY188" i="1" s="1"/>
  <c r="HY164" i="1"/>
  <c r="HY179" i="1" s="1"/>
  <c r="HY168" i="1"/>
  <c r="HY183" i="1" s="1"/>
  <c r="HY170" i="1"/>
  <c r="HY185" i="1" s="1"/>
  <c r="HY166" i="1"/>
  <c r="HY181" i="1" s="1"/>
  <c r="HY161" i="1"/>
  <c r="HY176" i="1" s="1"/>
  <c r="HY160" i="1"/>
  <c r="HY175" i="1" s="1"/>
  <c r="HY167" i="1"/>
  <c r="HY182" i="1" s="1"/>
  <c r="HY165" i="1"/>
  <c r="HY180" i="1" s="1"/>
  <c r="LS121" i="1"/>
  <c r="LS122" i="1"/>
  <c r="MY162" i="1"/>
  <c r="MY177" i="1" s="1"/>
  <c r="MY156" i="1"/>
  <c r="MY157" i="1" s="1"/>
  <c r="AS161" i="1"/>
  <c r="AS176" i="1" s="1"/>
  <c r="AS165" i="1"/>
  <c r="AS180" i="1" s="1"/>
  <c r="AS166" i="1"/>
  <c r="AS181" i="1" s="1"/>
  <c r="AS163" i="1"/>
  <c r="AS178" i="1" s="1"/>
  <c r="AS164" i="1"/>
  <c r="AS179" i="1" s="1"/>
  <c r="AS162" i="1"/>
  <c r="AS177" i="1" s="1"/>
  <c r="AS187" i="1" s="1"/>
  <c r="AS167" i="1"/>
  <c r="AS182" i="1" s="1"/>
  <c r="AS169" i="1"/>
  <c r="AS184" i="1" s="1"/>
  <c r="AS188" i="1" s="1"/>
  <c r="AS170" i="1"/>
  <c r="AS185" i="1" s="1"/>
  <c r="AS168" i="1"/>
  <c r="AS183" i="1" s="1"/>
  <c r="AS160" i="1"/>
  <c r="AS175" i="1" s="1"/>
  <c r="MS108" i="1"/>
  <c r="IL156" i="1"/>
  <c r="IL157" i="1" s="1"/>
  <c r="MV170" i="1"/>
  <c r="MV185" i="1" s="1"/>
  <c r="MV164" i="1"/>
  <c r="MV179" i="1" s="1"/>
  <c r="MV166" i="1"/>
  <c r="MV181" i="1" s="1"/>
  <c r="MV161" i="1"/>
  <c r="MV176" i="1" s="1"/>
  <c r="MV159" i="1"/>
  <c r="MV167" i="1"/>
  <c r="MV182" i="1" s="1"/>
  <c r="MV165" i="1"/>
  <c r="MV180" i="1" s="1"/>
  <c r="MV168" i="1"/>
  <c r="MV183" i="1" s="1"/>
  <c r="MV169" i="1"/>
  <c r="MV184" i="1" s="1"/>
  <c r="KI102" i="1"/>
  <c r="KI117" i="1" s="1"/>
  <c r="KI103" i="1"/>
  <c r="KI118" i="1" s="1"/>
  <c r="KI95" i="1"/>
  <c r="KI110" i="1" s="1"/>
  <c r="KI104" i="1"/>
  <c r="KI119" i="1" s="1"/>
  <c r="KI98" i="1"/>
  <c r="KI113" i="1" s="1"/>
  <c r="KI96" i="1"/>
  <c r="KI111" i="1" s="1"/>
  <c r="KI121" i="1" s="1"/>
  <c r="KI100" i="1"/>
  <c r="KI115" i="1" s="1"/>
  <c r="KI101" i="1"/>
  <c r="KI116" i="1" s="1"/>
  <c r="KI99" i="1"/>
  <c r="KI114" i="1" s="1"/>
  <c r="GX103" i="1"/>
  <c r="GX118" i="1" s="1"/>
  <c r="GX122" i="1" s="1"/>
  <c r="GX101" i="1"/>
  <c r="GX116" i="1" s="1"/>
  <c r="GX95" i="1"/>
  <c r="GX110" i="1" s="1"/>
  <c r="GX104" i="1"/>
  <c r="GX119" i="1" s="1"/>
  <c r="GX94" i="1"/>
  <c r="GX109" i="1" s="1"/>
  <c r="GX99" i="1"/>
  <c r="GX114" i="1" s="1"/>
  <c r="GX100" i="1"/>
  <c r="GX115" i="1" s="1"/>
  <c r="GX102" i="1"/>
  <c r="GX117" i="1" s="1"/>
  <c r="GX98" i="1"/>
  <c r="GX113" i="1" s="1"/>
  <c r="GY121" i="1"/>
  <c r="JB96" i="1"/>
  <c r="JB111" i="1" s="1"/>
  <c r="JB98" i="1"/>
  <c r="JB113" i="1" s="1"/>
  <c r="JB101" i="1"/>
  <c r="JB116" i="1" s="1"/>
  <c r="JB99" i="1"/>
  <c r="JB114" i="1" s="1"/>
  <c r="JB102" i="1"/>
  <c r="JB117" i="1" s="1"/>
  <c r="JB104" i="1"/>
  <c r="JB119" i="1" s="1"/>
  <c r="JB100" i="1"/>
  <c r="JB115" i="1" s="1"/>
  <c r="JB93" i="1"/>
  <c r="JB103" i="1"/>
  <c r="JB118" i="1" s="1"/>
  <c r="JB122" i="1" s="1"/>
  <c r="JB94" i="1"/>
  <c r="JB109" i="1" s="1"/>
  <c r="BC171" i="1"/>
  <c r="EA93" i="1"/>
  <c r="LC109" i="1"/>
  <c r="LC120" i="1" s="1"/>
  <c r="LC105" i="1"/>
  <c r="JS103" i="1"/>
  <c r="JS118" i="1" s="1"/>
  <c r="JS122" i="1" s="1"/>
  <c r="JS104" i="1"/>
  <c r="JS119" i="1" s="1"/>
  <c r="JS94" i="1"/>
  <c r="JS109" i="1" s="1"/>
  <c r="JS102" i="1"/>
  <c r="JS117" i="1" s="1"/>
  <c r="JS96" i="1"/>
  <c r="JS111" i="1" s="1"/>
  <c r="JS121" i="1" s="1"/>
  <c r="JS95" i="1"/>
  <c r="JS110" i="1" s="1"/>
  <c r="JS98" i="1"/>
  <c r="JS113" i="1" s="1"/>
  <c r="JS101" i="1"/>
  <c r="JS116" i="1" s="1"/>
  <c r="JS99" i="1"/>
  <c r="JS114" i="1" s="1"/>
  <c r="JS100" i="1"/>
  <c r="JS115" i="1" s="1"/>
  <c r="JE103" i="1"/>
  <c r="JE118" i="1" s="1"/>
  <c r="JE101" i="1"/>
  <c r="JE116" i="1" s="1"/>
  <c r="JE98" i="1"/>
  <c r="JE113" i="1" s="1"/>
  <c r="JE99" i="1"/>
  <c r="JE114" i="1" s="1"/>
  <c r="JE95" i="1"/>
  <c r="JE110" i="1" s="1"/>
  <c r="JE96" i="1"/>
  <c r="JE111" i="1" s="1"/>
  <c r="JE121" i="1" s="1"/>
  <c r="JE104" i="1"/>
  <c r="JE119" i="1" s="1"/>
  <c r="JE94" i="1"/>
  <c r="JE109" i="1" s="1"/>
  <c r="JE100" i="1"/>
  <c r="JE115" i="1" s="1"/>
  <c r="JE102" i="1"/>
  <c r="JE117" i="1" s="1"/>
  <c r="GO171" i="1"/>
  <c r="GO174" i="1"/>
  <c r="CF156" i="1"/>
  <c r="CF157" i="1" s="1"/>
  <c r="GA97" i="1"/>
  <c r="GA112" i="1" s="1"/>
  <c r="GA89" i="1"/>
  <c r="GA90" i="1" s="1"/>
  <c r="LF169" i="1"/>
  <c r="LF184" i="1" s="1"/>
  <c r="LF167" i="1"/>
  <c r="LF182" i="1" s="1"/>
  <c r="LF170" i="1"/>
  <c r="LF185" i="1" s="1"/>
  <c r="LF168" i="1"/>
  <c r="LF183" i="1" s="1"/>
  <c r="LF165" i="1"/>
  <c r="LF180" i="1" s="1"/>
  <c r="LF163" i="1"/>
  <c r="LF178" i="1" s="1"/>
  <c r="LF164" i="1"/>
  <c r="LF179" i="1" s="1"/>
  <c r="LF160" i="1"/>
  <c r="LF175" i="1" s="1"/>
  <c r="LF161" i="1"/>
  <c r="LF176" i="1" s="1"/>
  <c r="LF166" i="1"/>
  <c r="LF181" i="1" s="1"/>
  <c r="GW95" i="1"/>
  <c r="GW110" i="1" s="1"/>
  <c r="GW103" i="1"/>
  <c r="GW118" i="1" s="1"/>
  <c r="GW99" i="1"/>
  <c r="GW114" i="1" s="1"/>
  <c r="GW104" i="1"/>
  <c r="GW119" i="1" s="1"/>
  <c r="GW98" i="1"/>
  <c r="GW113" i="1" s="1"/>
  <c r="GW101" i="1"/>
  <c r="GW116" i="1" s="1"/>
  <c r="GW94" i="1"/>
  <c r="GW109" i="1" s="1"/>
  <c r="GW102" i="1"/>
  <c r="GW117" i="1" s="1"/>
  <c r="GW100" i="1"/>
  <c r="GW115" i="1" s="1"/>
  <c r="EG89" i="1"/>
  <c r="EG90" i="1" s="1"/>
  <c r="HM162" i="1"/>
  <c r="HM177" i="1" s="1"/>
  <c r="HM156" i="1"/>
  <c r="HM157" i="1" s="1"/>
  <c r="HI103" i="1"/>
  <c r="HI118" i="1" s="1"/>
  <c r="HI99" i="1"/>
  <c r="HI114" i="1" s="1"/>
  <c r="HI104" i="1"/>
  <c r="HI119" i="1" s="1"/>
  <c r="HI100" i="1"/>
  <c r="HI115" i="1" s="1"/>
  <c r="HI102" i="1"/>
  <c r="HI117" i="1" s="1"/>
  <c r="HI101" i="1"/>
  <c r="HI116" i="1" s="1"/>
  <c r="HI98" i="1"/>
  <c r="HI113" i="1" s="1"/>
  <c r="HI95" i="1"/>
  <c r="HI110" i="1" s="1"/>
  <c r="HI96" i="1"/>
  <c r="HI111" i="1" s="1"/>
  <c r="HI94" i="1"/>
  <c r="HI109" i="1" s="1"/>
  <c r="CC94" i="1"/>
  <c r="CC109" i="1" s="1"/>
  <c r="CC98" i="1"/>
  <c r="CC113" i="1" s="1"/>
  <c r="CC101" i="1"/>
  <c r="CC116" i="1" s="1"/>
  <c r="CC104" i="1"/>
  <c r="CC119" i="1" s="1"/>
  <c r="CC95" i="1"/>
  <c r="CC110" i="1" s="1"/>
  <c r="CC96" i="1"/>
  <c r="CC111" i="1" s="1"/>
  <c r="CC100" i="1"/>
  <c r="CC115" i="1" s="1"/>
  <c r="CC99" i="1"/>
  <c r="CC114" i="1" s="1"/>
  <c r="CC102" i="1"/>
  <c r="CC117" i="1" s="1"/>
  <c r="CC103" i="1"/>
  <c r="CC118" i="1" s="1"/>
  <c r="EF156" i="1"/>
  <c r="EF157" i="1" s="1"/>
  <c r="MK162" i="1"/>
  <c r="MK177" i="1" s="1"/>
  <c r="MK187" i="1" s="1"/>
  <c r="BJ105" i="1"/>
  <c r="BV121" i="1"/>
  <c r="CY122" i="1"/>
  <c r="DK162" i="1"/>
  <c r="DK177" i="1" s="1"/>
  <c r="DK156" i="1"/>
  <c r="DK157" i="1" s="1"/>
  <c r="IV187" i="1"/>
  <c r="KF169" i="1"/>
  <c r="KF184" i="1" s="1"/>
  <c r="KF188" i="1" s="1"/>
  <c r="KF167" i="1"/>
  <c r="KF182" i="1" s="1"/>
  <c r="KF168" i="1"/>
  <c r="KF183" i="1" s="1"/>
  <c r="KF170" i="1"/>
  <c r="KF185" i="1" s="1"/>
  <c r="KF163" i="1"/>
  <c r="KF178" i="1" s="1"/>
  <c r="KF160" i="1"/>
  <c r="KF175" i="1" s="1"/>
  <c r="KF166" i="1"/>
  <c r="KF181" i="1" s="1"/>
  <c r="KF161" i="1"/>
  <c r="KF176" i="1" s="1"/>
  <c r="KF164" i="1"/>
  <c r="KF179" i="1" s="1"/>
  <c r="KF165" i="1"/>
  <c r="KF180" i="1" s="1"/>
  <c r="H156" i="1"/>
  <c r="H157" i="1" s="1"/>
  <c r="BD171" i="1"/>
  <c r="CK104" i="1"/>
  <c r="CK119" i="1" s="1"/>
  <c r="CK101" i="1"/>
  <c r="CK116" i="1" s="1"/>
  <c r="CK94" i="1"/>
  <c r="CK109" i="1" s="1"/>
  <c r="CK93" i="1"/>
  <c r="CK102" i="1"/>
  <c r="CK117" i="1" s="1"/>
  <c r="CK98" i="1"/>
  <c r="CK113" i="1" s="1"/>
  <c r="CK99" i="1"/>
  <c r="CK114" i="1" s="1"/>
  <c r="CK95" i="1"/>
  <c r="CK110" i="1" s="1"/>
  <c r="CK100" i="1"/>
  <c r="CK115" i="1" s="1"/>
  <c r="CK103" i="1"/>
  <c r="CK118" i="1" s="1"/>
  <c r="ID102" i="1"/>
  <c r="ID117" i="1" s="1"/>
  <c r="ID103" i="1"/>
  <c r="ID118" i="1" s="1"/>
  <c r="ID122" i="1" s="1"/>
  <c r="ID101" i="1"/>
  <c r="ID116" i="1" s="1"/>
  <c r="ID94" i="1"/>
  <c r="ID109" i="1" s="1"/>
  <c r="ID104" i="1"/>
  <c r="ID119" i="1" s="1"/>
  <c r="ID98" i="1"/>
  <c r="ID113" i="1" s="1"/>
  <c r="ID99" i="1"/>
  <c r="ID114" i="1" s="1"/>
  <c r="ID100" i="1"/>
  <c r="ID115" i="1" s="1"/>
  <c r="ID95" i="1"/>
  <c r="ID110" i="1" s="1"/>
  <c r="MF98" i="1"/>
  <c r="MF113" i="1" s="1"/>
  <c r="MF103" i="1"/>
  <c r="MF118" i="1" s="1"/>
  <c r="MF104" i="1"/>
  <c r="MF119" i="1" s="1"/>
  <c r="MF93" i="1"/>
  <c r="MF96" i="1"/>
  <c r="MF111" i="1" s="1"/>
  <c r="MF121" i="1" s="1"/>
  <c r="MF100" i="1"/>
  <c r="MF115" i="1" s="1"/>
  <c r="MF102" i="1"/>
  <c r="MF117" i="1" s="1"/>
  <c r="MF101" i="1"/>
  <c r="MF116" i="1" s="1"/>
  <c r="MF99" i="1"/>
  <c r="MF114" i="1" s="1"/>
  <c r="MF95" i="1"/>
  <c r="MF110" i="1" s="1"/>
  <c r="MF94" i="1"/>
  <c r="MF109" i="1" s="1"/>
  <c r="AG170" i="1"/>
  <c r="AG185" i="1" s="1"/>
  <c r="AG166" i="1"/>
  <c r="AG181" i="1" s="1"/>
  <c r="AG169" i="1"/>
  <c r="AG184" i="1" s="1"/>
  <c r="AG188" i="1" s="1"/>
  <c r="AG161" i="1"/>
  <c r="AG176" i="1" s="1"/>
  <c r="AG165" i="1"/>
  <c r="AG180" i="1" s="1"/>
  <c r="AG187" i="1" s="1"/>
  <c r="AG168" i="1"/>
  <c r="AG183" i="1" s="1"/>
  <c r="AG164" i="1"/>
  <c r="AG179" i="1" s="1"/>
  <c r="AG167" i="1"/>
  <c r="AG182" i="1" s="1"/>
  <c r="AG160" i="1"/>
  <c r="AG175" i="1" s="1"/>
  <c r="DG98" i="1"/>
  <c r="DG113" i="1" s="1"/>
  <c r="DG101" i="1"/>
  <c r="DG116" i="1" s="1"/>
  <c r="DG94" i="1"/>
  <c r="DG109" i="1" s="1"/>
  <c r="DG99" i="1"/>
  <c r="DG114" i="1" s="1"/>
  <c r="DG121" i="1" s="1"/>
  <c r="DG103" i="1"/>
  <c r="DG118" i="1" s="1"/>
  <c r="DG122" i="1" s="1"/>
  <c r="DG93" i="1"/>
  <c r="DG104" i="1"/>
  <c r="DG119" i="1" s="1"/>
  <c r="DG100" i="1"/>
  <c r="DG115" i="1" s="1"/>
  <c r="DG102" i="1"/>
  <c r="DG117" i="1" s="1"/>
  <c r="DG97" i="1"/>
  <c r="DG112" i="1" s="1"/>
  <c r="DG95" i="1"/>
  <c r="DG110" i="1" s="1"/>
  <c r="JX121" i="1"/>
  <c r="CK97" i="1"/>
  <c r="CK112" i="1" s="1"/>
  <c r="CK147" i="1"/>
  <c r="CK141" i="1"/>
  <c r="ID97" i="1"/>
  <c r="ID112" i="1" s="1"/>
  <c r="MM162" i="1"/>
  <c r="MM177" i="1" s="1"/>
  <c r="MM156" i="1"/>
  <c r="MM157" i="1" s="1"/>
  <c r="LT187" i="1"/>
  <c r="L160" i="1"/>
  <c r="L175" i="1" s="1"/>
  <c r="L165" i="1"/>
  <c r="L180" i="1" s="1"/>
  <c r="L161" i="1"/>
  <c r="L176" i="1" s="1"/>
  <c r="L167" i="1"/>
  <c r="L182" i="1" s="1"/>
  <c r="L170" i="1"/>
  <c r="L185" i="1" s="1"/>
  <c r="L169" i="1"/>
  <c r="L184" i="1" s="1"/>
  <c r="L188" i="1" s="1"/>
  <c r="L166" i="1"/>
  <c r="L181" i="1" s="1"/>
  <c r="L164" i="1"/>
  <c r="L179" i="1" s="1"/>
  <c r="L168" i="1"/>
  <c r="L183" i="1" s="1"/>
  <c r="EI174" i="1"/>
  <c r="GD95" i="1"/>
  <c r="GD110" i="1" s="1"/>
  <c r="GD100" i="1"/>
  <c r="GD115" i="1" s="1"/>
  <c r="GD102" i="1"/>
  <c r="GD117" i="1" s="1"/>
  <c r="GD96" i="1"/>
  <c r="GD111" i="1" s="1"/>
  <c r="GD101" i="1"/>
  <c r="GD116" i="1" s="1"/>
  <c r="GD104" i="1"/>
  <c r="GD119" i="1" s="1"/>
  <c r="GD103" i="1"/>
  <c r="GD118" i="1" s="1"/>
  <c r="GD98" i="1"/>
  <c r="GD113" i="1" s="1"/>
  <c r="GD99" i="1"/>
  <c r="GD114" i="1" s="1"/>
  <c r="GD94" i="1"/>
  <c r="GD109" i="1" s="1"/>
  <c r="NA147" i="1"/>
  <c r="NA141" i="1"/>
  <c r="M89" i="1"/>
  <c r="M90" i="1" s="1"/>
  <c r="M96" i="1" s="1"/>
  <c r="M111" i="1" s="1"/>
  <c r="U102" i="1"/>
  <c r="U117" i="1" s="1"/>
  <c r="U94" i="1"/>
  <c r="U109" i="1" s="1"/>
  <c r="U104" i="1"/>
  <c r="U119" i="1" s="1"/>
  <c r="U101" i="1"/>
  <c r="U116" i="1" s="1"/>
  <c r="U103" i="1"/>
  <c r="U118" i="1" s="1"/>
  <c r="U100" i="1"/>
  <c r="U115" i="1" s="1"/>
  <c r="U98" i="1"/>
  <c r="U113" i="1" s="1"/>
  <c r="U99" i="1"/>
  <c r="U114" i="1" s="1"/>
  <c r="U95" i="1"/>
  <c r="U110" i="1" s="1"/>
  <c r="FZ93" i="1"/>
  <c r="FZ103" i="1"/>
  <c r="FZ118" i="1" s="1"/>
  <c r="FZ122" i="1" s="1"/>
  <c r="FZ98" i="1"/>
  <c r="FZ113" i="1" s="1"/>
  <c r="FZ95" i="1"/>
  <c r="FZ110" i="1" s="1"/>
  <c r="FZ96" i="1"/>
  <c r="FZ111" i="1" s="1"/>
  <c r="FZ100" i="1"/>
  <c r="FZ115" i="1" s="1"/>
  <c r="FZ101" i="1"/>
  <c r="FZ116" i="1" s="1"/>
  <c r="FZ99" i="1"/>
  <c r="FZ114" i="1" s="1"/>
  <c r="FZ102" i="1"/>
  <c r="FZ117" i="1" s="1"/>
  <c r="FZ104" i="1"/>
  <c r="FZ119" i="1" s="1"/>
  <c r="DI147" i="1"/>
  <c r="DI141" i="1"/>
  <c r="IF102" i="1"/>
  <c r="IF117" i="1" s="1"/>
  <c r="IF99" i="1"/>
  <c r="IF114" i="1" s="1"/>
  <c r="IF101" i="1"/>
  <c r="IF116" i="1" s="1"/>
  <c r="IF95" i="1"/>
  <c r="IF110" i="1" s="1"/>
  <c r="IF100" i="1"/>
  <c r="IF115" i="1" s="1"/>
  <c r="IF103" i="1"/>
  <c r="IF118" i="1" s="1"/>
  <c r="IF122" i="1" s="1"/>
  <c r="IF94" i="1"/>
  <c r="IF109" i="1" s="1"/>
  <c r="IF104" i="1"/>
  <c r="IF119" i="1" s="1"/>
  <c r="IF98" i="1"/>
  <c r="IF113" i="1" s="1"/>
  <c r="CH174" i="1"/>
  <c r="CH171" i="1"/>
  <c r="DP108" i="1"/>
  <c r="DP120" i="1" s="1"/>
  <c r="DP105" i="1"/>
  <c r="MR102" i="1"/>
  <c r="MR117" i="1" s="1"/>
  <c r="MR101" i="1"/>
  <c r="MR116" i="1" s="1"/>
  <c r="MR103" i="1"/>
  <c r="MR118" i="1" s="1"/>
  <c r="MR94" i="1"/>
  <c r="MR109" i="1" s="1"/>
  <c r="MR104" i="1"/>
  <c r="MR119" i="1" s="1"/>
  <c r="MR95" i="1"/>
  <c r="MR110" i="1" s="1"/>
  <c r="MR98" i="1"/>
  <c r="MR113" i="1" s="1"/>
  <c r="MR99" i="1"/>
  <c r="MR114" i="1" s="1"/>
  <c r="MR100" i="1"/>
  <c r="MR115" i="1" s="1"/>
  <c r="CS171" i="1"/>
  <c r="CS174" i="1"/>
  <c r="LB147" i="1"/>
  <c r="LB141" i="1"/>
  <c r="HH108" i="1"/>
  <c r="HH120" i="1" s="1"/>
  <c r="HH105" i="1"/>
  <c r="JB147" i="1"/>
  <c r="JB141" i="1"/>
  <c r="Q97" i="1"/>
  <c r="Q112" i="1" s="1"/>
  <c r="CG163" i="1"/>
  <c r="CG178" i="1" s="1"/>
  <c r="IK102" i="1"/>
  <c r="IK117" i="1" s="1"/>
  <c r="IK94" i="1"/>
  <c r="IK109" i="1" s="1"/>
  <c r="IK100" i="1"/>
  <c r="IK115" i="1" s="1"/>
  <c r="IK104" i="1"/>
  <c r="IK119" i="1" s="1"/>
  <c r="IK98" i="1"/>
  <c r="IK113" i="1" s="1"/>
  <c r="IK95" i="1"/>
  <c r="IK110" i="1" s="1"/>
  <c r="IK101" i="1"/>
  <c r="IK116" i="1" s="1"/>
  <c r="IK103" i="1"/>
  <c r="IK118" i="1" s="1"/>
  <c r="IK99" i="1"/>
  <c r="IK114" i="1" s="1"/>
  <c r="GR108" i="1"/>
  <c r="GR120" i="1" s="1"/>
  <c r="GR105" i="1"/>
  <c r="KA156" i="1"/>
  <c r="KA157" i="1" s="1"/>
  <c r="BZ147" i="1"/>
  <c r="BZ141" i="1"/>
  <c r="LT174" i="1"/>
  <c r="LT186" i="1" s="1"/>
  <c r="LT171" i="1"/>
  <c r="DZ147" i="1"/>
  <c r="DZ141" i="1"/>
  <c r="HS167" i="1"/>
  <c r="HS182" i="1" s="1"/>
  <c r="HS160" i="1"/>
  <c r="HS175" i="1" s="1"/>
  <c r="HS165" i="1"/>
  <c r="HS180" i="1" s="1"/>
  <c r="HS164" i="1"/>
  <c r="HS179" i="1" s="1"/>
  <c r="HS170" i="1"/>
  <c r="HS185" i="1" s="1"/>
  <c r="HS166" i="1"/>
  <c r="HS181" i="1" s="1"/>
  <c r="HS161" i="1"/>
  <c r="HS176" i="1" s="1"/>
  <c r="HS168" i="1"/>
  <c r="HS183" i="1" s="1"/>
  <c r="HS159" i="1"/>
  <c r="HS163" i="1"/>
  <c r="HS178" i="1" s="1"/>
  <c r="HS169" i="1"/>
  <c r="HS184" i="1" s="1"/>
  <c r="HS188" i="1" s="1"/>
  <c r="KQ156" i="1"/>
  <c r="KQ157" i="1" s="1"/>
  <c r="IR108" i="1"/>
  <c r="IR120" i="1" s="1"/>
  <c r="IR105" i="1"/>
  <c r="HU102" i="1"/>
  <c r="HU117" i="1" s="1"/>
  <c r="HU103" i="1"/>
  <c r="HU118" i="1" s="1"/>
  <c r="HU98" i="1"/>
  <c r="HU113" i="1" s="1"/>
  <c r="HU101" i="1"/>
  <c r="HU116" i="1" s="1"/>
  <c r="HU99" i="1"/>
  <c r="HU114" i="1" s="1"/>
  <c r="HU95" i="1"/>
  <c r="HU110" i="1" s="1"/>
  <c r="HU94" i="1"/>
  <c r="HU109" i="1" s="1"/>
  <c r="HU100" i="1"/>
  <c r="HU115" i="1" s="1"/>
  <c r="HU96" i="1"/>
  <c r="HU111" i="1" s="1"/>
  <c r="HU121" i="1" s="1"/>
  <c r="HU104" i="1"/>
  <c r="HU119" i="1" s="1"/>
  <c r="HD96" i="1"/>
  <c r="HD111" i="1" s="1"/>
  <c r="AP169" i="1"/>
  <c r="AP184" i="1" s="1"/>
  <c r="AP188" i="1" s="1"/>
  <c r="AP167" i="1"/>
  <c r="AP182" i="1" s="1"/>
  <c r="AP165" i="1"/>
  <c r="AP180" i="1" s="1"/>
  <c r="AP170" i="1"/>
  <c r="AP185" i="1" s="1"/>
  <c r="AP168" i="1"/>
  <c r="AP183" i="1" s="1"/>
  <c r="AP160" i="1"/>
  <c r="AP175" i="1" s="1"/>
  <c r="AP163" i="1"/>
  <c r="AP178" i="1" s="1"/>
  <c r="AP164" i="1"/>
  <c r="AP179" i="1" s="1"/>
  <c r="AP162" i="1"/>
  <c r="AP177" i="1" s="1"/>
  <c r="AP161" i="1"/>
  <c r="AP176" i="1" s="1"/>
  <c r="AP166" i="1"/>
  <c r="AP181" i="1" s="1"/>
  <c r="HB108" i="1"/>
  <c r="HB120" i="1" s="1"/>
  <c r="HB105" i="1"/>
  <c r="HJ108" i="1"/>
  <c r="N147" i="1"/>
  <c r="N141" i="1"/>
  <c r="DJ174" i="1"/>
  <c r="DJ186" i="1" s="1"/>
  <c r="DJ171" i="1"/>
  <c r="KN96" i="1"/>
  <c r="KN111" i="1" s="1"/>
  <c r="KN89" i="1"/>
  <c r="KN90" i="1" s="1"/>
  <c r="BC188" i="1"/>
  <c r="JQ102" i="1"/>
  <c r="JQ117" i="1" s="1"/>
  <c r="JQ99" i="1"/>
  <c r="JQ114" i="1" s="1"/>
  <c r="JQ121" i="1" s="1"/>
  <c r="JQ101" i="1"/>
  <c r="JQ116" i="1" s="1"/>
  <c r="JQ100" i="1"/>
  <c r="JQ115" i="1" s="1"/>
  <c r="JQ104" i="1"/>
  <c r="JQ119" i="1" s="1"/>
  <c r="JQ98" i="1"/>
  <c r="JQ113" i="1" s="1"/>
  <c r="JQ95" i="1"/>
  <c r="JQ110" i="1" s="1"/>
  <c r="JQ103" i="1"/>
  <c r="JQ118" i="1" s="1"/>
  <c r="JQ94" i="1"/>
  <c r="JQ109" i="1" s="1"/>
  <c r="AR105" i="1"/>
  <c r="AR108" i="1"/>
  <c r="GS108" i="1"/>
  <c r="CV108" i="1"/>
  <c r="CV120" i="1" s="1"/>
  <c r="CV105" i="1"/>
  <c r="BT89" i="1"/>
  <c r="BT90" i="1" s="1"/>
  <c r="LF121" i="1"/>
  <c r="BP163" i="1"/>
  <c r="BP178" i="1" s="1"/>
  <c r="KJ121" i="1"/>
  <c r="BJ147" i="1"/>
  <c r="BJ141" i="1"/>
  <c r="KD122" i="1"/>
  <c r="EB147" i="1"/>
  <c r="EB141" i="1"/>
  <c r="BN96" i="1"/>
  <c r="BN111" i="1" s="1"/>
  <c r="BN89" i="1"/>
  <c r="BN90" i="1" s="1"/>
  <c r="AB108" i="1"/>
  <c r="IV102" i="1"/>
  <c r="IV117" i="1" s="1"/>
  <c r="IV96" i="1"/>
  <c r="IV111" i="1" s="1"/>
  <c r="IV94" i="1"/>
  <c r="IV109" i="1" s="1"/>
  <c r="IV101" i="1"/>
  <c r="IV116" i="1" s="1"/>
  <c r="IV103" i="1"/>
  <c r="IV118" i="1" s="1"/>
  <c r="IV122" i="1" s="1"/>
  <c r="IV104" i="1"/>
  <c r="IV119" i="1" s="1"/>
  <c r="IV100" i="1"/>
  <c r="IV115" i="1" s="1"/>
  <c r="IV98" i="1"/>
  <c r="IV113" i="1" s="1"/>
  <c r="IV99" i="1"/>
  <c r="IV114" i="1" s="1"/>
  <c r="IV95" i="1"/>
  <c r="IV110" i="1" s="1"/>
  <c r="JF108" i="1"/>
  <c r="BC108" i="1"/>
  <c r="BC120" i="1" s="1"/>
  <c r="BC105" i="1"/>
  <c r="GJ102" i="1"/>
  <c r="GJ117" i="1" s="1"/>
  <c r="GJ95" i="1"/>
  <c r="GJ110" i="1" s="1"/>
  <c r="GJ104" i="1"/>
  <c r="GJ119" i="1" s="1"/>
  <c r="GJ100" i="1"/>
  <c r="GJ115" i="1" s="1"/>
  <c r="GJ99" i="1"/>
  <c r="GJ114" i="1" s="1"/>
  <c r="GJ103" i="1"/>
  <c r="GJ118" i="1" s="1"/>
  <c r="GJ122" i="1" s="1"/>
  <c r="GJ98" i="1"/>
  <c r="GJ113" i="1" s="1"/>
  <c r="GJ101" i="1"/>
  <c r="GJ116" i="1" s="1"/>
  <c r="GJ94" i="1"/>
  <c r="GJ109" i="1" s="1"/>
  <c r="GJ96" i="1"/>
  <c r="GJ111" i="1" s="1"/>
  <c r="GJ121" i="1" s="1"/>
  <c r="GC147" i="1"/>
  <c r="GC141" i="1"/>
  <c r="AL169" i="1"/>
  <c r="AL184" i="1" s="1"/>
  <c r="AL166" i="1"/>
  <c r="AL181" i="1" s="1"/>
  <c r="AL161" i="1"/>
  <c r="AL176" i="1" s="1"/>
  <c r="AL160" i="1"/>
  <c r="AL175" i="1" s="1"/>
  <c r="AL165" i="1"/>
  <c r="AL180" i="1" s="1"/>
  <c r="AL167" i="1"/>
  <c r="AL182" i="1" s="1"/>
  <c r="AL170" i="1"/>
  <c r="AL185" i="1" s="1"/>
  <c r="AL168" i="1"/>
  <c r="AL183" i="1" s="1"/>
  <c r="AL164" i="1"/>
  <c r="AL179" i="1" s="1"/>
  <c r="W156" i="1"/>
  <c r="W157" i="1" s="1"/>
  <c r="IJ101" i="1"/>
  <c r="IJ116" i="1" s="1"/>
  <c r="IJ103" i="1"/>
  <c r="IJ118" i="1" s="1"/>
  <c r="IJ104" i="1"/>
  <c r="IJ119" i="1" s="1"/>
  <c r="IJ98" i="1"/>
  <c r="IJ113" i="1" s="1"/>
  <c r="IJ94" i="1"/>
  <c r="IJ109" i="1" s="1"/>
  <c r="IJ100" i="1"/>
  <c r="IJ115" i="1" s="1"/>
  <c r="IJ102" i="1"/>
  <c r="IJ117" i="1" s="1"/>
  <c r="IJ99" i="1"/>
  <c r="IJ114" i="1" s="1"/>
  <c r="IJ95" i="1"/>
  <c r="IJ110" i="1" s="1"/>
  <c r="J169" i="1"/>
  <c r="J184" i="1" s="1"/>
  <c r="J167" i="1"/>
  <c r="J182" i="1" s="1"/>
  <c r="J166" i="1"/>
  <c r="J181" i="1" s="1"/>
  <c r="J160" i="1"/>
  <c r="J175" i="1" s="1"/>
  <c r="J162" i="1"/>
  <c r="J177" i="1" s="1"/>
  <c r="J163" i="1"/>
  <c r="J178" i="1" s="1"/>
  <c r="J168" i="1"/>
  <c r="J183" i="1" s="1"/>
  <c r="J165" i="1"/>
  <c r="J180" i="1" s="1"/>
  <c r="J161" i="1"/>
  <c r="J176" i="1" s="1"/>
  <c r="J164" i="1"/>
  <c r="J179" i="1" s="1"/>
  <c r="J170" i="1"/>
  <c r="J185" i="1" s="1"/>
  <c r="L94" i="1"/>
  <c r="L109" i="1" s="1"/>
  <c r="L104" i="1"/>
  <c r="L119" i="1" s="1"/>
  <c r="L102" i="1"/>
  <c r="L117" i="1" s="1"/>
  <c r="L95" i="1"/>
  <c r="L110" i="1" s="1"/>
  <c r="L103" i="1"/>
  <c r="L118" i="1" s="1"/>
  <c r="L101" i="1"/>
  <c r="L116" i="1" s="1"/>
  <c r="L100" i="1"/>
  <c r="L115" i="1" s="1"/>
  <c r="L98" i="1"/>
  <c r="L113" i="1" s="1"/>
  <c r="L99" i="1"/>
  <c r="L114" i="1" s="1"/>
  <c r="EI162" i="1"/>
  <c r="EI177" i="1" s="1"/>
  <c r="BO108" i="1"/>
  <c r="BO105" i="1"/>
  <c r="BH174" i="1"/>
  <c r="MX161" i="1"/>
  <c r="MX176" i="1" s="1"/>
  <c r="MX168" i="1"/>
  <c r="MX183" i="1" s="1"/>
  <c r="MX170" i="1"/>
  <c r="MX185" i="1" s="1"/>
  <c r="MX166" i="1"/>
  <c r="MX181" i="1" s="1"/>
  <c r="MX164" i="1"/>
  <c r="MX179" i="1" s="1"/>
  <c r="MX160" i="1"/>
  <c r="MX175" i="1" s="1"/>
  <c r="MX165" i="1"/>
  <c r="MX180" i="1" s="1"/>
  <c r="MX167" i="1"/>
  <c r="MX182" i="1" s="1"/>
  <c r="MX169" i="1"/>
  <c r="MX184" i="1" s="1"/>
  <c r="MX188" i="1" s="1"/>
  <c r="BU95" i="1"/>
  <c r="BU110" i="1" s="1"/>
  <c r="BU98" i="1"/>
  <c r="BU113" i="1" s="1"/>
  <c r="BU104" i="1"/>
  <c r="BU119" i="1" s="1"/>
  <c r="BU102" i="1"/>
  <c r="BU117" i="1" s="1"/>
  <c r="BU99" i="1"/>
  <c r="BU114" i="1" s="1"/>
  <c r="BU101" i="1"/>
  <c r="BU116" i="1" s="1"/>
  <c r="BU94" i="1"/>
  <c r="BU109" i="1" s="1"/>
  <c r="BU103" i="1"/>
  <c r="BU118" i="1" s="1"/>
  <c r="BU122" i="1" s="1"/>
  <c r="BU100" i="1"/>
  <c r="BU115" i="1" s="1"/>
  <c r="BD188" i="1"/>
  <c r="JX108" i="1"/>
  <c r="JX120" i="1" s="1"/>
  <c r="JX105" i="1"/>
  <c r="KG147" i="1"/>
  <c r="KG141" i="1"/>
  <c r="CH163" i="1"/>
  <c r="CH178" i="1" s="1"/>
  <c r="KY104" i="1"/>
  <c r="KY119" i="1" s="1"/>
  <c r="KY103" i="1"/>
  <c r="KY118" i="1" s="1"/>
  <c r="KY100" i="1"/>
  <c r="KY115" i="1" s="1"/>
  <c r="KY94" i="1"/>
  <c r="KY98" i="1"/>
  <c r="KY113" i="1" s="1"/>
  <c r="KY102" i="1"/>
  <c r="KY117" i="1" s="1"/>
  <c r="KY101" i="1"/>
  <c r="KY116" i="1" s="1"/>
  <c r="KY95" i="1"/>
  <c r="KY110" i="1" s="1"/>
  <c r="KY99" i="1"/>
  <c r="KY114" i="1" s="1"/>
  <c r="KY121" i="1" s="1"/>
  <c r="CG102" i="1"/>
  <c r="CG117" i="1" s="1"/>
  <c r="CG103" i="1"/>
  <c r="CG118" i="1" s="1"/>
  <c r="CG98" i="1"/>
  <c r="CG113" i="1" s="1"/>
  <c r="CG100" i="1"/>
  <c r="CG115" i="1" s="1"/>
  <c r="CG101" i="1"/>
  <c r="CG116" i="1" s="1"/>
  <c r="CG94" i="1"/>
  <c r="CG109" i="1" s="1"/>
  <c r="CG104" i="1"/>
  <c r="CG119" i="1" s="1"/>
  <c r="CG99" i="1"/>
  <c r="CG114" i="1" s="1"/>
  <c r="CG121" i="1" s="1"/>
  <c r="CG95" i="1"/>
  <c r="CG110" i="1" s="1"/>
  <c r="HR160" i="1"/>
  <c r="HR175" i="1" s="1"/>
  <c r="AM156" i="1"/>
  <c r="AM157" i="1" s="1"/>
  <c r="AM162" i="1" s="1"/>
  <c r="AM177" i="1" s="1"/>
  <c r="KR159" i="1"/>
  <c r="MV120" i="1"/>
  <c r="LW122" i="1"/>
  <c r="JY187" i="1"/>
  <c r="AN96" i="1"/>
  <c r="AN111" i="1" s="1"/>
  <c r="AN89" i="1"/>
  <c r="AN90" i="1" s="1"/>
  <c r="GQ96" i="1"/>
  <c r="GQ111" i="1" s="1"/>
  <c r="GQ121" i="1" s="1"/>
  <c r="BF174" i="1"/>
  <c r="BF186" i="1" s="1"/>
  <c r="LE95" i="1"/>
  <c r="LE110" i="1" s="1"/>
  <c r="LE99" i="1"/>
  <c r="LE114" i="1" s="1"/>
  <c r="LE104" i="1"/>
  <c r="LE119" i="1" s="1"/>
  <c r="LE94" i="1"/>
  <c r="LE98" i="1"/>
  <c r="LE113" i="1" s="1"/>
  <c r="LE103" i="1"/>
  <c r="LE118" i="1" s="1"/>
  <c r="LE122" i="1" s="1"/>
  <c r="LE101" i="1"/>
  <c r="LE116" i="1" s="1"/>
  <c r="LE100" i="1"/>
  <c r="LE115" i="1" s="1"/>
  <c r="LE102" i="1"/>
  <c r="LE117" i="1" s="1"/>
  <c r="BR108" i="1"/>
  <c r="BR105" i="1"/>
  <c r="KO109" i="1"/>
  <c r="KO120" i="1" s="1"/>
  <c r="KO105" i="1"/>
  <c r="P167" i="1"/>
  <c r="P182" i="1" s="1"/>
  <c r="P169" i="1"/>
  <c r="P184" i="1" s="1"/>
  <c r="P188" i="1" s="1"/>
  <c r="P170" i="1"/>
  <c r="P185" i="1" s="1"/>
  <c r="P160" i="1"/>
  <c r="P175" i="1" s="1"/>
  <c r="P163" i="1"/>
  <c r="P178" i="1" s="1"/>
  <c r="P165" i="1"/>
  <c r="P180" i="1" s="1"/>
  <c r="P187" i="1" s="1"/>
  <c r="P161" i="1"/>
  <c r="P176" i="1" s="1"/>
  <c r="P168" i="1"/>
  <c r="P183" i="1" s="1"/>
  <c r="P166" i="1"/>
  <c r="P181" i="1" s="1"/>
  <c r="P164" i="1"/>
  <c r="P179" i="1" s="1"/>
  <c r="BX174" i="1"/>
  <c r="IU122" i="1"/>
  <c r="NC120" i="1"/>
  <c r="JZ101" i="1"/>
  <c r="JZ116" i="1" s="1"/>
  <c r="JZ103" i="1"/>
  <c r="JZ118" i="1" s="1"/>
  <c r="JZ98" i="1"/>
  <c r="JZ113" i="1" s="1"/>
  <c r="JZ94" i="1"/>
  <c r="JZ109" i="1" s="1"/>
  <c r="JZ104" i="1"/>
  <c r="JZ119" i="1" s="1"/>
  <c r="JZ95" i="1"/>
  <c r="JZ110" i="1" s="1"/>
  <c r="JZ100" i="1"/>
  <c r="JZ115" i="1" s="1"/>
  <c r="JZ99" i="1"/>
  <c r="JZ114" i="1" s="1"/>
  <c r="JZ121" i="1" s="1"/>
  <c r="JZ102" i="1"/>
  <c r="JZ117" i="1" s="1"/>
  <c r="JW120" i="1"/>
  <c r="IQ186" i="1"/>
  <c r="MC102" i="1"/>
  <c r="MC117" i="1" s="1"/>
  <c r="MC98" i="1"/>
  <c r="MC113" i="1" s="1"/>
  <c r="MC94" i="1"/>
  <c r="MC109" i="1" s="1"/>
  <c r="MC101" i="1"/>
  <c r="MC116" i="1" s="1"/>
  <c r="MC96" i="1"/>
  <c r="MC111" i="1" s="1"/>
  <c r="MC121" i="1" s="1"/>
  <c r="MC104" i="1"/>
  <c r="MC119" i="1" s="1"/>
  <c r="MC103" i="1"/>
  <c r="MC118" i="1" s="1"/>
  <c r="MC100" i="1"/>
  <c r="MC115" i="1" s="1"/>
  <c r="MC95" i="1"/>
  <c r="MC110" i="1" s="1"/>
  <c r="MC99" i="1"/>
  <c r="MC114" i="1" s="1"/>
  <c r="U174" i="1"/>
  <c r="BX187" i="1"/>
  <c r="GX174" i="1"/>
  <c r="DD108" i="1"/>
  <c r="DD120" i="1" s="1"/>
  <c r="AI108" i="1"/>
  <c r="CT105" i="1"/>
  <c r="HU97" i="1"/>
  <c r="HU112" i="1" s="1"/>
  <c r="BY162" i="1"/>
  <c r="BY177" i="1" s="1"/>
  <c r="BY187" i="1" s="1"/>
  <c r="EE168" i="1"/>
  <c r="EE183" i="1" s="1"/>
  <c r="EE170" i="1"/>
  <c r="EE185" i="1" s="1"/>
  <c r="EE165" i="1"/>
  <c r="EE180" i="1" s="1"/>
  <c r="EE187" i="1" s="1"/>
  <c r="EE161" i="1"/>
  <c r="EE176" i="1" s="1"/>
  <c r="EE166" i="1"/>
  <c r="EE181" i="1" s="1"/>
  <c r="EE169" i="1"/>
  <c r="EE184" i="1" s="1"/>
  <c r="EE188" i="1" s="1"/>
  <c r="EE160" i="1"/>
  <c r="EE175" i="1" s="1"/>
  <c r="EE164" i="1"/>
  <c r="EE179" i="1" s="1"/>
  <c r="EE167" i="1"/>
  <c r="EE182" i="1" s="1"/>
  <c r="DN95" i="1"/>
  <c r="DN110" i="1" s="1"/>
  <c r="DN102" i="1"/>
  <c r="DN117" i="1" s="1"/>
  <c r="DN100" i="1"/>
  <c r="DN115" i="1" s="1"/>
  <c r="DN103" i="1"/>
  <c r="DN118" i="1" s="1"/>
  <c r="DN98" i="1"/>
  <c r="DN113" i="1" s="1"/>
  <c r="DN101" i="1"/>
  <c r="DN116" i="1" s="1"/>
  <c r="DN104" i="1"/>
  <c r="DN119" i="1" s="1"/>
  <c r="DN99" i="1"/>
  <c r="DN114" i="1" s="1"/>
  <c r="DN121" i="1" s="1"/>
  <c r="DN94" i="1"/>
  <c r="DN109" i="1" s="1"/>
  <c r="JP103" i="1"/>
  <c r="JP118" i="1" s="1"/>
  <c r="JP101" i="1"/>
  <c r="JP116" i="1" s="1"/>
  <c r="JP99" i="1"/>
  <c r="JP114" i="1" s="1"/>
  <c r="JP104" i="1"/>
  <c r="JP119" i="1" s="1"/>
  <c r="JP102" i="1"/>
  <c r="JP117" i="1" s="1"/>
  <c r="JP100" i="1"/>
  <c r="JP115" i="1" s="1"/>
  <c r="JP94" i="1"/>
  <c r="JP109" i="1" s="1"/>
  <c r="JP95" i="1"/>
  <c r="JP110" i="1" s="1"/>
  <c r="JP98" i="1"/>
  <c r="JP113" i="1" s="1"/>
  <c r="JM174" i="1"/>
  <c r="EA97" i="1"/>
  <c r="EA112" i="1" s="1"/>
  <c r="BB161" i="1"/>
  <c r="BB176" i="1" s="1"/>
  <c r="BB166" i="1"/>
  <c r="BB181" i="1" s="1"/>
  <c r="BB160" i="1"/>
  <c r="BB175" i="1" s="1"/>
  <c r="BB167" i="1"/>
  <c r="BB182" i="1" s="1"/>
  <c r="BB169" i="1"/>
  <c r="BB184" i="1" s="1"/>
  <c r="BB188" i="1" s="1"/>
  <c r="BB164" i="1"/>
  <c r="BB179" i="1" s="1"/>
  <c r="BB168" i="1"/>
  <c r="BB183" i="1" s="1"/>
  <c r="BB170" i="1"/>
  <c r="BB185" i="1" s="1"/>
  <c r="BB165" i="1"/>
  <c r="BB180" i="1" s="1"/>
  <c r="BB187" i="1" s="1"/>
  <c r="M186" i="1"/>
  <c r="BW171" i="1"/>
  <c r="CJ171" i="1"/>
  <c r="AV101" i="1"/>
  <c r="AV116" i="1" s="1"/>
  <c r="AV103" i="1"/>
  <c r="AV118" i="1" s="1"/>
  <c r="AV122" i="1" s="1"/>
  <c r="AV104" i="1"/>
  <c r="AV119" i="1" s="1"/>
  <c r="AV102" i="1"/>
  <c r="AV117" i="1" s="1"/>
  <c r="AV100" i="1"/>
  <c r="AV115" i="1" s="1"/>
  <c r="AV98" i="1"/>
  <c r="AV113" i="1" s="1"/>
  <c r="AV99" i="1"/>
  <c r="AV114" i="1" s="1"/>
  <c r="AV94" i="1"/>
  <c r="AV109" i="1" s="1"/>
  <c r="AV95" i="1"/>
  <c r="AV110" i="1" s="1"/>
  <c r="E187" i="1"/>
  <c r="JV102" i="1"/>
  <c r="JV117" i="1" s="1"/>
  <c r="JV95" i="1"/>
  <c r="JV110" i="1" s="1"/>
  <c r="JV100" i="1"/>
  <c r="JV115" i="1" s="1"/>
  <c r="JV101" i="1"/>
  <c r="JV116" i="1" s="1"/>
  <c r="JV103" i="1"/>
  <c r="JV118" i="1" s="1"/>
  <c r="JV122" i="1" s="1"/>
  <c r="JV99" i="1"/>
  <c r="JV114" i="1" s="1"/>
  <c r="JV94" i="1"/>
  <c r="JV109" i="1" s="1"/>
  <c r="JV104" i="1"/>
  <c r="JV119" i="1" s="1"/>
  <c r="JV98" i="1"/>
  <c r="JV113" i="1" s="1"/>
  <c r="IN156" i="1"/>
  <c r="IN157" i="1" s="1"/>
  <c r="JH186" i="1"/>
  <c r="MV162" i="1"/>
  <c r="MV177" i="1" s="1"/>
  <c r="HI169" i="1"/>
  <c r="HI184" i="1" s="1"/>
  <c r="HI165" i="1"/>
  <c r="HI180" i="1" s="1"/>
  <c r="HI187" i="1" s="1"/>
  <c r="HI164" i="1"/>
  <c r="HI179" i="1" s="1"/>
  <c r="HI161" i="1"/>
  <c r="HI176" i="1" s="1"/>
  <c r="HI168" i="1"/>
  <c r="HI183" i="1" s="1"/>
  <c r="HI170" i="1"/>
  <c r="HI185" i="1" s="1"/>
  <c r="HI166" i="1"/>
  <c r="HI181" i="1" s="1"/>
  <c r="HI167" i="1"/>
  <c r="HI182" i="1" s="1"/>
  <c r="HI160" i="1"/>
  <c r="HI175" i="1" s="1"/>
  <c r="BY96" i="1"/>
  <c r="BY111" i="1" s="1"/>
  <c r="DM160" i="1"/>
  <c r="DM175" i="1" s="1"/>
  <c r="DM168" i="1"/>
  <c r="DM183" i="1" s="1"/>
  <c r="DM169" i="1"/>
  <c r="DM184" i="1" s="1"/>
  <c r="DM167" i="1"/>
  <c r="DM182" i="1" s="1"/>
  <c r="DM164" i="1"/>
  <c r="DM179" i="1" s="1"/>
  <c r="DM161" i="1"/>
  <c r="DM176" i="1" s="1"/>
  <c r="DM166" i="1"/>
  <c r="DM181" i="1" s="1"/>
  <c r="DM170" i="1"/>
  <c r="DM185" i="1" s="1"/>
  <c r="DM165" i="1"/>
  <c r="DM180" i="1" s="1"/>
  <c r="DM187" i="1" s="1"/>
  <c r="IT101" i="1"/>
  <c r="IT116" i="1" s="1"/>
  <c r="IT104" i="1"/>
  <c r="IT119" i="1" s="1"/>
  <c r="IT103" i="1"/>
  <c r="IT118" i="1" s="1"/>
  <c r="IT122" i="1" s="1"/>
  <c r="IT98" i="1"/>
  <c r="IT113" i="1" s="1"/>
  <c r="IT95" i="1"/>
  <c r="IT110" i="1" s="1"/>
  <c r="IT102" i="1"/>
  <c r="IT117" i="1" s="1"/>
  <c r="IT94" i="1"/>
  <c r="IT109" i="1" s="1"/>
  <c r="IT99" i="1"/>
  <c r="IT114" i="1" s="1"/>
  <c r="IT100" i="1"/>
  <c r="IT115" i="1" s="1"/>
  <c r="LA122" i="1"/>
  <c r="JK105" i="1"/>
  <c r="BG121" i="1"/>
  <c r="LF122" i="1"/>
  <c r="MI120" i="1"/>
  <c r="GP97" i="1"/>
  <c r="GP112" i="1" s="1"/>
  <c r="GK120" i="1"/>
  <c r="CX108" i="1"/>
  <c r="BC121" i="1"/>
  <c r="IX105" i="1"/>
  <c r="GG171" i="1"/>
  <c r="CX147" i="1"/>
  <c r="CX141" i="1"/>
  <c r="HE163" i="1"/>
  <c r="HE178" i="1" s="1"/>
  <c r="KI94" i="1"/>
  <c r="IB156" i="1"/>
  <c r="IB157" i="1" s="1"/>
  <c r="EM147" i="1"/>
  <c r="EM141" i="1"/>
  <c r="BE147" i="1"/>
  <c r="BE141" i="1"/>
  <c r="DC162" i="1"/>
  <c r="DC177" i="1" s="1"/>
  <c r="DC156" i="1"/>
  <c r="DC157" i="1" s="1"/>
  <c r="LQ174" i="1"/>
  <c r="LQ171" i="1"/>
  <c r="BF103" i="1"/>
  <c r="BF118" i="1" s="1"/>
  <c r="BF101" i="1"/>
  <c r="BF116" i="1" s="1"/>
  <c r="BF98" i="1"/>
  <c r="BF113" i="1" s="1"/>
  <c r="BF94" i="1"/>
  <c r="BF109" i="1" s="1"/>
  <c r="BF99" i="1"/>
  <c r="BF114" i="1" s="1"/>
  <c r="BF121" i="1" s="1"/>
  <c r="BF100" i="1"/>
  <c r="BF115" i="1" s="1"/>
  <c r="BF95" i="1"/>
  <c r="BF110" i="1" s="1"/>
  <c r="BF102" i="1"/>
  <c r="BF117" i="1" s="1"/>
  <c r="BF104" i="1"/>
  <c r="BF119" i="1" s="1"/>
  <c r="P108" i="1"/>
  <c r="NE174" i="1"/>
  <c r="NE186" i="1" s="1"/>
  <c r="BX94" i="1"/>
  <c r="BX109" i="1" s="1"/>
  <c r="BX100" i="1"/>
  <c r="BX115" i="1" s="1"/>
  <c r="BX98" i="1"/>
  <c r="BX113" i="1" s="1"/>
  <c r="BX99" i="1"/>
  <c r="BX114" i="1" s="1"/>
  <c r="BX101" i="1"/>
  <c r="BX116" i="1" s="1"/>
  <c r="BX95" i="1"/>
  <c r="BX110" i="1" s="1"/>
  <c r="BX104" i="1"/>
  <c r="BX119" i="1" s="1"/>
  <c r="BX102" i="1"/>
  <c r="BX117" i="1" s="1"/>
  <c r="BX103" i="1"/>
  <c r="BX118" i="1" s="1"/>
  <c r="JA102" i="1"/>
  <c r="JA117" i="1" s="1"/>
  <c r="JA101" i="1"/>
  <c r="JA116" i="1" s="1"/>
  <c r="JA95" i="1"/>
  <c r="JA110" i="1" s="1"/>
  <c r="JA99" i="1"/>
  <c r="JA114" i="1" s="1"/>
  <c r="JA103" i="1"/>
  <c r="JA118" i="1" s="1"/>
  <c r="JA122" i="1" s="1"/>
  <c r="JA104" i="1"/>
  <c r="JA119" i="1" s="1"/>
  <c r="JA94" i="1"/>
  <c r="JA109" i="1" s="1"/>
  <c r="JA98" i="1"/>
  <c r="JA113" i="1" s="1"/>
  <c r="JA100" i="1"/>
  <c r="JA115" i="1" s="1"/>
  <c r="MO174" i="1"/>
  <c r="MO186" i="1" s="1"/>
  <c r="BL169" i="1"/>
  <c r="BL184" i="1" s="1"/>
  <c r="BL167" i="1"/>
  <c r="BL182" i="1" s="1"/>
  <c r="BL170" i="1"/>
  <c r="BL185" i="1" s="1"/>
  <c r="BL164" i="1"/>
  <c r="BL179" i="1" s="1"/>
  <c r="BL165" i="1"/>
  <c r="BL180" i="1" s="1"/>
  <c r="BL162" i="1"/>
  <c r="BL177" i="1" s="1"/>
  <c r="BL187" i="1" s="1"/>
  <c r="BL166" i="1"/>
  <c r="BL181" i="1" s="1"/>
  <c r="BL163" i="1"/>
  <c r="BL178" i="1" s="1"/>
  <c r="BL160" i="1"/>
  <c r="BL175" i="1" s="1"/>
  <c r="BL161" i="1"/>
  <c r="BL176" i="1" s="1"/>
  <c r="BL168" i="1"/>
  <c r="BL183" i="1" s="1"/>
  <c r="CO165" i="1"/>
  <c r="CO180" i="1" s="1"/>
  <c r="CO167" i="1"/>
  <c r="CO182" i="1" s="1"/>
  <c r="CO168" i="1"/>
  <c r="CO183" i="1" s="1"/>
  <c r="CO170" i="1"/>
  <c r="CO185" i="1" s="1"/>
  <c r="CO161" i="1"/>
  <c r="CO176" i="1" s="1"/>
  <c r="CO162" i="1"/>
  <c r="CO177" i="1" s="1"/>
  <c r="CO166" i="1"/>
  <c r="CO181" i="1" s="1"/>
  <c r="CO160" i="1"/>
  <c r="CO175" i="1" s="1"/>
  <c r="CO164" i="1"/>
  <c r="CO179" i="1" s="1"/>
  <c r="CO163" i="1"/>
  <c r="CO178" i="1" s="1"/>
  <c r="CO169" i="1"/>
  <c r="CO184" i="1" s="1"/>
  <c r="CO188" i="1" s="1"/>
  <c r="JZ167" i="1"/>
  <c r="JZ182" i="1" s="1"/>
  <c r="JZ169" i="1"/>
  <c r="JZ184" i="1" s="1"/>
  <c r="JZ188" i="1" s="1"/>
  <c r="JZ161" i="1"/>
  <c r="JZ176" i="1" s="1"/>
  <c r="JZ160" i="1"/>
  <c r="JZ175" i="1" s="1"/>
  <c r="JZ166" i="1"/>
  <c r="JZ181" i="1" s="1"/>
  <c r="JZ164" i="1"/>
  <c r="JZ179" i="1" s="1"/>
  <c r="JZ163" i="1"/>
  <c r="JZ178" i="1" s="1"/>
  <c r="JZ170" i="1"/>
  <c r="JZ185" i="1" s="1"/>
  <c r="JZ162" i="1"/>
  <c r="JZ177" i="1" s="1"/>
  <c r="JZ187" i="1" s="1"/>
  <c r="JZ168" i="1"/>
  <c r="JZ183" i="1" s="1"/>
  <c r="JZ165" i="1"/>
  <c r="JZ180" i="1" s="1"/>
  <c r="CI156" i="1"/>
  <c r="CI157" i="1" s="1"/>
  <c r="HO108" i="1"/>
  <c r="HO120" i="1" s="1"/>
  <c r="HO105" i="1"/>
  <c r="LJ147" i="1"/>
  <c r="LJ141" i="1"/>
  <c r="LX147" i="1"/>
  <c r="LX141" i="1"/>
  <c r="IJ174" i="1"/>
  <c r="IJ171" i="1"/>
  <c r="CE147" i="1"/>
  <c r="CE141" i="1"/>
  <c r="AC168" i="1"/>
  <c r="AC183" i="1" s="1"/>
  <c r="AC160" i="1"/>
  <c r="AC175" i="1" s="1"/>
  <c r="AC166" i="1"/>
  <c r="AC181" i="1" s="1"/>
  <c r="AC162" i="1"/>
  <c r="AC177" i="1" s="1"/>
  <c r="AC169" i="1"/>
  <c r="AC184" i="1" s="1"/>
  <c r="AC188" i="1" s="1"/>
  <c r="AC164" i="1"/>
  <c r="AC179" i="1" s="1"/>
  <c r="AC165" i="1"/>
  <c r="AC180" i="1" s="1"/>
  <c r="AC167" i="1"/>
  <c r="AC182" i="1" s="1"/>
  <c r="AC163" i="1"/>
  <c r="AC178" i="1" s="1"/>
  <c r="AC170" i="1"/>
  <c r="AC185" i="1" s="1"/>
  <c r="AC161" i="1"/>
  <c r="AC176" i="1" s="1"/>
  <c r="ND97" i="1"/>
  <c r="ND112" i="1" s="1"/>
  <c r="NA108" i="1"/>
  <c r="NA105" i="1"/>
  <c r="Z187" i="1"/>
  <c r="ML167" i="1"/>
  <c r="ML182" i="1" s="1"/>
  <c r="ML169" i="1"/>
  <c r="ML184" i="1" s="1"/>
  <c r="ML188" i="1" s="1"/>
  <c r="ML160" i="1"/>
  <c r="ML175" i="1" s="1"/>
  <c r="ML164" i="1"/>
  <c r="ML179" i="1" s="1"/>
  <c r="ML170" i="1"/>
  <c r="ML185" i="1" s="1"/>
  <c r="ML165" i="1"/>
  <c r="ML180" i="1" s="1"/>
  <c r="ML168" i="1"/>
  <c r="ML183" i="1" s="1"/>
  <c r="ML166" i="1"/>
  <c r="ML181" i="1" s="1"/>
  <c r="ML161" i="1"/>
  <c r="ML176" i="1" s="1"/>
  <c r="ML162" i="1"/>
  <c r="ML177" i="1" s="1"/>
  <c r="ML187" i="1" s="1"/>
  <c r="ML163" i="1"/>
  <c r="ML178" i="1" s="1"/>
  <c r="KL121" i="1"/>
  <c r="ID174" i="1"/>
  <c r="ND168" i="1"/>
  <c r="ND183" i="1" s="1"/>
  <c r="ND166" i="1"/>
  <c r="ND181" i="1" s="1"/>
  <c r="ND170" i="1"/>
  <c r="ND185" i="1" s="1"/>
  <c r="ND165" i="1"/>
  <c r="ND180" i="1" s="1"/>
  <c r="ND187" i="1" s="1"/>
  <c r="ND160" i="1"/>
  <c r="ND175" i="1" s="1"/>
  <c r="ND164" i="1"/>
  <c r="ND179" i="1" s="1"/>
  <c r="ND169" i="1"/>
  <c r="ND184" i="1" s="1"/>
  <c r="ND161" i="1"/>
  <c r="ND176" i="1" s="1"/>
  <c r="ND167" i="1"/>
  <c r="ND182" i="1" s="1"/>
  <c r="JR147" i="1"/>
  <c r="JR141" i="1"/>
  <c r="KC147" i="1"/>
  <c r="KC141" i="1"/>
  <c r="DX167" i="1"/>
  <c r="DX182" i="1" s="1"/>
  <c r="DX169" i="1"/>
  <c r="DX184" i="1" s="1"/>
  <c r="DX161" i="1"/>
  <c r="DX176" i="1" s="1"/>
  <c r="DX170" i="1"/>
  <c r="DX185" i="1" s="1"/>
  <c r="DX160" i="1"/>
  <c r="DX175" i="1" s="1"/>
  <c r="DX166" i="1"/>
  <c r="DX181" i="1" s="1"/>
  <c r="DX164" i="1"/>
  <c r="DX179" i="1" s="1"/>
  <c r="DX162" i="1"/>
  <c r="DX177" i="1" s="1"/>
  <c r="DX187" i="1" s="1"/>
  <c r="DX168" i="1"/>
  <c r="DX183" i="1" s="1"/>
  <c r="DX165" i="1"/>
  <c r="DX180" i="1" s="1"/>
  <c r="DX163" i="1"/>
  <c r="DX178" i="1" s="1"/>
  <c r="MN96" i="1"/>
  <c r="MN111" i="1" s="1"/>
  <c r="MN121" i="1" s="1"/>
  <c r="DJ188" i="1"/>
  <c r="BR96" i="1"/>
  <c r="BR111" i="1" s="1"/>
  <c r="BR121" i="1" s="1"/>
  <c r="AD147" i="1"/>
  <c r="AD141" i="1"/>
  <c r="JQ174" i="1"/>
  <c r="AS100" i="1"/>
  <c r="AS115" i="1" s="1"/>
  <c r="AS95" i="1"/>
  <c r="AS110" i="1" s="1"/>
  <c r="AS99" i="1"/>
  <c r="AS114" i="1" s="1"/>
  <c r="AS104" i="1"/>
  <c r="AS119" i="1" s="1"/>
  <c r="AS103" i="1"/>
  <c r="AS118" i="1" s="1"/>
  <c r="AS102" i="1"/>
  <c r="AS117" i="1" s="1"/>
  <c r="AS101" i="1"/>
  <c r="AS116" i="1" s="1"/>
  <c r="AS94" i="1"/>
  <c r="AS109" i="1" s="1"/>
  <c r="AS98" i="1"/>
  <c r="AS113" i="1" s="1"/>
  <c r="EA167" i="1"/>
  <c r="EA182" i="1" s="1"/>
  <c r="EA165" i="1"/>
  <c r="EA180" i="1" s="1"/>
  <c r="EA161" i="1"/>
  <c r="EA176" i="1" s="1"/>
  <c r="EA169" i="1"/>
  <c r="EA184" i="1" s="1"/>
  <c r="EA188" i="1" s="1"/>
  <c r="EA168" i="1"/>
  <c r="EA183" i="1" s="1"/>
  <c r="EA163" i="1"/>
  <c r="EA178" i="1" s="1"/>
  <c r="EA166" i="1"/>
  <c r="EA181" i="1" s="1"/>
  <c r="EA164" i="1"/>
  <c r="EA179" i="1" s="1"/>
  <c r="EA170" i="1"/>
  <c r="EA185" i="1" s="1"/>
  <c r="EA160" i="1"/>
  <c r="EA175" i="1" s="1"/>
  <c r="EE102" i="1"/>
  <c r="EE117" i="1" s="1"/>
  <c r="EE98" i="1"/>
  <c r="EE113" i="1" s="1"/>
  <c r="EE99" i="1"/>
  <c r="EE114" i="1" s="1"/>
  <c r="EE96" i="1"/>
  <c r="EE111" i="1" s="1"/>
  <c r="EE101" i="1"/>
  <c r="EE116" i="1" s="1"/>
  <c r="EE100" i="1"/>
  <c r="EE115" i="1" s="1"/>
  <c r="EE95" i="1"/>
  <c r="EE110" i="1" s="1"/>
  <c r="EE94" i="1"/>
  <c r="EE109" i="1" s="1"/>
  <c r="EE103" i="1"/>
  <c r="EE118" i="1" s="1"/>
  <c r="EE104" i="1"/>
  <c r="EE119" i="1" s="1"/>
  <c r="BB108" i="1"/>
  <c r="BB120" i="1" s="1"/>
  <c r="GS174" i="1"/>
  <c r="GN169" i="1"/>
  <c r="GN184" i="1" s="1"/>
  <c r="GN167" i="1"/>
  <c r="GN182" i="1" s="1"/>
  <c r="GN164" i="1"/>
  <c r="GN179" i="1" s="1"/>
  <c r="GN165" i="1"/>
  <c r="GN180" i="1" s="1"/>
  <c r="GN170" i="1"/>
  <c r="GN185" i="1" s="1"/>
  <c r="GN168" i="1"/>
  <c r="GN183" i="1" s="1"/>
  <c r="GN160" i="1"/>
  <c r="GN175" i="1" s="1"/>
  <c r="GN166" i="1"/>
  <c r="GN181" i="1" s="1"/>
  <c r="GN161" i="1"/>
  <c r="GN176" i="1" s="1"/>
  <c r="GN163" i="1"/>
  <c r="GN178" i="1" s="1"/>
  <c r="GN162" i="1"/>
  <c r="GN177" i="1" s="1"/>
  <c r="MB174" i="1"/>
  <c r="MB171" i="1"/>
  <c r="MX163" i="1"/>
  <c r="MX178" i="1" s="1"/>
  <c r="MW108" i="1"/>
  <c r="MW120" i="1" s="1"/>
  <c r="MW105" i="1"/>
  <c r="CU174" i="1"/>
  <c r="LL97" i="1"/>
  <c r="LL112" i="1" s="1"/>
  <c r="S174" i="1"/>
  <c r="S186" i="1" s="1"/>
  <c r="MS174" i="1"/>
  <c r="GC98" i="1"/>
  <c r="GC113" i="1" s="1"/>
  <c r="GC103" i="1"/>
  <c r="GC118" i="1" s="1"/>
  <c r="GC104" i="1"/>
  <c r="GC119" i="1" s="1"/>
  <c r="GC95" i="1"/>
  <c r="GC110" i="1" s="1"/>
  <c r="GC101" i="1"/>
  <c r="GC116" i="1" s="1"/>
  <c r="GC102" i="1"/>
  <c r="GC117" i="1" s="1"/>
  <c r="GC94" i="1"/>
  <c r="GC109" i="1" s="1"/>
  <c r="GC100" i="1"/>
  <c r="GC115" i="1" s="1"/>
  <c r="GC99" i="1"/>
  <c r="GC114" i="1" s="1"/>
  <c r="GC121" i="1" s="1"/>
  <c r="GN101" i="1"/>
  <c r="GN116" i="1" s="1"/>
  <c r="GN103" i="1"/>
  <c r="GN118" i="1" s="1"/>
  <c r="GN94" i="1"/>
  <c r="GN109" i="1" s="1"/>
  <c r="GN99" i="1"/>
  <c r="GN114" i="1" s="1"/>
  <c r="GN121" i="1" s="1"/>
  <c r="GN95" i="1"/>
  <c r="GN110" i="1" s="1"/>
  <c r="GN104" i="1"/>
  <c r="GN119" i="1" s="1"/>
  <c r="GN98" i="1"/>
  <c r="GN113" i="1" s="1"/>
  <c r="GN100" i="1"/>
  <c r="GN115" i="1" s="1"/>
  <c r="GN102" i="1"/>
  <c r="GN117" i="1" s="1"/>
  <c r="IR174" i="1"/>
  <c r="IR186" i="1" s="1"/>
  <c r="IR171" i="1"/>
  <c r="JP96" i="1"/>
  <c r="JP111" i="1" s="1"/>
  <c r="JP121" i="1" s="1"/>
  <c r="JJ108" i="1"/>
  <c r="AE165" i="1"/>
  <c r="AE180" i="1" s="1"/>
  <c r="AE167" i="1"/>
  <c r="AE182" i="1" s="1"/>
  <c r="AE164" i="1"/>
  <c r="AE179" i="1" s="1"/>
  <c r="AE168" i="1"/>
  <c r="AE183" i="1" s="1"/>
  <c r="AE160" i="1"/>
  <c r="AE175" i="1" s="1"/>
  <c r="AE166" i="1"/>
  <c r="AE181" i="1" s="1"/>
  <c r="AE159" i="1"/>
  <c r="AE170" i="1"/>
  <c r="AE185" i="1" s="1"/>
  <c r="AE163" i="1"/>
  <c r="AE178" i="1" s="1"/>
  <c r="AE169" i="1"/>
  <c r="AE184" i="1" s="1"/>
  <c r="AE188" i="1" s="1"/>
  <c r="AE161" i="1"/>
  <c r="AE176" i="1" s="1"/>
  <c r="KX147" i="1"/>
  <c r="KX141" i="1"/>
  <c r="GW97" i="1"/>
  <c r="GW112" i="1" s="1"/>
  <c r="DA147" i="1"/>
  <c r="DA141" i="1"/>
  <c r="Z167" i="1"/>
  <c r="Z182" i="1" s="1"/>
  <c r="Z170" i="1"/>
  <c r="Z185" i="1" s="1"/>
  <c r="Z169" i="1"/>
  <c r="Z184" i="1" s="1"/>
  <c r="Z164" i="1"/>
  <c r="Z179" i="1" s="1"/>
  <c r="Z160" i="1"/>
  <c r="Z175" i="1" s="1"/>
  <c r="Z161" i="1"/>
  <c r="Z176" i="1" s="1"/>
  <c r="Z166" i="1"/>
  <c r="Z181" i="1" s="1"/>
  <c r="Z165" i="1"/>
  <c r="Z180" i="1" s="1"/>
  <c r="Z163" i="1"/>
  <c r="Z178" i="1" s="1"/>
  <c r="Z168" i="1"/>
  <c r="Z183" i="1" s="1"/>
  <c r="BZ97" i="1"/>
  <c r="BZ112" i="1" s="1"/>
  <c r="BZ89" i="1"/>
  <c r="BZ90" i="1" s="1"/>
  <c r="GW164" i="1"/>
  <c r="GW179" i="1" s="1"/>
  <c r="GW169" i="1"/>
  <c r="GW184" i="1" s="1"/>
  <c r="GW188" i="1" s="1"/>
  <c r="GW161" i="1"/>
  <c r="GW176" i="1" s="1"/>
  <c r="GW165" i="1"/>
  <c r="GW180" i="1" s="1"/>
  <c r="GW187" i="1" s="1"/>
  <c r="GW170" i="1"/>
  <c r="GW185" i="1" s="1"/>
  <c r="GW167" i="1"/>
  <c r="GW182" i="1" s="1"/>
  <c r="GW160" i="1"/>
  <c r="GW175" i="1" s="1"/>
  <c r="GW163" i="1"/>
  <c r="GW178" i="1" s="1"/>
  <c r="GW166" i="1"/>
  <c r="GW181" i="1" s="1"/>
  <c r="GW168" i="1"/>
  <c r="GW183" i="1" s="1"/>
  <c r="AG163" i="1"/>
  <c r="AG178" i="1" s="1"/>
  <c r="EF89" i="1"/>
  <c r="EF90" i="1" s="1"/>
  <c r="KI147" i="1"/>
  <c r="KI141" i="1"/>
  <c r="LZ171" i="1"/>
  <c r="LZ174" i="1"/>
  <c r="LZ186" i="1" s="1"/>
  <c r="LR102" i="1"/>
  <c r="LR117" i="1" s="1"/>
  <c r="LR103" i="1"/>
  <c r="LR118" i="1" s="1"/>
  <c r="LR100" i="1"/>
  <c r="LR115" i="1" s="1"/>
  <c r="LR95" i="1"/>
  <c r="LR110" i="1" s="1"/>
  <c r="LR98" i="1"/>
  <c r="LR113" i="1" s="1"/>
  <c r="LR104" i="1"/>
  <c r="LR119" i="1" s="1"/>
  <c r="LR101" i="1"/>
  <c r="LR116" i="1" s="1"/>
  <c r="LR99" i="1"/>
  <c r="LR114" i="1" s="1"/>
  <c r="LR96" i="1"/>
  <c r="LR111" i="1" s="1"/>
  <c r="LR121" i="1" s="1"/>
  <c r="LR94" i="1"/>
  <c r="LY94" i="1"/>
  <c r="LY109" i="1" s="1"/>
  <c r="LY102" i="1"/>
  <c r="LY117" i="1" s="1"/>
  <c r="LY100" i="1"/>
  <c r="LY115" i="1" s="1"/>
  <c r="LY99" i="1"/>
  <c r="LY114" i="1" s="1"/>
  <c r="LY98" i="1"/>
  <c r="LY113" i="1" s="1"/>
  <c r="LY104" i="1"/>
  <c r="LY119" i="1" s="1"/>
  <c r="LY95" i="1"/>
  <c r="LY110" i="1" s="1"/>
  <c r="LY103" i="1"/>
  <c r="LY118" i="1" s="1"/>
  <c r="LY96" i="1"/>
  <c r="LY111" i="1" s="1"/>
  <c r="LY101" i="1"/>
  <c r="LY116" i="1" s="1"/>
  <c r="MT147" i="1"/>
  <c r="MT141" i="1"/>
  <c r="LR174" i="1"/>
  <c r="EB97" i="1"/>
  <c r="EB112" i="1" s="1"/>
  <c r="JC104" i="1"/>
  <c r="JC119" i="1" s="1"/>
  <c r="JC98" i="1"/>
  <c r="JC113" i="1" s="1"/>
  <c r="JC100" i="1"/>
  <c r="JC115" i="1" s="1"/>
  <c r="JC101" i="1"/>
  <c r="JC116" i="1" s="1"/>
  <c r="JC102" i="1"/>
  <c r="JC117" i="1" s="1"/>
  <c r="JC96" i="1"/>
  <c r="JC111" i="1" s="1"/>
  <c r="JC95" i="1"/>
  <c r="JC110" i="1" s="1"/>
  <c r="JC99" i="1"/>
  <c r="JC114" i="1" s="1"/>
  <c r="JC103" i="1"/>
  <c r="JC118" i="1" s="1"/>
  <c r="JC94" i="1"/>
  <c r="JC109" i="1" s="1"/>
  <c r="LF105" i="1"/>
  <c r="DF120" i="1"/>
  <c r="DY171" i="1"/>
  <c r="FV108" i="1"/>
  <c r="FV120" i="1" s="1"/>
  <c r="FV105" i="1"/>
  <c r="FV122" i="1"/>
  <c r="AY108" i="1"/>
  <c r="AY120" i="1" s="1"/>
  <c r="AY105" i="1"/>
  <c r="MJ105" i="1"/>
  <c r="EK186" i="1"/>
  <c r="DY120" i="1"/>
  <c r="GE186" i="1"/>
  <c r="EH188" i="1"/>
  <c r="MJ171" i="1"/>
  <c r="HV108" i="1"/>
  <c r="HV120" i="1" s="1"/>
  <c r="HV105" i="1"/>
  <c r="MP122" i="1"/>
  <c r="HL105" i="1"/>
  <c r="GK174" i="1"/>
  <c r="GK186" i="1" s="1"/>
  <c r="GK171" i="1"/>
  <c r="GK188" i="1"/>
  <c r="GF108" i="1"/>
  <c r="GF120" i="1" s="1"/>
  <c r="GF105" i="1"/>
  <c r="MZ156" i="1"/>
  <c r="MZ157" i="1" s="1"/>
  <c r="AG104" i="1"/>
  <c r="AG119" i="1" s="1"/>
  <c r="AG100" i="1"/>
  <c r="AG115" i="1" s="1"/>
  <c r="AG99" i="1"/>
  <c r="AG114" i="1" s="1"/>
  <c r="AG121" i="1" s="1"/>
  <c r="AG103" i="1"/>
  <c r="AG118" i="1" s="1"/>
  <c r="AG102" i="1"/>
  <c r="AG117" i="1" s="1"/>
  <c r="AG94" i="1"/>
  <c r="AG109" i="1" s="1"/>
  <c r="AG98" i="1"/>
  <c r="AG113" i="1" s="1"/>
  <c r="AG95" i="1"/>
  <c r="AG110" i="1" s="1"/>
  <c r="AG101" i="1"/>
  <c r="AG116" i="1" s="1"/>
  <c r="GV96" i="1"/>
  <c r="GV111" i="1" s="1"/>
  <c r="GV89" i="1"/>
  <c r="GV90" i="1" s="1"/>
  <c r="KF174" i="1"/>
  <c r="KF171" i="1"/>
  <c r="HP102" i="1"/>
  <c r="HP117" i="1" s="1"/>
  <c r="HP100" i="1"/>
  <c r="HP115" i="1" s="1"/>
  <c r="HP95" i="1"/>
  <c r="HP110" i="1" s="1"/>
  <c r="HP99" i="1"/>
  <c r="HP114" i="1" s="1"/>
  <c r="HP121" i="1" s="1"/>
  <c r="HP94" i="1"/>
  <c r="HP109" i="1" s="1"/>
  <c r="HP103" i="1"/>
  <c r="HP118" i="1" s="1"/>
  <c r="HP98" i="1"/>
  <c r="HP113" i="1" s="1"/>
  <c r="HP101" i="1"/>
  <c r="HP116" i="1" s="1"/>
  <c r="HP104" i="1"/>
  <c r="HP119" i="1" s="1"/>
  <c r="BR166" i="1"/>
  <c r="BR181" i="1" s="1"/>
  <c r="BR160" i="1"/>
  <c r="BR175" i="1" s="1"/>
  <c r="BR161" i="1"/>
  <c r="BR176" i="1" s="1"/>
  <c r="BR170" i="1"/>
  <c r="BR185" i="1" s="1"/>
  <c r="BR165" i="1"/>
  <c r="BR180" i="1" s="1"/>
  <c r="BR167" i="1"/>
  <c r="BR182" i="1" s="1"/>
  <c r="BR168" i="1"/>
  <c r="BR183" i="1" s="1"/>
  <c r="BR164" i="1"/>
  <c r="BR179" i="1" s="1"/>
  <c r="BR169" i="1"/>
  <c r="BR184" i="1" s="1"/>
  <c r="BD186" i="1"/>
  <c r="ID108" i="1"/>
  <c r="ID120" i="1" s="1"/>
  <c r="EI104" i="1"/>
  <c r="EI119" i="1" s="1"/>
  <c r="EI103" i="1"/>
  <c r="EI118" i="1" s="1"/>
  <c r="EI122" i="1" s="1"/>
  <c r="EI102" i="1"/>
  <c r="EI117" i="1" s="1"/>
  <c r="EI98" i="1"/>
  <c r="EI113" i="1" s="1"/>
  <c r="EI95" i="1"/>
  <c r="EI110" i="1" s="1"/>
  <c r="EI100" i="1"/>
  <c r="EI115" i="1" s="1"/>
  <c r="EI94" i="1"/>
  <c r="EI109" i="1" s="1"/>
  <c r="EI101" i="1"/>
  <c r="EI116" i="1" s="1"/>
  <c r="EI99" i="1"/>
  <c r="EI114" i="1" s="1"/>
  <c r="AG174" i="1"/>
  <c r="AG186" i="1" s="1"/>
  <c r="ED121" i="1"/>
  <c r="DX101" i="1"/>
  <c r="DX116" i="1" s="1"/>
  <c r="DX103" i="1"/>
  <c r="DX118" i="1" s="1"/>
  <c r="DX122" i="1" s="1"/>
  <c r="DX104" i="1"/>
  <c r="DX119" i="1" s="1"/>
  <c r="DX98" i="1"/>
  <c r="DX113" i="1" s="1"/>
  <c r="DX102" i="1"/>
  <c r="DX117" i="1" s="1"/>
  <c r="DX94" i="1"/>
  <c r="DX109" i="1" s="1"/>
  <c r="DX95" i="1"/>
  <c r="DX110" i="1" s="1"/>
  <c r="DX100" i="1"/>
  <c r="DX115" i="1" s="1"/>
  <c r="DX99" i="1"/>
  <c r="DX114" i="1" s="1"/>
  <c r="BU174" i="1"/>
  <c r="GI156" i="1"/>
  <c r="GI157" i="1" s="1"/>
  <c r="J103" i="1"/>
  <c r="J118" i="1" s="1"/>
  <c r="J122" i="1" s="1"/>
  <c r="J101" i="1"/>
  <c r="J116" i="1" s="1"/>
  <c r="J99" i="1"/>
  <c r="J114" i="1" s="1"/>
  <c r="J121" i="1" s="1"/>
  <c r="J100" i="1"/>
  <c r="J115" i="1" s="1"/>
  <c r="J94" i="1"/>
  <c r="J109" i="1" s="1"/>
  <c r="J102" i="1"/>
  <c r="J117" i="1" s="1"/>
  <c r="J95" i="1"/>
  <c r="J110" i="1" s="1"/>
  <c r="J98" i="1"/>
  <c r="J113" i="1" s="1"/>
  <c r="J104" i="1"/>
  <c r="J119" i="1" s="1"/>
  <c r="G174" i="1"/>
  <c r="G186" i="1" s="1"/>
  <c r="G171" i="1"/>
  <c r="L174" i="1"/>
  <c r="L171" i="1"/>
  <c r="GD108" i="1"/>
  <c r="BA97" i="1"/>
  <c r="BA112" i="1" s="1"/>
  <c r="D105" i="1"/>
  <c r="GQ97" i="1"/>
  <c r="GQ112" i="1" s="1"/>
  <c r="HP174" i="1"/>
  <c r="U108" i="1"/>
  <c r="DK102" i="1"/>
  <c r="DK117" i="1" s="1"/>
  <c r="DK104" i="1"/>
  <c r="DK119" i="1" s="1"/>
  <c r="DK95" i="1"/>
  <c r="DK110" i="1" s="1"/>
  <c r="DK103" i="1"/>
  <c r="DK118" i="1" s="1"/>
  <c r="DK98" i="1"/>
  <c r="DK113" i="1" s="1"/>
  <c r="DK93" i="1"/>
  <c r="DK99" i="1"/>
  <c r="DK114" i="1" s="1"/>
  <c r="DK101" i="1"/>
  <c r="DK116" i="1" s="1"/>
  <c r="DK100" i="1"/>
  <c r="DK115" i="1" s="1"/>
  <c r="DK94" i="1"/>
  <c r="DK109" i="1" s="1"/>
  <c r="BV103" i="1"/>
  <c r="BV118" i="1" s="1"/>
  <c r="BV101" i="1"/>
  <c r="BV116" i="1" s="1"/>
  <c r="BV94" i="1"/>
  <c r="BV109" i="1" s="1"/>
  <c r="BV98" i="1"/>
  <c r="BV113" i="1" s="1"/>
  <c r="BV99" i="1"/>
  <c r="BV114" i="1" s="1"/>
  <c r="BV100" i="1"/>
  <c r="BV115" i="1" s="1"/>
  <c r="BV95" i="1"/>
  <c r="BV110" i="1" s="1"/>
  <c r="BV102" i="1"/>
  <c r="BV117" i="1" s="1"/>
  <c r="BV104" i="1"/>
  <c r="BV119" i="1" s="1"/>
  <c r="IF108" i="1"/>
  <c r="IP95" i="1"/>
  <c r="IP110" i="1" s="1"/>
  <c r="IP102" i="1"/>
  <c r="IP117" i="1" s="1"/>
  <c r="IP100" i="1"/>
  <c r="IP115" i="1" s="1"/>
  <c r="IP98" i="1"/>
  <c r="IP113" i="1" s="1"/>
  <c r="IP103" i="1"/>
  <c r="IP118" i="1" s="1"/>
  <c r="IP122" i="1" s="1"/>
  <c r="IP104" i="1"/>
  <c r="IP119" i="1" s="1"/>
  <c r="IP99" i="1"/>
  <c r="IP114" i="1" s="1"/>
  <c r="IP101" i="1"/>
  <c r="IP116" i="1" s="1"/>
  <c r="IP94" i="1"/>
  <c r="IP109" i="1" s="1"/>
  <c r="LQ105" i="1"/>
  <c r="IU108" i="1"/>
  <c r="IU120" i="1" s="1"/>
  <c r="IU105" i="1"/>
  <c r="MR105" i="1"/>
  <c r="MR108" i="1"/>
  <c r="V147" i="1"/>
  <c r="V141" i="1"/>
  <c r="IO94" i="1"/>
  <c r="IO109" i="1" s="1"/>
  <c r="IO95" i="1"/>
  <c r="IO110" i="1" s="1"/>
  <c r="IO99" i="1"/>
  <c r="IO114" i="1" s="1"/>
  <c r="IO103" i="1"/>
  <c r="IO118" i="1" s="1"/>
  <c r="IO122" i="1" s="1"/>
  <c r="IO98" i="1"/>
  <c r="IO113" i="1" s="1"/>
  <c r="IO100" i="1"/>
  <c r="IO115" i="1" s="1"/>
  <c r="IO101" i="1"/>
  <c r="IO116" i="1" s="1"/>
  <c r="IO96" i="1"/>
  <c r="IO111" i="1" s="1"/>
  <c r="IO121" i="1" s="1"/>
  <c r="IO104" i="1"/>
  <c r="IO119" i="1" s="1"/>
  <c r="IO102" i="1"/>
  <c r="IO117" i="1" s="1"/>
  <c r="F94" i="1"/>
  <c r="F109" i="1" s="1"/>
  <c r="F104" i="1"/>
  <c r="F119" i="1" s="1"/>
  <c r="F100" i="1"/>
  <c r="F115" i="1" s="1"/>
  <c r="F95" i="1"/>
  <c r="F110" i="1" s="1"/>
  <c r="F99" i="1"/>
  <c r="F114" i="1" s="1"/>
  <c r="F98" i="1"/>
  <c r="F113" i="1" s="1"/>
  <c r="F101" i="1"/>
  <c r="F116" i="1" s="1"/>
  <c r="F103" i="1"/>
  <c r="F118" i="1" s="1"/>
  <c r="F122" i="1" s="1"/>
  <c r="F102" i="1"/>
  <c r="F117" i="1" s="1"/>
  <c r="IK108" i="1"/>
  <c r="IK105" i="1"/>
  <c r="HY103" i="1"/>
  <c r="HY118" i="1" s="1"/>
  <c r="HY98" i="1"/>
  <c r="HY113" i="1" s="1"/>
  <c r="HY96" i="1"/>
  <c r="HY111" i="1" s="1"/>
  <c r="HY121" i="1" s="1"/>
  <c r="HY94" i="1"/>
  <c r="HY109" i="1" s="1"/>
  <c r="HY102" i="1"/>
  <c r="HY117" i="1" s="1"/>
  <c r="HY101" i="1"/>
  <c r="HY116" i="1" s="1"/>
  <c r="HY100" i="1"/>
  <c r="HY115" i="1" s="1"/>
  <c r="HY95" i="1"/>
  <c r="HY110" i="1" s="1"/>
  <c r="HY104" i="1"/>
  <c r="HY119" i="1" s="1"/>
  <c r="HY99" i="1"/>
  <c r="HY114" i="1" s="1"/>
  <c r="JP167" i="1"/>
  <c r="JP182" i="1" s="1"/>
  <c r="JP169" i="1"/>
  <c r="JP184" i="1" s="1"/>
  <c r="JP188" i="1" s="1"/>
  <c r="JP165" i="1"/>
  <c r="JP180" i="1" s="1"/>
  <c r="JP164" i="1"/>
  <c r="JP179" i="1" s="1"/>
  <c r="JP166" i="1"/>
  <c r="JP181" i="1" s="1"/>
  <c r="JP161" i="1"/>
  <c r="JP176" i="1" s="1"/>
  <c r="JP162" i="1"/>
  <c r="JP177" i="1" s="1"/>
  <c r="JP187" i="1" s="1"/>
  <c r="JP163" i="1"/>
  <c r="JP178" i="1" s="1"/>
  <c r="JP160" i="1"/>
  <c r="JP175" i="1" s="1"/>
  <c r="JP170" i="1"/>
  <c r="JP185" i="1" s="1"/>
  <c r="JP168" i="1"/>
  <c r="JP183" i="1" s="1"/>
  <c r="LV108" i="1"/>
  <c r="MK104" i="1"/>
  <c r="MK119" i="1" s="1"/>
  <c r="MK95" i="1"/>
  <c r="MK110" i="1" s="1"/>
  <c r="MK99" i="1"/>
  <c r="MK114" i="1" s="1"/>
  <c r="MK121" i="1" s="1"/>
  <c r="MK103" i="1"/>
  <c r="MK118" i="1" s="1"/>
  <c r="MK122" i="1" s="1"/>
  <c r="MK101" i="1"/>
  <c r="MK116" i="1" s="1"/>
  <c r="MK98" i="1"/>
  <c r="MK113" i="1" s="1"/>
  <c r="MK102" i="1"/>
  <c r="MK117" i="1" s="1"/>
  <c r="MK100" i="1"/>
  <c r="MK115" i="1" s="1"/>
  <c r="MK94" i="1"/>
  <c r="MK109" i="1" s="1"/>
  <c r="AN188" i="1"/>
  <c r="KF162" i="1"/>
  <c r="KF177" i="1" s="1"/>
  <c r="KF187" i="1" s="1"/>
  <c r="IK147" i="1"/>
  <c r="IK141" i="1"/>
  <c r="MH97" i="1"/>
  <c r="MH112" i="1" s="1"/>
  <c r="HS187" i="1"/>
  <c r="KB147" i="1"/>
  <c r="KB141" i="1"/>
  <c r="HU108" i="1"/>
  <c r="AP174" i="1"/>
  <c r="AP186" i="1" s="1"/>
  <c r="AK121" i="1"/>
  <c r="LN105" i="1"/>
  <c r="JQ108" i="1"/>
  <c r="EJ147" i="1"/>
  <c r="EJ141" i="1"/>
  <c r="DE108" i="1"/>
  <c r="DE120" i="1" s="1"/>
  <c r="DE105" i="1"/>
  <c r="CU104" i="1"/>
  <c r="CU119" i="1" s="1"/>
  <c r="CU95" i="1"/>
  <c r="CU110" i="1" s="1"/>
  <c r="CU94" i="1"/>
  <c r="CU109" i="1" s="1"/>
  <c r="CU103" i="1"/>
  <c r="CU118" i="1" s="1"/>
  <c r="CU98" i="1"/>
  <c r="CU113" i="1" s="1"/>
  <c r="CU100" i="1"/>
  <c r="CU115" i="1" s="1"/>
  <c r="CU99" i="1"/>
  <c r="CU114" i="1" s="1"/>
  <c r="CU96" i="1"/>
  <c r="CU111" i="1" s="1"/>
  <c r="CU102" i="1"/>
  <c r="CU117" i="1" s="1"/>
  <c r="CU101" i="1"/>
  <c r="CU116" i="1" s="1"/>
  <c r="IZ101" i="1"/>
  <c r="IZ116" i="1" s="1"/>
  <c r="IZ103" i="1"/>
  <c r="IZ118" i="1" s="1"/>
  <c r="IZ100" i="1"/>
  <c r="IZ115" i="1" s="1"/>
  <c r="IZ98" i="1"/>
  <c r="IZ113" i="1" s="1"/>
  <c r="IZ94" i="1"/>
  <c r="IZ109" i="1" s="1"/>
  <c r="IZ99" i="1"/>
  <c r="IZ114" i="1" s="1"/>
  <c r="IZ102" i="1"/>
  <c r="IZ117" i="1" s="1"/>
  <c r="IZ104" i="1"/>
  <c r="IZ119" i="1" s="1"/>
  <c r="IZ95" i="1"/>
  <c r="IZ110" i="1" s="1"/>
  <c r="GW96" i="1"/>
  <c r="GW111" i="1" s="1"/>
  <c r="HW108" i="1"/>
  <c r="HW120" i="1" s="1"/>
  <c r="HW105" i="1"/>
  <c r="IV168" i="1"/>
  <c r="IV183" i="1" s="1"/>
  <c r="IV169" i="1"/>
  <c r="IV184" i="1" s="1"/>
  <c r="IV164" i="1"/>
  <c r="IV179" i="1" s="1"/>
  <c r="IV170" i="1"/>
  <c r="IV185" i="1" s="1"/>
  <c r="IV160" i="1"/>
  <c r="IV175" i="1" s="1"/>
  <c r="IV161" i="1"/>
  <c r="IV176" i="1" s="1"/>
  <c r="IV167" i="1"/>
  <c r="IV182" i="1" s="1"/>
  <c r="IV166" i="1"/>
  <c r="IV181" i="1" s="1"/>
  <c r="IV165" i="1"/>
  <c r="IV180" i="1" s="1"/>
  <c r="JK156" i="1"/>
  <c r="JK157" i="1" s="1"/>
  <c r="Z97" i="1"/>
  <c r="Z112" i="1" s="1"/>
  <c r="Z96" i="1"/>
  <c r="Z111" i="1" s="1"/>
  <c r="Z101" i="1"/>
  <c r="Z116" i="1" s="1"/>
  <c r="Z104" i="1"/>
  <c r="Z119" i="1" s="1"/>
  <c r="Z103" i="1"/>
  <c r="Z118" i="1" s="1"/>
  <c r="Z122" i="1" s="1"/>
  <c r="Z95" i="1"/>
  <c r="Z110" i="1" s="1"/>
  <c r="Z98" i="1"/>
  <c r="Z113" i="1" s="1"/>
  <c r="Z100" i="1"/>
  <c r="Z115" i="1" s="1"/>
  <c r="Z94" i="1"/>
  <c r="Z109" i="1" s="1"/>
  <c r="Z99" i="1"/>
  <c r="Z114" i="1" s="1"/>
  <c r="Z102" i="1"/>
  <c r="Z117" i="1" s="1"/>
  <c r="MP163" i="1"/>
  <c r="MP178" i="1" s="1"/>
  <c r="IV105" i="1"/>
  <c r="IV108" i="1"/>
  <c r="C147" i="1"/>
  <c r="C141" i="1"/>
  <c r="AL94" i="1"/>
  <c r="AL109" i="1" s="1"/>
  <c r="AL95" i="1"/>
  <c r="AL110" i="1" s="1"/>
  <c r="AL103" i="1"/>
  <c r="AL118" i="1" s="1"/>
  <c r="AL100" i="1"/>
  <c r="AL115" i="1" s="1"/>
  <c r="AL104" i="1"/>
  <c r="AL119" i="1" s="1"/>
  <c r="AL102" i="1"/>
  <c r="AL117" i="1" s="1"/>
  <c r="AL96" i="1"/>
  <c r="AL111" i="1" s="1"/>
  <c r="AL98" i="1"/>
  <c r="AL113" i="1" s="1"/>
  <c r="AL101" i="1"/>
  <c r="AL116" i="1" s="1"/>
  <c r="AL99" i="1"/>
  <c r="AL114" i="1" s="1"/>
  <c r="GL89" i="1"/>
  <c r="GL90" i="1" s="1"/>
  <c r="GJ105" i="1"/>
  <c r="GJ108" i="1"/>
  <c r="AL174" i="1"/>
  <c r="O98" i="1"/>
  <c r="O113" i="1" s="1"/>
  <c r="O102" i="1"/>
  <c r="O117" i="1" s="1"/>
  <c r="O99" i="1"/>
  <c r="O114" i="1" s="1"/>
  <c r="O101" i="1"/>
  <c r="O116" i="1" s="1"/>
  <c r="O94" i="1"/>
  <c r="O109" i="1" s="1"/>
  <c r="O103" i="1"/>
  <c r="O118" i="1" s="1"/>
  <c r="O93" i="1"/>
  <c r="O100" i="1"/>
  <c r="O115" i="1" s="1"/>
  <c r="O104" i="1"/>
  <c r="O119" i="1" s="1"/>
  <c r="O95" i="1"/>
  <c r="O110" i="1" s="1"/>
  <c r="O97" i="1"/>
  <c r="O112" i="1" s="1"/>
  <c r="IJ105" i="1"/>
  <c r="IJ108" i="1"/>
  <c r="J174" i="1"/>
  <c r="L105" i="1"/>
  <c r="L108" i="1"/>
  <c r="LB102" i="1"/>
  <c r="LB117" i="1" s="1"/>
  <c r="LB100" i="1"/>
  <c r="LB115" i="1" s="1"/>
  <c r="LB95" i="1"/>
  <c r="LB110" i="1" s="1"/>
  <c r="LB101" i="1"/>
  <c r="LB116" i="1" s="1"/>
  <c r="LB98" i="1"/>
  <c r="LB113" i="1" s="1"/>
  <c r="LB99" i="1"/>
  <c r="LB114" i="1" s="1"/>
  <c r="LB121" i="1" s="1"/>
  <c r="LB94" i="1"/>
  <c r="LB104" i="1"/>
  <c r="LB119" i="1" s="1"/>
  <c r="LB103" i="1"/>
  <c r="LB118" i="1" s="1"/>
  <c r="KC108" i="1"/>
  <c r="LF162" i="1"/>
  <c r="LF177" i="1" s="1"/>
  <c r="BQ169" i="1"/>
  <c r="BQ184" i="1" s="1"/>
  <c r="BQ160" i="1"/>
  <c r="BQ175" i="1" s="1"/>
  <c r="BQ167" i="1"/>
  <c r="BQ182" i="1" s="1"/>
  <c r="BQ166" i="1"/>
  <c r="BQ181" i="1" s="1"/>
  <c r="BQ170" i="1"/>
  <c r="BQ185" i="1" s="1"/>
  <c r="BQ164" i="1"/>
  <c r="BQ179" i="1" s="1"/>
  <c r="BQ168" i="1"/>
  <c r="BQ183" i="1" s="1"/>
  <c r="BQ165" i="1"/>
  <c r="BQ180" i="1" s="1"/>
  <c r="BQ187" i="1" s="1"/>
  <c r="BQ161" i="1"/>
  <c r="BQ176" i="1" s="1"/>
  <c r="JU102" i="1"/>
  <c r="JU117" i="1" s="1"/>
  <c r="JU103" i="1"/>
  <c r="JU118" i="1" s="1"/>
  <c r="JU122" i="1" s="1"/>
  <c r="JU98" i="1"/>
  <c r="JU113" i="1" s="1"/>
  <c r="JU100" i="1"/>
  <c r="JU115" i="1" s="1"/>
  <c r="JU101" i="1"/>
  <c r="JU116" i="1" s="1"/>
  <c r="JU104" i="1"/>
  <c r="JU119" i="1" s="1"/>
  <c r="JU99" i="1"/>
  <c r="JU114" i="1" s="1"/>
  <c r="JU95" i="1"/>
  <c r="JU110" i="1" s="1"/>
  <c r="JU94" i="1"/>
  <c r="JU109" i="1" s="1"/>
  <c r="JU147" i="1"/>
  <c r="JU141" i="1"/>
  <c r="MX174" i="1"/>
  <c r="BU108" i="1"/>
  <c r="BU120" i="1" s="1"/>
  <c r="MJ188" i="1"/>
  <c r="LD121" i="1"/>
  <c r="FY102" i="1"/>
  <c r="FY117" i="1" s="1"/>
  <c r="FY101" i="1"/>
  <c r="FY116" i="1" s="1"/>
  <c r="FY99" i="1"/>
  <c r="FY114" i="1" s="1"/>
  <c r="FY103" i="1"/>
  <c r="FY118" i="1" s="1"/>
  <c r="FY94" i="1"/>
  <c r="FY109" i="1" s="1"/>
  <c r="FY100" i="1"/>
  <c r="FY115" i="1" s="1"/>
  <c r="FY104" i="1"/>
  <c r="FY119" i="1" s="1"/>
  <c r="FY95" i="1"/>
  <c r="FY110" i="1" s="1"/>
  <c r="FY98" i="1"/>
  <c r="FY113" i="1" s="1"/>
  <c r="AC108" i="1"/>
  <c r="JY121" i="1"/>
  <c r="KB102" i="1"/>
  <c r="KB117" i="1" s="1"/>
  <c r="KB104" i="1"/>
  <c r="KB119" i="1" s="1"/>
  <c r="KB103" i="1"/>
  <c r="KB118" i="1" s="1"/>
  <c r="KB101" i="1"/>
  <c r="KB116" i="1" s="1"/>
  <c r="KB99" i="1"/>
  <c r="KB114" i="1" s="1"/>
  <c r="KB121" i="1" s="1"/>
  <c r="KB98" i="1"/>
  <c r="KB113" i="1" s="1"/>
  <c r="KB94" i="1"/>
  <c r="KB109" i="1" s="1"/>
  <c r="KB95" i="1"/>
  <c r="KB110" i="1" s="1"/>
  <c r="KB100" i="1"/>
  <c r="KB115" i="1" s="1"/>
  <c r="CG108" i="1"/>
  <c r="U96" i="1"/>
  <c r="U111" i="1" s="1"/>
  <c r="MV160" i="1"/>
  <c r="MV175" i="1" s="1"/>
  <c r="KP103" i="1"/>
  <c r="KP118" i="1" s="1"/>
  <c r="KP101" i="1"/>
  <c r="KP116" i="1" s="1"/>
  <c r="KP102" i="1"/>
  <c r="KP117" i="1" s="1"/>
  <c r="KP94" i="1"/>
  <c r="KP95" i="1"/>
  <c r="KP110" i="1" s="1"/>
  <c r="KP98" i="1"/>
  <c r="KP113" i="1" s="1"/>
  <c r="KP99" i="1"/>
  <c r="KP114" i="1" s="1"/>
  <c r="KP100" i="1"/>
  <c r="KP115" i="1" s="1"/>
  <c r="KP104" i="1"/>
  <c r="KP119" i="1" s="1"/>
  <c r="IW104" i="1"/>
  <c r="IW119" i="1" s="1"/>
  <c r="IW101" i="1"/>
  <c r="IW116" i="1" s="1"/>
  <c r="IW103" i="1"/>
  <c r="IW118" i="1" s="1"/>
  <c r="IW122" i="1" s="1"/>
  <c r="IW98" i="1"/>
  <c r="IW113" i="1" s="1"/>
  <c r="IW95" i="1"/>
  <c r="IW110" i="1" s="1"/>
  <c r="IW99" i="1"/>
  <c r="IW114" i="1" s="1"/>
  <c r="IW121" i="1" s="1"/>
  <c r="IW100" i="1"/>
  <c r="IW115" i="1" s="1"/>
  <c r="IW94" i="1"/>
  <c r="IW109" i="1" s="1"/>
  <c r="IW102" i="1"/>
  <c r="IW117" i="1" s="1"/>
  <c r="I104" i="1"/>
  <c r="I119" i="1" s="1"/>
  <c r="I94" i="1"/>
  <c r="I109" i="1" s="1"/>
  <c r="I95" i="1"/>
  <c r="I110" i="1" s="1"/>
  <c r="I98" i="1"/>
  <c r="I113" i="1" s="1"/>
  <c r="I93" i="1"/>
  <c r="I96" i="1"/>
  <c r="I111" i="1" s="1"/>
  <c r="I121" i="1" s="1"/>
  <c r="I100" i="1"/>
  <c r="I115" i="1" s="1"/>
  <c r="I103" i="1"/>
  <c r="I118" i="1" s="1"/>
  <c r="I99" i="1"/>
  <c r="I114" i="1" s="1"/>
  <c r="I102" i="1"/>
  <c r="I117" i="1" s="1"/>
  <c r="I101" i="1"/>
  <c r="I116" i="1" s="1"/>
  <c r="KR168" i="1"/>
  <c r="KR183" i="1" s="1"/>
  <c r="KR167" i="1"/>
  <c r="KR182" i="1" s="1"/>
  <c r="KR169" i="1"/>
  <c r="KR184" i="1" s="1"/>
  <c r="KR188" i="1" s="1"/>
  <c r="KR170" i="1"/>
  <c r="KR185" i="1" s="1"/>
  <c r="KR161" i="1"/>
  <c r="KR176" i="1" s="1"/>
  <c r="KR164" i="1"/>
  <c r="KR179" i="1" s="1"/>
  <c r="KR165" i="1"/>
  <c r="KR180" i="1" s="1"/>
  <c r="KR187" i="1" s="1"/>
  <c r="KR160" i="1"/>
  <c r="KR175" i="1" s="1"/>
  <c r="KR166" i="1"/>
  <c r="KR181" i="1" s="1"/>
  <c r="MF187" i="1"/>
  <c r="HT121" i="1"/>
  <c r="KY97" i="1"/>
  <c r="KY112" i="1" s="1"/>
  <c r="F96" i="1"/>
  <c r="F111" i="1" s="1"/>
  <c r="F121" i="1" s="1"/>
  <c r="KJ109" i="1"/>
  <c r="KJ120" i="1" s="1"/>
  <c r="KJ105" i="1"/>
  <c r="P174" i="1"/>
  <c r="EQ103" i="1"/>
  <c r="EQ118" i="1" s="1"/>
  <c r="EQ122" i="1" s="1"/>
  <c r="EQ100" i="1"/>
  <c r="EQ115" i="1" s="1"/>
  <c r="EQ95" i="1"/>
  <c r="EQ110" i="1" s="1"/>
  <c r="EQ99" i="1"/>
  <c r="EQ114" i="1" s="1"/>
  <c r="EQ102" i="1"/>
  <c r="EQ117" i="1" s="1"/>
  <c r="EQ98" i="1"/>
  <c r="EQ113" i="1" s="1"/>
  <c r="EQ101" i="1"/>
  <c r="EQ116" i="1" s="1"/>
  <c r="EQ104" i="1"/>
  <c r="EQ119" i="1" s="1"/>
  <c r="EQ94" i="1"/>
  <c r="EQ109" i="1" s="1"/>
  <c r="LO121" i="1"/>
  <c r="DL105" i="1"/>
  <c r="EI96" i="1"/>
  <c r="EI111" i="1" s="1"/>
  <c r="EI121" i="1" s="1"/>
  <c r="JU97" i="1"/>
  <c r="JU112" i="1" s="1"/>
  <c r="DP121" i="1"/>
  <c r="JZ108" i="1"/>
  <c r="DZ102" i="1"/>
  <c r="DZ117" i="1" s="1"/>
  <c r="DZ98" i="1"/>
  <c r="DZ113" i="1" s="1"/>
  <c r="DZ94" i="1"/>
  <c r="DZ109" i="1" s="1"/>
  <c r="DZ95" i="1"/>
  <c r="DZ110" i="1" s="1"/>
  <c r="DZ104" i="1"/>
  <c r="DZ119" i="1" s="1"/>
  <c r="DZ100" i="1"/>
  <c r="DZ115" i="1" s="1"/>
  <c r="DZ103" i="1"/>
  <c r="DZ118" i="1" s="1"/>
  <c r="DZ122" i="1" s="1"/>
  <c r="DZ101" i="1"/>
  <c r="DZ116" i="1" s="1"/>
  <c r="DZ99" i="1"/>
  <c r="DZ114" i="1" s="1"/>
  <c r="DZ121" i="1" s="1"/>
  <c r="HC101" i="1"/>
  <c r="HC116" i="1" s="1"/>
  <c r="HC94" i="1"/>
  <c r="HC109" i="1" s="1"/>
  <c r="HC98" i="1"/>
  <c r="HC113" i="1" s="1"/>
  <c r="HC99" i="1"/>
  <c r="HC114" i="1" s="1"/>
  <c r="HC103" i="1"/>
  <c r="HC118" i="1" s="1"/>
  <c r="HC122" i="1" s="1"/>
  <c r="HC93" i="1"/>
  <c r="HC100" i="1"/>
  <c r="HC115" i="1" s="1"/>
  <c r="HC95" i="1"/>
  <c r="HC110" i="1" s="1"/>
  <c r="HC104" i="1"/>
  <c r="HC119" i="1" s="1"/>
  <c r="HC102" i="1"/>
  <c r="HC117" i="1" s="1"/>
  <c r="HC97" i="1"/>
  <c r="HC112" i="1" s="1"/>
  <c r="MC108" i="1"/>
  <c r="MC105" i="1"/>
  <c r="LC156" i="1"/>
  <c r="LC157" i="1" s="1"/>
  <c r="DH108" i="1"/>
  <c r="LM109" i="1"/>
  <c r="LM120" i="1" s="1"/>
  <c r="LM105" i="1"/>
  <c r="CM105" i="1"/>
  <c r="CT120" i="1"/>
  <c r="EL89" i="1"/>
  <c r="EL90" i="1" s="1"/>
  <c r="C105" i="1"/>
  <c r="DA96" i="1"/>
  <c r="DA111" i="1" s="1"/>
  <c r="DA89" i="1"/>
  <c r="DA90" i="1" s="1"/>
  <c r="MX162" i="1"/>
  <c r="MX177" i="1" s="1"/>
  <c r="MX187" i="1" s="1"/>
  <c r="S97" i="1"/>
  <c r="S112" i="1" s="1"/>
  <c r="EE174" i="1"/>
  <c r="DN108" i="1"/>
  <c r="DN105" i="1"/>
  <c r="GB162" i="1"/>
  <c r="GB177" i="1" s="1"/>
  <c r="GB156" i="1"/>
  <c r="GB157" i="1" s="1"/>
  <c r="AX171" i="1"/>
  <c r="D170" i="1"/>
  <c r="D185" i="1" s="1"/>
  <c r="D168" i="1"/>
  <c r="D183" i="1" s="1"/>
  <c r="D164" i="1"/>
  <c r="D179" i="1" s="1"/>
  <c r="D165" i="1"/>
  <c r="D180" i="1" s="1"/>
  <c r="D169" i="1"/>
  <c r="D184" i="1" s="1"/>
  <c r="D188" i="1" s="1"/>
  <c r="D166" i="1"/>
  <c r="D181" i="1" s="1"/>
  <c r="D161" i="1"/>
  <c r="D176" i="1" s="1"/>
  <c r="D159" i="1"/>
  <c r="D167" i="1"/>
  <c r="D182" i="1" s="1"/>
  <c r="L162" i="1"/>
  <c r="L177" i="1" s="1"/>
  <c r="L187" i="1" s="1"/>
  <c r="AW99" i="1"/>
  <c r="AW114" i="1" s="1"/>
  <c r="AW121" i="1" s="1"/>
  <c r="AW100" i="1"/>
  <c r="AW115" i="1" s="1"/>
  <c r="AW104" i="1"/>
  <c r="AW119" i="1" s="1"/>
  <c r="AW98" i="1"/>
  <c r="AW113" i="1" s="1"/>
  <c r="AW95" i="1"/>
  <c r="AW110" i="1" s="1"/>
  <c r="AW94" i="1"/>
  <c r="AW109" i="1" s="1"/>
  <c r="AW102" i="1"/>
  <c r="AW117" i="1" s="1"/>
  <c r="AW101" i="1"/>
  <c r="AW116" i="1" s="1"/>
  <c r="AW103" i="1"/>
  <c r="AW118" i="1" s="1"/>
  <c r="AW122" i="1" s="1"/>
  <c r="LV169" i="1"/>
  <c r="LV184" i="1" s="1"/>
  <c r="LV167" i="1"/>
  <c r="LV182" i="1" s="1"/>
  <c r="LV170" i="1"/>
  <c r="LV185" i="1" s="1"/>
  <c r="LV164" i="1"/>
  <c r="LV179" i="1" s="1"/>
  <c r="LV161" i="1"/>
  <c r="LV176" i="1" s="1"/>
  <c r="LV166" i="1"/>
  <c r="LV181" i="1" s="1"/>
  <c r="LV168" i="1"/>
  <c r="LV183" i="1" s="1"/>
  <c r="LV165" i="1"/>
  <c r="LV180" i="1" s="1"/>
  <c r="LV160" i="1"/>
  <c r="LV175" i="1" s="1"/>
  <c r="BB174" i="1"/>
  <c r="BB186" i="1" s="1"/>
  <c r="BS105" i="1"/>
  <c r="GV171" i="1"/>
  <c r="BH162" i="1"/>
  <c r="BH177" i="1" s="1"/>
  <c r="BH187" i="1" s="1"/>
  <c r="LL169" i="1"/>
  <c r="LL184" i="1" s="1"/>
  <c r="LL167" i="1"/>
  <c r="LL182" i="1" s="1"/>
  <c r="LL168" i="1"/>
  <c r="LL183" i="1" s="1"/>
  <c r="LL160" i="1"/>
  <c r="LL175" i="1" s="1"/>
  <c r="LL166" i="1"/>
  <c r="LL181" i="1" s="1"/>
  <c r="LL161" i="1"/>
  <c r="LL176" i="1" s="1"/>
  <c r="LL164" i="1"/>
  <c r="LL179" i="1" s="1"/>
  <c r="LL170" i="1"/>
  <c r="LL185" i="1" s="1"/>
  <c r="LL165" i="1"/>
  <c r="LL180" i="1" s="1"/>
  <c r="BW186" i="1"/>
  <c r="CJ186" i="1"/>
  <c r="S187" i="1"/>
  <c r="JV108" i="1"/>
  <c r="IS104" i="1"/>
  <c r="IS119" i="1" s="1"/>
  <c r="IS101" i="1"/>
  <c r="IS116" i="1" s="1"/>
  <c r="IS95" i="1"/>
  <c r="IS110" i="1" s="1"/>
  <c r="IS98" i="1"/>
  <c r="IS113" i="1" s="1"/>
  <c r="IS102" i="1"/>
  <c r="IS117" i="1" s="1"/>
  <c r="IS100" i="1"/>
  <c r="IS115" i="1" s="1"/>
  <c r="IS94" i="1"/>
  <c r="IS109" i="1" s="1"/>
  <c r="IS103" i="1"/>
  <c r="IS118" i="1" s="1"/>
  <c r="IS122" i="1" s="1"/>
  <c r="IS99" i="1"/>
  <c r="IS114" i="1" s="1"/>
  <c r="IS121" i="1" s="1"/>
  <c r="LU96" i="1"/>
  <c r="LU111" i="1" s="1"/>
  <c r="LU89" i="1"/>
  <c r="LU90" i="1" s="1"/>
  <c r="CR167" i="1"/>
  <c r="CR182" i="1" s="1"/>
  <c r="CR169" i="1"/>
  <c r="CR184" i="1" s="1"/>
  <c r="CR165" i="1"/>
  <c r="CR180" i="1" s="1"/>
  <c r="CR187" i="1" s="1"/>
  <c r="CR166" i="1"/>
  <c r="CR181" i="1" s="1"/>
  <c r="CR164" i="1"/>
  <c r="CR179" i="1" s="1"/>
  <c r="CR160" i="1"/>
  <c r="CR175" i="1" s="1"/>
  <c r="CR163" i="1"/>
  <c r="CR178" i="1" s="1"/>
  <c r="CR168" i="1"/>
  <c r="CR183" i="1" s="1"/>
  <c r="CR170" i="1"/>
  <c r="CR185" i="1" s="1"/>
  <c r="CR161" i="1"/>
  <c r="CR176" i="1" s="1"/>
  <c r="IT170" i="1"/>
  <c r="IT185" i="1" s="1"/>
  <c r="IT167" i="1"/>
  <c r="IT182" i="1" s="1"/>
  <c r="IT169" i="1"/>
  <c r="IT184" i="1" s="1"/>
  <c r="IT188" i="1" s="1"/>
  <c r="IT160" i="1"/>
  <c r="IT175" i="1" s="1"/>
  <c r="IT163" i="1"/>
  <c r="IT178" i="1" s="1"/>
  <c r="IT168" i="1"/>
  <c r="IT183" i="1" s="1"/>
  <c r="IT166" i="1"/>
  <c r="IT181" i="1" s="1"/>
  <c r="IT164" i="1"/>
  <c r="IT179" i="1" s="1"/>
  <c r="IT165" i="1"/>
  <c r="IT180" i="1" s="1"/>
  <c r="IT187" i="1" s="1"/>
  <c r="IT161" i="1"/>
  <c r="IT176" i="1" s="1"/>
  <c r="HI174" i="1"/>
  <c r="HI186" i="1" s="1"/>
  <c r="GH104" i="1"/>
  <c r="GH119" i="1" s="1"/>
  <c r="GH101" i="1"/>
  <c r="GH116" i="1" s="1"/>
  <c r="GH103" i="1"/>
  <c r="GH118" i="1" s="1"/>
  <c r="GH122" i="1" s="1"/>
  <c r="GH98" i="1"/>
  <c r="GH113" i="1" s="1"/>
  <c r="GH102" i="1"/>
  <c r="GH117" i="1" s="1"/>
  <c r="GH100" i="1"/>
  <c r="GH115" i="1" s="1"/>
  <c r="GH94" i="1"/>
  <c r="GH109" i="1" s="1"/>
  <c r="GH99" i="1"/>
  <c r="GH114" i="1" s="1"/>
  <c r="GH95" i="1"/>
  <c r="GH110" i="1" s="1"/>
  <c r="DM174" i="1"/>
  <c r="IT108" i="1"/>
  <c r="IT120" i="1" s="1"/>
  <c r="BY103" i="1"/>
  <c r="BY118" i="1" s="1"/>
  <c r="BY104" i="1"/>
  <c r="BY119" i="1" s="1"/>
  <c r="BY99" i="1"/>
  <c r="BY114" i="1" s="1"/>
  <c r="BY100" i="1"/>
  <c r="BY115" i="1" s="1"/>
  <c r="BY102" i="1"/>
  <c r="BY117" i="1" s="1"/>
  <c r="BY95" i="1"/>
  <c r="BY110" i="1" s="1"/>
  <c r="BY101" i="1"/>
  <c r="BY116" i="1" s="1"/>
  <c r="BY98" i="1"/>
  <c r="BY113" i="1" s="1"/>
  <c r="BY94" i="1"/>
  <c r="BY109" i="1" s="1"/>
  <c r="JK120" i="1"/>
  <c r="HR96" i="1"/>
  <c r="HR111" i="1" s="1"/>
  <c r="HR89" i="1"/>
  <c r="HR90" i="1" s="1"/>
  <c r="IV97" i="1"/>
  <c r="IV112" i="1" s="1"/>
  <c r="B156" i="1"/>
  <c r="B157" i="1" s="1"/>
  <c r="B162" i="1" s="1"/>
  <c r="B177" i="1" s="1"/>
  <c r="MU108" i="1"/>
  <c r="IX120" i="1"/>
  <c r="HH186" i="1"/>
  <c r="EA187" i="1"/>
  <c r="NE102" i="1"/>
  <c r="NE117" i="1" s="1"/>
  <c r="NE99" i="1"/>
  <c r="NE114" i="1" s="1"/>
  <c r="NE121" i="1" s="1"/>
  <c r="NE100" i="1"/>
  <c r="NE115" i="1" s="1"/>
  <c r="NE101" i="1"/>
  <c r="NE116" i="1" s="1"/>
  <c r="NE104" i="1"/>
  <c r="NE119" i="1" s="1"/>
  <c r="NE95" i="1"/>
  <c r="NE110" i="1" s="1"/>
  <c r="NE94" i="1"/>
  <c r="NE109" i="1" s="1"/>
  <c r="NE103" i="1"/>
  <c r="NE118" i="1" s="1"/>
  <c r="NE98" i="1"/>
  <c r="NE113" i="1" s="1"/>
  <c r="KR102" i="1"/>
  <c r="KR117" i="1" s="1"/>
  <c r="KR100" i="1"/>
  <c r="KR115" i="1" s="1"/>
  <c r="KR95" i="1"/>
  <c r="KR110" i="1" s="1"/>
  <c r="KR98" i="1"/>
  <c r="KR113" i="1" s="1"/>
  <c r="KR99" i="1"/>
  <c r="KR114" i="1" s="1"/>
  <c r="KR121" i="1" s="1"/>
  <c r="KR103" i="1"/>
  <c r="KR118" i="1" s="1"/>
  <c r="KR122" i="1" s="1"/>
  <c r="KR94" i="1"/>
  <c r="KR104" i="1"/>
  <c r="KR119" i="1" s="1"/>
  <c r="KR101" i="1"/>
  <c r="KR116" i="1" s="1"/>
  <c r="Y147" i="1"/>
  <c r="Y141" i="1"/>
  <c r="DW174" i="1"/>
  <c r="BA164" i="1"/>
  <c r="BA179" i="1" s="1"/>
  <c r="BA165" i="1"/>
  <c r="BA180" i="1" s="1"/>
  <c r="BA187" i="1" s="1"/>
  <c r="BA168" i="1"/>
  <c r="BA183" i="1" s="1"/>
  <c r="BA169" i="1"/>
  <c r="BA184" i="1" s="1"/>
  <c r="BA188" i="1" s="1"/>
  <c r="BA166" i="1"/>
  <c r="BA181" i="1" s="1"/>
  <c r="BA161" i="1"/>
  <c r="BA176" i="1" s="1"/>
  <c r="BA167" i="1"/>
  <c r="BA182" i="1" s="1"/>
  <c r="BA170" i="1"/>
  <c r="BA185" i="1" s="1"/>
  <c r="BA160" i="1"/>
  <c r="BA175" i="1" s="1"/>
  <c r="KE99" i="1"/>
  <c r="KE114" i="1" s="1"/>
  <c r="KE98" i="1"/>
  <c r="KE113" i="1" s="1"/>
  <c r="KE101" i="1"/>
  <c r="KE116" i="1" s="1"/>
  <c r="KE94" i="1"/>
  <c r="KE102" i="1"/>
  <c r="KE117" i="1" s="1"/>
  <c r="KE103" i="1"/>
  <c r="KE118" i="1" s="1"/>
  <c r="KE100" i="1"/>
  <c r="KE115" i="1" s="1"/>
  <c r="KE104" i="1"/>
  <c r="KE119" i="1" s="1"/>
  <c r="KE95" i="1"/>
  <c r="KE110" i="1" s="1"/>
  <c r="KE97" i="1"/>
  <c r="KE112" i="1" s="1"/>
  <c r="MR96" i="1"/>
  <c r="MR111" i="1" s="1"/>
  <c r="MR121" i="1" s="1"/>
  <c r="BF108" i="1"/>
  <c r="BF120" i="1" s="1"/>
  <c r="MC147" i="1"/>
  <c r="MC141" i="1"/>
  <c r="NB169" i="1"/>
  <c r="NB184" i="1" s="1"/>
  <c r="NB188" i="1" s="1"/>
  <c r="NB167" i="1"/>
  <c r="NB182" i="1" s="1"/>
  <c r="NB168" i="1"/>
  <c r="NB183" i="1" s="1"/>
  <c r="NB163" i="1"/>
  <c r="NB178" i="1" s="1"/>
  <c r="NB160" i="1"/>
  <c r="NB175" i="1" s="1"/>
  <c r="NB161" i="1"/>
  <c r="NB176" i="1" s="1"/>
  <c r="NB166" i="1"/>
  <c r="NB181" i="1" s="1"/>
  <c r="NB162" i="1"/>
  <c r="NB177" i="1" s="1"/>
  <c r="NB187" i="1" s="1"/>
  <c r="NB164" i="1"/>
  <c r="NB179" i="1" s="1"/>
  <c r="NB170" i="1"/>
  <c r="NB185" i="1" s="1"/>
  <c r="NB165" i="1"/>
  <c r="NB180" i="1" s="1"/>
  <c r="BX108" i="1"/>
  <c r="BX120" i="1" s="1"/>
  <c r="JA108" i="1"/>
  <c r="IQ121" i="1"/>
  <c r="BL171" i="1"/>
  <c r="BL174" i="1"/>
  <c r="IP147" i="1"/>
  <c r="IP141" i="1"/>
  <c r="JZ174" i="1"/>
  <c r="JZ186" i="1" s="1"/>
  <c r="AR147" i="1"/>
  <c r="AR141" i="1"/>
  <c r="EN167" i="1"/>
  <c r="EN182" i="1" s="1"/>
  <c r="EN169" i="1"/>
  <c r="EN184" i="1" s="1"/>
  <c r="EN168" i="1"/>
  <c r="EN183" i="1" s="1"/>
  <c r="EN165" i="1"/>
  <c r="EN180" i="1" s="1"/>
  <c r="EN187" i="1" s="1"/>
  <c r="EN161" i="1"/>
  <c r="EN176" i="1" s="1"/>
  <c r="EN164" i="1"/>
  <c r="EN179" i="1" s="1"/>
  <c r="EN163" i="1"/>
  <c r="EN178" i="1" s="1"/>
  <c r="EN166" i="1"/>
  <c r="EN181" i="1" s="1"/>
  <c r="EN170" i="1"/>
  <c r="EN185" i="1" s="1"/>
  <c r="EN160" i="1"/>
  <c r="EN175" i="1" s="1"/>
  <c r="IO147" i="1"/>
  <c r="IO141" i="1"/>
  <c r="JN147" i="1"/>
  <c r="JN141" i="1"/>
  <c r="BM121" i="1"/>
  <c r="LI168" i="1"/>
  <c r="LI183" i="1" s="1"/>
  <c r="LI164" i="1"/>
  <c r="LI179" i="1" s="1"/>
  <c r="LI167" i="1"/>
  <c r="LI182" i="1" s="1"/>
  <c r="LI169" i="1"/>
  <c r="LI184" i="1" s="1"/>
  <c r="LI163" i="1"/>
  <c r="LI178" i="1" s="1"/>
  <c r="LI170" i="1"/>
  <c r="LI185" i="1" s="1"/>
  <c r="LI165" i="1"/>
  <c r="LI180" i="1" s="1"/>
  <c r="LI187" i="1" s="1"/>
  <c r="LI161" i="1"/>
  <c r="LI176" i="1" s="1"/>
  <c r="LI166" i="1"/>
  <c r="LI181" i="1" s="1"/>
  <c r="LI160" i="1"/>
  <c r="LI175" i="1" s="1"/>
  <c r="ML174" i="1"/>
  <c r="KB97" i="1"/>
  <c r="KB112" i="1" s="1"/>
  <c r="IO97" i="1"/>
  <c r="IO112" i="1" s="1"/>
  <c r="KV169" i="1"/>
  <c r="KV184" i="1" s="1"/>
  <c r="KV170" i="1"/>
  <c r="KV185" i="1" s="1"/>
  <c r="KV167" i="1"/>
  <c r="KV182" i="1" s="1"/>
  <c r="KV166" i="1"/>
  <c r="KV181" i="1" s="1"/>
  <c r="KV163" i="1"/>
  <c r="KV178" i="1" s="1"/>
  <c r="KV164" i="1"/>
  <c r="KV179" i="1" s="1"/>
  <c r="KV160" i="1"/>
  <c r="KV175" i="1" s="1"/>
  <c r="KV168" i="1"/>
  <c r="KV183" i="1" s="1"/>
  <c r="KV165" i="1"/>
  <c r="KV180" i="1" s="1"/>
  <c r="KV161" i="1"/>
  <c r="KV176" i="1" s="1"/>
  <c r="LN122" i="1"/>
  <c r="BI122" i="1"/>
  <c r="BM98" i="1"/>
  <c r="BM113" i="1" s="1"/>
  <c r="BM94" i="1"/>
  <c r="BM109" i="1" s="1"/>
  <c r="BM101" i="1"/>
  <c r="BM116" i="1" s="1"/>
  <c r="BM102" i="1"/>
  <c r="BM117" i="1" s="1"/>
  <c r="BM103" i="1"/>
  <c r="BM118" i="1" s="1"/>
  <c r="BM100" i="1"/>
  <c r="BM115" i="1" s="1"/>
  <c r="BM104" i="1"/>
  <c r="BM119" i="1" s="1"/>
  <c r="BM99" i="1"/>
  <c r="BM114" i="1" s="1"/>
  <c r="BM95" i="1"/>
  <c r="BM110" i="1" s="1"/>
  <c r="BQ103" i="1"/>
  <c r="BQ118" i="1" s="1"/>
  <c r="BQ122" i="1" s="1"/>
  <c r="BQ94" i="1"/>
  <c r="BQ109" i="1" s="1"/>
  <c r="BQ104" i="1"/>
  <c r="BQ119" i="1" s="1"/>
  <c r="BQ102" i="1"/>
  <c r="BQ117" i="1" s="1"/>
  <c r="BQ98" i="1"/>
  <c r="BQ113" i="1" s="1"/>
  <c r="BQ99" i="1"/>
  <c r="BQ114" i="1" s="1"/>
  <c r="BQ121" i="1" s="1"/>
  <c r="BQ101" i="1"/>
  <c r="BQ116" i="1" s="1"/>
  <c r="BQ95" i="1"/>
  <c r="BQ110" i="1" s="1"/>
  <c r="BQ100" i="1"/>
  <c r="BQ115" i="1" s="1"/>
  <c r="JH96" i="1"/>
  <c r="JH111" i="1" s="1"/>
  <c r="JH89" i="1"/>
  <c r="JH90" i="1" s="1"/>
  <c r="BL103" i="1"/>
  <c r="BL118" i="1" s="1"/>
  <c r="BL101" i="1"/>
  <c r="BL116" i="1" s="1"/>
  <c r="BL100" i="1"/>
  <c r="BL115" i="1" s="1"/>
  <c r="BL94" i="1"/>
  <c r="BL109" i="1" s="1"/>
  <c r="BL104" i="1"/>
  <c r="BL119" i="1" s="1"/>
  <c r="BL95" i="1"/>
  <c r="BL110" i="1" s="1"/>
  <c r="BL98" i="1"/>
  <c r="BL113" i="1" s="1"/>
  <c r="BL102" i="1"/>
  <c r="BL117" i="1" s="1"/>
  <c r="BL99" i="1"/>
  <c r="BL114" i="1" s="1"/>
  <c r="BL121" i="1" s="1"/>
  <c r="DX159" i="1"/>
  <c r="CT147" i="1"/>
  <c r="CT141" i="1"/>
  <c r="E165" i="1"/>
  <c r="E180" i="1" s="1"/>
  <c r="E169" i="1"/>
  <c r="E184" i="1" s="1"/>
  <c r="E188" i="1" s="1"/>
  <c r="E170" i="1"/>
  <c r="E185" i="1" s="1"/>
  <c r="E161" i="1"/>
  <c r="E176" i="1" s="1"/>
  <c r="E168" i="1"/>
  <c r="E183" i="1" s="1"/>
  <c r="E160" i="1"/>
  <c r="E175" i="1" s="1"/>
  <c r="E166" i="1"/>
  <c r="E181" i="1" s="1"/>
  <c r="E164" i="1"/>
  <c r="E179" i="1" s="1"/>
  <c r="E167" i="1"/>
  <c r="E182" i="1" s="1"/>
  <c r="JY108" i="1"/>
  <c r="JY120" i="1" s="1"/>
  <c r="JY105" i="1"/>
  <c r="IF163" i="1"/>
  <c r="IF178" i="1" s="1"/>
  <c r="EE108" i="1"/>
  <c r="IS167" i="1"/>
  <c r="IS182" i="1" s="1"/>
  <c r="IS170" i="1"/>
  <c r="IS185" i="1" s="1"/>
  <c r="IS161" i="1"/>
  <c r="IS176" i="1" s="1"/>
  <c r="IS164" i="1"/>
  <c r="IS179" i="1" s="1"/>
  <c r="IS168" i="1"/>
  <c r="IS183" i="1" s="1"/>
  <c r="IS160" i="1"/>
  <c r="IS175" i="1" s="1"/>
  <c r="IS169" i="1"/>
  <c r="IS184" i="1" s="1"/>
  <c r="IS188" i="1" s="1"/>
  <c r="IS165" i="1"/>
  <c r="IS180" i="1" s="1"/>
  <c r="IS187" i="1" s="1"/>
  <c r="IS166" i="1"/>
  <c r="IS181" i="1" s="1"/>
  <c r="IH147" i="1"/>
  <c r="IH141" i="1"/>
  <c r="GN174" i="1"/>
  <c r="GN186" i="1" s="1"/>
  <c r="BR163" i="1"/>
  <c r="BR178" i="1" s="1"/>
  <c r="MY121" i="1"/>
  <c r="JC147" i="1"/>
  <c r="JC141" i="1"/>
  <c r="HY163" i="1"/>
  <c r="HY178" i="1" s="1"/>
  <c r="MH96" i="1"/>
  <c r="MH111" i="1" s="1"/>
  <c r="CR101" i="1"/>
  <c r="CR116" i="1" s="1"/>
  <c r="CR103" i="1"/>
  <c r="CR118" i="1" s="1"/>
  <c r="CR122" i="1" s="1"/>
  <c r="CR95" i="1"/>
  <c r="CR110" i="1" s="1"/>
  <c r="CR104" i="1"/>
  <c r="CR119" i="1" s="1"/>
  <c r="CR100" i="1"/>
  <c r="CR115" i="1" s="1"/>
  <c r="CR98" i="1"/>
  <c r="CR113" i="1" s="1"/>
  <c r="CR94" i="1"/>
  <c r="CR109" i="1" s="1"/>
  <c r="CR99" i="1"/>
  <c r="CR114" i="1" s="1"/>
  <c r="CR102" i="1"/>
  <c r="CR117" i="1" s="1"/>
  <c r="GK121" i="1"/>
  <c r="DH169" i="1"/>
  <c r="DH184" i="1" s="1"/>
  <c r="DH188" i="1" s="1"/>
  <c r="DH167" i="1"/>
  <c r="DH182" i="1" s="1"/>
  <c r="DH160" i="1"/>
  <c r="DH175" i="1" s="1"/>
  <c r="DH170" i="1"/>
  <c r="DH185" i="1" s="1"/>
  <c r="DH168" i="1"/>
  <c r="DH183" i="1" s="1"/>
  <c r="DH163" i="1"/>
  <c r="DH178" i="1" s="1"/>
  <c r="DH165" i="1"/>
  <c r="DH180" i="1" s="1"/>
  <c r="DH187" i="1" s="1"/>
  <c r="DH164" i="1"/>
  <c r="DH179" i="1" s="1"/>
  <c r="DH166" i="1"/>
  <c r="DH181" i="1" s="1"/>
  <c r="DH161" i="1"/>
  <c r="DH176" i="1" s="1"/>
  <c r="CI121" i="1"/>
  <c r="AK103" i="1"/>
  <c r="AK118" i="1" s="1"/>
  <c r="AK122" i="1" s="1"/>
  <c r="AK99" i="1"/>
  <c r="AK114" i="1" s="1"/>
  <c r="AK104" i="1"/>
  <c r="AK119" i="1" s="1"/>
  <c r="AK98" i="1"/>
  <c r="AK113" i="1" s="1"/>
  <c r="AK100" i="1"/>
  <c r="AK115" i="1" s="1"/>
  <c r="AK101" i="1"/>
  <c r="AK116" i="1" s="1"/>
  <c r="AK95" i="1"/>
  <c r="AK110" i="1" s="1"/>
  <c r="AK102" i="1"/>
  <c r="AK117" i="1" s="1"/>
  <c r="AK94" i="1"/>
  <c r="AK109" i="1" s="1"/>
  <c r="MH161" i="1"/>
  <c r="MH176" i="1" s="1"/>
  <c r="MH168" i="1"/>
  <c r="MH183" i="1" s="1"/>
  <c r="MH166" i="1"/>
  <c r="MH181" i="1" s="1"/>
  <c r="MH165" i="1"/>
  <c r="MH180" i="1" s="1"/>
  <c r="MH167" i="1"/>
  <c r="MH182" i="1" s="1"/>
  <c r="MH170" i="1"/>
  <c r="MH185" i="1" s="1"/>
  <c r="MH169" i="1"/>
  <c r="MH184" i="1" s="1"/>
  <c r="MH188" i="1" s="1"/>
  <c r="MH160" i="1"/>
  <c r="MH175" i="1" s="1"/>
  <c r="MH164" i="1"/>
  <c r="MH179" i="1" s="1"/>
  <c r="GO102" i="1"/>
  <c r="GO117" i="1" s="1"/>
  <c r="GO99" i="1"/>
  <c r="GO114" i="1" s="1"/>
  <c r="GO121" i="1" s="1"/>
  <c r="GO103" i="1"/>
  <c r="GO118" i="1" s="1"/>
  <c r="GO122" i="1" s="1"/>
  <c r="GO104" i="1"/>
  <c r="GO119" i="1" s="1"/>
  <c r="GO101" i="1"/>
  <c r="GO116" i="1" s="1"/>
  <c r="GO95" i="1"/>
  <c r="GO110" i="1" s="1"/>
  <c r="GO100" i="1"/>
  <c r="GO115" i="1" s="1"/>
  <c r="GO94" i="1"/>
  <c r="GO109" i="1" s="1"/>
  <c r="GO98" i="1"/>
  <c r="GO113" i="1" s="1"/>
  <c r="GS97" i="1"/>
  <c r="GS112" i="1" s="1"/>
  <c r="GC93" i="1"/>
  <c r="BS121" i="1"/>
  <c r="M187" i="1"/>
  <c r="GN93" i="1"/>
  <c r="HQ167" i="1"/>
  <c r="HQ182" i="1" s="1"/>
  <c r="HQ165" i="1"/>
  <c r="HQ180" i="1" s="1"/>
  <c r="HQ160" i="1"/>
  <c r="HQ175" i="1" s="1"/>
  <c r="HQ163" i="1"/>
  <c r="HQ178" i="1" s="1"/>
  <c r="HQ164" i="1"/>
  <c r="HQ179" i="1" s="1"/>
  <c r="HQ169" i="1"/>
  <c r="HQ184" i="1" s="1"/>
  <c r="HQ168" i="1"/>
  <c r="HQ183" i="1" s="1"/>
  <c r="HQ170" i="1"/>
  <c r="HQ185" i="1" s="1"/>
  <c r="HQ161" i="1"/>
  <c r="HQ176" i="1" s="1"/>
  <c r="HQ162" i="1"/>
  <c r="HQ177" i="1" s="1"/>
  <c r="HQ187" i="1" s="1"/>
  <c r="HQ166" i="1"/>
  <c r="HQ181" i="1" s="1"/>
  <c r="Q147" i="1"/>
  <c r="Q141" i="1"/>
  <c r="KL147" i="1"/>
  <c r="KL141" i="1"/>
  <c r="GX96" i="1"/>
  <c r="GX111" i="1" s="1"/>
  <c r="AE162" i="1"/>
  <c r="AE177" i="1" s="1"/>
  <c r="AE187" i="1" s="1"/>
  <c r="R147" i="1"/>
  <c r="R141" i="1"/>
  <c r="JR89" i="1"/>
  <c r="JR90" i="1" s="1"/>
  <c r="JR97" i="1" s="1"/>
  <c r="JR112" i="1" s="1"/>
  <c r="CW98" i="1"/>
  <c r="CW113" i="1" s="1"/>
  <c r="CW103" i="1"/>
  <c r="CW118" i="1" s="1"/>
  <c r="CW99" i="1"/>
  <c r="CW114" i="1" s="1"/>
  <c r="CW94" i="1"/>
  <c r="CW109" i="1" s="1"/>
  <c r="CW96" i="1"/>
  <c r="CW111" i="1" s="1"/>
  <c r="CW95" i="1"/>
  <c r="CW110" i="1" s="1"/>
  <c r="CW101" i="1"/>
  <c r="CW116" i="1" s="1"/>
  <c r="CW104" i="1"/>
  <c r="CW119" i="1" s="1"/>
  <c r="CW102" i="1"/>
  <c r="CW117" i="1" s="1"/>
  <c r="CW100" i="1"/>
  <c r="CW115" i="1" s="1"/>
  <c r="CN102" i="1"/>
  <c r="CN117" i="1" s="1"/>
  <c r="CN100" i="1"/>
  <c r="CN115" i="1" s="1"/>
  <c r="CN98" i="1"/>
  <c r="CN113" i="1" s="1"/>
  <c r="CN95" i="1"/>
  <c r="CN110" i="1" s="1"/>
  <c r="CN99" i="1"/>
  <c r="CN114" i="1" s="1"/>
  <c r="CN96" i="1"/>
  <c r="CN111" i="1" s="1"/>
  <c r="CN121" i="1" s="1"/>
  <c r="CN94" i="1"/>
  <c r="CN109" i="1" s="1"/>
  <c r="CN101" i="1"/>
  <c r="CN116" i="1" s="1"/>
  <c r="CN103" i="1"/>
  <c r="CN118" i="1" s="1"/>
  <c r="CN122" i="1" s="1"/>
  <c r="CN104" i="1"/>
  <c r="CN119" i="1" s="1"/>
  <c r="Z159" i="1"/>
  <c r="BK167" i="1"/>
  <c r="BK182" i="1" s="1"/>
  <c r="BK160" i="1"/>
  <c r="BK175" i="1" s="1"/>
  <c r="BK165" i="1"/>
  <c r="BK180" i="1" s="1"/>
  <c r="BK187" i="1" s="1"/>
  <c r="BK164" i="1"/>
  <c r="BK179" i="1" s="1"/>
  <c r="BK168" i="1"/>
  <c r="BK183" i="1" s="1"/>
  <c r="BK170" i="1"/>
  <c r="BK185" i="1" s="1"/>
  <c r="BK159" i="1"/>
  <c r="BK169" i="1"/>
  <c r="BK184" i="1" s="1"/>
  <c r="BK166" i="1"/>
  <c r="BK181" i="1" s="1"/>
  <c r="BK161" i="1"/>
  <c r="BK176" i="1" s="1"/>
  <c r="BK163" i="1"/>
  <c r="BK178" i="1" s="1"/>
  <c r="MQ188" i="1"/>
  <c r="MQ174" i="1"/>
  <c r="MQ186" i="1" s="1"/>
  <c r="MQ171" i="1"/>
  <c r="BE108" i="1"/>
  <c r="BE120" i="1" s="1"/>
  <c r="BE105" i="1"/>
  <c r="GW159" i="1"/>
  <c r="KD147" i="1"/>
  <c r="KD141" i="1"/>
  <c r="LH102" i="1"/>
  <c r="LH117" i="1" s="1"/>
  <c r="LH99" i="1"/>
  <c r="LH114" i="1" s="1"/>
  <c r="LH100" i="1"/>
  <c r="LH115" i="1" s="1"/>
  <c r="LH98" i="1"/>
  <c r="LH113" i="1" s="1"/>
  <c r="LH101" i="1"/>
  <c r="LH116" i="1" s="1"/>
  <c r="LH94" i="1"/>
  <c r="LH96" i="1"/>
  <c r="LH111" i="1" s="1"/>
  <c r="LH121" i="1" s="1"/>
  <c r="LH103" i="1"/>
  <c r="LH118" i="1" s="1"/>
  <c r="LH122" i="1" s="1"/>
  <c r="LH95" i="1"/>
  <c r="LH110" i="1" s="1"/>
  <c r="LH104" i="1"/>
  <c r="LH119" i="1" s="1"/>
  <c r="AW147" i="1"/>
  <c r="AW141" i="1"/>
  <c r="GT169" i="1"/>
  <c r="GT184" i="1" s="1"/>
  <c r="GT166" i="1"/>
  <c r="GT181" i="1" s="1"/>
  <c r="GT161" i="1"/>
  <c r="GT176" i="1" s="1"/>
  <c r="GT168" i="1"/>
  <c r="GT183" i="1" s="1"/>
  <c r="GT165" i="1"/>
  <c r="GT180" i="1" s="1"/>
  <c r="GT167" i="1"/>
  <c r="GT182" i="1" s="1"/>
  <c r="GT164" i="1"/>
  <c r="GT179" i="1" s="1"/>
  <c r="GT160" i="1"/>
  <c r="GT175" i="1" s="1"/>
  <c r="GT170" i="1"/>
  <c r="GT185" i="1" s="1"/>
  <c r="LY93" i="1"/>
  <c r="BN147" i="1"/>
  <c r="BN141" i="1"/>
  <c r="MD174" i="1"/>
  <c r="MD186" i="1" s="1"/>
  <c r="MD171" i="1"/>
  <c r="JQ163" i="1"/>
  <c r="JQ178" i="1" s="1"/>
  <c r="KK147" i="1"/>
  <c r="KK141" i="1"/>
  <c r="DK97" i="1"/>
  <c r="DK112" i="1" s="1"/>
  <c r="JC93" i="1"/>
  <c r="LF120" i="1"/>
  <c r="LN174" i="1"/>
  <c r="LN186" i="1" s="1"/>
  <c r="LN171" i="1"/>
  <c r="T108" i="1"/>
  <c r="T120" i="1" s="1"/>
  <c r="T105" i="1"/>
  <c r="DY186" i="1"/>
  <c r="EG188" i="1"/>
  <c r="DP171" i="1"/>
  <c r="AT105" i="1"/>
  <c r="KS105" i="1"/>
  <c r="JG171" i="1"/>
  <c r="MJ186" i="1"/>
  <c r="MP108" i="1"/>
  <c r="MP120" i="1" s="1"/>
  <c r="MP105" i="1"/>
  <c r="HL120" i="1"/>
  <c r="GF122" i="1"/>
  <c r="B108" i="1"/>
  <c r="B120" i="1" s="1"/>
  <c r="B105" i="1"/>
  <c r="JN108" i="1"/>
  <c r="JN120" i="1" s="1"/>
  <c r="JN105" i="1"/>
  <c r="HE187" i="1"/>
  <c r="IC168" i="1"/>
  <c r="IC183" i="1" s="1"/>
  <c r="IC165" i="1"/>
  <c r="IC180" i="1" s="1"/>
  <c r="IC170" i="1"/>
  <c r="IC185" i="1" s="1"/>
  <c r="IC161" i="1"/>
  <c r="IC176" i="1" s="1"/>
  <c r="IC169" i="1"/>
  <c r="IC184" i="1" s="1"/>
  <c r="IC160" i="1"/>
  <c r="IC175" i="1" s="1"/>
  <c r="IC167" i="1"/>
  <c r="IC182" i="1" s="1"/>
  <c r="IC166" i="1"/>
  <c r="IC181" i="1" s="1"/>
  <c r="IC159" i="1"/>
  <c r="IC164" i="1"/>
  <c r="IC179" i="1" s="1"/>
  <c r="EP174" i="1"/>
  <c r="ML108" i="1"/>
  <c r="KV103" i="1"/>
  <c r="KV118" i="1" s="1"/>
  <c r="KV122" i="1" s="1"/>
  <c r="KV104" i="1"/>
  <c r="KV119" i="1" s="1"/>
  <c r="KV101" i="1"/>
  <c r="KV116" i="1" s="1"/>
  <c r="KV99" i="1"/>
  <c r="KV114" i="1" s="1"/>
  <c r="KV121" i="1" s="1"/>
  <c r="KV100" i="1"/>
  <c r="KV115" i="1" s="1"/>
  <c r="KV98" i="1"/>
  <c r="KV113" i="1" s="1"/>
  <c r="KV95" i="1"/>
  <c r="KV110" i="1" s="1"/>
  <c r="KV102" i="1"/>
  <c r="KV117" i="1" s="1"/>
  <c r="KV94" i="1"/>
  <c r="HS101" i="1"/>
  <c r="HS116" i="1" s="1"/>
  <c r="HS99" i="1"/>
  <c r="HS114" i="1" s="1"/>
  <c r="HS94" i="1"/>
  <c r="HS109" i="1" s="1"/>
  <c r="HS98" i="1"/>
  <c r="HS113" i="1" s="1"/>
  <c r="HS100" i="1"/>
  <c r="HS115" i="1" s="1"/>
  <c r="HS102" i="1"/>
  <c r="HS117" i="1" s="1"/>
  <c r="HS103" i="1"/>
  <c r="HS118" i="1" s="1"/>
  <c r="HS104" i="1"/>
  <c r="HS119" i="1" s="1"/>
  <c r="HS93" i="1"/>
  <c r="HS97" i="1"/>
  <c r="HS112" i="1" s="1"/>
  <c r="HS95" i="1"/>
  <c r="HS110" i="1" s="1"/>
  <c r="MI162" i="1"/>
  <c r="MI177" i="1" s="1"/>
  <c r="MI156" i="1"/>
  <c r="MI157" i="1" s="1"/>
  <c r="IW170" i="1"/>
  <c r="IW185" i="1" s="1"/>
  <c r="IW169" i="1"/>
  <c r="IW184" i="1" s="1"/>
  <c r="IW188" i="1" s="1"/>
  <c r="IW167" i="1"/>
  <c r="IW182" i="1" s="1"/>
  <c r="IW164" i="1"/>
  <c r="IW179" i="1" s="1"/>
  <c r="IW161" i="1"/>
  <c r="IW176" i="1" s="1"/>
  <c r="IW165" i="1"/>
  <c r="IW180" i="1" s="1"/>
  <c r="IW160" i="1"/>
  <c r="IW175" i="1" s="1"/>
  <c r="IW163" i="1"/>
  <c r="IW178" i="1" s="1"/>
  <c r="IW168" i="1"/>
  <c r="IW183" i="1" s="1"/>
  <c r="IW166" i="1"/>
  <c r="IW181" i="1" s="1"/>
  <c r="KY169" i="1"/>
  <c r="KY184" i="1" s="1"/>
  <c r="KY170" i="1"/>
  <c r="KY185" i="1" s="1"/>
  <c r="KY166" i="1"/>
  <c r="KY181" i="1" s="1"/>
  <c r="KY160" i="1"/>
  <c r="KY175" i="1" s="1"/>
  <c r="KY168" i="1"/>
  <c r="KY183" i="1" s="1"/>
  <c r="KY164" i="1"/>
  <c r="KY179" i="1" s="1"/>
  <c r="KY165" i="1"/>
  <c r="KY180" i="1" s="1"/>
  <c r="KY167" i="1"/>
  <c r="KY182" i="1" s="1"/>
  <c r="KY161" i="1"/>
  <c r="KY176" i="1" s="1"/>
  <c r="S108" i="1"/>
  <c r="HY174" i="1"/>
  <c r="HY186" i="1" s="1"/>
  <c r="LS109" i="1"/>
  <c r="LS120" i="1" s="1"/>
  <c r="LS105" i="1"/>
  <c r="HD108" i="1"/>
  <c r="JE108" i="1"/>
  <c r="ME108" i="1"/>
  <c r="CL103" i="1"/>
  <c r="CL118" i="1" s="1"/>
  <c r="CL101" i="1"/>
  <c r="CL116" i="1" s="1"/>
  <c r="CL104" i="1"/>
  <c r="CL119" i="1" s="1"/>
  <c r="CL102" i="1"/>
  <c r="CL117" i="1" s="1"/>
  <c r="CL100" i="1"/>
  <c r="CL115" i="1" s="1"/>
  <c r="CL98" i="1"/>
  <c r="CL113" i="1" s="1"/>
  <c r="CL95" i="1"/>
  <c r="CL110" i="1" s="1"/>
  <c r="CL94" i="1"/>
  <c r="CL109" i="1" s="1"/>
  <c r="CL99" i="1"/>
  <c r="CL114" i="1" s="1"/>
  <c r="HM89" i="1"/>
  <c r="HM90" i="1" s="1"/>
  <c r="MP162" i="1"/>
  <c r="MP177" i="1" s="1"/>
  <c r="MP187" i="1" s="1"/>
  <c r="CC108" i="1"/>
  <c r="DE156" i="1"/>
  <c r="DE157" i="1" s="1"/>
  <c r="DE162" i="1" s="1"/>
  <c r="DE177" i="1" s="1"/>
  <c r="DO171" i="1"/>
  <c r="EP168" i="1"/>
  <c r="EP183" i="1" s="1"/>
  <c r="EP166" i="1"/>
  <c r="EP181" i="1" s="1"/>
  <c r="EP160" i="1"/>
  <c r="EP175" i="1" s="1"/>
  <c r="EP167" i="1"/>
  <c r="EP182" i="1" s="1"/>
  <c r="EP170" i="1"/>
  <c r="EP185" i="1" s="1"/>
  <c r="EP169" i="1"/>
  <c r="EP184" i="1" s="1"/>
  <c r="EP161" i="1"/>
  <c r="EP176" i="1" s="1"/>
  <c r="EP164" i="1"/>
  <c r="EP179" i="1" s="1"/>
  <c r="EP165" i="1"/>
  <c r="EP180" i="1" s="1"/>
  <c r="EP187" i="1" s="1"/>
  <c r="GY174" i="1"/>
  <c r="GY186" i="1" s="1"/>
  <c r="GY171" i="1"/>
  <c r="MJ121" i="1"/>
  <c r="BD121" i="1"/>
  <c r="ML101" i="1"/>
  <c r="ML116" i="1" s="1"/>
  <c r="ML103" i="1"/>
  <c r="ML118" i="1" s="1"/>
  <c r="ML122" i="1" s="1"/>
  <c r="ML100" i="1"/>
  <c r="ML115" i="1" s="1"/>
  <c r="ML95" i="1"/>
  <c r="ML110" i="1" s="1"/>
  <c r="ML104" i="1"/>
  <c r="ML119" i="1" s="1"/>
  <c r="ML98" i="1"/>
  <c r="ML113" i="1" s="1"/>
  <c r="ML94" i="1"/>
  <c r="ML109" i="1" s="1"/>
  <c r="ML99" i="1"/>
  <c r="ML114" i="1" s="1"/>
  <c r="ML102" i="1"/>
  <c r="ML117" i="1" s="1"/>
  <c r="CM162" i="1"/>
  <c r="CM177" i="1" s="1"/>
  <c r="CM156" i="1"/>
  <c r="CM157" i="1" s="1"/>
  <c r="HZ102" i="1"/>
  <c r="HZ117" i="1" s="1"/>
  <c r="HZ100" i="1"/>
  <c r="HZ115" i="1" s="1"/>
  <c r="HZ104" i="1"/>
  <c r="HZ119" i="1" s="1"/>
  <c r="HZ95" i="1"/>
  <c r="HZ110" i="1" s="1"/>
  <c r="HZ101" i="1"/>
  <c r="HZ116" i="1" s="1"/>
  <c r="HZ103" i="1"/>
  <c r="HZ118" i="1" s="1"/>
  <c r="HZ122" i="1" s="1"/>
  <c r="HZ94" i="1"/>
  <c r="HZ109" i="1" s="1"/>
  <c r="HZ99" i="1"/>
  <c r="HZ114" i="1" s="1"/>
  <c r="HZ121" i="1" s="1"/>
  <c r="HZ98" i="1"/>
  <c r="HZ113" i="1" s="1"/>
  <c r="Q99" i="1"/>
  <c r="Q114" i="1" s="1"/>
  <c r="Q121" i="1" s="1"/>
  <c r="Q95" i="1"/>
  <c r="Q110" i="1" s="1"/>
  <c r="Q102" i="1"/>
  <c r="Q117" i="1" s="1"/>
  <c r="Q100" i="1"/>
  <c r="Q115" i="1" s="1"/>
  <c r="Q104" i="1"/>
  <c r="Q119" i="1" s="1"/>
  <c r="Q98" i="1"/>
  <c r="Q113" i="1" s="1"/>
  <c r="Q103" i="1"/>
  <c r="Q118" i="1" s="1"/>
  <c r="Q94" i="1"/>
  <c r="Q109" i="1" s="1"/>
  <c r="Q101" i="1"/>
  <c r="Q116" i="1" s="1"/>
  <c r="IJ121" i="1"/>
  <c r="ND93" i="1"/>
  <c r="HS96" i="1"/>
  <c r="HS111" i="1" s="1"/>
  <c r="CS121" i="1"/>
  <c r="HO122" i="1"/>
  <c r="K156" i="1"/>
  <c r="K157" i="1" s="1"/>
  <c r="CB103" i="1"/>
  <c r="CB118" i="1" s="1"/>
  <c r="CB122" i="1" s="1"/>
  <c r="CB101" i="1"/>
  <c r="CB116" i="1" s="1"/>
  <c r="CB104" i="1"/>
  <c r="CB119" i="1" s="1"/>
  <c r="CB99" i="1"/>
  <c r="CB114" i="1" s="1"/>
  <c r="CB102" i="1"/>
  <c r="CB117" i="1" s="1"/>
  <c r="CB95" i="1"/>
  <c r="CB110" i="1" s="1"/>
  <c r="CB98" i="1"/>
  <c r="CB113" i="1" s="1"/>
  <c r="CB94" i="1"/>
  <c r="CB109" i="1" s="1"/>
  <c r="CB100" i="1"/>
  <c r="CB115" i="1" s="1"/>
  <c r="EQ121" i="1"/>
  <c r="AL187" i="1"/>
  <c r="EP102" i="1"/>
  <c r="EP117" i="1" s="1"/>
  <c r="EP103" i="1"/>
  <c r="EP118" i="1" s="1"/>
  <c r="EP122" i="1" s="1"/>
  <c r="EP94" i="1"/>
  <c r="EP109" i="1" s="1"/>
  <c r="EP101" i="1"/>
  <c r="EP116" i="1" s="1"/>
  <c r="EP104" i="1"/>
  <c r="EP119" i="1" s="1"/>
  <c r="EP98" i="1"/>
  <c r="EP113" i="1" s="1"/>
  <c r="EP99" i="1"/>
  <c r="EP114" i="1" s="1"/>
  <c r="EP100" i="1"/>
  <c r="EP115" i="1" s="1"/>
  <c r="EP95" i="1"/>
  <c r="EP110" i="1" s="1"/>
  <c r="IU162" i="1"/>
  <c r="IU177" i="1" s="1"/>
  <c r="IU156" i="1"/>
  <c r="IU157" i="1" s="1"/>
  <c r="HA108" i="1"/>
  <c r="HA105" i="1"/>
  <c r="CG159" i="1"/>
  <c r="HZ168" i="1"/>
  <c r="HZ183" i="1" s="1"/>
  <c r="HZ166" i="1"/>
  <c r="HZ181" i="1" s="1"/>
  <c r="HZ161" i="1"/>
  <c r="HZ176" i="1" s="1"/>
  <c r="HZ170" i="1"/>
  <c r="HZ185" i="1" s="1"/>
  <c r="HZ164" i="1"/>
  <c r="HZ179" i="1" s="1"/>
  <c r="HZ160" i="1"/>
  <c r="HZ175" i="1" s="1"/>
  <c r="HZ169" i="1"/>
  <c r="HZ184" i="1" s="1"/>
  <c r="HZ188" i="1" s="1"/>
  <c r="HZ165" i="1"/>
  <c r="HZ180" i="1" s="1"/>
  <c r="HZ167" i="1"/>
  <c r="HZ182" i="1" s="1"/>
  <c r="CB96" i="1"/>
  <c r="CB111" i="1" s="1"/>
  <c r="CB121" i="1" s="1"/>
  <c r="IW159" i="1"/>
  <c r="DW104" i="1"/>
  <c r="DW119" i="1" s="1"/>
  <c r="DW98" i="1"/>
  <c r="DW113" i="1" s="1"/>
  <c r="DW95" i="1"/>
  <c r="DW110" i="1" s="1"/>
  <c r="DW101" i="1"/>
  <c r="DW116" i="1" s="1"/>
  <c r="DW102" i="1"/>
  <c r="DW117" i="1" s="1"/>
  <c r="DW100" i="1"/>
  <c r="DW115" i="1" s="1"/>
  <c r="DW103" i="1"/>
  <c r="DW118" i="1" s="1"/>
  <c r="DW122" i="1" s="1"/>
  <c r="DW99" i="1"/>
  <c r="DW114" i="1" s="1"/>
  <c r="DW94" i="1"/>
  <c r="DW109" i="1" s="1"/>
  <c r="BM187" i="1"/>
  <c r="HA159" i="1"/>
  <c r="JU121" i="1"/>
  <c r="BP164" i="1"/>
  <c r="BP179" i="1" s="1"/>
  <c r="BP168" i="1"/>
  <c r="BP183" i="1" s="1"/>
  <c r="BP170" i="1"/>
  <c r="BP185" i="1" s="1"/>
  <c r="BP165" i="1"/>
  <c r="BP180" i="1" s="1"/>
  <c r="BP169" i="1"/>
  <c r="BP184" i="1" s="1"/>
  <c r="BP161" i="1"/>
  <c r="BP176" i="1" s="1"/>
  <c r="BP160" i="1"/>
  <c r="BP175" i="1" s="1"/>
  <c r="BP166" i="1"/>
  <c r="BP181" i="1" s="1"/>
  <c r="BP159" i="1"/>
  <c r="BP167" i="1"/>
  <c r="BP182" i="1" s="1"/>
  <c r="IC162" i="1"/>
  <c r="IC177" i="1" s="1"/>
  <c r="IC187" i="1" s="1"/>
  <c r="BU121" i="1"/>
  <c r="AP101" i="1"/>
  <c r="AP116" i="1" s="1"/>
  <c r="AP103" i="1"/>
  <c r="AP118" i="1" s="1"/>
  <c r="AP122" i="1" s="1"/>
  <c r="AP100" i="1"/>
  <c r="AP115" i="1" s="1"/>
  <c r="AP98" i="1"/>
  <c r="AP113" i="1" s="1"/>
  <c r="AP95" i="1"/>
  <c r="AP110" i="1" s="1"/>
  <c r="AP94" i="1"/>
  <c r="AP109" i="1" s="1"/>
  <c r="AP99" i="1"/>
  <c r="AP114" i="1" s="1"/>
  <c r="AP121" i="1" s="1"/>
  <c r="AP104" i="1"/>
  <c r="AP119" i="1" s="1"/>
  <c r="AP102" i="1"/>
  <c r="AP117" i="1" s="1"/>
  <c r="AF101" i="1"/>
  <c r="AF116" i="1" s="1"/>
  <c r="AF103" i="1"/>
  <c r="AF118" i="1" s="1"/>
  <c r="AF122" i="1" s="1"/>
  <c r="AF98" i="1"/>
  <c r="AF113" i="1" s="1"/>
  <c r="AF100" i="1"/>
  <c r="AF115" i="1" s="1"/>
  <c r="AF94" i="1"/>
  <c r="AF109" i="1" s="1"/>
  <c r="AF99" i="1"/>
  <c r="AF114" i="1" s="1"/>
  <c r="AF95" i="1"/>
  <c r="AF110" i="1" s="1"/>
  <c r="AF104" i="1"/>
  <c r="AF119" i="1" s="1"/>
  <c r="AF102" i="1"/>
  <c r="AF117" i="1" s="1"/>
  <c r="HD103" i="1"/>
  <c r="HD118" i="1" s="1"/>
  <c r="HD122" i="1" s="1"/>
  <c r="HD101" i="1"/>
  <c r="HD116" i="1" s="1"/>
  <c r="HD98" i="1"/>
  <c r="HD113" i="1" s="1"/>
  <c r="HD99" i="1"/>
  <c r="HD114" i="1" s="1"/>
  <c r="HD94" i="1"/>
  <c r="HD109" i="1" s="1"/>
  <c r="HD95" i="1"/>
  <c r="HD110" i="1" s="1"/>
  <c r="HD100" i="1"/>
  <c r="HD115" i="1" s="1"/>
  <c r="HD102" i="1"/>
  <c r="HD117" i="1" s="1"/>
  <c r="HD104" i="1"/>
  <c r="HD119" i="1" s="1"/>
  <c r="HZ162" i="1"/>
  <c r="HZ177" i="1" s="1"/>
  <c r="HZ187" i="1" s="1"/>
  <c r="MK159" i="1"/>
  <c r="GZ102" i="1"/>
  <c r="GZ117" i="1" s="1"/>
  <c r="GZ96" i="1"/>
  <c r="GZ111" i="1" s="1"/>
  <c r="GZ104" i="1"/>
  <c r="GZ119" i="1" s="1"/>
  <c r="GZ98" i="1"/>
  <c r="GZ113" i="1" s="1"/>
  <c r="GZ103" i="1"/>
  <c r="GZ118" i="1" s="1"/>
  <c r="GZ122" i="1" s="1"/>
  <c r="GZ101" i="1"/>
  <c r="GZ116" i="1" s="1"/>
  <c r="GZ94" i="1"/>
  <c r="GZ109" i="1" s="1"/>
  <c r="GZ95" i="1"/>
  <c r="GZ110" i="1" s="1"/>
  <c r="GZ100" i="1"/>
  <c r="GZ115" i="1" s="1"/>
  <c r="GZ99" i="1"/>
  <c r="GZ114" i="1" s="1"/>
  <c r="HY187" i="1"/>
  <c r="DB121" i="1"/>
  <c r="JL102" i="1"/>
  <c r="JL117" i="1" s="1"/>
  <c r="JL101" i="1"/>
  <c r="JL116" i="1" s="1"/>
  <c r="JL104" i="1"/>
  <c r="JL119" i="1" s="1"/>
  <c r="JL100" i="1"/>
  <c r="JL115" i="1" s="1"/>
  <c r="JL96" i="1"/>
  <c r="JL111" i="1" s="1"/>
  <c r="JL121" i="1" s="1"/>
  <c r="JL99" i="1"/>
  <c r="JL114" i="1" s="1"/>
  <c r="JL95" i="1"/>
  <c r="JL110" i="1" s="1"/>
  <c r="JL98" i="1"/>
  <c r="JL113" i="1" s="1"/>
  <c r="JL94" i="1"/>
  <c r="JL109" i="1" s="1"/>
  <c r="JL103" i="1"/>
  <c r="JL118" i="1" s="1"/>
  <c r="JL122" i="1" s="1"/>
  <c r="Y104" i="1"/>
  <c r="Y119" i="1" s="1"/>
  <c r="Y98" i="1"/>
  <c r="Y113" i="1" s="1"/>
  <c r="Y95" i="1"/>
  <c r="Y110" i="1" s="1"/>
  <c r="Y100" i="1"/>
  <c r="Y115" i="1" s="1"/>
  <c r="Y99" i="1"/>
  <c r="Y114" i="1" s="1"/>
  <c r="Y102" i="1"/>
  <c r="Y117" i="1" s="1"/>
  <c r="Y103" i="1"/>
  <c r="Y118" i="1" s="1"/>
  <c r="Y122" i="1" s="1"/>
  <c r="Y94" i="1"/>
  <c r="Y109" i="1" s="1"/>
  <c r="Y101" i="1"/>
  <c r="Y116" i="1" s="1"/>
  <c r="Y96" i="1"/>
  <c r="Y111" i="1" s="1"/>
  <c r="Y121" i="1" s="1"/>
  <c r="GO187" i="1"/>
  <c r="KY162" i="1"/>
  <c r="KY177" i="1" s="1"/>
  <c r="KY187" i="1" s="1"/>
  <c r="DB159" i="1"/>
  <c r="MF186" i="1"/>
  <c r="IY96" i="1"/>
  <c r="IY111" i="1" s="1"/>
  <c r="IY121" i="1" s="1"/>
  <c r="AO162" i="1"/>
  <c r="AO177" i="1" s="1"/>
  <c r="AO156" i="1"/>
  <c r="AO157" i="1" s="1"/>
  <c r="ME104" i="1"/>
  <c r="ME119" i="1" s="1"/>
  <c r="ME94" i="1"/>
  <c r="ME109" i="1" s="1"/>
  <c r="ME102" i="1"/>
  <c r="ME117" i="1" s="1"/>
  <c r="ME103" i="1"/>
  <c r="ME118" i="1" s="1"/>
  <c r="ME96" i="1"/>
  <c r="ME111" i="1" s="1"/>
  <c r="ME101" i="1"/>
  <c r="ME116" i="1" s="1"/>
  <c r="ME95" i="1"/>
  <c r="ME110" i="1" s="1"/>
  <c r="ME98" i="1"/>
  <c r="ME113" i="1" s="1"/>
  <c r="ME100" i="1"/>
  <c r="ME115" i="1" s="1"/>
  <c r="ME99" i="1"/>
  <c r="ME114" i="1" s="1"/>
  <c r="CL93" i="1"/>
  <c r="IH89" i="1"/>
  <c r="IH90" i="1" s="1"/>
  <c r="MH187" i="1"/>
  <c r="BY174" i="1"/>
  <c r="BP121" i="1"/>
  <c r="LV187" i="1"/>
  <c r="CE104" i="1"/>
  <c r="CE119" i="1" s="1"/>
  <c r="CE102" i="1"/>
  <c r="CE117" i="1" s="1"/>
  <c r="CE103" i="1"/>
  <c r="CE118" i="1" s="1"/>
  <c r="CE122" i="1" s="1"/>
  <c r="CE101" i="1"/>
  <c r="CE116" i="1" s="1"/>
  <c r="CE100" i="1"/>
  <c r="CE115" i="1" s="1"/>
  <c r="CE98" i="1"/>
  <c r="CE113" i="1" s="1"/>
  <c r="CE96" i="1"/>
  <c r="CE111" i="1" s="1"/>
  <c r="CE121" i="1" s="1"/>
  <c r="CE94" i="1"/>
  <c r="CE109" i="1" s="1"/>
  <c r="CE95" i="1"/>
  <c r="CE110" i="1" s="1"/>
  <c r="CE99" i="1"/>
  <c r="CE114" i="1" s="1"/>
  <c r="CK121" i="1"/>
  <c r="JF147" i="1"/>
  <c r="JF141" i="1"/>
  <c r="EN101" i="1"/>
  <c r="EN116" i="1" s="1"/>
  <c r="EN103" i="1"/>
  <c r="EN118" i="1" s="1"/>
  <c r="EN102" i="1"/>
  <c r="EN117" i="1" s="1"/>
  <c r="EN100" i="1"/>
  <c r="EN115" i="1" s="1"/>
  <c r="EN94" i="1"/>
  <c r="EN109" i="1" s="1"/>
  <c r="EN95" i="1"/>
  <c r="EN110" i="1" s="1"/>
  <c r="EN98" i="1"/>
  <c r="EN113" i="1" s="1"/>
  <c r="EN104" i="1"/>
  <c r="EN119" i="1" s="1"/>
  <c r="EN99" i="1"/>
  <c r="EN114" i="1" s="1"/>
  <c r="AC121" i="1"/>
  <c r="AG93" i="1"/>
  <c r="JT162" i="1"/>
  <c r="JT177" i="1" s="1"/>
  <c r="JT156" i="1"/>
  <c r="JT157" i="1" s="1"/>
  <c r="HN167" i="1"/>
  <c r="HN182" i="1" s="1"/>
  <c r="HN169" i="1"/>
  <c r="HN184" i="1" s="1"/>
  <c r="HN188" i="1" s="1"/>
  <c r="HN166" i="1"/>
  <c r="HN181" i="1" s="1"/>
  <c r="HN161" i="1"/>
  <c r="HN176" i="1" s="1"/>
  <c r="HN160" i="1"/>
  <c r="HN175" i="1" s="1"/>
  <c r="HN164" i="1"/>
  <c r="HN179" i="1" s="1"/>
  <c r="HN163" i="1"/>
  <c r="HN178" i="1" s="1"/>
  <c r="HN168" i="1"/>
  <c r="HN183" i="1" s="1"/>
  <c r="HN165" i="1"/>
  <c r="HN180" i="1" s="1"/>
  <c r="HN187" i="1" s="1"/>
  <c r="HN170" i="1"/>
  <c r="HN185" i="1" s="1"/>
  <c r="HP93" i="1"/>
  <c r="BR159" i="1"/>
  <c r="KS121" i="1"/>
  <c r="GL162" i="1"/>
  <c r="GL177" i="1" s="1"/>
  <c r="GL156" i="1"/>
  <c r="GL157" i="1" s="1"/>
  <c r="AH122" i="1"/>
  <c r="EN96" i="1"/>
  <c r="EN111" i="1" s="1"/>
  <c r="EN121" i="1" s="1"/>
  <c r="IF174" i="1"/>
  <c r="EI93" i="1"/>
  <c r="MD187" i="1"/>
  <c r="DX93" i="1"/>
  <c r="BU161" i="1"/>
  <c r="BU176" i="1" s="1"/>
  <c r="BU164" i="1"/>
  <c r="BU179" i="1" s="1"/>
  <c r="BU170" i="1"/>
  <c r="BU185" i="1" s="1"/>
  <c r="BU167" i="1"/>
  <c r="BU182" i="1" s="1"/>
  <c r="BU169" i="1"/>
  <c r="BU184" i="1" s="1"/>
  <c r="BU188" i="1" s="1"/>
  <c r="BU166" i="1"/>
  <c r="BU181" i="1" s="1"/>
  <c r="BU168" i="1"/>
  <c r="BU183" i="1" s="1"/>
  <c r="BU165" i="1"/>
  <c r="BU180" i="1" s="1"/>
  <c r="BU163" i="1"/>
  <c r="BU178" i="1" s="1"/>
  <c r="BU160" i="1"/>
  <c r="BU175" i="1" s="1"/>
  <c r="GZ147" i="1"/>
  <c r="GZ141" i="1"/>
  <c r="FY168" i="1"/>
  <c r="FY183" i="1" s="1"/>
  <c r="FY165" i="1"/>
  <c r="FY180" i="1" s="1"/>
  <c r="FY187" i="1" s="1"/>
  <c r="FY164" i="1"/>
  <c r="FY179" i="1" s="1"/>
  <c r="FY166" i="1"/>
  <c r="FY181" i="1" s="1"/>
  <c r="FY160" i="1"/>
  <c r="FY175" i="1" s="1"/>
  <c r="FY161" i="1"/>
  <c r="FY176" i="1" s="1"/>
  <c r="FY167" i="1"/>
  <c r="FY182" i="1" s="1"/>
  <c r="FY170" i="1"/>
  <c r="FY185" i="1" s="1"/>
  <c r="FY169" i="1"/>
  <c r="FY184" i="1" s="1"/>
  <c r="J93" i="1"/>
  <c r="ND96" i="1"/>
  <c r="ND111" i="1" s="1"/>
  <c r="ND121" i="1" s="1"/>
  <c r="CW147" i="1"/>
  <c r="CW141" i="1"/>
  <c r="JS147" i="1"/>
  <c r="JS141" i="1"/>
  <c r="BO161" i="1"/>
  <c r="BO176" i="1" s="1"/>
  <c r="BO166" i="1"/>
  <c r="BO181" i="1" s="1"/>
  <c r="BO169" i="1"/>
  <c r="BO184" i="1" s="1"/>
  <c r="BO188" i="1" s="1"/>
  <c r="BO170" i="1"/>
  <c r="BO185" i="1" s="1"/>
  <c r="BO168" i="1"/>
  <c r="BO183" i="1" s="1"/>
  <c r="BO167" i="1"/>
  <c r="BO182" i="1" s="1"/>
  <c r="BO164" i="1"/>
  <c r="BO179" i="1" s="1"/>
  <c r="BO165" i="1"/>
  <c r="BO180" i="1" s="1"/>
  <c r="BO187" i="1" s="1"/>
  <c r="BO160" i="1"/>
  <c r="BO175" i="1" s="1"/>
  <c r="D120" i="1"/>
  <c r="GU105" i="1"/>
  <c r="HN103" i="1"/>
  <c r="HN118" i="1" s="1"/>
  <c r="HN101" i="1"/>
  <c r="HN116" i="1" s="1"/>
  <c r="HN94" i="1"/>
  <c r="HN109" i="1" s="1"/>
  <c r="HN102" i="1"/>
  <c r="HN117" i="1" s="1"/>
  <c r="HN99" i="1"/>
  <c r="HN114" i="1" s="1"/>
  <c r="HN100" i="1"/>
  <c r="HN115" i="1" s="1"/>
  <c r="HN95" i="1"/>
  <c r="HN110" i="1" s="1"/>
  <c r="HN98" i="1"/>
  <c r="HN113" i="1" s="1"/>
  <c r="HN104" i="1"/>
  <c r="HN119" i="1" s="1"/>
  <c r="HP168" i="1"/>
  <c r="HP183" i="1" s="1"/>
  <c r="HP167" i="1"/>
  <c r="HP182" i="1" s="1"/>
  <c r="HP161" i="1"/>
  <c r="HP176" i="1" s="1"/>
  <c r="HP165" i="1"/>
  <c r="HP180" i="1" s="1"/>
  <c r="HP160" i="1"/>
  <c r="HP175" i="1" s="1"/>
  <c r="HP169" i="1"/>
  <c r="HP184" i="1" s="1"/>
  <c r="HP166" i="1"/>
  <c r="HP181" i="1" s="1"/>
  <c r="HP170" i="1"/>
  <c r="HP185" i="1" s="1"/>
  <c r="HP164" i="1"/>
  <c r="HP179" i="1" s="1"/>
  <c r="BV93" i="1"/>
  <c r="EP96" i="1"/>
  <c r="EP111" i="1" s="1"/>
  <c r="EP121" i="1" s="1"/>
  <c r="IP93" i="1"/>
  <c r="DK96" i="1"/>
  <c r="DK111" i="1" s="1"/>
  <c r="DK121" i="1" s="1"/>
  <c r="LQ120" i="1"/>
  <c r="HN97" i="1"/>
  <c r="HN112" i="1" s="1"/>
  <c r="MN97" i="1"/>
  <c r="MN112" i="1" s="1"/>
  <c r="IO93" i="1"/>
  <c r="E121" i="1"/>
  <c r="F93" i="1"/>
  <c r="EC99" i="1"/>
  <c r="EC114" i="1" s="1"/>
  <c r="EC94" i="1"/>
  <c r="EC109" i="1" s="1"/>
  <c r="EC98" i="1"/>
  <c r="EC113" i="1" s="1"/>
  <c r="EC101" i="1"/>
  <c r="EC116" i="1" s="1"/>
  <c r="EC102" i="1"/>
  <c r="EC117" i="1" s="1"/>
  <c r="EC100" i="1"/>
  <c r="EC115" i="1" s="1"/>
  <c r="EC93" i="1"/>
  <c r="EC95" i="1"/>
  <c r="EC110" i="1" s="1"/>
  <c r="EC103" i="1"/>
  <c r="EC118" i="1" s="1"/>
  <c r="EC104" i="1"/>
  <c r="EC119" i="1" s="1"/>
  <c r="EC97" i="1"/>
  <c r="EC112" i="1" s="1"/>
  <c r="HY93" i="1"/>
  <c r="JP159" i="1"/>
  <c r="LV103" i="1"/>
  <c r="LV118" i="1" s="1"/>
  <c r="LV101" i="1"/>
  <c r="LV116" i="1" s="1"/>
  <c r="LV94" i="1"/>
  <c r="LV109" i="1" s="1"/>
  <c r="LV99" i="1"/>
  <c r="LV114" i="1" s="1"/>
  <c r="LV104" i="1"/>
  <c r="LV119" i="1" s="1"/>
  <c r="LV102" i="1"/>
  <c r="LV117" i="1" s="1"/>
  <c r="LV100" i="1"/>
  <c r="LV115" i="1" s="1"/>
  <c r="LV98" i="1"/>
  <c r="LV113" i="1" s="1"/>
  <c r="LV95" i="1"/>
  <c r="LV110" i="1" s="1"/>
  <c r="MK93" i="1"/>
  <c r="HJ168" i="1"/>
  <c r="HJ183" i="1" s="1"/>
  <c r="HJ161" i="1"/>
  <c r="HJ176" i="1" s="1"/>
  <c r="HJ166" i="1"/>
  <c r="HJ181" i="1" s="1"/>
  <c r="HJ160" i="1"/>
  <c r="HJ175" i="1" s="1"/>
  <c r="HJ164" i="1"/>
  <c r="HJ179" i="1" s="1"/>
  <c r="HJ170" i="1"/>
  <c r="HJ185" i="1" s="1"/>
  <c r="HJ165" i="1"/>
  <c r="HJ180" i="1" s="1"/>
  <c r="HJ167" i="1"/>
  <c r="HJ182" i="1" s="1"/>
  <c r="HJ169" i="1"/>
  <c r="HJ184" i="1" s="1"/>
  <c r="HJ188" i="1" s="1"/>
  <c r="IZ121" i="1"/>
  <c r="GA147" i="1"/>
  <c r="GA141" i="1"/>
  <c r="DB103" i="1"/>
  <c r="DB118" i="1" s="1"/>
  <c r="DB122" i="1" s="1"/>
  <c r="DB101" i="1"/>
  <c r="DB116" i="1" s="1"/>
  <c r="DB104" i="1"/>
  <c r="DB119" i="1" s="1"/>
  <c r="DB95" i="1"/>
  <c r="DB110" i="1" s="1"/>
  <c r="DB102" i="1"/>
  <c r="DB117" i="1" s="1"/>
  <c r="DB100" i="1"/>
  <c r="DB115" i="1" s="1"/>
  <c r="DB99" i="1"/>
  <c r="DB114" i="1" s="1"/>
  <c r="DB98" i="1"/>
  <c r="DB113" i="1" s="1"/>
  <c r="DB94" i="1"/>
  <c r="DB109" i="1" s="1"/>
  <c r="G108" i="1"/>
  <c r="G120" i="1" s="1"/>
  <c r="G105" i="1"/>
  <c r="KA121" i="1"/>
  <c r="AM108" i="1"/>
  <c r="AM120" i="1" s="1"/>
  <c r="AM105" i="1"/>
  <c r="AF97" i="1"/>
  <c r="AF112" i="1" s="1"/>
  <c r="L163" i="1"/>
  <c r="L178" i="1" s="1"/>
  <c r="JE97" i="1"/>
  <c r="JE112" i="1" s="1"/>
  <c r="AI170" i="1"/>
  <c r="AI185" i="1" s="1"/>
  <c r="AI167" i="1"/>
  <c r="AI182" i="1" s="1"/>
  <c r="AI160" i="1"/>
  <c r="AI175" i="1" s="1"/>
  <c r="AI166" i="1"/>
  <c r="AI181" i="1" s="1"/>
  <c r="AI168" i="1"/>
  <c r="AI183" i="1" s="1"/>
  <c r="AI164" i="1"/>
  <c r="AI179" i="1" s="1"/>
  <c r="AI165" i="1"/>
  <c r="AI180" i="1" s="1"/>
  <c r="AI169" i="1"/>
  <c r="AI184" i="1" s="1"/>
  <c r="AI188" i="1" s="1"/>
  <c r="AI161" i="1"/>
  <c r="AI176" i="1" s="1"/>
  <c r="AF167" i="1"/>
  <c r="AF182" i="1" s="1"/>
  <c r="AF169" i="1"/>
  <c r="AF184" i="1" s="1"/>
  <c r="AF188" i="1" s="1"/>
  <c r="AF170" i="1"/>
  <c r="AF185" i="1" s="1"/>
  <c r="AF168" i="1"/>
  <c r="AF183" i="1" s="1"/>
  <c r="AF164" i="1"/>
  <c r="AF179" i="1" s="1"/>
  <c r="AF165" i="1"/>
  <c r="AF180" i="1" s="1"/>
  <c r="AF163" i="1"/>
  <c r="AF178" i="1" s="1"/>
  <c r="AF160" i="1"/>
  <c r="AF175" i="1" s="1"/>
  <c r="AF166" i="1"/>
  <c r="AF181" i="1" s="1"/>
  <c r="AF161" i="1"/>
  <c r="AF176" i="1" s="1"/>
  <c r="AF162" i="1"/>
  <c r="AF177" i="1" s="1"/>
  <c r="AF187" i="1" s="1"/>
  <c r="LN120" i="1"/>
  <c r="HD169" i="1"/>
  <c r="HD184" i="1" s="1"/>
  <c r="HD167" i="1"/>
  <c r="HD182" i="1" s="1"/>
  <c r="HD160" i="1"/>
  <c r="HD175" i="1" s="1"/>
  <c r="HD166" i="1"/>
  <c r="HD181" i="1" s="1"/>
  <c r="HD162" i="1"/>
  <c r="HD177" i="1" s="1"/>
  <c r="HD163" i="1"/>
  <c r="HD178" i="1" s="1"/>
  <c r="HD165" i="1"/>
  <c r="HD180" i="1" s="1"/>
  <c r="HD170" i="1"/>
  <c r="HD185" i="1" s="1"/>
  <c r="HD161" i="1"/>
  <c r="HD176" i="1" s="1"/>
  <c r="HD168" i="1"/>
  <c r="HD183" i="1" s="1"/>
  <c r="HD164" i="1"/>
  <c r="HD179" i="1" s="1"/>
  <c r="IG147" i="1"/>
  <c r="IG141" i="1"/>
  <c r="LM147" i="1"/>
  <c r="LM141" i="1"/>
  <c r="CU93" i="1"/>
  <c r="JH188" i="1"/>
  <c r="AY174" i="1"/>
  <c r="AY186" i="1" s="1"/>
  <c r="AY171" i="1"/>
  <c r="IZ93" i="1"/>
  <c r="GQ147" i="1"/>
  <c r="GQ141" i="1"/>
  <c r="GR171" i="1"/>
  <c r="GR174" i="1"/>
  <c r="GR186" i="1" s="1"/>
  <c r="DM102" i="1"/>
  <c r="DM117" i="1" s="1"/>
  <c r="DM103" i="1"/>
  <c r="DM118" i="1" s="1"/>
  <c r="DM94" i="1"/>
  <c r="DM109" i="1" s="1"/>
  <c r="DM104" i="1"/>
  <c r="DM119" i="1" s="1"/>
  <c r="DM96" i="1"/>
  <c r="DM111" i="1" s="1"/>
  <c r="DM101" i="1"/>
  <c r="DM116" i="1" s="1"/>
  <c r="DM98" i="1"/>
  <c r="DM113" i="1" s="1"/>
  <c r="DM99" i="1"/>
  <c r="DM114" i="1" s="1"/>
  <c r="DM100" i="1"/>
  <c r="DM115" i="1" s="1"/>
  <c r="DM95" i="1"/>
  <c r="DM110" i="1" s="1"/>
  <c r="JA147" i="1"/>
  <c r="JA141" i="1"/>
  <c r="MG95" i="1"/>
  <c r="MG110" i="1" s="1"/>
  <c r="MG94" i="1"/>
  <c r="MG109" i="1" s="1"/>
  <c r="MG103" i="1"/>
  <c r="MG118" i="1" s="1"/>
  <c r="MG122" i="1" s="1"/>
  <c r="MG100" i="1"/>
  <c r="MG115" i="1" s="1"/>
  <c r="MG104" i="1"/>
  <c r="MG119" i="1" s="1"/>
  <c r="MG101" i="1"/>
  <c r="MG116" i="1" s="1"/>
  <c r="MG96" i="1"/>
  <c r="MG111" i="1" s="1"/>
  <c r="MG121" i="1" s="1"/>
  <c r="MG98" i="1"/>
  <c r="MG113" i="1" s="1"/>
  <c r="MG102" i="1"/>
  <c r="MG117" i="1" s="1"/>
  <c r="MG99" i="1"/>
  <c r="MG114" i="1" s="1"/>
  <c r="IG97" i="1"/>
  <c r="IG112" i="1" s="1"/>
  <c r="IG89" i="1"/>
  <c r="IG90" i="1" s="1"/>
  <c r="LO147" i="1"/>
  <c r="LO141" i="1"/>
  <c r="BG108" i="1"/>
  <c r="BG120" i="1" s="1"/>
  <c r="BG105" i="1"/>
  <c r="Z93" i="1"/>
  <c r="AL93" i="1"/>
  <c r="HV147" i="1"/>
  <c r="HV141" i="1"/>
  <c r="AB160" i="1"/>
  <c r="AB175" i="1" s="1"/>
  <c r="AB170" i="1"/>
  <c r="AB185" i="1" s="1"/>
  <c r="AB165" i="1"/>
  <c r="AB180" i="1" s="1"/>
  <c r="AB187" i="1" s="1"/>
  <c r="AB167" i="1"/>
  <c r="AB182" i="1" s="1"/>
  <c r="AB164" i="1"/>
  <c r="AB179" i="1" s="1"/>
  <c r="AB169" i="1"/>
  <c r="AB184" i="1" s="1"/>
  <c r="AB161" i="1"/>
  <c r="AB176" i="1" s="1"/>
  <c r="AB168" i="1"/>
  <c r="AB183" i="1" s="1"/>
  <c r="AB166" i="1"/>
  <c r="AB181" i="1" s="1"/>
  <c r="GT100" i="1"/>
  <c r="GT115" i="1" s="1"/>
  <c r="GT95" i="1"/>
  <c r="GT110" i="1" s="1"/>
  <c r="GT102" i="1"/>
  <c r="GT117" i="1" s="1"/>
  <c r="GT103" i="1"/>
  <c r="GT118" i="1" s="1"/>
  <c r="GT94" i="1"/>
  <c r="GT109" i="1" s="1"/>
  <c r="GT98" i="1"/>
  <c r="GT113" i="1" s="1"/>
  <c r="GT104" i="1"/>
  <c r="GT119" i="1" s="1"/>
  <c r="GT101" i="1"/>
  <c r="GT116" i="1" s="1"/>
  <c r="GT99" i="1"/>
  <c r="GT114" i="1" s="1"/>
  <c r="GT96" i="1"/>
  <c r="GT111" i="1" s="1"/>
  <c r="GT121" i="1" s="1"/>
  <c r="IQ108" i="1"/>
  <c r="IQ120" i="1" s="1"/>
  <c r="IQ105" i="1"/>
  <c r="O96" i="1"/>
  <c r="O111" i="1" s="1"/>
  <c r="O121" i="1" s="1"/>
  <c r="DJ97" i="1"/>
  <c r="DJ112" i="1" s="1"/>
  <c r="DJ89" i="1"/>
  <c r="DJ90" i="1" s="1"/>
  <c r="FX96" i="1"/>
  <c r="FX111" i="1" s="1"/>
  <c r="NB121" i="1"/>
  <c r="LQ187" i="1"/>
  <c r="KC101" i="1"/>
  <c r="KC116" i="1" s="1"/>
  <c r="KC98" i="1"/>
  <c r="KC113" i="1" s="1"/>
  <c r="KC103" i="1"/>
  <c r="KC118" i="1" s="1"/>
  <c r="KC99" i="1"/>
  <c r="KC114" i="1" s="1"/>
  <c r="KC94" i="1"/>
  <c r="KC109" i="1" s="1"/>
  <c r="KC96" i="1"/>
  <c r="KC111" i="1" s="1"/>
  <c r="KC104" i="1"/>
  <c r="KC119" i="1" s="1"/>
  <c r="KC95" i="1"/>
  <c r="KC110" i="1" s="1"/>
  <c r="KC100" i="1"/>
  <c r="KC115" i="1" s="1"/>
  <c r="KC102" i="1"/>
  <c r="KC117" i="1" s="1"/>
  <c r="LZ105" i="1"/>
  <c r="MO104" i="1"/>
  <c r="MO119" i="1" s="1"/>
  <c r="MO98" i="1"/>
  <c r="MO113" i="1" s="1"/>
  <c r="MO101" i="1"/>
  <c r="MO116" i="1" s="1"/>
  <c r="MO95" i="1"/>
  <c r="MO110" i="1" s="1"/>
  <c r="MO94" i="1"/>
  <c r="MO109" i="1" s="1"/>
  <c r="MO103" i="1"/>
  <c r="MO118" i="1" s="1"/>
  <c r="MO99" i="1"/>
  <c r="MO114" i="1" s="1"/>
  <c r="MO121" i="1" s="1"/>
  <c r="MO102" i="1"/>
  <c r="MO117" i="1" s="1"/>
  <c r="MO100" i="1"/>
  <c r="MO115" i="1" s="1"/>
  <c r="BQ159" i="1"/>
  <c r="JU93" i="1"/>
  <c r="ED108" i="1"/>
  <c r="ED105" i="1"/>
  <c r="FX169" i="1"/>
  <c r="FX184" i="1" s="1"/>
  <c r="FX188" i="1" s="1"/>
  <c r="FX167" i="1"/>
  <c r="FX182" i="1" s="1"/>
  <c r="FX170" i="1"/>
  <c r="FX185" i="1" s="1"/>
  <c r="FX163" i="1"/>
  <c r="FX178" i="1" s="1"/>
  <c r="FX165" i="1"/>
  <c r="FX180" i="1" s="1"/>
  <c r="FX161" i="1"/>
  <c r="FX176" i="1" s="1"/>
  <c r="FX168" i="1"/>
  <c r="FX183" i="1" s="1"/>
  <c r="FX166" i="1"/>
  <c r="FX181" i="1" s="1"/>
  <c r="FX164" i="1"/>
  <c r="FX179" i="1" s="1"/>
  <c r="FX160" i="1"/>
  <c r="FX175" i="1" s="1"/>
  <c r="FY93" i="1"/>
  <c r="BV169" i="1"/>
  <c r="BV184" i="1" s="1"/>
  <c r="BV188" i="1" s="1"/>
  <c r="BV167" i="1"/>
  <c r="BV182" i="1" s="1"/>
  <c r="BV166" i="1"/>
  <c r="BV181" i="1" s="1"/>
  <c r="BV164" i="1"/>
  <c r="BV179" i="1" s="1"/>
  <c r="BV165" i="1"/>
  <c r="BV180" i="1" s="1"/>
  <c r="BV163" i="1"/>
  <c r="BV178" i="1" s="1"/>
  <c r="BV170" i="1"/>
  <c r="BV185" i="1" s="1"/>
  <c r="BV162" i="1"/>
  <c r="BV177" i="1" s="1"/>
  <c r="BV160" i="1"/>
  <c r="BV175" i="1" s="1"/>
  <c r="BV168" i="1"/>
  <c r="BV183" i="1" s="1"/>
  <c r="BV161" i="1"/>
  <c r="BV176" i="1" s="1"/>
  <c r="AC102" i="1"/>
  <c r="AC117" i="1" s="1"/>
  <c r="AC100" i="1"/>
  <c r="AC115" i="1" s="1"/>
  <c r="AC104" i="1"/>
  <c r="AC119" i="1" s="1"/>
  <c r="AC99" i="1"/>
  <c r="AC114" i="1" s="1"/>
  <c r="AC101" i="1"/>
  <c r="AC116" i="1" s="1"/>
  <c r="AC98" i="1"/>
  <c r="AC113" i="1" s="1"/>
  <c r="AC95" i="1"/>
  <c r="AC110" i="1" s="1"/>
  <c r="AC103" i="1"/>
  <c r="AC118" i="1" s="1"/>
  <c r="AC94" i="1"/>
  <c r="AC109" i="1" s="1"/>
  <c r="HT105" i="1"/>
  <c r="HT108" i="1"/>
  <c r="HA96" i="1"/>
  <c r="HA111" i="1" s="1"/>
  <c r="HA121" i="1" s="1"/>
  <c r="NC156" i="1"/>
  <c r="NC157" i="1" s="1"/>
  <c r="KB93" i="1"/>
  <c r="MU147" i="1"/>
  <c r="MU141" i="1"/>
  <c r="GT187" i="1"/>
  <c r="ID96" i="1"/>
  <c r="ID111" i="1" s="1"/>
  <c r="ID121" i="1" s="1"/>
  <c r="JH187" i="1"/>
  <c r="LT89" i="1"/>
  <c r="LT90" i="1" s="1"/>
  <c r="LT96" i="1" s="1"/>
  <c r="LT111" i="1" s="1"/>
  <c r="NB108" i="1"/>
  <c r="AG97" i="1"/>
  <c r="AG112" i="1" s="1"/>
  <c r="DL120" i="1"/>
  <c r="KK96" i="1"/>
  <c r="KK111" i="1" s="1"/>
  <c r="HT168" i="1"/>
  <c r="HT183" i="1" s="1"/>
  <c r="HT167" i="1"/>
  <c r="HT182" i="1" s="1"/>
  <c r="HT169" i="1"/>
  <c r="HT184" i="1" s="1"/>
  <c r="HT166" i="1"/>
  <c r="HT181" i="1" s="1"/>
  <c r="HT160" i="1"/>
  <c r="HT175" i="1" s="1"/>
  <c r="HT161" i="1"/>
  <c r="HT176" i="1" s="1"/>
  <c r="HT163" i="1"/>
  <c r="HT178" i="1" s="1"/>
  <c r="HT170" i="1"/>
  <c r="HT185" i="1" s="1"/>
  <c r="HT164" i="1"/>
  <c r="HT179" i="1" s="1"/>
  <c r="HT165" i="1"/>
  <c r="HT180" i="1" s="1"/>
  <c r="CO97" i="1"/>
  <c r="CO112" i="1" s="1"/>
  <c r="HN96" i="1"/>
  <c r="HN111" i="1" s="1"/>
  <c r="DZ93" i="1"/>
  <c r="GS187" i="1"/>
  <c r="HC96" i="1"/>
  <c r="HC111" i="1" s="1"/>
  <c r="CG162" i="1"/>
  <c r="CG177" i="1" s="1"/>
  <c r="CG187" i="1" s="1"/>
  <c r="BU97" i="1"/>
  <c r="BU112" i="1" s="1"/>
  <c r="DH101" i="1"/>
  <c r="DH116" i="1" s="1"/>
  <c r="DH103" i="1"/>
  <c r="DH118" i="1" s="1"/>
  <c r="DH122" i="1" s="1"/>
  <c r="DH95" i="1"/>
  <c r="DH110" i="1" s="1"/>
  <c r="DH98" i="1"/>
  <c r="DH113" i="1" s="1"/>
  <c r="DH99" i="1"/>
  <c r="DH114" i="1" s="1"/>
  <c r="DH121" i="1" s="1"/>
  <c r="DH104" i="1"/>
  <c r="DH119" i="1" s="1"/>
  <c r="DH102" i="1"/>
  <c r="DH117" i="1" s="1"/>
  <c r="DH100" i="1"/>
  <c r="DH115" i="1" s="1"/>
  <c r="DH94" i="1"/>
  <c r="DH109" i="1" s="1"/>
  <c r="CM120" i="1"/>
  <c r="BG156" i="1"/>
  <c r="BG157" i="1" s="1"/>
  <c r="IN97" i="1"/>
  <c r="IN112" i="1" s="1"/>
  <c r="C120" i="1"/>
  <c r="AV170" i="1"/>
  <c r="AV185" i="1" s="1"/>
  <c r="AV167" i="1"/>
  <c r="AV182" i="1" s="1"/>
  <c r="AV169" i="1"/>
  <c r="AV184" i="1" s="1"/>
  <c r="AV188" i="1" s="1"/>
  <c r="AV161" i="1"/>
  <c r="AV176" i="1" s="1"/>
  <c r="AV164" i="1"/>
  <c r="AV179" i="1" s="1"/>
  <c r="AV163" i="1"/>
  <c r="AV178" i="1" s="1"/>
  <c r="AV160" i="1"/>
  <c r="AV175" i="1" s="1"/>
  <c r="AV166" i="1"/>
  <c r="AV181" i="1" s="1"/>
  <c r="AV165" i="1"/>
  <c r="AV180" i="1" s="1"/>
  <c r="AV187" i="1" s="1"/>
  <c r="AV168" i="1"/>
  <c r="AV183" i="1" s="1"/>
  <c r="BR162" i="1"/>
  <c r="BR177" i="1" s="1"/>
  <c r="BR187" i="1" s="1"/>
  <c r="BB121" i="1"/>
  <c r="AX186" i="1"/>
  <c r="IZ167" i="1"/>
  <c r="IZ182" i="1" s="1"/>
  <c r="IZ169" i="1"/>
  <c r="IZ184" i="1" s="1"/>
  <c r="IZ188" i="1" s="1"/>
  <c r="IZ164" i="1"/>
  <c r="IZ179" i="1" s="1"/>
  <c r="IZ163" i="1"/>
  <c r="IZ178" i="1" s="1"/>
  <c r="IZ160" i="1"/>
  <c r="IZ175" i="1" s="1"/>
  <c r="IZ168" i="1"/>
  <c r="IZ183" i="1" s="1"/>
  <c r="IZ161" i="1"/>
  <c r="IZ176" i="1" s="1"/>
  <c r="IZ170" i="1"/>
  <c r="IZ185" i="1" s="1"/>
  <c r="IZ165" i="1"/>
  <c r="IZ180" i="1" s="1"/>
  <c r="IZ187" i="1" s="1"/>
  <c r="IZ166" i="1"/>
  <c r="IZ181" i="1" s="1"/>
  <c r="AZ122" i="1"/>
  <c r="AW93" i="1"/>
  <c r="LV159" i="1"/>
  <c r="BS120" i="1"/>
  <c r="GV186" i="1"/>
  <c r="LL159" i="1"/>
  <c r="E103" i="1"/>
  <c r="E118" i="1" s="1"/>
  <c r="E122" i="1" s="1"/>
  <c r="E104" i="1"/>
  <c r="E119" i="1" s="1"/>
  <c r="E99" i="1"/>
  <c r="E114" i="1" s="1"/>
  <c r="E98" i="1"/>
  <c r="E113" i="1" s="1"/>
  <c r="E102" i="1"/>
  <c r="E117" i="1" s="1"/>
  <c r="E101" i="1"/>
  <c r="E116" i="1" s="1"/>
  <c r="E94" i="1"/>
  <c r="E109" i="1" s="1"/>
  <c r="E95" i="1"/>
  <c r="E110" i="1" s="1"/>
  <c r="E100" i="1"/>
  <c r="E115" i="1" s="1"/>
  <c r="JG188" i="1"/>
  <c r="IA171" i="1"/>
  <c r="JP97" i="1"/>
  <c r="JP112" i="1" s="1"/>
  <c r="AS121" i="1"/>
  <c r="EO121" i="1"/>
  <c r="HJ96" i="1"/>
  <c r="HJ111" i="1" s="1"/>
  <c r="HJ121" i="1" s="1"/>
  <c r="GE188" i="1"/>
  <c r="IS93" i="1"/>
  <c r="CR159" i="1"/>
  <c r="IT159" i="1"/>
  <c r="GH93" i="1"/>
  <c r="GH96" i="1"/>
  <c r="GH111" i="1" s="1"/>
  <c r="GH121" i="1" s="1"/>
  <c r="KJ162" i="1"/>
  <c r="KJ177" i="1" s="1"/>
  <c r="KJ187" i="1" s="1"/>
  <c r="N89" i="1"/>
  <c r="N90" i="1" s="1"/>
  <c r="I97" i="1"/>
  <c r="I112" i="1" s="1"/>
  <c r="DI102" i="1"/>
  <c r="DI117" i="1" s="1"/>
  <c r="DI103" i="1"/>
  <c r="DI118" i="1" s="1"/>
  <c r="DI94" i="1"/>
  <c r="DI109" i="1" s="1"/>
  <c r="DI95" i="1"/>
  <c r="DI110" i="1" s="1"/>
  <c r="DI100" i="1"/>
  <c r="DI115" i="1" s="1"/>
  <c r="DI104" i="1"/>
  <c r="DI119" i="1" s="1"/>
  <c r="DI98" i="1"/>
  <c r="DI113" i="1" s="1"/>
  <c r="DI96" i="1"/>
  <c r="DI111" i="1" s="1"/>
  <c r="DI121" i="1" s="1"/>
  <c r="DI101" i="1"/>
  <c r="DI116" i="1" s="1"/>
  <c r="DI99" i="1"/>
  <c r="DI114" i="1" s="1"/>
  <c r="LS156" i="1"/>
  <c r="LS157" i="1" s="1"/>
  <c r="MU95" i="1"/>
  <c r="MU110" i="1" s="1"/>
  <c r="MU100" i="1"/>
  <c r="MU115" i="1" s="1"/>
  <c r="MU98" i="1"/>
  <c r="MU113" i="1" s="1"/>
  <c r="MU103" i="1"/>
  <c r="MU118" i="1" s="1"/>
  <c r="MU122" i="1" s="1"/>
  <c r="MU104" i="1"/>
  <c r="MU119" i="1" s="1"/>
  <c r="MU94" i="1"/>
  <c r="MU109" i="1" s="1"/>
  <c r="MU102" i="1"/>
  <c r="MU117" i="1" s="1"/>
  <c r="MU101" i="1"/>
  <c r="MU116" i="1" s="1"/>
  <c r="MU96" i="1"/>
  <c r="MU111" i="1" s="1"/>
  <c r="MU121" i="1" s="1"/>
  <c r="MU99" i="1"/>
  <c r="MU114" i="1" s="1"/>
  <c r="MM105" i="1"/>
  <c r="HH171" i="1"/>
  <c r="NE93" i="1"/>
  <c r="KP169" i="1"/>
  <c r="KP184" i="1" s="1"/>
  <c r="KP167" i="1"/>
  <c r="KP182" i="1" s="1"/>
  <c r="KP168" i="1"/>
  <c r="KP183" i="1" s="1"/>
  <c r="KP164" i="1"/>
  <c r="KP179" i="1" s="1"/>
  <c r="KP162" i="1"/>
  <c r="KP177" i="1" s="1"/>
  <c r="KP160" i="1"/>
  <c r="KP175" i="1" s="1"/>
  <c r="KP170" i="1"/>
  <c r="KP185" i="1" s="1"/>
  <c r="KP163" i="1"/>
  <c r="KP178" i="1" s="1"/>
  <c r="KP166" i="1"/>
  <c r="KP181" i="1" s="1"/>
  <c r="KP165" i="1"/>
  <c r="KP180" i="1" s="1"/>
  <c r="KP161" i="1"/>
  <c r="KP176" i="1" s="1"/>
  <c r="IF96" i="1"/>
  <c r="IF111" i="1" s="1"/>
  <c r="BM164" i="1"/>
  <c r="BM179" i="1" s="1"/>
  <c r="BM167" i="1"/>
  <c r="BM182" i="1" s="1"/>
  <c r="BM169" i="1"/>
  <c r="BM184" i="1" s="1"/>
  <c r="BM188" i="1" s="1"/>
  <c r="BM160" i="1"/>
  <c r="BM175" i="1" s="1"/>
  <c r="BM170" i="1"/>
  <c r="BM185" i="1" s="1"/>
  <c r="BM168" i="1"/>
  <c r="BM183" i="1" s="1"/>
  <c r="BM166" i="1"/>
  <c r="BM181" i="1" s="1"/>
  <c r="BM165" i="1"/>
  <c r="BM180" i="1" s="1"/>
  <c r="BM161" i="1"/>
  <c r="BM176" i="1" s="1"/>
  <c r="DW170" i="1"/>
  <c r="DW185" i="1" s="1"/>
  <c r="DW167" i="1"/>
  <c r="DW182" i="1" s="1"/>
  <c r="DW161" i="1"/>
  <c r="DW176" i="1" s="1"/>
  <c r="DW164" i="1"/>
  <c r="DW179" i="1" s="1"/>
  <c r="DW166" i="1"/>
  <c r="DW181" i="1" s="1"/>
  <c r="DW165" i="1"/>
  <c r="DW180" i="1" s="1"/>
  <c r="DW162" i="1"/>
  <c r="DW177" i="1" s="1"/>
  <c r="DW169" i="1"/>
  <c r="DW184" i="1" s="1"/>
  <c r="DW160" i="1"/>
  <c r="DW175" i="1" s="1"/>
  <c r="DW168" i="1"/>
  <c r="DW183" i="1" s="1"/>
  <c r="DW163" i="1"/>
  <c r="DW178" i="1" s="1"/>
  <c r="BA159" i="1"/>
  <c r="KE96" i="1"/>
  <c r="KE111" i="1" s="1"/>
  <c r="KE121" i="1" s="1"/>
  <c r="CN147" i="1"/>
  <c r="CN141" i="1"/>
  <c r="BU162" i="1"/>
  <c r="BU177" i="1" s="1"/>
  <c r="BU187" i="1" s="1"/>
  <c r="JO108" i="1"/>
  <c r="JO120" i="1" s="1"/>
  <c r="JO105" i="1"/>
  <c r="IJ97" i="1"/>
  <c r="IJ112" i="1" s="1"/>
  <c r="NB159" i="1"/>
  <c r="L96" i="1"/>
  <c r="L111" i="1" s="1"/>
  <c r="L121" i="1" s="1"/>
  <c r="HF147" i="1"/>
  <c r="HF141" i="1"/>
  <c r="CZ89" i="1"/>
  <c r="CZ90" i="1" s="1"/>
  <c r="BI147" i="1"/>
  <c r="BI141" i="1"/>
  <c r="JD147" i="1"/>
  <c r="JD141" i="1"/>
  <c r="EN159" i="1"/>
  <c r="LO104" i="1"/>
  <c r="LO119" i="1" s="1"/>
  <c r="LO99" i="1"/>
  <c r="LO114" i="1" s="1"/>
  <c r="LO100" i="1"/>
  <c r="LO115" i="1" s="1"/>
  <c r="LO101" i="1"/>
  <c r="LO116" i="1" s="1"/>
  <c r="LO103" i="1"/>
  <c r="LO118" i="1" s="1"/>
  <c r="LO102" i="1"/>
  <c r="LO117" i="1" s="1"/>
  <c r="LO95" i="1"/>
  <c r="LO110" i="1" s="1"/>
  <c r="LO98" i="1"/>
  <c r="LO113" i="1" s="1"/>
  <c r="LO94" i="1"/>
  <c r="CS102" i="1"/>
  <c r="CS117" i="1" s="1"/>
  <c r="CS95" i="1"/>
  <c r="CS110" i="1" s="1"/>
  <c r="CS98" i="1"/>
  <c r="CS113" i="1" s="1"/>
  <c r="CS99" i="1"/>
  <c r="CS114" i="1" s="1"/>
  <c r="CS103" i="1"/>
  <c r="CS118" i="1" s="1"/>
  <c r="CS94" i="1"/>
  <c r="CS109" i="1" s="1"/>
  <c r="CS101" i="1"/>
  <c r="CS116" i="1" s="1"/>
  <c r="CS104" i="1"/>
  <c r="CS119" i="1" s="1"/>
  <c r="CS100" i="1"/>
  <c r="CS115" i="1" s="1"/>
  <c r="LI159" i="1"/>
  <c r="BH94" i="1"/>
  <c r="BH109" i="1" s="1"/>
  <c r="BH100" i="1"/>
  <c r="BH115" i="1" s="1"/>
  <c r="BH98" i="1"/>
  <c r="BH113" i="1" s="1"/>
  <c r="BH101" i="1"/>
  <c r="BH116" i="1" s="1"/>
  <c r="BH99" i="1"/>
  <c r="BH114" i="1" s="1"/>
  <c r="BH121" i="1" s="1"/>
  <c r="BH102" i="1"/>
  <c r="BH117" i="1" s="1"/>
  <c r="BH104" i="1"/>
  <c r="BH119" i="1" s="1"/>
  <c r="BH95" i="1"/>
  <c r="BH110" i="1" s="1"/>
  <c r="BH103" i="1"/>
  <c r="BH118" i="1" s="1"/>
  <c r="BH122" i="1" s="1"/>
  <c r="MX108" i="1"/>
  <c r="KS164" i="1"/>
  <c r="KS179" i="1" s="1"/>
  <c r="KS169" i="1"/>
  <c r="KS184" i="1" s="1"/>
  <c r="KS188" i="1" s="1"/>
  <c r="KS165" i="1"/>
  <c r="KS180" i="1" s="1"/>
  <c r="KS187" i="1" s="1"/>
  <c r="KS168" i="1"/>
  <c r="KS183" i="1" s="1"/>
  <c r="KS166" i="1"/>
  <c r="KS181" i="1" s="1"/>
  <c r="KS160" i="1"/>
  <c r="KS175" i="1" s="1"/>
  <c r="KS167" i="1"/>
  <c r="KS182" i="1" s="1"/>
  <c r="KS161" i="1"/>
  <c r="KS176" i="1" s="1"/>
  <c r="KS170" i="1"/>
  <c r="KS185" i="1" s="1"/>
  <c r="KS163" i="1"/>
  <c r="KS178" i="1" s="1"/>
  <c r="IX147" i="1"/>
  <c r="IX141" i="1"/>
  <c r="AU99" i="1"/>
  <c r="AU114" i="1" s="1"/>
  <c r="AU121" i="1" s="1"/>
  <c r="AU101" i="1"/>
  <c r="AU116" i="1" s="1"/>
  <c r="AU94" i="1"/>
  <c r="AU109" i="1" s="1"/>
  <c r="AU102" i="1"/>
  <c r="AU117" i="1" s="1"/>
  <c r="AU98" i="1"/>
  <c r="AU113" i="1" s="1"/>
  <c r="AU103" i="1"/>
  <c r="AU118" i="1" s="1"/>
  <c r="AU122" i="1" s="1"/>
  <c r="AU104" i="1"/>
  <c r="AU119" i="1" s="1"/>
  <c r="AU95" i="1"/>
  <c r="AU110" i="1" s="1"/>
  <c r="AU93" i="1"/>
  <c r="AU100" i="1"/>
  <c r="AU115" i="1" s="1"/>
  <c r="AU97" i="1"/>
  <c r="AU112" i="1" s="1"/>
  <c r="KV159" i="1"/>
  <c r="KD109" i="1"/>
  <c r="KD120" i="1" s="1"/>
  <c r="KD105" i="1"/>
  <c r="BM93" i="1"/>
  <c r="DL122" i="1"/>
  <c r="BQ93" i="1"/>
  <c r="JY171" i="1"/>
  <c r="JY174" i="1"/>
  <c r="JY186" i="1" s="1"/>
  <c r="BM163" i="1"/>
  <c r="BM178" i="1" s="1"/>
  <c r="GD147" i="1"/>
  <c r="GD141" i="1"/>
  <c r="EJ104" i="1"/>
  <c r="EJ119" i="1" s="1"/>
  <c r="EJ95" i="1"/>
  <c r="EJ110" i="1" s="1"/>
  <c r="EJ102" i="1"/>
  <c r="EJ117" i="1" s="1"/>
  <c r="EJ100" i="1"/>
  <c r="EJ115" i="1" s="1"/>
  <c r="EJ99" i="1"/>
  <c r="EJ114" i="1" s="1"/>
  <c r="EJ121" i="1" s="1"/>
  <c r="EJ94" i="1"/>
  <c r="EJ109" i="1" s="1"/>
  <c r="EJ101" i="1"/>
  <c r="EJ116" i="1" s="1"/>
  <c r="EJ103" i="1"/>
  <c r="EJ118" i="1" s="1"/>
  <c r="EJ122" i="1" s="1"/>
  <c r="EJ98" i="1"/>
  <c r="EJ113" i="1" s="1"/>
  <c r="CB162" i="1"/>
  <c r="CB177" i="1" s="1"/>
  <c r="CB187" i="1" s="1"/>
  <c r="E159" i="1"/>
  <c r="CC147" i="1"/>
  <c r="CC141" i="1"/>
  <c r="BS156" i="1"/>
  <c r="BS157" i="1" s="1"/>
  <c r="IS171" i="1"/>
  <c r="IS174" i="1"/>
  <c r="ME97" i="1"/>
  <c r="ME112" i="1" s="1"/>
  <c r="C122" i="1"/>
  <c r="LP109" i="1"/>
  <c r="LP120" i="1" s="1"/>
  <c r="LP105" i="1"/>
  <c r="JM108" i="1"/>
  <c r="JJ169" i="1"/>
  <c r="JJ184" i="1" s="1"/>
  <c r="JJ188" i="1" s="1"/>
  <c r="JJ167" i="1"/>
  <c r="JJ182" i="1" s="1"/>
  <c r="JJ161" i="1"/>
  <c r="JJ176" i="1" s="1"/>
  <c r="JJ170" i="1"/>
  <c r="JJ185" i="1" s="1"/>
  <c r="JJ165" i="1"/>
  <c r="JJ180" i="1" s="1"/>
  <c r="JJ162" i="1"/>
  <c r="JJ177" i="1" s="1"/>
  <c r="JJ164" i="1"/>
  <c r="JJ179" i="1" s="1"/>
  <c r="JJ166" i="1"/>
  <c r="JJ181" i="1" s="1"/>
  <c r="JJ160" i="1"/>
  <c r="JJ175" i="1" s="1"/>
  <c r="JJ163" i="1"/>
  <c r="JJ178" i="1" s="1"/>
  <c r="JJ168" i="1"/>
  <c r="JJ183" i="1" s="1"/>
  <c r="EM104" i="1"/>
  <c r="EM119" i="1" s="1"/>
  <c r="EM94" i="1"/>
  <c r="EM109" i="1" s="1"/>
  <c r="EM98" i="1"/>
  <c r="EM113" i="1" s="1"/>
  <c r="EM96" i="1"/>
  <c r="EM111" i="1" s="1"/>
  <c r="EM100" i="1"/>
  <c r="EM115" i="1" s="1"/>
  <c r="EM93" i="1"/>
  <c r="EM102" i="1"/>
  <c r="EM117" i="1" s="1"/>
  <c r="EM103" i="1"/>
  <c r="EM118" i="1" s="1"/>
  <c r="EM122" i="1" s="1"/>
  <c r="EM101" i="1"/>
  <c r="EM116" i="1" s="1"/>
  <c r="EM99" i="1"/>
  <c r="EM114" i="1" s="1"/>
  <c r="ME169" i="1"/>
  <c r="ME184" i="1" s="1"/>
  <c r="ME170" i="1"/>
  <c r="ME185" i="1" s="1"/>
  <c r="ME160" i="1"/>
  <c r="ME175" i="1" s="1"/>
  <c r="ME168" i="1"/>
  <c r="ME183" i="1" s="1"/>
  <c r="ME167" i="1"/>
  <c r="ME182" i="1" s="1"/>
  <c r="ME166" i="1"/>
  <c r="ME181" i="1" s="1"/>
  <c r="ME161" i="1"/>
  <c r="ME176" i="1" s="1"/>
  <c r="ME165" i="1"/>
  <c r="ME180" i="1" s="1"/>
  <c r="ME187" i="1" s="1"/>
  <c r="ME164" i="1"/>
  <c r="ME179" i="1" s="1"/>
  <c r="CZ174" i="1"/>
  <c r="CZ186" i="1" s="1"/>
  <c r="CZ171" i="1"/>
  <c r="CR108" i="1"/>
  <c r="CR120" i="1" s="1"/>
  <c r="HQ108" i="1"/>
  <c r="EP163" i="1"/>
  <c r="EP178" i="1" s="1"/>
  <c r="DH174" i="1"/>
  <c r="KW147" i="1"/>
  <c r="KW141" i="1"/>
  <c r="AK108" i="1"/>
  <c r="MH174" i="1"/>
  <c r="MH171" i="1"/>
  <c r="GO108" i="1"/>
  <c r="X108" i="1"/>
  <c r="X120" i="1" s="1"/>
  <c r="X105" i="1"/>
  <c r="CR96" i="1"/>
  <c r="CR111" i="1" s="1"/>
  <c r="CR121" i="1" s="1"/>
  <c r="HQ174" i="1"/>
  <c r="MB97" i="1"/>
  <c r="MB112" i="1" s="1"/>
  <c r="MB101" i="1"/>
  <c r="MB116" i="1" s="1"/>
  <c r="MB103" i="1"/>
  <c r="MB118" i="1" s="1"/>
  <c r="MB96" i="1"/>
  <c r="MB111" i="1" s="1"/>
  <c r="MB99" i="1"/>
  <c r="MB114" i="1" s="1"/>
  <c r="MB94" i="1"/>
  <c r="MB109" i="1" s="1"/>
  <c r="MB95" i="1"/>
  <c r="MB110" i="1" s="1"/>
  <c r="MB100" i="1"/>
  <c r="MB115" i="1" s="1"/>
  <c r="MB102" i="1"/>
  <c r="MB117" i="1" s="1"/>
  <c r="MB104" i="1"/>
  <c r="MB119" i="1" s="1"/>
  <c r="MB98" i="1"/>
  <c r="MB113" i="1" s="1"/>
  <c r="F147" i="1"/>
  <c r="F141" i="1"/>
  <c r="MF188" i="1"/>
  <c r="LX102" i="1"/>
  <c r="LX117" i="1" s="1"/>
  <c r="LX98" i="1"/>
  <c r="LX113" i="1" s="1"/>
  <c r="LX101" i="1"/>
  <c r="LX116" i="1" s="1"/>
  <c r="LX94" i="1"/>
  <c r="LX109" i="1" s="1"/>
  <c r="LX103" i="1"/>
  <c r="LX118" i="1" s="1"/>
  <c r="LX99" i="1"/>
  <c r="LX114" i="1" s="1"/>
  <c r="LX96" i="1"/>
  <c r="LX111" i="1" s="1"/>
  <c r="LX121" i="1" s="1"/>
  <c r="LX100" i="1"/>
  <c r="LX115" i="1" s="1"/>
  <c r="LX104" i="1"/>
  <c r="LX119" i="1" s="1"/>
  <c r="LX95" i="1"/>
  <c r="LX110" i="1" s="1"/>
  <c r="AH108" i="1"/>
  <c r="AH120" i="1" s="1"/>
  <c r="AH105" i="1"/>
  <c r="KX89" i="1"/>
  <c r="KX90" i="1" s="1"/>
  <c r="KO170" i="1"/>
  <c r="KO185" i="1" s="1"/>
  <c r="KO161" i="1"/>
  <c r="KO176" i="1" s="1"/>
  <c r="KO165" i="1"/>
  <c r="KO180" i="1" s="1"/>
  <c r="KO187" i="1" s="1"/>
  <c r="KO164" i="1"/>
  <c r="KO179" i="1" s="1"/>
  <c r="KO169" i="1"/>
  <c r="KO184" i="1" s="1"/>
  <c r="KO188" i="1" s="1"/>
  <c r="KO167" i="1"/>
  <c r="KO182" i="1" s="1"/>
  <c r="KO166" i="1"/>
  <c r="KO181" i="1" s="1"/>
  <c r="KO163" i="1"/>
  <c r="KO178" i="1" s="1"/>
  <c r="KO160" i="1"/>
  <c r="KO175" i="1" s="1"/>
  <c r="KO168" i="1"/>
  <c r="KO183" i="1" s="1"/>
  <c r="MG97" i="1"/>
  <c r="MG112" i="1" s="1"/>
  <c r="CW108" i="1"/>
  <c r="CW105" i="1"/>
  <c r="CN108" i="1"/>
  <c r="HJ163" i="1"/>
  <c r="HJ178" i="1" s="1"/>
  <c r="GE187" i="1"/>
  <c r="CL170" i="1"/>
  <c r="CL185" i="1" s="1"/>
  <c r="CL169" i="1"/>
  <c r="CL184" i="1" s="1"/>
  <c r="CL188" i="1" s="1"/>
  <c r="CL167" i="1"/>
  <c r="CL182" i="1" s="1"/>
  <c r="CL161" i="1"/>
  <c r="CL176" i="1" s="1"/>
  <c r="CL160" i="1"/>
  <c r="CL175" i="1" s="1"/>
  <c r="CL163" i="1"/>
  <c r="CL178" i="1" s="1"/>
  <c r="CL162" i="1"/>
  <c r="CL177" i="1" s="1"/>
  <c r="CL166" i="1"/>
  <c r="CL181" i="1" s="1"/>
  <c r="CL168" i="1"/>
  <c r="CL183" i="1" s="1"/>
  <c r="CL164" i="1"/>
  <c r="CL179" i="1" s="1"/>
  <c r="CL165" i="1"/>
  <c r="CL180" i="1" s="1"/>
  <c r="MG160" i="1"/>
  <c r="MG175" i="1" s="1"/>
  <c r="MG169" i="1"/>
  <c r="MG184" i="1" s="1"/>
  <c r="MG161" i="1"/>
  <c r="MG176" i="1" s="1"/>
  <c r="MG164" i="1"/>
  <c r="MG179" i="1" s="1"/>
  <c r="MG170" i="1"/>
  <c r="MG185" i="1" s="1"/>
  <c r="MG167" i="1"/>
  <c r="MG182" i="1" s="1"/>
  <c r="MG168" i="1"/>
  <c r="MG183" i="1" s="1"/>
  <c r="MG165" i="1"/>
  <c r="MG180" i="1" s="1"/>
  <c r="MG187" i="1" s="1"/>
  <c r="MG166" i="1"/>
  <c r="MG181" i="1" s="1"/>
  <c r="FZ97" i="1"/>
  <c r="FZ112" i="1" s="1"/>
  <c r="GH167" i="1"/>
  <c r="GH182" i="1" s="1"/>
  <c r="GH169" i="1"/>
  <c r="GH184" i="1" s="1"/>
  <c r="GH188" i="1" s="1"/>
  <c r="GH170" i="1"/>
  <c r="GH185" i="1" s="1"/>
  <c r="GH161" i="1"/>
  <c r="GH176" i="1" s="1"/>
  <c r="GH166" i="1"/>
  <c r="GH181" i="1" s="1"/>
  <c r="GH165" i="1"/>
  <c r="GH180" i="1" s="1"/>
  <c r="GH187" i="1" s="1"/>
  <c r="GH163" i="1"/>
  <c r="GH178" i="1" s="1"/>
  <c r="GH164" i="1"/>
  <c r="GH179" i="1" s="1"/>
  <c r="GH168" i="1"/>
  <c r="GH183" i="1" s="1"/>
  <c r="GH160" i="1"/>
  <c r="GH175" i="1" s="1"/>
  <c r="LV163" i="1"/>
  <c r="LV178" i="1" s="1"/>
  <c r="GJ97" i="1"/>
  <c r="GJ112" i="1" s="1"/>
  <c r="KW102" i="1"/>
  <c r="KW117" i="1" s="1"/>
  <c r="KW104" i="1"/>
  <c r="KW119" i="1" s="1"/>
  <c r="KW100" i="1"/>
  <c r="KW115" i="1" s="1"/>
  <c r="KW103" i="1"/>
  <c r="KW118" i="1" s="1"/>
  <c r="KW96" i="1"/>
  <c r="KW111" i="1" s="1"/>
  <c r="KW95" i="1"/>
  <c r="KW110" i="1" s="1"/>
  <c r="KW94" i="1"/>
  <c r="KW101" i="1"/>
  <c r="KW116" i="1" s="1"/>
  <c r="KW98" i="1"/>
  <c r="KW113" i="1" s="1"/>
  <c r="KW99" i="1"/>
  <c r="KW114" i="1" s="1"/>
  <c r="GT159" i="1"/>
  <c r="MU97" i="1"/>
  <c r="MU112" i="1" s="1"/>
  <c r="LH174" i="1"/>
  <c r="LH171" i="1"/>
  <c r="CC97" i="1"/>
  <c r="CC112" i="1" s="1"/>
  <c r="CX97" i="1"/>
  <c r="CX112" i="1" s="1"/>
  <c r="KV162" i="1"/>
  <c r="KV177" i="1" s="1"/>
  <c r="KV187" i="1" s="1"/>
  <c r="LG109" i="1"/>
  <c r="LG120" i="1" s="1"/>
  <c r="LG105" i="1"/>
  <c r="DP186" i="1"/>
  <c r="AT120" i="1"/>
  <c r="KS120" i="1"/>
  <c r="GY105" i="1"/>
  <c r="JG186" i="1"/>
  <c r="EH171" i="1"/>
  <c r="EH174" i="1"/>
  <c r="EH186" i="1" s="1"/>
  <c r="IC108" i="1"/>
  <c r="IC120" i="1" s="1"/>
  <c r="IC105" i="1"/>
  <c r="BD105" i="1"/>
  <c r="BW105" i="1"/>
  <c r="EH108" i="1"/>
  <c r="EH120" i="1" s="1"/>
  <c r="EH105" i="1"/>
  <c r="LW105" i="1"/>
  <c r="HL171" i="1"/>
  <c r="JG105" i="1"/>
  <c r="LT121" i="1" l="1"/>
  <c r="LU187" i="1"/>
  <c r="EM108" i="1"/>
  <c r="EM120" i="1" s="1"/>
  <c r="EM105" i="1"/>
  <c r="LS167" i="1"/>
  <c r="LS182" i="1" s="1"/>
  <c r="LS170" i="1"/>
  <c r="LS185" i="1" s="1"/>
  <c r="LS164" i="1"/>
  <c r="LS179" i="1" s="1"/>
  <c r="LS166" i="1"/>
  <c r="LS181" i="1" s="1"/>
  <c r="LS160" i="1"/>
  <c r="LS175" i="1" s="1"/>
  <c r="LS165" i="1"/>
  <c r="LS180" i="1" s="1"/>
  <c r="LS169" i="1"/>
  <c r="LS184" i="1" s="1"/>
  <c r="LS161" i="1"/>
  <c r="LS176" i="1" s="1"/>
  <c r="LS168" i="1"/>
  <c r="LS183" i="1" s="1"/>
  <c r="LS163" i="1"/>
  <c r="LS178" i="1" s="1"/>
  <c r="LS159" i="1"/>
  <c r="BG165" i="1"/>
  <c r="BG180" i="1" s="1"/>
  <c r="BG168" i="1"/>
  <c r="BG183" i="1" s="1"/>
  <c r="BG164" i="1"/>
  <c r="BG179" i="1" s="1"/>
  <c r="BG160" i="1"/>
  <c r="BG175" i="1" s="1"/>
  <c r="BG161" i="1"/>
  <c r="BG176" i="1" s="1"/>
  <c r="BG167" i="1"/>
  <c r="BG182" i="1" s="1"/>
  <c r="BG170" i="1"/>
  <c r="BG185" i="1" s="1"/>
  <c r="BG169" i="1"/>
  <c r="BG184" i="1" s="1"/>
  <c r="BG166" i="1"/>
  <c r="BG181" i="1" s="1"/>
  <c r="BG159" i="1"/>
  <c r="BG163" i="1"/>
  <c r="BG178" i="1" s="1"/>
  <c r="HV156" i="1"/>
  <c r="HV157" i="1" s="1"/>
  <c r="JS156" i="1"/>
  <c r="JS157" i="1" s="1"/>
  <c r="JF156" i="1"/>
  <c r="JF157" i="1" s="1"/>
  <c r="HA174" i="1"/>
  <c r="HA186" i="1" s="1"/>
  <c r="HA171" i="1"/>
  <c r="HD120" i="1"/>
  <c r="KY188" i="1"/>
  <c r="EP171" i="1"/>
  <c r="CT156" i="1"/>
  <c r="CT157" i="1" s="1"/>
  <c r="LB109" i="1"/>
  <c r="LB120" i="1" s="1"/>
  <c r="LB105" i="1"/>
  <c r="CI166" i="1"/>
  <c r="CI181" i="1" s="1"/>
  <c r="CI169" i="1"/>
  <c r="CI184" i="1" s="1"/>
  <c r="CI188" i="1" s="1"/>
  <c r="CI167" i="1"/>
  <c r="CI182" i="1" s="1"/>
  <c r="CI170" i="1"/>
  <c r="CI185" i="1" s="1"/>
  <c r="CI161" i="1"/>
  <c r="CI176" i="1" s="1"/>
  <c r="CI160" i="1"/>
  <c r="CI175" i="1" s="1"/>
  <c r="CI165" i="1"/>
  <c r="CI180" i="1" s="1"/>
  <c r="CI164" i="1"/>
  <c r="CI179" i="1" s="1"/>
  <c r="CI168" i="1"/>
  <c r="CI183" i="1" s="1"/>
  <c r="CI159" i="1"/>
  <c r="CI163" i="1"/>
  <c r="CI178" i="1" s="1"/>
  <c r="BN121" i="1"/>
  <c r="N156" i="1"/>
  <c r="N157" i="1" s="1"/>
  <c r="LW170" i="1"/>
  <c r="LW185" i="1" s="1"/>
  <c r="LW161" i="1"/>
  <c r="LW176" i="1" s="1"/>
  <c r="LW169" i="1"/>
  <c r="LW184" i="1" s="1"/>
  <c r="LW160" i="1"/>
  <c r="LW175" i="1" s="1"/>
  <c r="LW164" i="1"/>
  <c r="LW179" i="1" s="1"/>
  <c r="LW166" i="1"/>
  <c r="LW181" i="1" s="1"/>
  <c r="LW167" i="1"/>
  <c r="LW182" i="1" s="1"/>
  <c r="LW165" i="1"/>
  <c r="LW180" i="1" s="1"/>
  <c r="LW168" i="1"/>
  <c r="LW183" i="1" s="1"/>
  <c r="LW159" i="1"/>
  <c r="LW163" i="1"/>
  <c r="LW178" i="1" s="1"/>
  <c r="KK109" i="1"/>
  <c r="KK120" i="1" s="1"/>
  <c r="KK105" i="1"/>
  <c r="LQ188" i="1"/>
  <c r="AA161" i="1"/>
  <c r="AA176" i="1" s="1"/>
  <c r="AA166" i="1"/>
  <c r="AA181" i="1" s="1"/>
  <c r="AA169" i="1"/>
  <c r="AA184" i="1" s="1"/>
  <c r="AA188" i="1" s="1"/>
  <c r="AA167" i="1"/>
  <c r="AA182" i="1" s="1"/>
  <c r="AA164" i="1"/>
  <c r="AA179" i="1" s="1"/>
  <c r="AA165" i="1"/>
  <c r="AA180" i="1" s="1"/>
  <c r="AA168" i="1"/>
  <c r="AA183" i="1" s="1"/>
  <c r="AA170" i="1"/>
  <c r="AA185" i="1" s="1"/>
  <c r="AA160" i="1"/>
  <c r="AA175" i="1" s="1"/>
  <c r="AA159" i="1"/>
  <c r="AA163" i="1"/>
  <c r="AA178" i="1" s="1"/>
  <c r="BT160" i="1"/>
  <c r="BT175" i="1" s="1"/>
  <c r="BT164" i="1"/>
  <c r="BT179" i="1" s="1"/>
  <c r="BT167" i="1"/>
  <c r="BT182" i="1" s="1"/>
  <c r="BT168" i="1"/>
  <c r="BT183" i="1" s="1"/>
  <c r="BT165" i="1"/>
  <c r="BT180" i="1" s="1"/>
  <c r="BT169" i="1"/>
  <c r="BT184" i="1" s="1"/>
  <c r="BT170" i="1"/>
  <c r="BT185" i="1" s="1"/>
  <c r="BT166" i="1"/>
  <c r="BT181" i="1" s="1"/>
  <c r="BT163" i="1"/>
  <c r="BT178" i="1" s="1"/>
  <c r="BT159" i="1"/>
  <c r="BT161" i="1"/>
  <c r="BT176" i="1" s="1"/>
  <c r="JW187" i="1"/>
  <c r="IY108" i="1"/>
  <c r="IY120" i="1" s="1"/>
  <c r="IY105" i="1"/>
  <c r="JS105" i="1"/>
  <c r="ED186" i="1"/>
  <c r="KO171" i="1"/>
  <c r="BV171" i="1"/>
  <c r="AC171" i="1"/>
  <c r="ME186" i="1"/>
  <c r="IW120" i="1"/>
  <c r="BM186" i="1"/>
  <c r="IV171" i="1"/>
  <c r="CO186" i="1"/>
  <c r="LH186" i="1"/>
  <c r="KX102" i="1"/>
  <c r="KX117" i="1" s="1"/>
  <c r="KX104" i="1"/>
  <c r="KX119" i="1" s="1"/>
  <c r="KX100" i="1"/>
  <c r="KX115" i="1" s="1"/>
  <c r="KX99" i="1"/>
  <c r="KX114" i="1" s="1"/>
  <c r="KX94" i="1"/>
  <c r="KX103" i="1"/>
  <c r="KX118" i="1" s="1"/>
  <c r="KX98" i="1"/>
  <c r="KX113" i="1" s="1"/>
  <c r="KX95" i="1"/>
  <c r="KX110" i="1" s="1"/>
  <c r="KX96" i="1"/>
  <c r="KX111" i="1" s="1"/>
  <c r="KX121" i="1" s="1"/>
  <c r="KX101" i="1"/>
  <c r="KX116" i="1" s="1"/>
  <c r="F162" i="1"/>
  <c r="F177" i="1" s="1"/>
  <c r="F156" i="1"/>
  <c r="F157" i="1" s="1"/>
  <c r="HQ171" i="1"/>
  <c r="HQ105" i="1"/>
  <c r="BS165" i="1"/>
  <c r="BS180" i="1" s="1"/>
  <c r="BS170" i="1"/>
  <c r="BS185" i="1" s="1"/>
  <c r="BS167" i="1"/>
  <c r="BS182" i="1" s="1"/>
  <c r="BS168" i="1"/>
  <c r="BS183" i="1" s="1"/>
  <c r="BS166" i="1"/>
  <c r="BS181" i="1" s="1"/>
  <c r="BS164" i="1"/>
  <c r="BS179" i="1" s="1"/>
  <c r="BS161" i="1"/>
  <c r="BS176" i="1" s="1"/>
  <c r="BS169" i="1"/>
  <c r="BS184" i="1" s="1"/>
  <c r="BS160" i="1"/>
  <c r="BS175" i="1" s="1"/>
  <c r="BS163" i="1"/>
  <c r="BS178" i="1" s="1"/>
  <c r="BS159" i="1"/>
  <c r="BQ108" i="1"/>
  <c r="BQ120" i="1" s="1"/>
  <c r="BQ105" i="1"/>
  <c r="AU108" i="1"/>
  <c r="AU120" i="1" s="1"/>
  <c r="AU105" i="1"/>
  <c r="LI174" i="1"/>
  <c r="LI186" i="1" s="1"/>
  <c r="LI171" i="1"/>
  <c r="GH108" i="1"/>
  <c r="GH120" i="1" s="1"/>
  <c r="GH105" i="1"/>
  <c r="BG162" i="1"/>
  <c r="BG177" i="1" s="1"/>
  <c r="BG187" i="1" s="1"/>
  <c r="NB105" i="1"/>
  <c r="KC122" i="1"/>
  <c r="AB188" i="1"/>
  <c r="AL108" i="1"/>
  <c r="AL120" i="1" s="1"/>
  <c r="AL105" i="1"/>
  <c r="DM122" i="1"/>
  <c r="EC108" i="1"/>
  <c r="EC120" i="1" s="1"/>
  <c r="EC105" i="1"/>
  <c r="BV108" i="1"/>
  <c r="BV120" i="1" s="1"/>
  <c r="BV105" i="1"/>
  <c r="BR174" i="1"/>
  <c r="BR186" i="1" s="1"/>
  <c r="BR171" i="1"/>
  <c r="EN122" i="1"/>
  <c r="IH98" i="1"/>
  <c r="IH113" i="1" s="1"/>
  <c r="IH104" i="1"/>
  <c r="IH119" i="1" s="1"/>
  <c r="IH103" i="1"/>
  <c r="IH118" i="1" s="1"/>
  <c r="IH96" i="1"/>
  <c r="IH111" i="1" s="1"/>
  <c r="IH121" i="1" s="1"/>
  <c r="IH93" i="1"/>
  <c r="IH99" i="1"/>
  <c r="IH114" i="1" s="1"/>
  <c r="IH94" i="1"/>
  <c r="IH109" i="1" s="1"/>
  <c r="IH101" i="1"/>
  <c r="IH116" i="1" s="1"/>
  <c r="IH95" i="1"/>
  <c r="IH110" i="1" s="1"/>
  <c r="IH100" i="1"/>
  <c r="IH115" i="1" s="1"/>
  <c r="IH102" i="1"/>
  <c r="IH117" i="1" s="1"/>
  <c r="MK171" i="1"/>
  <c r="MK174" i="1"/>
  <c r="MK186" i="1" s="1"/>
  <c r="EP188" i="1"/>
  <c r="KV105" i="1"/>
  <c r="KV109" i="1"/>
  <c r="KV120" i="1" s="1"/>
  <c r="BN156" i="1"/>
  <c r="BN157" i="1" s="1"/>
  <c r="AW156" i="1"/>
  <c r="AW157" i="1" s="1"/>
  <c r="KD156" i="1"/>
  <c r="KD157" i="1" s="1"/>
  <c r="GX121" i="1"/>
  <c r="GN108" i="1"/>
  <c r="GN120" i="1" s="1"/>
  <c r="GN105" i="1"/>
  <c r="GN171" i="1"/>
  <c r="DX174" i="1"/>
  <c r="DX186" i="1" s="1"/>
  <c r="DX171" i="1"/>
  <c r="LI188" i="1"/>
  <c r="D171" i="1"/>
  <c r="D174" i="1"/>
  <c r="D186" i="1" s="1"/>
  <c r="MC120" i="1"/>
  <c r="I108" i="1"/>
  <c r="I120" i="1" s="1"/>
  <c r="I105" i="1"/>
  <c r="U121" i="1"/>
  <c r="KC120" i="1"/>
  <c r="GL98" i="1"/>
  <c r="GL113" i="1" s="1"/>
  <c r="GL104" i="1"/>
  <c r="GL119" i="1" s="1"/>
  <c r="GL102" i="1"/>
  <c r="GL117" i="1" s="1"/>
  <c r="GL96" i="1"/>
  <c r="GL111" i="1" s="1"/>
  <c r="GL121" i="1" s="1"/>
  <c r="GL95" i="1"/>
  <c r="GL110" i="1" s="1"/>
  <c r="GL94" i="1"/>
  <c r="GL109" i="1" s="1"/>
  <c r="GL93" i="1"/>
  <c r="GL101" i="1"/>
  <c r="GL116" i="1" s="1"/>
  <c r="GL100" i="1"/>
  <c r="GL115" i="1" s="1"/>
  <c r="GL99" i="1"/>
  <c r="GL114" i="1" s="1"/>
  <c r="GL103" i="1"/>
  <c r="GL118" i="1" s="1"/>
  <c r="KB162" i="1"/>
  <c r="KB177" i="1" s="1"/>
  <c r="KB156" i="1"/>
  <c r="KB157" i="1" s="1"/>
  <c r="IF120" i="1"/>
  <c r="HP186" i="1"/>
  <c r="MZ168" i="1"/>
  <c r="MZ183" i="1" s="1"/>
  <c r="MZ165" i="1"/>
  <c r="MZ180" i="1" s="1"/>
  <c r="MZ164" i="1"/>
  <c r="MZ179" i="1" s="1"/>
  <c r="MZ167" i="1"/>
  <c r="MZ182" i="1" s="1"/>
  <c r="MZ160" i="1"/>
  <c r="MZ175" i="1" s="1"/>
  <c r="MZ170" i="1"/>
  <c r="MZ185" i="1" s="1"/>
  <c r="MZ169" i="1"/>
  <c r="MZ184" i="1" s="1"/>
  <c r="MZ188" i="1" s="1"/>
  <c r="MZ163" i="1"/>
  <c r="MZ178" i="1" s="1"/>
  <c r="MZ166" i="1"/>
  <c r="MZ181" i="1" s="1"/>
  <c r="MZ161" i="1"/>
  <c r="MZ176" i="1" s="1"/>
  <c r="MZ159" i="1"/>
  <c r="LR171" i="1"/>
  <c r="EF103" i="1"/>
  <c r="EF118" i="1" s="1"/>
  <c r="EF122" i="1" s="1"/>
  <c r="EF93" i="1"/>
  <c r="EF94" i="1"/>
  <c r="EF109" i="1" s="1"/>
  <c r="EF95" i="1"/>
  <c r="EF110" i="1" s="1"/>
  <c r="EF101" i="1"/>
  <c r="EF116" i="1" s="1"/>
  <c r="EF99" i="1"/>
  <c r="EF114" i="1" s="1"/>
  <c r="EF104" i="1"/>
  <c r="EF119" i="1" s="1"/>
  <c r="EF102" i="1"/>
  <c r="EF117" i="1" s="1"/>
  <c r="EF98" i="1"/>
  <c r="EF113" i="1" s="1"/>
  <c r="EF100" i="1"/>
  <c r="EF115" i="1" s="1"/>
  <c r="EF97" i="1"/>
  <c r="EF112" i="1" s="1"/>
  <c r="MB186" i="1"/>
  <c r="GS186" i="1"/>
  <c r="AS122" i="1"/>
  <c r="ID171" i="1"/>
  <c r="NA120" i="1"/>
  <c r="IJ186" i="1"/>
  <c r="LJ156" i="1"/>
  <c r="LJ157" i="1" s="1"/>
  <c r="CI162" i="1"/>
  <c r="CI177" i="1" s="1"/>
  <c r="CI187" i="1" s="1"/>
  <c r="P105" i="1"/>
  <c r="BE156" i="1"/>
  <c r="BE157" i="1" s="1"/>
  <c r="CX156" i="1"/>
  <c r="CX157" i="1" s="1"/>
  <c r="BY121" i="1"/>
  <c r="IN168" i="1"/>
  <c r="IN183" i="1" s="1"/>
  <c r="IN170" i="1"/>
  <c r="IN185" i="1" s="1"/>
  <c r="IN164" i="1"/>
  <c r="IN179" i="1" s="1"/>
  <c r="IN165" i="1"/>
  <c r="IN180" i="1" s="1"/>
  <c r="IN166" i="1"/>
  <c r="IN181" i="1" s="1"/>
  <c r="IN159" i="1"/>
  <c r="IN160" i="1"/>
  <c r="IN175" i="1" s="1"/>
  <c r="IN169" i="1"/>
  <c r="IN184" i="1" s="1"/>
  <c r="IN161" i="1"/>
  <c r="IN176" i="1" s="1"/>
  <c r="IN167" i="1"/>
  <c r="IN182" i="1" s="1"/>
  <c r="IN163" i="1"/>
  <c r="IN178" i="1" s="1"/>
  <c r="BI156" i="1"/>
  <c r="BI157" i="1" s="1"/>
  <c r="IS108" i="1"/>
  <c r="IS120" i="1" s="1"/>
  <c r="IS105" i="1"/>
  <c r="LV174" i="1"/>
  <c r="LV186" i="1" s="1"/>
  <c r="LV171" i="1"/>
  <c r="NC170" i="1"/>
  <c r="NC185" i="1" s="1"/>
  <c r="NC167" i="1"/>
  <c r="NC182" i="1" s="1"/>
  <c r="NC165" i="1"/>
  <c r="NC180" i="1" s="1"/>
  <c r="NC169" i="1"/>
  <c r="NC184" i="1" s="1"/>
  <c r="NC188" i="1" s="1"/>
  <c r="NC166" i="1"/>
  <c r="NC181" i="1" s="1"/>
  <c r="NC164" i="1"/>
  <c r="NC179" i="1" s="1"/>
  <c r="NC160" i="1"/>
  <c r="NC175" i="1" s="1"/>
  <c r="NC168" i="1"/>
  <c r="NC183" i="1" s="1"/>
  <c r="NC161" i="1"/>
  <c r="NC176" i="1" s="1"/>
  <c r="NC163" i="1"/>
  <c r="NC178" i="1" s="1"/>
  <c r="NC159" i="1"/>
  <c r="JA162" i="1"/>
  <c r="JA177" i="1" s="1"/>
  <c r="JA156" i="1"/>
  <c r="JA157" i="1" s="1"/>
  <c r="F108" i="1"/>
  <c r="F120" i="1" s="1"/>
  <c r="F105" i="1"/>
  <c r="DE169" i="1"/>
  <c r="DE184" i="1" s="1"/>
  <c r="DE160" i="1"/>
  <c r="DE175" i="1" s="1"/>
  <c r="DE170" i="1"/>
  <c r="DE185" i="1" s="1"/>
  <c r="DE166" i="1"/>
  <c r="DE181" i="1" s="1"/>
  <c r="DE159" i="1"/>
  <c r="DE164" i="1"/>
  <c r="DE179" i="1" s="1"/>
  <c r="DE168" i="1"/>
  <c r="DE183" i="1" s="1"/>
  <c r="DE165" i="1"/>
  <c r="DE180" i="1" s="1"/>
  <c r="DE187" i="1" s="1"/>
  <c r="DE161" i="1"/>
  <c r="DE176" i="1" s="1"/>
  <c r="DE167" i="1"/>
  <c r="DE182" i="1" s="1"/>
  <c r="DE163" i="1"/>
  <c r="DE178" i="1" s="1"/>
  <c r="ME105" i="1"/>
  <c r="HS108" i="1"/>
  <c r="HS120" i="1" s="1"/>
  <c r="HS105" i="1"/>
  <c r="BK174" i="1"/>
  <c r="BK186" i="1" s="1"/>
  <c r="BK171" i="1"/>
  <c r="GC108" i="1"/>
  <c r="GC120" i="1" s="1"/>
  <c r="GC105" i="1"/>
  <c r="JN162" i="1"/>
  <c r="JN177" i="1" s="1"/>
  <c r="JN156" i="1"/>
  <c r="JN157" i="1" s="1"/>
  <c r="Y162" i="1"/>
  <c r="Y177" i="1" s="1"/>
  <c r="Y156" i="1"/>
  <c r="Y157" i="1" s="1"/>
  <c r="KC105" i="1"/>
  <c r="DK108" i="1"/>
  <c r="DK120" i="1" s="1"/>
  <c r="DK105" i="1"/>
  <c r="MT162" i="1"/>
  <c r="MT177" i="1" s="1"/>
  <c r="MT156" i="1"/>
  <c r="MT157" i="1" s="1"/>
  <c r="KI162" i="1"/>
  <c r="KI177" i="1" s="1"/>
  <c r="KI156" i="1"/>
  <c r="KI157" i="1" s="1"/>
  <c r="IB165" i="1"/>
  <c r="IB180" i="1" s="1"/>
  <c r="IB168" i="1"/>
  <c r="IB183" i="1" s="1"/>
  <c r="IB160" i="1"/>
  <c r="IB175" i="1" s="1"/>
  <c r="IB164" i="1"/>
  <c r="IB179" i="1" s="1"/>
  <c r="IB167" i="1"/>
  <c r="IB182" i="1" s="1"/>
  <c r="IB170" i="1"/>
  <c r="IB185" i="1" s="1"/>
  <c r="IB169" i="1"/>
  <c r="IB184" i="1" s="1"/>
  <c r="IB188" i="1" s="1"/>
  <c r="IB163" i="1"/>
  <c r="IB178" i="1" s="1"/>
  <c r="IB159" i="1"/>
  <c r="IB161" i="1"/>
  <c r="IB176" i="1" s="1"/>
  <c r="IB166" i="1"/>
  <c r="IB181" i="1" s="1"/>
  <c r="W169" i="1"/>
  <c r="W184" i="1" s="1"/>
  <c r="W166" i="1"/>
  <c r="W181" i="1" s="1"/>
  <c r="W164" i="1"/>
  <c r="W179" i="1" s="1"/>
  <c r="W160" i="1"/>
  <c r="W175" i="1" s="1"/>
  <c r="W165" i="1"/>
  <c r="W180" i="1" s="1"/>
  <c r="W170" i="1"/>
  <c r="W185" i="1" s="1"/>
  <c r="W168" i="1"/>
  <c r="W183" i="1" s="1"/>
  <c r="W161" i="1"/>
  <c r="W176" i="1" s="1"/>
  <c r="W167" i="1"/>
  <c r="W182" i="1" s="1"/>
  <c r="W163" i="1"/>
  <c r="W178" i="1" s="1"/>
  <c r="W159" i="1"/>
  <c r="KA167" i="1"/>
  <c r="KA182" i="1" s="1"/>
  <c r="KA166" i="1"/>
  <c r="KA181" i="1" s="1"/>
  <c r="KA160" i="1"/>
  <c r="KA175" i="1" s="1"/>
  <c r="KA164" i="1"/>
  <c r="KA179" i="1" s="1"/>
  <c r="KA168" i="1"/>
  <c r="KA183" i="1" s="1"/>
  <c r="KA161" i="1"/>
  <c r="KA176" i="1" s="1"/>
  <c r="KA170" i="1"/>
  <c r="KA185" i="1" s="1"/>
  <c r="KA169" i="1"/>
  <c r="KA184" i="1" s="1"/>
  <c r="KA188" i="1" s="1"/>
  <c r="KA165" i="1"/>
  <c r="KA180" i="1" s="1"/>
  <c r="KA159" i="1"/>
  <c r="KA163" i="1"/>
  <c r="KA178" i="1" s="1"/>
  <c r="DI156" i="1"/>
  <c r="DI157" i="1" s="1"/>
  <c r="IL167" i="1"/>
  <c r="IL182" i="1" s="1"/>
  <c r="IL168" i="1"/>
  <c r="IL183" i="1" s="1"/>
  <c r="IL170" i="1"/>
  <c r="IL185" i="1" s="1"/>
  <c r="IL164" i="1"/>
  <c r="IL179" i="1" s="1"/>
  <c r="IL165" i="1"/>
  <c r="IL180" i="1" s="1"/>
  <c r="IL161" i="1"/>
  <c r="IL176" i="1" s="1"/>
  <c r="IL169" i="1"/>
  <c r="IL184" i="1" s="1"/>
  <c r="IL159" i="1"/>
  <c r="IL160" i="1"/>
  <c r="IL175" i="1" s="1"/>
  <c r="IL166" i="1"/>
  <c r="IL181" i="1" s="1"/>
  <c r="IL163" i="1"/>
  <c r="IL178" i="1" s="1"/>
  <c r="MY187" i="1"/>
  <c r="BA120" i="1"/>
  <c r="MN122" i="1"/>
  <c r="HI120" i="1"/>
  <c r="GX120" i="1"/>
  <c r="V120" i="1"/>
  <c r="MN162" i="1"/>
  <c r="MN177" i="1" s="1"/>
  <c r="MN156" i="1"/>
  <c r="MN157" i="1" s="1"/>
  <c r="CA174" i="1"/>
  <c r="CA186" i="1" s="1"/>
  <c r="CA171" i="1"/>
  <c r="GF164" i="1"/>
  <c r="GF179" i="1" s="1"/>
  <c r="GF168" i="1"/>
  <c r="GF183" i="1" s="1"/>
  <c r="GF167" i="1"/>
  <c r="GF182" i="1" s="1"/>
  <c r="GF170" i="1"/>
  <c r="GF185" i="1" s="1"/>
  <c r="GF165" i="1"/>
  <c r="GF180" i="1" s="1"/>
  <c r="GF160" i="1"/>
  <c r="GF175" i="1" s="1"/>
  <c r="GF161" i="1"/>
  <c r="GF176" i="1" s="1"/>
  <c r="GF163" i="1"/>
  <c r="GF178" i="1" s="1"/>
  <c r="GF159" i="1"/>
  <c r="GF166" i="1"/>
  <c r="GF181" i="1" s="1"/>
  <c r="GF169" i="1"/>
  <c r="GF184" i="1" s="1"/>
  <c r="GF188" i="1" s="1"/>
  <c r="AZ164" i="1"/>
  <c r="AZ179" i="1" s="1"/>
  <c r="AZ170" i="1"/>
  <c r="AZ185" i="1" s="1"/>
  <c r="AZ169" i="1"/>
  <c r="AZ184" i="1" s="1"/>
  <c r="AZ188" i="1" s="1"/>
  <c r="AZ168" i="1"/>
  <c r="AZ183" i="1" s="1"/>
  <c r="AZ161" i="1"/>
  <c r="AZ176" i="1" s="1"/>
  <c r="AZ160" i="1"/>
  <c r="AZ175" i="1" s="1"/>
  <c r="AZ167" i="1"/>
  <c r="AZ182" i="1" s="1"/>
  <c r="AZ159" i="1"/>
  <c r="AZ165" i="1"/>
  <c r="AZ180" i="1" s="1"/>
  <c r="AZ166" i="1"/>
  <c r="AZ181" i="1" s="1"/>
  <c r="AZ163" i="1"/>
  <c r="AZ178" i="1" s="1"/>
  <c r="KM160" i="1"/>
  <c r="KM175" i="1" s="1"/>
  <c r="KM170" i="1"/>
  <c r="KM185" i="1" s="1"/>
  <c r="KM165" i="1"/>
  <c r="KM180" i="1" s="1"/>
  <c r="KM161" i="1"/>
  <c r="KM176" i="1" s="1"/>
  <c r="KM164" i="1"/>
  <c r="KM179" i="1" s="1"/>
  <c r="KM169" i="1"/>
  <c r="KM184" i="1" s="1"/>
  <c r="KM188" i="1" s="1"/>
  <c r="KM168" i="1"/>
  <c r="KM183" i="1" s="1"/>
  <c r="KM167" i="1"/>
  <c r="KM182" i="1" s="1"/>
  <c r="KM166" i="1"/>
  <c r="KM181" i="1" s="1"/>
  <c r="KM159" i="1"/>
  <c r="KM163" i="1"/>
  <c r="KM178" i="1" s="1"/>
  <c r="CV170" i="1"/>
  <c r="CV185" i="1" s="1"/>
  <c r="CV164" i="1"/>
  <c r="CV179" i="1" s="1"/>
  <c r="CV168" i="1"/>
  <c r="CV183" i="1" s="1"/>
  <c r="CV166" i="1"/>
  <c r="CV181" i="1" s="1"/>
  <c r="CV169" i="1"/>
  <c r="CV184" i="1" s="1"/>
  <c r="CV165" i="1"/>
  <c r="CV180" i="1" s="1"/>
  <c r="CV161" i="1"/>
  <c r="CV176" i="1" s="1"/>
  <c r="CV159" i="1"/>
  <c r="CV167" i="1"/>
  <c r="CV182" i="1" s="1"/>
  <c r="CV160" i="1"/>
  <c r="CV175" i="1" s="1"/>
  <c r="CV163" i="1"/>
  <c r="CV178" i="1" s="1"/>
  <c r="KT98" i="1"/>
  <c r="KT113" i="1" s="1"/>
  <c r="KT104" i="1"/>
  <c r="KT119" i="1" s="1"/>
  <c r="KT101" i="1"/>
  <c r="KT116" i="1" s="1"/>
  <c r="KT103" i="1"/>
  <c r="KT118" i="1" s="1"/>
  <c r="KT99" i="1"/>
  <c r="KT114" i="1" s="1"/>
  <c r="KT102" i="1"/>
  <c r="KT117" i="1" s="1"/>
  <c r="KT96" i="1"/>
  <c r="KT111" i="1" s="1"/>
  <c r="KT121" i="1" s="1"/>
  <c r="KT94" i="1"/>
  <c r="KT95" i="1"/>
  <c r="KT110" i="1" s="1"/>
  <c r="KT100" i="1"/>
  <c r="KT115" i="1" s="1"/>
  <c r="GO188" i="1"/>
  <c r="T164" i="1"/>
  <c r="T179" i="1" s="1"/>
  <c r="T168" i="1"/>
  <c r="T183" i="1" s="1"/>
  <c r="T170" i="1"/>
  <c r="T185" i="1" s="1"/>
  <c r="T159" i="1"/>
  <c r="T166" i="1"/>
  <c r="T181" i="1" s="1"/>
  <c r="T167" i="1"/>
  <c r="T182" i="1" s="1"/>
  <c r="T165" i="1"/>
  <c r="T180" i="1" s="1"/>
  <c r="T161" i="1"/>
  <c r="T176" i="1" s="1"/>
  <c r="T169" i="1"/>
  <c r="T184" i="1" s="1"/>
  <c r="T160" i="1"/>
  <c r="T175" i="1" s="1"/>
  <c r="T163" i="1"/>
  <c r="T178" i="1" s="1"/>
  <c r="GZ105" i="1"/>
  <c r="GZ108" i="1"/>
  <c r="GZ120" i="1" s="1"/>
  <c r="EP105" i="1"/>
  <c r="EP108" i="1"/>
  <c r="EP120" i="1" s="1"/>
  <c r="EL165" i="1"/>
  <c r="EL180" i="1" s="1"/>
  <c r="EL169" i="1"/>
  <c r="EL184" i="1" s="1"/>
  <c r="EL168" i="1"/>
  <c r="EL183" i="1" s="1"/>
  <c r="EL164" i="1"/>
  <c r="EL179" i="1" s="1"/>
  <c r="EL160" i="1"/>
  <c r="EL175" i="1" s="1"/>
  <c r="EL167" i="1"/>
  <c r="EL182" i="1" s="1"/>
  <c r="EL170" i="1"/>
  <c r="EL185" i="1" s="1"/>
  <c r="EL159" i="1"/>
  <c r="EL163" i="1"/>
  <c r="EL178" i="1" s="1"/>
  <c r="EL166" i="1"/>
  <c r="EL181" i="1" s="1"/>
  <c r="EL161" i="1"/>
  <c r="EL176" i="1" s="1"/>
  <c r="MP171" i="1"/>
  <c r="MP174" i="1"/>
  <c r="MP186" i="1" s="1"/>
  <c r="AF171" i="1"/>
  <c r="KS186" i="1"/>
  <c r="LX120" i="1"/>
  <c r="AS105" i="1"/>
  <c r="AS171" i="1"/>
  <c r="KW121" i="1"/>
  <c r="KW162" i="1"/>
  <c r="KW177" i="1" s="1"/>
  <c r="KW156" i="1"/>
  <c r="KW157" i="1" s="1"/>
  <c r="GD156" i="1"/>
  <c r="GD157" i="1" s="1"/>
  <c r="CZ102" i="1"/>
  <c r="CZ117" i="1" s="1"/>
  <c r="CZ98" i="1"/>
  <c r="CZ113" i="1" s="1"/>
  <c r="CZ103" i="1"/>
  <c r="CZ118" i="1" s="1"/>
  <c r="CZ101" i="1"/>
  <c r="CZ116" i="1" s="1"/>
  <c r="CZ104" i="1"/>
  <c r="CZ119" i="1" s="1"/>
  <c r="CZ99" i="1"/>
  <c r="CZ114" i="1" s="1"/>
  <c r="CZ94" i="1"/>
  <c r="CZ109" i="1" s="1"/>
  <c r="CZ93" i="1"/>
  <c r="CZ100" i="1"/>
  <c r="CZ115" i="1" s="1"/>
  <c r="CZ95" i="1"/>
  <c r="CZ110" i="1" s="1"/>
  <c r="CZ97" i="1"/>
  <c r="CZ112" i="1" s="1"/>
  <c r="LS162" i="1"/>
  <c r="LS177" i="1" s="1"/>
  <c r="LS187" i="1" s="1"/>
  <c r="N98" i="1"/>
  <c r="N113" i="1" s="1"/>
  <c r="N104" i="1"/>
  <c r="N119" i="1" s="1"/>
  <c r="N102" i="1"/>
  <c r="N117" i="1" s="1"/>
  <c r="N96" i="1"/>
  <c r="N111" i="1" s="1"/>
  <c r="N121" i="1" s="1"/>
  <c r="N95" i="1"/>
  <c r="N110" i="1" s="1"/>
  <c r="N100" i="1"/>
  <c r="N115" i="1" s="1"/>
  <c r="N103" i="1"/>
  <c r="N118" i="1" s="1"/>
  <c r="N122" i="1" s="1"/>
  <c r="N101" i="1"/>
  <c r="N116" i="1" s="1"/>
  <c r="N99" i="1"/>
  <c r="N114" i="1" s="1"/>
  <c r="N93" i="1"/>
  <c r="N94" i="1"/>
  <c r="N109" i="1" s="1"/>
  <c r="LL174" i="1"/>
  <c r="LL186" i="1" s="1"/>
  <c r="LL171" i="1"/>
  <c r="DZ105" i="1"/>
  <c r="DZ108" i="1"/>
  <c r="DZ120" i="1" s="1"/>
  <c r="NC162" i="1"/>
  <c r="NC177" i="1" s="1"/>
  <c r="NC187" i="1" s="1"/>
  <c r="BV187" i="1"/>
  <c r="LM156" i="1"/>
  <c r="LM157" i="1" s="1"/>
  <c r="MK108" i="1"/>
  <c r="MK120" i="1" s="1"/>
  <c r="MK105" i="1"/>
  <c r="FY188" i="1"/>
  <c r="EI108" i="1"/>
  <c r="EI120" i="1" s="1"/>
  <c r="EI105" i="1"/>
  <c r="ME121" i="1"/>
  <c r="BP171" i="1"/>
  <c r="BP174" i="1"/>
  <c r="BP186" i="1" s="1"/>
  <c r="HA120" i="1"/>
  <c r="K161" i="1"/>
  <c r="K176" i="1" s="1"/>
  <c r="K170" i="1"/>
  <c r="K185" i="1" s="1"/>
  <c r="K169" i="1"/>
  <c r="K184" i="1" s="1"/>
  <c r="K188" i="1" s="1"/>
  <c r="K160" i="1"/>
  <c r="K175" i="1" s="1"/>
  <c r="K168" i="1"/>
  <c r="K183" i="1" s="1"/>
  <c r="K164" i="1"/>
  <c r="K179" i="1" s="1"/>
  <c r="K166" i="1"/>
  <c r="K181" i="1" s="1"/>
  <c r="K165" i="1"/>
  <c r="K180" i="1" s="1"/>
  <c r="K167" i="1"/>
  <c r="K182" i="1" s="1"/>
  <c r="K159" i="1"/>
  <c r="K163" i="1"/>
  <c r="K178" i="1" s="1"/>
  <c r="HM101" i="1"/>
  <c r="HM116" i="1" s="1"/>
  <c r="HM103" i="1"/>
  <c r="HM118" i="1" s="1"/>
  <c r="HM104" i="1"/>
  <c r="HM119" i="1" s="1"/>
  <c r="HM95" i="1"/>
  <c r="HM110" i="1" s="1"/>
  <c r="HM94" i="1"/>
  <c r="HM109" i="1" s="1"/>
  <c r="HM98" i="1"/>
  <c r="HM113" i="1" s="1"/>
  <c r="HM100" i="1"/>
  <c r="HM115" i="1" s="1"/>
  <c r="HM93" i="1"/>
  <c r="HM102" i="1"/>
  <c r="HM117" i="1" s="1"/>
  <c r="HM99" i="1"/>
  <c r="HM114" i="1" s="1"/>
  <c r="HM97" i="1"/>
  <c r="HM112" i="1" s="1"/>
  <c r="ME120" i="1"/>
  <c r="HY171" i="1"/>
  <c r="JC108" i="1"/>
  <c r="JC120" i="1" s="1"/>
  <c r="JC105" i="1"/>
  <c r="Q156" i="1"/>
  <c r="Q157" i="1" s="1"/>
  <c r="Q162" i="1" s="1"/>
  <c r="Q177" i="1" s="1"/>
  <c r="JC156" i="1"/>
  <c r="JC157" i="1" s="1"/>
  <c r="EE105" i="1"/>
  <c r="ML171" i="1"/>
  <c r="BX105" i="1"/>
  <c r="DW186" i="1"/>
  <c r="DM186" i="1"/>
  <c r="HI171" i="1"/>
  <c r="JV105" i="1"/>
  <c r="LV188" i="1"/>
  <c r="DN120" i="1"/>
  <c r="EL98" i="1"/>
  <c r="EL113" i="1" s="1"/>
  <c r="EL99" i="1"/>
  <c r="EL114" i="1" s="1"/>
  <c r="EL101" i="1"/>
  <c r="EL116" i="1" s="1"/>
  <c r="EL104" i="1"/>
  <c r="EL119" i="1" s="1"/>
  <c r="EL94" i="1"/>
  <c r="EL109" i="1" s="1"/>
  <c r="EL103" i="1"/>
  <c r="EL118" i="1" s="1"/>
  <c r="EL102" i="1"/>
  <c r="EL117" i="1" s="1"/>
  <c r="EL100" i="1"/>
  <c r="EL115" i="1" s="1"/>
  <c r="EL93" i="1"/>
  <c r="EL95" i="1"/>
  <c r="EL110" i="1" s="1"/>
  <c r="EL97" i="1"/>
  <c r="EL112" i="1" s="1"/>
  <c r="LC169" i="1"/>
  <c r="LC184" i="1" s="1"/>
  <c r="LC166" i="1"/>
  <c r="LC181" i="1" s="1"/>
  <c r="LC168" i="1"/>
  <c r="LC183" i="1" s="1"/>
  <c r="LC164" i="1"/>
  <c r="LC179" i="1" s="1"/>
  <c r="LC161" i="1"/>
  <c r="LC176" i="1" s="1"/>
  <c r="LC165" i="1"/>
  <c r="LC180" i="1" s="1"/>
  <c r="LC170" i="1"/>
  <c r="LC185" i="1" s="1"/>
  <c r="LC167" i="1"/>
  <c r="LC182" i="1" s="1"/>
  <c r="LC160" i="1"/>
  <c r="LC175" i="1" s="1"/>
  <c r="LC159" i="1"/>
  <c r="LC163" i="1"/>
  <c r="LC178" i="1" s="1"/>
  <c r="FY122" i="1"/>
  <c r="MX171" i="1"/>
  <c r="J171" i="1"/>
  <c r="AL171" i="1"/>
  <c r="JK170" i="1"/>
  <c r="JK185" i="1" s="1"/>
  <c r="JK160" i="1"/>
  <c r="JK175" i="1" s="1"/>
  <c r="JK169" i="1"/>
  <c r="JK184" i="1" s="1"/>
  <c r="JK188" i="1" s="1"/>
  <c r="JK164" i="1"/>
  <c r="JK179" i="1" s="1"/>
  <c r="JK165" i="1"/>
  <c r="JK180" i="1" s="1"/>
  <c r="JK168" i="1"/>
  <c r="JK183" i="1" s="1"/>
  <c r="JK166" i="1"/>
  <c r="JK181" i="1" s="1"/>
  <c r="JK161" i="1"/>
  <c r="JK176" i="1" s="1"/>
  <c r="JK167" i="1"/>
  <c r="JK182" i="1" s="1"/>
  <c r="JK159" i="1"/>
  <c r="JK163" i="1"/>
  <c r="JK178" i="1" s="1"/>
  <c r="EJ156" i="1"/>
  <c r="EJ157" i="1" s="1"/>
  <c r="IK156" i="1"/>
  <c r="IK157" i="1" s="1"/>
  <c r="LV105" i="1"/>
  <c r="IK120" i="1"/>
  <c r="L186" i="1"/>
  <c r="GI161" i="1"/>
  <c r="GI176" i="1" s="1"/>
  <c r="GI166" i="1"/>
  <c r="GI181" i="1" s="1"/>
  <c r="GI164" i="1"/>
  <c r="GI179" i="1" s="1"/>
  <c r="GI168" i="1"/>
  <c r="GI183" i="1" s="1"/>
  <c r="GI165" i="1"/>
  <c r="GI180" i="1" s="1"/>
  <c r="GI160" i="1"/>
  <c r="GI175" i="1" s="1"/>
  <c r="GI169" i="1"/>
  <c r="GI184" i="1" s="1"/>
  <c r="GI167" i="1"/>
  <c r="GI182" i="1" s="1"/>
  <c r="GI170" i="1"/>
  <c r="GI185" i="1" s="1"/>
  <c r="GI163" i="1"/>
  <c r="GI178" i="1" s="1"/>
  <c r="GI159" i="1"/>
  <c r="AG171" i="1"/>
  <c r="KF186" i="1"/>
  <c r="AG122" i="1"/>
  <c r="MS171" i="1"/>
  <c r="AD156" i="1"/>
  <c r="AD157" i="1" s="1"/>
  <c r="AD162" i="1" s="1"/>
  <c r="AD177" i="1" s="1"/>
  <c r="KC156" i="1"/>
  <c r="KC157" i="1" s="1"/>
  <c r="LQ186" i="1"/>
  <c r="IB162" i="1"/>
  <c r="IB177" i="1" s="1"/>
  <c r="IB187" i="1" s="1"/>
  <c r="CX105" i="1"/>
  <c r="JM171" i="1"/>
  <c r="DN122" i="1"/>
  <c r="DD105" i="1"/>
  <c r="U186" i="1"/>
  <c r="BR120" i="1"/>
  <c r="KY109" i="1"/>
  <c r="KY120" i="1" s="1"/>
  <c r="KY105" i="1"/>
  <c r="BH171" i="1"/>
  <c r="BO120" i="1"/>
  <c r="W162" i="1"/>
  <c r="W177" i="1" s="1"/>
  <c r="W187" i="1" s="1"/>
  <c r="JF105" i="1"/>
  <c r="AB120" i="1"/>
  <c r="BJ156" i="1"/>
  <c r="BJ157" i="1" s="1"/>
  <c r="BT94" i="1"/>
  <c r="BT109" i="1" s="1"/>
  <c r="BT98" i="1"/>
  <c r="BT113" i="1" s="1"/>
  <c r="BT102" i="1"/>
  <c r="BT117" i="1" s="1"/>
  <c r="BT103" i="1"/>
  <c r="BT118" i="1" s="1"/>
  <c r="BT99" i="1"/>
  <c r="BT114" i="1" s="1"/>
  <c r="BT101" i="1"/>
  <c r="BT116" i="1" s="1"/>
  <c r="BT104" i="1"/>
  <c r="BT119" i="1" s="1"/>
  <c r="BT100" i="1"/>
  <c r="BT115" i="1" s="1"/>
  <c r="BT95" i="1"/>
  <c r="BT110" i="1" s="1"/>
  <c r="BT93" i="1"/>
  <c r="BT97" i="1"/>
  <c r="BT112" i="1" s="1"/>
  <c r="GS105" i="1"/>
  <c r="HJ105" i="1"/>
  <c r="HU122" i="1"/>
  <c r="KQ161" i="1"/>
  <c r="KQ176" i="1" s="1"/>
  <c r="KQ164" i="1"/>
  <c r="KQ179" i="1" s="1"/>
  <c r="KQ170" i="1"/>
  <c r="KQ185" i="1" s="1"/>
  <c r="KQ169" i="1"/>
  <c r="KQ184" i="1" s="1"/>
  <c r="KQ188" i="1" s="1"/>
  <c r="KQ165" i="1"/>
  <c r="KQ180" i="1" s="1"/>
  <c r="KQ167" i="1"/>
  <c r="KQ182" i="1" s="1"/>
  <c r="KQ160" i="1"/>
  <c r="KQ175" i="1" s="1"/>
  <c r="KQ166" i="1"/>
  <c r="KQ181" i="1" s="1"/>
  <c r="KQ168" i="1"/>
  <c r="KQ183" i="1" s="1"/>
  <c r="KQ163" i="1"/>
  <c r="KQ178" i="1" s="1"/>
  <c r="KQ159" i="1"/>
  <c r="HS174" i="1"/>
  <c r="HS186" i="1" s="1"/>
  <c r="HS171" i="1"/>
  <c r="KA162" i="1"/>
  <c r="KA177" i="1" s="1"/>
  <c r="CH186" i="1"/>
  <c r="MF108" i="1"/>
  <c r="MF120" i="1" s="1"/>
  <c r="MF105" i="1"/>
  <c r="H165" i="1"/>
  <c r="H180" i="1" s="1"/>
  <c r="H160" i="1"/>
  <c r="H175" i="1" s="1"/>
  <c r="H169" i="1"/>
  <c r="H184" i="1" s="1"/>
  <c r="H168" i="1"/>
  <c r="H183" i="1" s="1"/>
  <c r="H170" i="1"/>
  <c r="H185" i="1" s="1"/>
  <c r="H164" i="1"/>
  <c r="H179" i="1" s="1"/>
  <c r="H167" i="1"/>
  <c r="H182" i="1" s="1"/>
  <c r="H166" i="1"/>
  <c r="H181" i="1" s="1"/>
  <c r="H163" i="1"/>
  <c r="H178" i="1" s="1"/>
  <c r="H161" i="1"/>
  <c r="H176" i="1" s="1"/>
  <c r="H159" i="1"/>
  <c r="EF159" i="1"/>
  <c r="EF167" i="1"/>
  <c r="EF182" i="1" s="1"/>
  <c r="EF170" i="1"/>
  <c r="EF185" i="1" s="1"/>
  <c r="EF169" i="1"/>
  <c r="EF184" i="1" s="1"/>
  <c r="EF164" i="1"/>
  <c r="EF179" i="1" s="1"/>
  <c r="EF168" i="1"/>
  <c r="EF183" i="1" s="1"/>
  <c r="EF166" i="1"/>
  <c r="EF181" i="1" s="1"/>
  <c r="EF160" i="1"/>
  <c r="EF175" i="1" s="1"/>
  <c r="EF165" i="1"/>
  <c r="EF180" i="1" s="1"/>
  <c r="EF161" i="1"/>
  <c r="EF176" i="1" s="1"/>
  <c r="EF163" i="1"/>
  <c r="EF178" i="1" s="1"/>
  <c r="EG103" i="1"/>
  <c r="EG118" i="1" s="1"/>
  <c r="EG94" i="1"/>
  <c r="EG109" i="1" s="1"/>
  <c r="EG102" i="1"/>
  <c r="EG117" i="1" s="1"/>
  <c r="EG100" i="1"/>
  <c r="EG115" i="1" s="1"/>
  <c r="EG104" i="1"/>
  <c r="EG119" i="1" s="1"/>
  <c r="EG93" i="1"/>
  <c r="EG99" i="1"/>
  <c r="EG114" i="1" s="1"/>
  <c r="EG95" i="1"/>
  <c r="EG110" i="1" s="1"/>
  <c r="EG101" i="1"/>
  <c r="EG116" i="1" s="1"/>
  <c r="EG98" i="1"/>
  <c r="EG113" i="1" s="1"/>
  <c r="EG97" i="1"/>
  <c r="EG112" i="1" s="1"/>
  <c r="LF188" i="1"/>
  <c r="CF164" i="1"/>
  <c r="CF179" i="1" s="1"/>
  <c r="CF168" i="1"/>
  <c r="CF183" i="1" s="1"/>
  <c r="CF170" i="1"/>
  <c r="CF185" i="1" s="1"/>
  <c r="CF169" i="1"/>
  <c r="CF184" i="1" s="1"/>
  <c r="CF188" i="1" s="1"/>
  <c r="CF160" i="1"/>
  <c r="CF175" i="1" s="1"/>
  <c r="CF161" i="1"/>
  <c r="CF176" i="1" s="1"/>
  <c r="CF167" i="1"/>
  <c r="CF182" i="1" s="1"/>
  <c r="CF165" i="1"/>
  <c r="CF180" i="1" s="1"/>
  <c r="CF159" i="1"/>
  <c r="CF166" i="1"/>
  <c r="CF181" i="1" s="1"/>
  <c r="CF163" i="1"/>
  <c r="CF178" i="1" s="1"/>
  <c r="KI122" i="1"/>
  <c r="IL162" i="1"/>
  <c r="IL177" i="1" s="1"/>
  <c r="IL187" i="1" s="1"/>
  <c r="MH122" i="1"/>
  <c r="HE171" i="1"/>
  <c r="HE120" i="1"/>
  <c r="LW162" i="1"/>
  <c r="LW177" i="1" s="1"/>
  <c r="LW187" i="1" s="1"/>
  <c r="MR186" i="1"/>
  <c r="CH105" i="1"/>
  <c r="CB171" i="1"/>
  <c r="KZ164" i="1"/>
  <c r="KZ179" i="1" s="1"/>
  <c r="KZ168" i="1"/>
  <c r="KZ183" i="1" s="1"/>
  <c r="KZ170" i="1"/>
  <c r="KZ185" i="1" s="1"/>
  <c r="KZ159" i="1"/>
  <c r="KZ166" i="1"/>
  <c r="KZ181" i="1" s="1"/>
  <c r="KZ167" i="1"/>
  <c r="KZ182" i="1" s="1"/>
  <c r="KZ165" i="1"/>
  <c r="KZ180" i="1" s="1"/>
  <c r="KZ161" i="1"/>
  <c r="KZ176" i="1" s="1"/>
  <c r="KZ169" i="1"/>
  <c r="KZ184" i="1" s="1"/>
  <c r="KZ160" i="1"/>
  <c r="KZ175" i="1" s="1"/>
  <c r="KZ163" i="1"/>
  <c r="KZ178" i="1" s="1"/>
  <c r="MN120" i="1"/>
  <c r="HK165" i="1"/>
  <c r="HK180" i="1" s="1"/>
  <c r="HK169" i="1"/>
  <c r="HK184" i="1" s="1"/>
  <c r="HK168" i="1"/>
  <c r="HK183" i="1" s="1"/>
  <c r="HK166" i="1"/>
  <c r="HK181" i="1" s="1"/>
  <c r="HK164" i="1"/>
  <c r="HK179" i="1" s="1"/>
  <c r="HK167" i="1"/>
  <c r="HK182" i="1" s="1"/>
  <c r="HK170" i="1"/>
  <c r="HK185" i="1" s="1"/>
  <c r="HK160" i="1"/>
  <c r="HK175" i="1" s="1"/>
  <c r="HK161" i="1"/>
  <c r="HK176" i="1" s="1"/>
  <c r="HK159" i="1"/>
  <c r="HK163" i="1"/>
  <c r="HK178" i="1" s="1"/>
  <c r="LH188" i="1"/>
  <c r="AK162" i="1"/>
  <c r="AK177" i="1" s="1"/>
  <c r="AK156" i="1"/>
  <c r="AK157" i="1" s="1"/>
  <c r="JI156" i="1"/>
  <c r="JI157" i="1" s="1"/>
  <c r="JI162" i="1" s="1"/>
  <c r="JI177" i="1" s="1"/>
  <c r="MB188" i="1"/>
  <c r="KF105" i="1"/>
  <c r="KF109" i="1"/>
  <c r="KF120" i="1" s="1"/>
  <c r="LY162" i="1"/>
  <c r="LY177" i="1" s="1"/>
  <c r="LY156" i="1"/>
  <c r="LY157" i="1" s="1"/>
  <c r="JL156" i="1"/>
  <c r="JL157" i="1" s="1"/>
  <c r="CD169" i="1"/>
  <c r="CD184" i="1" s="1"/>
  <c r="CD188" i="1" s="1"/>
  <c r="CD160" i="1"/>
  <c r="CD175" i="1" s="1"/>
  <c r="CD166" i="1"/>
  <c r="CD181" i="1" s="1"/>
  <c r="CD167" i="1"/>
  <c r="CD182" i="1" s="1"/>
  <c r="CD159" i="1"/>
  <c r="CD165" i="1"/>
  <c r="CD180" i="1" s="1"/>
  <c r="CD161" i="1"/>
  <c r="CD176" i="1" s="1"/>
  <c r="CD170" i="1"/>
  <c r="CD185" i="1" s="1"/>
  <c r="CD164" i="1"/>
  <c r="CD179" i="1" s="1"/>
  <c r="CD168" i="1"/>
  <c r="CD183" i="1" s="1"/>
  <c r="CD163" i="1"/>
  <c r="CD178" i="1" s="1"/>
  <c r="GF162" i="1"/>
  <c r="GF177" i="1" s="1"/>
  <c r="GF187" i="1" s="1"/>
  <c r="GX188" i="1"/>
  <c r="AZ162" i="1"/>
  <c r="AZ177" i="1" s="1"/>
  <c r="AZ187" i="1" s="1"/>
  <c r="AA162" i="1"/>
  <c r="AA177" i="1" s="1"/>
  <c r="EB108" i="1"/>
  <c r="EB120" i="1" s="1"/>
  <c r="EB105" i="1"/>
  <c r="BH188" i="1"/>
  <c r="HG104" i="1"/>
  <c r="HG119" i="1" s="1"/>
  <c r="HG95" i="1"/>
  <c r="HG110" i="1" s="1"/>
  <c r="HG103" i="1"/>
  <c r="HG118" i="1" s="1"/>
  <c r="HG122" i="1" s="1"/>
  <c r="HG94" i="1"/>
  <c r="HG109" i="1" s="1"/>
  <c r="HG98" i="1"/>
  <c r="HG113" i="1" s="1"/>
  <c r="HG102" i="1"/>
  <c r="HG117" i="1" s="1"/>
  <c r="HG101" i="1"/>
  <c r="HG116" i="1" s="1"/>
  <c r="HG99" i="1"/>
  <c r="HG114" i="1" s="1"/>
  <c r="HG93" i="1"/>
  <c r="HG100" i="1"/>
  <c r="HG115" i="1" s="1"/>
  <c r="HG97" i="1"/>
  <c r="HG112" i="1" s="1"/>
  <c r="AT164" i="1"/>
  <c r="AT179" i="1" s="1"/>
  <c r="AT170" i="1"/>
  <c r="AT185" i="1" s="1"/>
  <c r="AT168" i="1"/>
  <c r="AT183" i="1" s="1"/>
  <c r="AT169" i="1"/>
  <c r="AT184" i="1" s="1"/>
  <c r="AT159" i="1"/>
  <c r="AT160" i="1"/>
  <c r="AT175" i="1" s="1"/>
  <c r="AT166" i="1"/>
  <c r="AT181" i="1" s="1"/>
  <c r="AT161" i="1"/>
  <c r="AT176" i="1" s="1"/>
  <c r="AT167" i="1"/>
  <c r="AT182" i="1" s="1"/>
  <c r="AT165" i="1"/>
  <c r="AT180" i="1" s="1"/>
  <c r="AT163" i="1"/>
  <c r="AT178" i="1" s="1"/>
  <c r="KN169" i="1"/>
  <c r="KN184" i="1" s="1"/>
  <c r="KN188" i="1" s="1"/>
  <c r="KN168" i="1"/>
  <c r="KN183" i="1" s="1"/>
  <c r="KN160" i="1"/>
  <c r="KN175" i="1" s="1"/>
  <c r="KN164" i="1"/>
  <c r="KN179" i="1" s="1"/>
  <c r="KN165" i="1"/>
  <c r="KN180" i="1" s="1"/>
  <c r="KN170" i="1"/>
  <c r="KN185" i="1" s="1"/>
  <c r="KN167" i="1"/>
  <c r="KN182" i="1" s="1"/>
  <c r="KN159" i="1"/>
  <c r="KN166" i="1"/>
  <c r="KN181" i="1" s="1"/>
  <c r="KN163" i="1"/>
  <c r="KN178" i="1" s="1"/>
  <c r="KN161" i="1"/>
  <c r="KN176" i="1" s="1"/>
  <c r="DN156" i="1"/>
  <c r="DN157" i="1" s="1"/>
  <c r="KM162" i="1"/>
  <c r="KM177" i="1" s="1"/>
  <c r="KM187" i="1" s="1"/>
  <c r="GP108" i="1"/>
  <c r="GP120" i="1" s="1"/>
  <c r="GP105" i="1"/>
  <c r="DB108" i="1"/>
  <c r="DB120" i="1" s="1"/>
  <c r="DB105" i="1"/>
  <c r="HG156" i="1"/>
  <c r="HG157" i="1" s="1"/>
  <c r="KJ171" i="1"/>
  <c r="KJ174" i="1"/>
  <c r="KJ186" i="1" s="1"/>
  <c r="BO174" i="1"/>
  <c r="BO186" i="1" s="1"/>
  <c r="BO171" i="1"/>
  <c r="CV162" i="1"/>
  <c r="CV177" i="1" s="1"/>
  <c r="CV187" i="1" s="1"/>
  <c r="AQ170" i="1"/>
  <c r="AQ185" i="1" s="1"/>
  <c r="AQ161" i="1"/>
  <c r="AQ176" i="1" s="1"/>
  <c r="AQ168" i="1"/>
  <c r="AQ183" i="1" s="1"/>
  <c r="AQ166" i="1"/>
  <c r="AQ181" i="1" s="1"/>
  <c r="AQ167" i="1"/>
  <c r="AQ182" i="1" s="1"/>
  <c r="AQ169" i="1"/>
  <c r="AQ184" i="1" s="1"/>
  <c r="AQ188" i="1" s="1"/>
  <c r="AQ165" i="1"/>
  <c r="AQ180" i="1" s="1"/>
  <c r="AQ164" i="1"/>
  <c r="AQ179" i="1" s="1"/>
  <c r="AQ160" i="1"/>
  <c r="AQ175" i="1" s="1"/>
  <c r="AQ163" i="1"/>
  <c r="AQ178" i="1" s="1"/>
  <c r="AQ159" i="1"/>
  <c r="BT162" i="1"/>
  <c r="BT177" i="1" s="1"/>
  <c r="BT187" i="1" s="1"/>
  <c r="KT97" i="1"/>
  <c r="KT112" i="1" s="1"/>
  <c r="HR171" i="1"/>
  <c r="HR174" i="1"/>
  <c r="HR186" i="1" s="1"/>
  <c r="JL105" i="1"/>
  <c r="JL108" i="1"/>
  <c r="JL120" i="1" s="1"/>
  <c r="T162" i="1"/>
  <c r="T177" i="1" s="1"/>
  <c r="T187" i="1" s="1"/>
  <c r="LD168" i="1"/>
  <c r="LD183" i="1" s="1"/>
  <c r="LD164" i="1"/>
  <c r="LD179" i="1" s="1"/>
  <c r="LD170" i="1"/>
  <c r="LD185" i="1" s="1"/>
  <c r="LD167" i="1"/>
  <c r="LD182" i="1" s="1"/>
  <c r="LD160" i="1"/>
  <c r="LD175" i="1" s="1"/>
  <c r="LD165" i="1"/>
  <c r="LD180" i="1" s="1"/>
  <c r="LD169" i="1"/>
  <c r="LD184" i="1" s="1"/>
  <c r="LD166" i="1"/>
  <c r="LD181" i="1" s="1"/>
  <c r="LD159" i="1"/>
  <c r="LD163" i="1"/>
  <c r="LD178" i="1" s="1"/>
  <c r="LD161" i="1"/>
  <c r="LD176" i="1" s="1"/>
  <c r="JI94" i="1"/>
  <c r="JI109" i="1" s="1"/>
  <c r="JI95" i="1"/>
  <c r="JI110" i="1" s="1"/>
  <c r="JI99" i="1"/>
  <c r="JI114" i="1" s="1"/>
  <c r="JI104" i="1"/>
  <c r="JI119" i="1" s="1"/>
  <c r="JI102" i="1"/>
  <c r="JI117" i="1" s="1"/>
  <c r="JI98" i="1"/>
  <c r="JI113" i="1" s="1"/>
  <c r="JI93" i="1"/>
  <c r="JI101" i="1"/>
  <c r="JI116" i="1" s="1"/>
  <c r="JI100" i="1"/>
  <c r="JI115" i="1" s="1"/>
  <c r="JI103" i="1"/>
  <c r="JI118" i="1" s="1"/>
  <c r="JI122" i="1" s="1"/>
  <c r="JI97" i="1"/>
  <c r="JI112" i="1" s="1"/>
  <c r="DW108" i="1"/>
  <c r="DW120" i="1" s="1"/>
  <c r="DW105" i="1"/>
  <c r="HE121" i="1"/>
  <c r="CB108" i="1"/>
  <c r="CB120" i="1" s="1"/>
  <c r="CB105" i="1"/>
  <c r="CH122" i="1"/>
  <c r="Q108" i="1"/>
  <c r="Q120" i="1" s="1"/>
  <c r="Q105" i="1"/>
  <c r="EL162" i="1"/>
  <c r="EL177" i="1" s="1"/>
  <c r="GW105" i="1"/>
  <c r="JS120" i="1"/>
  <c r="FX105" i="1"/>
  <c r="ED171" i="1"/>
  <c r="GH171" i="1"/>
  <c r="JJ171" i="1"/>
  <c r="ND171" i="1"/>
  <c r="BV186" i="1"/>
  <c r="EA171" i="1"/>
  <c r="AC186" i="1"/>
  <c r="GT105" i="1"/>
  <c r="EJ105" i="1"/>
  <c r="CS105" i="1"/>
  <c r="HT186" i="1"/>
  <c r="FX186" i="1"/>
  <c r="MG186" i="1"/>
  <c r="LX105" i="1"/>
  <c r="AS120" i="1"/>
  <c r="BM171" i="1"/>
  <c r="JP105" i="1"/>
  <c r="IV186" i="1"/>
  <c r="AI186" i="1"/>
  <c r="AS186" i="1"/>
  <c r="KW122" i="1"/>
  <c r="MG188" i="1"/>
  <c r="CN120" i="1"/>
  <c r="KX97" i="1"/>
  <c r="KX112" i="1" s="1"/>
  <c r="LX122" i="1"/>
  <c r="MB122" i="1"/>
  <c r="HQ186" i="1"/>
  <c r="GO105" i="1"/>
  <c r="AK105" i="1"/>
  <c r="DH186" i="1"/>
  <c r="HQ120" i="1"/>
  <c r="EM121" i="1"/>
  <c r="JM120" i="1"/>
  <c r="BS162" i="1"/>
  <c r="BS177" i="1" s="1"/>
  <c r="KV174" i="1"/>
  <c r="KV186" i="1" s="1"/>
  <c r="KV171" i="1"/>
  <c r="MX105" i="1"/>
  <c r="CS122" i="1"/>
  <c r="JD156" i="1"/>
  <c r="JD157" i="1" s="1"/>
  <c r="JD162" i="1" s="1"/>
  <c r="JD177" i="1" s="1"/>
  <c r="CZ96" i="1"/>
  <c r="CZ111" i="1" s="1"/>
  <c r="CZ121" i="1" s="1"/>
  <c r="NB174" i="1"/>
  <c r="NB186" i="1" s="1"/>
  <c r="NB171" i="1"/>
  <c r="BA171" i="1"/>
  <c r="BA174" i="1"/>
  <c r="BA186" i="1" s="1"/>
  <c r="DW188" i="1"/>
  <c r="KP187" i="1"/>
  <c r="KP188" i="1"/>
  <c r="DI122" i="1"/>
  <c r="N97" i="1"/>
  <c r="N112" i="1" s="1"/>
  <c r="IT174" i="1"/>
  <c r="IT186" i="1" s="1"/>
  <c r="IT171" i="1"/>
  <c r="HN121" i="1"/>
  <c r="KK121" i="1"/>
  <c r="NB120" i="1"/>
  <c r="MU162" i="1"/>
  <c r="MU177" i="1" s="1"/>
  <c r="MU156" i="1"/>
  <c r="MU157" i="1" s="1"/>
  <c r="AC122" i="1"/>
  <c r="JU108" i="1"/>
  <c r="JU120" i="1" s="1"/>
  <c r="JU105" i="1"/>
  <c r="KC121" i="1"/>
  <c r="FX121" i="1"/>
  <c r="GT122" i="1"/>
  <c r="Z108" i="1"/>
  <c r="Z120" i="1" s="1"/>
  <c r="Z105" i="1"/>
  <c r="LO156" i="1"/>
  <c r="LO157" i="1" s="1"/>
  <c r="DM121" i="1"/>
  <c r="GQ156" i="1"/>
  <c r="GQ157" i="1" s="1"/>
  <c r="HD187" i="1"/>
  <c r="HD188" i="1"/>
  <c r="GA156" i="1"/>
  <c r="GA157" i="1" s="1"/>
  <c r="LV122" i="1"/>
  <c r="IO108" i="1"/>
  <c r="IO120" i="1" s="1"/>
  <c r="IO105" i="1"/>
  <c r="CW162" i="1"/>
  <c r="CW177" i="1" s="1"/>
  <c r="CW156" i="1"/>
  <c r="CW157" i="1" s="1"/>
  <c r="DX108" i="1"/>
  <c r="DX120" i="1" s="1"/>
  <c r="DX105" i="1"/>
  <c r="IF171" i="1"/>
  <c r="GL164" i="1"/>
  <c r="GL179" i="1" s="1"/>
  <c r="GL170" i="1"/>
  <c r="GL185" i="1" s="1"/>
  <c r="GL168" i="1"/>
  <c r="GL183" i="1" s="1"/>
  <c r="GL160" i="1"/>
  <c r="GL175" i="1" s="1"/>
  <c r="GL165" i="1"/>
  <c r="GL180" i="1" s="1"/>
  <c r="GL169" i="1"/>
  <c r="GL184" i="1" s="1"/>
  <c r="GL188" i="1" s="1"/>
  <c r="GL167" i="1"/>
  <c r="GL182" i="1" s="1"/>
  <c r="GL161" i="1"/>
  <c r="GL176" i="1" s="1"/>
  <c r="GL159" i="1"/>
  <c r="GL166" i="1"/>
  <c r="GL181" i="1" s="1"/>
  <c r="GL163" i="1"/>
  <c r="GL178" i="1" s="1"/>
  <c r="JT164" i="1"/>
  <c r="JT179" i="1" s="1"/>
  <c r="JT169" i="1"/>
  <c r="JT184" i="1" s="1"/>
  <c r="JT170" i="1"/>
  <c r="JT185" i="1" s="1"/>
  <c r="JT168" i="1"/>
  <c r="JT183" i="1" s="1"/>
  <c r="JT159" i="1"/>
  <c r="JT165" i="1"/>
  <c r="JT180" i="1" s="1"/>
  <c r="JT166" i="1"/>
  <c r="JT181" i="1" s="1"/>
  <c r="JT167" i="1"/>
  <c r="JT182" i="1" s="1"/>
  <c r="JT161" i="1"/>
  <c r="JT176" i="1" s="1"/>
  <c r="JT160" i="1"/>
  <c r="JT175" i="1" s="1"/>
  <c r="JT163" i="1"/>
  <c r="JT178" i="1" s="1"/>
  <c r="BY171" i="1"/>
  <c r="IH97" i="1"/>
  <c r="IH112" i="1" s="1"/>
  <c r="ME122" i="1"/>
  <c r="AO160" i="1"/>
  <c r="AO175" i="1" s="1"/>
  <c r="AO170" i="1"/>
  <c r="AO185" i="1" s="1"/>
  <c r="AO169" i="1"/>
  <c r="AO184" i="1" s="1"/>
  <c r="AO159" i="1"/>
  <c r="AO166" i="1"/>
  <c r="AO181" i="1" s="1"/>
  <c r="AO167" i="1"/>
  <c r="AO182" i="1" s="1"/>
  <c r="AO164" i="1"/>
  <c r="AO179" i="1" s="1"/>
  <c r="AO165" i="1"/>
  <c r="AO180" i="1" s="1"/>
  <c r="AO161" i="1"/>
  <c r="AO176" i="1" s="1"/>
  <c r="AO168" i="1"/>
  <c r="AO183" i="1" s="1"/>
  <c r="AO163" i="1"/>
  <c r="AO178" i="1" s="1"/>
  <c r="DB174" i="1"/>
  <c r="DB186" i="1" s="1"/>
  <c r="DB171" i="1"/>
  <c r="CG171" i="1"/>
  <c r="CG174" i="1"/>
  <c r="CG186" i="1" s="1"/>
  <c r="K162" i="1"/>
  <c r="K177" i="1" s="1"/>
  <c r="HS121" i="1"/>
  <c r="CC105" i="1"/>
  <c r="HM96" i="1"/>
  <c r="HM111" i="1" s="1"/>
  <c r="HM121" i="1" s="1"/>
  <c r="JE105" i="1"/>
  <c r="S105" i="1"/>
  <c r="HS122" i="1"/>
  <c r="ML105" i="1"/>
  <c r="LY108" i="1"/>
  <c r="LY120" i="1" s="1"/>
  <c r="LY105" i="1"/>
  <c r="LH105" i="1"/>
  <c r="LH109" i="1"/>
  <c r="LH120" i="1" s="1"/>
  <c r="GW171" i="1"/>
  <c r="GW174" i="1"/>
  <c r="GW186" i="1" s="1"/>
  <c r="CW122" i="1"/>
  <c r="MH121" i="1"/>
  <c r="EE120" i="1"/>
  <c r="BL122" i="1"/>
  <c r="BM122" i="1"/>
  <c r="KV188" i="1"/>
  <c r="ML186" i="1"/>
  <c r="IO162" i="1"/>
  <c r="IO177" i="1" s="1"/>
  <c r="IO156" i="1"/>
  <c r="IO157" i="1" s="1"/>
  <c r="AR156" i="1"/>
  <c r="AR157" i="1" s="1"/>
  <c r="IP162" i="1"/>
  <c r="IP177" i="1" s="1"/>
  <c r="IP156" i="1"/>
  <c r="IP157" i="1" s="1"/>
  <c r="JA105" i="1"/>
  <c r="MC156" i="1"/>
  <c r="MC157" i="1" s="1"/>
  <c r="KE122" i="1"/>
  <c r="DW171" i="1"/>
  <c r="MU105" i="1"/>
  <c r="BY122" i="1"/>
  <c r="DM171" i="1"/>
  <c r="LU103" i="1"/>
  <c r="LU118" i="1" s="1"/>
  <c r="LU104" i="1"/>
  <c r="LU119" i="1" s="1"/>
  <c r="LU101" i="1"/>
  <c r="LU116" i="1" s="1"/>
  <c r="LU100" i="1"/>
  <c r="LU115" i="1" s="1"/>
  <c r="LU93" i="1"/>
  <c r="LU94" i="1"/>
  <c r="LU109" i="1" s="1"/>
  <c r="LU95" i="1"/>
  <c r="LU110" i="1" s="1"/>
  <c r="LU98" i="1"/>
  <c r="LU113" i="1" s="1"/>
  <c r="LU102" i="1"/>
  <c r="LU117" i="1" s="1"/>
  <c r="LU99" i="1"/>
  <c r="LU114" i="1" s="1"/>
  <c r="LU97" i="1"/>
  <c r="LU112" i="1" s="1"/>
  <c r="JV120" i="1"/>
  <c r="LL188" i="1"/>
  <c r="GB164" i="1"/>
  <c r="GB179" i="1" s="1"/>
  <c r="GB170" i="1"/>
  <c r="GB185" i="1" s="1"/>
  <c r="GB168" i="1"/>
  <c r="GB183" i="1" s="1"/>
  <c r="GB159" i="1"/>
  <c r="GB166" i="1"/>
  <c r="GB181" i="1" s="1"/>
  <c r="GB167" i="1"/>
  <c r="GB182" i="1" s="1"/>
  <c r="GB165" i="1"/>
  <c r="GB180" i="1" s="1"/>
  <c r="GB161" i="1"/>
  <c r="GB176" i="1" s="1"/>
  <c r="GB169" i="1"/>
  <c r="GB184" i="1" s="1"/>
  <c r="GB188" i="1" s="1"/>
  <c r="GB160" i="1"/>
  <c r="GB175" i="1" s="1"/>
  <c r="GB163" i="1"/>
  <c r="GB178" i="1" s="1"/>
  <c r="EE186" i="1"/>
  <c r="DA104" i="1"/>
  <c r="DA119" i="1" s="1"/>
  <c r="DA102" i="1"/>
  <c r="DA117" i="1" s="1"/>
  <c r="DA93" i="1"/>
  <c r="DA98" i="1"/>
  <c r="DA113" i="1" s="1"/>
  <c r="DA94" i="1"/>
  <c r="DA109" i="1" s="1"/>
  <c r="DA95" i="1"/>
  <c r="DA110" i="1" s="1"/>
  <c r="DA103" i="1"/>
  <c r="DA118" i="1" s="1"/>
  <c r="DA100" i="1"/>
  <c r="DA115" i="1" s="1"/>
  <c r="DA101" i="1"/>
  <c r="DA116" i="1" s="1"/>
  <c r="DA99" i="1"/>
  <c r="DA114" i="1" s="1"/>
  <c r="DA121" i="1" s="1"/>
  <c r="DA97" i="1"/>
  <c r="DA112" i="1" s="1"/>
  <c r="EL96" i="1"/>
  <c r="EL111" i="1" s="1"/>
  <c r="EL121" i="1" s="1"/>
  <c r="LC162" i="1"/>
  <c r="LC177" i="1" s="1"/>
  <c r="JZ105" i="1"/>
  <c r="P186" i="1"/>
  <c r="I122" i="1"/>
  <c r="CG105" i="1"/>
  <c r="KB122" i="1"/>
  <c r="AC105" i="1"/>
  <c r="MX186" i="1"/>
  <c r="BQ188" i="1"/>
  <c r="LB122" i="1"/>
  <c r="J186" i="1"/>
  <c r="O108" i="1"/>
  <c r="O120" i="1" s="1"/>
  <c r="O105" i="1"/>
  <c r="AL186" i="1"/>
  <c r="GL97" i="1"/>
  <c r="GL112" i="1" s="1"/>
  <c r="AL121" i="1"/>
  <c r="AL122" i="1"/>
  <c r="C162" i="1"/>
  <c r="C177" i="1" s="1"/>
  <c r="C156" i="1"/>
  <c r="C157" i="1" s="1"/>
  <c r="JK162" i="1"/>
  <c r="JK177" i="1" s="1"/>
  <c r="JK187" i="1" s="1"/>
  <c r="IV188" i="1"/>
  <c r="GW121" i="1"/>
  <c r="IZ122" i="1"/>
  <c r="CU121" i="1"/>
  <c r="CU122" i="1"/>
  <c r="JQ105" i="1"/>
  <c r="HU105" i="1"/>
  <c r="LV120" i="1"/>
  <c r="V156" i="1"/>
  <c r="V157" i="1" s="1"/>
  <c r="V162" i="1" s="1"/>
  <c r="V177" i="1" s="1"/>
  <c r="IF105" i="1"/>
  <c r="DK122" i="1"/>
  <c r="U105" i="1"/>
  <c r="GD105" i="1"/>
  <c r="GI162" i="1"/>
  <c r="GI177" i="1" s="1"/>
  <c r="BR188" i="1"/>
  <c r="HP122" i="1"/>
  <c r="GV94" i="1"/>
  <c r="GV109" i="1" s="1"/>
  <c r="GV99" i="1"/>
  <c r="GV114" i="1" s="1"/>
  <c r="GV98" i="1"/>
  <c r="GV113" i="1" s="1"/>
  <c r="GV102" i="1"/>
  <c r="GV117" i="1" s="1"/>
  <c r="GV104" i="1"/>
  <c r="GV119" i="1" s="1"/>
  <c r="GV103" i="1"/>
  <c r="GV118" i="1" s="1"/>
  <c r="GV101" i="1"/>
  <c r="GV116" i="1" s="1"/>
  <c r="GV100" i="1"/>
  <c r="GV115" i="1" s="1"/>
  <c r="GV93" i="1"/>
  <c r="GV95" i="1"/>
  <c r="GV110" i="1" s="1"/>
  <c r="GV97" i="1"/>
  <c r="GV112" i="1" s="1"/>
  <c r="MZ162" i="1"/>
  <c r="MZ177" i="1" s="1"/>
  <c r="MZ187" i="1" s="1"/>
  <c r="JC121" i="1"/>
  <c r="LR186" i="1"/>
  <c r="LY121" i="1"/>
  <c r="EF96" i="1"/>
  <c r="EF111" i="1" s="1"/>
  <c r="EF121" i="1" s="1"/>
  <c r="BZ98" i="1"/>
  <c r="BZ113" i="1" s="1"/>
  <c r="BZ102" i="1"/>
  <c r="BZ117" i="1" s="1"/>
  <c r="BZ104" i="1"/>
  <c r="BZ119" i="1" s="1"/>
  <c r="BZ100" i="1"/>
  <c r="BZ115" i="1" s="1"/>
  <c r="BZ103" i="1"/>
  <c r="BZ118" i="1" s="1"/>
  <c r="BZ122" i="1" s="1"/>
  <c r="BZ96" i="1"/>
  <c r="BZ111" i="1" s="1"/>
  <c r="BZ94" i="1"/>
  <c r="BZ109" i="1" s="1"/>
  <c r="BZ93" i="1"/>
  <c r="BZ99" i="1"/>
  <c r="BZ114" i="1" s="1"/>
  <c r="BZ101" i="1"/>
  <c r="BZ116" i="1" s="1"/>
  <c r="BZ95" i="1"/>
  <c r="BZ110" i="1" s="1"/>
  <c r="KX156" i="1"/>
  <c r="KX157" i="1" s="1"/>
  <c r="JJ105" i="1"/>
  <c r="GN122" i="1"/>
  <c r="MS186" i="1"/>
  <c r="CU171" i="1"/>
  <c r="GN187" i="1"/>
  <c r="GS171" i="1"/>
  <c r="EE122" i="1"/>
  <c r="JQ171" i="1"/>
  <c r="DX188" i="1"/>
  <c r="ND188" i="1"/>
  <c r="ID186" i="1"/>
  <c r="AC187" i="1"/>
  <c r="CO187" i="1"/>
  <c r="BL188" i="1"/>
  <c r="BX122" i="1"/>
  <c r="P120" i="1"/>
  <c r="DC170" i="1"/>
  <c r="DC185" i="1" s="1"/>
  <c r="DC169" i="1"/>
  <c r="DC184" i="1" s="1"/>
  <c r="DC160" i="1"/>
  <c r="DC175" i="1" s="1"/>
  <c r="DC168" i="1"/>
  <c r="DC183" i="1" s="1"/>
  <c r="DC166" i="1"/>
  <c r="DC181" i="1" s="1"/>
  <c r="DC165" i="1"/>
  <c r="DC180" i="1" s="1"/>
  <c r="DC161" i="1"/>
  <c r="DC176" i="1" s="1"/>
  <c r="DC167" i="1"/>
  <c r="DC182" i="1" s="1"/>
  <c r="DC164" i="1"/>
  <c r="DC179" i="1" s="1"/>
  <c r="DC159" i="1"/>
  <c r="DC163" i="1"/>
  <c r="DC178" i="1" s="1"/>
  <c r="KI109" i="1"/>
  <c r="KI120" i="1" s="1"/>
  <c r="KI105" i="1"/>
  <c r="CX120" i="1"/>
  <c r="DM188" i="1"/>
  <c r="HI188" i="1"/>
  <c r="IN162" i="1"/>
  <c r="IN177" i="1" s="1"/>
  <c r="IN187" i="1" s="1"/>
  <c r="JM186" i="1"/>
  <c r="AI105" i="1"/>
  <c r="GX171" i="1"/>
  <c r="U171" i="1"/>
  <c r="MC122" i="1"/>
  <c r="JZ122" i="1"/>
  <c r="BX171" i="1"/>
  <c r="AN104" i="1"/>
  <c r="AN119" i="1" s="1"/>
  <c r="AN98" i="1"/>
  <c r="AN113" i="1" s="1"/>
  <c r="AN102" i="1"/>
  <c r="AN117" i="1" s="1"/>
  <c r="AN99" i="1"/>
  <c r="AN114" i="1" s="1"/>
  <c r="AN94" i="1"/>
  <c r="AN109" i="1" s="1"/>
  <c r="AN101" i="1"/>
  <c r="AN116" i="1" s="1"/>
  <c r="AN103" i="1"/>
  <c r="AN118" i="1" s="1"/>
  <c r="AN95" i="1"/>
  <c r="AN110" i="1" s="1"/>
  <c r="AN100" i="1"/>
  <c r="AN115" i="1" s="1"/>
  <c r="AN93" i="1"/>
  <c r="AN97" i="1"/>
  <c r="AN112" i="1" s="1"/>
  <c r="CG122" i="1"/>
  <c r="BH186" i="1"/>
  <c r="EI187" i="1"/>
  <c r="J187" i="1"/>
  <c r="J188" i="1"/>
  <c r="IJ122" i="1"/>
  <c r="AL188" i="1"/>
  <c r="JF120" i="1"/>
  <c r="AB105" i="1"/>
  <c r="EB162" i="1"/>
  <c r="EB177" i="1" s="1"/>
  <c r="EB156" i="1"/>
  <c r="EB157" i="1" s="1"/>
  <c r="BT96" i="1"/>
  <c r="BT111" i="1" s="1"/>
  <c r="GS120" i="1"/>
  <c r="JQ122" i="1"/>
  <c r="HJ120" i="1"/>
  <c r="KQ162" i="1"/>
  <c r="KQ177" i="1" s="1"/>
  <c r="KQ187" i="1" s="1"/>
  <c r="JB162" i="1"/>
  <c r="JB177" i="1" s="1"/>
  <c r="JB156" i="1"/>
  <c r="JB157" i="1" s="1"/>
  <c r="LB156" i="1"/>
  <c r="LB157" i="1" s="1"/>
  <c r="FZ121" i="1"/>
  <c r="FZ108" i="1"/>
  <c r="FZ120" i="1" s="1"/>
  <c r="FZ105" i="1"/>
  <c r="GD121" i="1"/>
  <c r="EI186" i="1"/>
  <c r="MM168" i="1"/>
  <c r="MM183" i="1" s="1"/>
  <c r="MM161" i="1"/>
  <c r="MM176" i="1" s="1"/>
  <c r="MM167" i="1"/>
  <c r="MM182" i="1" s="1"/>
  <c r="MM164" i="1"/>
  <c r="MM179" i="1" s="1"/>
  <c r="MM170" i="1"/>
  <c r="MM185" i="1" s="1"/>
  <c r="MM160" i="1"/>
  <c r="MM175" i="1" s="1"/>
  <c r="MM166" i="1"/>
  <c r="MM181" i="1" s="1"/>
  <c r="MM169" i="1"/>
  <c r="MM184" i="1" s="1"/>
  <c r="MM188" i="1" s="1"/>
  <c r="MM165" i="1"/>
  <c r="MM180" i="1" s="1"/>
  <c r="MM159" i="1"/>
  <c r="MM163" i="1"/>
  <c r="MM178" i="1" s="1"/>
  <c r="CK162" i="1"/>
  <c r="CK177" i="1" s="1"/>
  <c r="CK156" i="1"/>
  <c r="CK157" i="1" s="1"/>
  <c r="CK122" i="1"/>
  <c r="H162" i="1"/>
  <c r="H177" i="1" s="1"/>
  <c r="H187" i="1" s="1"/>
  <c r="DK168" i="1"/>
  <c r="DK183" i="1" s="1"/>
  <c r="DK170" i="1"/>
  <c r="DK185" i="1" s="1"/>
  <c r="DK161" i="1"/>
  <c r="DK176" i="1" s="1"/>
  <c r="DK169" i="1"/>
  <c r="DK184" i="1" s="1"/>
  <c r="DK188" i="1" s="1"/>
  <c r="DK164" i="1"/>
  <c r="DK179" i="1" s="1"/>
  <c r="DK166" i="1"/>
  <c r="DK181" i="1" s="1"/>
  <c r="DK159" i="1"/>
  <c r="DK165" i="1"/>
  <c r="DK180" i="1" s="1"/>
  <c r="DK167" i="1"/>
  <c r="DK182" i="1" s="1"/>
  <c r="DK160" i="1"/>
  <c r="DK175" i="1" s="1"/>
  <c r="DK163" i="1"/>
  <c r="DK178" i="1" s="1"/>
  <c r="EF162" i="1"/>
  <c r="EF177" i="1" s="1"/>
  <c r="EF187" i="1" s="1"/>
  <c r="HI121" i="1"/>
  <c r="HI122" i="1"/>
  <c r="EG96" i="1"/>
  <c r="EG111" i="1" s="1"/>
  <c r="EG121" i="1" s="1"/>
  <c r="GW122" i="1"/>
  <c r="GA102" i="1"/>
  <c r="GA117" i="1" s="1"/>
  <c r="GA94" i="1"/>
  <c r="GA109" i="1" s="1"/>
  <c r="GA103" i="1"/>
  <c r="GA118" i="1" s="1"/>
  <c r="GA104" i="1"/>
  <c r="GA119" i="1" s="1"/>
  <c r="GA96" i="1"/>
  <c r="GA111" i="1" s="1"/>
  <c r="GA121" i="1" s="1"/>
  <c r="GA95" i="1"/>
  <c r="GA110" i="1" s="1"/>
  <c r="GA101" i="1"/>
  <c r="GA116" i="1" s="1"/>
  <c r="GA98" i="1"/>
  <c r="GA113" i="1" s="1"/>
  <c r="GA99" i="1"/>
  <c r="GA114" i="1" s="1"/>
  <c r="GA93" i="1"/>
  <c r="GA100" i="1"/>
  <c r="GA115" i="1" s="1"/>
  <c r="CF162" i="1"/>
  <c r="CF177" i="1" s="1"/>
  <c r="JE122" i="1"/>
  <c r="JB121" i="1"/>
  <c r="MS105" i="1"/>
  <c r="KY174" i="1"/>
  <c r="KY186" i="1" s="1"/>
  <c r="KY171" i="1"/>
  <c r="GQ105" i="1"/>
  <c r="CH120" i="1"/>
  <c r="MD122" i="1"/>
  <c r="HB162" i="1"/>
  <c r="HB177" i="1" s="1"/>
  <c r="HB156" i="1"/>
  <c r="HB157" i="1" s="1"/>
  <c r="EQ171" i="1"/>
  <c r="LF171" i="1"/>
  <c r="DB188" i="1"/>
  <c r="KZ162" i="1"/>
  <c r="KZ177" i="1" s="1"/>
  <c r="KZ187" i="1" s="1"/>
  <c r="AJ170" i="1"/>
  <c r="AJ185" i="1" s="1"/>
  <c r="AJ164" i="1"/>
  <c r="AJ179" i="1" s="1"/>
  <c r="AJ168" i="1"/>
  <c r="AJ183" i="1" s="1"/>
  <c r="AJ167" i="1"/>
  <c r="AJ182" i="1" s="1"/>
  <c r="AJ159" i="1"/>
  <c r="AJ160" i="1"/>
  <c r="AJ175" i="1" s="1"/>
  <c r="AJ169" i="1"/>
  <c r="AJ184" i="1" s="1"/>
  <c r="AJ188" i="1" s="1"/>
  <c r="AJ161" i="1"/>
  <c r="AJ176" i="1" s="1"/>
  <c r="AJ166" i="1"/>
  <c r="AJ181" i="1" s="1"/>
  <c r="AJ165" i="1"/>
  <c r="AJ180" i="1" s="1"/>
  <c r="AJ163" i="1"/>
  <c r="AJ178" i="1" s="1"/>
  <c r="MN105" i="1"/>
  <c r="HK162" i="1"/>
  <c r="HK177" i="1" s="1"/>
  <c r="HK187" i="1" s="1"/>
  <c r="JV156" i="1"/>
  <c r="JV157" i="1" s="1"/>
  <c r="JV162" i="1" s="1"/>
  <c r="JV177" i="1" s="1"/>
  <c r="FV162" i="1"/>
  <c r="FV177" i="1" s="1"/>
  <c r="FV156" i="1"/>
  <c r="FV157" i="1" s="1"/>
  <c r="JM122" i="1"/>
  <c r="HU162" i="1"/>
  <c r="HU177" i="1" s="1"/>
  <c r="HU156" i="1"/>
  <c r="HU157" i="1" s="1"/>
  <c r="MO188" i="1"/>
  <c r="CX121" i="1"/>
  <c r="DI108" i="1"/>
  <c r="DI120" i="1" s="1"/>
  <c r="DI105" i="1"/>
  <c r="CD99" i="1"/>
  <c r="CD114" i="1" s="1"/>
  <c r="CD94" i="1"/>
  <c r="CD109" i="1" s="1"/>
  <c r="CD102" i="1"/>
  <c r="CD117" i="1" s="1"/>
  <c r="CD100" i="1"/>
  <c r="CD115" i="1" s="1"/>
  <c r="CD101" i="1"/>
  <c r="CD116" i="1" s="1"/>
  <c r="CD103" i="1"/>
  <c r="CD118" i="1" s="1"/>
  <c r="CD93" i="1"/>
  <c r="CD98" i="1"/>
  <c r="CD113" i="1" s="1"/>
  <c r="CD96" i="1"/>
  <c r="CD111" i="1" s="1"/>
  <c r="CD121" i="1" s="1"/>
  <c r="CD95" i="1"/>
  <c r="CD110" i="1" s="1"/>
  <c r="CD104" i="1"/>
  <c r="CD119" i="1" s="1"/>
  <c r="CL121" i="1"/>
  <c r="HP187" i="1"/>
  <c r="AO94" i="1"/>
  <c r="AO109" i="1" s="1"/>
  <c r="AO104" i="1"/>
  <c r="AO119" i="1" s="1"/>
  <c r="AO99" i="1"/>
  <c r="AO114" i="1" s="1"/>
  <c r="AO101" i="1"/>
  <c r="AO116" i="1" s="1"/>
  <c r="AO95" i="1"/>
  <c r="AO110" i="1" s="1"/>
  <c r="AO103" i="1"/>
  <c r="AO118" i="1" s="1"/>
  <c r="AO122" i="1" s="1"/>
  <c r="AO100" i="1"/>
  <c r="AO115" i="1" s="1"/>
  <c r="AO102" i="1"/>
  <c r="AO117" i="1" s="1"/>
  <c r="AO98" i="1"/>
  <c r="AO113" i="1" s="1"/>
  <c r="AO93" i="1"/>
  <c r="AO97" i="1"/>
  <c r="AO112" i="1" s="1"/>
  <c r="JM188" i="1"/>
  <c r="CD162" i="1"/>
  <c r="CD177" i="1" s="1"/>
  <c r="CD187" i="1" s="1"/>
  <c r="LV121" i="1"/>
  <c r="AV121" i="1"/>
  <c r="U187" i="1"/>
  <c r="BX188" i="1"/>
  <c r="NB122" i="1"/>
  <c r="GJ162" i="1"/>
  <c r="GJ177" i="1" s="1"/>
  <c r="GJ156" i="1"/>
  <c r="GJ157" i="1" s="1"/>
  <c r="HT187" i="1"/>
  <c r="EB121" i="1"/>
  <c r="ML121" i="1"/>
  <c r="HG96" i="1"/>
  <c r="HG111" i="1" s="1"/>
  <c r="HG121" i="1" s="1"/>
  <c r="AT162" i="1"/>
  <c r="AT177" i="1" s="1"/>
  <c r="AT187" i="1" s="1"/>
  <c r="KN162" i="1"/>
  <c r="KN177" i="1" s="1"/>
  <c r="KN187" i="1" s="1"/>
  <c r="JF121" i="1"/>
  <c r="JF122" i="1"/>
  <c r="DM108" i="1"/>
  <c r="DM120" i="1" s="1"/>
  <c r="DM105" i="1"/>
  <c r="GS122" i="1"/>
  <c r="AR121" i="1"/>
  <c r="HJ122" i="1"/>
  <c r="LG161" i="1"/>
  <c r="LG176" i="1" s="1"/>
  <c r="LG166" i="1"/>
  <c r="LG181" i="1" s="1"/>
  <c r="LG165" i="1"/>
  <c r="LG180" i="1" s="1"/>
  <c r="LG168" i="1"/>
  <c r="LG183" i="1" s="1"/>
  <c r="LG169" i="1"/>
  <c r="LG184" i="1" s="1"/>
  <c r="LG188" i="1" s="1"/>
  <c r="LG164" i="1"/>
  <c r="LG179" i="1" s="1"/>
  <c r="LG167" i="1"/>
  <c r="LG182" i="1" s="1"/>
  <c r="LG170" i="1"/>
  <c r="LG185" i="1" s="1"/>
  <c r="LG160" i="1"/>
  <c r="LG175" i="1" s="1"/>
  <c r="LG163" i="1"/>
  <c r="LG178" i="1" s="1"/>
  <c r="LG159" i="1"/>
  <c r="HJ174" i="1"/>
  <c r="HJ186" i="1" s="1"/>
  <c r="HJ171" i="1"/>
  <c r="KJ188" i="1"/>
  <c r="CS188" i="1"/>
  <c r="AQ162" i="1"/>
  <c r="AQ177" i="1" s="1"/>
  <c r="AQ187" i="1" s="1"/>
  <c r="HN174" i="1"/>
  <c r="HN186" i="1" s="1"/>
  <c r="HN171" i="1"/>
  <c r="DD156" i="1"/>
  <c r="DD157" i="1" s="1"/>
  <c r="EA121" i="1"/>
  <c r="MS122" i="1"/>
  <c r="LD162" i="1"/>
  <c r="LD177" i="1" s="1"/>
  <c r="JI96" i="1"/>
  <c r="JI111" i="1" s="1"/>
  <c r="AP108" i="1"/>
  <c r="AP120" i="1" s="1"/>
  <c r="AP105" i="1"/>
  <c r="BA121" i="1"/>
  <c r="BA122" i="1"/>
  <c r="HZ174" i="1"/>
  <c r="HZ186" i="1" s="1"/>
  <c r="HZ171" i="1"/>
  <c r="HE122" i="1"/>
  <c r="HZ108" i="1"/>
  <c r="HZ120" i="1" s="1"/>
  <c r="HZ105" i="1"/>
  <c r="GW120" i="1"/>
  <c r="IY122" i="1"/>
  <c r="FX120" i="1"/>
  <c r="CG188" i="1"/>
  <c r="GH186" i="1"/>
  <c r="JJ186" i="1"/>
  <c r="ND186" i="1"/>
  <c r="EA186" i="1"/>
  <c r="GT120" i="1"/>
  <c r="EJ120" i="1"/>
  <c r="CS120" i="1"/>
  <c r="AV105" i="1"/>
  <c r="HT171" i="1"/>
  <c r="FX171" i="1"/>
  <c r="EN105" i="1"/>
  <c r="CL171" i="1"/>
  <c r="MB120" i="1"/>
  <c r="BH120" i="1"/>
  <c r="BY105" i="1"/>
  <c r="EQ105" i="1"/>
  <c r="MG105" i="1"/>
  <c r="HD186" i="1"/>
  <c r="MH105" i="1"/>
  <c r="AV186" i="1"/>
  <c r="HN105" i="1"/>
  <c r="CL187" i="1"/>
  <c r="CC156" i="1"/>
  <c r="CC157" i="1" s="1"/>
  <c r="CC162" i="1" s="1"/>
  <c r="CC177" i="1" s="1"/>
  <c r="EN174" i="1"/>
  <c r="EN186" i="1" s="1"/>
  <c r="EN171" i="1"/>
  <c r="HF156" i="1"/>
  <c r="HF157" i="1" s="1"/>
  <c r="CN162" i="1"/>
  <c r="CN177" i="1" s="1"/>
  <c r="CN156" i="1"/>
  <c r="CN157" i="1" s="1"/>
  <c r="LT94" i="1"/>
  <c r="LT109" i="1" s="1"/>
  <c r="LT98" i="1"/>
  <c r="LT113" i="1" s="1"/>
  <c r="LT102" i="1"/>
  <c r="LT117" i="1" s="1"/>
  <c r="LT104" i="1"/>
  <c r="LT119" i="1" s="1"/>
  <c r="LT99" i="1"/>
  <c r="LT114" i="1" s="1"/>
  <c r="LT101" i="1"/>
  <c r="LT116" i="1" s="1"/>
  <c r="LT103" i="1"/>
  <c r="LT118" i="1" s="1"/>
  <c r="LT122" i="1" s="1"/>
  <c r="LT93" i="1"/>
  <c r="LT95" i="1"/>
  <c r="LT110" i="1" s="1"/>
  <c r="LT100" i="1"/>
  <c r="LT115" i="1" s="1"/>
  <c r="LT97" i="1"/>
  <c r="LT112" i="1" s="1"/>
  <c r="HY108" i="1"/>
  <c r="HY120" i="1" s="1"/>
  <c r="HY105" i="1"/>
  <c r="J108" i="1"/>
  <c r="J120" i="1" s="1"/>
  <c r="J105" i="1"/>
  <c r="AG108" i="1"/>
  <c r="AG120" i="1" s="1"/>
  <c r="AG105" i="1"/>
  <c r="IU187" i="1"/>
  <c r="KK162" i="1"/>
  <c r="KK177" i="1" s="1"/>
  <c r="KK156" i="1"/>
  <c r="KK157" i="1" s="1"/>
  <c r="JR100" i="1"/>
  <c r="JR115" i="1" s="1"/>
  <c r="JR98" i="1"/>
  <c r="JR113" i="1" s="1"/>
  <c r="JR101" i="1"/>
  <c r="JR116" i="1" s="1"/>
  <c r="JR95" i="1"/>
  <c r="JR110" i="1" s="1"/>
  <c r="JR104" i="1"/>
  <c r="JR119" i="1" s="1"/>
  <c r="JR94" i="1"/>
  <c r="JR109" i="1" s="1"/>
  <c r="JR99" i="1"/>
  <c r="JR114" i="1" s="1"/>
  <c r="JR93" i="1"/>
  <c r="JR96" i="1"/>
  <c r="JR111" i="1" s="1"/>
  <c r="JR102" i="1"/>
  <c r="JR117" i="1" s="1"/>
  <c r="JR103" i="1"/>
  <c r="JR118" i="1" s="1"/>
  <c r="JR122" i="1" s="1"/>
  <c r="KE109" i="1"/>
  <c r="KE120" i="1" s="1"/>
  <c r="KE105" i="1"/>
  <c r="B159" i="1"/>
  <c r="B169" i="1"/>
  <c r="B184" i="1" s="1"/>
  <c r="B188" i="1" s="1"/>
  <c r="B170" i="1"/>
  <c r="B185" i="1" s="1"/>
  <c r="B161" i="1"/>
  <c r="B176" i="1" s="1"/>
  <c r="B168" i="1"/>
  <c r="B183" i="1" s="1"/>
  <c r="B160" i="1"/>
  <c r="B175" i="1" s="1"/>
  <c r="B165" i="1"/>
  <c r="B180" i="1" s="1"/>
  <c r="B187" i="1" s="1"/>
  <c r="B167" i="1"/>
  <c r="B182" i="1" s="1"/>
  <c r="B164" i="1"/>
  <c r="B179" i="1" s="1"/>
  <c r="B166" i="1"/>
  <c r="B181" i="1" s="1"/>
  <c r="B163" i="1"/>
  <c r="B178" i="1" s="1"/>
  <c r="CR188" i="1"/>
  <c r="DH120" i="1"/>
  <c r="KP109" i="1"/>
  <c r="KP120" i="1" s="1"/>
  <c r="KP105" i="1"/>
  <c r="JU156" i="1"/>
  <c r="JU157" i="1" s="1"/>
  <c r="HP171" i="1"/>
  <c r="BU171" i="1"/>
  <c r="GN188" i="1"/>
  <c r="AM167" i="1"/>
  <c r="AM182" i="1" s="1"/>
  <c r="AM170" i="1"/>
  <c r="AM185" i="1" s="1"/>
  <c r="AM165" i="1"/>
  <c r="AM180" i="1" s="1"/>
  <c r="AM187" i="1" s="1"/>
  <c r="AM166" i="1"/>
  <c r="AM181" i="1" s="1"/>
  <c r="AM168" i="1"/>
  <c r="AM183" i="1" s="1"/>
  <c r="AM160" i="1"/>
  <c r="AM175" i="1" s="1"/>
  <c r="AM161" i="1"/>
  <c r="AM176" i="1" s="1"/>
  <c r="AM169" i="1"/>
  <c r="AM184" i="1" s="1"/>
  <c r="AM188" i="1" s="1"/>
  <c r="AM164" i="1"/>
  <c r="AM179" i="1" s="1"/>
  <c r="AM159" i="1"/>
  <c r="AM163" i="1"/>
  <c r="AM178" i="1" s="1"/>
  <c r="GC156" i="1"/>
  <c r="GC157" i="1" s="1"/>
  <c r="GC162" i="1" s="1"/>
  <c r="GC177" i="1" s="1"/>
  <c r="HD121" i="1"/>
  <c r="M100" i="1"/>
  <c r="M115" i="1" s="1"/>
  <c r="M94" i="1"/>
  <c r="M109" i="1" s="1"/>
  <c r="M95" i="1"/>
  <c r="M110" i="1" s="1"/>
  <c r="M102" i="1"/>
  <c r="M117" i="1" s="1"/>
  <c r="M99" i="1"/>
  <c r="M114" i="1" s="1"/>
  <c r="M121" i="1" s="1"/>
  <c r="M93" i="1"/>
  <c r="M103" i="1"/>
  <c r="M118" i="1" s="1"/>
  <c r="M122" i="1" s="1"/>
  <c r="M101" i="1"/>
  <c r="M116" i="1" s="1"/>
  <c r="M104" i="1"/>
  <c r="M119" i="1" s="1"/>
  <c r="M98" i="1"/>
  <c r="M113" i="1" s="1"/>
  <c r="M97" i="1"/>
  <c r="M112" i="1" s="1"/>
  <c r="CK108" i="1"/>
  <c r="CK120" i="1" s="1"/>
  <c r="CK105" i="1"/>
  <c r="HM187" i="1"/>
  <c r="CO108" i="1"/>
  <c r="CO120" i="1" s="1"/>
  <c r="CO105" i="1"/>
  <c r="EO161" i="1"/>
  <c r="EO176" i="1" s="1"/>
  <c r="EO170" i="1"/>
  <c r="EO185" i="1" s="1"/>
  <c r="EO165" i="1"/>
  <c r="EO180" i="1" s="1"/>
  <c r="EO187" i="1" s="1"/>
  <c r="EO169" i="1"/>
  <c r="EO184" i="1" s="1"/>
  <c r="EO188" i="1" s="1"/>
  <c r="EO167" i="1"/>
  <c r="EO182" i="1" s="1"/>
  <c r="EO160" i="1"/>
  <c r="EO175" i="1" s="1"/>
  <c r="EO166" i="1"/>
  <c r="EO181" i="1" s="1"/>
  <c r="EO164" i="1"/>
  <c r="EO179" i="1" s="1"/>
  <c r="EO168" i="1"/>
  <c r="EO183" i="1" s="1"/>
  <c r="EO163" i="1"/>
  <c r="EO178" i="1" s="1"/>
  <c r="EO159" i="1"/>
  <c r="HF94" i="1"/>
  <c r="HF109" i="1" s="1"/>
  <c r="HF99" i="1"/>
  <c r="HF114" i="1" s="1"/>
  <c r="HF104" i="1"/>
  <c r="HF119" i="1" s="1"/>
  <c r="HF93" i="1"/>
  <c r="HF95" i="1"/>
  <c r="HF110" i="1" s="1"/>
  <c r="HF103" i="1"/>
  <c r="HF118" i="1" s="1"/>
  <c r="HF122" i="1" s="1"/>
  <c r="HF102" i="1"/>
  <c r="HF117" i="1" s="1"/>
  <c r="HF98" i="1"/>
  <c r="HF113" i="1" s="1"/>
  <c r="HF96" i="1"/>
  <c r="HF111" i="1" s="1"/>
  <c r="HF121" i="1" s="1"/>
  <c r="HF100" i="1"/>
  <c r="HF115" i="1" s="1"/>
  <c r="HF101" i="1"/>
  <c r="HF116" i="1" s="1"/>
  <c r="H103" i="1"/>
  <c r="H118" i="1" s="1"/>
  <c r="H98" i="1"/>
  <c r="H113" i="1" s="1"/>
  <c r="H102" i="1"/>
  <c r="H117" i="1" s="1"/>
  <c r="H104" i="1"/>
  <c r="H119" i="1" s="1"/>
  <c r="H101" i="1"/>
  <c r="H116" i="1" s="1"/>
  <c r="H99" i="1"/>
  <c r="H114" i="1" s="1"/>
  <c r="H121" i="1" s="1"/>
  <c r="H94" i="1"/>
  <c r="H109" i="1" s="1"/>
  <c r="H93" i="1"/>
  <c r="H95" i="1"/>
  <c r="H110" i="1" s="1"/>
  <c r="H100" i="1"/>
  <c r="H115" i="1" s="1"/>
  <c r="H97" i="1"/>
  <c r="H112" i="1" s="1"/>
  <c r="AB174" i="1"/>
  <c r="AB186" i="1" s="1"/>
  <c r="AB171" i="1"/>
  <c r="FZ156" i="1"/>
  <c r="FZ157" i="1" s="1"/>
  <c r="KT162" i="1"/>
  <c r="KT177" i="1" s="1"/>
  <c r="KT156" i="1"/>
  <c r="KT157" i="1" s="1"/>
  <c r="JE156" i="1"/>
  <c r="JE157" i="1" s="1"/>
  <c r="LU169" i="1"/>
  <c r="LU184" i="1" s="1"/>
  <c r="LU188" i="1" s="1"/>
  <c r="LU170" i="1"/>
  <c r="LU185" i="1" s="1"/>
  <c r="LU164" i="1"/>
  <c r="LU179" i="1" s="1"/>
  <c r="LU166" i="1"/>
  <c r="LU181" i="1" s="1"/>
  <c r="LU159" i="1"/>
  <c r="LU161" i="1"/>
  <c r="LU176" i="1" s="1"/>
  <c r="LU160" i="1"/>
  <c r="LU175" i="1" s="1"/>
  <c r="LU165" i="1"/>
  <c r="LU180" i="1" s="1"/>
  <c r="LU167" i="1"/>
  <c r="LU182" i="1" s="1"/>
  <c r="LU168" i="1"/>
  <c r="LU183" i="1" s="1"/>
  <c r="LU163" i="1"/>
  <c r="LU178" i="1" s="1"/>
  <c r="BL120" i="1"/>
  <c r="KP186" i="1"/>
  <c r="FY171" i="1"/>
  <c r="MG171" i="1"/>
  <c r="JP120" i="1"/>
  <c r="AI171" i="1"/>
  <c r="CW120" i="1"/>
  <c r="MB121" i="1"/>
  <c r="MH186" i="1"/>
  <c r="JM105" i="1"/>
  <c r="E171" i="1"/>
  <c r="E174" i="1"/>
  <c r="E186" i="1" s="1"/>
  <c r="AW108" i="1"/>
  <c r="AW120" i="1" s="1"/>
  <c r="AW105" i="1"/>
  <c r="FY108" i="1"/>
  <c r="FY120" i="1" s="1"/>
  <c r="FY105" i="1"/>
  <c r="ED120" i="1"/>
  <c r="HP188" i="1"/>
  <c r="BP188" i="1"/>
  <c r="HD105" i="1"/>
  <c r="EP186" i="1"/>
  <c r="GT174" i="1"/>
  <c r="GT186" i="1" s="1"/>
  <c r="GT171" i="1"/>
  <c r="KW109" i="1"/>
  <c r="KW120" i="1" s="1"/>
  <c r="KW105" i="1"/>
  <c r="CN105" i="1"/>
  <c r="GO120" i="1"/>
  <c r="AK120" i="1"/>
  <c r="DH171" i="1"/>
  <c r="CR105" i="1"/>
  <c r="ME188" i="1"/>
  <c r="JJ187" i="1"/>
  <c r="IS186" i="1"/>
  <c r="BM108" i="1"/>
  <c r="BM120" i="1" s="1"/>
  <c r="BM105" i="1"/>
  <c r="IX156" i="1"/>
  <c r="IX157" i="1" s="1"/>
  <c r="MX120" i="1"/>
  <c r="LO109" i="1"/>
  <c r="LO120" i="1" s="1"/>
  <c r="LO105" i="1"/>
  <c r="LO122" i="1"/>
  <c r="DW187" i="1"/>
  <c r="IF121" i="1"/>
  <c r="NE108" i="1"/>
  <c r="NE120" i="1" s="1"/>
  <c r="NE105" i="1"/>
  <c r="CR171" i="1"/>
  <c r="CR174" i="1"/>
  <c r="CR186" i="1" s="1"/>
  <c r="HC121" i="1"/>
  <c r="HT188" i="1"/>
  <c r="KB105" i="1"/>
  <c r="KB108" i="1"/>
  <c r="KB120" i="1" s="1"/>
  <c r="HT120" i="1"/>
  <c r="BQ171" i="1"/>
  <c r="BQ174" i="1"/>
  <c r="BQ186" i="1" s="1"/>
  <c r="MO122" i="1"/>
  <c r="DJ96" i="1"/>
  <c r="DJ111" i="1" s="1"/>
  <c r="DJ102" i="1"/>
  <c r="DJ117" i="1" s="1"/>
  <c r="DJ100" i="1"/>
  <c r="DJ115" i="1" s="1"/>
  <c r="DJ98" i="1"/>
  <c r="DJ113" i="1" s="1"/>
  <c r="DJ101" i="1"/>
  <c r="DJ116" i="1" s="1"/>
  <c r="DJ95" i="1"/>
  <c r="DJ110" i="1" s="1"/>
  <c r="DJ94" i="1"/>
  <c r="DJ109" i="1" s="1"/>
  <c r="DJ104" i="1"/>
  <c r="DJ119" i="1" s="1"/>
  <c r="DJ93" i="1"/>
  <c r="DJ103" i="1"/>
  <c r="DJ118" i="1" s="1"/>
  <c r="DJ122" i="1" s="1"/>
  <c r="DJ99" i="1"/>
  <c r="DJ114" i="1" s="1"/>
  <c r="IG100" i="1"/>
  <c r="IG115" i="1" s="1"/>
  <c r="IG94" i="1"/>
  <c r="IG109" i="1" s="1"/>
  <c r="IG104" i="1"/>
  <c r="IG119" i="1" s="1"/>
  <c r="IG103" i="1"/>
  <c r="IG118" i="1" s="1"/>
  <c r="IG122" i="1" s="1"/>
  <c r="IG95" i="1"/>
  <c r="IG110" i="1" s="1"/>
  <c r="IG93" i="1"/>
  <c r="IG101" i="1"/>
  <c r="IG116" i="1" s="1"/>
  <c r="IG99" i="1"/>
  <c r="IG114" i="1" s="1"/>
  <c r="IG96" i="1"/>
  <c r="IG111" i="1" s="1"/>
  <c r="IG98" i="1"/>
  <c r="IG113" i="1" s="1"/>
  <c r="IG102" i="1"/>
  <c r="IG117" i="1" s="1"/>
  <c r="IZ105" i="1"/>
  <c r="IZ108" i="1"/>
  <c r="IZ120" i="1" s="1"/>
  <c r="CU108" i="1"/>
  <c r="CU120" i="1" s="1"/>
  <c r="CU105" i="1"/>
  <c r="IG162" i="1"/>
  <c r="IG177" i="1" s="1"/>
  <c r="IG156" i="1"/>
  <c r="IG157" i="1" s="1"/>
  <c r="JP174" i="1"/>
  <c r="JP186" i="1" s="1"/>
  <c r="JP171" i="1"/>
  <c r="EC122" i="1"/>
  <c r="IP108" i="1"/>
  <c r="IP120" i="1" s="1"/>
  <c r="IP105" i="1"/>
  <c r="HN122" i="1"/>
  <c r="GZ162" i="1"/>
  <c r="GZ177" i="1" s="1"/>
  <c r="GZ156" i="1"/>
  <c r="GZ157" i="1" s="1"/>
  <c r="IF186" i="1"/>
  <c r="GL187" i="1"/>
  <c r="HP105" i="1"/>
  <c r="HP108" i="1"/>
  <c r="HP120" i="1" s="1"/>
  <c r="JT187" i="1"/>
  <c r="BY186" i="1"/>
  <c r="CL108" i="1"/>
  <c r="CL120" i="1" s="1"/>
  <c r="CL105" i="1"/>
  <c r="AO187" i="1"/>
  <c r="GZ121" i="1"/>
  <c r="IW174" i="1"/>
  <c r="IW186" i="1" s="1"/>
  <c r="IW171" i="1"/>
  <c r="IU167" i="1"/>
  <c r="IU182" i="1" s="1"/>
  <c r="IU164" i="1"/>
  <c r="IU179" i="1" s="1"/>
  <c r="IU165" i="1"/>
  <c r="IU180" i="1" s="1"/>
  <c r="IU168" i="1"/>
  <c r="IU183" i="1" s="1"/>
  <c r="IU160" i="1"/>
  <c r="IU175" i="1" s="1"/>
  <c r="IU161" i="1"/>
  <c r="IU176" i="1" s="1"/>
  <c r="IU170" i="1"/>
  <c r="IU185" i="1" s="1"/>
  <c r="IU169" i="1"/>
  <c r="IU184" i="1" s="1"/>
  <c r="IU166" i="1"/>
  <c r="IU181" i="1" s="1"/>
  <c r="IU163" i="1"/>
  <c r="IU178" i="1" s="1"/>
  <c r="IU159" i="1"/>
  <c r="ND105" i="1"/>
  <c r="ND108" i="1"/>
  <c r="ND120" i="1" s="1"/>
  <c r="Q122" i="1"/>
  <c r="CM164" i="1"/>
  <c r="CM179" i="1" s="1"/>
  <c r="CM168" i="1"/>
  <c r="CM183" i="1" s="1"/>
  <c r="CM161" i="1"/>
  <c r="CM176" i="1" s="1"/>
  <c r="CM167" i="1"/>
  <c r="CM182" i="1" s="1"/>
  <c r="CM170" i="1"/>
  <c r="CM185" i="1" s="1"/>
  <c r="CM166" i="1"/>
  <c r="CM181" i="1" s="1"/>
  <c r="CM160" i="1"/>
  <c r="CM175" i="1" s="1"/>
  <c r="CM169" i="1"/>
  <c r="CM184" i="1" s="1"/>
  <c r="CM188" i="1" s="1"/>
  <c r="CM165" i="1"/>
  <c r="CM180" i="1" s="1"/>
  <c r="CM187" i="1" s="1"/>
  <c r="CM163" i="1"/>
  <c r="CM178" i="1" s="1"/>
  <c r="CM159" i="1"/>
  <c r="CC120" i="1"/>
  <c r="CL122" i="1"/>
  <c r="JE120" i="1"/>
  <c r="S120" i="1"/>
  <c r="MI169" i="1"/>
  <c r="MI184" i="1" s="1"/>
  <c r="MI188" i="1" s="1"/>
  <c r="MI168" i="1"/>
  <c r="MI183" i="1" s="1"/>
  <c r="MI164" i="1"/>
  <c r="MI179" i="1" s="1"/>
  <c r="MI165" i="1"/>
  <c r="MI180" i="1" s="1"/>
  <c r="MI187" i="1" s="1"/>
  <c r="MI170" i="1"/>
  <c r="MI185" i="1" s="1"/>
  <c r="MI160" i="1"/>
  <c r="MI175" i="1" s="1"/>
  <c r="MI166" i="1"/>
  <c r="MI181" i="1" s="1"/>
  <c r="MI161" i="1"/>
  <c r="MI176" i="1" s="1"/>
  <c r="MI167" i="1"/>
  <c r="MI182" i="1" s="1"/>
  <c r="MI159" i="1"/>
  <c r="MI163" i="1"/>
  <c r="MI178" i="1" s="1"/>
  <c r="ML120" i="1"/>
  <c r="IC171" i="1"/>
  <c r="IC174" i="1"/>
  <c r="IC186" i="1" s="1"/>
  <c r="IC188" i="1"/>
  <c r="GT188" i="1"/>
  <c r="BK188" i="1"/>
  <c r="Z174" i="1"/>
  <c r="Z186" i="1" s="1"/>
  <c r="Z171" i="1"/>
  <c r="CW121" i="1"/>
  <c r="R162" i="1"/>
  <c r="R177" i="1" s="1"/>
  <c r="R156" i="1"/>
  <c r="R157" i="1" s="1"/>
  <c r="KL162" i="1"/>
  <c r="KL177" i="1" s="1"/>
  <c r="KL156" i="1"/>
  <c r="KL157" i="1" s="1"/>
  <c r="HQ188" i="1"/>
  <c r="IH162" i="1"/>
  <c r="IH177" i="1" s="1"/>
  <c r="IH156" i="1"/>
  <c r="IH157" i="1" s="1"/>
  <c r="JH102" i="1"/>
  <c r="JH117" i="1" s="1"/>
  <c r="JH104" i="1"/>
  <c r="JH119" i="1" s="1"/>
  <c r="JH98" i="1"/>
  <c r="JH113" i="1" s="1"/>
  <c r="JH94" i="1"/>
  <c r="JH109" i="1" s="1"/>
  <c r="JH101" i="1"/>
  <c r="JH116" i="1" s="1"/>
  <c r="JH99" i="1"/>
  <c r="JH114" i="1" s="1"/>
  <c r="JH121" i="1" s="1"/>
  <c r="JH103" i="1"/>
  <c r="JH118" i="1" s="1"/>
  <c r="JH100" i="1"/>
  <c r="JH115" i="1" s="1"/>
  <c r="JH93" i="1"/>
  <c r="JH95" i="1"/>
  <c r="JH110" i="1" s="1"/>
  <c r="JH97" i="1"/>
  <c r="JH112" i="1" s="1"/>
  <c r="EN188" i="1"/>
  <c r="JZ171" i="1"/>
  <c r="BL186" i="1"/>
  <c r="JA120" i="1"/>
  <c r="BF105" i="1"/>
  <c r="KR105" i="1"/>
  <c r="KR109" i="1"/>
  <c r="KR120" i="1" s="1"/>
  <c r="NE122" i="1"/>
  <c r="MU120" i="1"/>
  <c r="HR98" i="1"/>
  <c r="HR113" i="1" s="1"/>
  <c r="HR103" i="1"/>
  <c r="HR118" i="1" s="1"/>
  <c r="HR122" i="1" s="1"/>
  <c r="HR104" i="1"/>
  <c r="HR119" i="1" s="1"/>
  <c r="HR100" i="1"/>
  <c r="HR115" i="1" s="1"/>
  <c r="HR94" i="1"/>
  <c r="HR109" i="1" s="1"/>
  <c r="HR101" i="1"/>
  <c r="HR116" i="1" s="1"/>
  <c r="HR93" i="1"/>
  <c r="HR95" i="1"/>
  <c r="HR110" i="1" s="1"/>
  <c r="HR99" i="1"/>
  <c r="HR114" i="1" s="1"/>
  <c r="HR121" i="1" s="1"/>
  <c r="HR102" i="1"/>
  <c r="HR117" i="1" s="1"/>
  <c r="HR97" i="1"/>
  <c r="HR112" i="1" s="1"/>
  <c r="IT105" i="1"/>
  <c r="LU121" i="1"/>
  <c r="BB171" i="1"/>
  <c r="GB187" i="1"/>
  <c r="EE171" i="1"/>
  <c r="DH105" i="1"/>
  <c r="HC108" i="1"/>
  <c r="HC120" i="1" s="1"/>
  <c r="HC105" i="1"/>
  <c r="JZ120" i="1"/>
  <c r="P171" i="1"/>
  <c r="KP122" i="1"/>
  <c r="CG120" i="1"/>
  <c r="AC120" i="1"/>
  <c r="BU105" i="1"/>
  <c r="LF187" i="1"/>
  <c r="L120" i="1"/>
  <c r="IJ120" i="1"/>
  <c r="O122" i="1"/>
  <c r="GJ120" i="1"/>
  <c r="IV120" i="1"/>
  <c r="Z121" i="1"/>
  <c r="JQ120" i="1"/>
  <c r="AP171" i="1"/>
  <c r="HU120" i="1"/>
  <c r="HY122" i="1"/>
  <c r="MR120" i="1"/>
  <c r="BV122" i="1"/>
  <c r="U120" i="1"/>
  <c r="GD120" i="1"/>
  <c r="BU186" i="1"/>
  <c r="ID105" i="1"/>
  <c r="GV121" i="1"/>
  <c r="JC122" i="1"/>
  <c r="LY122" i="1"/>
  <c r="LR109" i="1"/>
  <c r="LR120" i="1" s="1"/>
  <c r="LR105" i="1"/>
  <c r="LR122" i="1"/>
  <c r="Z188" i="1"/>
  <c r="DA162" i="1"/>
  <c r="DA177" i="1" s="1"/>
  <c r="DA156" i="1"/>
  <c r="DA157" i="1" s="1"/>
  <c r="AE174" i="1"/>
  <c r="AE186" i="1" s="1"/>
  <c r="AE171" i="1"/>
  <c r="JJ120" i="1"/>
  <c r="GC122" i="1"/>
  <c r="S171" i="1"/>
  <c r="CU186" i="1"/>
  <c r="BB105" i="1"/>
  <c r="EE121" i="1"/>
  <c r="JQ186" i="1"/>
  <c r="JR162" i="1"/>
  <c r="JR177" i="1" s="1"/>
  <c r="JR156" i="1"/>
  <c r="JR157" i="1" s="1"/>
  <c r="CE162" i="1"/>
  <c r="CE177" i="1" s="1"/>
  <c r="CE156" i="1"/>
  <c r="CE157" i="1" s="1"/>
  <c r="LX162" i="1"/>
  <c r="LX177" i="1" s="1"/>
  <c r="LX156" i="1"/>
  <c r="LX157" i="1" s="1"/>
  <c r="MO171" i="1"/>
  <c r="NE171" i="1"/>
  <c r="BF122" i="1"/>
  <c r="DC187" i="1"/>
  <c r="EM162" i="1"/>
  <c r="EM177" i="1" s="1"/>
  <c r="EM156" i="1"/>
  <c r="EM157" i="1" s="1"/>
  <c r="MV187" i="1"/>
  <c r="JP122" i="1"/>
  <c r="AI120" i="1"/>
  <c r="GX186" i="1"/>
  <c r="BX186" i="1"/>
  <c r="LE109" i="1"/>
  <c r="LE120" i="1" s="1"/>
  <c r="LE105" i="1"/>
  <c r="BF171" i="1"/>
  <c r="AN121" i="1"/>
  <c r="KR174" i="1"/>
  <c r="KR186" i="1" s="1"/>
  <c r="KR171" i="1"/>
  <c r="KY122" i="1"/>
  <c r="KG162" i="1"/>
  <c r="KG177" i="1" s="1"/>
  <c r="KG156" i="1"/>
  <c r="KG157" i="1" s="1"/>
  <c r="L122" i="1"/>
  <c r="IV121" i="1"/>
  <c r="BN100" i="1"/>
  <c r="BN115" i="1" s="1"/>
  <c r="BN99" i="1"/>
  <c r="BN114" i="1" s="1"/>
  <c r="BN98" i="1"/>
  <c r="BN113" i="1" s="1"/>
  <c r="BN103" i="1"/>
  <c r="BN118" i="1" s="1"/>
  <c r="BN101" i="1"/>
  <c r="BN116" i="1" s="1"/>
  <c r="BN93" i="1"/>
  <c r="BN94" i="1"/>
  <c r="BN109" i="1" s="1"/>
  <c r="BN104" i="1"/>
  <c r="BN119" i="1" s="1"/>
  <c r="BN95" i="1"/>
  <c r="BN110" i="1" s="1"/>
  <c r="BN102" i="1"/>
  <c r="BN117" i="1" s="1"/>
  <c r="BN97" i="1"/>
  <c r="BN112" i="1" s="1"/>
  <c r="AR120" i="1"/>
  <c r="KN94" i="1"/>
  <c r="KN98" i="1"/>
  <c r="KN113" i="1" s="1"/>
  <c r="KN99" i="1"/>
  <c r="KN114" i="1" s="1"/>
  <c r="KN121" i="1" s="1"/>
  <c r="KN104" i="1"/>
  <c r="KN119" i="1" s="1"/>
  <c r="KN102" i="1"/>
  <c r="KN117" i="1" s="1"/>
  <c r="KN101" i="1"/>
  <c r="KN116" i="1" s="1"/>
  <c r="KN103" i="1"/>
  <c r="KN118" i="1" s="1"/>
  <c r="KN100" i="1"/>
  <c r="KN115" i="1" s="1"/>
  <c r="KN95" i="1"/>
  <c r="KN110" i="1" s="1"/>
  <c r="KN97" i="1"/>
  <c r="KN112" i="1" s="1"/>
  <c r="AP187" i="1"/>
  <c r="DZ156" i="1"/>
  <c r="DZ157" i="1" s="1"/>
  <c r="DZ162" i="1" s="1"/>
  <c r="DZ177" i="1" s="1"/>
  <c r="BZ162" i="1"/>
  <c r="BZ177" i="1" s="1"/>
  <c r="BZ156" i="1"/>
  <c r="BZ157" i="1" s="1"/>
  <c r="IK122" i="1"/>
  <c r="CS186" i="1"/>
  <c r="MR122" i="1"/>
  <c r="U122" i="1"/>
  <c r="NA156" i="1"/>
  <c r="NA157" i="1" s="1"/>
  <c r="GD122" i="1"/>
  <c r="EI171" i="1"/>
  <c r="MM187" i="1"/>
  <c r="DG108" i="1"/>
  <c r="DG120" i="1" s="1"/>
  <c r="DG105" i="1"/>
  <c r="MF122" i="1"/>
  <c r="DK187" i="1"/>
  <c r="CC122" i="1"/>
  <c r="CC121" i="1"/>
  <c r="HM167" i="1"/>
  <c r="HM182" i="1" s="1"/>
  <c r="HM170" i="1"/>
  <c r="HM185" i="1" s="1"/>
  <c r="HM169" i="1"/>
  <c r="HM184" i="1" s="1"/>
  <c r="HM188" i="1" s="1"/>
  <c r="HM161" i="1"/>
  <c r="HM176" i="1" s="1"/>
  <c r="HM160" i="1"/>
  <c r="HM175" i="1" s="1"/>
  <c r="HM164" i="1"/>
  <c r="HM179" i="1" s="1"/>
  <c r="HM166" i="1"/>
  <c r="HM181" i="1" s="1"/>
  <c r="HM159" i="1"/>
  <c r="HM165" i="1"/>
  <c r="HM180" i="1" s="1"/>
  <c r="HM168" i="1"/>
  <c r="HM183" i="1" s="1"/>
  <c r="HM163" i="1"/>
  <c r="HM178" i="1" s="1"/>
  <c r="GO186" i="1"/>
  <c r="EA108" i="1"/>
  <c r="EA120" i="1" s="1"/>
  <c r="EA105" i="1"/>
  <c r="JB108" i="1"/>
  <c r="JB120" i="1" s="1"/>
  <c r="JB105" i="1"/>
  <c r="MV188" i="1"/>
  <c r="MV171" i="1"/>
  <c r="MV174" i="1"/>
  <c r="MV186" i="1" s="1"/>
  <c r="MS120" i="1"/>
  <c r="MY165" i="1"/>
  <c r="MY180" i="1" s="1"/>
  <c r="MY161" i="1"/>
  <c r="MY176" i="1" s="1"/>
  <c r="MY170" i="1"/>
  <c r="MY185" i="1" s="1"/>
  <c r="MY166" i="1"/>
  <c r="MY181" i="1" s="1"/>
  <c r="MY167" i="1"/>
  <c r="MY182" i="1" s="1"/>
  <c r="MY164" i="1"/>
  <c r="MY179" i="1" s="1"/>
  <c r="MY169" i="1"/>
  <c r="MY184" i="1" s="1"/>
  <c r="MY188" i="1" s="1"/>
  <c r="MY160" i="1"/>
  <c r="MY175" i="1" s="1"/>
  <c r="MY168" i="1"/>
  <c r="MY183" i="1" s="1"/>
  <c r="MY163" i="1"/>
  <c r="MY178" i="1" s="1"/>
  <c r="MY159" i="1"/>
  <c r="S121" i="1"/>
  <c r="S122" i="1"/>
  <c r="BA105" i="1"/>
  <c r="FX122" i="1"/>
  <c r="GQ120" i="1"/>
  <c r="MD108" i="1"/>
  <c r="MD120" i="1" s="1"/>
  <c r="MD105" i="1"/>
  <c r="EQ186" i="1"/>
  <c r="HI105" i="1"/>
  <c r="LF186" i="1"/>
  <c r="GX105" i="1"/>
  <c r="X164" i="1"/>
  <c r="X179" i="1" s="1"/>
  <c r="X168" i="1"/>
  <c r="X183" i="1" s="1"/>
  <c r="X170" i="1"/>
  <c r="X185" i="1" s="1"/>
  <c r="X167" i="1"/>
  <c r="X182" i="1" s="1"/>
  <c r="X165" i="1"/>
  <c r="X180" i="1" s="1"/>
  <c r="X187" i="1" s="1"/>
  <c r="X160" i="1"/>
  <c r="X175" i="1" s="1"/>
  <c r="X159" i="1"/>
  <c r="X161" i="1"/>
  <c r="X176" i="1" s="1"/>
  <c r="X169" i="1"/>
  <c r="X184" i="1" s="1"/>
  <c r="X188" i="1" s="1"/>
  <c r="X163" i="1"/>
  <c r="X178" i="1" s="1"/>
  <c r="X166" i="1"/>
  <c r="X181" i="1" s="1"/>
  <c r="AJ187" i="1"/>
  <c r="HA188" i="1"/>
  <c r="V105" i="1"/>
  <c r="LR188" i="1"/>
  <c r="AX96" i="1"/>
  <c r="AX111" i="1" s="1"/>
  <c r="AX103" i="1"/>
  <c r="AX118" i="1" s="1"/>
  <c r="AX122" i="1" s="1"/>
  <c r="AX100" i="1"/>
  <c r="AX115" i="1" s="1"/>
  <c r="AX101" i="1"/>
  <c r="AX116" i="1" s="1"/>
  <c r="AX93" i="1"/>
  <c r="AX102" i="1"/>
  <c r="AX117" i="1" s="1"/>
  <c r="AX99" i="1"/>
  <c r="AX114" i="1" s="1"/>
  <c r="AX94" i="1"/>
  <c r="AX109" i="1" s="1"/>
  <c r="AX95" i="1"/>
  <c r="AX110" i="1" s="1"/>
  <c r="AX104" i="1"/>
  <c r="AX119" i="1" s="1"/>
  <c r="AX98" i="1"/>
  <c r="AX113" i="1" s="1"/>
  <c r="MS188" i="1"/>
  <c r="JQ188" i="1"/>
  <c r="LE162" i="1"/>
  <c r="LE177" i="1" s="1"/>
  <c r="LE156" i="1"/>
  <c r="LE157" i="1" s="1"/>
  <c r="HW162" i="1"/>
  <c r="HW177" i="1" s="1"/>
  <c r="HW156" i="1"/>
  <c r="HW157" i="1" s="1"/>
  <c r="KF122" i="1"/>
  <c r="DL162" i="1"/>
  <c r="DL177" i="1" s="1"/>
  <c r="DL156" i="1"/>
  <c r="DL157" i="1" s="1"/>
  <c r="IM156" i="1"/>
  <c r="IM157" i="1" s="1"/>
  <c r="IM162" i="1" s="1"/>
  <c r="IM177" i="1" s="1"/>
  <c r="CX122" i="1"/>
  <c r="KH159" i="1"/>
  <c r="KH169" i="1"/>
  <c r="KH184" i="1" s="1"/>
  <c r="KH164" i="1"/>
  <c r="KH179" i="1" s="1"/>
  <c r="KH166" i="1"/>
  <c r="KH181" i="1" s="1"/>
  <c r="KH168" i="1"/>
  <c r="KH183" i="1" s="1"/>
  <c r="KH170" i="1"/>
  <c r="KH185" i="1" s="1"/>
  <c r="KH161" i="1"/>
  <c r="KH176" i="1" s="1"/>
  <c r="KH167" i="1"/>
  <c r="KH182" i="1" s="1"/>
  <c r="KH160" i="1"/>
  <c r="KH175" i="1" s="1"/>
  <c r="KH165" i="1"/>
  <c r="KH180" i="1" s="1"/>
  <c r="KH187" i="1" s="1"/>
  <c r="KH163" i="1"/>
  <c r="KH178" i="1" s="1"/>
  <c r="R104" i="1"/>
  <c r="R119" i="1" s="1"/>
  <c r="R98" i="1"/>
  <c r="R113" i="1" s="1"/>
  <c r="R95" i="1"/>
  <c r="R110" i="1" s="1"/>
  <c r="R96" i="1"/>
  <c r="R111" i="1" s="1"/>
  <c r="R121" i="1" s="1"/>
  <c r="R101" i="1"/>
  <c r="R116" i="1" s="1"/>
  <c r="R93" i="1"/>
  <c r="R99" i="1"/>
  <c r="R114" i="1" s="1"/>
  <c r="R102" i="1"/>
  <c r="R117" i="1" s="1"/>
  <c r="R94" i="1"/>
  <c r="R109" i="1" s="1"/>
  <c r="R100" i="1"/>
  <c r="R115" i="1" s="1"/>
  <c r="R103" i="1"/>
  <c r="R118" i="1" s="1"/>
  <c r="R122" i="1" s="1"/>
  <c r="IL93" i="1"/>
  <c r="IL99" i="1"/>
  <c r="IL114" i="1" s="1"/>
  <c r="IL96" i="1"/>
  <c r="IL111" i="1" s="1"/>
  <c r="IL95" i="1"/>
  <c r="IL110" i="1" s="1"/>
  <c r="IL102" i="1"/>
  <c r="IL117" i="1" s="1"/>
  <c r="IL103" i="1"/>
  <c r="IL118" i="1" s="1"/>
  <c r="IL122" i="1" s="1"/>
  <c r="IL98" i="1"/>
  <c r="IL113" i="1" s="1"/>
  <c r="IL94" i="1"/>
  <c r="IL109" i="1" s="1"/>
  <c r="IL104" i="1"/>
  <c r="IL119" i="1" s="1"/>
  <c r="IL100" i="1"/>
  <c r="IL115" i="1" s="1"/>
  <c r="IL101" i="1"/>
  <c r="IL116" i="1" s="1"/>
  <c r="E108" i="1"/>
  <c r="E120" i="1" s="1"/>
  <c r="E105" i="1"/>
  <c r="AO121" i="1"/>
  <c r="IZ174" i="1"/>
  <c r="IZ186" i="1" s="1"/>
  <c r="IZ171" i="1"/>
  <c r="CS187" i="1"/>
  <c r="LL105" i="1"/>
  <c r="LL109" i="1"/>
  <c r="LL120" i="1" s="1"/>
  <c r="LL122" i="1"/>
  <c r="DD122" i="1"/>
  <c r="U188" i="1"/>
  <c r="BF188" i="1"/>
  <c r="HT122" i="1"/>
  <c r="ED122" i="1"/>
  <c r="BO121" i="1"/>
  <c r="BO122" i="1"/>
  <c r="MO108" i="1"/>
  <c r="MO120" i="1" s="1"/>
  <c r="MO105" i="1"/>
  <c r="MT101" i="1"/>
  <c r="MT116" i="1" s="1"/>
  <c r="MT93" i="1"/>
  <c r="MT102" i="1"/>
  <c r="MT117" i="1" s="1"/>
  <c r="MT104" i="1"/>
  <c r="MT119" i="1" s="1"/>
  <c r="MT103" i="1"/>
  <c r="MT118" i="1" s="1"/>
  <c r="MT122" i="1" s="1"/>
  <c r="MT95" i="1"/>
  <c r="MT110" i="1" s="1"/>
  <c r="MT96" i="1"/>
  <c r="MT111" i="1" s="1"/>
  <c r="MT100" i="1"/>
  <c r="MT115" i="1" s="1"/>
  <c r="MT99" i="1"/>
  <c r="MT114" i="1" s="1"/>
  <c r="MT94" i="1"/>
  <c r="MT109" i="1" s="1"/>
  <c r="MT98" i="1"/>
  <c r="MT113" i="1" s="1"/>
  <c r="IB94" i="1"/>
  <c r="IB109" i="1" s="1"/>
  <c r="IB103" i="1"/>
  <c r="IB118" i="1" s="1"/>
  <c r="IB98" i="1"/>
  <c r="IB113" i="1" s="1"/>
  <c r="IB101" i="1"/>
  <c r="IB116" i="1" s="1"/>
  <c r="IB102" i="1"/>
  <c r="IB117" i="1" s="1"/>
  <c r="IB99" i="1"/>
  <c r="IB114" i="1" s="1"/>
  <c r="IB121" i="1" s="1"/>
  <c r="IB104" i="1"/>
  <c r="IB119" i="1" s="1"/>
  <c r="IB100" i="1"/>
  <c r="IB115" i="1" s="1"/>
  <c r="IB93" i="1"/>
  <c r="IB95" i="1"/>
  <c r="IB110" i="1" s="1"/>
  <c r="IB97" i="1"/>
  <c r="IB112" i="1" s="1"/>
  <c r="LG187" i="1"/>
  <c r="CP170" i="1"/>
  <c r="CP185" i="1" s="1"/>
  <c r="CP168" i="1"/>
  <c r="CP183" i="1" s="1"/>
  <c r="CP164" i="1"/>
  <c r="CP179" i="1" s="1"/>
  <c r="CP160" i="1"/>
  <c r="CP175" i="1" s="1"/>
  <c r="CP167" i="1"/>
  <c r="CP182" i="1" s="1"/>
  <c r="CP166" i="1"/>
  <c r="CP181" i="1" s="1"/>
  <c r="CP159" i="1"/>
  <c r="CP169" i="1"/>
  <c r="CP184" i="1" s="1"/>
  <c r="CP161" i="1"/>
  <c r="CP176" i="1" s="1"/>
  <c r="CP165" i="1"/>
  <c r="CP180" i="1" s="1"/>
  <c r="CP187" i="1" s="1"/>
  <c r="CP163" i="1"/>
  <c r="CP178" i="1" s="1"/>
  <c r="DF156" i="1"/>
  <c r="DF157" i="1" s="1"/>
  <c r="DF162" i="1" s="1"/>
  <c r="DF177" i="1" s="1"/>
  <c r="LA162" i="1"/>
  <c r="LA177" i="1" s="1"/>
  <c r="LA156" i="1"/>
  <c r="LA157" i="1" s="1"/>
  <c r="AI187" i="1"/>
  <c r="CE108" i="1"/>
  <c r="CE120" i="1" s="1"/>
  <c r="CE105" i="1"/>
  <c r="GB102" i="1"/>
  <c r="GB117" i="1" s="1"/>
  <c r="GB98" i="1"/>
  <c r="GB113" i="1" s="1"/>
  <c r="GB104" i="1"/>
  <c r="GB119" i="1" s="1"/>
  <c r="GB100" i="1"/>
  <c r="GB115" i="1" s="1"/>
  <c r="GB103" i="1"/>
  <c r="GB118" i="1" s="1"/>
  <c r="GB93" i="1"/>
  <c r="GB96" i="1"/>
  <c r="GB111" i="1" s="1"/>
  <c r="GB121" i="1" s="1"/>
  <c r="GB101" i="1"/>
  <c r="GB116" i="1" s="1"/>
  <c r="GB99" i="1"/>
  <c r="GB114" i="1" s="1"/>
  <c r="GB94" i="1"/>
  <c r="GB109" i="1" s="1"/>
  <c r="GB95" i="1"/>
  <c r="GB110" i="1" s="1"/>
  <c r="Y108" i="1"/>
  <c r="Y120" i="1" s="1"/>
  <c r="Y105" i="1"/>
  <c r="AF108" i="1"/>
  <c r="AF120" i="1" s="1"/>
  <c r="AF105" i="1"/>
  <c r="IN108" i="1"/>
  <c r="IN120" i="1" s="1"/>
  <c r="IN105" i="1"/>
  <c r="LP170" i="1"/>
  <c r="LP185" i="1" s="1"/>
  <c r="LP164" i="1"/>
  <c r="LP179" i="1" s="1"/>
  <c r="LP161" i="1"/>
  <c r="LP176" i="1" s="1"/>
  <c r="LP168" i="1"/>
  <c r="LP183" i="1" s="1"/>
  <c r="LP166" i="1"/>
  <c r="LP181" i="1" s="1"/>
  <c r="LP165" i="1"/>
  <c r="LP180" i="1" s="1"/>
  <c r="LP187" i="1" s="1"/>
  <c r="LP160" i="1"/>
  <c r="LP175" i="1" s="1"/>
  <c r="LP167" i="1"/>
  <c r="LP182" i="1" s="1"/>
  <c r="LP159" i="1"/>
  <c r="LP169" i="1"/>
  <c r="LP184" i="1" s="1"/>
  <c r="LP188" i="1" s="1"/>
  <c r="LP163" i="1"/>
  <c r="LP178" i="1" s="1"/>
  <c r="MR188" i="1"/>
  <c r="CY170" i="1"/>
  <c r="CY185" i="1" s="1"/>
  <c r="CY166" i="1"/>
  <c r="CY181" i="1" s="1"/>
  <c r="CY165" i="1"/>
  <c r="CY180" i="1" s="1"/>
  <c r="CY187" i="1" s="1"/>
  <c r="CY168" i="1"/>
  <c r="CY183" i="1" s="1"/>
  <c r="CY160" i="1"/>
  <c r="CY175" i="1" s="1"/>
  <c r="CY164" i="1"/>
  <c r="CY179" i="1" s="1"/>
  <c r="CY167" i="1"/>
  <c r="CY182" i="1" s="1"/>
  <c r="CY161" i="1"/>
  <c r="CY176" i="1" s="1"/>
  <c r="CY169" i="1"/>
  <c r="CY184" i="1" s="1"/>
  <c r="CY159" i="1"/>
  <c r="CY163" i="1"/>
  <c r="CY178" i="1" s="1"/>
  <c r="EQ187" i="1"/>
  <c r="JW169" i="1"/>
  <c r="JW184" i="1" s="1"/>
  <c r="JW166" i="1"/>
  <c r="JW181" i="1" s="1"/>
  <c r="JW161" i="1"/>
  <c r="JW176" i="1" s="1"/>
  <c r="JW160" i="1"/>
  <c r="JW175" i="1" s="1"/>
  <c r="JW167" i="1"/>
  <c r="JW182" i="1" s="1"/>
  <c r="JW168" i="1"/>
  <c r="JW183" i="1" s="1"/>
  <c r="JW165" i="1"/>
  <c r="JW180" i="1" s="1"/>
  <c r="JW170" i="1"/>
  <c r="JW185" i="1" s="1"/>
  <c r="JW164" i="1"/>
  <c r="JW179" i="1" s="1"/>
  <c r="JW163" i="1"/>
  <c r="JW178" i="1" s="1"/>
  <c r="JW159" i="1"/>
  <c r="MZ94" i="1"/>
  <c r="MZ109" i="1" s="1"/>
  <c r="MZ98" i="1"/>
  <c r="MZ113" i="1" s="1"/>
  <c r="MZ101" i="1"/>
  <c r="MZ116" i="1" s="1"/>
  <c r="MZ103" i="1"/>
  <c r="MZ118" i="1" s="1"/>
  <c r="MZ104" i="1"/>
  <c r="MZ119" i="1" s="1"/>
  <c r="MZ102" i="1"/>
  <c r="MZ117" i="1" s="1"/>
  <c r="MZ99" i="1"/>
  <c r="MZ114" i="1" s="1"/>
  <c r="MZ121" i="1" s="1"/>
  <c r="MZ93" i="1"/>
  <c r="MZ95" i="1"/>
  <c r="MZ110" i="1" s="1"/>
  <c r="MZ100" i="1"/>
  <c r="MZ115" i="1" s="1"/>
  <c r="MZ97" i="1"/>
  <c r="MZ112" i="1" s="1"/>
  <c r="MW168" i="1"/>
  <c r="MW183" i="1" s="1"/>
  <c r="MW170" i="1"/>
  <c r="MW185" i="1" s="1"/>
  <c r="MW169" i="1"/>
  <c r="MW184" i="1" s="1"/>
  <c r="MW165" i="1"/>
  <c r="MW180" i="1" s="1"/>
  <c r="MW187" i="1" s="1"/>
  <c r="MW159" i="1"/>
  <c r="MW160" i="1"/>
  <c r="MW175" i="1" s="1"/>
  <c r="MW164" i="1"/>
  <c r="MW179" i="1" s="1"/>
  <c r="MW161" i="1"/>
  <c r="MW176" i="1" s="1"/>
  <c r="MW167" i="1"/>
  <c r="MW182" i="1" s="1"/>
  <c r="MW166" i="1"/>
  <c r="MW181" i="1" s="1"/>
  <c r="MW163" i="1"/>
  <c r="MW178" i="1" s="1"/>
  <c r="KO186" i="1"/>
  <c r="BL105" i="1"/>
  <c r="AF186" i="1"/>
  <c r="ME171" i="1"/>
  <c r="KS171" i="1"/>
  <c r="KP171" i="1"/>
  <c r="AV120" i="1"/>
  <c r="IW105" i="1"/>
  <c r="FY186" i="1"/>
  <c r="EN120" i="1"/>
  <c r="CL186" i="1"/>
  <c r="MB105" i="1"/>
  <c r="BH105" i="1"/>
  <c r="BY120" i="1"/>
  <c r="EQ120" i="1"/>
  <c r="MG120" i="1"/>
  <c r="HD171" i="1"/>
  <c r="MH120" i="1"/>
  <c r="CO171" i="1"/>
  <c r="AV171" i="1"/>
  <c r="HN120" i="1"/>
  <c r="AD187" i="1" l="1"/>
  <c r="DF187" i="1"/>
  <c r="IB105" i="1"/>
  <c r="IB108" i="1"/>
  <c r="IB120" i="1" s="1"/>
  <c r="IL108" i="1"/>
  <c r="IL120" i="1" s="1"/>
  <c r="IL105" i="1"/>
  <c r="MY174" i="1"/>
  <c r="MY186" i="1" s="1"/>
  <c r="MY171" i="1"/>
  <c r="NA160" i="1"/>
  <c r="NA175" i="1" s="1"/>
  <c r="NA161" i="1"/>
  <c r="NA176" i="1" s="1"/>
  <c r="NA170" i="1"/>
  <c r="NA185" i="1" s="1"/>
  <c r="NA164" i="1"/>
  <c r="NA179" i="1" s="1"/>
  <c r="NA169" i="1"/>
  <c r="NA184" i="1" s="1"/>
  <c r="NA188" i="1" s="1"/>
  <c r="NA165" i="1"/>
  <c r="NA180" i="1" s="1"/>
  <c r="NA168" i="1"/>
  <c r="NA183" i="1" s="1"/>
  <c r="NA167" i="1"/>
  <c r="NA182" i="1" s="1"/>
  <c r="NA166" i="1"/>
  <c r="NA181" i="1" s="1"/>
  <c r="NA163" i="1"/>
  <c r="NA178" i="1" s="1"/>
  <c r="NA159" i="1"/>
  <c r="IX168" i="1"/>
  <c r="IX183" i="1" s="1"/>
  <c r="IX170" i="1"/>
  <c r="IX185" i="1" s="1"/>
  <c r="IX164" i="1"/>
  <c r="IX179" i="1" s="1"/>
  <c r="IX159" i="1"/>
  <c r="IX166" i="1"/>
  <c r="IX181" i="1" s="1"/>
  <c r="IX161" i="1"/>
  <c r="IX176" i="1" s="1"/>
  <c r="IX165" i="1"/>
  <c r="IX180" i="1" s="1"/>
  <c r="IX169" i="1"/>
  <c r="IX184" i="1" s="1"/>
  <c r="IX160" i="1"/>
  <c r="IX175" i="1" s="1"/>
  <c r="IX167" i="1"/>
  <c r="IX182" i="1" s="1"/>
  <c r="IX163" i="1"/>
  <c r="IX178" i="1" s="1"/>
  <c r="M108" i="1"/>
  <c r="M120" i="1" s="1"/>
  <c r="M105" i="1"/>
  <c r="JU168" i="1"/>
  <c r="JU183" i="1" s="1"/>
  <c r="JU169" i="1"/>
  <c r="JU184" i="1" s="1"/>
  <c r="JU188" i="1" s="1"/>
  <c r="JU164" i="1"/>
  <c r="JU179" i="1" s="1"/>
  <c r="JU170" i="1"/>
  <c r="JU185" i="1" s="1"/>
  <c r="JU160" i="1"/>
  <c r="JU175" i="1" s="1"/>
  <c r="JU165" i="1"/>
  <c r="JU180" i="1" s="1"/>
  <c r="JU167" i="1"/>
  <c r="JU182" i="1" s="1"/>
  <c r="JU161" i="1"/>
  <c r="JU176" i="1" s="1"/>
  <c r="JU166" i="1"/>
  <c r="JU181" i="1" s="1"/>
  <c r="JU159" i="1"/>
  <c r="JU163" i="1"/>
  <c r="JU178" i="1" s="1"/>
  <c r="B174" i="1"/>
  <c r="B186" i="1" s="1"/>
  <c r="B171" i="1"/>
  <c r="HF170" i="1"/>
  <c r="HF185" i="1" s="1"/>
  <c r="HF165" i="1"/>
  <c r="HF180" i="1" s="1"/>
  <c r="HF169" i="1"/>
  <c r="HF184" i="1" s="1"/>
  <c r="HF159" i="1"/>
  <c r="HF164" i="1"/>
  <c r="HF179" i="1" s="1"/>
  <c r="HF161" i="1"/>
  <c r="HF176" i="1" s="1"/>
  <c r="HF166" i="1"/>
  <c r="HF181" i="1" s="1"/>
  <c r="HF167" i="1"/>
  <c r="HF182" i="1" s="1"/>
  <c r="HF168" i="1"/>
  <c r="HF183" i="1" s="1"/>
  <c r="HF160" i="1"/>
  <c r="HF175" i="1" s="1"/>
  <c r="HF163" i="1"/>
  <c r="HF178" i="1" s="1"/>
  <c r="KX168" i="1"/>
  <c r="KX183" i="1" s="1"/>
  <c r="KX161" i="1"/>
  <c r="KX176" i="1" s="1"/>
  <c r="KX169" i="1"/>
  <c r="KX184" i="1" s="1"/>
  <c r="KX159" i="1"/>
  <c r="KX164" i="1"/>
  <c r="KX179" i="1" s="1"/>
  <c r="KX165" i="1"/>
  <c r="KX180" i="1" s="1"/>
  <c r="KX166" i="1"/>
  <c r="KX181" i="1" s="1"/>
  <c r="KX167" i="1"/>
  <c r="KX182" i="1" s="1"/>
  <c r="KX160" i="1"/>
  <c r="KX175" i="1" s="1"/>
  <c r="KX170" i="1"/>
  <c r="KX185" i="1" s="1"/>
  <c r="KX163" i="1"/>
  <c r="KX178" i="1" s="1"/>
  <c r="MC168" i="1"/>
  <c r="MC183" i="1" s="1"/>
  <c r="MC160" i="1"/>
  <c r="MC175" i="1" s="1"/>
  <c r="MC166" i="1"/>
  <c r="MC181" i="1" s="1"/>
  <c r="MC167" i="1"/>
  <c r="MC182" i="1" s="1"/>
  <c r="MC165" i="1"/>
  <c r="MC180" i="1" s="1"/>
  <c r="MC169" i="1"/>
  <c r="MC184" i="1" s="1"/>
  <c r="MC164" i="1"/>
  <c r="MC179" i="1" s="1"/>
  <c r="MC170" i="1"/>
  <c r="MC185" i="1" s="1"/>
  <c r="MC161" i="1"/>
  <c r="MC176" i="1" s="1"/>
  <c r="MC163" i="1"/>
  <c r="MC178" i="1" s="1"/>
  <c r="MC159" i="1"/>
  <c r="DN161" i="1"/>
  <c r="DN176" i="1" s="1"/>
  <c r="DN168" i="1"/>
  <c r="DN183" i="1" s="1"/>
  <c r="DN166" i="1"/>
  <c r="DN181" i="1" s="1"/>
  <c r="DN170" i="1"/>
  <c r="DN185" i="1" s="1"/>
  <c r="DN160" i="1"/>
  <c r="DN175" i="1" s="1"/>
  <c r="DN165" i="1"/>
  <c r="DN180" i="1" s="1"/>
  <c r="DN164" i="1"/>
  <c r="DN179" i="1" s="1"/>
  <c r="DN169" i="1"/>
  <c r="DN184" i="1" s="1"/>
  <c r="DN188" i="1" s="1"/>
  <c r="DN167" i="1"/>
  <c r="DN182" i="1" s="1"/>
  <c r="DN159" i="1"/>
  <c r="DN163" i="1"/>
  <c r="DN178" i="1" s="1"/>
  <c r="CD174" i="1"/>
  <c r="CD186" i="1" s="1"/>
  <c r="CD171" i="1"/>
  <c r="KZ171" i="1"/>
  <c r="KZ174" i="1"/>
  <c r="KZ186" i="1" s="1"/>
  <c r="KQ174" i="1"/>
  <c r="KQ186" i="1" s="1"/>
  <c r="KQ171" i="1"/>
  <c r="IK168" i="1"/>
  <c r="IK183" i="1" s="1"/>
  <c r="IK164" i="1"/>
  <c r="IK179" i="1" s="1"/>
  <c r="IK166" i="1"/>
  <c r="IK181" i="1" s="1"/>
  <c r="IK169" i="1"/>
  <c r="IK184" i="1" s="1"/>
  <c r="IK188" i="1" s="1"/>
  <c r="IK165" i="1"/>
  <c r="IK180" i="1" s="1"/>
  <c r="IK160" i="1"/>
  <c r="IK175" i="1" s="1"/>
  <c r="IK170" i="1"/>
  <c r="IK185" i="1" s="1"/>
  <c r="IK167" i="1"/>
  <c r="IK182" i="1" s="1"/>
  <c r="IK161" i="1"/>
  <c r="IK176" i="1" s="1"/>
  <c r="IK159" i="1"/>
  <c r="IK163" i="1"/>
  <c r="IK178" i="1" s="1"/>
  <c r="LC174" i="1"/>
  <c r="LC186" i="1" s="1"/>
  <c r="LC171" i="1"/>
  <c r="EL105" i="1"/>
  <c r="EL108" i="1"/>
  <c r="EL120" i="1" s="1"/>
  <c r="GD168" i="1"/>
  <c r="GD183" i="1" s="1"/>
  <c r="GD166" i="1"/>
  <c r="GD181" i="1" s="1"/>
  <c r="GD161" i="1"/>
  <c r="GD176" i="1" s="1"/>
  <c r="GD167" i="1"/>
  <c r="GD182" i="1" s="1"/>
  <c r="GD170" i="1"/>
  <c r="GD185" i="1" s="1"/>
  <c r="GD169" i="1"/>
  <c r="GD184" i="1" s="1"/>
  <c r="GD160" i="1"/>
  <c r="GD175" i="1" s="1"/>
  <c r="GD165" i="1"/>
  <c r="GD180" i="1" s="1"/>
  <c r="GD164" i="1"/>
  <c r="GD179" i="1" s="1"/>
  <c r="GD163" i="1"/>
  <c r="GD178" i="1" s="1"/>
  <c r="GD159" i="1"/>
  <c r="AZ171" i="1"/>
  <c r="AZ174" i="1"/>
  <c r="AZ186" i="1" s="1"/>
  <c r="DI168" i="1"/>
  <c r="DI183" i="1" s="1"/>
  <c r="DI169" i="1"/>
  <c r="DI184" i="1" s="1"/>
  <c r="DI188" i="1" s="1"/>
  <c r="DI165" i="1"/>
  <c r="DI180" i="1" s="1"/>
  <c r="DI167" i="1"/>
  <c r="DI182" i="1" s="1"/>
  <c r="DI160" i="1"/>
  <c r="DI175" i="1" s="1"/>
  <c r="DI170" i="1"/>
  <c r="DI185" i="1" s="1"/>
  <c r="DI164" i="1"/>
  <c r="DI179" i="1" s="1"/>
  <c r="DI166" i="1"/>
  <c r="DI181" i="1" s="1"/>
  <c r="DI161" i="1"/>
  <c r="DI176" i="1" s="1"/>
  <c r="DI159" i="1"/>
  <c r="DI163" i="1"/>
  <c r="DI178" i="1" s="1"/>
  <c r="KI187" i="1"/>
  <c r="CX166" i="1"/>
  <c r="CX181" i="1" s="1"/>
  <c r="CX161" i="1"/>
  <c r="CX176" i="1" s="1"/>
  <c r="CX168" i="1"/>
  <c r="CX183" i="1" s="1"/>
  <c r="CX169" i="1"/>
  <c r="CX184" i="1" s="1"/>
  <c r="CX188" i="1" s="1"/>
  <c r="CX164" i="1"/>
  <c r="CX179" i="1" s="1"/>
  <c r="CX167" i="1"/>
  <c r="CX182" i="1" s="1"/>
  <c r="CX170" i="1"/>
  <c r="CX185" i="1" s="1"/>
  <c r="CX160" i="1"/>
  <c r="CX175" i="1" s="1"/>
  <c r="CX165" i="1"/>
  <c r="CX180" i="1" s="1"/>
  <c r="CX159" i="1"/>
  <c r="CX163" i="1"/>
  <c r="CX178" i="1" s="1"/>
  <c r="AW165" i="1"/>
  <c r="AW180" i="1" s="1"/>
  <c r="AW160" i="1"/>
  <c r="AW175" i="1" s="1"/>
  <c r="AW166" i="1"/>
  <c r="AW181" i="1" s="1"/>
  <c r="AW161" i="1"/>
  <c r="AW176" i="1" s="1"/>
  <c r="AW170" i="1"/>
  <c r="AW185" i="1" s="1"/>
  <c r="AW169" i="1"/>
  <c r="AW184" i="1" s="1"/>
  <c r="AW167" i="1"/>
  <c r="AW182" i="1" s="1"/>
  <c r="AW164" i="1"/>
  <c r="AW179" i="1" s="1"/>
  <c r="AW168" i="1"/>
  <c r="AW183" i="1" s="1"/>
  <c r="AW163" i="1"/>
  <c r="AW178" i="1" s="1"/>
  <c r="AW159" i="1"/>
  <c r="JS169" i="1"/>
  <c r="JS184" i="1" s="1"/>
  <c r="JS160" i="1"/>
  <c r="JS175" i="1" s="1"/>
  <c r="JS168" i="1"/>
  <c r="JS183" i="1" s="1"/>
  <c r="JS170" i="1"/>
  <c r="JS185" i="1" s="1"/>
  <c r="JS161" i="1"/>
  <c r="JS176" i="1" s="1"/>
  <c r="JS164" i="1"/>
  <c r="JS179" i="1" s="1"/>
  <c r="JS166" i="1"/>
  <c r="JS181" i="1" s="1"/>
  <c r="JS165" i="1"/>
  <c r="JS180" i="1" s="1"/>
  <c r="JS167" i="1"/>
  <c r="JS182" i="1" s="1"/>
  <c r="JS159" i="1"/>
  <c r="JS163" i="1"/>
  <c r="JS178" i="1" s="1"/>
  <c r="MW188" i="1"/>
  <c r="JW188" i="1"/>
  <c r="CY188" i="1"/>
  <c r="LP171" i="1"/>
  <c r="LP174" i="1"/>
  <c r="LP186" i="1" s="1"/>
  <c r="GB108" i="1"/>
  <c r="GB120" i="1" s="1"/>
  <c r="GB105" i="1"/>
  <c r="CP188" i="1"/>
  <c r="MT121" i="1"/>
  <c r="KH188" i="1"/>
  <c r="HW166" i="1"/>
  <c r="HW181" i="1" s="1"/>
  <c r="HW169" i="1"/>
  <c r="HW184" i="1" s="1"/>
  <c r="HW188" i="1" s="1"/>
  <c r="HW170" i="1"/>
  <c r="HW185" i="1" s="1"/>
  <c r="HW168" i="1"/>
  <c r="HW183" i="1" s="1"/>
  <c r="HW161" i="1"/>
  <c r="HW176" i="1" s="1"/>
  <c r="HW160" i="1"/>
  <c r="HW175" i="1" s="1"/>
  <c r="HW167" i="1"/>
  <c r="HW182" i="1" s="1"/>
  <c r="HW164" i="1"/>
  <c r="HW179" i="1" s="1"/>
  <c r="HW159" i="1"/>
  <c r="HW165" i="1"/>
  <c r="HW180" i="1" s="1"/>
  <c r="HW187" i="1" s="1"/>
  <c r="HW163" i="1"/>
  <c r="HW178" i="1" s="1"/>
  <c r="AX108" i="1"/>
  <c r="AX120" i="1" s="1"/>
  <c r="AX105" i="1"/>
  <c r="AX121" i="1"/>
  <c r="NA162" i="1"/>
  <c r="NA177" i="1" s="1"/>
  <c r="NA187" i="1" s="1"/>
  <c r="BN122" i="1"/>
  <c r="EM160" i="1"/>
  <c r="EM175" i="1" s="1"/>
  <c r="EM170" i="1"/>
  <c r="EM185" i="1" s="1"/>
  <c r="EM168" i="1"/>
  <c r="EM183" i="1" s="1"/>
  <c r="EM161" i="1"/>
  <c r="EM176" i="1" s="1"/>
  <c r="EM166" i="1"/>
  <c r="EM181" i="1" s="1"/>
  <c r="EM164" i="1"/>
  <c r="EM179" i="1" s="1"/>
  <c r="EM165" i="1"/>
  <c r="EM180" i="1" s="1"/>
  <c r="EM169" i="1"/>
  <c r="EM184" i="1" s="1"/>
  <c r="EM188" i="1" s="1"/>
  <c r="EM159" i="1"/>
  <c r="EM167" i="1"/>
  <c r="EM182" i="1" s="1"/>
  <c r="EM163" i="1"/>
  <c r="EM178" i="1" s="1"/>
  <c r="CE169" i="1"/>
  <c r="CE184" i="1" s="1"/>
  <c r="CE188" i="1" s="1"/>
  <c r="CE170" i="1"/>
  <c r="CE185" i="1" s="1"/>
  <c r="CE168" i="1"/>
  <c r="CE183" i="1" s="1"/>
  <c r="CE167" i="1"/>
  <c r="CE182" i="1" s="1"/>
  <c r="CE164" i="1"/>
  <c r="CE179" i="1" s="1"/>
  <c r="CE160" i="1"/>
  <c r="CE175" i="1" s="1"/>
  <c r="CE166" i="1"/>
  <c r="CE181" i="1" s="1"/>
  <c r="CE161" i="1"/>
  <c r="CE176" i="1" s="1"/>
  <c r="CE165" i="1"/>
  <c r="CE180" i="1" s="1"/>
  <c r="CE163" i="1"/>
  <c r="CE178" i="1" s="1"/>
  <c r="CE159" i="1"/>
  <c r="JH108" i="1"/>
  <c r="JH120" i="1" s="1"/>
  <c r="JH105" i="1"/>
  <c r="KL166" i="1"/>
  <c r="KL181" i="1" s="1"/>
  <c r="KL170" i="1"/>
  <c r="KL185" i="1" s="1"/>
  <c r="KL161" i="1"/>
  <c r="KL176" i="1" s="1"/>
  <c r="KL168" i="1"/>
  <c r="KL183" i="1" s="1"/>
  <c r="KL169" i="1"/>
  <c r="KL184" i="1" s="1"/>
  <c r="KL164" i="1"/>
  <c r="KL179" i="1" s="1"/>
  <c r="KL160" i="1"/>
  <c r="KL175" i="1" s="1"/>
  <c r="KL165" i="1"/>
  <c r="KL180" i="1" s="1"/>
  <c r="KL167" i="1"/>
  <c r="KL182" i="1" s="1"/>
  <c r="KL159" i="1"/>
  <c r="KL163" i="1"/>
  <c r="KL178" i="1" s="1"/>
  <c r="CM174" i="1"/>
  <c r="CM186" i="1" s="1"/>
  <c r="CM171" i="1"/>
  <c r="IG108" i="1"/>
  <c r="IG120" i="1" s="1"/>
  <c r="IG105" i="1"/>
  <c r="DJ108" i="1"/>
  <c r="DJ120" i="1" s="1"/>
  <c r="DJ105" i="1"/>
  <c r="DJ121" i="1"/>
  <c r="IX162" i="1"/>
  <c r="IX177" i="1" s="1"/>
  <c r="IX187" i="1" s="1"/>
  <c r="JE169" i="1"/>
  <c r="JE184" i="1" s="1"/>
  <c r="JE188" i="1" s="1"/>
  <c r="JE161" i="1"/>
  <c r="JE176" i="1" s="1"/>
  <c r="JE168" i="1"/>
  <c r="JE183" i="1" s="1"/>
  <c r="JE164" i="1"/>
  <c r="JE179" i="1" s="1"/>
  <c r="JE165" i="1"/>
  <c r="JE180" i="1" s="1"/>
  <c r="JE167" i="1"/>
  <c r="JE182" i="1" s="1"/>
  <c r="JE170" i="1"/>
  <c r="JE185" i="1" s="1"/>
  <c r="JE160" i="1"/>
  <c r="JE175" i="1" s="1"/>
  <c r="JE166" i="1"/>
  <c r="JE181" i="1" s="1"/>
  <c r="JE159" i="1"/>
  <c r="JE163" i="1"/>
  <c r="JE178" i="1" s="1"/>
  <c r="FZ169" i="1"/>
  <c r="FZ184" i="1" s="1"/>
  <c r="FZ160" i="1"/>
  <c r="FZ175" i="1" s="1"/>
  <c r="FZ165" i="1"/>
  <c r="FZ180" i="1" s="1"/>
  <c r="FZ166" i="1"/>
  <c r="FZ181" i="1" s="1"/>
  <c r="FZ159" i="1"/>
  <c r="FZ161" i="1"/>
  <c r="FZ176" i="1" s="1"/>
  <c r="FZ164" i="1"/>
  <c r="FZ179" i="1" s="1"/>
  <c r="FZ168" i="1"/>
  <c r="FZ183" i="1" s="1"/>
  <c r="FZ167" i="1"/>
  <c r="FZ182" i="1" s="1"/>
  <c r="FZ170" i="1"/>
  <c r="FZ185" i="1" s="1"/>
  <c r="FZ163" i="1"/>
  <c r="FZ178" i="1" s="1"/>
  <c r="JU162" i="1"/>
  <c r="JU177" i="1" s="1"/>
  <c r="JU187" i="1" s="1"/>
  <c r="JR121" i="1"/>
  <c r="HF162" i="1"/>
  <c r="HF177" i="1" s="1"/>
  <c r="HF187" i="1" s="1"/>
  <c r="JI121" i="1"/>
  <c r="DD168" i="1"/>
  <c r="DD183" i="1" s="1"/>
  <c r="DD170" i="1"/>
  <c r="DD185" i="1" s="1"/>
  <c r="DD165" i="1"/>
  <c r="DD180" i="1" s="1"/>
  <c r="DD160" i="1"/>
  <c r="DD175" i="1" s="1"/>
  <c r="DD169" i="1"/>
  <c r="DD184" i="1" s="1"/>
  <c r="DD188" i="1" s="1"/>
  <c r="DD166" i="1"/>
  <c r="DD181" i="1" s="1"/>
  <c r="DD167" i="1"/>
  <c r="DD182" i="1" s="1"/>
  <c r="DD164" i="1"/>
  <c r="DD179" i="1" s="1"/>
  <c r="DD161" i="1"/>
  <c r="DD176" i="1" s="1"/>
  <c r="DD159" i="1"/>
  <c r="DD163" i="1"/>
  <c r="DD178" i="1" s="1"/>
  <c r="CD122" i="1"/>
  <c r="CF187" i="1"/>
  <c r="LB168" i="1"/>
  <c r="LB183" i="1" s="1"/>
  <c r="LB166" i="1"/>
  <c r="LB181" i="1" s="1"/>
  <c r="LB161" i="1"/>
  <c r="LB176" i="1" s="1"/>
  <c r="LB167" i="1"/>
  <c r="LB182" i="1" s="1"/>
  <c r="LB160" i="1"/>
  <c r="LB175" i="1" s="1"/>
  <c r="LB165" i="1"/>
  <c r="LB180" i="1" s="1"/>
  <c r="LB169" i="1"/>
  <c r="LB184" i="1" s="1"/>
  <c r="LB188" i="1" s="1"/>
  <c r="LB170" i="1"/>
  <c r="LB185" i="1" s="1"/>
  <c r="LB164" i="1"/>
  <c r="LB179" i="1" s="1"/>
  <c r="LB163" i="1"/>
  <c r="LB178" i="1" s="1"/>
  <c r="LB159" i="1"/>
  <c r="BT121" i="1"/>
  <c r="AN122" i="1"/>
  <c r="KX162" i="1"/>
  <c r="KX177" i="1" s="1"/>
  <c r="KX187" i="1" s="1"/>
  <c r="BZ108" i="1"/>
  <c r="BZ120" i="1" s="1"/>
  <c r="BZ105" i="1"/>
  <c r="LC187" i="1"/>
  <c r="MC162" i="1"/>
  <c r="MC177" i="1" s="1"/>
  <c r="AR160" i="1"/>
  <c r="AR175" i="1" s="1"/>
  <c r="AR166" i="1"/>
  <c r="AR181" i="1" s="1"/>
  <c r="AR169" i="1"/>
  <c r="AR184" i="1" s="1"/>
  <c r="AR161" i="1"/>
  <c r="AR176" i="1" s="1"/>
  <c r="AR168" i="1"/>
  <c r="AR183" i="1" s="1"/>
  <c r="AR167" i="1"/>
  <c r="AR182" i="1" s="1"/>
  <c r="AR170" i="1"/>
  <c r="AR185" i="1" s="1"/>
  <c r="AR164" i="1"/>
  <c r="AR179" i="1" s="1"/>
  <c r="AR165" i="1"/>
  <c r="AR180" i="1" s="1"/>
  <c r="AR163" i="1"/>
  <c r="AR178" i="1" s="1"/>
  <c r="AR159" i="1"/>
  <c r="K187" i="1"/>
  <c r="AO171" i="1"/>
  <c r="AO174" i="1"/>
  <c r="AO186" i="1" s="1"/>
  <c r="JT188" i="1"/>
  <c r="GL171" i="1"/>
  <c r="GL174" i="1"/>
  <c r="GL186" i="1" s="1"/>
  <c r="CW165" i="1"/>
  <c r="CW180" i="1" s="1"/>
  <c r="CW187" i="1" s="1"/>
  <c r="CW164" i="1"/>
  <c r="CW179" i="1" s="1"/>
  <c r="CW169" i="1"/>
  <c r="CW184" i="1" s="1"/>
  <c r="CW160" i="1"/>
  <c r="CW175" i="1" s="1"/>
  <c r="CW170" i="1"/>
  <c r="CW185" i="1" s="1"/>
  <c r="CW167" i="1"/>
  <c r="CW182" i="1" s="1"/>
  <c r="CW166" i="1"/>
  <c r="CW181" i="1" s="1"/>
  <c r="CW168" i="1"/>
  <c r="CW183" i="1" s="1"/>
  <c r="CW161" i="1"/>
  <c r="CW176" i="1" s="1"/>
  <c r="CW163" i="1"/>
  <c r="CW178" i="1" s="1"/>
  <c r="CW159" i="1"/>
  <c r="LO170" i="1"/>
  <c r="LO185" i="1" s="1"/>
  <c r="LO169" i="1"/>
  <c r="LO184" i="1" s="1"/>
  <c r="LO188" i="1" s="1"/>
  <c r="LO168" i="1"/>
  <c r="LO183" i="1" s="1"/>
  <c r="LO160" i="1"/>
  <c r="LO175" i="1" s="1"/>
  <c r="LO166" i="1"/>
  <c r="LO181" i="1" s="1"/>
  <c r="LO167" i="1"/>
  <c r="LO182" i="1" s="1"/>
  <c r="LO165" i="1"/>
  <c r="LO180" i="1" s="1"/>
  <c r="LO164" i="1"/>
  <c r="LO179" i="1" s="1"/>
  <c r="LO161" i="1"/>
  <c r="LO176" i="1" s="1"/>
  <c r="LO163" i="1"/>
  <c r="LO178" i="1" s="1"/>
  <c r="LO159" i="1"/>
  <c r="LD174" i="1"/>
  <c r="LD186" i="1" s="1"/>
  <c r="LD171" i="1"/>
  <c r="AQ174" i="1"/>
  <c r="AQ186" i="1" s="1"/>
  <c r="AQ171" i="1"/>
  <c r="HG168" i="1"/>
  <c r="HG183" i="1" s="1"/>
  <c r="HG170" i="1"/>
  <c r="HG185" i="1" s="1"/>
  <c r="HG160" i="1"/>
  <c r="HG175" i="1" s="1"/>
  <c r="HG161" i="1"/>
  <c r="HG176" i="1" s="1"/>
  <c r="HG169" i="1"/>
  <c r="HG184" i="1" s="1"/>
  <c r="HG188" i="1" s="1"/>
  <c r="HG164" i="1"/>
  <c r="HG179" i="1" s="1"/>
  <c r="HG166" i="1"/>
  <c r="HG181" i="1" s="1"/>
  <c r="HG167" i="1"/>
  <c r="HG182" i="1" s="1"/>
  <c r="HG165" i="1"/>
  <c r="HG180" i="1" s="1"/>
  <c r="HG159" i="1"/>
  <c r="HG163" i="1"/>
  <c r="HG178" i="1" s="1"/>
  <c r="DN162" i="1"/>
  <c r="DN177" i="1" s="1"/>
  <c r="KN174" i="1"/>
  <c r="KN186" i="1" s="1"/>
  <c r="KN171" i="1"/>
  <c r="JL168" i="1"/>
  <c r="JL183" i="1" s="1"/>
  <c r="JL169" i="1"/>
  <c r="JL184" i="1" s="1"/>
  <c r="JL165" i="1"/>
  <c r="JL180" i="1" s="1"/>
  <c r="JL160" i="1"/>
  <c r="JL175" i="1" s="1"/>
  <c r="JL167" i="1"/>
  <c r="JL182" i="1" s="1"/>
  <c r="JL161" i="1"/>
  <c r="JL176" i="1" s="1"/>
  <c r="JL166" i="1"/>
  <c r="JL181" i="1" s="1"/>
  <c r="JL164" i="1"/>
  <c r="JL179" i="1" s="1"/>
  <c r="JL170" i="1"/>
  <c r="JL185" i="1" s="1"/>
  <c r="JL159" i="1"/>
  <c r="JL163" i="1"/>
  <c r="JL178" i="1" s="1"/>
  <c r="KA187" i="1"/>
  <c r="BT122" i="1"/>
  <c r="BJ164" i="1"/>
  <c r="BJ179" i="1" s="1"/>
  <c r="BJ170" i="1"/>
  <c r="BJ185" i="1" s="1"/>
  <c r="BJ169" i="1"/>
  <c r="BJ184" i="1" s="1"/>
  <c r="BJ168" i="1"/>
  <c r="BJ183" i="1" s="1"/>
  <c r="BJ161" i="1"/>
  <c r="BJ176" i="1" s="1"/>
  <c r="BJ159" i="1"/>
  <c r="BJ167" i="1"/>
  <c r="BJ182" i="1" s="1"/>
  <c r="BJ166" i="1"/>
  <c r="BJ181" i="1" s="1"/>
  <c r="BJ165" i="1"/>
  <c r="BJ180" i="1" s="1"/>
  <c r="BJ163" i="1"/>
  <c r="BJ178" i="1" s="1"/>
  <c r="BJ160" i="1"/>
  <c r="BJ175" i="1" s="1"/>
  <c r="IK162" i="1"/>
  <c r="IK177" i="1" s="1"/>
  <c r="IK187" i="1" s="1"/>
  <c r="JK174" i="1"/>
  <c r="JK186" i="1" s="1"/>
  <c r="JK171" i="1"/>
  <c r="LC188" i="1"/>
  <c r="HM108" i="1"/>
  <c r="HM120" i="1" s="1"/>
  <c r="HM105" i="1"/>
  <c r="LM168" i="1"/>
  <c r="LM183" i="1" s="1"/>
  <c r="LM164" i="1"/>
  <c r="LM179" i="1" s="1"/>
  <c r="LM166" i="1"/>
  <c r="LM181" i="1" s="1"/>
  <c r="LM160" i="1"/>
  <c r="LM175" i="1" s="1"/>
  <c r="LM161" i="1"/>
  <c r="LM176" i="1" s="1"/>
  <c r="LM169" i="1"/>
  <c r="LM184" i="1" s="1"/>
  <c r="LM167" i="1"/>
  <c r="LM182" i="1" s="1"/>
  <c r="LM165" i="1"/>
  <c r="LM180" i="1" s="1"/>
  <c r="LM170" i="1"/>
  <c r="LM185" i="1" s="1"/>
  <c r="LM163" i="1"/>
  <c r="LM178" i="1" s="1"/>
  <c r="LM159" i="1"/>
  <c r="CZ122" i="1"/>
  <c r="GD162" i="1"/>
  <c r="GD177" i="1" s="1"/>
  <c r="GD187" i="1" s="1"/>
  <c r="EL174" i="1"/>
  <c r="EL186" i="1" s="1"/>
  <c r="EL171" i="1"/>
  <c r="CV188" i="1"/>
  <c r="MN168" i="1"/>
  <c r="MN183" i="1" s="1"/>
  <c r="MN166" i="1"/>
  <c r="MN181" i="1" s="1"/>
  <c r="MN169" i="1"/>
  <c r="MN184" i="1" s="1"/>
  <c r="MN170" i="1"/>
  <c r="MN185" i="1" s="1"/>
  <c r="MN164" i="1"/>
  <c r="MN179" i="1" s="1"/>
  <c r="MN167" i="1"/>
  <c r="MN182" i="1" s="1"/>
  <c r="MN161" i="1"/>
  <c r="MN176" i="1" s="1"/>
  <c r="MN165" i="1"/>
  <c r="MN180" i="1" s="1"/>
  <c r="MN160" i="1"/>
  <c r="MN175" i="1" s="1"/>
  <c r="MN159" i="1"/>
  <c r="MN163" i="1"/>
  <c r="MN178" i="1" s="1"/>
  <c r="IL188" i="1"/>
  <c r="DI162" i="1"/>
  <c r="DI177" i="1" s="1"/>
  <c r="DI187" i="1" s="1"/>
  <c r="W174" i="1"/>
  <c r="W186" i="1" s="1"/>
  <c r="W171" i="1"/>
  <c r="MT166" i="1"/>
  <c r="MT181" i="1" s="1"/>
  <c r="MT167" i="1"/>
  <c r="MT182" i="1" s="1"/>
  <c r="MT170" i="1"/>
  <c r="MT185" i="1" s="1"/>
  <c r="MT169" i="1"/>
  <c r="MT184" i="1" s="1"/>
  <c r="MT188" i="1" s="1"/>
  <c r="MT159" i="1"/>
  <c r="MT160" i="1"/>
  <c r="MT175" i="1" s="1"/>
  <c r="MT164" i="1"/>
  <c r="MT179" i="1" s="1"/>
  <c r="MT168" i="1"/>
  <c r="MT183" i="1" s="1"/>
  <c r="MT165" i="1"/>
  <c r="MT180" i="1" s="1"/>
  <c r="MT161" i="1"/>
  <c r="MT176" i="1" s="1"/>
  <c r="MT163" i="1"/>
  <c r="MT178" i="1" s="1"/>
  <c r="JN164" i="1"/>
  <c r="JN179" i="1" s="1"/>
  <c r="JN170" i="1"/>
  <c r="JN185" i="1" s="1"/>
  <c r="JN166" i="1"/>
  <c r="JN181" i="1" s="1"/>
  <c r="JN160" i="1"/>
  <c r="JN175" i="1" s="1"/>
  <c r="JN167" i="1"/>
  <c r="JN182" i="1" s="1"/>
  <c r="JN161" i="1"/>
  <c r="JN176" i="1" s="1"/>
  <c r="JN168" i="1"/>
  <c r="JN183" i="1" s="1"/>
  <c r="JN165" i="1"/>
  <c r="JN180" i="1" s="1"/>
  <c r="JN169" i="1"/>
  <c r="JN184" i="1" s="1"/>
  <c r="JN188" i="1" s="1"/>
  <c r="JN159" i="1"/>
  <c r="JN163" i="1"/>
  <c r="JN178" i="1" s="1"/>
  <c r="DE174" i="1"/>
  <c r="DE186" i="1" s="1"/>
  <c r="DE171" i="1"/>
  <c r="DE188" i="1"/>
  <c r="JA168" i="1"/>
  <c r="JA183" i="1" s="1"/>
  <c r="JA164" i="1"/>
  <c r="JA179" i="1" s="1"/>
  <c r="JA169" i="1"/>
  <c r="JA184" i="1" s="1"/>
  <c r="JA188" i="1" s="1"/>
  <c r="JA166" i="1"/>
  <c r="JA181" i="1" s="1"/>
  <c r="JA161" i="1"/>
  <c r="JA176" i="1" s="1"/>
  <c r="JA165" i="1"/>
  <c r="JA180" i="1" s="1"/>
  <c r="JA160" i="1"/>
  <c r="JA175" i="1" s="1"/>
  <c r="JA167" i="1"/>
  <c r="JA182" i="1" s="1"/>
  <c r="JA170" i="1"/>
  <c r="JA185" i="1" s="1"/>
  <c r="JA159" i="1"/>
  <c r="JA163" i="1"/>
  <c r="JA178" i="1" s="1"/>
  <c r="IN171" i="1"/>
  <c r="IN174" i="1"/>
  <c r="IN186" i="1" s="1"/>
  <c r="CX162" i="1"/>
  <c r="CX177" i="1" s="1"/>
  <c r="GL122" i="1"/>
  <c r="GL108" i="1"/>
  <c r="GL120" i="1" s="1"/>
  <c r="GL105" i="1"/>
  <c r="AW162" i="1"/>
  <c r="AW177" i="1" s="1"/>
  <c r="IH122" i="1"/>
  <c r="BS188" i="1"/>
  <c r="KX122" i="1"/>
  <c r="JS162" i="1"/>
  <c r="JS177" i="1" s="1"/>
  <c r="JS187" i="1" s="1"/>
  <c r="BG174" i="1"/>
  <c r="BG186" i="1" s="1"/>
  <c r="BG171" i="1"/>
  <c r="DF170" i="1"/>
  <c r="DF185" i="1" s="1"/>
  <c r="DF164" i="1"/>
  <c r="DF179" i="1" s="1"/>
  <c r="DF168" i="1"/>
  <c r="DF183" i="1" s="1"/>
  <c r="DF166" i="1"/>
  <c r="DF181" i="1" s="1"/>
  <c r="DF167" i="1"/>
  <c r="DF182" i="1" s="1"/>
  <c r="DF169" i="1"/>
  <c r="DF184" i="1" s="1"/>
  <c r="DF161" i="1"/>
  <c r="DF176" i="1" s="1"/>
  <c r="DF165" i="1"/>
  <c r="DF180" i="1" s="1"/>
  <c r="DF159" i="1"/>
  <c r="DF160" i="1"/>
  <c r="DF175" i="1" s="1"/>
  <c r="DF163" i="1"/>
  <c r="DF178" i="1" s="1"/>
  <c r="IM168" i="1"/>
  <c r="IM183" i="1" s="1"/>
  <c r="IM170" i="1"/>
  <c r="IM185" i="1" s="1"/>
  <c r="IM169" i="1"/>
  <c r="IM184" i="1" s="1"/>
  <c r="IM165" i="1"/>
  <c r="IM180" i="1" s="1"/>
  <c r="IM187" i="1" s="1"/>
  <c r="IM164" i="1"/>
  <c r="IM179" i="1" s="1"/>
  <c r="IM159" i="1"/>
  <c r="IM166" i="1"/>
  <c r="IM181" i="1" s="1"/>
  <c r="IM160" i="1"/>
  <c r="IM175" i="1" s="1"/>
  <c r="IM167" i="1"/>
  <c r="IM182" i="1" s="1"/>
  <c r="IM161" i="1"/>
  <c r="IM176" i="1" s="1"/>
  <c r="IM163" i="1"/>
  <c r="IM178" i="1" s="1"/>
  <c r="JR187" i="1"/>
  <c r="GC170" i="1"/>
  <c r="GC185" i="1" s="1"/>
  <c r="GC164" i="1"/>
  <c r="GC179" i="1" s="1"/>
  <c r="GC169" i="1"/>
  <c r="GC184" i="1" s="1"/>
  <c r="GC160" i="1"/>
  <c r="GC175" i="1" s="1"/>
  <c r="GC166" i="1"/>
  <c r="GC181" i="1" s="1"/>
  <c r="GC167" i="1"/>
  <c r="GC182" i="1" s="1"/>
  <c r="GC161" i="1"/>
  <c r="GC176" i="1" s="1"/>
  <c r="GC168" i="1"/>
  <c r="GC183" i="1" s="1"/>
  <c r="GC165" i="1"/>
  <c r="GC180" i="1" s="1"/>
  <c r="GC187" i="1" s="1"/>
  <c r="GC163" i="1"/>
  <c r="GC178" i="1" s="1"/>
  <c r="GC159" i="1"/>
  <c r="CC160" i="1"/>
  <c r="CC175" i="1" s="1"/>
  <c r="CC164" i="1"/>
  <c r="CC179" i="1" s="1"/>
  <c r="CC169" i="1"/>
  <c r="CC184" i="1" s="1"/>
  <c r="CC168" i="1"/>
  <c r="CC183" i="1" s="1"/>
  <c r="CC165" i="1"/>
  <c r="CC180" i="1" s="1"/>
  <c r="CC187" i="1" s="1"/>
  <c r="CC166" i="1"/>
  <c r="CC181" i="1" s="1"/>
  <c r="CC161" i="1"/>
  <c r="CC176" i="1" s="1"/>
  <c r="CC170" i="1"/>
  <c r="CC185" i="1" s="1"/>
  <c r="CC167" i="1"/>
  <c r="CC182" i="1" s="1"/>
  <c r="CC163" i="1"/>
  <c r="CC178" i="1" s="1"/>
  <c r="CC159" i="1"/>
  <c r="AO108" i="1"/>
  <c r="AO120" i="1" s="1"/>
  <c r="AO105" i="1"/>
  <c r="JV168" i="1"/>
  <c r="JV183" i="1" s="1"/>
  <c r="JV161" i="1"/>
  <c r="JV176" i="1" s="1"/>
  <c r="JV166" i="1"/>
  <c r="JV181" i="1" s="1"/>
  <c r="JV160" i="1"/>
  <c r="JV175" i="1" s="1"/>
  <c r="JV169" i="1"/>
  <c r="JV184" i="1" s="1"/>
  <c r="JV165" i="1"/>
  <c r="JV180" i="1" s="1"/>
  <c r="JV187" i="1" s="1"/>
  <c r="JV170" i="1"/>
  <c r="JV185" i="1" s="1"/>
  <c r="JV164" i="1"/>
  <c r="JV179" i="1" s="1"/>
  <c r="JV167" i="1"/>
  <c r="JV182" i="1" s="1"/>
  <c r="JV159" i="1"/>
  <c r="JV163" i="1"/>
  <c r="JV178" i="1" s="1"/>
  <c r="C187" i="1"/>
  <c r="JD170" i="1"/>
  <c r="JD185" i="1" s="1"/>
  <c r="JD164" i="1"/>
  <c r="JD179" i="1" s="1"/>
  <c r="JD165" i="1"/>
  <c r="JD180" i="1" s="1"/>
  <c r="JD187" i="1" s="1"/>
  <c r="JD161" i="1"/>
  <c r="JD176" i="1" s="1"/>
  <c r="JD167" i="1"/>
  <c r="JD182" i="1" s="1"/>
  <c r="JD169" i="1"/>
  <c r="JD184" i="1" s="1"/>
  <c r="JD188" i="1" s="1"/>
  <c r="JD159" i="1"/>
  <c r="JD160" i="1"/>
  <c r="JD175" i="1" s="1"/>
  <c r="JD168" i="1"/>
  <c r="JD183" i="1" s="1"/>
  <c r="JD166" i="1"/>
  <c r="JD181" i="1" s="1"/>
  <c r="JD163" i="1"/>
  <c r="JD178" i="1" s="1"/>
  <c r="GB122" i="1"/>
  <c r="LA170" i="1"/>
  <c r="LA185" i="1" s="1"/>
  <c r="LA169" i="1"/>
  <c r="LA184" i="1" s="1"/>
  <c r="LA166" i="1"/>
  <c r="LA181" i="1" s="1"/>
  <c r="LA168" i="1"/>
  <c r="LA183" i="1" s="1"/>
  <c r="LA167" i="1"/>
  <c r="LA182" i="1" s="1"/>
  <c r="LA161" i="1"/>
  <c r="LA176" i="1" s="1"/>
  <c r="LA159" i="1"/>
  <c r="LA164" i="1"/>
  <c r="LA179" i="1" s="1"/>
  <c r="LA165" i="1"/>
  <c r="LA180" i="1" s="1"/>
  <c r="LA160" i="1"/>
  <c r="LA175" i="1" s="1"/>
  <c r="LA163" i="1"/>
  <c r="LA178" i="1" s="1"/>
  <c r="CP171" i="1"/>
  <c r="CP174" i="1"/>
  <c r="CP186" i="1" s="1"/>
  <c r="MT108" i="1"/>
  <c r="MT120" i="1" s="1"/>
  <c r="MT105" i="1"/>
  <c r="IL121" i="1"/>
  <c r="R108" i="1"/>
  <c r="R120" i="1" s="1"/>
  <c r="R105" i="1"/>
  <c r="KH174" i="1"/>
  <c r="KH186" i="1" s="1"/>
  <c r="KH171" i="1"/>
  <c r="DL169" i="1"/>
  <c r="DL184" i="1" s="1"/>
  <c r="DL164" i="1"/>
  <c r="DL179" i="1" s="1"/>
  <c r="DL170" i="1"/>
  <c r="DL185" i="1" s="1"/>
  <c r="DL168" i="1"/>
  <c r="DL183" i="1" s="1"/>
  <c r="DL165" i="1"/>
  <c r="DL180" i="1" s="1"/>
  <c r="DL166" i="1"/>
  <c r="DL181" i="1" s="1"/>
  <c r="DL167" i="1"/>
  <c r="DL182" i="1" s="1"/>
  <c r="DL159" i="1"/>
  <c r="DL161" i="1"/>
  <c r="DL176" i="1" s="1"/>
  <c r="DL160" i="1"/>
  <c r="DL175" i="1" s="1"/>
  <c r="DL163" i="1"/>
  <c r="DL178" i="1" s="1"/>
  <c r="X174" i="1"/>
  <c r="X186" i="1" s="1"/>
  <c r="X171" i="1"/>
  <c r="BZ168" i="1"/>
  <c r="BZ183" i="1" s="1"/>
  <c r="BZ164" i="1"/>
  <c r="BZ179" i="1" s="1"/>
  <c r="BZ170" i="1"/>
  <c r="BZ185" i="1" s="1"/>
  <c r="BZ159" i="1"/>
  <c r="BZ165" i="1"/>
  <c r="BZ180" i="1" s="1"/>
  <c r="BZ169" i="1"/>
  <c r="BZ184" i="1" s="1"/>
  <c r="BZ188" i="1" s="1"/>
  <c r="BZ161" i="1"/>
  <c r="BZ176" i="1" s="1"/>
  <c r="BZ160" i="1"/>
  <c r="BZ175" i="1" s="1"/>
  <c r="BZ167" i="1"/>
  <c r="BZ182" i="1" s="1"/>
  <c r="BZ166" i="1"/>
  <c r="BZ181" i="1" s="1"/>
  <c r="BZ163" i="1"/>
  <c r="BZ178" i="1" s="1"/>
  <c r="KN122" i="1"/>
  <c r="EM187" i="1"/>
  <c r="CE187" i="1"/>
  <c r="DA170" i="1"/>
  <c r="DA185" i="1" s="1"/>
  <c r="DA161" i="1"/>
  <c r="DA176" i="1" s="1"/>
  <c r="DA165" i="1"/>
  <c r="DA180" i="1" s="1"/>
  <c r="DA164" i="1"/>
  <c r="DA179" i="1" s="1"/>
  <c r="DA167" i="1"/>
  <c r="DA182" i="1" s="1"/>
  <c r="DA168" i="1"/>
  <c r="DA183" i="1" s="1"/>
  <c r="DA169" i="1"/>
  <c r="DA184" i="1" s="1"/>
  <c r="DA159" i="1"/>
  <c r="DA160" i="1"/>
  <c r="DA175" i="1" s="1"/>
  <c r="DA166" i="1"/>
  <c r="DA181" i="1" s="1"/>
  <c r="DA163" i="1"/>
  <c r="DA178" i="1" s="1"/>
  <c r="IH164" i="1"/>
  <c r="IH179" i="1" s="1"/>
  <c r="IH170" i="1"/>
  <c r="IH185" i="1" s="1"/>
  <c r="IH165" i="1"/>
  <c r="IH180" i="1" s="1"/>
  <c r="IH187" i="1" s="1"/>
  <c r="IH161" i="1"/>
  <c r="IH176" i="1" s="1"/>
  <c r="IH159" i="1"/>
  <c r="IH167" i="1"/>
  <c r="IH182" i="1" s="1"/>
  <c r="IH168" i="1"/>
  <c r="IH183" i="1" s="1"/>
  <c r="IH166" i="1"/>
  <c r="IH181" i="1" s="1"/>
  <c r="IH169" i="1"/>
  <c r="IH184" i="1" s="1"/>
  <c r="IH188" i="1" s="1"/>
  <c r="IH160" i="1"/>
  <c r="IH175" i="1" s="1"/>
  <c r="IH163" i="1"/>
  <c r="IH178" i="1" s="1"/>
  <c r="KL187" i="1"/>
  <c r="IU188" i="1"/>
  <c r="GZ168" i="1"/>
  <c r="GZ183" i="1" s="1"/>
  <c r="GZ161" i="1"/>
  <c r="GZ176" i="1" s="1"/>
  <c r="GZ160" i="1"/>
  <c r="GZ175" i="1" s="1"/>
  <c r="GZ167" i="1"/>
  <c r="GZ182" i="1" s="1"/>
  <c r="GZ170" i="1"/>
  <c r="GZ185" i="1" s="1"/>
  <c r="GZ164" i="1"/>
  <c r="GZ179" i="1" s="1"/>
  <c r="GZ165" i="1"/>
  <c r="GZ180" i="1" s="1"/>
  <c r="GZ166" i="1"/>
  <c r="GZ181" i="1" s="1"/>
  <c r="GZ169" i="1"/>
  <c r="GZ184" i="1" s="1"/>
  <c r="GZ159" i="1"/>
  <c r="GZ163" i="1"/>
  <c r="GZ178" i="1" s="1"/>
  <c r="IG170" i="1"/>
  <c r="IG185" i="1" s="1"/>
  <c r="IG166" i="1"/>
  <c r="IG181" i="1" s="1"/>
  <c r="IG160" i="1"/>
  <c r="IG175" i="1" s="1"/>
  <c r="IG168" i="1"/>
  <c r="IG183" i="1" s="1"/>
  <c r="IG167" i="1"/>
  <c r="IG182" i="1" s="1"/>
  <c r="IG164" i="1"/>
  <c r="IG179" i="1" s="1"/>
  <c r="IG169" i="1"/>
  <c r="IG184" i="1" s="1"/>
  <c r="IG188" i="1" s="1"/>
  <c r="IG165" i="1"/>
  <c r="IG180" i="1" s="1"/>
  <c r="IG159" i="1"/>
  <c r="IG161" i="1"/>
  <c r="IG176" i="1" s="1"/>
  <c r="IG163" i="1"/>
  <c r="IG178" i="1" s="1"/>
  <c r="IG121" i="1"/>
  <c r="JE162" i="1"/>
  <c r="JE177" i="1" s="1"/>
  <c r="JE187" i="1" s="1"/>
  <c r="FZ162" i="1"/>
  <c r="FZ177" i="1" s="1"/>
  <c r="FZ187" i="1" s="1"/>
  <c r="JR108" i="1"/>
  <c r="JR120" i="1" s="1"/>
  <c r="JR105" i="1"/>
  <c r="KK161" i="1"/>
  <c r="KK176" i="1" s="1"/>
  <c r="KK169" i="1"/>
  <c r="KK184" i="1" s="1"/>
  <c r="KK168" i="1"/>
  <c r="KK183" i="1" s="1"/>
  <c r="KK170" i="1"/>
  <c r="KK185" i="1" s="1"/>
  <c r="KK160" i="1"/>
  <c r="KK175" i="1" s="1"/>
  <c r="KK166" i="1"/>
  <c r="KK181" i="1" s="1"/>
  <c r="KK165" i="1"/>
  <c r="KK180" i="1" s="1"/>
  <c r="KK187" i="1" s="1"/>
  <c r="KK167" i="1"/>
  <c r="KK182" i="1" s="1"/>
  <c r="KK164" i="1"/>
  <c r="KK179" i="1" s="1"/>
  <c r="KK163" i="1"/>
  <c r="KK178" i="1" s="1"/>
  <c r="KK159" i="1"/>
  <c r="LT108" i="1"/>
  <c r="LT120" i="1" s="1"/>
  <c r="LT105" i="1"/>
  <c r="CN168" i="1"/>
  <c r="CN183" i="1" s="1"/>
  <c r="CN167" i="1"/>
  <c r="CN182" i="1" s="1"/>
  <c r="CN165" i="1"/>
  <c r="CN180" i="1" s="1"/>
  <c r="CN166" i="1"/>
  <c r="CN181" i="1" s="1"/>
  <c r="CN161" i="1"/>
  <c r="CN176" i="1" s="1"/>
  <c r="CN169" i="1"/>
  <c r="CN184" i="1" s="1"/>
  <c r="CN188" i="1" s="1"/>
  <c r="CN164" i="1"/>
  <c r="CN179" i="1" s="1"/>
  <c r="CN170" i="1"/>
  <c r="CN185" i="1" s="1"/>
  <c r="CN160" i="1"/>
  <c r="CN175" i="1" s="1"/>
  <c r="CN163" i="1"/>
  <c r="CN178" i="1" s="1"/>
  <c r="CN159" i="1"/>
  <c r="LD187" i="1"/>
  <c r="DD162" i="1"/>
  <c r="DD177" i="1" s="1"/>
  <c r="DD187" i="1" s="1"/>
  <c r="LG174" i="1"/>
  <c r="LG186" i="1" s="1"/>
  <c r="LG171" i="1"/>
  <c r="GJ168" i="1"/>
  <c r="GJ183" i="1" s="1"/>
  <c r="GJ167" i="1"/>
  <c r="GJ182" i="1" s="1"/>
  <c r="GJ164" i="1"/>
  <c r="GJ179" i="1" s="1"/>
  <c r="GJ170" i="1"/>
  <c r="GJ185" i="1" s="1"/>
  <c r="GJ161" i="1"/>
  <c r="GJ176" i="1" s="1"/>
  <c r="GJ160" i="1"/>
  <c r="GJ175" i="1" s="1"/>
  <c r="GJ169" i="1"/>
  <c r="GJ184" i="1" s="1"/>
  <c r="GJ188" i="1" s="1"/>
  <c r="GJ165" i="1"/>
  <c r="GJ180" i="1" s="1"/>
  <c r="GJ166" i="1"/>
  <c r="GJ181" i="1" s="1"/>
  <c r="GJ159" i="1"/>
  <c r="GJ163" i="1"/>
  <c r="GJ178" i="1" s="1"/>
  <c r="FV164" i="1"/>
  <c r="FV179" i="1" s="1"/>
  <c r="FV170" i="1"/>
  <c r="FV185" i="1" s="1"/>
  <c r="FV165" i="1"/>
  <c r="FV180" i="1" s="1"/>
  <c r="FV166" i="1"/>
  <c r="FV181" i="1" s="1"/>
  <c r="FV159" i="1"/>
  <c r="FV160" i="1"/>
  <c r="FV175" i="1" s="1"/>
  <c r="FV161" i="1"/>
  <c r="FV176" i="1" s="1"/>
  <c r="FV168" i="1"/>
  <c r="FV183" i="1" s="1"/>
  <c r="FV169" i="1"/>
  <c r="FV184" i="1" s="1"/>
  <c r="FV188" i="1" s="1"/>
  <c r="FV167" i="1"/>
  <c r="FV182" i="1" s="1"/>
  <c r="FV163" i="1"/>
  <c r="FV178" i="1" s="1"/>
  <c r="AJ171" i="1"/>
  <c r="AJ174" i="1"/>
  <c r="AJ186" i="1" s="1"/>
  <c r="GA122" i="1"/>
  <c r="DK174" i="1"/>
  <c r="DK186" i="1" s="1"/>
  <c r="DK171" i="1"/>
  <c r="MM174" i="1"/>
  <c r="MM186" i="1" s="1"/>
  <c r="MM171" i="1"/>
  <c r="LB162" i="1"/>
  <c r="LB177" i="1" s="1"/>
  <c r="LB187" i="1" s="1"/>
  <c r="EB170" i="1"/>
  <c r="EB185" i="1" s="1"/>
  <c r="EB169" i="1"/>
  <c r="EB184" i="1" s="1"/>
  <c r="EB188" i="1" s="1"/>
  <c r="EB164" i="1"/>
  <c r="EB179" i="1" s="1"/>
  <c r="EB161" i="1"/>
  <c r="EB176" i="1" s="1"/>
  <c r="EB159" i="1"/>
  <c r="EB167" i="1"/>
  <c r="EB182" i="1" s="1"/>
  <c r="EB165" i="1"/>
  <c r="EB180" i="1" s="1"/>
  <c r="EB166" i="1"/>
  <c r="EB181" i="1" s="1"/>
  <c r="EB160" i="1"/>
  <c r="EB175" i="1" s="1"/>
  <c r="EB168" i="1"/>
  <c r="EB183" i="1" s="1"/>
  <c r="EB163" i="1"/>
  <c r="EB178" i="1" s="1"/>
  <c r="AN105" i="1"/>
  <c r="AN108" i="1"/>
  <c r="AN120" i="1" s="1"/>
  <c r="DC174" i="1"/>
  <c r="DC186" i="1" s="1"/>
  <c r="DC171" i="1"/>
  <c r="DC188" i="1"/>
  <c r="GB171" i="1"/>
  <c r="GB174" i="1"/>
  <c r="GB186" i="1" s="1"/>
  <c r="LU108" i="1"/>
  <c r="LU120" i="1" s="1"/>
  <c r="LU105" i="1"/>
  <c r="LU122" i="1"/>
  <c r="AR162" i="1"/>
  <c r="AR177" i="1" s="1"/>
  <c r="AR187" i="1" s="1"/>
  <c r="AO188" i="1"/>
  <c r="JT171" i="1"/>
  <c r="JT174" i="1"/>
  <c r="JT186" i="1" s="1"/>
  <c r="GA168" i="1"/>
  <c r="GA183" i="1" s="1"/>
  <c r="GA160" i="1"/>
  <c r="GA175" i="1" s="1"/>
  <c r="GA170" i="1"/>
  <c r="GA185" i="1" s="1"/>
  <c r="GA169" i="1"/>
  <c r="GA184" i="1" s="1"/>
  <c r="GA161" i="1"/>
  <c r="GA176" i="1" s="1"/>
  <c r="GA159" i="1"/>
  <c r="GA167" i="1"/>
  <c r="GA182" i="1" s="1"/>
  <c r="GA164" i="1"/>
  <c r="GA179" i="1" s="1"/>
  <c r="GA165" i="1"/>
  <c r="GA180" i="1" s="1"/>
  <c r="GA166" i="1"/>
  <c r="GA181" i="1" s="1"/>
  <c r="GA163" i="1"/>
  <c r="GA178" i="1" s="1"/>
  <c r="GQ166" i="1"/>
  <c r="GQ181" i="1" s="1"/>
  <c r="GQ170" i="1"/>
  <c r="GQ185" i="1" s="1"/>
  <c r="GQ168" i="1"/>
  <c r="GQ183" i="1" s="1"/>
  <c r="GQ160" i="1"/>
  <c r="GQ175" i="1" s="1"/>
  <c r="GQ164" i="1"/>
  <c r="GQ179" i="1" s="1"/>
  <c r="GQ161" i="1"/>
  <c r="GQ176" i="1" s="1"/>
  <c r="GQ165" i="1"/>
  <c r="GQ180" i="1" s="1"/>
  <c r="GQ167" i="1"/>
  <c r="GQ182" i="1" s="1"/>
  <c r="GQ169" i="1"/>
  <c r="GQ184" i="1" s="1"/>
  <c r="GQ159" i="1"/>
  <c r="GQ163" i="1"/>
  <c r="GQ178" i="1" s="1"/>
  <c r="LO162" i="1"/>
  <c r="LO177" i="1" s="1"/>
  <c r="LO187" i="1" s="1"/>
  <c r="BS187" i="1"/>
  <c r="HG162" i="1"/>
  <c r="HG177" i="1" s="1"/>
  <c r="HG187" i="1" s="1"/>
  <c r="HG108" i="1"/>
  <c r="HG120" i="1" s="1"/>
  <c r="HG105" i="1"/>
  <c r="AA187" i="1"/>
  <c r="JL162" i="1"/>
  <c r="JL177" i="1" s="1"/>
  <c r="JL187" i="1" s="1"/>
  <c r="AK165" i="1"/>
  <c r="AK180" i="1" s="1"/>
  <c r="AK169" i="1"/>
  <c r="AK184" i="1" s="1"/>
  <c r="AK188" i="1" s="1"/>
  <c r="AK160" i="1"/>
  <c r="AK175" i="1" s="1"/>
  <c r="AK166" i="1"/>
  <c r="AK181" i="1" s="1"/>
  <c r="AK168" i="1"/>
  <c r="AK183" i="1" s="1"/>
  <c r="AK170" i="1"/>
  <c r="AK185" i="1" s="1"/>
  <c r="AK161" i="1"/>
  <c r="AK176" i="1" s="1"/>
  <c r="AK167" i="1"/>
  <c r="AK182" i="1" s="1"/>
  <c r="AK164" i="1"/>
  <c r="AK179" i="1" s="1"/>
  <c r="AK159" i="1"/>
  <c r="AK163" i="1"/>
  <c r="AK178" i="1" s="1"/>
  <c r="HK174" i="1"/>
  <c r="HK186" i="1" s="1"/>
  <c r="HK171" i="1"/>
  <c r="HK188" i="1"/>
  <c r="EG108" i="1"/>
  <c r="EG120" i="1" s="1"/>
  <c r="EG105" i="1"/>
  <c r="EF174" i="1"/>
  <c r="EF186" i="1" s="1"/>
  <c r="EF171" i="1"/>
  <c r="BJ162" i="1"/>
  <c r="BJ177" i="1" s="1"/>
  <c r="BJ187" i="1" s="1"/>
  <c r="KC169" i="1"/>
  <c r="KC184" i="1" s="1"/>
  <c r="KC188" i="1" s="1"/>
  <c r="KC167" i="1"/>
  <c r="KC182" i="1" s="1"/>
  <c r="KC164" i="1"/>
  <c r="KC179" i="1" s="1"/>
  <c r="KC165" i="1"/>
  <c r="KC180" i="1" s="1"/>
  <c r="KC160" i="1"/>
  <c r="KC175" i="1" s="1"/>
  <c r="KC161" i="1"/>
  <c r="KC176" i="1" s="1"/>
  <c r="KC166" i="1"/>
  <c r="KC181" i="1" s="1"/>
  <c r="KC168" i="1"/>
  <c r="KC183" i="1" s="1"/>
  <c r="KC170" i="1"/>
  <c r="KC185" i="1" s="1"/>
  <c r="KC163" i="1"/>
  <c r="KC178" i="1" s="1"/>
  <c r="KC159" i="1"/>
  <c r="GI174" i="1"/>
  <c r="GI186" i="1" s="1"/>
  <c r="GI171" i="1"/>
  <c r="GI188" i="1"/>
  <c r="EJ166" i="1"/>
  <c r="EJ181" i="1" s="1"/>
  <c r="EJ170" i="1"/>
  <c r="EJ185" i="1" s="1"/>
  <c r="EJ161" i="1"/>
  <c r="EJ176" i="1" s="1"/>
  <c r="EJ168" i="1"/>
  <c r="EJ183" i="1" s="1"/>
  <c r="EJ167" i="1"/>
  <c r="EJ182" i="1" s="1"/>
  <c r="EJ169" i="1"/>
  <c r="EJ184" i="1" s="1"/>
  <c r="EJ164" i="1"/>
  <c r="EJ179" i="1" s="1"/>
  <c r="EJ165" i="1"/>
  <c r="EJ180" i="1" s="1"/>
  <c r="EJ160" i="1"/>
  <c r="EJ175" i="1" s="1"/>
  <c r="EJ163" i="1"/>
  <c r="EJ178" i="1" s="1"/>
  <c r="EJ159" i="1"/>
  <c r="JC164" i="1"/>
  <c r="JC179" i="1" s="1"/>
  <c r="JC170" i="1"/>
  <c r="JC185" i="1" s="1"/>
  <c r="JC167" i="1"/>
  <c r="JC182" i="1" s="1"/>
  <c r="JC161" i="1"/>
  <c r="JC176" i="1" s="1"/>
  <c r="JC165" i="1"/>
  <c r="JC180" i="1" s="1"/>
  <c r="JC169" i="1"/>
  <c r="JC184" i="1" s="1"/>
  <c r="JC188" i="1" s="1"/>
  <c r="JC166" i="1"/>
  <c r="JC181" i="1" s="1"/>
  <c r="JC168" i="1"/>
  <c r="JC183" i="1" s="1"/>
  <c r="JC160" i="1"/>
  <c r="JC175" i="1" s="1"/>
  <c r="JC163" i="1"/>
  <c r="JC178" i="1" s="1"/>
  <c r="JC159" i="1"/>
  <c r="K174" i="1"/>
  <c r="K186" i="1" s="1"/>
  <c r="K171" i="1"/>
  <c r="LM162" i="1"/>
  <c r="LM177" i="1" s="1"/>
  <c r="LM187" i="1" s="1"/>
  <c r="N108" i="1"/>
  <c r="N120" i="1" s="1"/>
  <c r="N105" i="1"/>
  <c r="KW168" i="1"/>
  <c r="KW183" i="1" s="1"/>
  <c r="KW170" i="1"/>
  <c r="KW185" i="1" s="1"/>
  <c r="KW164" i="1"/>
  <c r="KW179" i="1" s="1"/>
  <c r="KW161" i="1"/>
  <c r="KW176" i="1" s="1"/>
  <c r="KW166" i="1"/>
  <c r="KW181" i="1" s="1"/>
  <c r="KW169" i="1"/>
  <c r="KW184" i="1" s="1"/>
  <c r="KW188" i="1" s="1"/>
  <c r="KW165" i="1"/>
  <c r="KW180" i="1" s="1"/>
  <c r="KW167" i="1"/>
  <c r="KW182" i="1" s="1"/>
  <c r="KW160" i="1"/>
  <c r="KW175" i="1" s="1"/>
  <c r="KW159" i="1"/>
  <c r="KW163" i="1"/>
  <c r="KW178" i="1" s="1"/>
  <c r="CV171" i="1"/>
  <c r="CV174" i="1"/>
  <c r="CV186" i="1" s="1"/>
  <c r="GF174" i="1"/>
  <c r="GF186" i="1" s="1"/>
  <c r="GF171" i="1"/>
  <c r="MN187" i="1"/>
  <c r="IB174" i="1"/>
  <c r="IB186" i="1" s="1"/>
  <c r="IB171" i="1"/>
  <c r="MT187" i="1"/>
  <c r="JN187" i="1"/>
  <c r="JA187" i="1"/>
  <c r="BI160" i="1"/>
  <c r="BI175" i="1" s="1"/>
  <c r="BI167" i="1"/>
  <c r="BI182" i="1" s="1"/>
  <c r="BI169" i="1"/>
  <c r="BI184" i="1" s="1"/>
  <c r="BI188" i="1" s="1"/>
  <c r="BI165" i="1"/>
  <c r="BI180" i="1" s="1"/>
  <c r="BI170" i="1"/>
  <c r="BI185" i="1" s="1"/>
  <c r="BI168" i="1"/>
  <c r="BI183" i="1" s="1"/>
  <c r="BI164" i="1"/>
  <c r="BI179" i="1" s="1"/>
  <c r="BI159" i="1"/>
  <c r="BI166" i="1"/>
  <c r="BI181" i="1" s="1"/>
  <c r="BI161" i="1"/>
  <c r="BI176" i="1" s="1"/>
  <c r="BI163" i="1"/>
  <c r="BI178" i="1" s="1"/>
  <c r="BE170" i="1"/>
  <c r="BE185" i="1" s="1"/>
  <c r="BE167" i="1"/>
  <c r="BE182" i="1" s="1"/>
  <c r="BE165" i="1"/>
  <c r="BE180" i="1" s="1"/>
  <c r="BE166" i="1"/>
  <c r="BE181" i="1" s="1"/>
  <c r="BE164" i="1"/>
  <c r="BE179" i="1" s="1"/>
  <c r="BE168" i="1"/>
  <c r="BE183" i="1" s="1"/>
  <c r="BE159" i="1"/>
  <c r="BE169" i="1"/>
  <c r="BE184" i="1" s="1"/>
  <c r="BE188" i="1" s="1"/>
  <c r="BE161" i="1"/>
  <c r="BE176" i="1" s="1"/>
  <c r="BE160" i="1"/>
  <c r="BE175" i="1" s="1"/>
  <c r="BE163" i="1"/>
  <c r="BE178" i="1" s="1"/>
  <c r="LJ170" i="1"/>
  <c r="LJ185" i="1" s="1"/>
  <c r="LJ164" i="1"/>
  <c r="LJ179" i="1" s="1"/>
  <c r="LJ168" i="1"/>
  <c r="LJ183" i="1" s="1"/>
  <c r="LJ159" i="1"/>
  <c r="LJ167" i="1"/>
  <c r="LJ182" i="1" s="1"/>
  <c r="LJ161" i="1"/>
  <c r="LJ176" i="1" s="1"/>
  <c r="LJ169" i="1"/>
  <c r="LJ184" i="1" s="1"/>
  <c r="LJ188" i="1" s="1"/>
  <c r="LJ166" i="1"/>
  <c r="LJ181" i="1" s="1"/>
  <c r="LJ160" i="1"/>
  <c r="LJ175" i="1" s="1"/>
  <c r="LJ165" i="1"/>
  <c r="LJ180" i="1" s="1"/>
  <c r="LJ163" i="1"/>
  <c r="LJ178" i="1" s="1"/>
  <c r="MZ174" i="1"/>
  <c r="MZ186" i="1" s="1"/>
  <c r="MZ171" i="1"/>
  <c r="KD164" i="1"/>
  <c r="KD179" i="1" s="1"/>
  <c r="KD170" i="1"/>
  <c r="KD185" i="1" s="1"/>
  <c r="KD169" i="1"/>
  <c r="KD184" i="1" s="1"/>
  <c r="KD167" i="1"/>
  <c r="KD182" i="1" s="1"/>
  <c r="KD165" i="1"/>
  <c r="KD180" i="1" s="1"/>
  <c r="KD168" i="1"/>
  <c r="KD183" i="1" s="1"/>
  <c r="KD166" i="1"/>
  <c r="KD181" i="1" s="1"/>
  <c r="KD161" i="1"/>
  <c r="KD176" i="1" s="1"/>
  <c r="KD159" i="1"/>
  <c r="KD163" i="1"/>
  <c r="KD178" i="1" s="1"/>
  <c r="KD160" i="1"/>
  <c r="KD175" i="1" s="1"/>
  <c r="BN160" i="1"/>
  <c r="BN175" i="1" s="1"/>
  <c r="BN164" i="1"/>
  <c r="BN179" i="1" s="1"/>
  <c r="BN165" i="1"/>
  <c r="BN180" i="1" s="1"/>
  <c r="BN161" i="1"/>
  <c r="BN176" i="1" s="1"/>
  <c r="BN168" i="1"/>
  <c r="BN183" i="1" s="1"/>
  <c r="BN159" i="1"/>
  <c r="BN166" i="1"/>
  <c r="BN181" i="1" s="1"/>
  <c r="BN167" i="1"/>
  <c r="BN182" i="1" s="1"/>
  <c r="BN170" i="1"/>
  <c r="BN185" i="1" s="1"/>
  <c r="BN169" i="1"/>
  <c r="BN184" i="1" s="1"/>
  <c r="BN163" i="1"/>
  <c r="BN178" i="1" s="1"/>
  <c r="BS174" i="1"/>
  <c r="BS186" i="1" s="1"/>
  <c r="BS171" i="1"/>
  <c r="KX109" i="1"/>
  <c r="KX120" i="1" s="1"/>
  <c r="KX105" i="1"/>
  <c r="N168" i="1"/>
  <c r="N183" i="1" s="1"/>
  <c r="N164" i="1"/>
  <c r="N179" i="1" s="1"/>
  <c r="N170" i="1"/>
  <c r="N185" i="1" s="1"/>
  <c r="N169" i="1"/>
  <c r="N184" i="1" s="1"/>
  <c r="N188" i="1" s="1"/>
  <c r="N167" i="1"/>
  <c r="N182" i="1" s="1"/>
  <c r="N159" i="1"/>
  <c r="N165" i="1"/>
  <c r="N180" i="1" s="1"/>
  <c r="N166" i="1"/>
  <c r="N181" i="1" s="1"/>
  <c r="N160" i="1"/>
  <c r="N175" i="1" s="1"/>
  <c r="N161" i="1"/>
  <c r="N176" i="1" s="1"/>
  <c r="N163" i="1"/>
  <c r="N178" i="1" s="1"/>
  <c r="CI174" i="1"/>
  <c r="CI186" i="1" s="1"/>
  <c r="CI171" i="1"/>
  <c r="CT168" i="1"/>
  <c r="CT183" i="1" s="1"/>
  <c r="CT166" i="1"/>
  <c r="CT181" i="1" s="1"/>
  <c r="CT164" i="1"/>
  <c r="CT179" i="1" s="1"/>
  <c r="CT169" i="1"/>
  <c r="CT184" i="1" s="1"/>
  <c r="CT161" i="1"/>
  <c r="CT176" i="1" s="1"/>
  <c r="CT159" i="1"/>
  <c r="CT160" i="1"/>
  <c r="CT175" i="1" s="1"/>
  <c r="CT165" i="1"/>
  <c r="CT180" i="1" s="1"/>
  <c r="CT167" i="1"/>
  <c r="CT182" i="1" s="1"/>
  <c r="CT170" i="1"/>
  <c r="CT185" i="1" s="1"/>
  <c r="CT163" i="1"/>
  <c r="CT178" i="1" s="1"/>
  <c r="JF166" i="1"/>
  <c r="JF181" i="1" s="1"/>
  <c r="JF161" i="1"/>
  <c r="JF176" i="1" s="1"/>
  <c r="JF168" i="1"/>
  <c r="JF183" i="1" s="1"/>
  <c r="JF169" i="1"/>
  <c r="JF184" i="1" s="1"/>
  <c r="JF188" i="1" s="1"/>
  <c r="JF170" i="1"/>
  <c r="JF185" i="1" s="1"/>
  <c r="JF160" i="1"/>
  <c r="JF175" i="1" s="1"/>
  <c r="JF165" i="1"/>
  <c r="JF180" i="1" s="1"/>
  <c r="JF164" i="1"/>
  <c r="JF179" i="1" s="1"/>
  <c r="JF167" i="1"/>
  <c r="JF182" i="1" s="1"/>
  <c r="JF163" i="1"/>
  <c r="JF178" i="1" s="1"/>
  <c r="JF159" i="1"/>
  <c r="HV168" i="1"/>
  <c r="HV183" i="1" s="1"/>
  <c r="HV161" i="1"/>
  <c r="HV176" i="1" s="1"/>
  <c r="HV169" i="1"/>
  <c r="HV184" i="1" s="1"/>
  <c r="HV188" i="1" s="1"/>
  <c r="HV166" i="1"/>
  <c r="HV181" i="1" s="1"/>
  <c r="HV167" i="1"/>
  <c r="HV182" i="1" s="1"/>
  <c r="HV170" i="1"/>
  <c r="HV185" i="1" s="1"/>
  <c r="HV159" i="1"/>
  <c r="HV160" i="1"/>
  <c r="HV175" i="1" s="1"/>
  <c r="HV165" i="1"/>
  <c r="HV180" i="1" s="1"/>
  <c r="HV164" i="1"/>
  <c r="HV179" i="1" s="1"/>
  <c r="HV163" i="1"/>
  <c r="HV178" i="1" s="1"/>
  <c r="CY174" i="1"/>
  <c r="CY186" i="1" s="1"/>
  <c r="CY171" i="1"/>
  <c r="DZ168" i="1"/>
  <c r="DZ183" i="1" s="1"/>
  <c r="DZ161" i="1"/>
  <c r="DZ176" i="1" s="1"/>
  <c r="DZ164" i="1"/>
  <c r="DZ179" i="1" s="1"/>
  <c r="DZ167" i="1"/>
  <c r="DZ182" i="1" s="1"/>
  <c r="DZ170" i="1"/>
  <c r="DZ185" i="1" s="1"/>
  <c r="DZ160" i="1"/>
  <c r="DZ175" i="1" s="1"/>
  <c r="DZ166" i="1"/>
  <c r="DZ181" i="1" s="1"/>
  <c r="DZ169" i="1"/>
  <c r="DZ184" i="1" s="1"/>
  <c r="DZ188" i="1" s="1"/>
  <c r="DZ165" i="1"/>
  <c r="DZ180" i="1" s="1"/>
  <c r="DZ187" i="1" s="1"/>
  <c r="DZ159" i="1"/>
  <c r="DZ163" i="1"/>
  <c r="DZ178" i="1" s="1"/>
  <c r="KN109" i="1"/>
  <c r="KN120" i="1" s="1"/>
  <c r="KN105" i="1"/>
  <c r="LU171" i="1"/>
  <c r="LU174" i="1"/>
  <c r="LU186" i="1" s="1"/>
  <c r="H105" i="1"/>
  <c r="H108" i="1"/>
  <c r="H120" i="1" s="1"/>
  <c r="CD108" i="1"/>
  <c r="CD120" i="1" s="1"/>
  <c r="CD105" i="1"/>
  <c r="CK187" i="1"/>
  <c r="JB187" i="1"/>
  <c r="GV105" i="1"/>
  <c r="GV108" i="1"/>
  <c r="GV120" i="1" s="1"/>
  <c r="V161" i="1"/>
  <c r="V176" i="1" s="1"/>
  <c r="V160" i="1"/>
  <c r="V175" i="1" s="1"/>
  <c r="V166" i="1"/>
  <c r="V181" i="1" s="1"/>
  <c r="V164" i="1"/>
  <c r="V179" i="1" s="1"/>
  <c r="V168" i="1"/>
  <c r="V183" i="1" s="1"/>
  <c r="V169" i="1"/>
  <c r="V184" i="1" s="1"/>
  <c r="V170" i="1"/>
  <c r="V185" i="1" s="1"/>
  <c r="V167" i="1"/>
  <c r="V182" i="1" s="1"/>
  <c r="V165" i="1"/>
  <c r="V180" i="1" s="1"/>
  <c r="V187" i="1" s="1"/>
  <c r="V163" i="1"/>
  <c r="V178" i="1" s="1"/>
  <c r="V159" i="1"/>
  <c r="JI108" i="1"/>
  <c r="JI120" i="1" s="1"/>
  <c r="JI105" i="1"/>
  <c r="AT188" i="1"/>
  <c r="JI160" i="1"/>
  <c r="JI175" i="1" s="1"/>
  <c r="JI170" i="1"/>
  <c r="JI185" i="1" s="1"/>
  <c r="JI161" i="1"/>
  <c r="JI176" i="1" s="1"/>
  <c r="JI165" i="1"/>
  <c r="JI180" i="1" s="1"/>
  <c r="JI187" i="1" s="1"/>
  <c r="JI168" i="1"/>
  <c r="JI183" i="1" s="1"/>
  <c r="JI159" i="1"/>
  <c r="JI166" i="1"/>
  <c r="JI181" i="1" s="1"/>
  <c r="JI164" i="1"/>
  <c r="JI179" i="1" s="1"/>
  <c r="JI169" i="1"/>
  <c r="JI184" i="1" s="1"/>
  <c r="JI167" i="1"/>
  <c r="JI182" i="1" s="1"/>
  <c r="JI163" i="1"/>
  <c r="JI178" i="1" s="1"/>
  <c r="AD170" i="1"/>
  <c r="AD185" i="1" s="1"/>
  <c r="AD164" i="1"/>
  <c r="AD179" i="1" s="1"/>
  <c r="AD168" i="1"/>
  <c r="AD183" i="1" s="1"/>
  <c r="AD169" i="1"/>
  <c r="AD184" i="1" s="1"/>
  <c r="AD165" i="1"/>
  <c r="AD180" i="1" s="1"/>
  <c r="AD167" i="1"/>
  <c r="AD182" i="1" s="1"/>
  <c r="AD161" i="1"/>
  <c r="AD176" i="1" s="1"/>
  <c r="AD166" i="1"/>
  <c r="AD181" i="1" s="1"/>
  <c r="AD159" i="1"/>
  <c r="AD160" i="1"/>
  <c r="AD175" i="1" s="1"/>
  <c r="AD163" i="1"/>
  <c r="AD178" i="1" s="1"/>
  <c r="Q165" i="1"/>
  <c r="Q180" i="1" s="1"/>
  <c r="Q187" i="1" s="1"/>
  <c r="Q160" i="1"/>
  <c r="Q175" i="1" s="1"/>
  <c r="Q168" i="1"/>
  <c r="Q183" i="1" s="1"/>
  <c r="Q161" i="1"/>
  <c r="Q176" i="1" s="1"/>
  <c r="Q166" i="1"/>
  <c r="Q181" i="1" s="1"/>
  <c r="Q170" i="1"/>
  <c r="Q185" i="1" s="1"/>
  <c r="Q164" i="1"/>
  <c r="Q179" i="1" s="1"/>
  <c r="Q169" i="1"/>
  <c r="Q184" i="1" s="1"/>
  <c r="Q188" i="1" s="1"/>
  <c r="Q167" i="1"/>
  <c r="Q182" i="1" s="1"/>
  <c r="Q159" i="1"/>
  <c r="Q163" i="1"/>
  <c r="Q178" i="1" s="1"/>
  <c r="CZ105" i="1"/>
  <c r="CZ108" i="1"/>
  <c r="CZ120" i="1" s="1"/>
  <c r="T171" i="1"/>
  <c r="T174" i="1"/>
  <c r="T186" i="1" s="1"/>
  <c r="IL174" i="1"/>
  <c r="IL186" i="1" s="1"/>
  <c r="IL171" i="1"/>
  <c r="AA174" i="1"/>
  <c r="AA186" i="1" s="1"/>
  <c r="AA171" i="1"/>
  <c r="LW174" i="1"/>
  <c r="LW186" i="1" s="1"/>
  <c r="LW171" i="1"/>
  <c r="MW174" i="1"/>
  <c r="MW186" i="1" s="1"/>
  <c r="MW171" i="1"/>
  <c r="MZ108" i="1"/>
  <c r="MZ120" i="1" s="1"/>
  <c r="MZ105" i="1"/>
  <c r="MZ122" i="1"/>
  <c r="JW174" i="1"/>
  <c r="JW186" i="1" s="1"/>
  <c r="JW171" i="1"/>
  <c r="LA187" i="1"/>
  <c r="IB122" i="1"/>
  <c r="DL187" i="1"/>
  <c r="LE170" i="1"/>
  <c r="LE185" i="1" s="1"/>
  <c r="LE165" i="1"/>
  <c r="LE180" i="1" s="1"/>
  <c r="LE187" i="1" s="1"/>
  <c r="LE160" i="1"/>
  <c r="LE175" i="1" s="1"/>
  <c r="LE161" i="1"/>
  <c r="LE176" i="1" s="1"/>
  <c r="LE169" i="1"/>
  <c r="LE184" i="1" s="1"/>
  <c r="LE188" i="1" s="1"/>
  <c r="LE166" i="1"/>
  <c r="LE181" i="1" s="1"/>
  <c r="LE167" i="1"/>
  <c r="LE182" i="1" s="1"/>
  <c r="LE168" i="1"/>
  <c r="LE183" i="1" s="1"/>
  <c r="LE164" i="1"/>
  <c r="LE179" i="1" s="1"/>
  <c r="LE159" i="1"/>
  <c r="LE163" i="1"/>
  <c r="LE178" i="1" s="1"/>
  <c r="HM171" i="1"/>
  <c r="HM174" i="1"/>
  <c r="HM186" i="1" s="1"/>
  <c r="BZ187" i="1"/>
  <c r="BN108" i="1"/>
  <c r="BN120" i="1" s="1"/>
  <c r="BN105" i="1"/>
  <c r="KG168" i="1"/>
  <c r="KG183" i="1" s="1"/>
  <c r="KG166" i="1"/>
  <c r="KG181" i="1" s="1"/>
  <c r="KG165" i="1"/>
  <c r="KG180" i="1" s="1"/>
  <c r="KG187" i="1" s="1"/>
  <c r="KG160" i="1"/>
  <c r="KG175" i="1" s="1"/>
  <c r="KG161" i="1"/>
  <c r="KG176" i="1" s="1"/>
  <c r="KG167" i="1"/>
  <c r="KG182" i="1" s="1"/>
  <c r="KG169" i="1"/>
  <c r="KG184" i="1" s="1"/>
  <c r="KG164" i="1"/>
  <c r="KG179" i="1" s="1"/>
  <c r="KG170" i="1"/>
  <c r="KG185" i="1" s="1"/>
  <c r="KG163" i="1"/>
  <c r="KG178" i="1" s="1"/>
  <c r="KG159" i="1"/>
  <c r="LX168" i="1"/>
  <c r="LX183" i="1" s="1"/>
  <c r="LX167" i="1"/>
  <c r="LX182" i="1" s="1"/>
  <c r="LX170" i="1"/>
  <c r="LX185" i="1" s="1"/>
  <c r="LX164" i="1"/>
  <c r="LX179" i="1" s="1"/>
  <c r="LX165" i="1"/>
  <c r="LX180" i="1" s="1"/>
  <c r="LX187" i="1" s="1"/>
  <c r="LX166" i="1"/>
  <c r="LX181" i="1" s="1"/>
  <c r="LX169" i="1"/>
  <c r="LX184" i="1" s="1"/>
  <c r="LX188" i="1" s="1"/>
  <c r="LX160" i="1"/>
  <c r="LX175" i="1" s="1"/>
  <c r="LX161" i="1"/>
  <c r="LX176" i="1" s="1"/>
  <c r="LX159" i="1"/>
  <c r="LX163" i="1"/>
  <c r="LX178" i="1" s="1"/>
  <c r="JR159" i="1"/>
  <c r="JR168" i="1"/>
  <c r="JR183" i="1" s="1"/>
  <c r="JR169" i="1"/>
  <c r="JR184" i="1" s="1"/>
  <c r="JR167" i="1"/>
  <c r="JR182" i="1" s="1"/>
  <c r="JR170" i="1"/>
  <c r="JR185" i="1" s="1"/>
  <c r="JR164" i="1"/>
  <c r="JR179" i="1" s="1"/>
  <c r="JR166" i="1"/>
  <c r="JR181" i="1" s="1"/>
  <c r="JR165" i="1"/>
  <c r="JR180" i="1" s="1"/>
  <c r="JR160" i="1"/>
  <c r="JR175" i="1" s="1"/>
  <c r="JR163" i="1"/>
  <c r="JR178" i="1" s="1"/>
  <c r="JR161" i="1"/>
  <c r="JR176" i="1" s="1"/>
  <c r="DA187" i="1"/>
  <c r="HR108" i="1"/>
  <c r="HR120" i="1" s="1"/>
  <c r="HR105" i="1"/>
  <c r="JH122" i="1"/>
  <c r="R159" i="1"/>
  <c r="R170" i="1"/>
  <c r="R185" i="1" s="1"/>
  <c r="R160" i="1"/>
  <c r="R175" i="1" s="1"/>
  <c r="R166" i="1"/>
  <c r="R181" i="1" s="1"/>
  <c r="R161" i="1"/>
  <c r="R176" i="1" s="1"/>
  <c r="R168" i="1"/>
  <c r="R183" i="1" s="1"/>
  <c r="R169" i="1"/>
  <c r="R184" i="1" s="1"/>
  <c r="R188" i="1" s="1"/>
  <c r="R165" i="1"/>
  <c r="R180" i="1" s="1"/>
  <c r="R187" i="1" s="1"/>
  <c r="R164" i="1"/>
  <c r="R179" i="1" s="1"/>
  <c r="R167" i="1"/>
  <c r="R182" i="1" s="1"/>
  <c r="R163" i="1"/>
  <c r="R178" i="1" s="1"/>
  <c r="MI174" i="1"/>
  <c r="MI186" i="1" s="1"/>
  <c r="MI171" i="1"/>
  <c r="IU174" i="1"/>
  <c r="IU186" i="1" s="1"/>
  <c r="IU171" i="1"/>
  <c r="GZ187" i="1"/>
  <c r="IG187" i="1"/>
  <c r="KT164" i="1"/>
  <c r="KT179" i="1" s="1"/>
  <c r="KT170" i="1"/>
  <c r="KT185" i="1" s="1"/>
  <c r="KT169" i="1"/>
  <c r="KT184" i="1" s="1"/>
  <c r="KT161" i="1"/>
  <c r="KT176" i="1" s="1"/>
  <c r="KT167" i="1"/>
  <c r="KT182" i="1" s="1"/>
  <c r="KT165" i="1"/>
  <c r="KT180" i="1" s="1"/>
  <c r="KT187" i="1" s="1"/>
  <c r="KT166" i="1"/>
  <c r="KT181" i="1" s="1"/>
  <c r="KT168" i="1"/>
  <c r="KT183" i="1" s="1"/>
  <c r="KT159" i="1"/>
  <c r="KT163" i="1"/>
  <c r="KT178" i="1" s="1"/>
  <c r="KT160" i="1"/>
  <c r="KT175" i="1" s="1"/>
  <c r="H122" i="1"/>
  <c r="HF108" i="1"/>
  <c r="HF120" i="1" s="1"/>
  <c r="HF105" i="1"/>
  <c r="EO174" i="1"/>
  <c r="EO186" i="1" s="1"/>
  <c r="EO171" i="1"/>
  <c r="AM174" i="1"/>
  <c r="AM186" i="1" s="1"/>
  <c r="AM171" i="1"/>
  <c r="CN187" i="1"/>
  <c r="GJ187" i="1"/>
  <c r="HU168" i="1"/>
  <c r="HU183" i="1" s="1"/>
  <c r="HU170" i="1"/>
  <c r="HU185" i="1" s="1"/>
  <c r="HU165" i="1"/>
  <c r="HU180" i="1" s="1"/>
  <c r="HU187" i="1" s="1"/>
  <c r="HU160" i="1"/>
  <c r="HU175" i="1" s="1"/>
  <c r="HU167" i="1"/>
  <c r="HU182" i="1" s="1"/>
  <c r="HU166" i="1"/>
  <c r="HU181" i="1" s="1"/>
  <c r="HU169" i="1"/>
  <c r="HU184" i="1" s="1"/>
  <c r="HU188" i="1" s="1"/>
  <c r="HU161" i="1"/>
  <c r="HU176" i="1" s="1"/>
  <c r="HU164" i="1"/>
  <c r="HU179" i="1" s="1"/>
  <c r="HU163" i="1"/>
  <c r="HU178" i="1" s="1"/>
  <c r="HU159" i="1"/>
  <c r="FV187" i="1"/>
  <c r="HB164" i="1"/>
  <c r="HB179" i="1" s="1"/>
  <c r="HB170" i="1"/>
  <c r="HB185" i="1" s="1"/>
  <c r="HB160" i="1"/>
  <c r="HB175" i="1" s="1"/>
  <c r="HB166" i="1"/>
  <c r="HB181" i="1" s="1"/>
  <c r="HB168" i="1"/>
  <c r="HB183" i="1" s="1"/>
  <c r="HB159" i="1"/>
  <c r="HB161" i="1"/>
  <c r="HB176" i="1" s="1"/>
  <c r="HB167" i="1"/>
  <c r="HB182" i="1" s="1"/>
  <c r="HB165" i="1"/>
  <c r="HB180" i="1" s="1"/>
  <c r="HB187" i="1" s="1"/>
  <c r="HB169" i="1"/>
  <c r="HB184" i="1" s="1"/>
  <c r="HB163" i="1"/>
  <c r="HB178" i="1" s="1"/>
  <c r="GA108" i="1"/>
  <c r="GA120" i="1" s="1"/>
  <c r="GA105" i="1"/>
  <c r="CK170" i="1"/>
  <c r="CK185" i="1" s="1"/>
  <c r="CK160" i="1"/>
  <c r="CK175" i="1" s="1"/>
  <c r="CK167" i="1"/>
  <c r="CK182" i="1" s="1"/>
  <c r="CK169" i="1"/>
  <c r="CK184" i="1" s="1"/>
  <c r="CK188" i="1" s="1"/>
  <c r="CK159" i="1"/>
  <c r="CK165" i="1"/>
  <c r="CK180" i="1" s="1"/>
  <c r="CK164" i="1"/>
  <c r="CK179" i="1" s="1"/>
  <c r="CK166" i="1"/>
  <c r="CK181" i="1" s="1"/>
  <c r="CK168" i="1"/>
  <c r="CK183" i="1" s="1"/>
  <c r="CK161" i="1"/>
  <c r="CK176" i="1" s="1"/>
  <c r="CK163" i="1"/>
  <c r="CK178" i="1" s="1"/>
  <c r="JB164" i="1"/>
  <c r="JB179" i="1" s="1"/>
  <c r="JB168" i="1"/>
  <c r="JB183" i="1" s="1"/>
  <c r="JB167" i="1"/>
  <c r="JB182" i="1" s="1"/>
  <c r="JB165" i="1"/>
  <c r="JB180" i="1" s="1"/>
  <c r="JB170" i="1"/>
  <c r="JB185" i="1" s="1"/>
  <c r="JB159" i="1"/>
  <c r="JB166" i="1"/>
  <c r="JB181" i="1" s="1"/>
  <c r="JB169" i="1"/>
  <c r="JB184" i="1" s="1"/>
  <c r="JB160" i="1"/>
  <c r="JB175" i="1" s="1"/>
  <c r="JB161" i="1"/>
  <c r="JB176" i="1" s="1"/>
  <c r="JB163" i="1"/>
  <c r="JB178" i="1" s="1"/>
  <c r="EB187" i="1"/>
  <c r="BZ121" i="1"/>
  <c r="GV122" i="1"/>
  <c r="GI187" i="1"/>
  <c r="C166" i="1"/>
  <c r="C181" i="1" s="1"/>
  <c r="C170" i="1"/>
  <c r="C185" i="1" s="1"/>
  <c r="C169" i="1"/>
  <c r="C184" i="1" s="1"/>
  <c r="C159" i="1"/>
  <c r="C164" i="1"/>
  <c r="C179" i="1" s="1"/>
  <c r="C168" i="1"/>
  <c r="C183" i="1" s="1"/>
  <c r="C161" i="1"/>
  <c r="C176" i="1" s="1"/>
  <c r="C165" i="1"/>
  <c r="C180" i="1" s="1"/>
  <c r="C167" i="1"/>
  <c r="C182" i="1" s="1"/>
  <c r="C160" i="1"/>
  <c r="C175" i="1" s="1"/>
  <c r="C163" i="1"/>
  <c r="C178" i="1" s="1"/>
  <c r="DA122" i="1"/>
  <c r="DA108" i="1"/>
  <c r="DA120" i="1" s="1"/>
  <c r="DA105" i="1"/>
  <c r="IP168" i="1"/>
  <c r="IP183" i="1" s="1"/>
  <c r="IP161" i="1"/>
  <c r="IP176" i="1" s="1"/>
  <c r="IP166" i="1"/>
  <c r="IP181" i="1" s="1"/>
  <c r="IP169" i="1"/>
  <c r="IP184" i="1" s="1"/>
  <c r="IP188" i="1" s="1"/>
  <c r="IP170" i="1"/>
  <c r="IP185" i="1" s="1"/>
  <c r="IP165" i="1"/>
  <c r="IP180" i="1" s="1"/>
  <c r="IP187" i="1" s="1"/>
  <c r="IP167" i="1"/>
  <c r="IP182" i="1" s="1"/>
  <c r="IP164" i="1"/>
  <c r="IP179" i="1" s="1"/>
  <c r="IP160" i="1"/>
  <c r="IP175" i="1" s="1"/>
  <c r="IP159" i="1"/>
  <c r="IP163" i="1"/>
  <c r="IP178" i="1" s="1"/>
  <c r="IO160" i="1"/>
  <c r="IO175" i="1" s="1"/>
  <c r="IO161" i="1"/>
  <c r="IO176" i="1" s="1"/>
  <c r="IO165" i="1"/>
  <c r="IO180" i="1" s="1"/>
  <c r="IO187" i="1" s="1"/>
  <c r="IO169" i="1"/>
  <c r="IO184" i="1" s="1"/>
  <c r="IO168" i="1"/>
  <c r="IO183" i="1" s="1"/>
  <c r="IO166" i="1"/>
  <c r="IO181" i="1" s="1"/>
  <c r="IO170" i="1"/>
  <c r="IO185" i="1" s="1"/>
  <c r="IO167" i="1"/>
  <c r="IO182" i="1" s="1"/>
  <c r="IO164" i="1"/>
  <c r="IO179" i="1" s="1"/>
  <c r="IO163" i="1"/>
  <c r="IO178" i="1" s="1"/>
  <c r="IO159" i="1"/>
  <c r="GA162" i="1"/>
  <c r="GA177" i="1" s="1"/>
  <c r="GA187" i="1" s="1"/>
  <c r="GQ162" i="1"/>
  <c r="GQ177" i="1" s="1"/>
  <c r="GQ187" i="1" s="1"/>
  <c r="MU168" i="1"/>
  <c r="MU183" i="1" s="1"/>
  <c r="MU160" i="1"/>
  <c r="MU175" i="1" s="1"/>
  <c r="MU164" i="1"/>
  <c r="MU179" i="1" s="1"/>
  <c r="MU166" i="1"/>
  <c r="MU181" i="1" s="1"/>
  <c r="MU161" i="1"/>
  <c r="MU176" i="1" s="1"/>
  <c r="MU169" i="1"/>
  <c r="MU184" i="1" s="1"/>
  <c r="MU188" i="1" s="1"/>
  <c r="MU170" i="1"/>
  <c r="MU185" i="1" s="1"/>
  <c r="MU165" i="1"/>
  <c r="MU180" i="1" s="1"/>
  <c r="MU187" i="1" s="1"/>
  <c r="MU167" i="1"/>
  <c r="MU182" i="1" s="1"/>
  <c r="MU159" i="1"/>
  <c r="MU163" i="1"/>
  <c r="MU178" i="1" s="1"/>
  <c r="EL187" i="1"/>
  <c r="LD188" i="1"/>
  <c r="AT174" i="1"/>
  <c r="AT186" i="1" s="1"/>
  <c r="AT171" i="1"/>
  <c r="LY165" i="1"/>
  <c r="LY180" i="1" s="1"/>
  <c r="LY187" i="1" s="1"/>
  <c r="LY164" i="1"/>
  <c r="LY179" i="1" s="1"/>
  <c r="LY160" i="1"/>
  <c r="LY175" i="1" s="1"/>
  <c r="LY168" i="1"/>
  <c r="LY183" i="1" s="1"/>
  <c r="LY166" i="1"/>
  <c r="LY181" i="1" s="1"/>
  <c r="LY161" i="1"/>
  <c r="LY176" i="1" s="1"/>
  <c r="LY167" i="1"/>
  <c r="LY182" i="1" s="1"/>
  <c r="LY170" i="1"/>
  <c r="LY185" i="1" s="1"/>
  <c r="LY169" i="1"/>
  <c r="LY184" i="1" s="1"/>
  <c r="LY188" i="1" s="1"/>
  <c r="LY159" i="1"/>
  <c r="LY163" i="1"/>
  <c r="LY178" i="1" s="1"/>
  <c r="AK187" i="1"/>
  <c r="KZ188" i="1"/>
  <c r="CF171" i="1"/>
  <c r="CF174" i="1"/>
  <c r="CF186" i="1" s="1"/>
  <c r="EG122" i="1"/>
  <c r="EF188" i="1"/>
  <c r="H174" i="1"/>
  <c r="H186" i="1" s="1"/>
  <c r="H171" i="1"/>
  <c r="H188" i="1"/>
  <c r="BT105" i="1"/>
  <c r="BT108" i="1"/>
  <c r="BT120" i="1" s="1"/>
  <c r="KC162" i="1"/>
  <c r="KC177" i="1" s="1"/>
  <c r="KC187" i="1" s="1"/>
  <c r="EJ162" i="1"/>
  <c r="EJ177" i="1" s="1"/>
  <c r="EJ187" i="1" s="1"/>
  <c r="EL122" i="1"/>
  <c r="JC162" i="1"/>
  <c r="JC177" i="1" s="1"/>
  <c r="JC187" i="1" s="1"/>
  <c r="HM122" i="1"/>
  <c r="KW187" i="1"/>
  <c r="EL188" i="1"/>
  <c r="T188" i="1"/>
  <c r="KT109" i="1"/>
  <c r="KT120" i="1" s="1"/>
  <c r="KT105" i="1"/>
  <c r="KT122" i="1"/>
  <c r="KM174" i="1"/>
  <c r="KM186" i="1" s="1"/>
  <c r="KM171" i="1"/>
  <c r="KA174" i="1"/>
  <c r="KA186" i="1" s="1"/>
  <c r="KA171" i="1"/>
  <c r="W188" i="1"/>
  <c r="KI168" i="1"/>
  <c r="KI183" i="1" s="1"/>
  <c r="KI161" i="1"/>
  <c r="KI176" i="1" s="1"/>
  <c r="KI169" i="1"/>
  <c r="KI184" i="1" s="1"/>
  <c r="KI188" i="1" s="1"/>
  <c r="KI170" i="1"/>
  <c r="KI185" i="1" s="1"/>
  <c r="KI164" i="1"/>
  <c r="KI179" i="1" s="1"/>
  <c r="KI165" i="1"/>
  <c r="KI180" i="1" s="1"/>
  <c r="KI167" i="1"/>
  <c r="KI182" i="1" s="1"/>
  <c r="KI166" i="1"/>
  <c r="KI181" i="1" s="1"/>
  <c r="KI160" i="1"/>
  <c r="KI175" i="1" s="1"/>
  <c r="KI159" i="1"/>
  <c r="KI163" i="1"/>
  <c r="KI178" i="1" s="1"/>
  <c r="Y170" i="1"/>
  <c r="Y185" i="1" s="1"/>
  <c r="Y164" i="1"/>
  <c r="Y179" i="1" s="1"/>
  <c r="Y161" i="1"/>
  <c r="Y176" i="1" s="1"/>
  <c r="Y168" i="1"/>
  <c r="Y183" i="1" s="1"/>
  <c r="Y165" i="1"/>
  <c r="Y180" i="1" s="1"/>
  <c r="Y187" i="1" s="1"/>
  <c r="Y166" i="1"/>
  <c r="Y181" i="1" s="1"/>
  <c r="Y167" i="1"/>
  <c r="Y182" i="1" s="1"/>
  <c r="Y169" i="1"/>
  <c r="Y184" i="1" s="1"/>
  <c r="Y188" i="1" s="1"/>
  <c r="Y160" i="1"/>
  <c r="Y175" i="1" s="1"/>
  <c r="Y163" i="1"/>
  <c r="Y178" i="1" s="1"/>
  <c r="Y159" i="1"/>
  <c r="NC174" i="1"/>
  <c r="NC186" i="1" s="1"/>
  <c r="NC171" i="1"/>
  <c r="BI162" i="1"/>
  <c r="BI177" i="1" s="1"/>
  <c r="BI187" i="1" s="1"/>
  <c r="IN188" i="1"/>
  <c r="BE162" i="1"/>
  <c r="BE177" i="1" s="1"/>
  <c r="BE187" i="1" s="1"/>
  <c r="LJ162" i="1"/>
  <c r="LJ177" i="1" s="1"/>
  <c r="LJ187" i="1" s="1"/>
  <c r="EF108" i="1"/>
  <c r="EF120" i="1" s="1"/>
  <c r="EF105" i="1"/>
  <c r="KB168" i="1"/>
  <c r="KB183" i="1" s="1"/>
  <c r="KB164" i="1"/>
  <c r="KB179" i="1" s="1"/>
  <c r="KB167" i="1"/>
  <c r="KB182" i="1" s="1"/>
  <c r="KB161" i="1"/>
  <c r="KB176" i="1" s="1"/>
  <c r="KB160" i="1"/>
  <c r="KB175" i="1" s="1"/>
  <c r="KB170" i="1"/>
  <c r="KB185" i="1" s="1"/>
  <c r="KB169" i="1"/>
  <c r="KB184" i="1" s="1"/>
  <c r="KB188" i="1" s="1"/>
  <c r="KB165" i="1"/>
  <c r="KB180" i="1" s="1"/>
  <c r="KB187" i="1" s="1"/>
  <c r="KB166" i="1"/>
  <c r="KB181" i="1" s="1"/>
  <c r="KB163" i="1"/>
  <c r="KB178" i="1" s="1"/>
  <c r="KB159" i="1"/>
  <c r="KD162" i="1"/>
  <c r="KD177" i="1" s="1"/>
  <c r="KD187" i="1" s="1"/>
  <c r="BN162" i="1"/>
  <c r="BN177" i="1" s="1"/>
  <c r="BN187" i="1" s="1"/>
  <c r="IH108" i="1"/>
  <c r="IH120" i="1" s="1"/>
  <c r="IH105" i="1"/>
  <c r="F170" i="1"/>
  <c r="F185" i="1" s="1"/>
  <c r="F161" i="1"/>
  <c r="F176" i="1" s="1"/>
  <c r="F160" i="1"/>
  <c r="F175" i="1" s="1"/>
  <c r="F166" i="1"/>
  <c r="F181" i="1" s="1"/>
  <c r="F165" i="1"/>
  <c r="F180" i="1" s="1"/>
  <c r="F187" i="1" s="1"/>
  <c r="F167" i="1"/>
  <c r="F182" i="1" s="1"/>
  <c r="F169" i="1"/>
  <c r="F184" i="1" s="1"/>
  <c r="F164" i="1"/>
  <c r="F179" i="1" s="1"/>
  <c r="F168" i="1"/>
  <c r="F183" i="1" s="1"/>
  <c r="F163" i="1"/>
  <c r="F178" i="1" s="1"/>
  <c r="F159" i="1"/>
  <c r="BT174" i="1"/>
  <c r="BT186" i="1" s="1"/>
  <c r="BT171" i="1"/>
  <c r="BT188" i="1"/>
  <c r="LW188" i="1"/>
  <c r="N162" i="1"/>
  <c r="N177" i="1" s="1"/>
  <c r="N187" i="1" s="1"/>
  <c r="CT162" i="1"/>
  <c r="CT177" i="1" s="1"/>
  <c r="CT187" i="1" s="1"/>
  <c r="JF162" i="1"/>
  <c r="JF177" i="1" s="1"/>
  <c r="JF187" i="1" s="1"/>
  <c r="HV162" i="1"/>
  <c r="HV177" i="1" s="1"/>
  <c r="BG188" i="1"/>
  <c r="LS174" i="1"/>
  <c r="LS186" i="1" s="1"/>
  <c r="LS171" i="1"/>
  <c r="LS188" i="1"/>
  <c r="JR188" i="1" l="1"/>
  <c r="JI171" i="1"/>
  <c r="JI174" i="1"/>
  <c r="JI186" i="1" s="1"/>
  <c r="KW174" i="1"/>
  <c r="KW186" i="1" s="1"/>
  <c r="KW171" i="1"/>
  <c r="AK171" i="1"/>
  <c r="AK174" i="1"/>
  <c r="AK186" i="1" s="1"/>
  <c r="EB171" i="1"/>
  <c r="EB174" i="1"/>
  <c r="EB186" i="1" s="1"/>
  <c r="KL174" i="1"/>
  <c r="KL186" i="1" s="1"/>
  <c r="KL171" i="1"/>
  <c r="CE174" i="1"/>
  <c r="CE186" i="1" s="1"/>
  <c r="CE171" i="1"/>
  <c r="AW171" i="1"/>
  <c r="AW174" i="1"/>
  <c r="AW186" i="1" s="1"/>
  <c r="DN174" i="1"/>
  <c r="DN186" i="1" s="1"/>
  <c r="DN171" i="1"/>
  <c r="KX174" i="1"/>
  <c r="KX186" i="1" s="1"/>
  <c r="KX171" i="1"/>
  <c r="HF174" i="1"/>
  <c r="HF186" i="1" s="1"/>
  <c r="HF171" i="1"/>
  <c r="NA171" i="1"/>
  <c r="NA174" i="1"/>
  <c r="NA186" i="1" s="1"/>
  <c r="Y171" i="1"/>
  <c r="Y174" i="1"/>
  <c r="Y186" i="1" s="1"/>
  <c r="KI174" i="1"/>
  <c r="KI186" i="1" s="1"/>
  <c r="KI171" i="1"/>
  <c r="IO188" i="1"/>
  <c r="JB188" i="1"/>
  <c r="KT171" i="1"/>
  <c r="KT174" i="1"/>
  <c r="KT186" i="1" s="1"/>
  <c r="JI188" i="1"/>
  <c r="DZ174" i="1"/>
  <c r="DZ186" i="1" s="1"/>
  <c r="DZ171" i="1"/>
  <c r="JF174" i="1"/>
  <c r="JF186" i="1" s="1"/>
  <c r="JF171" i="1"/>
  <c r="CT174" i="1"/>
  <c r="CT186" i="1" s="1"/>
  <c r="CT171" i="1"/>
  <c r="BN188" i="1"/>
  <c r="BN174" i="1"/>
  <c r="BN186" i="1" s="1"/>
  <c r="BN171" i="1"/>
  <c r="KD171" i="1"/>
  <c r="KD174" i="1"/>
  <c r="KD186" i="1" s="1"/>
  <c r="BI174" i="1"/>
  <c r="BI186" i="1" s="1"/>
  <c r="BI171" i="1"/>
  <c r="GA174" i="1"/>
  <c r="GA186" i="1" s="1"/>
  <c r="GA171" i="1"/>
  <c r="GJ174" i="1"/>
  <c r="GJ186" i="1" s="1"/>
  <c r="GJ171" i="1"/>
  <c r="KK188" i="1"/>
  <c r="GZ188" i="1"/>
  <c r="DL188" i="1"/>
  <c r="GC171" i="1"/>
  <c r="GC174" i="1"/>
  <c r="GC186" i="1" s="1"/>
  <c r="GC188" i="1"/>
  <c r="IM188" i="1"/>
  <c r="DF188" i="1"/>
  <c r="AW187" i="1"/>
  <c r="CX187" i="1"/>
  <c r="JA174" i="1"/>
  <c r="JA186" i="1" s="1"/>
  <c r="JA171" i="1"/>
  <c r="MN174" i="1"/>
  <c r="MN186" i="1" s="1"/>
  <c r="MN171" i="1"/>
  <c r="LM188" i="1"/>
  <c r="BJ188" i="1"/>
  <c r="HG174" i="1"/>
  <c r="HG186" i="1" s="1"/>
  <c r="HG171" i="1"/>
  <c r="LB174" i="1"/>
  <c r="LB186" i="1" s="1"/>
  <c r="LB171" i="1"/>
  <c r="JE174" i="1"/>
  <c r="JE186" i="1" s="1"/>
  <c r="JE171" i="1"/>
  <c r="KL188" i="1"/>
  <c r="EM171" i="1"/>
  <c r="EM174" i="1"/>
  <c r="EM186" i="1" s="1"/>
  <c r="HW174" i="1"/>
  <c r="HW186" i="1" s="1"/>
  <c r="HW171" i="1"/>
  <c r="JS174" i="1"/>
  <c r="JS186" i="1" s="1"/>
  <c r="JS171" i="1"/>
  <c r="AW188" i="1"/>
  <c r="CX174" i="1"/>
  <c r="CX186" i="1" s="1"/>
  <c r="CX171" i="1"/>
  <c r="KX188" i="1"/>
  <c r="HF188" i="1"/>
  <c r="LX174" i="1"/>
  <c r="LX186" i="1" s="1"/>
  <c r="LX171" i="1"/>
  <c r="KK174" i="1"/>
  <c r="KK186" i="1" s="1"/>
  <c r="KK171" i="1"/>
  <c r="GZ174" i="1"/>
  <c r="GZ186" i="1" s="1"/>
  <c r="GZ171" i="1"/>
  <c r="LA188" i="1"/>
  <c r="KB174" i="1"/>
  <c r="KB186" i="1" s="1"/>
  <c r="KB171" i="1"/>
  <c r="MU174" i="1"/>
  <c r="MU186" i="1" s="1"/>
  <c r="MU171" i="1"/>
  <c r="IO174" i="1"/>
  <c r="IO186" i="1" s="1"/>
  <c r="IO171" i="1"/>
  <c r="IP174" i="1"/>
  <c r="IP186" i="1" s="1"/>
  <c r="IP171" i="1"/>
  <c r="C174" i="1"/>
  <c r="C186" i="1" s="1"/>
  <c r="C171" i="1"/>
  <c r="HU171" i="1"/>
  <c r="HU174" i="1"/>
  <c r="HU186" i="1" s="1"/>
  <c r="R174" i="1"/>
  <c r="R186" i="1" s="1"/>
  <c r="R171" i="1"/>
  <c r="JR174" i="1"/>
  <c r="JR186" i="1" s="1"/>
  <c r="JR171" i="1"/>
  <c r="KG174" i="1"/>
  <c r="KG186" i="1" s="1"/>
  <c r="KG171" i="1"/>
  <c r="KG188" i="1"/>
  <c r="Q171" i="1"/>
  <c r="Q174" i="1"/>
  <c r="Q186" i="1" s="1"/>
  <c r="AD171" i="1"/>
  <c r="AD174" i="1"/>
  <c r="AD186" i="1" s="1"/>
  <c r="V174" i="1"/>
  <c r="V186" i="1" s="1"/>
  <c r="V171" i="1"/>
  <c r="HV174" i="1"/>
  <c r="HV186" i="1" s="1"/>
  <c r="HV171" i="1"/>
  <c r="N171" i="1"/>
  <c r="N174" i="1"/>
  <c r="N186" i="1" s="1"/>
  <c r="EJ174" i="1"/>
  <c r="EJ186" i="1" s="1"/>
  <c r="EJ171" i="1"/>
  <c r="GQ174" i="1"/>
  <c r="GQ186" i="1" s="1"/>
  <c r="GQ171" i="1"/>
  <c r="IG174" i="1"/>
  <c r="IG186" i="1" s="1"/>
  <c r="IG171" i="1"/>
  <c r="IH171" i="1"/>
  <c r="IH174" i="1"/>
  <c r="IH186" i="1" s="1"/>
  <c r="DA171" i="1"/>
  <c r="DA174" i="1"/>
  <c r="DA186" i="1" s="1"/>
  <c r="DL171" i="1"/>
  <c r="DL174" i="1"/>
  <c r="DL186" i="1" s="1"/>
  <c r="JV174" i="1"/>
  <c r="JV186" i="1" s="1"/>
  <c r="JV171" i="1"/>
  <c r="CC171" i="1"/>
  <c r="CC174" i="1"/>
  <c r="CC186" i="1" s="1"/>
  <c r="CC188" i="1"/>
  <c r="IM174" i="1"/>
  <c r="IM186" i="1" s="1"/>
  <c r="IM171" i="1"/>
  <c r="DF174" i="1"/>
  <c r="DF186" i="1" s="1"/>
  <c r="DF171" i="1"/>
  <c r="BJ171" i="1"/>
  <c r="BJ174" i="1"/>
  <c r="BJ186" i="1" s="1"/>
  <c r="CW171" i="1"/>
  <c r="CW174" i="1"/>
  <c r="CW186" i="1" s="1"/>
  <c r="CW188" i="1"/>
  <c r="MC187" i="1"/>
  <c r="JS188" i="1"/>
  <c r="DI171" i="1"/>
  <c r="DI174" i="1"/>
  <c r="DI186" i="1" s="1"/>
  <c r="GD174" i="1"/>
  <c r="GD186" i="1" s="1"/>
  <c r="GD171" i="1"/>
  <c r="IK174" i="1"/>
  <c r="IK186" i="1" s="1"/>
  <c r="IK171" i="1"/>
  <c r="MC174" i="1"/>
  <c r="MC186" i="1" s="1"/>
  <c r="MC171" i="1"/>
  <c r="IX188" i="1"/>
  <c r="IX171" i="1"/>
  <c r="IX174" i="1"/>
  <c r="IX186" i="1" s="1"/>
  <c r="KC174" i="1"/>
  <c r="KC186" i="1" s="1"/>
  <c r="KC171" i="1"/>
  <c r="BZ171" i="1"/>
  <c r="BZ174" i="1"/>
  <c r="BZ186" i="1" s="1"/>
  <c r="MN188" i="1"/>
  <c r="LM174" i="1"/>
  <c r="LM186" i="1" s="1"/>
  <c r="LM171" i="1"/>
  <c r="HV187" i="1"/>
  <c r="F174" i="1"/>
  <c r="F186" i="1" s="1"/>
  <c r="F171" i="1"/>
  <c r="F188" i="1"/>
  <c r="LY174" i="1"/>
  <c r="LY186" i="1" s="1"/>
  <c r="LY171" i="1"/>
  <c r="C188" i="1"/>
  <c r="JB174" i="1"/>
  <c r="JB186" i="1" s="1"/>
  <c r="JB171" i="1"/>
  <c r="CK171" i="1"/>
  <c r="CK174" i="1"/>
  <c r="CK186" i="1" s="1"/>
  <c r="HB188" i="1"/>
  <c r="HB174" i="1"/>
  <c r="HB186" i="1" s="1"/>
  <c r="HB171" i="1"/>
  <c r="KT188" i="1"/>
  <c r="LE171" i="1"/>
  <c r="LE174" i="1"/>
  <c r="LE186" i="1" s="1"/>
  <c r="AD188" i="1"/>
  <c r="V188" i="1"/>
  <c r="CT188" i="1"/>
  <c r="KD188" i="1"/>
  <c r="LJ171" i="1"/>
  <c r="LJ174" i="1"/>
  <c r="LJ186" i="1" s="1"/>
  <c r="BE171" i="1"/>
  <c r="BE174" i="1"/>
  <c r="BE186" i="1" s="1"/>
  <c r="JC174" i="1"/>
  <c r="JC186" i="1" s="1"/>
  <c r="JC171" i="1"/>
  <c r="EJ188" i="1"/>
  <c r="GQ188" i="1"/>
  <c r="GA188" i="1"/>
  <c r="FV171" i="1"/>
  <c r="FV174" i="1"/>
  <c r="FV186" i="1" s="1"/>
  <c r="CN174" i="1"/>
  <c r="CN186" i="1" s="1"/>
  <c r="CN171" i="1"/>
  <c r="DA188" i="1"/>
  <c r="LA174" i="1"/>
  <c r="LA186" i="1" s="1"/>
  <c r="LA171" i="1"/>
  <c r="JD171" i="1"/>
  <c r="JD174" i="1"/>
  <c r="JD186" i="1" s="1"/>
  <c r="JV188" i="1"/>
  <c r="JN171" i="1"/>
  <c r="JN174" i="1"/>
  <c r="JN186" i="1" s="1"/>
  <c r="MT174" i="1"/>
  <c r="MT186" i="1" s="1"/>
  <c r="MT171" i="1"/>
  <c r="JL174" i="1"/>
  <c r="JL186" i="1" s="1"/>
  <c r="JL171" i="1"/>
  <c r="JL188" i="1"/>
  <c r="DN187" i="1"/>
  <c r="LO174" i="1"/>
  <c r="LO186" i="1" s="1"/>
  <c r="LO171" i="1"/>
  <c r="AR174" i="1"/>
  <c r="AR186" i="1" s="1"/>
  <c r="AR171" i="1"/>
  <c r="AR188" i="1"/>
  <c r="DD174" i="1"/>
  <c r="DD186" i="1" s="1"/>
  <c r="DD171" i="1"/>
  <c r="FZ174" i="1"/>
  <c r="FZ186" i="1" s="1"/>
  <c r="FZ171" i="1"/>
  <c r="FZ188" i="1"/>
  <c r="GD188" i="1"/>
  <c r="MC188" i="1"/>
  <c r="JU174" i="1"/>
  <c r="JU186" i="1" s="1"/>
  <c r="JU171" i="1"/>
</calcChain>
</file>

<file path=xl/sharedStrings.xml><?xml version="1.0" encoding="utf-8"?>
<sst xmlns="http://schemas.openxmlformats.org/spreadsheetml/2006/main" count="1638" uniqueCount="605">
  <si>
    <t>Maqsad</t>
  </si>
  <si>
    <t>Rajmi</t>
  </si>
  <si>
    <t>Wadi Fizh</t>
  </si>
  <si>
    <t>Wadi Hilti</t>
  </si>
  <si>
    <t>Tawiyah</t>
  </si>
  <si>
    <t>Sahara</t>
  </si>
  <si>
    <t>Wadi Tayin</t>
  </si>
  <si>
    <t>Hayyam</t>
  </si>
  <si>
    <t>UAE</t>
  </si>
  <si>
    <t>Bushveld</t>
  </si>
  <si>
    <t xml:space="preserve">Ujagassuit </t>
  </si>
  <si>
    <t xml:space="preserve">Fiskenaesset </t>
  </si>
  <si>
    <t>Zimbabwe</t>
  </si>
  <si>
    <t>Seqi</t>
  </si>
  <si>
    <t>02-06</t>
  </si>
  <si>
    <t>04-04</t>
  </si>
  <si>
    <t>02-09</t>
  </si>
  <si>
    <t>02-12</t>
  </si>
  <si>
    <t>04-02</t>
  </si>
  <si>
    <t>04-03</t>
  </si>
  <si>
    <t>03-07</t>
  </si>
  <si>
    <t>03-21</t>
  </si>
  <si>
    <t>03-22</t>
  </si>
  <si>
    <t>02-11</t>
  </si>
  <si>
    <t>03-08</t>
  </si>
  <si>
    <t>02-03</t>
  </si>
  <si>
    <t>02-08</t>
  </si>
  <si>
    <t>04-34</t>
  </si>
  <si>
    <t>05-15</t>
  </si>
  <si>
    <t>03-18</t>
  </si>
  <si>
    <t>04-25</t>
  </si>
  <si>
    <t>04-26</t>
  </si>
  <si>
    <t>04-05</t>
  </si>
  <si>
    <t>03-12</t>
  </si>
  <si>
    <t>05-13</t>
  </si>
  <si>
    <t>04-18</t>
  </si>
  <si>
    <t>04-11c</t>
  </si>
  <si>
    <t>04-11</t>
  </si>
  <si>
    <t>03-11A</t>
  </si>
  <si>
    <t>12-15</t>
  </si>
  <si>
    <t>12-01</t>
  </si>
  <si>
    <t>04-07</t>
  </si>
  <si>
    <t>04-12</t>
  </si>
  <si>
    <t>05-10</t>
  </si>
  <si>
    <t>12-09</t>
  </si>
  <si>
    <t>12-12</t>
  </si>
  <si>
    <t>12-13*</t>
  </si>
  <si>
    <t>05-16</t>
  </si>
  <si>
    <t>05-21</t>
  </si>
  <si>
    <t>05-24</t>
  </si>
  <si>
    <t>04-28</t>
  </si>
  <si>
    <t>04-30</t>
  </si>
  <si>
    <t>05-05</t>
  </si>
  <si>
    <t>05-07</t>
  </si>
  <si>
    <t>03-23</t>
  </si>
  <si>
    <t>04-32</t>
  </si>
  <si>
    <t>04-33</t>
  </si>
  <si>
    <t>03-25</t>
  </si>
  <si>
    <t>03-26</t>
  </si>
  <si>
    <t>03-20</t>
  </si>
  <si>
    <t>SD89a</t>
  </si>
  <si>
    <t>C3</t>
  </si>
  <si>
    <t>GN1</t>
  </si>
  <si>
    <t>DR2</t>
  </si>
  <si>
    <t>C1</t>
  </si>
  <si>
    <t>C4</t>
  </si>
  <si>
    <t>C6</t>
  </si>
  <si>
    <t>DK1</t>
  </si>
  <si>
    <t>BF8</t>
  </si>
  <si>
    <t>BF7</t>
  </si>
  <si>
    <t>BF6</t>
  </si>
  <si>
    <t>BF4</t>
  </si>
  <si>
    <t>BF1</t>
  </si>
  <si>
    <t>C2</t>
  </si>
  <si>
    <t>C5</t>
  </si>
  <si>
    <t>122386b</t>
  </si>
  <si>
    <t>95-04</t>
  </si>
  <si>
    <t>95-05</t>
  </si>
  <si>
    <t>97-31</t>
  </si>
  <si>
    <t>CMW31</t>
  </si>
  <si>
    <t>CMW34</t>
  </si>
  <si>
    <t>LA568</t>
  </si>
  <si>
    <t>LA523</t>
  </si>
  <si>
    <t>LA13</t>
  </si>
  <si>
    <t>LB15-17</t>
  </si>
  <si>
    <t>LB15-5</t>
  </si>
  <si>
    <t>LB15-18</t>
  </si>
  <si>
    <t>LB15-50</t>
  </si>
  <si>
    <t>LB15-54</t>
  </si>
  <si>
    <t>LB15-56</t>
  </si>
  <si>
    <t>LB15-19</t>
  </si>
  <si>
    <t>LB15-21</t>
  </si>
  <si>
    <t>LB15-51</t>
  </si>
  <si>
    <t>LB15-31B</t>
  </si>
  <si>
    <t>LB15-35B</t>
  </si>
  <si>
    <t>LB15-36B</t>
  </si>
  <si>
    <t>LB15-46</t>
  </si>
  <si>
    <t>LB15-57B</t>
  </si>
  <si>
    <t>LB15-10</t>
  </si>
  <si>
    <t>LB15-31A</t>
  </si>
  <si>
    <t>LB15-35A</t>
  </si>
  <si>
    <t>LB15-36A</t>
  </si>
  <si>
    <t>LB15-57A</t>
  </si>
  <si>
    <t>LB15-12</t>
  </si>
  <si>
    <t>LB15-4</t>
  </si>
  <si>
    <t>LB15-22</t>
  </si>
  <si>
    <t>LB15-64</t>
  </si>
  <si>
    <t>KLB 8301</t>
  </si>
  <si>
    <t>KLB 8304</t>
  </si>
  <si>
    <t>KLB 8305</t>
  </si>
  <si>
    <t>KLB 8311</t>
  </si>
  <si>
    <t>KLB 8313</t>
  </si>
  <si>
    <t>KLB 8315</t>
  </si>
  <si>
    <t>KLB 8316</t>
  </si>
  <si>
    <t>KLB 8320</t>
  </si>
  <si>
    <t>MBR 8305</t>
  </si>
  <si>
    <t>MBR 8306</t>
  </si>
  <si>
    <t>MBR 8307</t>
  </si>
  <si>
    <t>MBR 8309</t>
  </si>
  <si>
    <t>MBR 8313</t>
  </si>
  <si>
    <t>SC 8804b</t>
  </si>
  <si>
    <t>SC 8803b</t>
  </si>
  <si>
    <t xml:space="preserve">SC 1-27 </t>
  </si>
  <si>
    <t>SC 8805</t>
  </si>
  <si>
    <t>SC 8803</t>
  </si>
  <si>
    <t>SC 8802</t>
  </si>
  <si>
    <t>SC 8804</t>
  </si>
  <si>
    <t xml:space="preserve">IM 8701 </t>
  </si>
  <si>
    <t>IM 8702</t>
  </si>
  <si>
    <t>IM 8703</t>
  </si>
  <si>
    <t>IM 8705</t>
  </si>
  <si>
    <t>MO 433 11</t>
  </si>
  <si>
    <t>MO 434 14</t>
  </si>
  <si>
    <t>MHP 79-1</t>
  </si>
  <si>
    <t>VI 313-5</t>
  </si>
  <si>
    <t xml:space="preserve">VI 313-37 </t>
  </si>
  <si>
    <t>VI 313 314-6</t>
  </si>
  <si>
    <t>Tro6-f</t>
  </si>
  <si>
    <t>Tro4-f</t>
  </si>
  <si>
    <t>Tro4-j</t>
  </si>
  <si>
    <t>Shb2-m</t>
  </si>
  <si>
    <t>Shb4-b</t>
  </si>
  <si>
    <t>Shb4-f</t>
  </si>
  <si>
    <t>Shkm1-i</t>
  </si>
  <si>
    <t>Shkm3-g</t>
  </si>
  <si>
    <t>Thkv1-a</t>
  </si>
  <si>
    <t>Thkv1-w</t>
  </si>
  <si>
    <t>Thkv2-w</t>
  </si>
  <si>
    <t>Locality</t>
  </si>
  <si>
    <t>Tuff</t>
  </si>
  <si>
    <t>Buri</t>
  </si>
  <si>
    <t xml:space="preserve">Buri </t>
  </si>
  <si>
    <t>Dyke</t>
  </si>
  <si>
    <t>banded</t>
  </si>
  <si>
    <t>100m</t>
  </si>
  <si>
    <t>200m</t>
  </si>
  <si>
    <t>494m</t>
  </si>
  <si>
    <t>496m</t>
  </si>
  <si>
    <t>3500m</t>
  </si>
  <si>
    <t>3600m</t>
  </si>
  <si>
    <t>5366m</t>
  </si>
  <si>
    <t>6500m</t>
  </si>
  <si>
    <t>5050m</t>
  </si>
  <si>
    <t>5120m</t>
  </si>
  <si>
    <t>SEM</t>
  </si>
  <si>
    <t>MG3</t>
  </si>
  <si>
    <t>UG1</t>
  </si>
  <si>
    <t>UG2</t>
  </si>
  <si>
    <t>UG3/2</t>
  </si>
  <si>
    <t>UG3</t>
  </si>
  <si>
    <t>Inyala</t>
  </si>
  <si>
    <t>Rhonda</t>
  </si>
  <si>
    <t>Disseminated LA-568</t>
  </si>
  <si>
    <t>Nodular La-523</t>
  </si>
  <si>
    <t>Massive La-13</t>
  </si>
  <si>
    <t>n</t>
  </si>
  <si>
    <t>#1</t>
  </si>
  <si>
    <t>#2</t>
  </si>
  <si>
    <t>#3</t>
  </si>
  <si>
    <t>#4</t>
  </si>
  <si>
    <t>#5</t>
  </si>
  <si>
    <t>#7</t>
  </si>
  <si>
    <t>Harz</t>
  </si>
  <si>
    <t>Dunite</t>
  </si>
  <si>
    <t>Dissme</t>
  </si>
  <si>
    <t>Nod</t>
  </si>
  <si>
    <t>Dissem</t>
  </si>
  <si>
    <t>Massive</t>
  </si>
  <si>
    <t>dissem</t>
  </si>
  <si>
    <t>dunitic</t>
  </si>
  <si>
    <t>fine</t>
  </si>
  <si>
    <t>coarse</t>
  </si>
  <si>
    <t>massive</t>
  </si>
  <si>
    <t>First Gp</t>
  </si>
  <si>
    <t>Second gp</t>
  </si>
  <si>
    <t>Raw Probe data</t>
  </si>
  <si>
    <t>SiO2</t>
  </si>
  <si>
    <t>TiO2</t>
  </si>
  <si>
    <t>Al2O3</t>
  </si>
  <si>
    <t>MgO</t>
  </si>
  <si>
    <t>FeO</t>
  </si>
  <si>
    <t>MnO</t>
  </si>
  <si>
    <t>CaO</t>
  </si>
  <si>
    <t>NiO</t>
  </si>
  <si>
    <t>ZnO</t>
  </si>
  <si>
    <t>Cr2O3</t>
  </si>
  <si>
    <t>V2O3</t>
  </si>
  <si>
    <t>Total</t>
  </si>
  <si>
    <t>Cation calculation without account of Fe3</t>
  </si>
  <si>
    <t xml:space="preserve"> Atomic proportions - divide by MW and multiply by no of oxygens</t>
  </si>
  <si>
    <t xml:space="preserve"> Si</t>
  </si>
  <si>
    <t xml:space="preserve"> Ti</t>
  </si>
  <si>
    <t xml:space="preserve"> Al</t>
  </si>
  <si>
    <t xml:space="preserve"> Fe2</t>
  </si>
  <si>
    <t xml:space="preserve"> Mn</t>
  </si>
  <si>
    <t xml:space="preserve"> Mg</t>
  </si>
  <si>
    <t xml:space="preserve"> Ca</t>
  </si>
  <si>
    <t xml:space="preserve"> Ni</t>
  </si>
  <si>
    <t xml:space="preserve"> Zn</t>
  </si>
  <si>
    <t xml:space="preserve"> Cr</t>
  </si>
  <si>
    <t xml:space="preserve"> V</t>
  </si>
  <si>
    <t>Sum; then 32/sum</t>
  </si>
  <si>
    <t xml:space="preserve"> Z</t>
  </si>
  <si>
    <t xml:space="preserve"> Z </t>
  </si>
  <si>
    <t xml:space="preserve"> Cations to 32 oxygens - multiply by factor Z &amp; divide by no of oxygens per cation; (calculate anions on basis of 32 oxygens - then proportion of cations in formula unit)</t>
  </si>
  <si>
    <t xml:space="preserve"> Fe2to</t>
  </si>
  <si>
    <t xml:space="preserve"> Sum</t>
  </si>
  <si>
    <t>Fe3 calculated using F=2X(1 - T/S) Droop, Min. Mag. 1987</t>
  </si>
  <si>
    <t>Fe3</t>
  </si>
  <si>
    <t>Fe3/SFe (charge balance)</t>
  </si>
  <si>
    <t>Cation calculation including Fe3</t>
  </si>
  <si>
    <t xml:space="preserve">Allocate Fe3 on basis of charge balance </t>
  </si>
  <si>
    <t>Fe2</t>
  </si>
  <si>
    <t>Recalculate to 32 oxygens</t>
  </si>
  <si>
    <t>Si</t>
  </si>
  <si>
    <t>Ti</t>
  </si>
  <si>
    <t>Al</t>
  </si>
  <si>
    <t>sum</t>
  </si>
  <si>
    <t>f</t>
  </si>
  <si>
    <t>Recalculate to exactly 32 oxygens</t>
  </si>
  <si>
    <t>Cations to 32 oxygens - this is the result of the assumption of stoichiometry</t>
  </si>
  <si>
    <t>fe#</t>
  </si>
  <si>
    <t>cr#</t>
  </si>
  <si>
    <t>Fe3/SFe (Mossbauer Results)</t>
  </si>
  <si>
    <t>ratio</t>
  </si>
  <si>
    <t>probe Fe</t>
  </si>
  <si>
    <t xml:space="preserve"> Cations to 32 oxygens with Fe3 allocated from Mossbauer - same as above except Fe redistributed using different ratio</t>
  </si>
  <si>
    <t xml:space="preserve"> Fe3</t>
  </si>
  <si>
    <t>Renormalised to 32 oxygens - multiply by no of oxygens per cation</t>
  </si>
  <si>
    <t>because Fe2O3 changes the balance of oxygens</t>
  </si>
  <si>
    <t>factor</t>
  </si>
  <si>
    <t>Cations to 32 oxygens using Mossbauer Fe3</t>
  </si>
  <si>
    <t>Szilas et al (2018)</t>
  </si>
  <si>
    <t>Ruskov et al. (2010)</t>
  </si>
  <si>
    <t>(Room T)</t>
  </si>
  <si>
    <t>He et al (2021)</t>
  </si>
  <si>
    <t>Bosi et al. (2004)</t>
  </si>
  <si>
    <t>Wood and Virgo (1989)</t>
  </si>
  <si>
    <t>Adetunji et al. (2013)</t>
  </si>
  <si>
    <t>Rollinson et al. 2012</t>
  </si>
  <si>
    <t>Lenaz et al. (2014)</t>
  </si>
  <si>
    <t xml:space="preserve">Rajmi </t>
  </si>
  <si>
    <t>Rollinson and Adetunji (2015)</t>
  </si>
  <si>
    <t>Rollinson and Adetunji (2013)</t>
  </si>
  <si>
    <t>Rollinson et al. (2017)</t>
  </si>
  <si>
    <t>Rollinson et al.(2012)</t>
  </si>
  <si>
    <t>Rollinson Dare (unpubl)</t>
  </si>
  <si>
    <t>Albania (Room T and Liqu N results)</t>
  </si>
  <si>
    <t>Langa et al (2021)</t>
  </si>
  <si>
    <t>UG2-1-20</t>
  </si>
  <si>
    <t>UG2-E-9</t>
  </si>
  <si>
    <t>UG2-E-29</t>
  </si>
  <si>
    <t>UG2-E-40</t>
  </si>
  <si>
    <t>UG2-E-47</t>
  </si>
  <si>
    <t>UG2-E-48</t>
  </si>
  <si>
    <t>Mantle chromitites (from ophiolites)</t>
  </si>
  <si>
    <t>Chromitites in layered intrusions</t>
  </si>
  <si>
    <t>Bryndizia &amp; Wood AJSci 1990</t>
  </si>
  <si>
    <t>Plagioclase-free spinel peridotites from oceanic lithosphere</t>
  </si>
  <si>
    <t>Mb at Room T</t>
  </si>
  <si>
    <t>Woodland et al, J. Petrol (1992)</t>
  </si>
  <si>
    <t>Ionov and Wood CMP 1992</t>
  </si>
  <si>
    <t>SCLM</t>
  </si>
  <si>
    <t>Canil et al CMP 1990</t>
  </si>
  <si>
    <t>77K measurements</t>
  </si>
  <si>
    <t>Lherzolite xenoliths from alkali basalts Bitish Columbia</t>
  </si>
  <si>
    <t xml:space="preserve">Dyar Amer Mineral 1989  </t>
  </si>
  <si>
    <t>Nasir Tectonophys 1992</t>
  </si>
  <si>
    <t>V54133</t>
  </si>
  <si>
    <t>V54141</t>
  </si>
  <si>
    <t>V54145</t>
  </si>
  <si>
    <t>V53522</t>
  </si>
  <si>
    <t>V53530</t>
  </si>
  <si>
    <t>A2406</t>
  </si>
  <si>
    <t>A2408</t>
  </si>
  <si>
    <t>D1512</t>
  </si>
  <si>
    <t>D1520</t>
  </si>
  <si>
    <t>D1528</t>
  </si>
  <si>
    <t>P5210</t>
  </si>
  <si>
    <t>P5211</t>
  </si>
  <si>
    <t>P5212</t>
  </si>
  <si>
    <t>P5216</t>
  </si>
  <si>
    <t>PS86637</t>
  </si>
  <si>
    <t>A1729</t>
  </si>
  <si>
    <t>A1777</t>
  </si>
  <si>
    <t>A29732</t>
  </si>
  <si>
    <t>A2975</t>
  </si>
  <si>
    <t>A5932</t>
  </si>
  <si>
    <t>A5933</t>
  </si>
  <si>
    <t>OC231350</t>
  </si>
  <si>
    <t>A842</t>
  </si>
  <si>
    <t>A878</t>
  </si>
  <si>
    <t>A1343</t>
  </si>
  <si>
    <t>A1350</t>
  </si>
  <si>
    <t>Beni Bousera</t>
  </si>
  <si>
    <t>Ronda</t>
  </si>
  <si>
    <t>Pyrenees</t>
  </si>
  <si>
    <t>Vi 86-1</t>
  </si>
  <si>
    <t>Vi 314-5</t>
  </si>
  <si>
    <t>Vi 314-6</t>
  </si>
  <si>
    <t>Vi314-56</t>
  </si>
  <si>
    <t>Vi314-58</t>
  </si>
  <si>
    <t>Vi314-59</t>
  </si>
  <si>
    <t>Vi314-74</t>
  </si>
  <si>
    <t>Vi314-230</t>
  </si>
  <si>
    <t>Vi314-580</t>
  </si>
  <si>
    <t>Vi313-5</t>
  </si>
  <si>
    <t>Vi313-37</t>
  </si>
  <si>
    <t>Vi313-110</t>
  </si>
  <si>
    <t>DAR8505-1</t>
  </si>
  <si>
    <t>DAR8505-2</t>
  </si>
  <si>
    <t>DAR8505-6</t>
  </si>
  <si>
    <t>DAR8506-2</t>
  </si>
  <si>
    <t>DAR85063</t>
  </si>
  <si>
    <t>DAR85153</t>
  </si>
  <si>
    <t>DAR85293</t>
  </si>
  <si>
    <t>DAR85296</t>
  </si>
  <si>
    <t>DB88021</t>
  </si>
  <si>
    <t>DB88022</t>
  </si>
  <si>
    <t>DB88031</t>
  </si>
  <si>
    <t>DB88033</t>
  </si>
  <si>
    <t>MOZ1</t>
  </si>
  <si>
    <t>MHP1</t>
  </si>
  <si>
    <t>MHP791</t>
  </si>
  <si>
    <t>MHP792</t>
  </si>
  <si>
    <t>MHP794</t>
  </si>
  <si>
    <t>Mo103</t>
  </si>
  <si>
    <t>Mo433411</t>
  </si>
  <si>
    <t>Mo423016</t>
  </si>
  <si>
    <t>Mo4331u</t>
  </si>
  <si>
    <t>Mo43342</t>
  </si>
  <si>
    <t>Mo433413</t>
  </si>
  <si>
    <t>Mo433414</t>
  </si>
  <si>
    <t>Mo450024</t>
  </si>
  <si>
    <t>Mo853024</t>
  </si>
  <si>
    <t>Mo423025</t>
  </si>
  <si>
    <t>BAR86014</t>
  </si>
  <si>
    <t>BAR86019</t>
  </si>
  <si>
    <t>BAR860110</t>
  </si>
  <si>
    <t>BAR860126</t>
  </si>
  <si>
    <t>BAR86013</t>
  </si>
  <si>
    <t>BAR86032</t>
  </si>
  <si>
    <t>BAR88011</t>
  </si>
  <si>
    <t>Spinel Lherzolite in alkali basalt</t>
  </si>
  <si>
    <t>b5-97</t>
  </si>
  <si>
    <t>b5-183</t>
  </si>
  <si>
    <t>b5-195</t>
  </si>
  <si>
    <t>b5-209</t>
  </si>
  <si>
    <t>b7-54a</t>
  </si>
  <si>
    <t>b7-54b</t>
  </si>
  <si>
    <t>b7-66a</t>
  </si>
  <si>
    <t>b7-66b</t>
  </si>
  <si>
    <t>b7-76</t>
  </si>
  <si>
    <t>b7-77</t>
  </si>
  <si>
    <t>b7-83</t>
  </si>
  <si>
    <t>b7-138a</t>
  </si>
  <si>
    <t>b7-138b</t>
  </si>
  <si>
    <t>b7-141</t>
  </si>
  <si>
    <t>b7-145</t>
  </si>
  <si>
    <t>r3-122</t>
  </si>
  <si>
    <t>r3-126a</t>
  </si>
  <si>
    <t>r3-126b</t>
  </si>
  <si>
    <t>r3-208Pa</t>
  </si>
  <si>
    <t>r3-208Pb</t>
  </si>
  <si>
    <t>r3-210</t>
  </si>
  <si>
    <t>r3227</t>
  </si>
  <si>
    <t>PY-1</t>
  </si>
  <si>
    <t>PY-2</t>
  </si>
  <si>
    <t>PY-6</t>
  </si>
  <si>
    <t>PY-7a</t>
  </si>
  <si>
    <t>Py-7b</t>
  </si>
  <si>
    <t>PY-9a</t>
  </si>
  <si>
    <t>PY-9b</t>
  </si>
  <si>
    <t>PY-11a</t>
  </si>
  <si>
    <t>PY11b</t>
  </si>
  <si>
    <t>PY12a</t>
  </si>
  <si>
    <t>PY-12b</t>
  </si>
  <si>
    <t>PY-15a</t>
  </si>
  <si>
    <t>PY15b</t>
  </si>
  <si>
    <t>PY-20</t>
  </si>
  <si>
    <t>PY-27</t>
  </si>
  <si>
    <t>71-264</t>
  </si>
  <si>
    <t>SL32</t>
  </si>
  <si>
    <t>SL47</t>
  </si>
  <si>
    <t>SL125</t>
  </si>
  <si>
    <t>KLBR1</t>
  </si>
  <si>
    <t>KL39</t>
  </si>
  <si>
    <t>TKN15</t>
  </si>
  <si>
    <t>KR1034</t>
  </si>
  <si>
    <t>KR35</t>
  </si>
  <si>
    <t>KR37</t>
  </si>
  <si>
    <t>KR3008</t>
  </si>
  <si>
    <t>KR1041</t>
  </si>
  <si>
    <t>KR3020</t>
  </si>
  <si>
    <t>KR3020B</t>
  </si>
  <si>
    <t>KR3003</t>
  </si>
  <si>
    <t>RR222</t>
  </si>
  <si>
    <t>JL8</t>
  </si>
  <si>
    <t>JL1</t>
  </si>
  <si>
    <t>Room Temperature</t>
  </si>
  <si>
    <t>Room T</t>
  </si>
  <si>
    <t>L</t>
  </si>
  <si>
    <t>W</t>
  </si>
  <si>
    <t>OWA</t>
  </si>
  <si>
    <t>LA</t>
  </si>
  <si>
    <t>H</t>
  </si>
  <si>
    <t>A</t>
  </si>
  <si>
    <t>Ba-2-3</t>
  </si>
  <si>
    <t>Ep-1-13</t>
  </si>
  <si>
    <t>Ki-5-31</t>
  </si>
  <si>
    <t>Sc-1-1</t>
  </si>
  <si>
    <t>Ho30-b2</t>
  </si>
  <si>
    <t>JS-1</t>
  </si>
  <si>
    <t>JS-3</t>
  </si>
  <si>
    <t>JS-4</t>
  </si>
  <si>
    <t>JS-5</t>
  </si>
  <si>
    <t>JS-7</t>
  </si>
  <si>
    <t>JS-9</t>
  </si>
  <si>
    <t>JS-10</t>
  </si>
  <si>
    <t>JS-11</t>
  </si>
  <si>
    <t>JS-14</t>
  </si>
  <si>
    <t>JS-15</t>
  </si>
  <si>
    <t>JS-17</t>
  </si>
  <si>
    <t>JS-18</t>
  </si>
  <si>
    <t>JS-19</t>
  </si>
  <si>
    <t>Js-20</t>
  </si>
  <si>
    <t>Source</t>
  </si>
  <si>
    <t>Bonadiman et al Sci Rep 2021</t>
  </si>
  <si>
    <t>Spinel from Mount Leura (LE) peridotite xenoliths.</t>
  </si>
  <si>
    <t>Woodland Kock EPSL 2003 Kaapvall Harzb</t>
  </si>
  <si>
    <t>Woodland Sci Rep 2021 Rae</t>
  </si>
  <si>
    <t>Vitim</t>
  </si>
  <si>
    <t>Goncharov and Ionov EPSL 2012</t>
  </si>
  <si>
    <t>LE7</t>
  </si>
  <si>
    <t>LE5</t>
  </si>
  <si>
    <t>Let 19</t>
  </si>
  <si>
    <t>Let 23</t>
  </si>
  <si>
    <t>Liq 9</t>
  </si>
  <si>
    <t>Kim 8</t>
  </si>
  <si>
    <t>JPN9</t>
  </si>
  <si>
    <t>X07</t>
  </si>
  <si>
    <t>Vt11</t>
  </si>
  <si>
    <t>Vt12</t>
  </si>
  <si>
    <t>Vt13</t>
  </si>
  <si>
    <t>Vt14</t>
  </si>
  <si>
    <t>Vt15</t>
  </si>
  <si>
    <t>Vt4</t>
  </si>
  <si>
    <t>Vt7</t>
  </si>
  <si>
    <t>Vt8</t>
  </si>
  <si>
    <t>Vt9</t>
  </si>
  <si>
    <t>87/50</t>
  </si>
  <si>
    <t>Letseng</t>
  </si>
  <si>
    <t>Liqhobong</t>
  </si>
  <si>
    <t>Bultfontein</t>
  </si>
  <si>
    <t>Somerset I.</t>
    <phoneticPr fontId="0" type="noConversion"/>
  </si>
  <si>
    <t>Coarse spinel peridotites</t>
  </si>
  <si>
    <t>Goncharov and Ionov CMP 2012</t>
  </si>
  <si>
    <t>Cr-Al spinels</t>
  </si>
  <si>
    <t>High-Fe spinels</t>
  </si>
  <si>
    <t>Highly oxidised spinels</t>
  </si>
  <si>
    <t>Maqsad/ Oman</t>
  </si>
  <si>
    <t>Rajmi/Oman</t>
  </si>
  <si>
    <t>Wadi Fizh/ Oman</t>
  </si>
  <si>
    <t>Wadi Hilti/ Oman</t>
  </si>
  <si>
    <t>Tawiyah/ Oman</t>
  </si>
  <si>
    <t>Sahara/ Oman</t>
  </si>
  <si>
    <t>Wadi Tayin/ Oman</t>
  </si>
  <si>
    <t>Hayyam/ Oman</t>
  </si>
  <si>
    <t>Zimbabwe/ Inyala</t>
  </si>
  <si>
    <t>Zimbabwe/ Rhonda</t>
  </si>
  <si>
    <t xml:space="preserve">Albania </t>
  </si>
  <si>
    <t>alkali basalts Bitish Columbia</t>
  </si>
  <si>
    <t>Woodland Kock EPSL 2003</t>
  </si>
  <si>
    <t>Kaapvaal/ Letseng</t>
  </si>
  <si>
    <t>Kaapvaal/ Liqhobong</t>
  </si>
  <si>
    <t>Kaapvaal/ Bultfontein</t>
  </si>
  <si>
    <t>Reference</t>
  </si>
  <si>
    <t>Mossbauer conditions</t>
  </si>
  <si>
    <t>Room T and Liqu N</t>
  </si>
  <si>
    <t>Liqu N</t>
  </si>
  <si>
    <t>Luobusa</t>
  </si>
  <si>
    <t>Ichinomegata, Japan</t>
  </si>
  <si>
    <t>Mont Briancon, France</t>
  </si>
  <si>
    <t>Kilbourne Hole, USA</t>
  </si>
  <si>
    <t>San Carlos, USA</t>
  </si>
  <si>
    <t>Mongolia</t>
  </si>
  <si>
    <t>Mid Atlantic Ridge</t>
  </si>
  <si>
    <t>SW and Central Indian Ocean Ridge</t>
  </si>
  <si>
    <t>American-Antarctic ocean ridge</t>
  </si>
  <si>
    <t>SCLM - southern Siberia</t>
  </si>
  <si>
    <t>SCLM - Mongolia</t>
  </si>
  <si>
    <t>not stated</t>
  </si>
  <si>
    <t>SW USA in alkali basalt</t>
  </si>
  <si>
    <t>Saudia Arabia in alkali basalt</t>
  </si>
  <si>
    <t>NE Jordan in alkali basalt</t>
  </si>
  <si>
    <t>Vitim, Siberia</t>
  </si>
  <si>
    <t>Udachnaya, Siberia</t>
  </si>
  <si>
    <t xml:space="preserve">Mount Leura, Australia </t>
  </si>
  <si>
    <t xml:space="preserve">Woodland et al., Sci Rep 2021 </t>
  </si>
  <si>
    <t>Rae Craton/ Somerset Island</t>
  </si>
  <si>
    <t>Rae Craton/ Pelly Bay</t>
  </si>
  <si>
    <t>Core data set - all data from our Mb lab at University of Derby (n=89)</t>
  </si>
  <si>
    <t>Probe correction</t>
  </si>
  <si>
    <t>PAP</t>
  </si>
  <si>
    <t>ZAF</t>
  </si>
  <si>
    <t>ZAF, PAP</t>
  </si>
  <si>
    <t>Bence &amp; Albee</t>
  </si>
  <si>
    <t>PAP, ZAF</t>
  </si>
  <si>
    <t>(ZAF) JEOL - not stated</t>
  </si>
  <si>
    <t>Supplementary Table 1. Data sets used</t>
  </si>
  <si>
    <t>Supplementary Table 3. Sorted data</t>
  </si>
  <si>
    <t>Goncharov et al. EPSL 2012</t>
  </si>
  <si>
    <t>O'Driscoll et al (2021)</t>
  </si>
  <si>
    <t>Leka, Norway</t>
  </si>
  <si>
    <t>Spinel peridotite xenoliths</t>
  </si>
  <si>
    <t>Metasomatised spinel peridotite xenoliths</t>
  </si>
  <si>
    <t>Perinelli et al. CMP 2014</t>
  </si>
  <si>
    <t>Victoria Island Antartica</t>
  </si>
  <si>
    <t>Spinel peridotite massifs</t>
  </si>
  <si>
    <t>Eslami et al (2023)</t>
  </si>
  <si>
    <t>Sabzevar, Iran</t>
  </si>
  <si>
    <t>Extended data set (n=272)</t>
  </si>
  <si>
    <t>Point source; Room T</t>
  </si>
  <si>
    <t>Supplementary Table 2. Raw electron microprobe data, Mossbauer data and cation calculation (n=361)</t>
  </si>
  <si>
    <t>Eslami et al. (2023)</t>
  </si>
  <si>
    <t>Perinelli 2012 and 2014</t>
  </si>
  <si>
    <t>Sabsevar ophiolite (Iran)</t>
  </si>
  <si>
    <t>Leka ophiolite Norway</t>
  </si>
  <si>
    <t>GP40</t>
  </si>
  <si>
    <t>GP42</t>
  </si>
  <si>
    <t>GP6</t>
  </si>
  <si>
    <t>GP22</t>
  </si>
  <si>
    <t>GP31</t>
  </si>
  <si>
    <t>BR213</t>
  </si>
  <si>
    <t>BR218</t>
  </si>
  <si>
    <t>BR218*</t>
  </si>
  <si>
    <t>BR219</t>
  </si>
  <si>
    <t>SI-2C</t>
  </si>
  <si>
    <t>KE-2</t>
  </si>
  <si>
    <t>IM-1B</t>
  </si>
  <si>
    <t>EB-4</t>
  </si>
  <si>
    <t>RO-1B</t>
  </si>
  <si>
    <t>HA2-1</t>
  </si>
  <si>
    <t>KA1-1B</t>
  </si>
  <si>
    <t>KA5-1A</t>
  </si>
  <si>
    <t>KA3-1C</t>
  </si>
  <si>
    <t>F1</t>
  </si>
  <si>
    <t>LK32 Chrt</t>
  </si>
  <si>
    <t>lhz</t>
  </si>
  <si>
    <t>hzb</t>
  </si>
  <si>
    <t>hxb</t>
  </si>
  <si>
    <t>chtt</t>
  </si>
  <si>
    <t>Chtt</t>
  </si>
  <si>
    <t>Somerset I.</t>
  </si>
  <si>
    <t>Sample</t>
  </si>
  <si>
    <t>Sites</t>
  </si>
  <si>
    <t>B</t>
  </si>
  <si>
    <t>Oxidation state</t>
  </si>
  <si>
    <t>Area (%)</t>
  </si>
  <si>
    <t>Line width (mm/s)</t>
  </si>
  <si>
    <t>Fe3+/Fe2+</t>
  </si>
  <si>
    <t>Wadi Rajmi</t>
  </si>
  <si>
    <t xml:space="preserve">All Fe </t>
  </si>
  <si>
    <t>as Fe3+</t>
  </si>
  <si>
    <t>in Tet'dral</t>
  </si>
  <si>
    <t>12-02</t>
  </si>
  <si>
    <t>12-03</t>
  </si>
  <si>
    <t>12-06</t>
  </si>
  <si>
    <t>12-08</t>
  </si>
  <si>
    <r>
      <t>Fe</t>
    </r>
    <r>
      <rPr>
        <vertAlign val="superscript"/>
        <sz val="12"/>
        <color theme="1"/>
        <rFont val="Times New Roman"/>
        <family val="1"/>
      </rPr>
      <t>2+</t>
    </r>
  </si>
  <si>
    <r>
      <t>Fe</t>
    </r>
    <r>
      <rPr>
        <vertAlign val="superscript"/>
        <sz val="12"/>
        <color theme="1"/>
        <rFont val="Times New Roman"/>
        <family val="1"/>
      </rPr>
      <t>3+</t>
    </r>
  </si>
  <si>
    <r>
      <t>Fe</t>
    </r>
    <r>
      <rPr>
        <vertAlign val="superscript"/>
        <sz val="12"/>
        <rFont val="Times New Roman"/>
        <family val="1"/>
      </rPr>
      <t>2+</t>
    </r>
  </si>
  <si>
    <r>
      <t>Fe</t>
    </r>
    <r>
      <rPr>
        <vertAlign val="superscript"/>
        <sz val="12"/>
        <rFont val="Times New Roman"/>
        <family val="1"/>
      </rPr>
      <t>3+</t>
    </r>
  </si>
  <si>
    <t>Oman</t>
  </si>
  <si>
    <t>Highly oxidised group</t>
  </si>
  <si>
    <t>Cr-Al group</t>
  </si>
  <si>
    <t>High-Fe group</t>
  </si>
  <si>
    <r>
      <t>Fe3+/</t>
    </r>
    <r>
      <rPr>
        <b/>
        <sz val="12"/>
        <rFont val="Symbol"/>
        <family val="1"/>
        <charset val="2"/>
      </rPr>
      <t>S</t>
    </r>
    <r>
      <rPr>
        <b/>
        <sz val="12"/>
        <rFont val="Times New Roman"/>
        <family val="1"/>
      </rPr>
      <t>Fe</t>
    </r>
  </si>
  <si>
    <r>
      <t>(Fe3+/</t>
    </r>
    <r>
      <rPr>
        <b/>
        <sz val="12"/>
        <rFont val="Symbol"/>
        <family val="1"/>
        <charset val="2"/>
      </rPr>
      <t>S</t>
    </r>
    <r>
      <rPr>
        <b/>
        <sz val="12"/>
        <rFont val="Times New Roman"/>
        <family val="1"/>
      </rPr>
      <t>Fe) corrected</t>
    </r>
  </si>
  <si>
    <r>
      <t>Supplementary Table S4. Representative M</t>
    </r>
    <r>
      <rPr>
        <b/>
        <sz val="14"/>
        <color theme="1"/>
        <rFont val="Calibri"/>
        <family val="2"/>
      </rPr>
      <t>ö</t>
    </r>
    <r>
      <rPr>
        <b/>
        <sz val="14"/>
        <color theme="1"/>
        <rFont val="Times New Roman"/>
        <family val="1"/>
      </rPr>
      <t>ssbauer parameters (data from Rollinson and Adetunji, 2015; Adetunji et al., 2013)</t>
    </r>
  </si>
  <si>
    <t>12-13</t>
  </si>
  <si>
    <t>Wadi Hayyam</t>
  </si>
  <si>
    <r>
      <rPr>
        <b/>
        <sz val="12"/>
        <rFont val="Symbol"/>
        <family val="1"/>
        <charset val="2"/>
      </rPr>
      <t>C</t>
    </r>
    <r>
      <rPr>
        <b/>
        <vertAlign val="superscript"/>
        <sz val="12"/>
        <rFont val="Times New Roman"/>
        <family val="1"/>
      </rPr>
      <t>2</t>
    </r>
    <r>
      <rPr>
        <b/>
        <sz val="12"/>
        <rFont val="Times New Roman"/>
        <family val="1"/>
      </rPr>
      <t xml:space="preserve"> ± 0.126</t>
    </r>
  </si>
  <si>
    <r>
      <rPr>
        <b/>
        <sz val="12"/>
        <rFont val="Symbol"/>
        <family val="1"/>
        <charset val="2"/>
      </rPr>
      <t>d</t>
    </r>
    <r>
      <rPr>
        <b/>
        <sz val="12"/>
        <rFont val="Times New Roman"/>
        <family val="1"/>
      </rPr>
      <t xml:space="preserve"> (mm/s)</t>
    </r>
  </si>
  <si>
    <r>
      <rPr>
        <b/>
        <sz val="12"/>
        <rFont val="Symbol"/>
        <family val="1"/>
        <charset val="2"/>
      </rPr>
      <t>D</t>
    </r>
    <r>
      <rPr>
        <b/>
        <vertAlign val="subscript"/>
        <sz val="12"/>
        <rFont val="Times New Roman"/>
        <family val="1"/>
      </rPr>
      <t>EQi</t>
    </r>
    <r>
      <rPr>
        <b/>
        <sz val="12"/>
        <rFont val="Times New Roman"/>
        <family val="1"/>
      </rPr>
      <t xml:space="preserve"> (mm/s)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</si>
</sst>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sz val="8"/>
      <color theme="1"/>
      <name val="Times New Roman"/>
      <family val="1"/>
    </font>
    <font>
      <b/>
      <sz val="9"/>
      <name val="Times New Roman"/>
      <family val="1"/>
    </font>
    <font>
      <sz val="11"/>
      <color rgb="FF000000"/>
      <name val="Times New Roman"/>
      <family val="1"/>
    </font>
    <font>
      <i/>
      <sz val="10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1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8"/>
      <name val="Calibri"/>
      <family val="2"/>
      <scheme val="minor"/>
    </font>
    <font>
      <b/>
      <sz val="10"/>
      <color rgb="FF00B0F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0"/>
      <name val="Arial"/>
      <family val="2"/>
    </font>
    <font>
      <b/>
      <vertAlign val="superscript"/>
      <sz val="12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vertAlign val="superscript"/>
      <sz val="12"/>
      <name val="Times New Roman"/>
      <family val="1"/>
    </font>
    <font>
      <sz val="12"/>
      <color indexed="18"/>
      <name val="Times New Roman"/>
      <family val="1"/>
    </font>
    <font>
      <b/>
      <sz val="12"/>
      <color indexed="10"/>
      <name val="Times New Roman"/>
      <family val="1"/>
    </font>
    <font>
      <b/>
      <sz val="14"/>
      <color theme="1"/>
      <name val="Calibri"/>
      <family val="2"/>
    </font>
    <font>
      <b/>
      <sz val="12"/>
      <name val="Symbol"/>
      <family val="1"/>
      <charset val="2"/>
    </font>
    <font>
      <b/>
      <sz val="12"/>
      <name val="Times New Roman"/>
      <family val="1"/>
      <charset val="2"/>
    </font>
    <font>
      <b/>
      <vertAlign val="subscript"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7" fillId="0" borderId="0"/>
    <xf numFmtId="0" fontId="37" fillId="0" borderId="0"/>
  </cellStyleXfs>
  <cellXfs count="417">
    <xf numFmtId="0" fontId="0" fillId="0" borderId="0" xfId="0"/>
    <xf numFmtId="0" fontId="2" fillId="0" borderId="0" xfId="0" applyFont="1"/>
    <xf numFmtId="0" fontId="3" fillId="0" borderId="0" xfId="0" applyFont="1"/>
    <xf numFmtId="164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/>
    <xf numFmtId="164" fontId="4" fillId="3" borderId="0" xfId="0" applyNumberFormat="1" applyFont="1" applyFill="1" applyAlignment="1">
      <alignment horizontal="left"/>
    </xf>
    <xf numFmtId="0" fontId="4" fillId="0" borderId="0" xfId="0" applyFont="1" applyAlignment="1">
      <alignment horizontal="left"/>
    </xf>
    <xf numFmtId="0" fontId="2" fillId="3" borderId="0" xfId="0" applyFont="1" applyFill="1"/>
    <xf numFmtId="0" fontId="2" fillId="4" borderId="0" xfId="0" applyFont="1" applyFill="1"/>
    <xf numFmtId="164" fontId="2" fillId="2" borderId="0" xfId="0" applyNumberFormat="1" applyFont="1" applyFill="1" applyAlignment="1">
      <alignment horizontal="right" wrapText="1"/>
    </xf>
    <xf numFmtId="1" fontId="2" fillId="2" borderId="0" xfId="0" applyNumberFormat="1" applyFont="1" applyFill="1" applyAlignment="1">
      <alignment horizontal="right"/>
    </xf>
    <xf numFmtId="0" fontId="2" fillId="2" borderId="0" xfId="0" applyFont="1" applyFill="1"/>
    <xf numFmtId="1" fontId="2" fillId="2" borderId="0" xfId="0" applyNumberFormat="1" applyFont="1" applyFill="1"/>
    <xf numFmtId="1" fontId="3" fillId="2" borderId="0" xfId="0" applyNumberFormat="1" applyFont="1" applyFill="1"/>
    <xf numFmtId="0" fontId="3" fillId="2" borderId="0" xfId="0" applyFont="1" applyFill="1"/>
    <xf numFmtId="1" fontId="2" fillId="2" borderId="0" xfId="0" applyNumberFormat="1" applyFont="1" applyFill="1" applyAlignment="1">
      <alignment horizontal="right" wrapText="1"/>
    </xf>
    <xf numFmtId="1" fontId="2" fillId="2" borderId="0" xfId="0" applyNumberFormat="1" applyFont="1" applyFill="1" applyAlignment="1">
      <alignment wrapText="1"/>
    </xf>
    <xf numFmtId="0" fontId="2" fillId="3" borderId="0" xfId="0" applyFont="1" applyFill="1" applyAlignment="1">
      <alignment horizontal="left"/>
    </xf>
    <xf numFmtId="1" fontId="3" fillId="0" borderId="0" xfId="0" applyNumberFormat="1" applyFont="1" applyAlignment="1">
      <alignment wrapText="1"/>
    </xf>
    <xf numFmtId="164" fontId="2" fillId="2" borderId="0" xfId="0" applyNumberFormat="1" applyFont="1" applyFill="1" applyAlignment="1">
      <alignment horizontal="right"/>
    </xf>
    <xf numFmtId="164" fontId="2" fillId="2" borderId="0" xfId="0" quotePrefix="1" applyNumberFormat="1" applyFont="1" applyFill="1" applyAlignment="1">
      <alignment horizontal="right"/>
    </xf>
    <xf numFmtId="1" fontId="2" fillId="2" borderId="0" xfId="0" applyNumberFormat="1" applyFont="1" applyFill="1" applyAlignment="1">
      <alignment horizontal="center" wrapText="1"/>
    </xf>
    <xf numFmtId="164" fontId="2" fillId="3" borderId="0" xfId="0" quotePrefix="1" applyNumberFormat="1" applyFont="1" applyFill="1" applyAlignment="1">
      <alignment horizontal="right"/>
    </xf>
    <xf numFmtId="164" fontId="2" fillId="2" borderId="0" xfId="0" applyNumberFormat="1" applyFont="1" applyFill="1"/>
    <xf numFmtId="164" fontId="2" fillId="2" borderId="0" xfId="0" applyNumberFormat="1" applyFont="1" applyFill="1" applyAlignment="1">
      <alignment horizontal="left"/>
    </xf>
    <xf numFmtId="164" fontId="2" fillId="3" borderId="0" xfId="0" applyNumberFormat="1" applyFont="1" applyFill="1"/>
    <xf numFmtId="164" fontId="2" fillId="4" borderId="0" xfId="0" applyNumberFormat="1" applyFont="1" applyFill="1"/>
    <xf numFmtId="2" fontId="2" fillId="2" borderId="0" xfId="0" applyNumberFormat="1" applyFont="1" applyFill="1" applyAlignment="1">
      <alignment horizontal="right"/>
    </xf>
    <xf numFmtId="2" fontId="2" fillId="2" borderId="0" xfId="0" applyNumberFormat="1" applyFont="1" applyFill="1"/>
    <xf numFmtId="2" fontId="2" fillId="3" borderId="0" xfId="0" applyNumberFormat="1" applyFont="1" applyFill="1"/>
    <xf numFmtId="2" fontId="2" fillId="4" borderId="0" xfId="0" applyNumberFormat="1" applyFont="1" applyFill="1"/>
    <xf numFmtId="2" fontId="3" fillId="4" borderId="0" xfId="0" applyNumberFormat="1" applyFont="1" applyFill="1"/>
    <xf numFmtId="2" fontId="2" fillId="0" borderId="0" xfId="0" applyNumberFormat="1" applyFont="1"/>
    <xf numFmtId="2" fontId="2" fillId="2" borderId="0" xfId="0" applyNumberFormat="1" applyFont="1" applyFill="1" applyAlignment="1">
      <alignment horizontal="right" vertical="top" wrapText="1"/>
    </xf>
    <xf numFmtId="2" fontId="2" fillId="4" borderId="0" xfId="0" applyNumberFormat="1" applyFont="1" applyFill="1" applyAlignment="1">
      <alignment horizontal="right"/>
    </xf>
    <xf numFmtId="2" fontId="2" fillId="3" borderId="0" xfId="0" applyNumberFormat="1" applyFont="1" applyFill="1" applyAlignment="1">
      <alignment horizontal="right"/>
    </xf>
    <xf numFmtId="2" fontId="8" fillId="2" borderId="0" xfId="0" applyNumberFormat="1" applyFont="1" applyFill="1" applyAlignment="1">
      <alignment horizontal="left"/>
    </xf>
    <xf numFmtId="164" fontId="3" fillId="0" borderId="0" xfId="0" applyNumberFormat="1" applyFont="1"/>
    <xf numFmtId="164" fontId="3" fillId="2" borderId="0" xfId="0" applyNumberFormat="1" applyFont="1" applyFill="1"/>
    <xf numFmtId="164" fontId="8" fillId="2" borderId="0" xfId="0" applyNumberFormat="1" applyFont="1" applyFill="1"/>
    <xf numFmtId="164" fontId="15" fillId="2" borderId="0" xfId="0" applyNumberFormat="1" applyFont="1" applyFill="1"/>
    <xf numFmtId="164" fontId="4" fillId="2" borderId="0" xfId="0" applyNumberFormat="1" applyFont="1" applyFill="1"/>
    <xf numFmtId="164" fontId="15" fillId="2" borderId="0" xfId="0" quotePrefix="1" applyNumberFormat="1" applyFont="1" applyFill="1" applyAlignment="1">
      <alignment horizontal="center" vertical="top" wrapText="1"/>
    </xf>
    <xf numFmtId="164" fontId="17" fillId="2" borderId="0" xfId="0" quotePrefix="1" applyNumberFormat="1" applyFont="1" applyFill="1" applyAlignment="1">
      <alignment horizontal="center" vertical="top" wrapText="1"/>
    </xf>
    <xf numFmtId="164" fontId="8" fillId="3" borderId="0" xfId="0" applyNumberFormat="1" applyFont="1" applyFill="1"/>
    <xf numFmtId="164" fontId="8" fillId="4" borderId="0" xfId="0" applyNumberFormat="1" applyFont="1" applyFill="1"/>
    <xf numFmtId="164" fontId="8" fillId="0" borderId="0" xfId="0" applyNumberFormat="1" applyFont="1"/>
    <xf numFmtId="164" fontId="2" fillId="0" borderId="0" xfId="0" applyNumberFormat="1" applyFont="1"/>
    <xf numFmtId="164" fontId="13" fillId="0" borderId="0" xfId="0" applyNumberFormat="1" applyFont="1"/>
    <xf numFmtId="0" fontId="13" fillId="0" borderId="0" xfId="0" applyFont="1"/>
    <xf numFmtId="0" fontId="7" fillId="0" borderId="0" xfId="0" applyFont="1"/>
    <xf numFmtId="0" fontId="20" fillId="0" borderId="0" xfId="0" applyFont="1"/>
    <xf numFmtId="0" fontId="21" fillId="0" borderId="0" xfId="0" applyFont="1"/>
    <xf numFmtId="164" fontId="4" fillId="2" borderId="0" xfId="0" quotePrefix="1" applyNumberFormat="1" applyFont="1" applyFill="1" applyAlignment="1">
      <alignment horizontal="right"/>
    </xf>
    <xf numFmtId="0" fontId="3" fillId="2" borderId="0" xfId="0" applyFont="1" applyFill="1" applyAlignment="1">
      <alignment wrapText="1"/>
    </xf>
    <xf numFmtId="164" fontId="8" fillId="2" borderId="0" xfId="0" applyNumberFormat="1" applyFont="1" applyFill="1" applyAlignment="1">
      <alignment horizontal="center" vertical="center" wrapText="1"/>
    </xf>
    <xf numFmtId="164" fontId="8" fillId="2" borderId="0" xfId="0" quotePrefix="1" applyNumberFormat="1" applyFont="1" applyFill="1" applyAlignment="1">
      <alignment horizontal="center" vertical="center" wrapText="1"/>
    </xf>
    <xf numFmtId="1" fontId="8" fillId="2" borderId="0" xfId="0" applyNumberFormat="1" applyFont="1" applyFill="1" applyAlignment="1">
      <alignment horizontal="center" vertical="center" wrapText="1"/>
    </xf>
    <xf numFmtId="17" fontId="8" fillId="2" borderId="0" xfId="0" quotePrefix="1" applyNumberFormat="1" applyFont="1" applyFill="1" applyAlignment="1">
      <alignment horizontal="center" vertical="center" wrapText="1"/>
    </xf>
    <xf numFmtId="16" fontId="8" fillId="2" borderId="0" xfId="0" quotePrefix="1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 wrapText="1"/>
    </xf>
    <xf numFmtId="0" fontId="3" fillId="4" borderId="0" xfId="0" applyFont="1" applyFill="1"/>
    <xf numFmtId="164" fontId="18" fillId="3" borderId="0" xfId="0" applyNumberFormat="1" applyFont="1" applyFill="1"/>
    <xf numFmtId="0" fontId="2" fillId="2" borderId="0" xfId="0" applyFont="1" applyFill="1" applyAlignment="1">
      <alignment vertical="center"/>
    </xf>
    <xf numFmtId="1" fontId="3" fillId="2" borderId="0" xfId="0" applyNumberFormat="1" applyFont="1" applyFill="1" applyAlignment="1">
      <alignment wrapText="1"/>
    </xf>
    <xf numFmtId="0" fontId="0" fillId="4" borderId="0" xfId="0" applyFill="1"/>
    <xf numFmtId="0" fontId="8" fillId="4" borderId="0" xfId="0" applyFont="1" applyFill="1"/>
    <xf numFmtId="0" fontId="8" fillId="2" borderId="0" xfId="0" applyFont="1" applyFill="1"/>
    <xf numFmtId="1" fontId="3" fillId="4" borderId="0" xfId="0" applyNumberFormat="1" applyFont="1" applyFill="1" applyAlignment="1">
      <alignment wrapText="1"/>
    </xf>
    <xf numFmtId="0" fontId="4" fillId="4" borderId="0" xfId="0" applyFont="1" applyFill="1" applyAlignment="1">
      <alignment horizontal="left"/>
    </xf>
    <xf numFmtId="0" fontId="20" fillId="2" borderId="0" xfId="0" applyFont="1" applyFill="1"/>
    <xf numFmtId="164" fontId="20" fillId="2" borderId="0" xfId="0" applyNumberFormat="1" applyFont="1" applyFill="1"/>
    <xf numFmtId="0" fontId="21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center"/>
    </xf>
    <xf numFmtId="164" fontId="13" fillId="2" borderId="0" xfId="0" applyNumberFormat="1" applyFont="1" applyFill="1"/>
    <xf numFmtId="0" fontId="13" fillId="2" borderId="0" xfId="0" applyFont="1" applyFill="1"/>
    <xf numFmtId="164" fontId="13" fillId="2" borderId="0" xfId="0" applyNumberFormat="1" applyFont="1" applyFill="1" applyAlignment="1">
      <alignment horizontal="left"/>
    </xf>
    <xf numFmtId="2" fontId="11" fillId="2" borderId="0" xfId="0" applyNumberFormat="1" applyFont="1" applyFill="1" applyAlignment="1">
      <alignment vertical="top" wrapText="1"/>
    </xf>
    <xf numFmtId="2" fontId="7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horizontal="right"/>
    </xf>
    <xf numFmtId="2" fontId="13" fillId="2" borderId="0" xfId="0" applyNumberFormat="1" applyFont="1" applyFill="1"/>
    <xf numFmtId="164" fontId="7" fillId="2" borderId="0" xfId="0" applyNumberFormat="1" applyFont="1" applyFill="1"/>
    <xf numFmtId="164" fontId="16" fillId="2" borderId="0" xfId="0" applyNumberFormat="1" applyFont="1" applyFill="1"/>
    <xf numFmtId="164" fontId="16" fillId="2" borderId="0" xfId="0" quotePrefix="1" applyNumberFormat="1" applyFont="1" applyFill="1" applyAlignment="1">
      <alignment horizontal="center" vertical="top" wrapText="1"/>
    </xf>
    <xf numFmtId="164" fontId="6" fillId="2" borderId="0" xfId="0" quotePrefix="1" applyNumberFormat="1" applyFont="1" applyFill="1" applyAlignment="1">
      <alignment horizontal="center" vertical="top" wrapText="1"/>
    </xf>
    <xf numFmtId="164" fontId="1" fillId="2" borderId="0" xfId="0" applyNumberFormat="1" applyFont="1" applyFill="1"/>
    <xf numFmtId="164" fontId="19" fillId="2" borderId="0" xfId="0" applyNumberFormat="1" applyFont="1" applyFill="1"/>
    <xf numFmtId="164" fontId="20" fillId="3" borderId="0" xfId="0" applyNumberFormat="1" applyFont="1" applyFill="1"/>
    <xf numFmtId="0" fontId="20" fillId="3" borderId="0" xfId="0" applyFont="1" applyFill="1"/>
    <xf numFmtId="0" fontId="21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2" fontId="3" fillId="3" borderId="0" xfId="0" applyNumberFormat="1" applyFont="1" applyFill="1"/>
    <xf numFmtId="164" fontId="3" fillId="3" borderId="0" xfId="0" applyNumberFormat="1" applyFont="1" applyFill="1"/>
    <xf numFmtId="164" fontId="17" fillId="3" borderId="0" xfId="0" applyNumberFormat="1" applyFont="1" applyFill="1"/>
    <xf numFmtId="0" fontId="21" fillId="4" borderId="0" xfId="0" applyFont="1" applyFill="1"/>
    <xf numFmtId="0" fontId="10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wrapText="1"/>
    </xf>
    <xf numFmtId="164" fontId="2" fillId="4" borderId="0" xfId="0" quotePrefix="1" applyNumberFormat="1" applyFont="1" applyFill="1" applyAlignment="1">
      <alignment horizontal="right"/>
    </xf>
    <xf numFmtId="164" fontId="2" fillId="4" borderId="0" xfId="0" applyNumberFormat="1" applyFont="1" applyFill="1" applyAlignment="1">
      <alignment horizontal="left"/>
    </xf>
    <xf numFmtId="164" fontId="14" fillId="4" borderId="0" xfId="0" applyNumberFormat="1" applyFont="1" applyFill="1" applyAlignment="1">
      <alignment horizontal="right"/>
    </xf>
    <xf numFmtId="164" fontId="15" fillId="4" borderId="0" xfId="0" applyNumberFormat="1" applyFont="1" applyFill="1"/>
    <xf numFmtId="164" fontId="15" fillId="4" borderId="0" xfId="0" quotePrefix="1" applyNumberFormat="1" applyFont="1" applyFill="1" applyAlignment="1">
      <alignment horizontal="center" vertical="top" wrapText="1"/>
    </xf>
    <xf numFmtId="164" fontId="17" fillId="4" borderId="0" xfId="0" quotePrefix="1" applyNumberFormat="1" applyFont="1" applyFill="1" applyAlignment="1">
      <alignment horizontal="center" vertical="top" wrapText="1"/>
    </xf>
    <xf numFmtId="164" fontId="17" fillId="4" borderId="0" xfId="0" applyNumberFormat="1" applyFont="1" applyFill="1"/>
    <xf numFmtId="0" fontId="17" fillId="4" borderId="0" xfId="0" applyFont="1" applyFill="1"/>
    <xf numFmtId="2" fontId="17" fillId="4" borderId="0" xfId="0" applyNumberFormat="1" applyFont="1" applyFill="1"/>
    <xf numFmtId="2" fontId="23" fillId="4" borderId="0" xfId="0" applyNumberFormat="1" applyFont="1" applyFill="1"/>
    <xf numFmtId="0" fontId="21" fillId="5" borderId="0" xfId="0" applyFont="1" applyFill="1"/>
    <xf numFmtId="1" fontId="3" fillId="5" borderId="0" xfId="0" applyNumberFormat="1" applyFont="1" applyFill="1" applyAlignment="1">
      <alignment wrapText="1"/>
    </xf>
    <xf numFmtId="0" fontId="2" fillId="5" borderId="0" xfId="0" applyFont="1" applyFill="1"/>
    <xf numFmtId="0" fontId="3" fillId="5" borderId="0" xfId="0" applyFont="1" applyFill="1"/>
    <xf numFmtId="2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2" fontId="3" fillId="5" borderId="0" xfId="0" applyNumberFormat="1" applyFont="1" applyFill="1"/>
    <xf numFmtId="164" fontId="2" fillId="5" borderId="0" xfId="0" applyNumberFormat="1" applyFont="1" applyFill="1"/>
    <xf numFmtId="164" fontId="8" fillId="5" borderId="0" xfId="0" applyNumberFormat="1" applyFont="1" applyFill="1"/>
    <xf numFmtId="0" fontId="8" fillId="5" borderId="0" xfId="0" applyFont="1" applyFill="1"/>
    <xf numFmtId="2" fontId="3" fillId="4" borderId="0" xfId="0" applyNumberFormat="1" applyFont="1" applyFill="1" applyAlignment="1">
      <alignment horizontal="right"/>
    </xf>
    <xf numFmtId="2" fontId="3" fillId="6" borderId="0" xfId="0" applyNumberFormat="1" applyFont="1" applyFill="1"/>
    <xf numFmtId="0" fontId="7" fillId="4" borderId="0" xfId="0" applyFont="1" applyFill="1"/>
    <xf numFmtId="0" fontId="7" fillId="5" borderId="0" xfId="0" applyFont="1" applyFill="1"/>
    <xf numFmtId="0" fontId="13" fillId="4" borderId="0" xfId="0" applyFont="1" applyFill="1"/>
    <xf numFmtId="0" fontId="9" fillId="4" borderId="0" xfId="0" applyFont="1" applyFill="1"/>
    <xf numFmtId="0" fontId="17" fillId="2" borderId="0" xfId="0" applyFont="1" applyFill="1"/>
    <xf numFmtId="0" fontId="8" fillId="3" borderId="0" xfId="0" applyFont="1" applyFill="1"/>
    <xf numFmtId="0" fontId="17" fillId="3" borderId="0" xfId="0" applyFont="1" applyFill="1"/>
    <xf numFmtId="49" fontId="17" fillId="5" borderId="0" xfId="0" applyNumberFormat="1" applyFont="1" applyFill="1"/>
    <xf numFmtId="0" fontId="17" fillId="0" borderId="0" xfId="0" applyFont="1"/>
    <xf numFmtId="0" fontId="25" fillId="4" borderId="0" xfId="0" applyFont="1" applyFill="1"/>
    <xf numFmtId="0" fontId="17" fillId="5" borderId="0" xfId="0" applyFont="1" applyFill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left"/>
    </xf>
    <xf numFmtId="0" fontId="26" fillId="0" borderId="0" xfId="0" applyFont="1"/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7" fillId="0" borderId="0" xfId="0" applyFont="1"/>
    <xf numFmtId="0" fontId="28" fillId="0" borderId="0" xfId="0" applyFont="1"/>
    <xf numFmtId="0" fontId="29" fillId="0" borderId="0" xfId="0" applyFont="1"/>
    <xf numFmtId="164" fontId="29" fillId="0" borderId="0" xfId="0" applyNumberFormat="1" applyFont="1"/>
    <xf numFmtId="0" fontId="20" fillId="7" borderId="0" xfId="0" applyFont="1" applyFill="1"/>
    <xf numFmtId="0" fontId="20" fillId="0" borderId="0" xfId="0" applyFont="1" applyAlignment="1">
      <alignment horizontal="left"/>
    </xf>
    <xf numFmtId="0" fontId="21" fillId="7" borderId="0" xfId="0" applyFont="1" applyFill="1"/>
    <xf numFmtId="164" fontId="20" fillId="7" borderId="0" xfId="0" applyNumberFormat="1" applyFont="1" applyFill="1"/>
    <xf numFmtId="2" fontId="3" fillId="2" borderId="0" xfId="0" applyNumberFormat="1" applyFont="1" applyFill="1"/>
    <xf numFmtId="0" fontId="20" fillId="4" borderId="0" xfId="0" applyFont="1" applyFill="1"/>
    <xf numFmtId="0" fontId="30" fillId="0" borderId="0" xfId="0" applyFont="1"/>
    <xf numFmtId="0" fontId="31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36" fillId="0" borderId="0" xfId="0" applyFont="1"/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164" fontId="5" fillId="2" borderId="1" xfId="0" applyNumberFormat="1" applyFont="1" applyFill="1" applyBorder="1"/>
    <xf numFmtId="0" fontId="5" fillId="2" borderId="1" xfId="0" applyFont="1" applyFill="1" applyBorder="1"/>
    <xf numFmtId="164" fontId="5" fillId="2" borderId="1" xfId="0" applyNumberFormat="1" applyFont="1" applyFill="1" applyBorder="1" applyAlignment="1">
      <alignment horizontal="left"/>
    </xf>
    <xf numFmtId="164" fontId="5" fillId="2" borderId="1" xfId="0" quotePrefix="1" applyNumberFormat="1" applyFont="1" applyFill="1" applyBorder="1" applyAlignment="1">
      <alignment horizontal="left"/>
    </xf>
    <xf numFmtId="0" fontId="31" fillId="2" borderId="1" xfId="0" applyFont="1" applyFill="1" applyBorder="1"/>
    <xf numFmtId="0" fontId="5" fillId="2" borderId="1" xfId="0" applyFont="1" applyFill="1" applyBorder="1" applyAlignment="1">
      <alignment horizontal="left"/>
    </xf>
    <xf numFmtId="164" fontId="5" fillId="3" borderId="1" xfId="0" applyNumberFormat="1" applyFont="1" applyFill="1" applyBorder="1"/>
    <xf numFmtId="164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0" fontId="31" fillId="3" borderId="1" xfId="0" applyFont="1" applyFill="1" applyBorder="1"/>
    <xf numFmtId="0" fontId="5" fillId="3" borderId="1" xfId="0" applyFont="1" applyFill="1" applyBorder="1" applyAlignment="1">
      <alignment horizontal="left"/>
    </xf>
    <xf numFmtId="0" fontId="31" fillId="4" borderId="1" xfId="0" applyFont="1" applyFill="1" applyBorder="1"/>
    <xf numFmtId="0" fontId="5" fillId="4" borderId="1" xfId="0" applyFont="1" applyFill="1" applyBorder="1" applyAlignment="1">
      <alignment horizontal="left"/>
    </xf>
    <xf numFmtId="0" fontId="34" fillId="4" borderId="1" xfId="0" applyFont="1" applyFill="1" applyBorder="1"/>
    <xf numFmtId="0" fontId="31" fillId="4" borderId="1" xfId="0" applyFont="1" applyFill="1" applyBorder="1" applyAlignment="1">
      <alignment vertical="center"/>
    </xf>
    <xf numFmtId="0" fontId="31" fillId="4" borderId="1" xfId="0" applyFont="1" applyFill="1" applyBorder="1" applyAlignment="1">
      <alignment horizontal="left"/>
    </xf>
    <xf numFmtId="0" fontId="5" fillId="4" borderId="1" xfId="0" applyFont="1" applyFill="1" applyBorder="1"/>
    <xf numFmtId="0" fontId="34" fillId="4" borderId="1" xfId="0" applyFont="1" applyFill="1" applyBorder="1" applyAlignment="1">
      <alignment horizontal="left"/>
    </xf>
    <xf numFmtId="0" fontId="31" fillId="5" borderId="1" xfId="0" applyFont="1" applyFill="1" applyBorder="1"/>
    <xf numFmtId="49" fontId="31" fillId="5" borderId="1" xfId="0" applyNumberFormat="1" applyFont="1" applyFill="1" applyBorder="1"/>
    <xf numFmtId="0" fontId="31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1" fontId="5" fillId="0" borderId="0" xfId="0" applyNumberFormat="1" applyFont="1" applyAlignment="1">
      <alignment wrapText="1"/>
    </xf>
    <xf numFmtId="0" fontId="5" fillId="0" borderId="0" xfId="0" applyFont="1"/>
    <xf numFmtId="164" fontId="5" fillId="2" borderId="1" xfId="0" quotePrefix="1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164" fontId="4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right" wrapText="1"/>
    </xf>
    <xf numFmtId="1" fontId="5" fillId="0" borderId="0" xfId="0" applyNumberFormat="1" applyFont="1" applyAlignment="1">
      <alignment horizontal="right" wrapText="1"/>
    </xf>
    <xf numFmtId="164" fontId="5" fillId="0" borderId="0" xfId="0" quotePrefix="1" applyNumberFormat="1" applyFont="1" applyAlignment="1">
      <alignment horizontal="right"/>
    </xf>
    <xf numFmtId="1" fontId="5" fillId="0" borderId="0" xfId="0" applyNumberFormat="1" applyFont="1"/>
    <xf numFmtId="1" fontId="31" fillId="0" borderId="0" xfId="0" applyNumberFormat="1" applyFont="1"/>
    <xf numFmtId="0" fontId="33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top" wrapText="1"/>
    </xf>
    <xf numFmtId="0" fontId="5" fillId="0" borderId="0" xfId="0" applyFont="1" applyAlignment="1">
      <alignment vertical="center"/>
    </xf>
    <xf numFmtId="1" fontId="31" fillId="0" borderId="0" xfId="0" applyNumberFormat="1" applyFont="1" applyAlignment="1">
      <alignment wrapText="1"/>
    </xf>
    <xf numFmtId="0" fontId="5" fillId="0" borderId="0" xfId="0" applyFont="1" applyAlignment="1">
      <alignment horizontal="center" wrapText="1"/>
    </xf>
    <xf numFmtId="0" fontId="5" fillId="4" borderId="1" xfId="0" applyFont="1" applyFill="1" applyBorder="1" applyAlignment="1">
      <alignment horizontal="left" vertical="center" wrapText="1"/>
    </xf>
    <xf numFmtId="0" fontId="36" fillId="0" borderId="1" xfId="0" applyFont="1" applyBorder="1"/>
    <xf numFmtId="0" fontId="31" fillId="2" borderId="1" xfId="0" applyFont="1" applyFill="1" applyBorder="1" applyAlignment="1">
      <alignment vertical="center"/>
    </xf>
    <xf numFmtId="0" fontId="21" fillId="8" borderId="0" xfId="0" applyFont="1" applyFill="1"/>
    <xf numFmtId="0" fontId="7" fillId="8" borderId="0" xfId="0" applyFont="1" applyFill="1"/>
    <xf numFmtId="0" fontId="17" fillId="8" borderId="0" xfId="0" applyFont="1" applyFill="1"/>
    <xf numFmtId="0" fontId="17" fillId="8" borderId="0" xfId="0" applyFont="1" applyFill="1" applyAlignment="1">
      <alignment vertical="center"/>
    </xf>
    <xf numFmtId="0" fontId="8" fillId="8" borderId="0" xfId="0" applyFont="1" applyFill="1"/>
    <xf numFmtId="0" fontId="8" fillId="2" borderId="0" xfId="0" applyFont="1" applyFill="1" applyAlignment="1">
      <alignment horizontal="left"/>
    </xf>
    <xf numFmtId="0" fontId="1" fillId="4" borderId="0" xfId="0" applyFont="1" applyFill="1"/>
    <xf numFmtId="0" fontId="3" fillId="8" borderId="0" xfId="0" applyFont="1" applyFill="1" applyAlignment="1">
      <alignment horizontal="right" vertical="center"/>
    </xf>
    <xf numFmtId="0" fontId="3" fillId="8" borderId="0" xfId="0" applyFont="1" applyFill="1" applyAlignment="1">
      <alignment horizontal="right"/>
    </xf>
    <xf numFmtId="0" fontId="24" fillId="8" borderId="0" xfId="0" applyFont="1" applyFill="1" applyAlignment="1">
      <alignment horizontal="right"/>
    </xf>
    <xf numFmtId="0" fontId="1" fillId="8" borderId="0" xfId="0" applyFont="1" applyFill="1"/>
    <xf numFmtId="0" fontId="3" fillId="8" borderId="0" xfId="0" applyFont="1" applyFill="1" applyAlignment="1">
      <alignment horizontal="left"/>
    </xf>
    <xf numFmtId="0" fontId="24" fillId="8" borderId="0" xfId="0" applyFont="1" applyFill="1" applyAlignment="1">
      <alignment horizontal="left"/>
    </xf>
    <xf numFmtId="0" fontId="0" fillId="8" borderId="0" xfId="0" applyFill="1"/>
    <xf numFmtId="1" fontId="3" fillId="8" borderId="0" xfId="0" applyNumberFormat="1" applyFont="1" applyFill="1" applyAlignment="1">
      <alignment wrapText="1"/>
    </xf>
    <xf numFmtId="0" fontId="2" fillId="8" borderId="0" xfId="0" applyFont="1" applyFill="1"/>
    <xf numFmtId="0" fontId="3" fillId="8" borderId="0" xfId="0" applyFont="1" applyFill="1"/>
    <xf numFmtId="2" fontId="3" fillId="8" borderId="0" xfId="0" applyNumberFormat="1" applyFont="1" applyFill="1"/>
    <xf numFmtId="2" fontId="3" fillId="8" borderId="0" xfId="0" applyNumberFormat="1" applyFont="1" applyFill="1" applyAlignment="1">
      <alignment horizontal="right" vertical="center"/>
    </xf>
    <xf numFmtId="2" fontId="3" fillId="8" borderId="0" xfId="0" applyNumberFormat="1" applyFont="1" applyFill="1" applyAlignment="1">
      <alignment horizontal="right"/>
    </xf>
    <xf numFmtId="2" fontId="18" fillId="8" borderId="0" xfId="0" applyNumberFormat="1" applyFont="1" applyFill="1"/>
    <xf numFmtId="2" fontId="18" fillId="8" borderId="0" xfId="0" applyNumberFormat="1" applyFont="1" applyFill="1" applyAlignment="1">
      <alignment horizontal="right" vertical="center"/>
    </xf>
    <xf numFmtId="2" fontId="18" fillId="8" borderId="0" xfId="0" applyNumberFormat="1" applyFont="1" applyFill="1" applyAlignment="1">
      <alignment horizontal="right"/>
    </xf>
    <xf numFmtId="164" fontId="3" fillId="8" borderId="0" xfId="0" applyNumberFormat="1" applyFont="1" applyFill="1" applyAlignment="1">
      <alignment horizontal="right"/>
    </xf>
    <xf numFmtId="164" fontId="3" fillId="4" borderId="0" xfId="0" applyNumberFormat="1" applyFont="1" applyFill="1"/>
    <xf numFmtId="164" fontId="2" fillId="8" borderId="0" xfId="0" applyNumberFormat="1" applyFont="1" applyFill="1"/>
    <xf numFmtId="164" fontId="3" fillId="8" borderId="0" xfId="0" applyNumberFormat="1" applyFont="1" applyFill="1"/>
    <xf numFmtId="164" fontId="17" fillId="8" borderId="0" xfId="0" applyNumberFormat="1" applyFont="1" applyFill="1"/>
    <xf numFmtId="164" fontId="8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1" fontId="8" fillId="0" borderId="0" xfId="0" applyNumberFormat="1" applyFont="1" applyAlignment="1">
      <alignment horizontal="center" vertical="center" wrapText="1"/>
    </xf>
    <xf numFmtId="164" fontId="8" fillId="0" borderId="0" xfId="0" quotePrefix="1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" fontId="8" fillId="0" borderId="0" xfId="0" quotePrefix="1" applyNumberFormat="1" applyFont="1" applyAlignment="1">
      <alignment horizontal="center" vertical="center" wrapText="1"/>
    </xf>
    <xf numFmtId="0" fontId="24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17" fontId="8" fillId="0" borderId="0" xfId="0" quotePrefix="1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left"/>
    </xf>
    <xf numFmtId="164" fontId="13" fillId="0" borderId="0" xfId="0" applyNumberFormat="1" applyFont="1" applyAlignment="1">
      <alignment horizontal="left"/>
    </xf>
    <xf numFmtId="2" fontId="3" fillId="0" borderId="0" xfId="0" applyNumberFormat="1" applyFont="1"/>
    <xf numFmtId="164" fontId="14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2" fontId="7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right" vertical="center"/>
    </xf>
    <xf numFmtId="2" fontId="11" fillId="0" borderId="0" xfId="0" applyNumberFormat="1" applyFont="1" applyAlignment="1">
      <alignment vertical="top" wrapText="1"/>
    </xf>
    <xf numFmtId="2" fontId="2" fillId="0" borderId="0" xfId="0" applyNumberFormat="1" applyFont="1" applyAlignment="1">
      <alignment horizontal="right" vertical="top" wrapText="1"/>
    </xf>
    <xf numFmtId="2" fontId="18" fillId="0" borderId="0" xfId="0" applyNumberFormat="1" applyFont="1"/>
    <xf numFmtId="2" fontId="18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right" vertical="center"/>
    </xf>
    <xf numFmtId="2" fontId="13" fillId="0" borderId="0" xfId="0" applyNumberFormat="1" applyFont="1"/>
    <xf numFmtId="2" fontId="1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164" fontId="7" fillId="0" borderId="0" xfId="0" applyNumberFormat="1" applyFont="1"/>
    <xf numFmtId="164" fontId="15" fillId="0" borderId="0" xfId="0" applyNumberFormat="1" applyFont="1"/>
    <xf numFmtId="164" fontId="16" fillId="0" borderId="0" xfId="0" applyNumberFormat="1" applyFont="1"/>
    <xf numFmtId="164" fontId="4" fillId="0" borderId="0" xfId="0" applyNumberFormat="1" applyFont="1"/>
    <xf numFmtId="164" fontId="17" fillId="0" borderId="0" xfId="0" quotePrefix="1" applyNumberFormat="1" applyFont="1" applyAlignment="1">
      <alignment horizontal="center" vertical="top" wrapText="1"/>
    </xf>
    <xf numFmtId="164" fontId="15" fillId="0" borderId="0" xfId="0" quotePrefix="1" applyNumberFormat="1" applyFont="1" applyAlignment="1">
      <alignment horizontal="center" vertical="top" wrapText="1"/>
    </xf>
    <xf numFmtId="164" fontId="16" fillId="0" borderId="0" xfId="0" quotePrefix="1" applyNumberFormat="1" applyFont="1" applyAlignment="1">
      <alignment horizontal="center" vertical="top" wrapText="1"/>
    </xf>
    <xf numFmtId="164" fontId="6" fillId="0" borderId="0" xfId="0" quotePrefix="1" applyNumberFormat="1" applyFont="1" applyAlignment="1">
      <alignment horizontal="center" vertical="top" wrapText="1"/>
    </xf>
    <xf numFmtId="164" fontId="18" fillId="0" borderId="0" xfId="0" applyNumberFormat="1" applyFont="1"/>
    <xf numFmtId="164" fontId="17" fillId="0" borderId="0" xfId="0" applyNumberFormat="1" applyFont="1"/>
    <xf numFmtId="0" fontId="8" fillId="0" borderId="0" xfId="0" applyFont="1"/>
    <xf numFmtId="2" fontId="17" fillId="0" borderId="0" xfId="0" applyNumberFormat="1" applyFont="1"/>
    <xf numFmtId="164" fontId="1" fillId="0" borderId="0" xfId="0" applyNumberFormat="1" applyFont="1"/>
    <xf numFmtId="2" fontId="23" fillId="0" borderId="0" xfId="0" applyNumberFormat="1" applyFont="1"/>
    <xf numFmtId="164" fontId="19" fillId="0" borderId="0" xfId="0" applyNumberFormat="1" applyFont="1"/>
    <xf numFmtId="0" fontId="4" fillId="0" borderId="0" xfId="1" applyFont="1"/>
    <xf numFmtId="0" fontId="5" fillId="0" borderId="0" xfId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4" fontId="5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4" fillId="9" borderId="3" xfId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 wrapText="1"/>
    </xf>
    <xf numFmtId="165" fontId="4" fillId="9" borderId="3" xfId="1" applyNumberFormat="1" applyFont="1" applyFill="1" applyBorder="1" applyAlignment="1">
      <alignment horizontal="center" vertical="center" wrapText="1"/>
    </xf>
    <xf numFmtId="164" fontId="4" fillId="9" borderId="3" xfId="1" applyNumberFormat="1" applyFont="1" applyFill="1" applyBorder="1" applyAlignment="1">
      <alignment horizontal="center" vertical="center" wrapText="1"/>
    </xf>
    <xf numFmtId="164" fontId="4" fillId="9" borderId="3" xfId="1" applyNumberFormat="1" applyFont="1" applyFill="1" applyBorder="1" applyAlignment="1">
      <alignment horizontal="center" vertical="center"/>
    </xf>
    <xf numFmtId="164" fontId="4" fillId="9" borderId="2" xfId="1" applyNumberFormat="1" applyFont="1" applyFill="1" applyBorder="1" applyAlignment="1">
      <alignment horizontal="center" vertical="center"/>
    </xf>
    <xf numFmtId="164" fontId="4" fillId="9" borderId="2" xfId="1" applyNumberFormat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 wrapText="1"/>
    </xf>
    <xf numFmtId="165" fontId="4" fillId="2" borderId="3" xfId="1" applyNumberFormat="1" applyFont="1" applyFill="1" applyBorder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/>
    </xf>
    <xf numFmtId="164" fontId="4" fillId="2" borderId="2" xfId="1" applyNumberFormat="1" applyFont="1" applyFill="1" applyBorder="1" applyAlignment="1">
      <alignment horizontal="center" vertical="center"/>
    </xf>
    <xf numFmtId="164" fontId="4" fillId="2" borderId="2" xfId="1" applyNumberFormat="1" applyFont="1" applyFill="1" applyBorder="1" applyAlignment="1">
      <alignment horizontal="center" vertical="center" wrapText="1"/>
    </xf>
    <xf numFmtId="0" fontId="39" fillId="2" borderId="3" xfId="0" applyFont="1" applyFill="1" applyBorder="1"/>
    <xf numFmtId="164" fontId="5" fillId="2" borderId="3" xfId="0" applyNumberFormat="1" applyFont="1" applyFill="1" applyBorder="1" applyAlignment="1">
      <alignment horizontal="center"/>
    </xf>
    <xf numFmtId="164" fontId="5" fillId="2" borderId="4" xfId="1" applyNumberFormat="1" applyFont="1" applyFill="1" applyBorder="1" applyAlignment="1">
      <alignment horizontal="center"/>
    </xf>
    <xf numFmtId="164" fontId="5" fillId="2" borderId="3" xfId="1" applyNumberFormat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/>
    </xf>
    <xf numFmtId="165" fontId="5" fillId="2" borderId="3" xfId="1" applyNumberFormat="1" applyFont="1" applyFill="1" applyBorder="1" applyAlignment="1">
      <alignment horizontal="center"/>
    </xf>
    <xf numFmtId="164" fontId="4" fillId="2" borderId="3" xfId="1" applyNumberFormat="1" applyFont="1" applyFill="1" applyBorder="1" applyAlignment="1">
      <alignment horizontal="center"/>
    </xf>
    <xf numFmtId="164" fontId="5" fillId="2" borderId="2" xfId="1" applyNumberFormat="1" applyFont="1" applyFill="1" applyBorder="1" applyAlignment="1">
      <alignment horizontal="center"/>
    </xf>
    <xf numFmtId="0" fontId="4" fillId="2" borderId="5" xfId="1" quotePrefix="1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/>
    </xf>
    <xf numFmtId="164" fontId="5" fillId="2" borderId="8" xfId="1" applyNumberFormat="1" applyFont="1" applyFill="1" applyBorder="1" applyAlignment="1">
      <alignment horizontal="center"/>
    </xf>
    <xf numFmtId="164" fontId="5" fillId="2" borderId="5" xfId="1" applyNumberFormat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165" fontId="5" fillId="2" borderId="5" xfId="1" applyNumberFormat="1" applyFont="1" applyFill="1" applyBorder="1" applyAlignment="1">
      <alignment horizontal="center"/>
    </xf>
    <xf numFmtId="164" fontId="42" fillId="2" borderId="5" xfId="1" applyNumberFormat="1" applyFont="1" applyFill="1" applyBorder="1" applyAlignment="1">
      <alignment horizontal="center"/>
    </xf>
    <xf numFmtId="164" fontId="4" fillId="2" borderId="5" xfId="1" applyNumberFormat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164" fontId="42" fillId="2" borderId="10" xfId="1" applyNumberFormat="1" applyFont="1" applyFill="1" applyBorder="1" applyAlignment="1">
      <alignment horizontal="center"/>
    </xf>
    <xf numFmtId="164" fontId="5" fillId="2" borderId="6" xfId="1" applyNumberFormat="1" applyFont="1" applyFill="1" applyBorder="1" applyAlignment="1">
      <alignment horizontal="center"/>
    </xf>
    <xf numFmtId="165" fontId="5" fillId="2" borderId="6" xfId="1" applyNumberFormat="1" applyFont="1" applyFill="1" applyBorder="1" applyAlignment="1">
      <alignment horizontal="center"/>
    </xf>
    <xf numFmtId="164" fontId="42" fillId="2" borderId="6" xfId="1" applyNumberFormat="1" applyFont="1" applyFill="1" applyBorder="1" applyAlignment="1">
      <alignment horizontal="center"/>
    </xf>
    <xf numFmtId="164" fontId="4" fillId="2" borderId="6" xfId="1" applyNumberFormat="1" applyFont="1" applyFill="1" applyBorder="1" applyAlignment="1">
      <alignment horizontal="center"/>
    </xf>
    <xf numFmtId="164" fontId="42" fillId="2" borderId="9" xfId="1" applyNumberFormat="1" applyFont="1" applyFill="1" applyBorder="1" applyAlignment="1">
      <alignment horizontal="center"/>
    </xf>
    <xf numFmtId="164" fontId="43" fillId="2" borderId="6" xfId="1" applyNumberFormat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2" fontId="5" fillId="2" borderId="5" xfId="1" applyNumberFormat="1" applyFont="1" applyFill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164" fontId="5" fillId="2" borderId="9" xfId="1" applyNumberFormat="1" applyFont="1" applyFill="1" applyBorder="1" applyAlignment="1">
      <alignment horizontal="center"/>
    </xf>
    <xf numFmtId="0" fontId="39" fillId="2" borderId="3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1" fillId="2" borderId="3" xfId="0" applyFont="1" applyFill="1" applyBorder="1"/>
    <xf numFmtId="0" fontId="39" fillId="2" borderId="8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/>
    </xf>
    <xf numFmtId="0" fontId="31" fillId="2" borderId="6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1" fillId="2" borderId="6" xfId="0" applyFont="1" applyFill="1" applyBorder="1"/>
    <xf numFmtId="0" fontId="4" fillId="3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164" fontId="5" fillId="3" borderId="6" xfId="1" applyNumberFormat="1" applyFont="1" applyFill="1" applyBorder="1" applyAlignment="1">
      <alignment horizontal="center"/>
    </xf>
    <xf numFmtId="165" fontId="5" fillId="3" borderId="6" xfId="1" applyNumberFormat="1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/>
    </xf>
    <xf numFmtId="164" fontId="5" fillId="3" borderId="9" xfId="1" applyNumberFormat="1" applyFont="1" applyFill="1" applyBorder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5" fillId="3" borderId="5" xfId="1" applyFont="1" applyFill="1" applyBorder="1" applyAlignment="1">
      <alignment horizontal="center"/>
    </xf>
    <xf numFmtId="164" fontId="5" fillId="3" borderId="5" xfId="1" applyNumberFormat="1" applyFont="1" applyFill="1" applyBorder="1" applyAlignment="1">
      <alignment horizontal="center"/>
    </xf>
    <xf numFmtId="165" fontId="5" fillId="3" borderId="5" xfId="1" applyNumberFormat="1" applyFont="1" applyFill="1" applyBorder="1" applyAlignment="1">
      <alignment horizontal="center"/>
    </xf>
    <xf numFmtId="164" fontId="4" fillId="3" borderId="5" xfId="1" applyNumberFormat="1" applyFont="1" applyFill="1" applyBorder="1" applyAlignment="1">
      <alignment horizontal="center"/>
    </xf>
    <xf numFmtId="164" fontId="5" fillId="3" borderId="7" xfId="1" applyNumberFormat="1" applyFont="1" applyFill="1" applyBorder="1" applyAlignment="1">
      <alignment horizontal="center"/>
    </xf>
    <xf numFmtId="164" fontId="4" fillId="3" borderId="7" xfId="1" applyNumberFormat="1" applyFont="1" applyFill="1" applyBorder="1" applyAlignment="1">
      <alignment horizontal="center"/>
    </xf>
    <xf numFmtId="0" fontId="4" fillId="3" borderId="5" xfId="1" quotePrefix="1" applyFont="1" applyFill="1" applyBorder="1" applyAlignment="1">
      <alignment horizontal="center"/>
    </xf>
    <xf numFmtId="0" fontId="39" fillId="3" borderId="3" xfId="0" applyFont="1" applyFill="1" applyBorder="1" applyAlignment="1">
      <alignment horizontal="center"/>
    </xf>
    <xf numFmtId="0" fontId="5" fillId="3" borderId="3" xfId="1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165" fontId="31" fillId="3" borderId="3" xfId="0" applyNumberFormat="1" applyFont="1" applyFill="1" applyBorder="1" applyAlignment="1">
      <alignment horizontal="center"/>
    </xf>
    <xf numFmtId="164" fontId="31" fillId="3" borderId="3" xfId="0" applyNumberFormat="1" applyFont="1" applyFill="1" applyBorder="1" applyAlignment="1">
      <alignment horizontal="center"/>
    </xf>
    <xf numFmtId="164" fontId="39" fillId="3" borderId="3" xfId="0" applyNumberFormat="1" applyFont="1" applyFill="1" applyBorder="1" applyAlignment="1">
      <alignment horizontal="center"/>
    </xf>
    <xf numFmtId="0" fontId="4" fillId="3" borderId="5" xfId="0" quotePrefix="1" applyFont="1" applyFill="1" applyBorder="1" applyAlignment="1">
      <alignment horizontal="center"/>
    </xf>
    <xf numFmtId="0" fontId="31" fillId="3" borderId="5" xfId="0" applyFont="1" applyFill="1" applyBorder="1" applyAlignment="1">
      <alignment horizontal="center"/>
    </xf>
    <xf numFmtId="164" fontId="31" fillId="3" borderId="5" xfId="0" applyNumberFormat="1" applyFont="1" applyFill="1" applyBorder="1" applyAlignment="1">
      <alignment horizontal="center"/>
    </xf>
    <xf numFmtId="165" fontId="31" fillId="3" borderId="5" xfId="0" applyNumberFormat="1" applyFont="1" applyFill="1" applyBorder="1" applyAlignment="1">
      <alignment horizontal="center"/>
    </xf>
    <xf numFmtId="164" fontId="39" fillId="3" borderId="5" xfId="0" applyNumberFormat="1" applyFont="1" applyFill="1" applyBorder="1" applyAlignment="1">
      <alignment horizontal="center"/>
    </xf>
    <xf numFmtId="164" fontId="4" fillId="3" borderId="5" xfId="0" applyNumberFormat="1" applyFont="1" applyFill="1" applyBorder="1" applyAlignment="1">
      <alignment horizontal="center"/>
    </xf>
    <xf numFmtId="0" fontId="39" fillId="3" borderId="6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/>
    </xf>
    <xf numFmtId="165" fontId="31" fillId="3" borderId="6" xfId="0" applyNumberFormat="1" applyFont="1" applyFill="1" applyBorder="1" applyAlignment="1">
      <alignment horizontal="center"/>
    </xf>
    <xf numFmtId="164" fontId="39" fillId="3" borderId="6" xfId="0" applyNumberFormat="1" applyFont="1" applyFill="1" applyBorder="1" applyAlignment="1">
      <alignment horizontal="center"/>
    </xf>
    <xf numFmtId="0" fontId="39" fillId="3" borderId="5" xfId="0" quotePrefix="1" applyFont="1" applyFill="1" applyBorder="1" applyAlignment="1">
      <alignment horizontal="center"/>
    </xf>
    <xf numFmtId="0" fontId="39" fillId="3" borderId="5" xfId="0" applyFont="1" applyFill="1" applyBorder="1" applyAlignment="1">
      <alignment horizontal="center"/>
    </xf>
    <xf numFmtId="0" fontId="31" fillId="2" borderId="2" xfId="0" applyFont="1" applyFill="1" applyBorder="1"/>
    <xf numFmtId="0" fontId="5" fillId="2" borderId="0" xfId="1" quotePrefix="1" applyFont="1" applyFill="1" applyAlignment="1">
      <alignment horizontal="center"/>
    </xf>
    <xf numFmtId="0" fontId="5" fillId="2" borderId="7" xfId="1" applyFont="1" applyFill="1" applyBorder="1" applyAlignment="1">
      <alignment horizontal="center"/>
    </xf>
    <xf numFmtId="0" fontId="5" fillId="3" borderId="0" xfId="1" quotePrefix="1" applyFont="1" applyFill="1" applyAlignment="1">
      <alignment horizontal="center"/>
    </xf>
    <xf numFmtId="0" fontId="5" fillId="3" borderId="7" xfId="1" applyFont="1" applyFill="1" applyBorder="1" applyAlignment="1">
      <alignment horizontal="center"/>
    </xf>
    <xf numFmtId="0" fontId="5" fillId="3" borderId="9" xfId="1" applyFont="1" applyFill="1" applyBorder="1" applyAlignment="1">
      <alignment horizontal="center"/>
    </xf>
    <xf numFmtId="0" fontId="39" fillId="4" borderId="0" xfId="0" applyFont="1" applyFill="1"/>
    <xf numFmtId="0" fontId="31" fillId="4" borderId="0" xfId="0" applyFont="1" applyFill="1"/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/>
    </xf>
    <xf numFmtId="0" fontId="5" fillId="4" borderId="3" xfId="0" applyFont="1" applyFill="1" applyBorder="1" applyAlignment="1">
      <alignment horizontal="center" vertical="center"/>
    </xf>
    <xf numFmtId="164" fontId="5" fillId="4" borderId="3" xfId="0" applyNumberFormat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 vertical="center"/>
    </xf>
    <xf numFmtId="164" fontId="5" fillId="4" borderId="5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165" fontId="5" fillId="4" borderId="3" xfId="0" applyNumberFormat="1" applyFont="1" applyFill="1" applyBorder="1" applyAlignment="1">
      <alignment horizontal="center" vertical="center"/>
    </xf>
    <xf numFmtId="165" fontId="5" fillId="4" borderId="5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165" fontId="5" fillId="4" borderId="6" xfId="0" applyNumberFormat="1" applyFont="1" applyFill="1" applyBorder="1" applyAlignment="1">
      <alignment horizontal="center" vertical="center"/>
    </xf>
    <xf numFmtId="2" fontId="5" fillId="4" borderId="3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164" fontId="5" fillId="4" borderId="0" xfId="0" applyNumberFormat="1" applyFont="1" applyFill="1" applyAlignment="1">
      <alignment vertical="center"/>
    </xf>
    <xf numFmtId="164" fontId="31" fillId="2" borderId="5" xfId="1" applyNumberFormat="1" applyFont="1" applyFill="1" applyBorder="1" applyAlignment="1">
      <alignment horizontal="center"/>
    </xf>
    <xf numFmtId="164" fontId="46" fillId="9" borderId="3" xfId="1" applyNumberFormat="1" applyFont="1" applyFill="1" applyBorder="1" applyAlignment="1">
      <alignment horizontal="center" vertical="center"/>
    </xf>
    <xf numFmtId="0" fontId="31" fillId="4" borderId="6" xfId="0" applyFont="1" applyFill="1" applyBorder="1"/>
    <xf numFmtId="164" fontId="4" fillId="3" borderId="3" xfId="1" applyNumberFormat="1" applyFont="1" applyFill="1" applyBorder="1" applyAlignment="1">
      <alignment horizontal="center"/>
    </xf>
    <xf numFmtId="164" fontId="4" fillId="4" borderId="5" xfId="0" applyNumberFormat="1" applyFont="1" applyFill="1" applyBorder="1" applyAlignment="1">
      <alignment horizontal="center" vertical="center"/>
    </xf>
    <xf numFmtId="0" fontId="39" fillId="4" borderId="6" xfId="0" applyFont="1" applyFill="1" applyBorder="1"/>
    <xf numFmtId="164" fontId="4" fillId="4" borderId="6" xfId="0" applyNumberFormat="1" applyFont="1" applyFill="1" applyBorder="1" applyAlignment="1">
      <alignment horizontal="center" vertical="center"/>
    </xf>
    <xf numFmtId="0" fontId="4" fillId="4" borderId="6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top" wrapText="1"/>
    </xf>
    <xf numFmtId="0" fontId="46" fillId="9" borderId="3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A9F88B84-BE85-4E01-81FD-CB783A81F764}"/>
    <cellStyle name="Normal 3" xfId="2" xr:uid="{D4716727-B4CB-48E8-85DE-E669122482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F7D9-4EB4-4748-8DC9-D6588992DBB0}">
  <dimension ref="A1:I16092"/>
  <sheetViews>
    <sheetView topLeftCell="A25" workbookViewId="0">
      <selection activeCell="E29" sqref="E29"/>
    </sheetView>
  </sheetViews>
  <sheetFormatPr defaultRowHeight="15.75"/>
  <cols>
    <col min="1" max="1" width="37" style="161" customWidth="1"/>
    <col min="2" max="2" width="31.5703125" style="161" customWidth="1"/>
    <col min="3" max="3" width="33.42578125" style="161" customWidth="1"/>
    <col min="4" max="4" width="26.28515625" style="161" customWidth="1"/>
    <col min="5" max="5" width="23.7109375" style="161" customWidth="1"/>
    <col min="6" max="16384" width="9.140625" style="161"/>
  </cols>
  <sheetData>
    <row r="1" spans="1:8" ht="20.25">
      <c r="A1" s="165" t="s">
        <v>529</v>
      </c>
    </row>
    <row r="3" spans="1:8" ht="20.25">
      <c r="A3" s="165" t="s">
        <v>521</v>
      </c>
    </row>
    <row r="4" spans="1:8" s="167" customFormat="1">
      <c r="A4" s="168"/>
      <c r="B4" s="168" t="s">
        <v>496</v>
      </c>
      <c r="C4" s="169" t="s">
        <v>148</v>
      </c>
      <c r="D4" s="169" t="s">
        <v>497</v>
      </c>
      <c r="E4" s="169" t="s">
        <v>522</v>
      </c>
      <c r="F4" s="198"/>
      <c r="G4" s="199"/>
      <c r="H4" s="198"/>
    </row>
    <row r="5" spans="1:8">
      <c r="A5" s="170" t="s">
        <v>275</v>
      </c>
      <c r="B5" s="171" t="s">
        <v>265</v>
      </c>
      <c r="C5" s="172" t="s">
        <v>480</v>
      </c>
      <c r="D5" s="196" t="s">
        <v>420</v>
      </c>
      <c r="E5" s="172" t="s">
        <v>524</v>
      </c>
      <c r="F5" s="200"/>
      <c r="G5" s="201"/>
      <c r="H5" s="202"/>
    </row>
    <row r="6" spans="1:8">
      <c r="A6" s="171"/>
      <c r="B6" s="171"/>
      <c r="C6" s="173" t="s">
        <v>481</v>
      </c>
      <c r="D6" s="196" t="s">
        <v>420</v>
      </c>
      <c r="E6" s="172" t="s">
        <v>524</v>
      </c>
      <c r="F6" s="200"/>
      <c r="G6" s="201"/>
      <c r="H6" s="202"/>
    </row>
    <row r="7" spans="1:8">
      <c r="A7" s="171"/>
      <c r="B7" s="171" t="s">
        <v>263</v>
      </c>
      <c r="C7" s="172" t="s">
        <v>480</v>
      </c>
      <c r="D7" s="196" t="s">
        <v>420</v>
      </c>
      <c r="E7" s="172" t="s">
        <v>524</v>
      </c>
      <c r="F7" s="200"/>
      <c r="G7" s="201"/>
      <c r="H7" s="202"/>
    </row>
    <row r="8" spans="1:8">
      <c r="A8" s="171"/>
      <c r="B8" s="171" t="s">
        <v>260</v>
      </c>
      <c r="C8" s="173" t="s">
        <v>481</v>
      </c>
      <c r="D8" s="196" t="s">
        <v>420</v>
      </c>
      <c r="E8" s="172" t="s">
        <v>524</v>
      </c>
      <c r="F8" s="195"/>
      <c r="G8" s="194"/>
      <c r="H8" s="195"/>
    </row>
    <row r="9" spans="1:8">
      <c r="A9" s="174"/>
      <c r="B9" s="174" t="s">
        <v>262</v>
      </c>
      <c r="C9" s="173" t="s">
        <v>481</v>
      </c>
      <c r="D9" s="196" t="s">
        <v>420</v>
      </c>
      <c r="E9" s="172" t="s">
        <v>524</v>
      </c>
      <c r="F9" s="203"/>
      <c r="G9" s="195"/>
      <c r="H9" s="195"/>
    </row>
    <row r="10" spans="1:8">
      <c r="A10" s="174"/>
      <c r="B10" s="174"/>
      <c r="C10" s="171" t="s">
        <v>482</v>
      </c>
      <c r="D10" s="196" t="s">
        <v>420</v>
      </c>
      <c r="E10" s="172" t="s">
        <v>524</v>
      </c>
      <c r="F10" s="204"/>
      <c r="G10" s="195"/>
      <c r="H10" s="195"/>
    </row>
    <row r="11" spans="1:8">
      <c r="A11" s="174"/>
      <c r="B11" s="174"/>
      <c r="C11" s="171" t="s">
        <v>483</v>
      </c>
      <c r="D11" s="196" t="s">
        <v>420</v>
      </c>
      <c r="E11" s="172" t="s">
        <v>524</v>
      </c>
      <c r="F11" s="204"/>
      <c r="G11" s="195"/>
      <c r="H11" s="195"/>
    </row>
    <row r="12" spans="1:8">
      <c r="A12" s="174"/>
      <c r="B12" s="174"/>
      <c r="C12" s="171" t="s">
        <v>484</v>
      </c>
      <c r="D12" s="196" t="s">
        <v>420</v>
      </c>
      <c r="E12" s="172" t="s">
        <v>524</v>
      </c>
      <c r="F12" s="204"/>
      <c r="G12" s="195"/>
      <c r="H12" s="195"/>
    </row>
    <row r="13" spans="1:8">
      <c r="A13" s="174"/>
      <c r="B13" s="174"/>
      <c r="C13" s="171" t="s">
        <v>485</v>
      </c>
      <c r="D13" s="196" t="s">
        <v>420</v>
      </c>
      <c r="E13" s="172" t="s">
        <v>524</v>
      </c>
      <c r="F13" s="204"/>
      <c r="G13" s="195"/>
      <c r="H13" s="195"/>
    </row>
    <row r="14" spans="1:8">
      <c r="A14" s="174"/>
      <c r="B14" s="174"/>
      <c r="C14" s="171" t="s">
        <v>486</v>
      </c>
      <c r="D14" s="196" t="s">
        <v>420</v>
      </c>
      <c r="E14" s="172" t="s">
        <v>524</v>
      </c>
      <c r="F14" s="204"/>
      <c r="G14" s="195"/>
      <c r="H14" s="195"/>
    </row>
    <row r="15" spans="1:8">
      <c r="A15" s="174"/>
      <c r="B15" s="174"/>
      <c r="C15" s="171" t="s">
        <v>487</v>
      </c>
      <c r="D15" s="196" t="s">
        <v>420</v>
      </c>
      <c r="E15" s="172" t="s">
        <v>524</v>
      </c>
      <c r="F15" s="204"/>
      <c r="G15" s="195"/>
      <c r="H15" s="195"/>
    </row>
    <row r="16" spans="1:8">
      <c r="A16" s="174"/>
      <c r="B16" s="174"/>
      <c r="C16" s="175" t="s">
        <v>8</v>
      </c>
      <c r="D16" s="196" t="s">
        <v>420</v>
      </c>
      <c r="E16" s="172" t="s">
        <v>524</v>
      </c>
      <c r="F16" s="193"/>
      <c r="G16" s="194"/>
      <c r="H16" s="195"/>
    </row>
    <row r="17" spans="1:9">
      <c r="A17" s="176" t="s">
        <v>276</v>
      </c>
      <c r="B17" s="176" t="s">
        <v>258</v>
      </c>
      <c r="C17" s="177" t="s">
        <v>9</v>
      </c>
      <c r="D17" s="197" t="s">
        <v>420</v>
      </c>
      <c r="E17" s="177" t="s">
        <v>524</v>
      </c>
      <c r="F17" s="195"/>
      <c r="G17" s="163"/>
      <c r="H17" s="202"/>
    </row>
    <row r="18" spans="1:9">
      <c r="A18" s="178"/>
      <c r="B18" s="178" t="s">
        <v>268</v>
      </c>
      <c r="C18" s="177" t="s">
        <v>9</v>
      </c>
      <c r="D18" s="197" t="s">
        <v>420</v>
      </c>
      <c r="E18" s="177" t="s">
        <v>523</v>
      </c>
      <c r="F18" s="195"/>
      <c r="G18" s="163"/>
      <c r="H18" s="202"/>
    </row>
    <row r="19" spans="1:9">
      <c r="A19" s="176"/>
      <c r="B19" s="176" t="s">
        <v>264</v>
      </c>
      <c r="C19" s="178" t="s">
        <v>10</v>
      </c>
      <c r="D19" s="197" t="s">
        <v>420</v>
      </c>
      <c r="E19" s="178" t="s">
        <v>524</v>
      </c>
      <c r="F19" s="195"/>
      <c r="G19" s="195"/>
      <c r="H19" s="205"/>
    </row>
    <row r="20" spans="1:9">
      <c r="A20" s="178"/>
      <c r="B20" s="178"/>
      <c r="C20" s="178" t="s">
        <v>11</v>
      </c>
      <c r="D20" s="197" t="s">
        <v>420</v>
      </c>
      <c r="E20" s="178" t="s">
        <v>524</v>
      </c>
      <c r="F20" s="195"/>
      <c r="G20" s="195"/>
      <c r="H20" s="205"/>
    </row>
    <row r="21" spans="1:9">
      <c r="A21" s="178"/>
      <c r="B21" s="178"/>
      <c r="C21" s="178" t="s">
        <v>489</v>
      </c>
      <c r="D21" s="197" t="s">
        <v>420</v>
      </c>
      <c r="E21" s="178" t="s">
        <v>524</v>
      </c>
      <c r="F21" s="195"/>
      <c r="G21" s="195"/>
      <c r="H21" s="205"/>
    </row>
    <row r="22" spans="1:9">
      <c r="A22" s="178"/>
      <c r="B22" s="178"/>
      <c r="C22" s="178" t="s">
        <v>488</v>
      </c>
      <c r="D22" s="197" t="s">
        <v>420</v>
      </c>
      <c r="E22" s="178" t="s">
        <v>524</v>
      </c>
      <c r="F22" s="195"/>
      <c r="G22" s="195"/>
      <c r="H22" s="205"/>
    </row>
    <row r="23" spans="1:9">
      <c r="A23" s="179"/>
      <c r="B23" s="179" t="s">
        <v>252</v>
      </c>
      <c r="C23" s="180" t="s">
        <v>13</v>
      </c>
      <c r="D23" s="197" t="s">
        <v>420</v>
      </c>
      <c r="E23" s="180" t="s">
        <v>528</v>
      </c>
      <c r="F23" s="162"/>
      <c r="G23" s="162"/>
      <c r="H23" s="195"/>
    </row>
    <row r="24" spans="1:9">
      <c r="A24" s="190"/>
      <c r="B24" s="190"/>
      <c r="C24" s="191"/>
      <c r="D24" s="192"/>
      <c r="E24" s="191"/>
      <c r="F24" s="193"/>
      <c r="G24" s="194"/>
      <c r="H24" s="195"/>
    </row>
    <row r="25" spans="1:9" ht="20.25">
      <c r="A25" s="212" t="s">
        <v>541</v>
      </c>
      <c r="B25" s="190"/>
      <c r="C25" s="191"/>
      <c r="D25" s="192"/>
      <c r="E25" s="191"/>
      <c r="F25" s="193"/>
      <c r="G25" s="194"/>
      <c r="H25" s="195"/>
    </row>
    <row r="26" spans="1:9">
      <c r="A26" s="170" t="s">
        <v>275</v>
      </c>
      <c r="B26" s="170" t="s">
        <v>253</v>
      </c>
      <c r="C26" s="170" t="s">
        <v>500</v>
      </c>
      <c r="D26" s="175" t="s">
        <v>498</v>
      </c>
      <c r="E26" s="170" t="s">
        <v>528</v>
      </c>
      <c r="F26" s="206"/>
      <c r="G26" s="207"/>
      <c r="H26" s="207"/>
      <c r="I26" s="162"/>
    </row>
    <row r="27" spans="1:9">
      <c r="A27" s="171"/>
      <c r="B27" s="171" t="s">
        <v>255</v>
      </c>
      <c r="C27" s="170" t="s">
        <v>500</v>
      </c>
      <c r="D27" s="174" t="s">
        <v>420</v>
      </c>
      <c r="E27" s="170" t="s">
        <v>528</v>
      </c>
      <c r="F27" s="206"/>
      <c r="G27" s="206"/>
      <c r="H27" s="162"/>
      <c r="I27" s="166"/>
    </row>
    <row r="28" spans="1:9">
      <c r="A28" s="174"/>
      <c r="B28" s="174" t="s">
        <v>256</v>
      </c>
      <c r="C28" s="175" t="s">
        <v>490</v>
      </c>
      <c r="D28" s="175" t="s">
        <v>498</v>
      </c>
      <c r="E28" s="175" t="s">
        <v>523</v>
      </c>
      <c r="F28" s="208"/>
      <c r="G28" s="209"/>
      <c r="H28" s="195"/>
    </row>
    <row r="29" spans="1:9">
      <c r="A29" s="174"/>
      <c r="B29" s="174" t="s">
        <v>532</v>
      </c>
      <c r="C29" s="175" t="s">
        <v>533</v>
      </c>
      <c r="D29" s="175" t="s">
        <v>542</v>
      </c>
      <c r="E29" s="175" t="s">
        <v>511</v>
      </c>
      <c r="F29" s="208"/>
      <c r="G29" s="209"/>
      <c r="H29" s="195"/>
    </row>
    <row r="30" spans="1:9">
      <c r="A30" s="174"/>
      <c r="B30" s="174" t="s">
        <v>539</v>
      </c>
      <c r="C30" s="175" t="s">
        <v>540</v>
      </c>
      <c r="D30" s="175" t="s">
        <v>542</v>
      </c>
      <c r="E30" s="213" t="s">
        <v>528</v>
      </c>
      <c r="F30" s="208"/>
      <c r="G30" s="209"/>
      <c r="H30" s="195"/>
    </row>
    <row r="31" spans="1:9">
      <c r="A31" s="181" t="s">
        <v>534</v>
      </c>
      <c r="B31" s="181" t="s">
        <v>257</v>
      </c>
      <c r="C31" s="182" t="s">
        <v>503</v>
      </c>
      <c r="D31" s="211" t="s">
        <v>498</v>
      </c>
      <c r="E31" s="182" t="s">
        <v>525</v>
      </c>
      <c r="F31" s="210"/>
      <c r="G31" s="209"/>
      <c r="H31" s="210"/>
    </row>
    <row r="32" spans="1:9">
      <c r="A32" s="181"/>
      <c r="B32" s="181"/>
      <c r="C32" s="182" t="s">
        <v>502</v>
      </c>
      <c r="D32" s="211" t="s">
        <v>498</v>
      </c>
      <c r="E32" s="182" t="s">
        <v>525</v>
      </c>
      <c r="F32" s="210"/>
      <c r="G32" s="209"/>
      <c r="H32" s="210"/>
    </row>
    <row r="33" spans="1:8">
      <c r="A33" s="181"/>
      <c r="B33" s="181"/>
      <c r="C33" s="182" t="s">
        <v>501</v>
      </c>
      <c r="D33" s="211" t="s">
        <v>498</v>
      </c>
      <c r="E33" s="182" t="s">
        <v>525</v>
      </c>
      <c r="F33" s="210"/>
      <c r="G33" s="209"/>
      <c r="H33" s="210"/>
    </row>
    <row r="34" spans="1:8">
      <c r="A34" s="181"/>
      <c r="B34" s="181"/>
      <c r="C34" s="182" t="s">
        <v>504</v>
      </c>
      <c r="D34" s="211" t="s">
        <v>498</v>
      </c>
      <c r="E34" s="182" t="s">
        <v>525</v>
      </c>
      <c r="F34" s="210"/>
      <c r="G34" s="209"/>
      <c r="H34" s="210"/>
    </row>
    <row r="35" spans="1:8">
      <c r="A35" s="181"/>
      <c r="B35" s="181"/>
      <c r="C35" s="182" t="s">
        <v>505</v>
      </c>
      <c r="D35" s="211" t="s">
        <v>498</v>
      </c>
      <c r="E35" s="182" t="s">
        <v>525</v>
      </c>
      <c r="F35" s="210"/>
      <c r="G35" s="209"/>
      <c r="H35" s="210"/>
    </row>
    <row r="36" spans="1:8">
      <c r="A36" s="181"/>
      <c r="B36" s="181" t="s">
        <v>277</v>
      </c>
      <c r="C36" s="181" t="s">
        <v>506</v>
      </c>
      <c r="D36" s="181" t="s">
        <v>420</v>
      </c>
      <c r="E36" s="181" t="s">
        <v>524</v>
      </c>
      <c r="F36" s="202"/>
      <c r="G36" s="209"/>
      <c r="H36" s="195"/>
    </row>
    <row r="37" spans="1:8">
      <c r="A37" s="181"/>
      <c r="B37" s="181"/>
      <c r="C37" s="181" t="s">
        <v>507</v>
      </c>
      <c r="D37" s="181" t="s">
        <v>420</v>
      </c>
      <c r="E37" s="181" t="s">
        <v>524</v>
      </c>
      <c r="F37" s="202"/>
      <c r="G37" s="209"/>
      <c r="H37" s="195"/>
    </row>
    <row r="38" spans="1:8">
      <c r="A38" s="181"/>
      <c r="B38" s="181"/>
      <c r="C38" s="181" t="s">
        <v>508</v>
      </c>
      <c r="D38" s="181" t="s">
        <v>420</v>
      </c>
      <c r="E38" s="181" t="s">
        <v>524</v>
      </c>
      <c r="F38" s="202"/>
      <c r="G38" s="209"/>
      <c r="H38" s="195"/>
    </row>
    <row r="39" spans="1:8">
      <c r="A39" s="181"/>
      <c r="B39" s="181" t="s">
        <v>281</v>
      </c>
      <c r="C39" s="181" t="s">
        <v>510</v>
      </c>
      <c r="D39" s="181" t="s">
        <v>420</v>
      </c>
      <c r="E39" s="181" t="s">
        <v>524</v>
      </c>
      <c r="F39" s="162"/>
      <c r="G39" s="209"/>
      <c r="H39" s="195"/>
    </row>
    <row r="40" spans="1:8">
      <c r="A40" s="181"/>
      <c r="B40" s="181"/>
      <c r="C40" s="181" t="s">
        <v>509</v>
      </c>
      <c r="D40" s="181" t="s">
        <v>420</v>
      </c>
      <c r="E40" s="181" t="s">
        <v>524</v>
      </c>
      <c r="F40" s="162"/>
      <c r="G40" s="209"/>
      <c r="H40" s="195"/>
    </row>
    <row r="41" spans="1:8">
      <c r="A41" s="181"/>
      <c r="B41" s="181" t="s">
        <v>283</v>
      </c>
      <c r="C41" s="181" t="s">
        <v>491</v>
      </c>
      <c r="D41" s="211" t="s">
        <v>498</v>
      </c>
      <c r="E41" s="181" t="s">
        <v>526</v>
      </c>
      <c r="F41" s="162"/>
      <c r="G41" s="209"/>
      <c r="H41" s="195"/>
    </row>
    <row r="42" spans="1:8">
      <c r="A42" s="181"/>
      <c r="B42" s="181" t="s">
        <v>286</v>
      </c>
      <c r="C42" s="181" t="s">
        <v>512</v>
      </c>
      <c r="D42" s="181" t="s">
        <v>511</v>
      </c>
      <c r="E42" s="181" t="s">
        <v>524</v>
      </c>
      <c r="F42" s="162"/>
      <c r="G42" s="209"/>
      <c r="H42" s="195"/>
    </row>
    <row r="43" spans="1:8">
      <c r="A43" s="181"/>
      <c r="B43" s="181"/>
      <c r="C43" s="181" t="s">
        <v>513</v>
      </c>
      <c r="D43" s="181" t="s">
        <v>511</v>
      </c>
      <c r="E43" s="181" t="s">
        <v>524</v>
      </c>
      <c r="F43" s="162"/>
      <c r="G43" s="209"/>
      <c r="H43" s="195"/>
    </row>
    <row r="44" spans="1:8">
      <c r="A44" s="181"/>
      <c r="B44" s="181" t="s">
        <v>287</v>
      </c>
      <c r="C44" s="181" t="s">
        <v>514</v>
      </c>
      <c r="D44" s="181" t="s">
        <v>499</v>
      </c>
      <c r="E44" s="181" t="s">
        <v>524</v>
      </c>
      <c r="G44" s="209"/>
      <c r="H44" s="195"/>
    </row>
    <row r="45" spans="1:8">
      <c r="A45" s="181"/>
      <c r="B45" s="183" t="s">
        <v>476</v>
      </c>
      <c r="C45" s="181" t="s">
        <v>515</v>
      </c>
      <c r="D45" s="181" t="s">
        <v>420</v>
      </c>
      <c r="E45" s="181" t="s">
        <v>524</v>
      </c>
      <c r="F45" s="162"/>
      <c r="H45" s="209"/>
    </row>
    <row r="46" spans="1:8">
      <c r="A46" s="181"/>
      <c r="B46" s="183" t="s">
        <v>536</v>
      </c>
      <c r="C46" s="181" t="s">
        <v>537</v>
      </c>
      <c r="D46" s="181" t="s">
        <v>420</v>
      </c>
      <c r="E46" s="181" t="s">
        <v>524</v>
      </c>
      <c r="F46" s="162"/>
      <c r="H46" s="209"/>
    </row>
    <row r="47" spans="1:8">
      <c r="A47" s="181" t="s">
        <v>535</v>
      </c>
      <c r="B47" s="181" t="s">
        <v>531</v>
      </c>
      <c r="C47" s="181" t="s">
        <v>516</v>
      </c>
      <c r="D47" s="181" t="s">
        <v>420</v>
      </c>
      <c r="E47" s="181" t="s">
        <v>524</v>
      </c>
      <c r="F47" s="162"/>
      <c r="H47" s="209"/>
    </row>
    <row r="48" spans="1:8">
      <c r="A48" s="181"/>
      <c r="B48" s="184" t="s">
        <v>447</v>
      </c>
      <c r="C48" s="184" t="s">
        <v>517</v>
      </c>
      <c r="D48" s="181" t="s">
        <v>511</v>
      </c>
      <c r="E48" s="184" t="s">
        <v>528</v>
      </c>
      <c r="F48" s="162"/>
      <c r="H48" s="209"/>
    </row>
    <row r="49" spans="1:8">
      <c r="A49" s="181"/>
      <c r="B49" s="181" t="s">
        <v>492</v>
      </c>
      <c r="C49" s="185" t="s">
        <v>493</v>
      </c>
      <c r="D49" s="185" t="s">
        <v>420</v>
      </c>
      <c r="E49" s="185" t="s">
        <v>527</v>
      </c>
      <c r="F49" s="162"/>
      <c r="H49" s="209"/>
    </row>
    <row r="50" spans="1:8">
      <c r="A50" s="181"/>
      <c r="B50" s="181"/>
      <c r="C50" s="185" t="s">
        <v>494</v>
      </c>
      <c r="D50" s="185" t="s">
        <v>420</v>
      </c>
      <c r="E50" s="185" t="s">
        <v>527</v>
      </c>
      <c r="F50" s="162"/>
      <c r="H50" s="209"/>
    </row>
    <row r="51" spans="1:8">
      <c r="A51" s="181"/>
      <c r="B51" s="181"/>
      <c r="C51" s="185" t="s">
        <v>495</v>
      </c>
      <c r="D51" s="185" t="s">
        <v>420</v>
      </c>
      <c r="E51" s="185" t="s">
        <v>527</v>
      </c>
      <c r="F51" s="162"/>
      <c r="H51" s="209"/>
    </row>
    <row r="52" spans="1:8">
      <c r="A52" s="181"/>
      <c r="B52" s="186" t="s">
        <v>518</v>
      </c>
      <c r="C52" s="187" t="s">
        <v>519</v>
      </c>
      <c r="D52" s="185" t="s">
        <v>420</v>
      </c>
      <c r="E52" s="184" t="s">
        <v>528</v>
      </c>
      <c r="F52" s="162"/>
      <c r="H52" s="209"/>
    </row>
    <row r="53" spans="1:8">
      <c r="A53" s="181"/>
      <c r="B53" s="186"/>
      <c r="C53" s="187" t="s">
        <v>520</v>
      </c>
      <c r="D53" s="185" t="s">
        <v>420</v>
      </c>
      <c r="E53" s="184" t="s">
        <v>528</v>
      </c>
      <c r="F53" s="162"/>
      <c r="H53" s="209"/>
    </row>
    <row r="54" spans="1:8">
      <c r="A54" s="181"/>
      <c r="B54" s="183" t="s">
        <v>536</v>
      </c>
      <c r="C54" s="181" t="s">
        <v>537</v>
      </c>
      <c r="D54" s="181" t="s">
        <v>420</v>
      </c>
      <c r="E54" s="181" t="s">
        <v>524</v>
      </c>
      <c r="F54" s="162"/>
      <c r="G54" s="209"/>
      <c r="H54" s="195"/>
    </row>
    <row r="55" spans="1:8">
      <c r="A55" s="188" t="s">
        <v>538</v>
      </c>
      <c r="B55" s="189" t="s">
        <v>280</v>
      </c>
      <c r="C55" s="188" t="s">
        <v>314</v>
      </c>
      <c r="D55" s="188" t="s">
        <v>420</v>
      </c>
      <c r="E55" s="188" t="s">
        <v>524</v>
      </c>
      <c r="F55" s="162"/>
      <c r="G55" s="209"/>
      <c r="H55" s="195"/>
    </row>
    <row r="56" spans="1:8">
      <c r="A56" s="188"/>
      <c r="B56" s="188"/>
      <c r="C56" s="188" t="s">
        <v>315</v>
      </c>
      <c r="D56" s="188" t="s">
        <v>420</v>
      </c>
      <c r="E56" s="188" t="s">
        <v>524</v>
      </c>
      <c r="F56" s="162"/>
      <c r="G56" s="209"/>
      <c r="H56" s="195"/>
    </row>
    <row r="57" spans="1:8">
      <c r="A57" s="188"/>
      <c r="B57" s="188"/>
      <c r="C57" s="188" t="s">
        <v>316</v>
      </c>
      <c r="D57" s="188" t="s">
        <v>420</v>
      </c>
      <c r="E57" s="188" t="s">
        <v>524</v>
      </c>
      <c r="F57" s="162"/>
      <c r="G57" s="209"/>
      <c r="H57" s="195"/>
    </row>
    <row r="58" spans="1:8">
      <c r="A58" s="162"/>
      <c r="B58" s="162"/>
      <c r="C58" s="163"/>
      <c r="D58" s="164"/>
      <c r="E58" s="163"/>
      <c r="F58" s="162"/>
      <c r="G58" s="209"/>
      <c r="H58" s="195"/>
    </row>
    <row r="59" spans="1:8">
      <c r="A59" s="162"/>
      <c r="B59" s="162"/>
      <c r="C59" s="163"/>
      <c r="D59" s="164"/>
      <c r="E59" s="163"/>
      <c r="F59" s="162"/>
      <c r="G59" s="209"/>
      <c r="H59" s="195"/>
    </row>
    <row r="60" spans="1:8">
      <c r="A60" s="162"/>
      <c r="B60" s="162"/>
      <c r="C60" s="163"/>
      <c r="D60" s="164"/>
      <c r="E60" s="163"/>
      <c r="F60" s="162"/>
      <c r="G60" s="209"/>
      <c r="H60" s="195"/>
    </row>
    <row r="61" spans="1:8">
      <c r="A61" s="162"/>
      <c r="B61" s="162"/>
      <c r="C61" s="163"/>
      <c r="D61" s="164"/>
      <c r="E61" s="163"/>
      <c r="F61" s="162"/>
      <c r="G61" s="209"/>
      <c r="H61" s="195"/>
    </row>
    <row r="62" spans="1:8">
      <c r="A62" s="162"/>
      <c r="B62" s="162"/>
      <c r="C62" s="163"/>
      <c r="D62" s="164"/>
      <c r="E62" s="163"/>
      <c r="F62" s="162"/>
      <c r="G62" s="209"/>
      <c r="H62" s="195"/>
    </row>
    <row r="63" spans="1:8">
      <c r="A63" s="162"/>
      <c r="B63" s="162"/>
      <c r="C63" s="163"/>
      <c r="D63" s="164"/>
      <c r="E63" s="163"/>
      <c r="F63" s="162"/>
      <c r="G63" s="209"/>
      <c r="H63" s="195"/>
    </row>
    <row r="64" spans="1:8">
      <c r="A64" s="162"/>
      <c r="B64" s="162"/>
      <c r="C64" s="163"/>
      <c r="D64" s="164"/>
      <c r="E64" s="163"/>
      <c r="F64" s="162"/>
      <c r="G64" s="209"/>
      <c r="H64" s="195"/>
    </row>
    <row r="65" spans="1:8">
      <c r="A65" s="162"/>
      <c r="B65" s="162"/>
      <c r="C65" s="163"/>
      <c r="D65" s="164"/>
      <c r="E65" s="163"/>
      <c r="F65" s="162"/>
      <c r="G65" s="209"/>
      <c r="H65" s="195"/>
    </row>
    <row r="66" spans="1:8">
      <c r="A66" s="162"/>
      <c r="B66" s="162"/>
      <c r="C66" s="163"/>
      <c r="D66" s="164"/>
      <c r="E66" s="163"/>
      <c r="F66" s="162"/>
      <c r="G66" s="209"/>
      <c r="H66" s="195"/>
    </row>
    <row r="67" spans="1:8">
      <c r="A67" s="162"/>
      <c r="B67" s="162"/>
      <c r="C67" s="163"/>
      <c r="D67" s="164"/>
      <c r="E67" s="163"/>
      <c r="F67" s="162"/>
      <c r="G67" s="209"/>
      <c r="H67" s="195"/>
    </row>
    <row r="68" spans="1:8">
      <c r="A68" s="162"/>
      <c r="B68" s="162"/>
      <c r="C68" s="163"/>
      <c r="D68" s="164"/>
      <c r="E68" s="163"/>
      <c r="F68" s="162"/>
      <c r="G68" s="209"/>
      <c r="H68" s="195"/>
    </row>
    <row r="69" spans="1:8">
      <c r="A69" s="162"/>
      <c r="B69" s="162"/>
      <c r="C69" s="163"/>
      <c r="D69" s="164"/>
      <c r="E69" s="163"/>
      <c r="F69" s="162"/>
      <c r="G69" s="209"/>
      <c r="H69" s="195"/>
    </row>
    <row r="70" spans="1:8">
      <c r="A70" s="162"/>
      <c r="B70" s="162"/>
      <c r="C70" s="163"/>
      <c r="D70" s="164"/>
      <c r="E70" s="163"/>
      <c r="F70" s="162"/>
      <c r="G70" s="209"/>
      <c r="H70" s="195"/>
    </row>
    <row r="71" spans="1:8">
      <c r="A71" s="162"/>
      <c r="B71" s="162"/>
      <c r="C71" s="163"/>
      <c r="D71" s="164"/>
      <c r="E71" s="163"/>
      <c r="F71" s="162"/>
      <c r="G71" s="209"/>
      <c r="H71" s="195"/>
    </row>
    <row r="72" spans="1:8">
      <c r="A72" s="162"/>
      <c r="B72" s="162"/>
      <c r="C72" s="163"/>
      <c r="D72" s="164"/>
      <c r="E72" s="163"/>
      <c r="F72" s="162"/>
      <c r="G72" s="209"/>
      <c r="H72" s="195"/>
    </row>
    <row r="73" spans="1:8">
      <c r="A73" s="162"/>
      <c r="B73" s="162"/>
      <c r="C73" s="163"/>
      <c r="D73" s="164"/>
      <c r="E73" s="163"/>
      <c r="F73" s="162"/>
      <c r="G73" s="209"/>
      <c r="H73" s="195"/>
    </row>
    <row r="74" spans="1:8">
      <c r="A74" s="162"/>
      <c r="B74" s="162"/>
      <c r="C74" s="163"/>
      <c r="D74" s="164"/>
      <c r="E74" s="163"/>
      <c r="F74" s="162"/>
      <c r="G74" s="209"/>
      <c r="H74" s="195"/>
    </row>
    <row r="75" spans="1:8">
      <c r="A75" s="162"/>
      <c r="B75" s="162"/>
      <c r="C75" s="163"/>
      <c r="D75" s="164"/>
      <c r="E75" s="163"/>
      <c r="F75" s="162"/>
      <c r="G75" s="209"/>
      <c r="H75" s="195"/>
    </row>
    <row r="76" spans="1:8">
      <c r="A76" s="162"/>
      <c r="B76" s="162"/>
      <c r="C76" s="163"/>
      <c r="D76" s="164"/>
      <c r="E76" s="163"/>
      <c r="F76" s="162"/>
      <c r="G76" s="209"/>
      <c r="H76" s="195"/>
    </row>
    <row r="77" spans="1:8">
      <c r="A77" s="162"/>
      <c r="B77" s="162"/>
      <c r="C77" s="163"/>
      <c r="D77" s="164"/>
      <c r="E77" s="163"/>
      <c r="F77" s="162"/>
      <c r="G77" s="209"/>
      <c r="H77" s="195"/>
    </row>
    <row r="78" spans="1:8">
      <c r="A78" s="162"/>
      <c r="B78" s="162"/>
      <c r="C78" s="163"/>
      <c r="D78" s="164"/>
      <c r="E78" s="163"/>
      <c r="F78" s="162"/>
      <c r="G78" s="209"/>
      <c r="H78" s="195"/>
    </row>
    <row r="79" spans="1:8">
      <c r="A79" s="162"/>
      <c r="B79" s="162"/>
      <c r="C79" s="163"/>
      <c r="D79" s="164"/>
      <c r="E79" s="163"/>
      <c r="F79" s="162"/>
      <c r="G79" s="209"/>
      <c r="H79" s="195"/>
    </row>
    <row r="80" spans="1:8">
      <c r="A80" s="162"/>
      <c r="B80" s="162"/>
      <c r="C80" s="163"/>
      <c r="D80" s="164"/>
      <c r="E80" s="163"/>
      <c r="F80" s="162"/>
      <c r="G80" s="209"/>
      <c r="H80" s="195"/>
    </row>
    <row r="81" spans="1:8">
      <c r="A81" s="162"/>
      <c r="B81" s="162"/>
      <c r="C81" s="163"/>
      <c r="D81" s="164"/>
      <c r="E81" s="163"/>
      <c r="F81" s="162"/>
      <c r="G81" s="209"/>
      <c r="H81" s="195"/>
    </row>
    <row r="82" spans="1:8">
      <c r="A82" s="162"/>
      <c r="B82" s="162"/>
      <c r="C82" s="163"/>
      <c r="D82" s="164"/>
      <c r="E82" s="163"/>
      <c r="F82" s="162"/>
      <c r="G82" s="209"/>
      <c r="H82" s="195"/>
    </row>
    <row r="83" spans="1:8">
      <c r="A83" s="162"/>
      <c r="B83" s="162"/>
      <c r="C83" s="163"/>
      <c r="D83" s="164"/>
      <c r="E83" s="163"/>
      <c r="F83" s="162"/>
      <c r="G83" s="209"/>
      <c r="H83" s="195"/>
    </row>
    <row r="84" spans="1:8">
      <c r="A84" s="162"/>
      <c r="B84" s="162"/>
      <c r="C84" s="163"/>
      <c r="D84" s="164"/>
      <c r="E84" s="163"/>
      <c r="F84" s="162"/>
      <c r="G84" s="209"/>
      <c r="H84" s="195"/>
    </row>
    <row r="85" spans="1:8">
      <c r="A85" s="162"/>
      <c r="B85" s="162"/>
      <c r="C85" s="163"/>
      <c r="D85" s="164"/>
      <c r="E85" s="163"/>
      <c r="F85" s="162"/>
      <c r="G85" s="209"/>
      <c r="H85" s="195"/>
    </row>
    <row r="86" spans="1:8">
      <c r="A86" s="162"/>
      <c r="B86" s="162"/>
      <c r="C86" s="163"/>
      <c r="D86" s="164"/>
      <c r="E86" s="163"/>
      <c r="F86" s="162"/>
      <c r="G86" s="209"/>
      <c r="H86" s="195"/>
    </row>
    <row r="87" spans="1:8">
      <c r="A87" s="162"/>
      <c r="B87" s="162"/>
      <c r="C87" s="163"/>
      <c r="D87" s="164"/>
      <c r="E87" s="163"/>
      <c r="F87" s="162"/>
      <c r="G87" s="209"/>
      <c r="H87" s="195"/>
    </row>
    <row r="88" spans="1:8">
      <c r="A88" s="162"/>
      <c r="B88" s="162"/>
      <c r="C88" s="163"/>
      <c r="D88" s="164"/>
      <c r="E88" s="163"/>
      <c r="F88" s="162"/>
      <c r="G88" s="209"/>
      <c r="H88" s="195"/>
    </row>
    <row r="89" spans="1:8">
      <c r="A89" s="162"/>
      <c r="B89" s="162"/>
      <c r="C89" s="163"/>
      <c r="D89" s="164"/>
      <c r="E89" s="163"/>
      <c r="F89" s="162"/>
      <c r="G89" s="209"/>
      <c r="H89" s="195"/>
    </row>
    <row r="90" spans="1:8">
      <c r="A90" s="162"/>
      <c r="B90" s="162"/>
      <c r="C90" s="163"/>
      <c r="D90" s="164"/>
      <c r="E90" s="163"/>
      <c r="F90" s="162"/>
      <c r="G90" s="209"/>
      <c r="H90" s="195"/>
    </row>
    <row r="91" spans="1:8">
      <c r="A91" s="162"/>
      <c r="B91" s="162"/>
      <c r="C91" s="163"/>
      <c r="D91" s="164"/>
      <c r="E91" s="163"/>
      <c r="F91" s="162"/>
      <c r="G91" s="209"/>
      <c r="H91" s="195"/>
    </row>
    <row r="92" spans="1:8">
      <c r="A92" s="162"/>
      <c r="B92" s="162"/>
      <c r="C92" s="163"/>
      <c r="D92" s="164"/>
      <c r="E92" s="163"/>
      <c r="F92" s="162"/>
      <c r="G92" s="209"/>
      <c r="H92" s="195"/>
    </row>
    <row r="93" spans="1:8">
      <c r="A93" s="162"/>
      <c r="B93" s="162"/>
      <c r="C93" s="163"/>
      <c r="D93" s="164"/>
      <c r="E93" s="163"/>
      <c r="F93" s="162"/>
      <c r="G93" s="209"/>
      <c r="H93" s="195"/>
    </row>
    <row r="94" spans="1:8">
      <c r="A94" s="162"/>
      <c r="B94" s="162"/>
      <c r="C94" s="163"/>
      <c r="D94" s="164"/>
      <c r="E94" s="163"/>
      <c r="F94" s="162"/>
      <c r="G94" s="209"/>
      <c r="H94" s="195"/>
    </row>
    <row r="95" spans="1:8">
      <c r="A95" s="162"/>
      <c r="B95" s="162"/>
      <c r="C95" s="163"/>
      <c r="D95" s="164"/>
      <c r="E95" s="163"/>
      <c r="F95" s="162"/>
      <c r="G95" s="209"/>
      <c r="H95" s="195"/>
    </row>
    <row r="96" spans="1:8">
      <c r="A96" s="162"/>
      <c r="B96" s="162"/>
      <c r="C96" s="163"/>
      <c r="D96" s="164"/>
      <c r="E96" s="163"/>
      <c r="F96" s="162"/>
      <c r="G96" s="209"/>
      <c r="H96" s="195"/>
    </row>
    <row r="97" spans="1:8">
      <c r="A97" s="162"/>
      <c r="B97" s="162"/>
      <c r="C97" s="163"/>
      <c r="D97" s="164"/>
      <c r="E97" s="163"/>
      <c r="F97" s="162"/>
      <c r="G97" s="209"/>
      <c r="H97" s="195"/>
    </row>
    <row r="98" spans="1:8">
      <c r="A98" s="162"/>
      <c r="B98" s="162"/>
      <c r="C98" s="163"/>
      <c r="D98" s="164"/>
      <c r="E98" s="163"/>
      <c r="F98" s="162"/>
      <c r="G98" s="209"/>
      <c r="H98" s="195"/>
    </row>
    <row r="99" spans="1:8">
      <c r="A99" s="162"/>
      <c r="B99" s="162"/>
      <c r="C99" s="163"/>
      <c r="D99" s="164"/>
      <c r="E99" s="163"/>
      <c r="F99" s="162"/>
      <c r="G99" s="209"/>
      <c r="H99" s="195"/>
    </row>
    <row r="100" spans="1:8">
      <c r="A100" s="162"/>
      <c r="B100" s="162"/>
      <c r="C100" s="163"/>
      <c r="D100" s="164"/>
      <c r="E100" s="163"/>
      <c r="F100" s="162"/>
      <c r="G100" s="209"/>
      <c r="H100" s="195"/>
    </row>
    <row r="101" spans="1:8">
      <c r="A101" s="162"/>
      <c r="B101" s="162"/>
      <c r="C101" s="163"/>
      <c r="D101" s="164"/>
      <c r="E101" s="163"/>
      <c r="F101" s="162"/>
      <c r="G101" s="209"/>
      <c r="H101" s="195"/>
    </row>
    <row r="102" spans="1:8">
      <c r="A102" s="162"/>
      <c r="B102" s="162"/>
      <c r="C102" s="163"/>
      <c r="D102" s="164"/>
      <c r="E102" s="163"/>
      <c r="F102" s="162"/>
      <c r="G102" s="209"/>
      <c r="H102" s="195"/>
    </row>
    <row r="103" spans="1:8">
      <c r="A103" s="162"/>
      <c r="B103" s="162"/>
      <c r="C103" s="163"/>
      <c r="D103" s="164"/>
      <c r="E103" s="163"/>
      <c r="F103" s="162"/>
      <c r="G103" s="209"/>
      <c r="H103" s="195"/>
    </row>
    <row r="104" spans="1:8">
      <c r="A104" s="162"/>
      <c r="B104" s="162"/>
      <c r="C104" s="163"/>
      <c r="D104" s="164"/>
      <c r="E104" s="163"/>
      <c r="F104" s="162"/>
      <c r="G104" s="209"/>
      <c r="H104" s="195"/>
    </row>
    <row r="105" spans="1:8">
      <c r="A105" s="162"/>
      <c r="B105" s="162"/>
      <c r="C105" s="163"/>
      <c r="D105" s="164"/>
      <c r="E105" s="163"/>
      <c r="F105" s="162"/>
      <c r="G105" s="209"/>
      <c r="H105" s="195"/>
    </row>
    <row r="106" spans="1:8">
      <c r="A106" s="162"/>
      <c r="B106" s="162"/>
      <c r="C106" s="163"/>
      <c r="D106" s="164"/>
      <c r="E106" s="163"/>
      <c r="F106" s="162"/>
      <c r="G106" s="209"/>
      <c r="H106" s="195"/>
    </row>
    <row r="107" spans="1:8">
      <c r="A107" s="162"/>
      <c r="B107" s="162"/>
      <c r="C107" s="163"/>
      <c r="D107" s="164"/>
      <c r="E107" s="163"/>
      <c r="F107" s="162"/>
      <c r="G107" s="209"/>
      <c r="H107" s="195"/>
    </row>
    <row r="108" spans="1:8">
      <c r="A108" s="162"/>
      <c r="B108" s="162"/>
      <c r="C108" s="163"/>
      <c r="D108" s="164"/>
      <c r="E108" s="163"/>
      <c r="F108" s="162"/>
      <c r="G108" s="209"/>
      <c r="H108" s="195"/>
    </row>
    <row r="109" spans="1:8">
      <c r="A109" s="162"/>
      <c r="B109" s="162"/>
      <c r="C109" s="163"/>
      <c r="D109" s="164"/>
      <c r="E109" s="163"/>
      <c r="F109" s="162"/>
      <c r="G109" s="209"/>
      <c r="H109" s="195"/>
    </row>
    <row r="110" spans="1:8">
      <c r="A110" s="162"/>
      <c r="B110" s="162"/>
      <c r="C110" s="163"/>
      <c r="D110" s="164"/>
      <c r="E110" s="163"/>
      <c r="F110" s="162"/>
      <c r="G110" s="209"/>
      <c r="H110" s="195"/>
    </row>
    <row r="111" spans="1:8">
      <c r="A111" s="162"/>
      <c r="B111" s="162"/>
      <c r="C111" s="163"/>
      <c r="D111" s="164"/>
      <c r="E111" s="163"/>
      <c r="F111" s="162"/>
      <c r="G111" s="209"/>
      <c r="H111" s="195"/>
    </row>
    <row r="112" spans="1:8">
      <c r="A112" s="162"/>
      <c r="B112" s="162"/>
      <c r="C112" s="163"/>
      <c r="D112" s="164"/>
      <c r="E112" s="163"/>
      <c r="F112" s="162"/>
      <c r="G112" s="209"/>
      <c r="H112" s="195"/>
    </row>
    <row r="113" spans="1:8">
      <c r="A113" s="162"/>
      <c r="B113" s="162"/>
      <c r="C113" s="163"/>
      <c r="D113" s="164"/>
      <c r="E113" s="163"/>
      <c r="F113" s="162"/>
      <c r="G113" s="209"/>
      <c r="H113" s="195"/>
    </row>
    <row r="114" spans="1:8">
      <c r="A114" s="162"/>
      <c r="B114" s="162"/>
      <c r="C114" s="163"/>
      <c r="D114" s="164"/>
      <c r="E114" s="163"/>
      <c r="F114" s="162"/>
      <c r="G114" s="209"/>
      <c r="H114" s="195"/>
    </row>
    <row r="115" spans="1:8">
      <c r="A115" s="162"/>
      <c r="B115" s="162"/>
      <c r="C115" s="163"/>
      <c r="D115" s="164"/>
      <c r="E115" s="163"/>
      <c r="F115" s="162"/>
      <c r="G115" s="209"/>
      <c r="H115" s="195"/>
    </row>
    <row r="116" spans="1:8">
      <c r="A116" s="162"/>
      <c r="B116" s="162"/>
      <c r="C116" s="163"/>
      <c r="D116" s="164"/>
      <c r="E116" s="163"/>
      <c r="F116" s="162"/>
      <c r="G116" s="209"/>
      <c r="H116" s="195"/>
    </row>
    <row r="117" spans="1:8">
      <c r="A117" s="162"/>
      <c r="B117" s="162"/>
      <c r="C117" s="163"/>
      <c r="D117" s="164"/>
      <c r="E117" s="163"/>
      <c r="F117" s="162"/>
      <c r="G117" s="209"/>
      <c r="H117" s="195"/>
    </row>
    <row r="118" spans="1:8">
      <c r="A118" s="162"/>
      <c r="B118" s="162"/>
      <c r="C118" s="163"/>
      <c r="D118" s="164"/>
      <c r="E118" s="163"/>
      <c r="F118" s="162"/>
      <c r="G118" s="209"/>
      <c r="H118" s="195"/>
    </row>
    <row r="119" spans="1:8">
      <c r="A119" s="162"/>
      <c r="B119" s="162"/>
      <c r="C119" s="163"/>
      <c r="D119" s="164"/>
      <c r="E119" s="163"/>
      <c r="F119" s="162"/>
      <c r="G119" s="209"/>
      <c r="H119" s="195"/>
    </row>
    <row r="120" spans="1:8">
      <c r="A120" s="162"/>
      <c r="B120" s="162"/>
      <c r="C120" s="163"/>
      <c r="D120" s="164"/>
      <c r="E120" s="163"/>
      <c r="F120" s="162"/>
      <c r="G120" s="209"/>
      <c r="H120" s="195"/>
    </row>
    <row r="121" spans="1:8">
      <c r="A121" s="162"/>
      <c r="B121" s="162"/>
      <c r="C121" s="163"/>
      <c r="D121" s="164"/>
      <c r="E121" s="163"/>
      <c r="F121" s="162"/>
      <c r="G121" s="209"/>
      <c r="H121" s="195"/>
    </row>
    <row r="122" spans="1:8">
      <c r="A122" s="162"/>
      <c r="B122" s="162"/>
      <c r="C122" s="163"/>
      <c r="D122" s="164"/>
      <c r="E122" s="163"/>
      <c r="F122" s="162"/>
      <c r="G122" s="209"/>
      <c r="H122" s="195"/>
    </row>
    <row r="123" spans="1:8">
      <c r="A123" s="162"/>
      <c r="B123" s="162"/>
      <c r="C123" s="163"/>
      <c r="D123" s="164"/>
      <c r="E123" s="163"/>
      <c r="F123" s="162"/>
      <c r="G123" s="209"/>
      <c r="H123" s="195"/>
    </row>
    <row r="124" spans="1:8">
      <c r="A124" s="162"/>
      <c r="B124" s="162"/>
      <c r="C124" s="163"/>
      <c r="D124" s="164"/>
      <c r="E124" s="163"/>
      <c r="F124" s="162"/>
      <c r="G124" s="209"/>
      <c r="H124" s="195"/>
    </row>
    <row r="125" spans="1:8">
      <c r="A125" s="162"/>
      <c r="B125" s="162"/>
      <c r="C125" s="163"/>
      <c r="D125" s="164"/>
      <c r="E125" s="163"/>
      <c r="F125" s="162"/>
      <c r="G125" s="209"/>
      <c r="H125" s="195"/>
    </row>
    <row r="126" spans="1:8">
      <c r="A126" s="162"/>
      <c r="B126" s="162"/>
      <c r="C126" s="163"/>
      <c r="D126" s="164"/>
      <c r="E126" s="163"/>
      <c r="F126" s="162"/>
      <c r="G126" s="209"/>
      <c r="H126" s="195"/>
    </row>
    <row r="127" spans="1:8">
      <c r="A127" s="162"/>
      <c r="B127" s="162"/>
      <c r="C127" s="163"/>
      <c r="D127" s="164"/>
      <c r="E127" s="163"/>
      <c r="F127" s="162"/>
      <c r="G127" s="209"/>
      <c r="H127" s="195"/>
    </row>
    <row r="128" spans="1:8">
      <c r="A128" s="162"/>
      <c r="B128" s="162"/>
      <c r="C128" s="163"/>
      <c r="D128" s="164"/>
      <c r="E128" s="163"/>
      <c r="F128" s="162"/>
      <c r="G128" s="209"/>
      <c r="H128" s="195"/>
    </row>
    <row r="129" spans="1:8">
      <c r="A129" s="162"/>
      <c r="B129" s="162"/>
      <c r="C129" s="163"/>
      <c r="D129" s="164"/>
      <c r="E129" s="163"/>
      <c r="F129" s="162"/>
      <c r="G129" s="209"/>
      <c r="H129" s="195"/>
    </row>
    <row r="130" spans="1:8">
      <c r="A130" s="162"/>
      <c r="B130" s="162"/>
      <c r="C130" s="163"/>
      <c r="D130" s="164"/>
      <c r="E130" s="163"/>
      <c r="F130" s="162"/>
      <c r="G130" s="209"/>
      <c r="H130" s="195"/>
    </row>
    <row r="131" spans="1:8">
      <c r="A131" s="162"/>
      <c r="B131" s="162"/>
      <c r="C131" s="163"/>
      <c r="D131" s="164"/>
      <c r="E131" s="163"/>
      <c r="F131" s="162"/>
      <c r="G131" s="209"/>
      <c r="H131" s="195"/>
    </row>
    <row r="132" spans="1:8">
      <c r="A132" s="162"/>
      <c r="B132" s="162"/>
      <c r="C132" s="163"/>
      <c r="D132" s="164"/>
      <c r="E132" s="163"/>
      <c r="F132" s="162"/>
      <c r="G132" s="209"/>
      <c r="H132" s="195"/>
    </row>
    <row r="133" spans="1:8">
      <c r="A133" s="162"/>
      <c r="B133" s="162"/>
      <c r="C133" s="163"/>
      <c r="D133" s="164"/>
      <c r="E133" s="163"/>
      <c r="F133" s="162"/>
      <c r="G133" s="209"/>
      <c r="H133" s="195"/>
    </row>
    <row r="134" spans="1:8">
      <c r="A134" s="162"/>
      <c r="B134" s="162"/>
      <c r="C134" s="163"/>
      <c r="D134" s="164"/>
      <c r="E134" s="163"/>
      <c r="F134" s="162"/>
      <c r="G134" s="209"/>
      <c r="H134" s="195"/>
    </row>
    <row r="135" spans="1:8">
      <c r="A135" s="162"/>
      <c r="B135" s="162"/>
      <c r="C135" s="163"/>
      <c r="D135" s="164"/>
      <c r="E135" s="163"/>
      <c r="F135" s="162"/>
      <c r="G135" s="209"/>
      <c r="H135" s="195"/>
    </row>
    <row r="136" spans="1:8">
      <c r="A136" s="162"/>
      <c r="B136" s="162"/>
      <c r="C136" s="163"/>
      <c r="D136" s="164"/>
      <c r="E136" s="163"/>
      <c r="F136" s="162"/>
      <c r="G136" s="209"/>
      <c r="H136" s="195"/>
    </row>
    <row r="137" spans="1:8">
      <c r="A137" s="162"/>
      <c r="B137" s="162"/>
      <c r="C137" s="163"/>
      <c r="D137" s="164"/>
      <c r="E137" s="163"/>
      <c r="F137" s="162"/>
      <c r="G137" s="209"/>
      <c r="H137" s="195"/>
    </row>
    <row r="138" spans="1:8">
      <c r="A138" s="162"/>
      <c r="B138" s="162"/>
      <c r="C138" s="163"/>
      <c r="D138" s="164"/>
      <c r="E138" s="163"/>
      <c r="F138" s="162"/>
      <c r="G138" s="209"/>
      <c r="H138" s="195"/>
    </row>
    <row r="139" spans="1:8">
      <c r="A139" s="162"/>
      <c r="B139" s="162"/>
      <c r="C139" s="163"/>
      <c r="D139" s="164"/>
      <c r="E139" s="163"/>
      <c r="F139" s="162"/>
      <c r="G139" s="209"/>
      <c r="H139" s="195"/>
    </row>
    <row r="140" spans="1:8">
      <c r="A140" s="162"/>
      <c r="B140" s="162"/>
      <c r="C140" s="163"/>
      <c r="D140" s="164"/>
      <c r="E140" s="163"/>
      <c r="F140" s="162"/>
      <c r="G140" s="209"/>
      <c r="H140" s="195"/>
    </row>
    <row r="141" spans="1:8">
      <c r="A141" s="162"/>
      <c r="B141" s="162"/>
      <c r="C141" s="163"/>
      <c r="D141" s="164"/>
      <c r="E141" s="163"/>
      <c r="F141" s="162"/>
      <c r="G141" s="209"/>
      <c r="H141" s="195"/>
    </row>
    <row r="142" spans="1:8">
      <c r="A142" s="162"/>
      <c r="B142" s="162"/>
      <c r="C142" s="163"/>
      <c r="D142" s="164"/>
      <c r="E142" s="163"/>
      <c r="F142" s="162"/>
      <c r="G142" s="209"/>
      <c r="H142" s="195"/>
    </row>
    <row r="143" spans="1:8">
      <c r="A143" s="162"/>
      <c r="B143" s="162"/>
      <c r="C143" s="163"/>
      <c r="D143" s="164"/>
      <c r="E143" s="163"/>
      <c r="F143" s="162"/>
      <c r="G143" s="209"/>
      <c r="H143" s="195"/>
    </row>
    <row r="144" spans="1:8">
      <c r="A144" s="162"/>
      <c r="B144" s="162"/>
      <c r="C144" s="163"/>
      <c r="D144" s="164"/>
      <c r="E144" s="163"/>
      <c r="F144" s="162"/>
      <c r="G144" s="209"/>
      <c r="H144" s="195"/>
    </row>
    <row r="145" spans="1:8">
      <c r="A145" s="162"/>
      <c r="B145" s="162"/>
      <c r="C145" s="163"/>
      <c r="D145" s="164"/>
      <c r="E145" s="163"/>
      <c r="F145" s="162"/>
      <c r="G145" s="209"/>
      <c r="H145" s="195"/>
    </row>
    <row r="146" spans="1:8">
      <c r="A146" s="162"/>
      <c r="B146" s="162"/>
      <c r="C146" s="163"/>
      <c r="D146" s="164"/>
      <c r="E146" s="163"/>
      <c r="F146" s="162"/>
      <c r="G146" s="209"/>
      <c r="H146" s="195"/>
    </row>
    <row r="147" spans="1:8">
      <c r="A147" s="162"/>
      <c r="B147" s="162"/>
      <c r="C147" s="163"/>
      <c r="D147" s="164"/>
      <c r="E147" s="163"/>
      <c r="F147" s="162"/>
      <c r="G147" s="209"/>
      <c r="H147" s="195"/>
    </row>
    <row r="148" spans="1:8">
      <c r="A148" s="162"/>
      <c r="B148" s="162"/>
      <c r="C148" s="163"/>
      <c r="D148" s="164"/>
      <c r="E148" s="163"/>
      <c r="F148" s="162"/>
      <c r="G148" s="209"/>
      <c r="H148" s="195"/>
    </row>
    <row r="149" spans="1:8">
      <c r="A149" s="162"/>
      <c r="B149" s="162"/>
      <c r="C149" s="163"/>
      <c r="D149" s="164"/>
      <c r="E149" s="163"/>
      <c r="F149" s="162"/>
      <c r="G149" s="209"/>
      <c r="H149" s="195"/>
    </row>
    <row r="150" spans="1:8">
      <c r="A150" s="162"/>
      <c r="B150" s="162"/>
      <c r="C150" s="163"/>
      <c r="D150" s="164"/>
      <c r="E150" s="163"/>
      <c r="F150" s="162"/>
      <c r="G150" s="209"/>
      <c r="H150" s="195"/>
    </row>
    <row r="151" spans="1:8">
      <c r="A151" s="162"/>
      <c r="B151" s="162"/>
      <c r="C151" s="163"/>
      <c r="D151" s="164"/>
      <c r="E151" s="163"/>
      <c r="F151" s="162"/>
      <c r="G151" s="209"/>
      <c r="H151" s="195"/>
    </row>
    <row r="152" spans="1:8">
      <c r="A152" s="162"/>
      <c r="B152" s="162"/>
      <c r="C152" s="163"/>
      <c r="D152" s="164"/>
      <c r="E152" s="163"/>
      <c r="F152" s="162"/>
      <c r="G152" s="209"/>
      <c r="H152" s="195"/>
    </row>
    <row r="153" spans="1:8">
      <c r="A153" s="162"/>
      <c r="B153" s="162"/>
      <c r="C153" s="163"/>
      <c r="D153" s="164"/>
      <c r="E153" s="163"/>
      <c r="F153" s="162"/>
      <c r="G153" s="209"/>
      <c r="H153" s="195"/>
    </row>
    <row r="154" spans="1:8">
      <c r="A154" s="162"/>
      <c r="B154" s="162"/>
      <c r="C154" s="163"/>
      <c r="D154" s="164"/>
      <c r="E154" s="163"/>
      <c r="F154" s="162"/>
      <c r="G154" s="209"/>
      <c r="H154" s="195"/>
    </row>
    <row r="155" spans="1:8">
      <c r="A155" s="162"/>
      <c r="B155" s="162"/>
      <c r="C155" s="163"/>
      <c r="D155" s="164"/>
      <c r="E155" s="163"/>
      <c r="F155" s="162"/>
      <c r="G155" s="209"/>
      <c r="H155" s="195"/>
    </row>
    <row r="156" spans="1:8">
      <c r="A156" s="162"/>
      <c r="B156" s="162"/>
      <c r="C156" s="163"/>
      <c r="D156" s="164"/>
      <c r="E156" s="163"/>
      <c r="F156" s="162"/>
      <c r="G156" s="209"/>
      <c r="H156" s="195"/>
    </row>
    <row r="157" spans="1:8">
      <c r="A157" s="162"/>
      <c r="B157" s="162"/>
      <c r="C157" s="163"/>
      <c r="D157" s="164"/>
      <c r="E157" s="163"/>
      <c r="F157" s="162"/>
      <c r="G157" s="209"/>
      <c r="H157" s="195"/>
    </row>
    <row r="158" spans="1:8">
      <c r="A158" s="162"/>
      <c r="B158" s="162"/>
      <c r="C158" s="163"/>
      <c r="D158" s="164"/>
      <c r="E158" s="163"/>
      <c r="F158" s="162"/>
      <c r="G158" s="209"/>
      <c r="H158" s="195"/>
    </row>
    <row r="159" spans="1:8">
      <c r="A159" s="162"/>
      <c r="B159" s="162"/>
      <c r="C159" s="163"/>
      <c r="D159" s="164"/>
      <c r="E159" s="163"/>
      <c r="F159" s="162"/>
      <c r="G159" s="209"/>
      <c r="H159" s="195"/>
    </row>
    <row r="160" spans="1:8">
      <c r="A160" s="162"/>
      <c r="B160" s="162"/>
      <c r="C160" s="163"/>
      <c r="D160" s="164"/>
      <c r="E160" s="163"/>
      <c r="F160" s="162"/>
      <c r="G160" s="209"/>
      <c r="H160" s="195"/>
    </row>
    <row r="161" spans="1:8">
      <c r="A161" s="162"/>
      <c r="B161" s="162"/>
      <c r="C161" s="163"/>
      <c r="D161" s="164"/>
      <c r="E161" s="163"/>
      <c r="F161" s="162"/>
      <c r="G161" s="209"/>
      <c r="H161" s="195"/>
    </row>
    <row r="162" spans="1:8">
      <c r="A162" s="162"/>
      <c r="B162" s="162"/>
      <c r="C162" s="163"/>
      <c r="D162" s="164"/>
      <c r="E162" s="163"/>
      <c r="F162" s="162"/>
      <c r="G162" s="209"/>
      <c r="H162" s="195"/>
    </row>
    <row r="163" spans="1:8">
      <c r="A163" s="162"/>
      <c r="B163" s="162"/>
      <c r="C163" s="163"/>
      <c r="D163" s="164"/>
      <c r="E163" s="163"/>
      <c r="F163" s="162"/>
      <c r="G163" s="209"/>
      <c r="H163" s="195"/>
    </row>
    <row r="164" spans="1:8">
      <c r="A164" s="162"/>
      <c r="B164" s="162"/>
      <c r="C164" s="163"/>
      <c r="D164" s="164"/>
      <c r="E164" s="163"/>
      <c r="F164" s="162"/>
      <c r="G164" s="209"/>
      <c r="H164" s="195"/>
    </row>
    <row r="165" spans="1:8">
      <c r="A165" s="162"/>
      <c r="B165" s="162"/>
      <c r="C165" s="163"/>
      <c r="D165" s="164"/>
      <c r="E165" s="163"/>
      <c r="F165" s="162"/>
      <c r="G165" s="209"/>
      <c r="H165" s="195"/>
    </row>
    <row r="166" spans="1:8">
      <c r="A166" s="162"/>
      <c r="B166" s="162"/>
      <c r="C166" s="163"/>
      <c r="D166" s="164"/>
      <c r="E166" s="163"/>
      <c r="F166" s="162"/>
      <c r="G166" s="209"/>
      <c r="H166" s="195"/>
    </row>
    <row r="167" spans="1:8">
      <c r="A167" s="162"/>
      <c r="B167" s="162"/>
      <c r="C167" s="163"/>
      <c r="D167" s="164"/>
      <c r="E167" s="163"/>
      <c r="F167" s="162"/>
      <c r="G167" s="209"/>
      <c r="H167" s="195"/>
    </row>
    <row r="168" spans="1:8">
      <c r="A168" s="162"/>
      <c r="B168" s="162"/>
      <c r="C168" s="163"/>
      <c r="D168" s="164"/>
      <c r="E168" s="163"/>
      <c r="F168" s="162"/>
      <c r="G168" s="209"/>
      <c r="H168" s="195"/>
    </row>
    <row r="169" spans="1:8">
      <c r="A169" s="162"/>
      <c r="B169" s="162"/>
      <c r="C169" s="163"/>
      <c r="D169" s="164"/>
      <c r="E169" s="163"/>
      <c r="F169" s="162"/>
      <c r="G169" s="209"/>
      <c r="H169" s="195"/>
    </row>
    <row r="170" spans="1:8">
      <c r="A170" s="162"/>
      <c r="B170" s="162"/>
      <c r="C170" s="163"/>
      <c r="D170" s="164"/>
      <c r="E170" s="163"/>
      <c r="F170" s="162"/>
      <c r="G170" s="209"/>
      <c r="H170" s="195"/>
    </row>
    <row r="171" spans="1:8">
      <c r="A171" s="162"/>
      <c r="B171" s="162"/>
      <c r="C171" s="163"/>
      <c r="D171" s="164"/>
      <c r="E171" s="163"/>
      <c r="F171" s="162"/>
      <c r="G171" s="209"/>
      <c r="H171" s="195"/>
    </row>
    <row r="172" spans="1:8">
      <c r="A172" s="162"/>
      <c r="B172" s="162"/>
      <c r="C172" s="163"/>
      <c r="D172" s="164"/>
      <c r="E172" s="163"/>
      <c r="F172" s="162"/>
      <c r="G172" s="209"/>
      <c r="H172" s="195"/>
    </row>
    <row r="173" spans="1:8">
      <c r="A173" s="162"/>
      <c r="B173" s="162"/>
      <c r="C173" s="163"/>
      <c r="D173" s="164"/>
      <c r="E173" s="163"/>
      <c r="F173" s="162"/>
      <c r="G173" s="209"/>
      <c r="H173" s="195"/>
    </row>
    <row r="174" spans="1:8">
      <c r="A174" s="162"/>
      <c r="B174" s="162"/>
      <c r="C174" s="163"/>
      <c r="D174" s="164"/>
      <c r="E174" s="163"/>
      <c r="F174" s="162"/>
      <c r="G174" s="209"/>
      <c r="H174" s="195"/>
    </row>
    <row r="175" spans="1:8">
      <c r="A175" s="162"/>
      <c r="B175" s="162"/>
      <c r="C175" s="163"/>
      <c r="D175" s="164"/>
      <c r="E175" s="163"/>
      <c r="F175" s="162"/>
      <c r="G175" s="209"/>
      <c r="H175" s="195"/>
    </row>
    <row r="176" spans="1:8">
      <c r="A176" s="162"/>
      <c r="B176" s="162"/>
      <c r="C176" s="163"/>
      <c r="D176" s="164"/>
      <c r="E176" s="163"/>
      <c r="F176" s="162"/>
      <c r="G176" s="209"/>
      <c r="H176" s="195"/>
    </row>
    <row r="177" spans="1:8">
      <c r="A177" s="162"/>
      <c r="B177" s="162"/>
      <c r="C177" s="163"/>
      <c r="D177" s="164"/>
      <c r="E177" s="163"/>
      <c r="F177" s="162"/>
      <c r="G177" s="209"/>
      <c r="H177" s="195"/>
    </row>
    <row r="178" spans="1:8">
      <c r="A178" s="162"/>
      <c r="B178" s="162"/>
      <c r="C178" s="163"/>
      <c r="D178" s="164"/>
      <c r="E178" s="163"/>
      <c r="F178" s="162"/>
      <c r="G178" s="209"/>
      <c r="H178" s="195"/>
    </row>
    <row r="179" spans="1:8">
      <c r="A179" s="162"/>
      <c r="B179" s="162"/>
      <c r="C179" s="163"/>
      <c r="D179" s="164"/>
      <c r="E179" s="163"/>
      <c r="F179" s="162"/>
      <c r="G179" s="209"/>
      <c r="H179" s="195"/>
    </row>
    <row r="180" spans="1:8">
      <c r="A180" s="162"/>
      <c r="B180" s="162"/>
      <c r="C180" s="163"/>
      <c r="D180" s="164"/>
      <c r="E180" s="163"/>
      <c r="F180" s="162"/>
      <c r="G180" s="209"/>
      <c r="H180" s="195"/>
    </row>
    <row r="181" spans="1:8">
      <c r="A181" s="162"/>
      <c r="B181" s="162"/>
      <c r="C181" s="163"/>
      <c r="D181" s="164"/>
      <c r="E181" s="163"/>
      <c r="F181" s="162"/>
      <c r="G181" s="209"/>
      <c r="H181" s="195"/>
    </row>
    <row r="182" spans="1:8">
      <c r="A182" s="162"/>
      <c r="B182" s="162"/>
      <c r="C182" s="163"/>
      <c r="D182" s="164"/>
      <c r="E182" s="163"/>
      <c r="F182" s="162"/>
      <c r="G182" s="209"/>
      <c r="H182" s="195"/>
    </row>
    <row r="183" spans="1:8">
      <c r="A183" s="162"/>
      <c r="B183" s="162"/>
      <c r="C183" s="163"/>
      <c r="D183" s="164"/>
      <c r="E183" s="163"/>
      <c r="F183" s="162"/>
      <c r="G183" s="209"/>
      <c r="H183" s="195"/>
    </row>
    <row r="184" spans="1:8">
      <c r="A184" s="162"/>
      <c r="B184" s="162"/>
      <c r="C184" s="163"/>
      <c r="D184" s="164"/>
      <c r="E184" s="163"/>
      <c r="F184" s="162"/>
      <c r="G184" s="209"/>
      <c r="H184" s="195"/>
    </row>
    <row r="185" spans="1:8">
      <c r="A185" s="162"/>
      <c r="B185" s="162"/>
      <c r="C185" s="163"/>
      <c r="D185" s="164"/>
      <c r="E185" s="163"/>
      <c r="F185" s="162"/>
      <c r="G185" s="209"/>
      <c r="H185" s="195"/>
    </row>
    <row r="186" spans="1:8">
      <c r="A186" s="162"/>
      <c r="B186" s="162"/>
      <c r="C186" s="163"/>
      <c r="D186" s="164"/>
      <c r="E186" s="163"/>
      <c r="F186" s="162"/>
      <c r="G186" s="209"/>
      <c r="H186" s="195"/>
    </row>
    <row r="187" spans="1:8">
      <c r="A187" s="162"/>
      <c r="B187" s="162"/>
      <c r="C187" s="163"/>
      <c r="D187" s="164"/>
      <c r="E187" s="163"/>
      <c r="F187" s="162"/>
      <c r="G187" s="209"/>
      <c r="H187" s="195"/>
    </row>
    <row r="188" spans="1:8">
      <c r="A188" s="162"/>
      <c r="B188" s="162"/>
      <c r="C188" s="163"/>
      <c r="D188" s="164"/>
      <c r="E188" s="163"/>
      <c r="F188" s="162"/>
      <c r="G188" s="209"/>
      <c r="H188" s="195"/>
    </row>
    <row r="189" spans="1:8">
      <c r="A189" s="162"/>
      <c r="B189" s="162"/>
      <c r="C189" s="163"/>
      <c r="D189" s="164"/>
      <c r="E189" s="163"/>
      <c r="F189" s="162"/>
      <c r="G189" s="209"/>
      <c r="H189" s="195"/>
    </row>
    <row r="190" spans="1:8">
      <c r="A190" s="162"/>
      <c r="B190" s="162"/>
      <c r="C190" s="163"/>
      <c r="D190" s="164"/>
      <c r="E190" s="163"/>
      <c r="F190" s="162"/>
      <c r="G190" s="209"/>
      <c r="H190" s="195"/>
    </row>
    <row r="191" spans="1:8">
      <c r="A191" s="162"/>
      <c r="B191" s="162"/>
      <c r="C191" s="163"/>
      <c r="D191" s="164"/>
      <c r="E191" s="163"/>
      <c r="F191" s="162"/>
      <c r="G191" s="209"/>
      <c r="H191" s="195"/>
    </row>
    <row r="192" spans="1:8">
      <c r="A192" s="162"/>
      <c r="B192" s="162"/>
      <c r="C192" s="163"/>
      <c r="D192" s="164"/>
      <c r="E192" s="163"/>
      <c r="F192" s="162"/>
      <c r="G192" s="209"/>
      <c r="H192" s="195"/>
    </row>
    <row r="193" spans="1:8">
      <c r="A193" s="162"/>
      <c r="B193" s="162"/>
      <c r="C193" s="163"/>
      <c r="D193" s="164"/>
      <c r="E193" s="163"/>
      <c r="F193" s="162"/>
      <c r="G193" s="209"/>
      <c r="H193" s="195"/>
    </row>
    <row r="194" spans="1:8">
      <c r="A194" s="162"/>
      <c r="B194" s="162"/>
      <c r="C194" s="163"/>
      <c r="D194" s="164"/>
      <c r="E194" s="163"/>
      <c r="F194" s="162"/>
      <c r="G194" s="209"/>
      <c r="H194" s="195"/>
    </row>
    <row r="195" spans="1:8">
      <c r="A195" s="162"/>
      <c r="B195" s="162"/>
      <c r="C195" s="163"/>
      <c r="D195" s="164"/>
      <c r="E195" s="163"/>
      <c r="F195" s="162"/>
      <c r="G195" s="209"/>
      <c r="H195" s="195"/>
    </row>
    <row r="196" spans="1:8">
      <c r="A196" s="162"/>
      <c r="B196" s="162"/>
      <c r="C196" s="163"/>
      <c r="D196" s="164"/>
      <c r="E196" s="163"/>
      <c r="F196" s="162"/>
      <c r="G196" s="209"/>
      <c r="H196" s="195"/>
    </row>
    <row r="197" spans="1:8">
      <c r="A197" s="162"/>
      <c r="B197" s="162"/>
      <c r="C197" s="163"/>
      <c r="D197" s="164"/>
      <c r="E197" s="163"/>
      <c r="F197" s="162"/>
      <c r="G197" s="209"/>
      <c r="H197" s="195"/>
    </row>
    <row r="198" spans="1:8">
      <c r="A198" s="162"/>
      <c r="B198" s="162"/>
      <c r="C198" s="163"/>
      <c r="D198" s="164"/>
      <c r="E198" s="163"/>
      <c r="F198" s="162"/>
      <c r="G198" s="209"/>
      <c r="H198" s="195"/>
    </row>
    <row r="199" spans="1:8">
      <c r="A199" s="162"/>
      <c r="B199" s="162"/>
      <c r="C199" s="163"/>
      <c r="D199" s="164"/>
      <c r="E199" s="163"/>
      <c r="F199" s="162"/>
      <c r="G199" s="209"/>
      <c r="H199" s="195"/>
    </row>
    <row r="200" spans="1:8">
      <c r="A200" s="162"/>
      <c r="B200" s="162"/>
      <c r="C200" s="163"/>
      <c r="D200" s="164"/>
      <c r="E200" s="163"/>
      <c r="F200" s="162"/>
      <c r="G200" s="209"/>
      <c r="H200" s="195"/>
    </row>
    <row r="201" spans="1:8">
      <c r="A201" s="162"/>
      <c r="B201" s="162"/>
      <c r="C201" s="163"/>
      <c r="D201" s="164"/>
      <c r="E201" s="163"/>
      <c r="F201" s="162"/>
      <c r="G201" s="209"/>
      <c r="H201" s="195"/>
    </row>
    <row r="202" spans="1:8">
      <c r="A202" s="162"/>
      <c r="B202" s="162"/>
      <c r="C202" s="163"/>
      <c r="D202" s="164"/>
      <c r="E202" s="163"/>
      <c r="F202" s="162"/>
      <c r="G202" s="209"/>
      <c r="H202" s="195"/>
    </row>
    <row r="203" spans="1:8">
      <c r="A203" s="162"/>
      <c r="B203" s="162"/>
      <c r="C203" s="163"/>
      <c r="D203" s="164"/>
      <c r="E203" s="163"/>
      <c r="F203" s="162"/>
      <c r="G203" s="209"/>
      <c r="H203" s="195"/>
    </row>
    <row r="204" spans="1:8">
      <c r="A204" s="162"/>
      <c r="B204" s="162"/>
      <c r="C204" s="163"/>
      <c r="D204" s="164"/>
      <c r="E204" s="163"/>
      <c r="F204" s="162"/>
      <c r="G204" s="209"/>
      <c r="H204" s="195"/>
    </row>
    <row r="205" spans="1:8">
      <c r="A205" s="162"/>
      <c r="B205" s="162"/>
      <c r="C205" s="163"/>
      <c r="D205" s="164"/>
      <c r="E205" s="163"/>
      <c r="F205" s="162"/>
      <c r="G205" s="209"/>
      <c r="H205" s="195"/>
    </row>
    <row r="206" spans="1:8">
      <c r="A206" s="162"/>
      <c r="B206" s="162"/>
      <c r="C206" s="163"/>
      <c r="D206" s="164"/>
      <c r="E206" s="163"/>
      <c r="F206" s="162"/>
      <c r="G206" s="209"/>
      <c r="H206" s="195"/>
    </row>
    <row r="207" spans="1:8">
      <c r="A207" s="162"/>
      <c r="B207" s="162"/>
      <c r="C207" s="163"/>
      <c r="D207" s="164"/>
      <c r="E207" s="163"/>
      <c r="F207" s="162"/>
      <c r="G207" s="209"/>
      <c r="H207" s="195"/>
    </row>
    <row r="208" spans="1:8">
      <c r="A208" s="162"/>
      <c r="B208" s="162"/>
      <c r="C208" s="163"/>
      <c r="D208" s="164"/>
      <c r="E208" s="163"/>
      <c r="F208" s="162"/>
      <c r="G208" s="209"/>
      <c r="H208" s="195"/>
    </row>
    <row r="209" spans="1:8">
      <c r="A209" s="162"/>
      <c r="B209" s="162"/>
      <c r="C209" s="163"/>
      <c r="D209" s="164"/>
      <c r="E209" s="163"/>
      <c r="F209" s="162"/>
      <c r="G209" s="209"/>
      <c r="H209" s="195"/>
    </row>
    <row r="210" spans="1:8">
      <c r="A210" s="162"/>
      <c r="B210" s="162"/>
      <c r="C210" s="163"/>
      <c r="D210" s="164"/>
      <c r="E210" s="163"/>
      <c r="F210" s="162"/>
      <c r="G210" s="209"/>
      <c r="H210" s="195"/>
    </row>
    <row r="211" spans="1:8">
      <c r="A211" s="162"/>
      <c r="B211" s="162"/>
      <c r="C211" s="163"/>
      <c r="D211" s="164"/>
      <c r="E211" s="163"/>
      <c r="F211" s="162"/>
      <c r="G211" s="209"/>
      <c r="H211" s="195"/>
    </row>
    <row r="212" spans="1:8">
      <c r="A212" s="162"/>
      <c r="B212" s="162"/>
      <c r="C212" s="163"/>
      <c r="D212" s="164"/>
      <c r="E212" s="163"/>
      <c r="F212" s="162"/>
      <c r="G212" s="209"/>
      <c r="H212" s="195"/>
    </row>
    <row r="213" spans="1:8">
      <c r="A213" s="162"/>
      <c r="B213" s="162"/>
      <c r="C213" s="163"/>
      <c r="D213" s="164"/>
      <c r="E213" s="163"/>
      <c r="F213" s="162"/>
      <c r="G213" s="209"/>
      <c r="H213" s="195"/>
    </row>
    <row r="214" spans="1:8">
      <c r="A214" s="162"/>
      <c r="B214" s="162"/>
      <c r="C214" s="163"/>
      <c r="D214" s="164"/>
      <c r="E214" s="163"/>
      <c r="F214" s="162"/>
      <c r="G214" s="209"/>
      <c r="H214" s="195"/>
    </row>
    <row r="215" spans="1:8">
      <c r="A215" s="162"/>
      <c r="B215" s="162"/>
      <c r="C215" s="163"/>
      <c r="D215" s="164"/>
      <c r="E215" s="163"/>
      <c r="F215" s="162"/>
      <c r="G215" s="209"/>
      <c r="H215" s="195"/>
    </row>
    <row r="216" spans="1:8">
      <c r="A216" s="162"/>
      <c r="B216" s="162"/>
      <c r="C216" s="163"/>
      <c r="D216" s="164"/>
      <c r="E216" s="163"/>
      <c r="F216" s="162"/>
      <c r="G216" s="209"/>
      <c r="H216" s="195"/>
    </row>
    <row r="217" spans="1:8">
      <c r="A217" s="162"/>
      <c r="B217" s="162"/>
      <c r="C217" s="163"/>
      <c r="D217" s="164"/>
      <c r="E217" s="163"/>
      <c r="F217" s="162"/>
      <c r="G217" s="209"/>
      <c r="H217" s="195"/>
    </row>
    <row r="218" spans="1:8">
      <c r="A218" s="162"/>
      <c r="B218" s="162"/>
      <c r="C218" s="163"/>
      <c r="D218" s="164"/>
      <c r="E218" s="163"/>
      <c r="F218" s="162"/>
      <c r="G218" s="209"/>
      <c r="H218" s="195"/>
    </row>
    <row r="219" spans="1:8">
      <c r="A219" s="162"/>
      <c r="B219" s="162"/>
      <c r="C219" s="163"/>
      <c r="D219" s="164"/>
      <c r="E219" s="163"/>
      <c r="F219" s="162"/>
      <c r="G219" s="209"/>
      <c r="H219" s="195"/>
    </row>
    <row r="220" spans="1:8">
      <c r="A220" s="162"/>
      <c r="B220" s="162"/>
      <c r="C220" s="163"/>
      <c r="D220" s="164"/>
      <c r="E220" s="163"/>
      <c r="F220" s="162"/>
      <c r="G220" s="209"/>
      <c r="H220" s="195"/>
    </row>
    <row r="221" spans="1:8">
      <c r="A221" s="162"/>
      <c r="B221" s="162"/>
      <c r="C221" s="163"/>
      <c r="D221" s="164"/>
      <c r="E221" s="163"/>
      <c r="F221" s="162"/>
      <c r="G221" s="209"/>
      <c r="H221" s="195"/>
    </row>
    <row r="222" spans="1:8">
      <c r="A222" s="162"/>
      <c r="B222" s="162"/>
      <c r="C222" s="163"/>
      <c r="D222" s="164"/>
      <c r="E222" s="163"/>
      <c r="F222" s="162"/>
      <c r="G222" s="209"/>
      <c r="H222" s="195"/>
    </row>
    <row r="223" spans="1:8">
      <c r="A223" s="162"/>
      <c r="B223" s="162"/>
      <c r="C223" s="163"/>
      <c r="D223" s="164"/>
      <c r="E223" s="163"/>
      <c r="F223" s="162"/>
      <c r="G223" s="209"/>
      <c r="H223" s="195"/>
    </row>
    <row r="224" spans="1:8">
      <c r="A224" s="162"/>
      <c r="B224" s="162"/>
      <c r="C224" s="163"/>
      <c r="D224" s="164"/>
      <c r="E224" s="163"/>
      <c r="F224" s="162"/>
      <c r="G224" s="209"/>
      <c r="H224" s="195"/>
    </row>
    <row r="225" spans="1:8">
      <c r="A225" s="162"/>
      <c r="B225" s="162"/>
      <c r="C225" s="163"/>
      <c r="D225" s="164"/>
      <c r="E225" s="163"/>
      <c r="F225" s="162"/>
      <c r="G225" s="209"/>
      <c r="H225" s="195"/>
    </row>
    <row r="226" spans="1:8">
      <c r="A226" s="162"/>
      <c r="B226" s="162"/>
      <c r="C226" s="163"/>
      <c r="D226" s="164"/>
      <c r="E226" s="163"/>
      <c r="F226" s="162"/>
      <c r="G226" s="209"/>
      <c r="H226" s="195"/>
    </row>
    <row r="227" spans="1:8">
      <c r="A227" s="162"/>
      <c r="B227" s="162"/>
      <c r="C227" s="163"/>
      <c r="D227" s="164"/>
      <c r="E227" s="163"/>
      <c r="F227" s="162"/>
      <c r="G227" s="209"/>
      <c r="H227" s="195"/>
    </row>
    <row r="228" spans="1:8">
      <c r="A228" s="162"/>
      <c r="B228" s="162"/>
      <c r="C228" s="163"/>
      <c r="D228" s="164"/>
      <c r="E228" s="163"/>
      <c r="F228" s="162"/>
      <c r="G228" s="209"/>
      <c r="H228" s="195"/>
    </row>
    <row r="229" spans="1:8">
      <c r="A229" s="162"/>
      <c r="B229" s="162"/>
      <c r="C229" s="163"/>
      <c r="D229" s="164"/>
      <c r="E229" s="163"/>
      <c r="F229" s="162"/>
      <c r="G229" s="209"/>
      <c r="H229" s="195"/>
    </row>
    <row r="230" spans="1:8">
      <c r="A230" s="162"/>
      <c r="B230" s="162"/>
      <c r="C230" s="163"/>
      <c r="D230" s="164"/>
      <c r="E230" s="163"/>
      <c r="F230" s="162"/>
      <c r="G230" s="209"/>
      <c r="H230" s="195"/>
    </row>
    <row r="231" spans="1:8">
      <c r="A231" s="162"/>
      <c r="B231" s="162"/>
      <c r="C231" s="163"/>
      <c r="D231" s="164"/>
      <c r="E231" s="163"/>
      <c r="F231" s="162"/>
      <c r="G231" s="209"/>
      <c r="H231" s="195"/>
    </row>
    <row r="232" spans="1:8">
      <c r="A232" s="162"/>
      <c r="B232" s="162"/>
      <c r="C232" s="163"/>
      <c r="D232" s="164"/>
      <c r="E232" s="163"/>
      <c r="F232" s="162"/>
      <c r="G232" s="209"/>
      <c r="H232" s="195"/>
    </row>
    <row r="233" spans="1:8">
      <c r="A233" s="162"/>
      <c r="B233" s="162"/>
      <c r="C233" s="163"/>
      <c r="D233" s="164"/>
      <c r="E233" s="163"/>
      <c r="F233" s="162"/>
      <c r="G233" s="209"/>
      <c r="H233" s="195"/>
    </row>
    <row r="234" spans="1:8">
      <c r="A234" s="162"/>
      <c r="B234" s="162"/>
      <c r="C234" s="163"/>
      <c r="D234" s="164"/>
      <c r="E234" s="163"/>
      <c r="F234" s="162"/>
      <c r="G234" s="209"/>
      <c r="H234" s="195"/>
    </row>
    <row r="235" spans="1:8">
      <c r="A235" s="162"/>
      <c r="B235" s="162"/>
      <c r="C235" s="163"/>
      <c r="D235" s="164"/>
      <c r="E235" s="163"/>
      <c r="F235" s="162"/>
      <c r="G235" s="209"/>
      <c r="H235" s="195"/>
    </row>
    <row r="236" spans="1:8">
      <c r="A236" s="162"/>
      <c r="B236" s="162"/>
      <c r="C236" s="163"/>
      <c r="D236" s="164"/>
      <c r="E236" s="163"/>
      <c r="F236" s="162"/>
      <c r="G236" s="209"/>
      <c r="H236" s="195"/>
    </row>
    <row r="237" spans="1:8">
      <c r="A237" s="162"/>
      <c r="B237" s="162"/>
      <c r="C237" s="163"/>
      <c r="D237" s="164"/>
      <c r="E237" s="163"/>
      <c r="F237" s="162"/>
      <c r="G237" s="209"/>
      <c r="H237" s="195"/>
    </row>
    <row r="238" spans="1:8">
      <c r="A238" s="162"/>
      <c r="B238" s="162"/>
      <c r="C238" s="163"/>
      <c r="D238" s="164"/>
      <c r="E238" s="163"/>
      <c r="F238" s="162"/>
      <c r="G238" s="209"/>
      <c r="H238" s="195"/>
    </row>
    <row r="239" spans="1:8">
      <c r="A239" s="162"/>
      <c r="B239" s="162"/>
      <c r="C239" s="163"/>
      <c r="D239" s="164"/>
      <c r="E239" s="163"/>
      <c r="F239" s="162"/>
      <c r="G239" s="209"/>
      <c r="H239" s="195"/>
    </row>
    <row r="240" spans="1:8">
      <c r="A240" s="162"/>
      <c r="B240" s="162"/>
      <c r="C240" s="163"/>
      <c r="D240" s="164"/>
      <c r="E240" s="163"/>
      <c r="F240" s="162"/>
      <c r="G240" s="209"/>
      <c r="H240" s="195"/>
    </row>
    <row r="241" spans="1:8">
      <c r="A241" s="162"/>
      <c r="B241" s="162"/>
      <c r="C241" s="163"/>
      <c r="D241" s="164"/>
      <c r="E241" s="163"/>
      <c r="F241" s="162"/>
      <c r="G241" s="209"/>
      <c r="H241" s="195"/>
    </row>
    <row r="242" spans="1:8">
      <c r="A242" s="162"/>
      <c r="B242" s="162"/>
      <c r="C242" s="163"/>
      <c r="D242" s="164"/>
      <c r="E242" s="163"/>
      <c r="F242" s="162"/>
      <c r="G242" s="209"/>
      <c r="H242" s="195"/>
    </row>
    <row r="243" spans="1:8">
      <c r="A243" s="162"/>
      <c r="B243" s="162"/>
      <c r="C243" s="163"/>
      <c r="D243" s="164"/>
      <c r="E243" s="163"/>
      <c r="F243" s="162"/>
      <c r="G243" s="209"/>
      <c r="H243" s="195"/>
    </row>
    <row r="244" spans="1:8">
      <c r="A244" s="162"/>
      <c r="B244" s="162"/>
      <c r="C244" s="163"/>
      <c r="D244" s="164"/>
      <c r="E244" s="163"/>
      <c r="F244" s="162"/>
      <c r="G244" s="209"/>
      <c r="H244" s="195"/>
    </row>
    <row r="245" spans="1:8">
      <c r="A245" s="162"/>
      <c r="B245" s="162"/>
      <c r="C245" s="163"/>
      <c r="D245" s="164"/>
      <c r="E245" s="163"/>
      <c r="F245" s="162"/>
      <c r="G245" s="209"/>
      <c r="H245" s="195"/>
    </row>
    <row r="246" spans="1:8">
      <c r="A246" s="162"/>
      <c r="B246" s="162"/>
      <c r="C246" s="163"/>
      <c r="D246" s="164"/>
      <c r="E246" s="163"/>
      <c r="F246" s="162"/>
      <c r="G246" s="209"/>
      <c r="H246" s="195"/>
    </row>
    <row r="247" spans="1:8">
      <c r="A247" s="162"/>
      <c r="B247" s="162"/>
      <c r="C247" s="163"/>
      <c r="D247" s="164"/>
      <c r="E247" s="163"/>
      <c r="F247" s="162"/>
      <c r="G247" s="209"/>
      <c r="H247" s="195"/>
    </row>
    <row r="248" spans="1:8">
      <c r="A248" s="162"/>
      <c r="B248" s="162"/>
      <c r="C248" s="163"/>
      <c r="D248" s="164"/>
      <c r="E248" s="163"/>
      <c r="F248" s="162"/>
      <c r="G248" s="209"/>
      <c r="H248" s="195"/>
    </row>
    <row r="249" spans="1:8">
      <c r="A249" s="162"/>
      <c r="B249" s="162"/>
      <c r="C249" s="163"/>
      <c r="D249" s="164"/>
      <c r="E249" s="163"/>
      <c r="F249" s="162"/>
      <c r="G249" s="209"/>
      <c r="H249" s="195"/>
    </row>
    <row r="250" spans="1:8">
      <c r="A250" s="162"/>
      <c r="B250" s="162"/>
      <c r="C250" s="163"/>
      <c r="D250" s="164"/>
      <c r="E250" s="163"/>
      <c r="F250" s="162"/>
      <c r="G250" s="209"/>
      <c r="H250" s="195"/>
    </row>
    <row r="251" spans="1:8">
      <c r="A251" s="162"/>
      <c r="B251" s="162"/>
      <c r="C251" s="163"/>
      <c r="D251" s="164"/>
      <c r="E251" s="163"/>
      <c r="F251" s="162"/>
      <c r="G251" s="209"/>
      <c r="H251" s="195"/>
    </row>
    <row r="252" spans="1:8">
      <c r="A252" s="162"/>
      <c r="B252" s="162"/>
      <c r="C252" s="163"/>
      <c r="D252" s="164"/>
      <c r="E252" s="163"/>
      <c r="F252" s="162"/>
      <c r="G252" s="209"/>
      <c r="H252" s="195"/>
    </row>
    <row r="253" spans="1:8">
      <c r="A253" s="162"/>
      <c r="B253" s="162"/>
      <c r="C253" s="163"/>
      <c r="D253" s="164"/>
      <c r="E253" s="163"/>
      <c r="F253" s="162"/>
      <c r="G253" s="209"/>
      <c r="H253" s="195"/>
    </row>
    <row r="254" spans="1:8">
      <c r="A254" s="162"/>
      <c r="B254" s="162"/>
      <c r="C254" s="163"/>
      <c r="D254" s="164"/>
      <c r="E254" s="163"/>
      <c r="F254" s="162"/>
      <c r="G254" s="209"/>
      <c r="H254" s="195"/>
    </row>
    <row r="255" spans="1:8">
      <c r="A255" s="162"/>
      <c r="B255" s="162"/>
      <c r="C255" s="163"/>
      <c r="D255" s="164"/>
      <c r="E255" s="163"/>
      <c r="F255" s="162"/>
      <c r="G255" s="209"/>
      <c r="H255" s="195"/>
    </row>
    <row r="256" spans="1:8">
      <c r="A256" s="162"/>
      <c r="B256" s="162"/>
      <c r="C256" s="163"/>
      <c r="D256" s="164"/>
      <c r="E256" s="163"/>
      <c r="F256" s="162"/>
      <c r="G256" s="209"/>
      <c r="H256" s="195"/>
    </row>
    <row r="257" spans="1:8">
      <c r="A257" s="162"/>
      <c r="B257" s="162"/>
      <c r="C257" s="163"/>
      <c r="D257" s="164"/>
      <c r="E257" s="163"/>
      <c r="F257" s="162"/>
      <c r="G257" s="209"/>
      <c r="H257" s="195"/>
    </row>
    <row r="258" spans="1:8">
      <c r="A258" s="162"/>
      <c r="B258" s="162"/>
      <c r="C258" s="163"/>
      <c r="D258" s="164"/>
      <c r="E258" s="163"/>
      <c r="F258" s="162"/>
      <c r="G258" s="209"/>
      <c r="H258" s="195"/>
    </row>
    <row r="259" spans="1:8">
      <c r="A259" s="162"/>
      <c r="B259" s="162"/>
      <c r="C259" s="163"/>
      <c r="D259" s="164"/>
      <c r="E259" s="163"/>
      <c r="F259" s="162"/>
      <c r="G259" s="209"/>
      <c r="H259" s="195"/>
    </row>
    <row r="260" spans="1:8">
      <c r="A260" s="162"/>
      <c r="B260" s="162"/>
      <c r="C260" s="163"/>
      <c r="D260" s="164"/>
      <c r="E260" s="163"/>
      <c r="F260" s="162"/>
      <c r="G260" s="209"/>
      <c r="H260" s="195"/>
    </row>
    <row r="261" spans="1:8">
      <c r="A261" s="162"/>
      <c r="B261" s="162"/>
      <c r="C261" s="163"/>
      <c r="D261" s="164"/>
      <c r="E261" s="163"/>
      <c r="F261" s="162"/>
      <c r="G261" s="209"/>
      <c r="H261" s="195"/>
    </row>
    <row r="262" spans="1:8">
      <c r="A262" s="162"/>
      <c r="B262" s="162"/>
      <c r="C262" s="163"/>
      <c r="D262" s="164"/>
      <c r="E262" s="163"/>
      <c r="F262" s="162"/>
      <c r="G262" s="209"/>
      <c r="H262" s="195"/>
    </row>
    <row r="263" spans="1:8">
      <c r="A263" s="162"/>
      <c r="B263" s="162"/>
      <c r="C263" s="163"/>
      <c r="D263" s="164"/>
      <c r="E263" s="163"/>
      <c r="F263" s="162"/>
      <c r="G263" s="209"/>
      <c r="H263" s="195"/>
    </row>
    <row r="264" spans="1:8">
      <c r="A264" s="162"/>
      <c r="B264" s="162"/>
      <c r="C264" s="163"/>
      <c r="D264" s="164"/>
      <c r="E264" s="163"/>
      <c r="F264" s="162"/>
      <c r="G264" s="209"/>
      <c r="H264" s="195"/>
    </row>
    <row r="265" spans="1:8">
      <c r="A265" s="162"/>
      <c r="B265" s="162"/>
      <c r="C265" s="163"/>
      <c r="D265" s="164"/>
      <c r="E265" s="163"/>
      <c r="F265" s="162"/>
      <c r="G265" s="209"/>
      <c r="H265" s="195"/>
    </row>
    <row r="266" spans="1:8">
      <c r="A266" s="162"/>
      <c r="B266" s="162"/>
      <c r="C266" s="163"/>
      <c r="D266" s="164"/>
      <c r="E266" s="163"/>
      <c r="F266" s="162"/>
      <c r="G266" s="209"/>
      <c r="H266" s="195"/>
    </row>
    <row r="267" spans="1:8">
      <c r="A267" s="162"/>
      <c r="B267" s="162"/>
      <c r="C267" s="163"/>
      <c r="D267" s="164"/>
      <c r="E267" s="163"/>
      <c r="F267" s="162"/>
      <c r="G267" s="209"/>
      <c r="H267" s="195"/>
    </row>
    <row r="268" spans="1:8">
      <c r="A268" s="162"/>
      <c r="B268" s="162"/>
      <c r="C268" s="163"/>
      <c r="D268" s="164"/>
      <c r="E268" s="163"/>
      <c r="F268" s="162"/>
      <c r="G268" s="209"/>
      <c r="H268" s="195"/>
    </row>
    <row r="269" spans="1:8">
      <c r="A269" s="162"/>
      <c r="B269" s="162"/>
      <c r="C269" s="163"/>
      <c r="D269" s="164"/>
      <c r="E269" s="163"/>
      <c r="F269" s="162"/>
      <c r="G269" s="209"/>
      <c r="H269" s="195"/>
    </row>
    <row r="270" spans="1:8">
      <c r="A270" s="162"/>
      <c r="B270" s="162"/>
      <c r="C270" s="163"/>
      <c r="D270" s="164"/>
      <c r="E270" s="163"/>
      <c r="F270" s="162"/>
      <c r="G270" s="209"/>
      <c r="H270" s="195"/>
    </row>
    <row r="271" spans="1:8">
      <c r="A271" s="162"/>
      <c r="B271" s="162"/>
      <c r="C271" s="163"/>
      <c r="D271" s="164"/>
      <c r="E271" s="163"/>
      <c r="F271" s="162"/>
      <c r="G271" s="209"/>
      <c r="H271" s="195"/>
    </row>
    <row r="272" spans="1:8">
      <c r="A272" s="162"/>
      <c r="B272" s="162"/>
      <c r="C272" s="163"/>
      <c r="D272" s="164"/>
      <c r="E272" s="163"/>
      <c r="F272" s="162"/>
      <c r="G272" s="209"/>
      <c r="H272" s="195"/>
    </row>
    <row r="273" spans="1:8">
      <c r="A273" s="162"/>
      <c r="B273" s="162"/>
      <c r="C273" s="163"/>
      <c r="D273" s="164"/>
      <c r="E273" s="163"/>
      <c r="F273" s="162"/>
      <c r="G273" s="209"/>
      <c r="H273" s="195"/>
    </row>
    <row r="274" spans="1:8">
      <c r="A274" s="162"/>
      <c r="B274" s="162"/>
      <c r="C274" s="163"/>
      <c r="D274" s="164"/>
      <c r="E274" s="163"/>
      <c r="F274" s="162"/>
      <c r="G274" s="209"/>
      <c r="H274" s="195"/>
    </row>
    <row r="275" spans="1:8">
      <c r="A275" s="162"/>
      <c r="B275" s="162"/>
      <c r="C275" s="163"/>
      <c r="D275" s="164"/>
      <c r="E275" s="163"/>
      <c r="F275" s="162"/>
      <c r="G275" s="209"/>
      <c r="H275" s="195"/>
    </row>
    <row r="276" spans="1:8">
      <c r="A276" s="162"/>
      <c r="B276" s="162"/>
      <c r="C276" s="163"/>
      <c r="D276" s="164"/>
      <c r="E276" s="163"/>
      <c r="F276" s="162"/>
      <c r="G276" s="209"/>
      <c r="H276" s="195"/>
    </row>
    <row r="277" spans="1:8">
      <c r="A277" s="162"/>
      <c r="B277" s="162"/>
      <c r="C277" s="163"/>
      <c r="D277" s="164"/>
      <c r="E277" s="163"/>
      <c r="F277" s="162"/>
      <c r="G277" s="209"/>
      <c r="H277" s="195"/>
    </row>
    <row r="278" spans="1:8">
      <c r="A278" s="162"/>
      <c r="B278" s="162"/>
      <c r="C278" s="163"/>
      <c r="D278" s="164"/>
      <c r="E278" s="163"/>
      <c r="F278" s="162"/>
      <c r="G278" s="209"/>
      <c r="H278" s="195"/>
    </row>
    <row r="279" spans="1:8">
      <c r="A279" s="162"/>
      <c r="B279" s="162"/>
      <c r="C279" s="163"/>
      <c r="D279" s="164"/>
      <c r="E279" s="163"/>
      <c r="F279" s="162"/>
      <c r="G279" s="209"/>
      <c r="H279" s="195"/>
    </row>
    <row r="280" spans="1:8">
      <c r="A280" s="162"/>
      <c r="B280" s="162"/>
      <c r="C280" s="163"/>
      <c r="D280" s="164"/>
      <c r="E280" s="163"/>
      <c r="F280" s="162"/>
      <c r="G280" s="209"/>
      <c r="H280" s="195"/>
    </row>
    <row r="281" spans="1:8">
      <c r="A281" s="162"/>
      <c r="B281" s="162"/>
      <c r="C281" s="163"/>
      <c r="D281" s="164"/>
      <c r="E281" s="163"/>
      <c r="F281" s="162"/>
      <c r="G281" s="209"/>
      <c r="H281" s="195"/>
    </row>
    <row r="282" spans="1:8">
      <c r="A282" s="162"/>
      <c r="B282" s="162"/>
      <c r="C282" s="163"/>
      <c r="D282" s="164"/>
      <c r="E282" s="163"/>
      <c r="F282" s="162"/>
      <c r="G282" s="209"/>
      <c r="H282" s="195"/>
    </row>
    <row r="283" spans="1:8">
      <c r="A283" s="162"/>
      <c r="B283" s="162"/>
      <c r="C283" s="163"/>
      <c r="D283" s="164"/>
      <c r="E283" s="163"/>
      <c r="F283" s="162"/>
      <c r="G283" s="209"/>
      <c r="H283" s="195"/>
    </row>
    <row r="284" spans="1:8">
      <c r="A284" s="162"/>
      <c r="B284" s="162"/>
      <c r="C284" s="163"/>
      <c r="D284" s="164"/>
      <c r="E284" s="163"/>
      <c r="F284" s="162"/>
      <c r="G284" s="209"/>
      <c r="H284" s="195"/>
    </row>
    <row r="285" spans="1:8">
      <c r="A285" s="162"/>
      <c r="B285" s="162"/>
      <c r="C285" s="163"/>
      <c r="D285" s="164"/>
      <c r="E285" s="163"/>
      <c r="F285" s="162"/>
      <c r="G285" s="209"/>
      <c r="H285" s="195"/>
    </row>
    <row r="286" spans="1:8">
      <c r="A286" s="162"/>
      <c r="B286" s="162"/>
      <c r="C286" s="163"/>
      <c r="D286" s="164"/>
      <c r="E286" s="163"/>
      <c r="F286" s="162"/>
      <c r="G286" s="209"/>
      <c r="H286" s="195"/>
    </row>
    <row r="287" spans="1:8">
      <c r="A287" s="162"/>
      <c r="B287" s="162"/>
      <c r="C287" s="163"/>
      <c r="D287" s="164"/>
      <c r="E287" s="163"/>
      <c r="F287" s="162"/>
      <c r="G287" s="209"/>
      <c r="H287" s="195"/>
    </row>
    <row r="288" spans="1:8">
      <c r="A288" s="162"/>
      <c r="B288" s="162"/>
      <c r="C288" s="163"/>
      <c r="D288" s="164"/>
      <c r="E288" s="163"/>
      <c r="F288" s="162"/>
      <c r="G288" s="209"/>
      <c r="H288" s="195"/>
    </row>
    <row r="289" spans="1:8">
      <c r="A289" s="162"/>
      <c r="B289" s="162"/>
      <c r="C289" s="163"/>
      <c r="D289" s="164"/>
      <c r="E289" s="163"/>
      <c r="F289" s="162"/>
      <c r="G289" s="209"/>
      <c r="H289" s="195"/>
    </row>
    <row r="290" spans="1:8">
      <c r="A290" s="162"/>
      <c r="B290" s="162"/>
      <c r="C290" s="163"/>
      <c r="D290" s="164"/>
      <c r="E290" s="163"/>
      <c r="F290" s="162"/>
      <c r="G290" s="209"/>
      <c r="H290" s="195"/>
    </row>
    <row r="291" spans="1:8">
      <c r="A291" s="162"/>
      <c r="B291" s="162"/>
      <c r="C291" s="163"/>
      <c r="D291" s="164"/>
      <c r="E291" s="163"/>
      <c r="F291" s="162"/>
      <c r="G291" s="209"/>
      <c r="H291" s="195"/>
    </row>
    <row r="292" spans="1:8">
      <c r="A292" s="162"/>
      <c r="B292" s="162"/>
      <c r="C292" s="163"/>
      <c r="D292" s="164"/>
      <c r="E292" s="163"/>
      <c r="F292" s="162"/>
      <c r="G292" s="209"/>
      <c r="H292" s="195"/>
    </row>
    <row r="293" spans="1:8">
      <c r="A293" s="162"/>
      <c r="B293" s="162"/>
      <c r="C293" s="163"/>
      <c r="D293" s="164"/>
      <c r="E293" s="163"/>
      <c r="F293" s="162"/>
      <c r="G293" s="209"/>
      <c r="H293" s="195"/>
    </row>
    <row r="294" spans="1:8">
      <c r="A294" s="162"/>
      <c r="B294" s="162"/>
      <c r="C294" s="163"/>
      <c r="D294" s="164"/>
      <c r="E294" s="163"/>
      <c r="F294" s="162"/>
      <c r="G294" s="209"/>
      <c r="H294" s="195"/>
    </row>
    <row r="295" spans="1:8">
      <c r="A295" s="162"/>
      <c r="B295" s="162"/>
      <c r="C295" s="163"/>
      <c r="D295" s="164"/>
      <c r="E295" s="163"/>
      <c r="F295" s="162"/>
      <c r="G295" s="209"/>
      <c r="H295" s="195"/>
    </row>
    <row r="296" spans="1:8">
      <c r="A296" s="162"/>
      <c r="B296" s="162"/>
      <c r="C296" s="163"/>
      <c r="D296" s="164"/>
      <c r="E296" s="163"/>
      <c r="F296" s="162"/>
      <c r="G296" s="209"/>
      <c r="H296" s="195"/>
    </row>
    <row r="297" spans="1:8">
      <c r="A297" s="162"/>
      <c r="B297" s="162"/>
      <c r="C297" s="163"/>
      <c r="D297" s="164"/>
      <c r="E297" s="163"/>
      <c r="F297" s="162"/>
      <c r="G297" s="209"/>
      <c r="H297" s="195"/>
    </row>
    <row r="298" spans="1:8">
      <c r="A298" s="162"/>
      <c r="B298" s="162"/>
      <c r="C298" s="163"/>
      <c r="D298" s="164"/>
      <c r="E298" s="163"/>
      <c r="F298" s="162"/>
      <c r="G298" s="209"/>
      <c r="H298" s="195"/>
    </row>
    <row r="299" spans="1:8">
      <c r="A299" s="162"/>
      <c r="B299" s="162"/>
      <c r="C299" s="163"/>
      <c r="D299" s="164"/>
      <c r="E299" s="163"/>
      <c r="F299" s="162"/>
      <c r="G299" s="209"/>
      <c r="H299" s="195"/>
    </row>
    <row r="300" spans="1:8">
      <c r="A300" s="162"/>
      <c r="B300" s="162"/>
      <c r="C300" s="163"/>
      <c r="D300" s="164"/>
      <c r="E300" s="163"/>
      <c r="F300" s="162"/>
      <c r="G300" s="209"/>
      <c r="H300" s="195"/>
    </row>
    <row r="301" spans="1:8">
      <c r="A301" s="162"/>
      <c r="B301" s="162"/>
      <c r="C301" s="163"/>
      <c r="D301" s="164"/>
      <c r="E301" s="163"/>
      <c r="F301" s="162"/>
      <c r="G301" s="209"/>
      <c r="H301" s="195"/>
    </row>
    <row r="302" spans="1:8">
      <c r="A302" s="162"/>
      <c r="B302" s="162"/>
      <c r="C302" s="163"/>
      <c r="D302" s="164"/>
      <c r="E302" s="163"/>
      <c r="F302" s="162"/>
      <c r="G302" s="209"/>
      <c r="H302" s="195"/>
    </row>
    <row r="303" spans="1:8">
      <c r="A303" s="162"/>
      <c r="B303" s="162"/>
      <c r="C303" s="163"/>
      <c r="D303" s="164"/>
      <c r="E303" s="163"/>
      <c r="F303" s="162"/>
      <c r="G303" s="209"/>
      <c r="H303" s="195"/>
    </row>
    <row r="304" spans="1:8">
      <c r="A304" s="162"/>
      <c r="B304" s="162"/>
      <c r="C304" s="163"/>
      <c r="D304" s="164"/>
      <c r="E304" s="163"/>
      <c r="F304" s="162"/>
      <c r="G304" s="209"/>
      <c r="H304" s="195"/>
    </row>
    <row r="305" spans="1:8">
      <c r="A305" s="162"/>
      <c r="B305" s="162"/>
      <c r="C305" s="163"/>
      <c r="D305" s="164"/>
      <c r="E305" s="163"/>
      <c r="F305" s="162"/>
      <c r="G305" s="209"/>
      <c r="H305" s="195"/>
    </row>
    <row r="306" spans="1:8">
      <c r="A306" s="162"/>
      <c r="B306" s="162"/>
      <c r="C306" s="163"/>
      <c r="D306" s="164"/>
      <c r="E306" s="163"/>
      <c r="F306" s="162"/>
      <c r="G306" s="209"/>
      <c r="H306" s="195"/>
    </row>
    <row r="307" spans="1:8">
      <c r="A307" s="162"/>
      <c r="B307" s="162"/>
      <c r="C307" s="163"/>
      <c r="D307" s="164"/>
      <c r="E307" s="163"/>
      <c r="F307" s="162"/>
      <c r="G307" s="209"/>
      <c r="H307" s="195"/>
    </row>
    <row r="308" spans="1:8">
      <c r="A308" s="162"/>
      <c r="B308" s="162"/>
      <c r="C308" s="163"/>
      <c r="D308" s="164"/>
      <c r="E308" s="163"/>
      <c r="F308" s="162"/>
      <c r="G308" s="209"/>
      <c r="H308" s="195"/>
    </row>
    <row r="309" spans="1:8">
      <c r="A309" s="162"/>
      <c r="B309" s="162"/>
      <c r="C309" s="163"/>
      <c r="D309" s="164"/>
      <c r="E309" s="163"/>
      <c r="F309" s="162"/>
      <c r="G309" s="209"/>
      <c r="H309" s="195"/>
    </row>
    <row r="310" spans="1:8">
      <c r="A310" s="162"/>
      <c r="B310" s="162"/>
      <c r="C310" s="163"/>
      <c r="D310" s="164"/>
      <c r="E310" s="163"/>
      <c r="F310" s="162"/>
      <c r="G310" s="209"/>
      <c r="H310" s="195"/>
    </row>
    <row r="311" spans="1:8">
      <c r="A311" s="162"/>
      <c r="B311" s="162"/>
      <c r="C311" s="163"/>
      <c r="D311" s="164"/>
      <c r="E311" s="163"/>
      <c r="F311" s="162"/>
      <c r="G311" s="209"/>
      <c r="H311" s="195"/>
    </row>
    <row r="312" spans="1:8">
      <c r="A312" s="162"/>
      <c r="B312" s="162"/>
      <c r="C312" s="163"/>
      <c r="D312" s="164"/>
      <c r="E312" s="163"/>
      <c r="F312" s="162"/>
      <c r="G312" s="209"/>
      <c r="H312" s="195"/>
    </row>
    <row r="313" spans="1:8">
      <c r="A313" s="162"/>
      <c r="B313" s="162"/>
      <c r="C313" s="163"/>
      <c r="D313" s="164"/>
      <c r="E313" s="163"/>
      <c r="F313" s="162"/>
      <c r="G313" s="209"/>
      <c r="H313" s="195"/>
    </row>
    <row r="314" spans="1:8">
      <c r="A314" s="162"/>
      <c r="B314" s="162"/>
      <c r="C314" s="163"/>
      <c r="D314" s="164"/>
      <c r="E314" s="163"/>
      <c r="F314" s="162"/>
      <c r="G314" s="209"/>
      <c r="H314" s="195"/>
    </row>
    <row r="315" spans="1:8">
      <c r="A315" s="162"/>
      <c r="B315" s="162"/>
      <c r="C315" s="163"/>
      <c r="D315" s="164"/>
      <c r="E315" s="163"/>
      <c r="F315" s="162"/>
      <c r="G315" s="209"/>
      <c r="H315" s="195"/>
    </row>
    <row r="316" spans="1:8">
      <c r="A316" s="162"/>
      <c r="B316" s="162"/>
      <c r="C316" s="163"/>
      <c r="D316" s="164"/>
      <c r="E316" s="163"/>
      <c r="F316" s="162"/>
      <c r="G316" s="209"/>
      <c r="H316" s="195"/>
    </row>
    <row r="317" spans="1:8">
      <c r="A317" s="162"/>
      <c r="B317" s="162"/>
      <c r="C317" s="163"/>
      <c r="D317" s="164"/>
      <c r="E317" s="163"/>
      <c r="F317" s="162"/>
      <c r="G317" s="209"/>
      <c r="H317" s="195"/>
    </row>
    <row r="318" spans="1:8">
      <c r="A318" s="162"/>
      <c r="B318" s="162"/>
      <c r="C318" s="163"/>
      <c r="D318" s="164"/>
      <c r="E318" s="163"/>
      <c r="F318" s="162"/>
      <c r="G318" s="209"/>
      <c r="H318" s="195"/>
    </row>
    <row r="319" spans="1:8">
      <c r="A319" s="162"/>
      <c r="B319" s="162"/>
      <c r="C319" s="163"/>
      <c r="D319" s="164"/>
      <c r="E319" s="163"/>
      <c r="F319" s="162"/>
      <c r="G319" s="209"/>
      <c r="H319" s="195"/>
    </row>
    <row r="320" spans="1:8">
      <c r="A320" s="162"/>
      <c r="B320" s="162"/>
      <c r="C320" s="163"/>
      <c r="D320" s="164"/>
      <c r="E320" s="163"/>
      <c r="F320" s="162"/>
      <c r="G320" s="209"/>
      <c r="H320" s="195"/>
    </row>
    <row r="321" spans="1:8">
      <c r="A321" s="162"/>
      <c r="B321" s="162"/>
      <c r="C321" s="163"/>
      <c r="D321" s="164"/>
      <c r="E321" s="163"/>
      <c r="F321" s="162"/>
      <c r="G321" s="209"/>
      <c r="H321" s="195"/>
    </row>
    <row r="322" spans="1:8">
      <c r="A322" s="162"/>
      <c r="B322" s="162"/>
      <c r="C322" s="163"/>
      <c r="D322" s="164"/>
      <c r="E322" s="163"/>
      <c r="F322" s="162"/>
      <c r="G322" s="209"/>
      <c r="H322" s="195"/>
    </row>
    <row r="323" spans="1:8">
      <c r="A323" s="162"/>
      <c r="B323" s="162"/>
      <c r="C323" s="163"/>
      <c r="D323" s="164"/>
      <c r="E323" s="163"/>
      <c r="F323" s="162"/>
      <c r="G323" s="209"/>
      <c r="H323" s="195"/>
    </row>
    <row r="324" spans="1:8">
      <c r="A324" s="162"/>
      <c r="B324" s="162"/>
      <c r="C324" s="163"/>
      <c r="D324" s="164"/>
      <c r="E324" s="163"/>
      <c r="F324" s="162"/>
      <c r="G324" s="209"/>
      <c r="H324" s="195"/>
    </row>
    <row r="325" spans="1:8">
      <c r="A325" s="162"/>
      <c r="B325" s="162"/>
      <c r="C325" s="163"/>
      <c r="D325" s="164"/>
      <c r="E325" s="163"/>
      <c r="F325" s="162"/>
      <c r="G325" s="209"/>
      <c r="H325" s="195"/>
    </row>
    <row r="326" spans="1:8">
      <c r="A326" s="162"/>
      <c r="B326" s="162"/>
      <c r="C326" s="163"/>
      <c r="D326" s="164"/>
      <c r="E326" s="163"/>
      <c r="F326" s="162"/>
      <c r="G326" s="209"/>
      <c r="H326" s="195"/>
    </row>
    <row r="327" spans="1:8">
      <c r="A327" s="162"/>
      <c r="B327" s="162"/>
      <c r="C327" s="163"/>
      <c r="D327" s="164"/>
      <c r="E327" s="163"/>
      <c r="F327" s="162"/>
      <c r="G327" s="209"/>
      <c r="H327" s="195"/>
    </row>
    <row r="328" spans="1:8">
      <c r="A328" s="162"/>
      <c r="B328" s="162"/>
      <c r="C328" s="163"/>
      <c r="D328" s="164"/>
      <c r="E328" s="163"/>
      <c r="F328" s="162"/>
      <c r="G328" s="209"/>
      <c r="H328" s="195"/>
    </row>
    <row r="329" spans="1:8">
      <c r="A329" s="162"/>
      <c r="B329" s="162"/>
      <c r="C329" s="163"/>
      <c r="D329" s="164"/>
      <c r="E329" s="163"/>
      <c r="F329" s="162"/>
      <c r="G329" s="209"/>
      <c r="H329" s="195"/>
    </row>
    <row r="330" spans="1:8">
      <c r="A330" s="162"/>
      <c r="B330" s="162"/>
      <c r="C330" s="163"/>
      <c r="D330" s="164"/>
      <c r="E330" s="163"/>
      <c r="F330" s="162"/>
      <c r="G330" s="209"/>
      <c r="H330" s="195"/>
    </row>
    <row r="331" spans="1:8">
      <c r="A331" s="162"/>
      <c r="B331" s="162"/>
      <c r="C331" s="163"/>
      <c r="D331" s="164"/>
      <c r="E331" s="163"/>
      <c r="F331" s="162"/>
      <c r="G331" s="209"/>
      <c r="H331" s="195"/>
    </row>
    <row r="332" spans="1:8">
      <c r="A332" s="162"/>
      <c r="B332" s="162"/>
      <c r="C332" s="163"/>
      <c r="D332" s="164"/>
      <c r="E332" s="163"/>
      <c r="F332" s="162"/>
      <c r="G332" s="209"/>
      <c r="H332" s="195"/>
    </row>
    <row r="333" spans="1:8">
      <c r="A333" s="162"/>
      <c r="B333" s="162"/>
      <c r="C333" s="163"/>
      <c r="D333" s="164"/>
      <c r="E333" s="163"/>
      <c r="F333" s="162"/>
      <c r="G333" s="209"/>
      <c r="H333" s="195"/>
    </row>
    <row r="334" spans="1:8">
      <c r="A334" s="162"/>
      <c r="B334" s="162"/>
      <c r="C334" s="163"/>
      <c r="D334" s="164"/>
      <c r="E334" s="163"/>
      <c r="F334" s="162"/>
      <c r="G334" s="209"/>
      <c r="H334" s="195"/>
    </row>
    <row r="335" spans="1:8">
      <c r="A335" s="162"/>
      <c r="B335" s="162"/>
      <c r="C335" s="163"/>
      <c r="D335" s="164"/>
      <c r="E335" s="163"/>
      <c r="F335" s="162"/>
      <c r="G335" s="209"/>
      <c r="H335" s="195"/>
    </row>
    <row r="336" spans="1:8">
      <c r="A336" s="162"/>
      <c r="B336" s="162"/>
      <c r="C336" s="163"/>
      <c r="D336" s="164"/>
      <c r="E336" s="163"/>
      <c r="F336" s="162"/>
      <c r="G336" s="209"/>
      <c r="H336" s="195"/>
    </row>
    <row r="337" spans="1:8">
      <c r="A337" s="162"/>
      <c r="B337" s="162"/>
      <c r="C337" s="163"/>
      <c r="D337" s="164"/>
      <c r="E337" s="163"/>
      <c r="F337" s="162"/>
      <c r="G337" s="209"/>
      <c r="H337" s="195"/>
    </row>
    <row r="338" spans="1:8">
      <c r="A338" s="162"/>
      <c r="B338" s="162"/>
      <c r="C338" s="163"/>
      <c r="D338" s="164"/>
      <c r="E338" s="163"/>
      <c r="F338" s="162"/>
      <c r="G338" s="209"/>
      <c r="H338" s="195"/>
    </row>
    <row r="339" spans="1:8">
      <c r="A339" s="162"/>
      <c r="B339" s="162"/>
      <c r="C339" s="163"/>
      <c r="D339" s="164"/>
      <c r="E339" s="163"/>
      <c r="F339" s="162"/>
      <c r="G339" s="209"/>
      <c r="H339" s="195"/>
    </row>
    <row r="340" spans="1:8">
      <c r="A340" s="162"/>
      <c r="B340" s="162"/>
      <c r="C340" s="163"/>
      <c r="D340" s="164"/>
      <c r="E340" s="163"/>
      <c r="F340" s="162"/>
      <c r="G340" s="209"/>
      <c r="H340" s="195"/>
    </row>
    <row r="341" spans="1:8">
      <c r="A341" s="162"/>
      <c r="B341" s="162"/>
      <c r="C341" s="163"/>
      <c r="D341" s="164"/>
      <c r="E341" s="163"/>
      <c r="F341" s="162"/>
      <c r="G341" s="209"/>
      <c r="H341" s="195"/>
    </row>
    <row r="342" spans="1:8">
      <c r="A342" s="162"/>
      <c r="B342" s="162"/>
      <c r="C342" s="163"/>
      <c r="D342" s="164"/>
      <c r="E342" s="163"/>
      <c r="F342" s="162"/>
      <c r="G342" s="209"/>
      <c r="H342" s="195"/>
    </row>
    <row r="343" spans="1:8">
      <c r="A343" s="162"/>
      <c r="B343" s="162"/>
      <c r="C343" s="163"/>
      <c r="D343" s="164"/>
      <c r="E343" s="163"/>
      <c r="F343" s="162"/>
      <c r="G343" s="209"/>
      <c r="H343" s="195"/>
    </row>
    <row r="344" spans="1:8">
      <c r="A344" s="162"/>
      <c r="B344" s="162"/>
      <c r="C344" s="163"/>
      <c r="D344" s="164"/>
      <c r="E344" s="163"/>
      <c r="F344" s="162"/>
      <c r="G344" s="209"/>
      <c r="H344" s="195"/>
    </row>
    <row r="345" spans="1:8">
      <c r="A345" s="162"/>
      <c r="B345" s="162"/>
      <c r="C345" s="163"/>
      <c r="D345" s="164"/>
      <c r="E345" s="163"/>
      <c r="F345" s="162"/>
      <c r="G345" s="209"/>
      <c r="H345" s="195"/>
    </row>
    <row r="346" spans="1:8">
      <c r="A346" s="162"/>
      <c r="B346" s="162"/>
      <c r="C346" s="163"/>
      <c r="D346" s="164"/>
      <c r="E346" s="163"/>
      <c r="F346" s="162"/>
      <c r="G346" s="209"/>
      <c r="H346" s="195"/>
    </row>
    <row r="347" spans="1:8">
      <c r="A347" s="162"/>
      <c r="B347" s="162"/>
      <c r="C347" s="163"/>
      <c r="D347" s="164"/>
      <c r="E347" s="163"/>
      <c r="F347" s="162"/>
      <c r="G347" s="209"/>
      <c r="H347" s="195"/>
    </row>
    <row r="348" spans="1:8">
      <c r="A348" s="162"/>
      <c r="B348" s="162"/>
      <c r="C348" s="163"/>
      <c r="D348" s="164"/>
      <c r="E348" s="163"/>
      <c r="F348" s="162"/>
      <c r="G348" s="209"/>
      <c r="H348" s="195"/>
    </row>
    <row r="349" spans="1:8">
      <c r="A349" s="162"/>
      <c r="B349" s="162"/>
      <c r="C349" s="163"/>
      <c r="D349" s="164"/>
      <c r="E349" s="163"/>
      <c r="F349" s="162"/>
      <c r="G349" s="209"/>
      <c r="H349" s="195"/>
    </row>
    <row r="350" spans="1:8">
      <c r="A350" s="162"/>
      <c r="B350" s="162"/>
      <c r="C350" s="163"/>
      <c r="D350" s="164"/>
      <c r="E350" s="163"/>
      <c r="F350" s="162"/>
      <c r="G350" s="209"/>
      <c r="H350" s="195"/>
    </row>
    <row r="351" spans="1:8">
      <c r="A351" s="162"/>
      <c r="B351" s="162"/>
      <c r="C351" s="163"/>
      <c r="D351" s="164"/>
      <c r="E351" s="163"/>
      <c r="F351" s="162"/>
      <c r="G351" s="209"/>
      <c r="H351" s="195"/>
    </row>
    <row r="352" spans="1:8">
      <c r="A352" s="162"/>
      <c r="B352" s="162"/>
      <c r="C352" s="163"/>
      <c r="D352" s="164"/>
      <c r="E352" s="163"/>
      <c r="F352" s="162"/>
      <c r="G352" s="209"/>
      <c r="H352" s="195"/>
    </row>
    <row r="353" spans="1:8">
      <c r="A353" s="162"/>
      <c r="B353" s="162"/>
      <c r="C353" s="163"/>
      <c r="D353" s="164"/>
      <c r="E353" s="163"/>
      <c r="F353" s="162"/>
      <c r="G353" s="209"/>
      <c r="H353" s="195"/>
    </row>
    <row r="354" spans="1:8">
      <c r="A354" s="162"/>
      <c r="B354" s="162"/>
      <c r="C354" s="163"/>
      <c r="D354" s="164"/>
      <c r="E354" s="163"/>
      <c r="F354" s="162"/>
      <c r="G354" s="209"/>
      <c r="H354" s="195"/>
    </row>
    <row r="355" spans="1:8">
      <c r="A355" s="162"/>
      <c r="B355" s="162"/>
      <c r="C355" s="163"/>
      <c r="D355" s="164"/>
      <c r="E355" s="163"/>
      <c r="F355" s="162"/>
      <c r="G355" s="209"/>
      <c r="H355" s="195"/>
    </row>
    <row r="356" spans="1:8">
      <c r="A356" s="162"/>
      <c r="B356" s="162"/>
      <c r="C356" s="163"/>
      <c r="D356" s="164"/>
      <c r="E356" s="163"/>
      <c r="F356" s="162"/>
      <c r="G356" s="209"/>
      <c r="H356" s="195"/>
    </row>
    <row r="357" spans="1:8">
      <c r="A357" s="162"/>
      <c r="B357" s="162"/>
      <c r="C357" s="163"/>
      <c r="D357" s="164"/>
      <c r="E357" s="163"/>
      <c r="F357" s="162"/>
      <c r="G357" s="209"/>
      <c r="H357" s="195"/>
    </row>
    <row r="358" spans="1:8">
      <c r="A358" s="162"/>
      <c r="B358" s="162"/>
      <c r="C358" s="163"/>
      <c r="D358" s="164"/>
      <c r="E358" s="163"/>
      <c r="F358" s="162"/>
      <c r="G358" s="209"/>
      <c r="H358" s="195"/>
    </row>
    <row r="359" spans="1:8">
      <c r="A359" s="162"/>
      <c r="B359" s="162"/>
      <c r="C359" s="163"/>
      <c r="D359" s="164"/>
      <c r="E359" s="163"/>
      <c r="F359" s="162"/>
      <c r="G359" s="209"/>
      <c r="H359" s="195"/>
    </row>
    <row r="360" spans="1:8">
      <c r="A360" s="162"/>
      <c r="B360" s="162"/>
      <c r="C360" s="163"/>
      <c r="D360" s="164"/>
      <c r="E360" s="163"/>
      <c r="F360" s="162"/>
      <c r="G360" s="209"/>
      <c r="H360" s="195"/>
    </row>
    <row r="361" spans="1:8">
      <c r="A361" s="162"/>
      <c r="B361" s="162"/>
      <c r="C361" s="163"/>
      <c r="D361" s="164"/>
      <c r="E361" s="163"/>
      <c r="F361" s="162"/>
      <c r="G361" s="209"/>
      <c r="H361" s="195"/>
    </row>
    <row r="362" spans="1:8">
      <c r="A362" s="162"/>
      <c r="B362" s="162"/>
      <c r="C362" s="163"/>
      <c r="D362" s="164"/>
      <c r="E362" s="163"/>
      <c r="F362" s="162"/>
      <c r="G362" s="209"/>
      <c r="H362" s="195"/>
    </row>
    <row r="363" spans="1:8">
      <c r="A363" s="162"/>
      <c r="B363" s="162"/>
      <c r="C363" s="163"/>
      <c r="D363" s="164"/>
      <c r="E363" s="163"/>
      <c r="F363" s="162"/>
      <c r="G363" s="209"/>
      <c r="H363" s="195"/>
    </row>
    <row r="364" spans="1:8">
      <c r="A364" s="162"/>
      <c r="B364" s="162"/>
      <c r="C364" s="163"/>
      <c r="D364" s="164"/>
      <c r="E364" s="163"/>
      <c r="F364" s="162"/>
      <c r="G364" s="209"/>
      <c r="H364" s="195"/>
    </row>
    <row r="365" spans="1:8">
      <c r="A365" s="162"/>
      <c r="B365" s="162"/>
      <c r="C365" s="163"/>
      <c r="D365" s="164"/>
      <c r="E365" s="163"/>
      <c r="F365" s="162"/>
      <c r="G365" s="209"/>
      <c r="H365" s="195"/>
    </row>
    <row r="366" spans="1:8">
      <c r="A366" s="162"/>
      <c r="B366" s="162"/>
      <c r="C366" s="163"/>
      <c r="D366" s="164"/>
      <c r="E366" s="163"/>
      <c r="F366" s="162"/>
      <c r="G366" s="209"/>
      <c r="H366" s="195"/>
    </row>
    <row r="367" spans="1:8">
      <c r="A367" s="162"/>
      <c r="B367" s="162"/>
      <c r="C367" s="163"/>
      <c r="D367" s="164"/>
      <c r="E367" s="163"/>
      <c r="F367" s="162"/>
      <c r="G367" s="209"/>
      <c r="H367" s="195"/>
    </row>
    <row r="368" spans="1:8">
      <c r="A368" s="162"/>
      <c r="B368" s="162"/>
      <c r="C368" s="163"/>
      <c r="D368" s="164"/>
      <c r="E368" s="163"/>
      <c r="F368" s="162"/>
      <c r="G368" s="209"/>
      <c r="H368" s="195"/>
    </row>
    <row r="369" spans="1:8">
      <c r="A369" s="162"/>
      <c r="B369" s="162"/>
      <c r="C369" s="163"/>
      <c r="D369" s="164"/>
      <c r="E369" s="163"/>
      <c r="F369" s="162"/>
      <c r="G369" s="209"/>
      <c r="H369" s="195"/>
    </row>
    <row r="370" spans="1:8">
      <c r="A370" s="162"/>
      <c r="B370" s="162"/>
      <c r="C370" s="163"/>
      <c r="D370" s="164"/>
      <c r="E370" s="163"/>
      <c r="F370" s="162"/>
      <c r="G370" s="209"/>
      <c r="H370" s="195"/>
    </row>
    <row r="371" spans="1:8">
      <c r="A371" s="162"/>
      <c r="B371" s="162"/>
      <c r="C371" s="163"/>
      <c r="D371" s="164"/>
      <c r="E371" s="163"/>
      <c r="F371" s="162"/>
      <c r="G371" s="209"/>
      <c r="H371" s="195"/>
    </row>
    <row r="372" spans="1:8">
      <c r="A372" s="162"/>
      <c r="B372" s="162"/>
      <c r="C372" s="163"/>
      <c r="D372" s="164"/>
      <c r="E372" s="163"/>
      <c r="F372" s="162"/>
      <c r="G372" s="209"/>
      <c r="H372" s="195"/>
    </row>
    <row r="373" spans="1:8">
      <c r="A373" s="162"/>
      <c r="B373" s="162"/>
      <c r="C373" s="163"/>
      <c r="D373" s="164"/>
      <c r="E373" s="163"/>
      <c r="F373" s="162"/>
      <c r="G373" s="209"/>
      <c r="H373" s="195"/>
    </row>
    <row r="374" spans="1:8">
      <c r="A374" s="162"/>
      <c r="B374" s="162"/>
      <c r="C374" s="163"/>
      <c r="D374" s="164"/>
      <c r="E374" s="163"/>
      <c r="F374" s="162"/>
      <c r="G374" s="209"/>
      <c r="H374" s="195"/>
    </row>
    <row r="375" spans="1:8">
      <c r="A375" s="162"/>
      <c r="B375" s="162"/>
      <c r="C375" s="163"/>
      <c r="D375" s="164"/>
      <c r="E375" s="163"/>
      <c r="F375" s="162"/>
      <c r="G375" s="209"/>
      <c r="H375" s="195"/>
    </row>
    <row r="376" spans="1:8">
      <c r="A376" s="162"/>
      <c r="B376" s="162"/>
      <c r="C376" s="163"/>
      <c r="D376" s="164"/>
      <c r="E376" s="163"/>
      <c r="F376" s="162"/>
      <c r="G376" s="209"/>
      <c r="H376" s="195"/>
    </row>
    <row r="377" spans="1:8">
      <c r="A377" s="162"/>
      <c r="B377" s="162"/>
      <c r="C377" s="163"/>
      <c r="D377" s="164"/>
      <c r="E377" s="163"/>
      <c r="F377" s="162"/>
      <c r="G377" s="209"/>
      <c r="H377" s="195"/>
    </row>
    <row r="378" spans="1:8">
      <c r="A378" s="162"/>
      <c r="B378" s="162"/>
      <c r="C378" s="163"/>
      <c r="D378" s="164"/>
      <c r="E378" s="163"/>
      <c r="F378" s="162"/>
      <c r="G378" s="209"/>
      <c r="H378" s="195"/>
    </row>
    <row r="379" spans="1:8">
      <c r="A379" s="162"/>
      <c r="B379" s="162"/>
      <c r="C379" s="163"/>
      <c r="D379" s="164"/>
      <c r="E379" s="163"/>
      <c r="F379" s="162"/>
      <c r="G379" s="209"/>
      <c r="H379" s="195"/>
    </row>
    <row r="380" spans="1:8">
      <c r="A380" s="162"/>
      <c r="B380" s="162"/>
      <c r="C380" s="163"/>
      <c r="D380" s="164"/>
      <c r="E380" s="163"/>
      <c r="F380" s="162"/>
      <c r="G380" s="209"/>
      <c r="H380" s="195"/>
    </row>
    <row r="381" spans="1:8">
      <c r="A381" s="162"/>
      <c r="B381" s="162"/>
      <c r="C381" s="163"/>
      <c r="D381" s="164"/>
      <c r="E381" s="163"/>
      <c r="F381" s="162"/>
      <c r="G381" s="209"/>
      <c r="H381" s="195"/>
    </row>
    <row r="382" spans="1:8">
      <c r="A382" s="162"/>
      <c r="B382" s="162"/>
      <c r="C382" s="163"/>
      <c r="D382" s="164"/>
      <c r="E382" s="163"/>
      <c r="F382" s="162"/>
      <c r="G382" s="209"/>
      <c r="H382" s="195"/>
    </row>
    <row r="383" spans="1:8">
      <c r="A383" s="162"/>
      <c r="B383" s="162"/>
      <c r="C383" s="163"/>
      <c r="D383" s="164"/>
      <c r="E383" s="163"/>
      <c r="F383" s="162"/>
      <c r="G383" s="209"/>
      <c r="H383" s="195"/>
    </row>
    <row r="384" spans="1:8">
      <c r="A384" s="162"/>
      <c r="B384" s="162"/>
      <c r="C384" s="163"/>
      <c r="D384" s="164"/>
      <c r="E384" s="163"/>
      <c r="F384" s="162"/>
      <c r="G384" s="209"/>
      <c r="H384" s="195"/>
    </row>
    <row r="385" spans="1:8">
      <c r="A385" s="162"/>
      <c r="B385" s="162"/>
      <c r="C385" s="163"/>
      <c r="D385" s="164"/>
      <c r="E385" s="163"/>
      <c r="F385" s="162"/>
      <c r="G385" s="209"/>
      <c r="H385" s="195"/>
    </row>
    <row r="386" spans="1:8">
      <c r="A386" s="162"/>
      <c r="B386" s="162"/>
      <c r="C386" s="163"/>
      <c r="D386" s="164"/>
      <c r="E386" s="163"/>
      <c r="F386" s="162"/>
      <c r="G386" s="209"/>
      <c r="H386" s="195"/>
    </row>
    <row r="387" spans="1:8">
      <c r="A387" s="162"/>
      <c r="B387" s="162"/>
      <c r="C387" s="163"/>
      <c r="D387" s="164"/>
      <c r="E387" s="163"/>
      <c r="F387" s="162"/>
      <c r="G387" s="209"/>
      <c r="H387" s="195"/>
    </row>
    <row r="388" spans="1:8">
      <c r="A388" s="162"/>
      <c r="B388" s="162"/>
      <c r="C388" s="163"/>
      <c r="D388" s="164"/>
      <c r="E388" s="163"/>
      <c r="F388" s="162"/>
      <c r="G388" s="209"/>
      <c r="H388" s="195"/>
    </row>
    <row r="389" spans="1:8">
      <c r="A389" s="162"/>
      <c r="B389" s="162"/>
      <c r="C389" s="163"/>
      <c r="D389" s="164"/>
      <c r="E389" s="163"/>
      <c r="F389" s="162"/>
      <c r="G389" s="209"/>
      <c r="H389" s="195"/>
    </row>
    <row r="390" spans="1:8">
      <c r="A390" s="162"/>
      <c r="B390" s="162"/>
      <c r="C390" s="163"/>
      <c r="D390" s="164"/>
      <c r="E390" s="163"/>
      <c r="F390" s="162"/>
      <c r="G390" s="209"/>
      <c r="H390" s="195"/>
    </row>
    <row r="391" spans="1:8">
      <c r="A391" s="162"/>
      <c r="B391" s="162"/>
      <c r="C391" s="163"/>
      <c r="D391" s="164"/>
      <c r="E391" s="163"/>
      <c r="F391" s="162"/>
      <c r="G391" s="209"/>
      <c r="H391" s="195"/>
    </row>
    <row r="392" spans="1:8">
      <c r="A392" s="162"/>
      <c r="B392" s="162"/>
      <c r="C392" s="163"/>
      <c r="D392" s="164"/>
      <c r="E392" s="163"/>
      <c r="F392" s="162"/>
      <c r="G392" s="209"/>
      <c r="H392" s="195"/>
    </row>
    <row r="393" spans="1:8">
      <c r="A393" s="162"/>
      <c r="B393" s="162"/>
      <c r="C393" s="163"/>
      <c r="D393" s="164"/>
      <c r="E393" s="163"/>
      <c r="F393" s="162"/>
      <c r="G393" s="209"/>
      <c r="H393" s="195"/>
    </row>
    <row r="394" spans="1:8">
      <c r="A394" s="162"/>
      <c r="B394" s="162"/>
      <c r="C394" s="163"/>
      <c r="D394" s="164"/>
      <c r="E394" s="163"/>
      <c r="F394" s="162"/>
      <c r="G394" s="209"/>
      <c r="H394" s="195"/>
    </row>
    <row r="395" spans="1:8">
      <c r="A395" s="162"/>
      <c r="B395" s="162"/>
      <c r="C395" s="163"/>
      <c r="D395" s="164"/>
      <c r="E395" s="163"/>
      <c r="F395" s="162"/>
      <c r="G395" s="209"/>
      <c r="H395" s="195"/>
    </row>
    <row r="396" spans="1:8">
      <c r="A396" s="162"/>
      <c r="B396" s="162"/>
      <c r="C396" s="163"/>
      <c r="D396" s="164"/>
      <c r="E396" s="163"/>
      <c r="F396" s="162"/>
      <c r="G396" s="209"/>
      <c r="H396" s="195"/>
    </row>
    <row r="397" spans="1:8">
      <c r="A397" s="162"/>
      <c r="B397" s="162"/>
      <c r="C397" s="163"/>
      <c r="D397" s="164"/>
      <c r="E397" s="163"/>
      <c r="F397" s="162"/>
      <c r="G397" s="209"/>
      <c r="H397" s="195"/>
    </row>
    <row r="398" spans="1:8">
      <c r="A398" s="162"/>
      <c r="B398" s="162"/>
      <c r="C398" s="163"/>
      <c r="D398" s="164"/>
      <c r="E398" s="163"/>
      <c r="F398" s="162"/>
      <c r="G398" s="209"/>
      <c r="H398" s="195"/>
    </row>
    <row r="399" spans="1:8">
      <c r="A399" s="162"/>
      <c r="B399" s="162"/>
      <c r="C399" s="163"/>
      <c r="D399" s="164"/>
      <c r="E399" s="163"/>
      <c r="F399" s="162"/>
      <c r="G399" s="209"/>
      <c r="H399" s="195"/>
    </row>
    <row r="400" spans="1:8">
      <c r="A400" s="162"/>
      <c r="B400" s="162"/>
      <c r="C400" s="163"/>
      <c r="D400" s="164"/>
      <c r="E400" s="163"/>
      <c r="F400" s="162"/>
      <c r="G400" s="209"/>
      <c r="H400" s="195"/>
    </row>
    <row r="401" spans="1:8">
      <c r="A401" s="162"/>
      <c r="B401" s="162"/>
      <c r="C401" s="163"/>
      <c r="D401" s="164"/>
      <c r="E401" s="163"/>
      <c r="F401" s="162"/>
      <c r="G401" s="209"/>
      <c r="H401" s="195"/>
    </row>
    <row r="402" spans="1:8">
      <c r="A402" s="162"/>
      <c r="B402" s="162"/>
      <c r="C402" s="163"/>
      <c r="D402" s="164"/>
      <c r="E402" s="163"/>
      <c r="F402" s="162"/>
      <c r="G402" s="209"/>
      <c r="H402" s="195"/>
    </row>
    <row r="403" spans="1:8">
      <c r="A403" s="162"/>
      <c r="B403" s="162"/>
      <c r="C403" s="163"/>
      <c r="D403" s="164"/>
      <c r="E403" s="163"/>
      <c r="F403" s="162"/>
      <c r="G403" s="209"/>
      <c r="H403" s="195"/>
    </row>
    <row r="404" spans="1:8">
      <c r="A404" s="162"/>
      <c r="B404" s="162"/>
      <c r="C404" s="163"/>
      <c r="D404" s="164"/>
      <c r="E404" s="163"/>
      <c r="F404" s="162"/>
      <c r="G404" s="209"/>
      <c r="H404" s="195"/>
    </row>
    <row r="405" spans="1:8">
      <c r="A405" s="162"/>
      <c r="B405" s="162"/>
      <c r="C405" s="163"/>
      <c r="D405" s="164"/>
      <c r="E405" s="163"/>
      <c r="F405" s="162"/>
      <c r="G405" s="209"/>
      <c r="H405" s="195"/>
    </row>
    <row r="406" spans="1:8">
      <c r="A406" s="162"/>
      <c r="B406" s="162"/>
      <c r="C406" s="163"/>
      <c r="D406" s="164"/>
      <c r="E406" s="163"/>
      <c r="F406" s="162"/>
      <c r="G406" s="209"/>
      <c r="H406" s="195"/>
    </row>
    <row r="407" spans="1:8">
      <c r="A407" s="162"/>
      <c r="B407" s="162"/>
      <c r="C407" s="163"/>
      <c r="D407" s="164"/>
      <c r="E407" s="163"/>
      <c r="F407" s="162"/>
      <c r="G407" s="209"/>
      <c r="H407" s="195"/>
    </row>
    <row r="408" spans="1:8">
      <c r="A408" s="162"/>
      <c r="B408" s="162"/>
      <c r="C408" s="163"/>
      <c r="D408" s="164"/>
      <c r="E408" s="163"/>
      <c r="F408" s="162"/>
      <c r="G408" s="209"/>
      <c r="H408" s="195"/>
    </row>
    <row r="409" spans="1:8">
      <c r="A409" s="162"/>
      <c r="B409" s="162"/>
      <c r="C409" s="163"/>
      <c r="D409" s="164"/>
      <c r="E409" s="163"/>
      <c r="F409" s="162"/>
      <c r="G409" s="209"/>
      <c r="H409" s="195"/>
    </row>
    <row r="410" spans="1:8">
      <c r="A410" s="162"/>
      <c r="B410" s="162"/>
      <c r="C410" s="163"/>
      <c r="D410" s="164"/>
      <c r="E410" s="163"/>
      <c r="F410" s="162"/>
      <c r="G410" s="209"/>
      <c r="H410" s="195"/>
    </row>
    <row r="411" spans="1:8">
      <c r="A411" s="162"/>
      <c r="B411" s="162"/>
      <c r="C411" s="163"/>
      <c r="D411" s="164"/>
      <c r="E411" s="163"/>
      <c r="F411" s="162"/>
      <c r="G411" s="209"/>
      <c r="H411" s="195"/>
    </row>
    <row r="412" spans="1:8">
      <c r="A412" s="162"/>
      <c r="B412" s="162"/>
      <c r="C412" s="163"/>
      <c r="D412" s="164"/>
      <c r="E412" s="163"/>
      <c r="F412" s="162"/>
      <c r="G412" s="209"/>
      <c r="H412" s="195"/>
    </row>
    <row r="413" spans="1:8">
      <c r="A413" s="162"/>
      <c r="B413" s="162"/>
      <c r="C413" s="163"/>
      <c r="D413" s="164"/>
      <c r="E413" s="163"/>
      <c r="F413" s="162"/>
      <c r="G413" s="209"/>
      <c r="H413" s="195"/>
    </row>
    <row r="414" spans="1:8">
      <c r="A414" s="162"/>
      <c r="B414" s="162"/>
      <c r="C414" s="163"/>
      <c r="D414" s="164"/>
      <c r="E414" s="163"/>
      <c r="F414" s="162"/>
      <c r="G414" s="209"/>
      <c r="H414" s="195"/>
    </row>
    <row r="415" spans="1:8">
      <c r="A415" s="162"/>
      <c r="B415" s="162"/>
      <c r="C415" s="163"/>
      <c r="D415" s="164"/>
      <c r="E415" s="163"/>
      <c r="F415" s="162"/>
      <c r="G415" s="209"/>
      <c r="H415" s="195"/>
    </row>
    <row r="416" spans="1:8">
      <c r="A416" s="162"/>
      <c r="B416" s="162"/>
      <c r="C416" s="163"/>
      <c r="D416" s="164"/>
      <c r="E416" s="163"/>
      <c r="F416" s="162"/>
      <c r="G416" s="209"/>
      <c r="H416" s="195"/>
    </row>
    <row r="417" spans="1:8">
      <c r="A417" s="162"/>
      <c r="B417" s="162"/>
      <c r="C417" s="163"/>
      <c r="D417" s="164"/>
      <c r="E417" s="163"/>
      <c r="F417" s="162"/>
      <c r="G417" s="209"/>
      <c r="H417" s="195"/>
    </row>
    <row r="418" spans="1:8">
      <c r="A418" s="162"/>
      <c r="B418" s="162"/>
      <c r="C418" s="163"/>
      <c r="D418" s="164"/>
      <c r="E418" s="163"/>
      <c r="F418" s="162"/>
      <c r="G418" s="209"/>
      <c r="H418" s="195"/>
    </row>
    <row r="419" spans="1:8">
      <c r="A419" s="162"/>
      <c r="B419" s="162"/>
      <c r="C419" s="163"/>
      <c r="D419" s="164"/>
      <c r="E419" s="163"/>
      <c r="F419" s="162"/>
      <c r="G419" s="209"/>
      <c r="H419" s="195"/>
    </row>
    <row r="420" spans="1:8">
      <c r="A420" s="162"/>
      <c r="B420" s="162"/>
      <c r="C420" s="163"/>
      <c r="D420" s="164"/>
      <c r="E420" s="163"/>
      <c r="F420" s="162"/>
      <c r="G420" s="209"/>
      <c r="H420" s="195"/>
    </row>
    <row r="421" spans="1:8">
      <c r="A421" s="162"/>
      <c r="B421" s="162"/>
      <c r="C421" s="163"/>
      <c r="D421" s="164"/>
      <c r="E421" s="163"/>
      <c r="F421" s="162"/>
      <c r="G421" s="209"/>
      <c r="H421" s="195"/>
    </row>
    <row r="422" spans="1:8">
      <c r="A422" s="162"/>
      <c r="B422" s="162"/>
      <c r="C422" s="163"/>
      <c r="D422" s="164"/>
      <c r="E422" s="163"/>
      <c r="F422" s="162"/>
      <c r="G422" s="209"/>
      <c r="H422" s="195"/>
    </row>
    <row r="423" spans="1:8">
      <c r="A423" s="162"/>
      <c r="B423" s="162"/>
      <c r="C423" s="163"/>
      <c r="D423" s="164"/>
      <c r="E423" s="163"/>
      <c r="F423" s="162"/>
      <c r="G423" s="209"/>
      <c r="H423" s="195"/>
    </row>
    <row r="424" spans="1:8">
      <c r="A424" s="162"/>
      <c r="B424" s="162"/>
      <c r="C424" s="163"/>
      <c r="D424" s="164"/>
      <c r="E424" s="163"/>
      <c r="F424" s="162"/>
      <c r="G424" s="209"/>
      <c r="H424" s="195"/>
    </row>
    <row r="425" spans="1:8">
      <c r="A425" s="162"/>
      <c r="B425" s="162"/>
      <c r="C425" s="163"/>
      <c r="D425" s="164"/>
      <c r="E425" s="163"/>
      <c r="F425" s="162"/>
      <c r="G425" s="209"/>
      <c r="H425" s="195"/>
    </row>
    <row r="426" spans="1:8">
      <c r="A426" s="162"/>
      <c r="B426" s="162"/>
      <c r="C426" s="163"/>
      <c r="D426" s="164"/>
      <c r="E426" s="163"/>
      <c r="F426" s="162"/>
      <c r="G426" s="209"/>
      <c r="H426" s="195"/>
    </row>
    <row r="427" spans="1:8">
      <c r="A427" s="162"/>
      <c r="B427" s="162"/>
      <c r="C427" s="163"/>
      <c r="D427" s="164"/>
      <c r="E427" s="163"/>
      <c r="F427" s="162"/>
      <c r="G427" s="209"/>
      <c r="H427" s="195"/>
    </row>
    <row r="428" spans="1:8">
      <c r="A428" s="162"/>
      <c r="B428" s="162"/>
      <c r="C428" s="163"/>
      <c r="D428" s="164"/>
      <c r="E428" s="163"/>
      <c r="F428" s="162"/>
      <c r="G428" s="209"/>
      <c r="H428" s="195"/>
    </row>
    <row r="429" spans="1:8">
      <c r="A429" s="162"/>
      <c r="B429" s="162"/>
      <c r="C429" s="163"/>
      <c r="D429" s="164"/>
      <c r="E429" s="163"/>
      <c r="F429" s="162"/>
      <c r="G429" s="209"/>
      <c r="H429" s="195"/>
    </row>
    <row r="430" spans="1:8">
      <c r="A430" s="162"/>
      <c r="B430" s="162"/>
      <c r="C430" s="163"/>
      <c r="D430" s="164"/>
      <c r="E430" s="163"/>
      <c r="F430" s="162"/>
      <c r="G430" s="209"/>
      <c r="H430" s="195"/>
    </row>
    <row r="431" spans="1:8">
      <c r="A431" s="162"/>
      <c r="B431" s="162"/>
      <c r="C431" s="163"/>
      <c r="D431" s="164"/>
      <c r="E431" s="163"/>
      <c r="F431" s="162"/>
      <c r="G431" s="209"/>
      <c r="H431" s="195"/>
    </row>
    <row r="432" spans="1:8">
      <c r="A432" s="162"/>
      <c r="B432" s="162"/>
      <c r="C432" s="163"/>
      <c r="D432" s="164"/>
      <c r="E432" s="163"/>
      <c r="F432" s="162"/>
      <c r="G432" s="209"/>
      <c r="H432" s="195"/>
    </row>
    <row r="433" spans="1:8">
      <c r="A433" s="162"/>
      <c r="B433" s="162"/>
      <c r="C433" s="163"/>
      <c r="D433" s="164"/>
      <c r="E433" s="163"/>
      <c r="F433" s="162"/>
      <c r="G433" s="209"/>
      <c r="H433" s="195"/>
    </row>
    <row r="434" spans="1:8">
      <c r="A434" s="162"/>
      <c r="B434" s="162"/>
      <c r="C434" s="163"/>
      <c r="D434" s="164"/>
      <c r="E434" s="163"/>
      <c r="F434" s="162"/>
      <c r="G434" s="209"/>
      <c r="H434" s="195"/>
    </row>
    <row r="435" spans="1:8">
      <c r="A435" s="162"/>
      <c r="B435" s="162"/>
      <c r="C435" s="163"/>
      <c r="D435" s="164"/>
      <c r="E435" s="163"/>
      <c r="F435" s="162"/>
      <c r="G435" s="209"/>
      <c r="H435" s="195"/>
    </row>
    <row r="436" spans="1:8">
      <c r="A436" s="162"/>
      <c r="B436" s="162"/>
      <c r="C436" s="163"/>
      <c r="D436" s="164"/>
      <c r="E436" s="163"/>
      <c r="F436" s="162"/>
      <c r="G436" s="209"/>
      <c r="H436" s="195"/>
    </row>
    <row r="437" spans="1:8">
      <c r="A437" s="162"/>
      <c r="B437" s="162"/>
      <c r="C437" s="163"/>
      <c r="D437" s="164"/>
      <c r="E437" s="163"/>
      <c r="F437" s="162"/>
      <c r="G437" s="209"/>
      <c r="H437" s="195"/>
    </row>
    <row r="438" spans="1:8">
      <c r="A438" s="162"/>
      <c r="B438" s="162"/>
      <c r="C438" s="163"/>
      <c r="D438" s="164"/>
      <c r="E438" s="163"/>
      <c r="F438" s="162"/>
      <c r="G438" s="209"/>
      <c r="H438" s="195"/>
    </row>
    <row r="439" spans="1:8">
      <c r="A439" s="162"/>
      <c r="B439" s="162"/>
      <c r="C439" s="163"/>
      <c r="D439" s="164"/>
      <c r="E439" s="163"/>
      <c r="F439" s="162"/>
      <c r="G439" s="209"/>
      <c r="H439" s="195"/>
    </row>
    <row r="440" spans="1:8">
      <c r="A440" s="162"/>
      <c r="B440" s="162"/>
      <c r="C440" s="163"/>
      <c r="D440" s="164"/>
      <c r="E440" s="163"/>
      <c r="F440" s="162"/>
      <c r="G440" s="209"/>
      <c r="H440" s="195"/>
    </row>
    <row r="441" spans="1:8">
      <c r="A441" s="162"/>
      <c r="B441" s="162"/>
      <c r="C441" s="163"/>
      <c r="D441" s="164"/>
      <c r="E441" s="163"/>
      <c r="F441" s="162"/>
      <c r="G441" s="209"/>
      <c r="H441" s="195"/>
    </row>
    <row r="442" spans="1:8">
      <c r="A442" s="162"/>
      <c r="B442" s="162"/>
      <c r="C442" s="163"/>
      <c r="D442" s="164"/>
      <c r="E442" s="163"/>
      <c r="F442" s="162"/>
      <c r="G442" s="209"/>
      <c r="H442" s="195"/>
    </row>
    <row r="443" spans="1:8">
      <c r="A443" s="162"/>
      <c r="B443" s="162"/>
      <c r="C443" s="163"/>
      <c r="D443" s="164"/>
      <c r="E443" s="163"/>
      <c r="F443" s="162"/>
      <c r="G443" s="209"/>
      <c r="H443" s="195"/>
    </row>
    <row r="444" spans="1:8">
      <c r="A444" s="162"/>
      <c r="B444" s="162"/>
      <c r="C444" s="163"/>
      <c r="D444" s="164"/>
      <c r="E444" s="163"/>
      <c r="F444" s="162"/>
      <c r="G444" s="209"/>
      <c r="H444" s="195"/>
    </row>
    <row r="445" spans="1:8">
      <c r="A445" s="162"/>
      <c r="B445" s="162"/>
      <c r="C445" s="163"/>
      <c r="D445" s="164"/>
      <c r="E445" s="163"/>
      <c r="F445" s="162"/>
      <c r="G445" s="209"/>
      <c r="H445" s="195"/>
    </row>
    <row r="446" spans="1:8">
      <c r="A446" s="162"/>
      <c r="B446" s="162"/>
      <c r="C446" s="163"/>
      <c r="D446" s="164"/>
      <c r="E446" s="163"/>
      <c r="F446" s="162"/>
      <c r="G446" s="209"/>
      <c r="H446" s="195"/>
    </row>
    <row r="447" spans="1:8">
      <c r="A447" s="162"/>
      <c r="B447" s="162"/>
      <c r="C447" s="163"/>
      <c r="D447" s="164"/>
      <c r="E447" s="163"/>
      <c r="F447" s="162"/>
      <c r="G447" s="209"/>
      <c r="H447" s="195"/>
    </row>
    <row r="448" spans="1:8">
      <c r="A448" s="162"/>
      <c r="B448" s="162"/>
      <c r="C448" s="163"/>
      <c r="D448" s="164"/>
      <c r="E448" s="163"/>
      <c r="F448" s="162"/>
      <c r="G448" s="209"/>
      <c r="H448" s="195"/>
    </row>
    <row r="449" spans="1:8">
      <c r="A449" s="162"/>
      <c r="B449" s="162"/>
      <c r="C449" s="163"/>
      <c r="D449" s="164"/>
      <c r="E449" s="163"/>
      <c r="F449" s="162"/>
      <c r="G449" s="209"/>
      <c r="H449" s="195"/>
    </row>
    <row r="450" spans="1:8">
      <c r="A450" s="162"/>
      <c r="B450" s="162"/>
      <c r="C450" s="163"/>
      <c r="D450" s="164"/>
      <c r="E450" s="163"/>
      <c r="F450" s="162"/>
      <c r="G450" s="209"/>
      <c r="H450" s="195"/>
    </row>
    <row r="451" spans="1:8">
      <c r="A451" s="162"/>
      <c r="B451" s="162"/>
      <c r="C451" s="163"/>
      <c r="D451" s="164"/>
      <c r="E451" s="163"/>
      <c r="F451" s="162"/>
      <c r="G451" s="209"/>
      <c r="H451" s="195"/>
    </row>
    <row r="452" spans="1:8">
      <c r="A452" s="162"/>
      <c r="B452" s="162"/>
      <c r="C452" s="163"/>
      <c r="D452" s="164"/>
      <c r="E452" s="163"/>
      <c r="F452" s="162"/>
      <c r="G452" s="209"/>
      <c r="H452" s="195"/>
    </row>
    <row r="453" spans="1:8">
      <c r="A453" s="162"/>
      <c r="B453" s="162"/>
      <c r="C453" s="163"/>
      <c r="D453" s="164"/>
      <c r="E453" s="163"/>
      <c r="F453" s="162"/>
      <c r="G453" s="209"/>
      <c r="H453" s="195"/>
    </row>
    <row r="454" spans="1:8">
      <c r="A454" s="162"/>
      <c r="B454" s="162"/>
      <c r="C454" s="163"/>
      <c r="D454" s="164"/>
      <c r="E454" s="163"/>
      <c r="F454" s="162"/>
      <c r="G454" s="209"/>
      <c r="H454" s="195"/>
    </row>
    <row r="455" spans="1:8">
      <c r="A455" s="162"/>
      <c r="B455" s="162"/>
      <c r="C455" s="163"/>
      <c r="D455" s="164"/>
      <c r="E455" s="163"/>
      <c r="F455" s="162"/>
      <c r="G455" s="209"/>
      <c r="H455" s="195"/>
    </row>
    <row r="456" spans="1:8">
      <c r="A456" s="162"/>
      <c r="B456" s="162"/>
      <c r="C456" s="163"/>
      <c r="D456" s="164"/>
      <c r="E456" s="163"/>
      <c r="F456" s="162"/>
      <c r="G456" s="209"/>
      <c r="H456" s="195"/>
    </row>
    <row r="457" spans="1:8">
      <c r="A457" s="162"/>
      <c r="B457" s="162"/>
      <c r="C457" s="163"/>
      <c r="D457" s="164"/>
      <c r="E457" s="163"/>
      <c r="F457" s="162"/>
      <c r="G457" s="209"/>
      <c r="H457" s="195"/>
    </row>
    <row r="458" spans="1:8">
      <c r="A458" s="162"/>
      <c r="B458" s="162"/>
      <c r="C458" s="163"/>
      <c r="D458" s="164"/>
      <c r="E458" s="163"/>
      <c r="F458" s="162"/>
      <c r="G458" s="209"/>
      <c r="H458" s="195"/>
    </row>
    <row r="459" spans="1:8">
      <c r="A459" s="162"/>
      <c r="B459" s="162"/>
      <c r="C459" s="163"/>
      <c r="D459" s="164"/>
      <c r="E459" s="163"/>
      <c r="F459" s="162"/>
      <c r="G459" s="209"/>
      <c r="H459" s="195"/>
    </row>
    <row r="460" spans="1:8">
      <c r="A460" s="162"/>
      <c r="B460" s="162"/>
      <c r="C460" s="163"/>
      <c r="D460" s="164"/>
      <c r="E460" s="163"/>
      <c r="F460" s="162"/>
      <c r="G460" s="209"/>
      <c r="H460" s="195"/>
    </row>
    <row r="461" spans="1:8">
      <c r="A461" s="162"/>
      <c r="B461" s="162"/>
      <c r="C461" s="163"/>
      <c r="D461" s="164"/>
      <c r="E461" s="163"/>
      <c r="F461" s="162"/>
      <c r="G461" s="209"/>
      <c r="H461" s="195"/>
    </row>
    <row r="462" spans="1:8">
      <c r="A462" s="162"/>
      <c r="B462" s="162"/>
      <c r="C462" s="163"/>
      <c r="D462" s="164"/>
      <c r="E462" s="163"/>
      <c r="F462" s="162"/>
      <c r="G462" s="209"/>
      <c r="H462" s="195"/>
    </row>
    <row r="463" spans="1:8">
      <c r="A463" s="162"/>
      <c r="B463" s="162"/>
      <c r="C463" s="163"/>
      <c r="D463" s="164"/>
      <c r="E463" s="163"/>
      <c r="F463" s="162"/>
      <c r="G463" s="209"/>
      <c r="H463" s="195"/>
    </row>
    <row r="464" spans="1:8">
      <c r="A464" s="162"/>
      <c r="B464" s="162"/>
      <c r="C464" s="163"/>
      <c r="D464" s="164"/>
      <c r="E464" s="163"/>
      <c r="F464" s="162"/>
      <c r="G464" s="209"/>
      <c r="H464" s="195"/>
    </row>
    <row r="465" spans="1:8">
      <c r="A465" s="162"/>
      <c r="B465" s="162"/>
      <c r="C465" s="163"/>
      <c r="D465" s="164"/>
      <c r="E465" s="163"/>
      <c r="F465" s="162"/>
      <c r="G465" s="209"/>
      <c r="H465" s="195"/>
    </row>
    <row r="466" spans="1:8">
      <c r="A466" s="162"/>
      <c r="B466" s="162"/>
      <c r="C466" s="163"/>
      <c r="D466" s="164"/>
      <c r="E466" s="163"/>
      <c r="F466" s="162"/>
      <c r="G466" s="209"/>
      <c r="H466" s="195"/>
    </row>
    <row r="467" spans="1:8">
      <c r="A467" s="162"/>
      <c r="B467" s="162"/>
      <c r="C467" s="163"/>
      <c r="D467" s="164"/>
      <c r="E467" s="163"/>
      <c r="F467" s="162"/>
      <c r="G467" s="209"/>
      <c r="H467" s="195"/>
    </row>
    <row r="468" spans="1:8">
      <c r="A468" s="162"/>
      <c r="B468" s="162"/>
      <c r="C468" s="163"/>
      <c r="D468" s="164"/>
      <c r="E468" s="163"/>
      <c r="F468" s="162"/>
      <c r="G468" s="209"/>
      <c r="H468" s="195"/>
    </row>
    <row r="469" spans="1:8">
      <c r="A469" s="162"/>
      <c r="B469" s="162"/>
      <c r="C469" s="163"/>
      <c r="D469" s="164"/>
      <c r="E469" s="163"/>
      <c r="F469" s="162"/>
      <c r="G469" s="209"/>
      <c r="H469" s="195"/>
    </row>
    <row r="470" spans="1:8">
      <c r="A470" s="162"/>
      <c r="B470" s="162"/>
      <c r="C470" s="163"/>
      <c r="D470" s="164"/>
      <c r="E470" s="163"/>
      <c r="F470" s="162"/>
      <c r="G470" s="209"/>
      <c r="H470" s="195"/>
    </row>
    <row r="471" spans="1:8">
      <c r="A471" s="162"/>
      <c r="B471" s="162"/>
      <c r="C471" s="163"/>
      <c r="D471" s="164"/>
      <c r="E471" s="163"/>
      <c r="F471" s="162"/>
      <c r="G471" s="209"/>
      <c r="H471" s="195"/>
    </row>
    <row r="472" spans="1:8">
      <c r="A472" s="162"/>
      <c r="B472" s="162"/>
      <c r="C472" s="163"/>
      <c r="D472" s="164"/>
      <c r="E472" s="163"/>
      <c r="F472" s="162"/>
      <c r="G472" s="209"/>
      <c r="H472" s="195"/>
    </row>
    <row r="473" spans="1:8">
      <c r="A473" s="162"/>
      <c r="B473" s="162"/>
      <c r="C473" s="163"/>
      <c r="D473" s="164"/>
      <c r="E473" s="163"/>
      <c r="F473" s="162"/>
      <c r="G473" s="209"/>
      <c r="H473" s="195"/>
    </row>
    <row r="474" spans="1:8">
      <c r="A474" s="162"/>
      <c r="B474" s="162"/>
      <c r="C474" s="163"/>
      <c r="D474" s="164"/>
      <c r="E474" s="163"/>
      <c r="F474" s="162"/>
      <c r="G474" s="209"/>
      <c r="H474" s="195"/>
    </row>
    <row r="475" spans="1:8">
      <c r="A475" s="162"/>
      <c r="B475" s="162"/>
      <c r="C475" s="163"/>
      <c r="D475" s="164"/>
      <c r="E475" s="163"/>
      <c r="F475" s="162"/>
      <c r="G475" s="209"/>
      <c r="H475" s="195"/>
    </row>
    <row r="476" spans="1:8">
      <c r="A476" s="162"/>
      <c r="B476" s="162"/>
      <c r="C476" s="163"/>
      <c r="D476" s="164"/>
      <c r="E476" s="163"/>
      <c r="F476" s="162"/>
      <c r="G476" s="209"/>
      <c r="H476" s="195"/>
    </row>
    <row r="477" spans="1:8">
      <c r="A477" s="162"/>
      <c r="B477" s="162"/>
      <c r="C477" s="163"/>
      <c r="D477" s="164"/>
      <c r="E477" s="163"/>
      <c r="F477" s="162"/>
      <c r="G477" s="209"/>
      <c r="H477" s="195"/>
    </row>
    <row r="478" spans="1:8">
      <c r="A478" s="162"/>
      <c r="B478" s="162"/>
      <c r="C478" s="163"/>
      <c r="D478" s="164"/>
      <c r="E478" s="163"/>
      <c r="F478" s="162"/>
      <c r="G478" s="209"/>
      <c r="H478" s="195"/>
    </row>
    <row r="479" spans="1:8">
      <c r="A479" s="162"/>
      <c r="B479" s="162"/>
      <c r="C479" s="163"/>
      <c r="D479" s="164"/>
      <c r="E479" s="163"/>
      <c r="F479" s="162"/>
      <c r="G479" s="209"/>
      <c r="H479" s="195"/>
    </row>
    <row r="480" spans="1:8">
      <c r="A480" s="162"/>
      <c r="B480" s="162"/>
      <c r="C480" s="163"/>
      <c r="D480" s="164"/>
      <c r="E480" s="163"/>
      <c r="F480" s="162"/>
      <c r="G480" s="209"/>
      <c r="H480" s="195"/>
    </row>
    <row r="481" spans="1:8">
      <c r="A481" s="162"/>
      <c r="B481" s="162"/>
      <c r="C481" s="163"/>
      <c r="D481" s="164"/>
      <c r="E481" s="163"/>
      <c r="F481" s="162"/>
      <c r="G481" s="209"/>
      <c r="H481" s="195"/>
    </row>
    <row r="482" spans="1:8">
      <c r="A482" s="162"/>
      <c r="B482" s="162"/>
      <c r="C482" s="163"/>
      <c r="D482" s="164"/>
      <c r="E482" s="163"/>
      <c r="F482" s="162"/>
      <c r="G482" s="209"/>
      <c r="H482" s="195"/>
    </row>
    <row r="483" spans="1:8">
      <c r="A483" s="162"/>
      <c r="B483" s="162"/>
      <c r="C483" s="163"/>
      <c r="D483" s="164"/>
      <c r="E483" s="163"/>
      <c r="F483" s="162"/>
      <c r="G483" s="209"/>
      <c r="H483" s="195"/>
    </row>
    <row r="484" spans="1:8">
      <c r="A484" s="162"/>
      <c r="B484" s="162"/>
      <c r="C484" s="163"/>
      <c r="D484" s="164"/>
      <c r="E484" s="163"/>
      <c r="F484" s="162"/>
      <c r="G484" s="209"/>
      <c r="H484" s="195"/>
    </row>
    <row r="485" spans="1:8">
      <c r="A485" s="162"/>
      <c r="B485" s="162"/>
      <c r="C485" s="163"/>
      <c r="D485" s="164"/>
      <c r="E485" s="163"/>
      <c r="F485" s="162"/>
      <c r="G485" s="209"/>
      <c r="H485" s="195"/>
    </row>
    <row r="486" spans="1:8">
      <c r="A486" s="162"/>
      <c r="B486" s="162"/>
      <c r="C486" s="163"/>
      <c r="D486" s="164"/>
      <c r="E486" s="163"/>
      <c r="F486" s="162"/>
      <c r="G486" s="209"/>
      <c r="H486" s="195"/>
    </row>
    <row r="487" spans="1:8">
      <c r="A487" s="162"/>
      <c r="B487" s="162"/>
      <c r="C487" s="163"/>
      <c r="D487" s="164"/>
      <c r="E487" s="163"/>
      <c r="F487" s="162"/>
      <c r="G487" s="209"/>
      <c r="H487" s="195"/>
    </row>
    <row r="488" spans="1:8">
      <c r="A488" s="162"/>
      <c r="B488" s="162"/>
      <c r="C488" s="163"/>
      <c r="D488" s="164"/>
      <c r="E488" s="163"/>
      <c r="F488" s="162"/>
      <c r="G488" s="209"/>
      <c r="H488" s="195"/>
    </row>
    <row r="489" spans="1:8">
      <c r="A489" s="162"/>
      <c r="B489" s="162"/>
      <c r="C489" s="163"/>
      <c r="D489" s="164"/>
      <c r="E489" s="163"/>
      <c r="F489" s="162"/>
      <c r="G489" s="209"/>
      <c r="H489" s="195"/>
    </row>
    <row r="490" spans="1:8">
      <c r="A490" s="162"/>
      <c r="B490" s="162"/>
      <c r="C490" s="163"/>
      <c r="D490" s="164"/>
      <c r="E490" s="163"/>
      <c r="F490" s="162"/>
      <c r="G490" s="209"/>
      <c r="H490" s="195"/>
    </row>
    <row r="491" spans="1:8">
      <c r="A491" s="162"/>
      <c r="B491" s="162"/>
      <c r="C491" s="163"/>
      <c r="D491" s="164"/>
      <c r="E491" s="163"/>
      <c r="F491" s="162"/>
      <c r="G491" s="209"/>
      <c r="H491" s="195"/>
    </row>
    <row r="492" spans="1:8">
      <c r="A492" s="162"/>
      <c r="B492" s="162"/>
      <c r="C492" s="163"/>
      <c r="D492" s="164"/>
      <c r="E492" s="163"/>
      <c r="F492" s="162"/>
      <c r="G492" s="209"/>
      <c r="H492" s="195"/>
    </row>
    <row r="493" spans="1:8">
      <c r="A493" s="162"/>
      <c r="B493" s="162"/>
      <c r="C493" s="163"/>
      <c r="D493" s="164"/>
      <c r="E493" s="163"/>
      <c r="F493" s="162"/>
      <c r="G493" s="209"/>
      <c r="H493" s="195"/>
    </row>
    <row r="494" spans="1:8">
      <c r="A494" s="162"/>
      <c r="B494" s="162"/>
      <c r="C494" s="163"/>
      <c r="D494" s="164"/>
      <c r="E494" s="163"/>
      <c r="F494" s="162"/>
      <c r="G494" s="209"/>
      <c r="H494" s="195"/>
    </row>
    <row r="495" spans="1:8">
      <c r="A495" s="162"/>
      <c r="B495" s="162"/>
      <c r="C495" s="163"/>
      <c r="D495" s="164"/>
      <c r="E495" s="163"/>
      <c r="F495" s="162"/>
      <c r="G495" s="209"/>
      <c r="H495" s="195"/>
    </row>
    <row r="496" spans="1:8">
      <c r="A496" s="162"/>
      <c r="B496" s="162"/>
      <c r="C496" s="163"/>
      <c r="D496" s="164"/>
      <c r="E496" s="163"/>
      <c r="F496" s="162"/>
      <c r="G496" s="209"/>
      <c r="H496" s="195"/>
    </row>
    <row r="497" spans="1:8">
      <c r="A497" s="162"/>
      <c r="B497" s="162"/>
      <c r="C497" s="163"/>
      <c r="D497" s="164"/>
      <c r="E497" s="163"/>
      <c r="F497" s="162"/>
      <c r="G497" s="209"/>
      <c r="H497" s="195"/>
    </row>
    <row r="498" spans="1:8">
      <c r="A498" s="162"/>
      <c r="B498" s="162"/>
      <c r="C498" s="163"/>
      <c r="D498" s="164"/>
      <c r="E498" s="163"/>
      <c r="F498" s="162"/>
      <c r="G498" s="209"/>
      <c r="H498" s="195"/>
    </row>
    <row r="499" spans="1:8">
      <c r="A499" s="162"/>
      <c r="B499" s="162"/>
      <c r="C499" s="163"/>
      <c r="D499" s="164"/>
      <c r="E499" s="163"/>
      <c r="F499" s="162"/>
      <c r="G499" s="209"/>
      <c r="H499" s="195"/>
    </row>
    <row r="500" spans="1:8">
      <c r="A500" s="162"/>
      <c r="B500" s="162"/>
      <c r="C500" s="163"/>
      <c r="D500" s="164"/>
      <c r="E500" s="163"/>
      <c r="F500" s="162"/>
      <c r="G500" s="209"/>
      <c r="H500" s="195"/>
    </row>
    <row r="501" spans="1:8">
      <c r="A501" s="162"/>
      <c r="B501" s="162"/>
      <c r="C501" s="163"/>
      <c r="D501" s="164"/>
      <c r="E501" s="163"/>
      <c r="F501" s="162"/>
      <c r="G501" s="209"/>
      <c r="H501" s="195"/>
    </row>
    <row r="502" spans="1:8">
      <c r="A502" s="162"/>
      <c r="B502" s="162"/>
      <c r="C502" s="163"/>
      <c r="D502" s="164"/>
      <c r="E502" s="163"/>
      <c r="F502" s="162"/>
      <c r="G502" s="209"/>
      <c r="H502" s="195"/>
    </row>
    <row r="503" spans="1:8">
      <c r="A503" s="162"/>
      <c r="B503" s="162"/>
      <c r="C503" s="163"/>
      <c r="D503" s="164"/>
      <c r="E503" s="163"/>
      <c r="F503" s="162"/>
      <c r="G503" s="209"/>
      <c r="H503" s="195"/>
    </row>
    <row r="504" spans="1:8">
      <c r="A504" s="162"/>
      <c r="B504" s="162"/>
      <c r="C504" s="163"/>
      <c r="D504" s="164"/>
      <c r="E504" s="163"/>
      <c r="F504" s="162"/>
      <c r="G504" s="209"/>
      <c r="H504" s="195"/>
    </row>
    <row r="505" spans="1:8">
      <c r="A505" s="162"/>
      <c r="B505" s="162"/>
      <c r="C505" s="163"/>
      <c r="D505" s="164"/>
      <c r="E505" s="163"/>
      <c r="F505" s="162"/>
      <c r="G505" s="209"/>
      <c r="H505" s="195"/>
    </row>
    <row r="506" spans="1:8">
      <c r="A506" s="162"/>
      <c r="B506" s="162"/>
      <c r="C506" s="163"/>
      <c r="D506" s="164"/>
      <c r="E506" s="163"/>
      <c r="F506" s="162"/>
      <c r="G506" s="209"/>
      <c r="H506" s="195"/>
    </row>
    <row r="507" spans="1:8">
      <c r="A507" s="162"/>
      <c r="B507" s="162"/>
      <c r="C507" s="163"/>
      <c r="D507" s="164"/>
      <c r="E507" s="163"/>
      <c r="F507" s="162"/>
      <c r="G507" s="209"/>
      <c r="H507" s="195"/>
    </row>
    <row r="508" spans="1:8">
      <c r="A508" s="162"/>
      <c r="B508" s="162"/>
      <c r="C508" s="163"/>
      <c r="D508" s="164"/>
      <c r="E508" s="163"/>
      <c r="F508" s="162"/>
      <c r="G508" s="209"/>
      <c r="H508" s="195"/>
    </row>
    <row r="509" spans="1:8">
      <c r="A509" s="162"/>
      <c r="B509" s="162"/>
      <c r="C509" s="163"/>
      <c r="D509" s="164"/>
      <c r="E509" s="163"/>
      <c r="F509" s="162"/>
      <c r="G509" s="209"/>
      <c r="H509" s="195"/>
    </row>
    <row r="510" spans="1:8">
      <c r="A510" s="162"/>
      <c r="B510" s="162"/>
      <c r="C510" s="163"/>
      <c r="D510" s="164"/>
      <c r="E510" s="163"/>
      <c r="F510" s="162"/>
      <c r="G510" s="209"/>
      <c r="H510" s="195"/>
    </row>
    <row r="511" spans="1:8">
      <c r="A511" s="162"/>
      <c r="B511" s="162"/>
      <c r="C511" s="163"/>
      <c r="D511" s="164"/>
      <c r="E511" s="163"/>
      <c r="F511" s="162"/>
      <c r="G511" s="209"/>
      <c r="H511" s="195"/>
    </row>
    <row r="512" spans="1:8">
      <c r="A512" s="162"/>
      <c r="B512" s="162"/>
      <c r="C512" s="163"/>
      <c r="D512" s="164"/>
      <c r="E512" s="163"/>
      <c r="F512" s="162"/>
      <c r="G512" s="209"/>
      <c r="H512" s="195"/>
    </row>
    <row r="513" spans="1:8">
      <c r="A513" s="162"/>
      <c r="B513" s="162"/>
      <c r="C513" s="163"/>
      <c r="D513" s="164"/>
      <c r="E513" s="163"/>
      <c r="F513" s="162"/>
      <c r="G513" s="209"/>
      <c r="H513" s="195"/>
    </row>
    <row r="514" spans="1:8">
      <c r="A514" s="162"/>
      <c r="B514" s="162"/>
      <c r="C514" s="163"/>
      <c r="D514" s="164"/>
      <c r="E514" s="163"/>
      <c r="F514" s="162"/>
      <c r="G514" s="209"/>
      <c r="H514" s="195"/>
    </row>
    <row r="515" spans="1:8">
      <c r="A515" s="162"/>
      <c r="B515" s="162"/>
      <c r="C515" s="163"/>
      <c r="D515" s="164"/>
      <c r="E515" s="163"/>
      <c r="F515" s="162"/>
      <c r="G515" s="209"/>
      <c r="H515" s="195"/>
    </row>
    <row r="516" spans="1:8">
      <c r="A516" s="162"/>
      <c r="B516" s="162"/>
      <c r="C516" s="163"/>
      <c r="D516" s="164"/>
      <c r="E516" s="163"/>
      <c r="F516" s="162"/>
      <c r="G516" s="209"/>
      <c r="H516" s="195"/>
    </row>
    <row r="517" spans="1:8">
      <c r="A517" s="162"/>
      <c r="B517" s="162"/>
      <c r="C517" s="163"/>
      <c r="D517" s="164"/>
      <c r="E517" s="163"/>
      <c r="F517" s="162"/>
      <c r="G517" s="209"/>
      <c r="H517" s="195"/>
    </row>
    <row r="518" spans="1:8">
      <c r="A518" s="162"/>
      <c r="B518" s="162"/>
      <c r="C518" s="163"/>
      <c r="D518" s="164"/>
      <c r="E518" s="163"/>
      <c r="F518" s="162"/>
      <c r="G518" s="209"/>
      <c r="H518" s="195"/>
    </row>
    <row r="519" spans="1:8">
      <c r="A519" s="162"/>
      <c r="B519" s="162"/>
      <c r="C519" s="163"/>
      <c r="D519" s="164"/>
      <c r="E519" s="163"/>
      <c r="F519" s="162"/>
      <c r="G519" s="209"/>
      <c r="H519" s="195"/>
    </row>
    <row r="520" spans="1:8">
      <c r="A520" s="162"/>
      <c r="B520" s="162"/>
      <c r="C520" s="163"/>
      <c r="D520" s="164"/>
      <c r="E520" s="163"/>
      <c r="F520" s="162"/>
      <c r="G520" s="209"/>
      <c r="H520" s="195"/>
    </row>
    <row r="521" spans="1:8">
      <c r="A521" s="162"/>
      <c r="B521" s="162"/>
      <c r="C521" s="163"/>
      <c r="D521" s="164"/>
      <c r="E521" s="163"/>
      <c r="F521" s="162"/>
      <c r="G521" s="209"/>
      <c r="H521" s="195"/>
    </row>
    <row r="522" spans="1:8">
      <c r="A522" s="162"/>
      <c r="B522" s="162"/>
      <c r="C522" s="163"/>
      <c r="D522" s="164"/>
      <c r="E522" s="163"/>
      <c r="F522" s="162"/>
      <c r="G522" s="209"/>
      <c r="H522" s="195"/>
    </row>
    <row r="523" spans="1:8">
      <c r="A523" s="162"/>
      <c r="B523" s="162"/>
      <c r="C523" s="163"/>
      <c r="D523" s="164"/>
      <c r="E523" s="163"/>
      <c r="F523" s="162"/>
      <c r="G523" s="209"/>
      <c r="H523" s="195"/>
    </row>
    <row r="524" spans="1:8">
      <c r="A524" s="162"/>
      <c r="B524" s="162"/>
      <c r="C524" s="163"/>
      <c r="D524" s="164"/>
      <c r="E524" s="163"/>
      <c r="F524" s="162"/>
      <c r="G524" s="209"/>
      <c r="H524" s="195"/>
    </row>
    <row r="525" spans="1:8">
      <c r="A525" s="162"/>
      <c r="B525" s="162"/>
      <c r="C525" s="163"/>
      <c r="D525" s="164"/>
      <c r="E525" s="163"/>
      <c r="F525" s="162"/>
      <c r="G525" s="209"/>
      <c r="H525" s="195"/>
    </row>
    <row r="526" spans="1:8">
      <c r="A526" s="162"/>
      <c r="B526" s="162"/>
      <c r="C526" s="163"/>
      <c r="D526" s="164"/>
      <c r="E526" s="163"/>
      <c r="F526" s="162"/>
      <c r="G526" s="209"/>
      <c r="H526" s="195"/>
    </row>
    <row r="527" spans="1:8">
      <c r="A527" s="162"/>
      <c r="B527" s="162"/>
      <c r="C527" s="163"/>
      <c r="D527" s="164"/>
      <c r="E527" s="163"/>
      <c r="F527" s="162"/>
      <c r="G527" s="209"/>
      <c r="H527" s="195"/>
    </row>
    <row r="528" spans="1:8">
      <c r="A528" s="162"/>
      <c r="B528" s="162"/>
      <c r="C528" s="163"/>
      <c r="D528" s="164"/>
      <c r="E528" s="163"/>
      <c r="F528" s="162"/>
      <c r="G528" s="209"/>
      <c r="H528" s="195"/>
    </row>
    <row r="529" spans="1:8">
      <c r="A529" s="162"/>
      <c r="B529" s="162"/>
      <c r="C529" s="163"/>
      <c r="D529" s="164"/>
      <c r="E529" s="163"/>
      <c r="F529" s="162"/>
      <c r="G529" s="209"/>
      <c r="H529" s="195"/>
    </row>
    <row r="530" spans="1:8">
      <c r="A530" s="162"/>
      <c r="B530" s="162"/>
      <c r="C530" s="163"/>
      <c r="D530" s="164"/>
      <c r="E530" s="163"/>
      <c r="F530" s="162"/>
      <c r="G530" s="209"/>
      <c r="H530" s="195"/>
    </row>
    <row r="531" spans="1:8">
      <c r="A531" s="162"/>
      <c r="B531" s="162"/>
      <c r="C531" s="163"/>
      <c r="D531" s="164"/>
      <c r="E531" s="163"/>
      <c r="F531" s="162"/>
      <c r="G531" s="209"/>
      <c r="H531" s="195"/>
    </row>
    <row r="532" spans="1:8">
      <c r="A532" s="162"/>
      <c r="B532" s="162"/>
      <c r="C532" s="163"/>
      <c r="D532" s="164"/>
      <c r="E532" s="163"/>
      <c r="F532" s="162"/>
      <c r="G532" s="209"/>
      <c r="H532" s="195"/>
    </row>
    <row r="533" spans="1:8">
      <c r="A533" s="162"/>
      <c r="B533" s="162"/>
      <c r="C533" s="163"/>
      <c r="D533" s="164"/>
      <c r="E533" s="163"/>
      <c r="F533" s="162"/>
      <c r="G533" s="209"/>
      <c r="H533" s="195"/>
    </row>
    <row r="534" spans="1:8">
      <c r="A534" s="162"/>
      <c r="B534" s="162"/>
      <c r="C534" s="163"/>
      <c r="D534" s="164"/>
      <c r="E534" s="163"/>
      <c r="F534" s="162"/>
      <c r="G534" s="209"/>
      <c r="H534" s="195"/>
    </row>
    <row r="535" spans="1:8">
      <c r="A535" s="162"/>
      <c r="B535" s="162"/>
      <c r="C535" s="163"/>
      <c r="D535" s="164"/>
      <c r="E535" s="163"/>
      <c r="F535" s="162"/>
      <c r="G535" s="209"/>
      <c r="H535" s="195"/>
    </row>
    <row r="536" spans="1:8">
      <c r="A536" s="162"/>
      <c r="B536" s="162"/>
      <c r="C536" s="163"/>
      <c r="D536" s="164"/>
      <c r="E536" s="163"/>
      <c r="F536" s="162"/>
      <c r="G536" s="209"/>
      <c r="H536" s="195"/>
    </row>
    <row r="537" spans="1:8">
      <c r="A537" s="162"/>
      <c r="B537" s="162"/>
      <c r="C537" s="163"/>
      <c r="D537" s="164"/>
      <c r="E537" s="163"/>
      <c r="F537" s="162"/>
      <c r="G537" s="209"/>
      <c r="H537" s="195"/>
    </row>
    <row r="538" spans="1:8">
      <c r="A538" s="162"/>
      <c r="B538" s="162"/>
      <c r="C538" s="163"/>
      <c r="D538" s="164"/>
      <c r="E538" s="163"/>
      <c r="F538" s="162"/>
      <c r="G538" s="209"/>
      <c r="H538" s="195"/>
    </row>
    <row r="539" spans="1:8">
      <c r="A539" s="162"/>
      <c r="B539" s="162"/>
      <c r="C539" s="163"/>
      <c r="D539" s="164"/>
      <c r="E539" s="163"/>
      <c r="F539" s="162"/>
      <c r="G539" s="209"/>
      <c r="H539" s="195"/>
    </row>
    <row r="540" spans="1:8">
      <c r="A540" s="162"/>
      <c r="B540" s="162"/>
      <c r="C540" s="163"/>
      <c r="D540" s="164"/>
      <c r="E540" s="163"/>
      <c r="F540" s="162"/>
      <c r="G540" s="209"/>
      <c r="H540" s="195"/>
    </row>
    <row r="541" spans="1:8">
      <c r="A541" s="162"/>
      <c r="B541" s="162"/>
      <c r="C541" s="163"/>
      <c r="D541" s="164"/>
      <c r="E541" s="163"/>
      <c r="F541" s="162"/>
      <c r="G541" s="209"/>
      <c r="H541" s="195"/>
    </row>
    <row r="542" spans="1:8">
      <c r="A542" s="162"/>
      <c r="B542" s="162"/>
      <c r="C542" s="163"/>
      <c r="D542" s="164"/>
      <c r="E542" s="163"/>
      <c r="F542" s="162"/>
      <c r="G542" s="209"/>
      <c r="H542" s="195"/>
    </row>
    <row r="543" spans="1:8">
      <c r="A543" s="162"/>
      <c r="B543" s="162"/>
      <c r="C543" s="163"/>
      <c r="D543" s="164"/>
      <c r="E543" s="163"/>
      <c r="F543" s="162"/>
      <c r="G543" s="209"/>
      <c r="H543" s="195"/>
    </row>
    <row r="544" spans="1:8">
      <c r="A544" s="162"/>
      <c r="B544" s="162"/>
      <c r="C544" s="163"/>
      <c r="D544" s="164"/>
      <c r="E544" s="163"/>
      <c r="F544" s="162"/>
      <c r="G544" s="209"/>
      <c r="H544" s="195"/>
    </row>
    <row r="545" spans="1:8">
      <c r="A545" s="162"/>
      <c r="B545" s="162"/>
      <c r="C545" s="163"/>
      <c r="D545" s="164"/>
      <c r="E545" s="163"/>
      <c r="F545" s="162"/>
      <c r="G545" s="209"/>
      <c r="H545" s="195"/>
    </row>
    <row r="546" spans="1:8">
      <c r="A546" s="162"/>
      <c r="B546" s="162"/>
      <c r="C546" s="163"/>
      <c r="D546" s="164"/>
      <c r="E546" s="163"/>
      <c r="F546" s="162"/>
      <c r="G546" s="209"/>
      <c r="H546" s="195"/>
    </row>
    <row r="547" spans="1:8">
      <c r="A547" s="162"/>
      <c r="B547" s="162"/>
      <c r="C547" s="163"/>
      <c r="D547" s="164"/>
      <c r="E547" s="163"/>
      <c r="F547" s="162"/>
      <c r="G547" s="209"/>
      <c r="H547" s="195"/>
    </row>
    <row r="548" spans="1:8">
      <c r="A548" s="162"/>
      <c r="B548" s="162"/>
      <c r="C548" s="163"/>
      <c r="D548" s="164"/>
      <c r="E548" s="163"/>
      <c r="F548" s="162"/>
      <c r="G548" s="209"/>
      <c r="H548" s="195"/>
    </row>
    <row r="549" spans="1:8">
      <c r="A549" s="162"/>
      <c r="B549" s="162"/>
      <c r="C549" s="163"/>
      <c r="D549" s="164"/>
      <c r="E549" s="163"/>
      <c r="F549" s="162"/>
      <c r="G549" s="209"/>
      <c r="H549" s="195"/>
    </row>
    <row r="550" spans="1:8">
      <c r="A550" s="162"/>
      <c r="B550" s="162"/>
      <c r="C550" s="163"/>
      <c r="D550" s="164"/>
      <c r="E550" s="163"/>
      <c r="F550" s="162"/>
      <c r="G550" s="209"/>
      <c r="H550" s="195"/>
    </row>
    <row r="551" spans="1:8">
      <c r="A551" s="162"/>
      <c r="B551" s="162"/>
      <c r="C551" s="163"/>
      <c r="D551" s="164"/>
      <c r="E551" s="163"/>
      <c r="F551" s="162"/>
      <c r="G551" s="209"/>
      <c r="H551" s="195"/>
    </row>
    <row r="552" spans="1:8">
      <c r="A552" s="162"/>
      <c r="B552" s="162"/>
      <c r="C552" s="163"/>
      <c r="D552" s="164"/>
      <c r="E552" s="163"/>
      <c r="F552" s="162"/>
      <c r="G552" s="209"/>
      <c r="H552" s="195"/>
    </row>
    <row r="553" spans="1:8">
      <c r="A553" s="162"/>
      <c r="B553" s="162"/>
      <c r="C553" s="163"/>
      <c r="D553" s="164"/>
      <c r="E553" s="163"/>
      <c r="F553" s="162"/>
      <c r="G553" s="209"/>
      <c r="H553" s="195"/>
    </row>
    <row r="554" spans="1:8">
      <c r="A554" s="162"/>
      <c r="B554" s="162"/>
      <c r="C554" s="163"/>
      <c r="D554" s="164"/>
      <c r="E554" s="163"/>
      <c r="F554" s="162"/>
      <c r="G554" s="209"/>
      <c r="H554" s="195"/>
    </row>
    <row r="555" spans="1:8">
      <c r="A555" s="162"/>
      <c r="B555" s="162"/>
      <c r="C555" s="163"/>
      <c r="D555" s="164"/>
      <c r="E555" s="163"/>
      <c r="F555" s="162"/>
      <c r="G555" s="209"/>
      <c r="H555" s="195"/>
    </row>
    <row r="556" spans="1:8">
      <c r="A556" s="162"/>
      <c r="B556" s="162"/>
      <c r="C556" s="163"/>
      <c r="D556" s="164"/>
      <c r="E556" s="163"/>
      <c r="F556" s="162"/>
      <c r="G556" s="209"/>
      <c r="H556" s="195"/>
    </row>
    <row r="557" spans="1:8">
      <c r="A557" s="162"/>
      <c r="B557" s="162"/>
      <c r="C557" s="163"/>
      <c r="D557" s="164"/>
      <c r="E557" s="163"/>
      <c r="F557" s="162"/>
      <c r="G557" s="209"/>
      <c r="H557" s="195"/>
    </row>
    <row r="558" spans="1:8">
      <c r="A558" s="162"/>
      <c r="B558" s="162"/>
      <c r="C558" s="163"/>
      <c r="D558" s="164"/>
      <c r="E558" s="163"/>
      <c r="F558" s="162"/>
      <c r="G558" s="209"/>
      <c r="H558" s="195"/>
    </row>
    <row r="559" spans="1:8">
      <c r="A559" s="162"/>
      <c r="B559" s="162"/>
      <c r="C559" s="163"/>
      <c r="D559" s="164"/>
      <c r="E559" s="163"/>
      <c r="F559" s="162"/>
      <c r="G559" s="209"/>
      <c r="H559" s="195"/>
    </row>
    <row r="560" spans="1:8">
      <c r="A560" s="162"/>
      <c r="B560" s="162"/>
      <c r="C560" s="163"/>
      <c r="D560" s="164"/>
      <c r="E560" s="163"/>
      <c r="F560" s="162"/>
      <c r="G560" s="209"/>
      <c r="H560" s="195"/>
    </row>
    <row r="561" spans="1:8">
      <c r="A561" s="162"/>
      <c r="B561" s="162"/>
      <c r="C561" s="163"/>
      <c r="D561" s="164"/>
      <c r="E561" s="163"/>
      <c r="F561" s="162"/>
      <c r="G561" s="209"/>
      <c r="H561" s="195"/>
    </row>
    <row r="562" spans="1:8">
      <c r="A562" s="162"/>
      <c r="B562" s="162"/>
      <c r="C562" s="163"/>
      <c r="D562" s="164"/>
      <c r="E562" s="163"/>
      <c r="F562" s="162"/>
      <c r="G562" s="209"/>
      <c r="H562" s="195"/>
    </row>
    <row r="563" spans="1:8">
      <c r="A563" s="162"/>
      <c r="B563" s="162"/>
      <c r="C563" s="163"/>
      <c r="D563" s="164"/>
      <c r="E563" s="163"/>
      <c r="F563" s="162"/>
      <c r="G563" s="209"/>
      <c r="H563" s="195"/>
    </row>
    <row r="564" spans="1:8">
      <c r="A564" s="162"/>
      <c r="B564" s="162"/>
      <c r="C564" s="163"/>
      <c r="D564" s="164"/>
      <c r="E564" s="163"/>
      <c r="F564" s="162"/>
      <c r="G564" s="209"/>
      <c r="H564" s="195"/>
    </row>
    <row r="565" spans="1:8">
      <c r="A565" s="162"/>
      <c r="B565" s="162"/>
      <c r="C565" s="163"/>
      <c r="D565" s="164"/>
      <c r="E565" s="163"/>
      <c r="F565" s="162"/>
      <c r="G565" s="209"/>
      <c r="H565" s="195"/>
    </row>
    <row r="566" spans="1:8">
      <c r="A566" s="162"/>
      <c r="B566" s="162"/>
      <c r="C566" s="163"/>
      <c r="D566" s="164"/>
      <c r="E566" s="163"/>
      <c r="F566" s="162"/>
      <c r="G566" s="209"/>
      <c r="H566" s="195"/>
    </row>
    <row r="567" spans="1:8">
      <c r="A567" s="162"/>
      <c r="B567" s="162"/>
      <c r="C567" s="163"/>
      <c r="D567" s="164"/>
      <c r="E567" s="163"/>
      <c r="F567" s="162"/>
      <c r="G567" s="209"/>
      <c r="H567" s="195"/>
    </row>
    <row r="568" spans="1:8">
      <c r="A568" s="162"/>
      <c r="B568" s="162"/>
      <c r="C568" s="163"/>
      <c r="D568" s="164"/>
      <c r="E568" s="163"/>
      <c r="F568" s="162"/>
      <c r="G568" s="209"/>
      <c r="H568" s="195"/>
    </row>
    <row r="569" spans="1:8">
      <c r="A569" s="162"/>
      <c r="B569" s="162"/>
      <c r="C569" s="163"/>
      <c r="D569" s="164"/>
      <c r="E569" s="163"/>
      <c r="F569" s="162"/>
      <c r="G569" s="209"/>
      <c r="H569" s="195"/>
    </row>
    <row r="570" spans="1:8">
      <c r="A570" s="162"/>
      <c r="B570" s="162"/>
      <c r="C570" s="163"/>
      <c r="D570" s="164"/>
      <c r="E570" s="163"/>
      <c r="F570" s="162"/>
      <c r="G570" s="209"/>
      <c r="H570" s="195"/>
    </row>
    <row r="571" spans="1:8">
      <c r="A571" s="162"/>
      <c r="B571" s="162"/>
      <c r="C571" s="163"/>
      <c r="D571" s="164"/>
      <c r="E571" s="163"/>
      <c r="F571" s="162"/>
      <c r="G571" s="209"/>
      <c r="H571" s="195"/>
    </row>
    <row r="572" spans="1:8">
      <c r="A572" s="162"/>
      <c r="B572" s="162"/>
      <c r="C572" s="163"/>
      <c r="D572" s="164"/>
      <c r="E572" s="163"/>
      <c r="F572" s="162"/>
      <c r="G572" s="209"/>
      <c r="H572" s="195"/>
    </row>
    <row r="573" spans="1:8">
      <c r="A573" s="162"/>
      <c r="B573" s="162"/>
      <c r="C573" s="163"/>
      <c r="D573" s="164"/>
      <c r="E573" s="163"/>
      <c r="F573" s="162"/>
      <c r="G573" s="209"/>
      <c r="H573" s="195"/>
    </row>
    <row r="574" spans="1:8">
      <c r="A574" s="162"/>
      <c r="B574" s="162"/>
      <c r="C574" s="163"/>
      <c r="D574" s="164"/>
      <c r="E574" s="163"/>
      <c r="F574" s="162"/>
      <c r="G574" s="209"/>
      <c r="H574" s="195"/>
    </row>
    <row r="575" spans="1:8">
      <c r="A575" s="162"/>
      <c r="B575" s="162"/>
      <c r="C575" s="163"/>
      <c r="D575" s="164"/>
      <c r="E575" s="163"/>
      <c r="F575" s="162"/>
      <c r="G575" s="209"/>
      <c r="H575" s="195"/>
    </row>
    <row r="576" spans="1:8">
      <c r="A576" s="162"/>
      <c r="B576" s="162"/>
      <c r="C576" s="163"/>
      <c r="D576" s="164"/>
      <c r="E576" s="163"/>
      <c r="F576" s="162"/>
      <c r="G576" s="209"/>
      <c r="H576" s="195"/>
    </row>
    <row r="577" spans="1:8">
      <c r="A577" s="162"/>
      <c r="B577" s="162"/>
      <c r="C577" s="163"/>
      <c r="D577" s="164"/>
      <c r="E577" s="163"/>
      <c r="F577" s="162"/>
      <c r="G577" s="209"/>
      <c r="H577" s="195"/>
    </row>
    <row r="578" spans="1:8">
      <c r="A578" s="162"/>
      <c r="B578" s="162"/>
      <c r="C578" s="163"/>
      <c r="D578" s="164"/>
      <c r="E578" s="163"/>
      <c r="F578" s="162"/>
      <c r="G578" s="209"/>
      <c r="H578" s="195"/>
    </row>
    <row r="579" spans="1:8">
      <c r="A579" s="162"/>
      <c r="B579" s="162"/>
      <c r="C579" s="163"/>
      <c r="D579" s="164"/>
      <c r="E579" s="163"/>
      <c r="F579" s="162"/>
      <c r="G579" s="209"/>
      <c r="H579" s="195"/>
    </row>
    <row r="580" spans="1:8">
      <c r="A580" s="162"/>
      <c r="B580" s="162"/>
      <c r="C580" s="163"/>
      <c r="D580" s="164"/>
      <c r="E580" s="163"/>
      <c r="F580" s="162"/>
      <c r="G580" s="209"/>
      <c r="H580" s="195"/>
    </row>
    <row r="581" spans="1:8">
      <c r="A581" s="162"/>
      <c r="B581" s="162"/>
      <c r="C581" s="163"/>
      <c r="D581" s="164"/>
      <c r="E581" s="163"/>
      <c r="F581" s="162"/>
      <c r="G581" s="209"/>
      <c r="H581" s="195"/>
    </row>
    <row r="582" spans="1:8">
      <c r="A582" s="162"/>
      <c r="B582" s="162"/>
      <c r="C582" s="163"/>
      <c r="D582" s="164"/>
      <c r="E582" s="163"/>
      <c r="F582" s="162"/>
      <c r="G582" s="209"/>
      <c r="H582" s="195"/>
    </row>
    <row r="583" spans="1:8">
      <c r="A583" s="162"/>
      <c r="B583" s="162"/>
      <c r="C583" s="163"/>
      <c r="D583" s="164"/>
      <c r="E583" s="163"/>
      <c r="F583" s="162"/>
      <c r="G583" s="209"/>
      <c r="H583" s="195"/>
    </row>
    <row r="584" spans="1:8">
      <c r="A584" s="162"/>
      <c r="B584" s="162"/>
      <c r="C584" s="163"/>
      <c r="D584" s="164"/>
      <c r="E584" s="163"/>
      <c r="F584" s="162"/>
      <c r="G584" s="209"/>
      <c r="H584" s="195"/>
    </row>
    <row r="585" spans="1:8">
      <c r="A585" s="162"/>
      <c r="B585" s="162"/>
      <c r="C585" s="163"/>
      <c r="D585" s="164"/>
      <c r="E585" s="163"/>
      <c r="F585" s="162"/>
      <c r="G585" s="209"/>
      <c r="H585" s="195"/>
    </row>
    <row r="586" spans="1:8">
      <c r="A586" s="162"/>
      <c r="B586" s="162"/>
      <c r="C586" s="163"/>
      <c r="D586" s="164"/>
      <c r="E586" s="163"/>
      <c r="F586" s="162"/>
      <c r="G586" s="209"/>
      <c r="H586" s="195"/>
    </row>
    <row r="587" spans="1:8">
      <c r="A587" s="162"/>
      <c r="B587" s="162"/>
      <c r="C587" s="163"/>
      <c r="D587" s="164"/>
      <c r="E587" s="163"/>
      <c r="F587" s="162"/>
      <c r="G587" s="209"/>
      <c r="H587" s="195"/>
    </row>
    <row r="588" spans="1:8">
      <c r="A588" s="162"/>
      <c r="B588" s="162"/>
      <c r="C588" s="163"/>
      <c r="D588" s="164"/>
      <c r="E588" s="163"/>
      <c r="F588" s="162"/>
      <c r="G588" s="209"/>
      <c r="H588" s="195"/>
    </row>
    <row r="589" spans="1:8">
      <c r="A589" s="162"/>
      <c r="B589" s="162"/>
      <c r="C589" s="163"/>
      <c r="D589" s="164"/>
      <c r="E589" s="163"/>
      <c r="F589" s="162"/>
      <c r="G589" s="209"/>
      <c r="H589" s="195"/>
    </row>
    <row r="590" spans="1:8">
      <c r="A590" s="162"/>
      <c r="B590" s="162"/>
      <c r="C590" s="163"/>
      <c r="D590" s="164"/>
      <c r="E590" s="163"/>
      <c r="F590" s="162"/>
      <c r="G590" s="209"/>
      <c r="H590" s="195"/>
    </row>
    <row r="591" spans="1:8">
      <c r="A591" s="162"/>
      <c r="B591" s="162"/>
      <c r="C591" s="163"/>
      <c r="D591" s="164"/>
      <c r="E591" s="163"/>
      <c r="F591" s="162"/>
      <c r="G591" s="209"/>
      <c r="H591" s="195"/>
    </row>
    <row r="592" spans="1:8">
      <c r="A592" s="162"/>
      <c r="B592" s="162"/>
      <c r="C592" s="163"/>
      <c r="D592" s="164"/>
      <c r="E592" s="163"/>
      <c r="F592" s="162"/>
      <c r="G592" s="209"/>
      <c r="H592" s="195"/>
    </row>
    <row r="593" spans="1:8">
      <c r="A593" s="162"/>
      <c r="B593" s="162"/>
      <c r="C593" s="163"/>
      <c r="D593" s="164"/>
      <c r="E593" s="163"/>
      <c r="F593" s="162"/>
      <c r="G593" s="209"/>
      <c r="H593" s="195"/>
    </row>
    <row r="594" spans="1:8">
      <c r="A594" s="162"/>
      <c r="B594" s="162"/>
      <c r="C594" s="163"/>
      <c r="D594" s="164"/>
      <c r="E594" s="163"/>
      <c r="F594" s="162"/>
      <c r="G594" s="209"/>
      <c r="H594" s="195"/>
    </row>
    <row r="595" spans="1:8">
      <c r="A595" s="162"/>
      <c r="B595" s="162"/>
      <c r="C595" s="163"/>
      <c r="D595" s="164"/>
      <c r="E595" s="163"/>
      <c r="F595" s="162"/>
      <c r="G595" s="209"/>
      <c r="H595" s="195"/>
    </row>
    <row r="596" spans="1:8">
      <c r="A596" s="162"/>
      <c r="B596" s="162"/>
      <c r="C596" s="163"/>
      <c r="D596" s="164"/>
      <c r="E596" s="163"/>
      <c r="F596" s="162"/>
      <c r="G596" s="209"/>
      <c r="H596" s="195"/>
    </row>
    <row r="597" spans="1:8">
      <c r="A597" s="162"/>
      <c r="B597" s="162"/>
      <c r="C597" s="163"/>
      <c r="D597" s="164"/>
      <c r="E597" s="163"/>
      <c r="F597" s="162"/>
      <c r="G597" s="209"/>
      <c r="H597" s="195"/>
    </row>
    <row r="598" spans="1:8">
      <c r="A598" s="162"/>
      <c r="B598" s="162"/>
      <c r="C598" s="163"/>
      <c r="D598" s="164"/>
      <c r="E598" s="163"/>
      <c r="F598" s="162"/>
      <c r="G598" s="209"/>
      <c r="H598" s="195"/>
    </row>
    <row r="599" spans="1:8">
      <c r="A599" s="162"/>
      <c r="B599" s="162"/>
      <c r="C599" s="163"/>
      <c r="D599" s="164"/>
      <c r="E599" s="163"/>
      <c r="F599" s="162"/>
      <c r="G599" s="209"/>
      <c r="H599" s="195"/>
    </row>
    <row r="600" spans="1:8">
      <c r="A600" s="162"/>
      <c r="B600" s="162"/>
      <c r="C600" s="163"/>
      <c r="D600" s="164"/>
      <c r="E600" s="163"/>
      <c r="F600" s="162"/>
      <c r="G600" s="209"/>
      <c r="H600" s="195"/>
    </row>
    <row r="601" spans="1:8">
      <c r="A601" s="162"/>
      <c r="B601" s="162"/>
      <c r="C601" s="163"/>
      <c r="D601" s="164"/>
      <c r="E601" s="163"/>
      <c r="F601" s="162"/>
      <c r="G601" s="209"/>
      <c r="H601" s="195"/>
    </row>
    <row r="602" spans="1:8">
      <c r="A602" s="162"/>
      <c r="B602" s="162"/>
      <c r="C602" s="163"/>
      <c r="D602" s="164"/>
      <c r="E602" s="163"/>
      <c r="F602" s="162"/>
      <c r="G602" s="209"/>
      <c r="H602" s="195"/>
    </row>
    <row r="603" spans="1:8">
      <c r="A603" s="162"/>
      <c r="B603" s="162"/>
      <c r="C603" s="163"/>
      <c r="D603" s="164"/>
      <c r="E603" s="163"/>
      <c r="F603" s="162"/>
      <c r="G603" s="209"/>
      <c r="H603" s="195"/>
    </row>
    <row r="604" spans="1:8">
      <c r="A604" s="162"/>
      <c r="B604" s="162"/>
      <c r="C604" s="163"/>
      <c r="D604" s="164"/>
      <c r="E604" s="163"/>
      <c r="F604" s="162"/>
      <c r="G604" s="209"/>
      <c r="H604" s="195"/>
    </row>
    <row r="605" spans="1:8">
      <c r="A605" s="162"/>
      <c r="B605" s="162"/>
      <c r="C605" s="163"/>
      <c r="D605" s="164"/>
      <c r="E605" s="163"/>
      <c r="F605" s="162"/>
      <c r="G605" s="209"/>
      <c r="H605" s="195"/>
    </row>
    <row r="606" spans="1:8">
      <c r="A606" s="162"/>
      <c r="B606" s="162"/>
      <c r="C606" s="163"/>
      <c r="D606" s="164"/>
      <c r="E606" s="163"/>
      <c r="F606" s="162"/>
      <c r="G606" s="209"/>
      <c r="H606" s="195"/>
    </row>
    <row r="607" spans="1:8">
      <c r="A607" s="162"/>
      <c r="B607" s="162"/>
      <c r="C607" s="163"/>
      <c r="D607" s="164"/>
      <c r="E607" s="163"/>
      <c r="F607" s="162"/>
      <c r="G607" s="209"/>
      <c r="H607" s="195"/>
    </row>
    <row r="608" spans="1:8">
      <c r="A608" s="162"/>
      <c r="B608" s="162"/>
      <c r="C608" s="163"/>
      <c r="D608" s="164"/>
      <c r="E608" s="163"/>
      <c r="F608" s="162"/>
      <c r="G608" s="209"/>
      <c r="H608" s="195"/>
    </row>
    <row r="609" spans="1:8">
      <c r="A609" s="162"/>
      <c r="B609" s="162"/>
      <c r="C609" s="163"/>
      <c r="D609" s="164"/>
      <c r="E609" s="163"/>
      <c r="F609" s="162"/>
      <c r="G609" s="209"/>
      <c r="H609" s="195"/>
    </row>
    <row r="610" spans="1:8">
      <c r="A610" s="162"/>
      <c r="B610" s="162"/>
      <c r="C610" s="163"/>
      <c r="D610" s="164"/>
      <c r="E610" s="163"/>
      <c r="F610" s="162"/>
      <c r="G610" s="209"/>
      <c r="H610" s="195"/>
    </row>
    <row r="611" spans="1:8">
      <c r="A611" s="162"/>
      <c r="B611" s="162"/>
      <c r="C611" s="163"/>
      <c r="D611" s="164"/>
      <c r="E611" s="163"/>
      <c r="F611" s="162"/>
      <c r="G611" s="209"/>
      <c r="H611" s="195"/>
    </row>
    <row r="612" spans="1:8">
      <c r="A612" s="162"/>
      <c r="B612" s="162"/>
      <c r="C612" s="163"/>
      <c r="D612" s="164"/>
      <c r="E612" s="163"/>
      <c r="F612" s="162"/>
      <c r="G612" s="209"/>
      <c r="H612" s="195"/>
    </row>
    <row r="613" spans="1:8">
      <c r="A613" s="162"/>
      <c r="B613" s="162"/>
      <c r="C613" s="163"/>
      <c r="D613" s="164"/>
      <c r="E613" s="163"/>
      <c r="F613" s="162"/>
      <c r="G613" s="209"/>
      <c r="H613" s="195"/>
    </row>
    <row r="614" spans="1:8">
      <c r="A614" s="162"/>
      <c r="B614" s="162"/>
      <c r="C614" s="163"/>
      <c r="D614" s="164"/>
      <c r="E614" s="163"/>
      <c r="F614" s="162"/>
      <c r="G614" s="209"/>
      <c r="H614" s="195"/>
    </row>
    <row r="615" spans="1:8">
      <c r="A615" s="162"/>
      <c r="B615" s="162"/>
      <c r="C615" s="163"/>
      <c r="D615" s="164"/>
      <c r="E615" s="163"/>
      <c r="F615" s="162"/>
      <c r="G615" s="209"/>
      <c r="H615" s="195"/>
    </row>
    <row r="616" spans="1:8">
      <c r="A616" s="162"/>
      <c r="B616" s="162"/>
      <c r="C616" s="163"/>
      <c r="D616" s="164"/>
      <c r="E616" s="163"/>
      <c r="F616" s="162"/>
      <c r="G616" s="209"/>
      <c r="H616" s="195"/>
    </row>
    <row r="617" spans="1:8">
      <c r="A617" s="162"/>
      <c r="B617" s="162"/>
      <c r="C617" s="163"/>
      <c r="D617" s="164"/>
      <c r="E617" s="163"/>
      <c r="F617" s="162"/>
      <c r="G617" s="209"/>
      <c r="H617" s="195"/>
    </row>
    <row r="618" spans="1:8">
      <c r="A618" s="162"/>
      <c r="B618" s="162"/>
      <c r="C618" s="163"/>
      <c r="D618" s="164"/>
      <c r="E618" s="163"/>
      <c r="F618" s="162"/>
      <c r="G618" s="209"/>
      <c r="H618" s="195"/>
    </row>
    <row r="619" spans="1:8">
      <c r="A619" s="162"/>
      <c r="B619" s="162"/>
      <c r="C619" s="163"/>
      <c r="D619" s="164"/>
      <c r="E619" s="163"/>
      <c r="F619" s="162"/>
      <c r="G619" s="209"/>
      <c r="H619" s="195"/>
    </row>
    <row r="620" spans="1:8">
      <c r="A620" s="162"/>
      <c r="B620" s="162"/>
      <c r="C620" s="163"/>
      <c r="D620" s="164"/>
      <c r="E620" s="163"/>
      <c r="F620" s="162"/>
      <c r="G620" s="209"/>
      <c r="H620" s="195"/>
    </row>
    <row r="621" spans="1:8">
      <c r="A621" s="162"/>
      <c r="B621" s="162"/>
      <c r="C621" s="163"/>
      <c r="D621" s="164"/>
      <c r="E621" s="163"/>
      <c r="F621" s="162"/>
      <c r="G621" s="209"/>
      <c r="H621" s="195"/>
    </row>
    <row r="622" spans="1:8">
      <c r="A622" s="162"/>
      <c r="B622" s="162"/>
      <c r="C622" s="163"/>
      <c r="D622" s="164"/>
      <c r="E622" s="163"/>
      <c r="F622" s="162"/>
      <c r="G622" s="209"/>
      <c r="H622" s="195"/>
    </row>
    <row r="623" spans="1:8">
      <c r="A623" s="162"/>
      <c r="B623" s="162"/>
      <c r="C623" s="163"/>
      <c r="D623" s="164"/>
      <c r="E623" s="163"/>
      <c r="F623" s="162"/>
      <c r="G623" s="209"/>
      <c r="H623" s="195"/>
    </row>
    <row r="624" spans="1:8">
      <c r="A624" s="162"/>
      <c r="B624" s="162"/>
      <c r="C624" s="163"/>
      <c r="D624" s="164"/>
      <c r="E624" s="163"/>
      <c r="F624" s="162"/>
      <c r="G624" s="209"/>
      <c r="H624" s="195"/>
    </row>
    <row r="625" spans="1:8">
      <c r="A625" s="162"/>
      <c r="B625" s="162"/>
      <c r="C625" s="163"/>
      <c r="D625" s="164"/>
      <c r="E625" s="163"/>
      <c r="F625" s="162"/>
      <c r="G625" s="209"/>
      <c r="H625" s="195"/>
    </row>
    <row r="626" spans="1:8">
      <c r="A626" s="162"/>
      <c r="B626" s="162"/>
      <c r="C626" s="163"/>
      <c r="D626" s="164"/>
      <c r="E626" s="163"/>
      <c r="F626" s="162"/>
      <c r="G626" s="209"/>
      <c r="H626" s="195"/>
    </row>
    <row r="627" spans="1:8">
      <c r="A627" s="162"/>
      <c r="B627" s="162"/>
      <c r="C627" s="163"/>
      <c r="D627" s="164"/>
      <c r="E627" s="163"/>
      <c r="F627" s="162"/>
      <c r="G627" s="209"/>
      <c r="H627" s="195"/>
    </row>
    <row r="628" spans="1:8">
      <c r="A628" s="162"/>
      <c r="B628" s="162"/>
      <c r="C628" s="163"/>
      <c r="D628" s="164"/>
      <c r="E628" s="163"/>
      <c r="F628" s="162"/>
      <c r="G628" s="209"/>
      <c r="H628" s="195"/>
    </row>
    <row r="629" spans="1:8">
      <c r="A629" s="162"/>
      <c r="B629" s="162"/>
      <c r="C629" s="163"/>
      <c r="D629" s="164"/>
      <c r="E629" s="163"/>
      <c r="F629" s="162"/>
      <c r="G629" s="209"/>
      <c r="H629" s="195"/>
    </row>
    <row r="630" spans="1:8">
      <c r="A630" s="162"/>
      <c r="B630" s="162"/>
      <c r="C630" s="163"/>
      <c r="D630" s="164"/>
      <c r="E630" s="163"/>
      <c r="F630" s="162"/>
      <c r="G630" s="209"/>
      <c r="H630" s="195"/>
    </row>
    <row r="631" spans="1:8">
      <c r="A631" s="162"/>
      <c r="B631" s="162"/>
      <c r="C631" s="163"/>
      <c r="D631" s="164"/>
      <c r="E631" s="163"/>
      <c r="F631" s="162"/>
      <c r="G631" s="209"/>
      <c r="H631" s="195"/>
    </row>
    <row r="632" spans="1:8">
      <c r="A632" s="162"/>
      <c r="B632" s="162"/>
      <c r="C632" s="163"/>
      <c r="D632" s="164"/>
      <c r="E632" s="163"/>
      <c r="F632" s="162"/>
      <c r="G632" s="209"/>
      <c r="H632" s="195"/>
    </row>
    <row r="633" spans="1:8">
      <c r="A633" s="162"/>
      <c r="B633" s="162"/>
      <c r="C633" s="163"/>
      <c r="D633" s="164"/>
      <c r="E633" s="163"/>
      <c r="F633" s="162"/>
      <c r="G633" s="209"/>
      <c r="H633" s="195"/>
    </row>
    <row r="634" spans="1:8">
      <c r="A634" s="162"/>
      <c r="B634" s="162"/>
      <c r="C634" s="163"/>
      <c r="D634" s="164"/>
      <c r="E634" s="163"/>
      <c r="F634" s="162"/>
      <c r="G634" s="209"/>
      <c r="H634" s="195"/>
    </row>
    <row r="635" spans="1:8">
      <c r="A635" s="162"/>
      <c r="B635" s="162"/>
      <c r="C635" s="163"/>
      <c r="D635" s="164"/>
      <c r="E635" s="163"/>
      <c r="F635" s="162"/>
      <c r="G635" s="209"/>
      <c r="H635" s="195"/>
    </row>
    <row r="636" spans="1:8">
      <c r="A636" s="162"/>
      <c r="B636" s="162"/>
      <c r="C636" s="163"/>
      <c r="D636" s="164"/>
      <c r="E636" s="163"/>
      <c r="F636" s="162"/>
      <c r="G636" s="209"/>
      <c r="H636" s="195"/>
    </row>
    <row r="637" spans="1:8">
      <c r="A637" s="162"/>
      <c r="B637" s="162"/>
      <c r="C637" s="163"/>
      <c r="D637" s="164"/>
      <c r="E637" s="163"/>
      <c r="F637" s="162"/>
      <c r="G637" s="209"/>
      <c r="H637" s="195"/>
    </row>
    <row r="638" spans="1:8">
      <c r="A638" s="162"/>
      <c r="B638" s="162"/>
      <c r="C638" s="163"/>
      <c r="D638" s="164"/>
      <c r="E638" s="163"/>
      <c r="F638" s="162"/>
      <c r="G638" s="209"/>
      <c r="H638" s="195"/>
    </row>
    <row r="639" spans="1:8">
      <c r="A639" s="162"/>
      <c r="B639" s="162"/>
      <c r="C639" s="163"/>
      <c r="D639" s="164"/>
      <c r="E639" s="163"/>
      <c r="F639" s="162"/>
      <c r="G639" s="209"/>
      <c r="H639" s="195"/>
    </row>
    <row r="640" spans="1:8">
      <c r="A640" s="162"/>
      <c r="B640" s="162"/>
      <c r="C640" s="163"/>
      <c r="D640" s="164"/>
      <c r="E640" s="163"/>
      <c r="F640" s="162"/>
      <c r="G640" s="209"/>
      <c r="H640" s="195"/>
    </row>
    <row r="641" spans="1:8">
      <c r="A641" s="162"/>
      <c r="B641" s="162"/>
      <c r="C641" s="163"/>
      <c r="D641" s="164"/>
      <c r="E641" s="163"/>
      <c r="F641" s="162"/>
      <c r="G641" s="209"/>
      <c r="H641" s="195"/>
    </row>
    <row r="642" spans="1:8">
      <c r="A642" s="162"/>
      <c r="B642" s="162"/>
      <c r="C642" s="163"/>
      <c r="D642" s="164"/>
      <c r="E642" s="163"/>
      <c r="F642" s="162"/>
      <c r="G642" s="209"/>
      <c r="H642" s="195"/>
    </row>
    <row r="643" spans="1:8">
      <c r="A643" s="162"/>
      <c r="B643" s="162"/>
      <c r="C643" s="163"/>
      <c r="D643" s="164"/>
      <c r="E643" s="163"/>
      <c r="F643" s="162"/>
      <c r="G643" s="209"/>
      <c r="H643" s="195"/>
    </row>
    <row r="644" spans="1:8">
      <c r="A644" s="162"/>
      <c r="B644" s="162"/>
      <c r="C644" s="163"/>
      <c r="D644" s="164"/>
      <c r="E644" s="163"/>
      <c r="F644" s="162"/>
      <c r="G644" s="209"/>
      <c r="H644" s="195"/>
    </row>
    <row r="645" spans="1:8">
      <c r="A645" s="162"/>
      <c r="B645" s="162"/>
      <c r="C645" s="163"/>
      <c r="D645" s="164"/>
      <c r="E645" s="163"/>
      <c r="F645" s="162"/>
      <c r="G645" s="209"/>
      <c r="H645" s="195"/>
    </row>
    <row r="646" spans="1:8">
      <c r="A646" s="162"/>
      <c r="B646" s="162"/>
      <c r="C646" s="163"/>
      <c r="D646" s="164"/>
      <c r="E646" s="163"/>
      <c r="F646" s="162"/>
      <c r="G646" s="209"/>
      <c r="H646" s="195"/>
    </row>
    <row r="647" spans="1:8">
      <c r="A647" s="162"/>
      <c r="B647" s="162"/>
      <c r="C647" s="163"/>
      <c r="D647" s="164"/>
      <c r="E647" s="163"/>
      <c r="F647" s="162"/>
      <c r="G647" s="209"/>
      <c r="H647" s="195"/>
    </row>
    <row r="648" spans="1:8">
      <c r="A648" s="162"/>
      <c r="B648" s="162"/>
      <c r="C648" s="163"/>
      <c r="D648" s="164"/>
      <c r="E648" s="163"/>
      <c r="F648" s="162"/>
      <c r="G648" s="209"/>
      <c r="H648" s="195"/>
    </row>
    <row r="649" spans="1:8">
      <c r="A649" s="162"/>
      <c r="B649" s="162"/>
      <c r="C649" s="163"/>
      <c r="D649" s="164"/>
      <c r="E649" s="163"/>
      <c r="F649" s="162"/>
      <c r="G649" s="209"/>
      <c r="H649" s="195"/>
    </row>
    <row r="650" spans="1:8">
      <c r="A650" s="162"/>
      <c r="B650" s="162"/>
      <c r="C650" s="163"/>
      <c r="D650" s="164"/>
      <c r="E650" s="163"/>
      <c r="F650" s="162"/>
      <c r="G650" s="209"/>
      <c r="H650" s="195"/>
    </row>
    <row r="651" spans="1:8">
      <c r="A651" s="162"/>
      <c r="B651" s="162"/>
      <c r="C651" s="163"/>
      <c r="D651" s="164"/>
      <c r="E651" s="163"/>
      <c r="F651" s="162"/>
      <c r="G651" s="209"/>
      <c r="H651" s="195"/>
    </row>
    <row r="652" spans="1:8">
      <c r="A652" s="162"/>
      <c r="B652" s="162"/>
      <c r="C652" s="163"/>
      <c r="D652" s="164"/>
      <c r="E652" s="163"/>
      <c r="F652" s="162"/>
      <c r="G652" s="209"/>
      <c r="H652" s="195"/>
    </row>
    <row r="653" spans="1:8">
      <c r="A653" s="162"/>
      <c r="B653" s="162"/>
      <c r="C653" s="163"/>
      <c r="D653" s="164"/>
      <c r="E653" s="163"/>
      <c r="F653" s="162"/>
      <c r="G653" s="209"/>
      <c r="H653" s="195"/>
    </row>
    <row r="654" spans="1:8">
      <c r="A654" s="162"/>
      <c r="B654" s="162"/>
      <c r="C654" s="163"/>
      <c r="D654" s="164"/>
      <c r="E654" s="163"/>
      <c r="F654" s="162"/>
      <c r="G654" s="209"/>
      <c r="H654" s="195"/>
    </row>
    <row r="655" spans="1:8">
      <c r="A655" s="162"/>
      <c r="B655" s="162"/>
      <c r="C655" s="163"/>
      <c r="D655" s="164"/>
      <c r="E655" s="163"/>
      <c r="F655" s="162"/>
      <c r="G655" s="209"/>
      <c r="H655" s="195"/>
    </row>
    <row r="656" spans="1:8">
      <c r="A656" s="162"/>
      <c r="B656" s="162"/>
      <c r="C656" s="163"/>
      <c r="D656" s="164"/>
      <c r="E656" s="163"/>
      <c r="F656" s="162"/>
      <c r="G656" s="209"/>
      <c r="H656" s="195"/>
    </row>
    <row r="657" spans="1:8">
      <c r="A657" s="162"/>
      <c r="B657" s="162"/>
      <c r="C657" s="163"/>
      <c r="D657" s="164"/>
      <c r="E657" s="163"/>
      <c r="F657" s="162"/>
      <c r="G657" s="209"/>
      <c r="H657" s="195"/>
    </row>
    <row r="658" spans="1:8">
      <c r="A658" s="162"/>
      <c r="B658" s="162"/>
      <c r="C658" s="163"/>
      <c r="D658" s="164"/>
      <c r="E658" s="163"/>
      <c r="F658" s="162"/>
      <c r="G658" s="209"/>
      <c r="H658" s="195"/>
    </row>
    <row r="659" spans="1:8">
      <c r="A659" s="162"/>
      <c r="B659" s="162"/>
      <c r="C659" s="163"/>
      <c r="D659" s="164"/>
      <c r="E659" s="163"/>
      <c r="F659" s="162"/>
      <c r="G659" s="209"/>
      <c r="H659" s="195"/>
    </row>
    <row r="660" spans="1:8">
      <c r="A660" s="162"/>
      <c r="B660" s="162"/>
      <c r="C660" s="163"/>
      <c r="D660" s="164"/>
      <c r="E660" s="163"/>
      <c r="F660" s="162"/>
      <c r="G660" s="209"/>
      <c r="H660" s="195"/>
    </row>
    <row r="661" spans="1:8">
      <c r="A661" s="162"/>
      <c r="B661" s="162"/>
      <c r="C661" s="163"/>
      <c r="D661" s="164"/>
      <c r="E661" s="163"/>
      <c r="F661" s="162"/>
      <c r="G661" s="209"/>
      <c r="H661" s="195"/>
    </row>
    <row r="662" spans="1:8">
      <c r="A662" s="162"/>
      <c r="B662" s="162"/>
      <c r="C662" s="163"/>
      <c r="D662" s="164"/>
      <c r="E662" s="163"/>
      <c r="F662" s="162"/>
      <c r="G662" s="209"/>
      <c r="H662" s="195"/>
    </row>
    <row r="663" spans="1:8">
      <c r="A663" s="162"/>
      <c r="B663" s="162"/>
      <c r="C663" s="163"/>
      <c r="D663" s="164"/>
      <c r="E663" s="163"/>
      <c r="F663" s="162"/>
      <c r="G663" s="209"/>
      <c r="H663" s="195"/>
    </row>
    <row r="664" spans="1:8">
      <c r="A664" s="162"/>
      <c r="B664" s="162"/>
      <c r="C664" s="163"/>
      <c r="D664" s="164"/>
      <c r="E664" s="163"/>
      <c r="F664" s="162"/>
      <c r="G664" s="209"/>
      <c r="H664" s="195"/>
    </row>
    <row r="665" spans="1:8">
      <c r="A665" s="162"/>
      <c r="B665" s="162"/>
      <c r="C665" s="163"/>
      <c r="D665" s="164"/>
      <c r="E665" s="163"/>
      <c r="F665" s="162"/>
      <c r="G665" s="209"/>
      <c r="H665" s="195"/>
    </row>
    <row r="666" spans="1:8">
      <c r="A666" s="162"/>
      <c r="B666" s="162"/>
      <c r="C666" s="163"/>
      <c r="D666" s="164"/>
      <c r="E666" s="163"/>
      <c r="F666" s="162"/>
      <c r="G666" s="209"/>
      <c r="H666" s="195"/>
    </row>
    <row r="667" spans="1:8">
      <c r="A667" s="162"/>
      <c r="B667" s="162"/>
      <c r="C667" s="163"/>
      <c r="D667" s="164"/>
      <c r="E667" s="163"/>
      <c r="F667" s="162"/>
      <c r="G667" s="209"/>
      <c r="H667" s="195"/>
    </row>
    <row r="668" spans="1:8">
      <c r="A668" s="162"/>
      <c r="B668" s="162"/>
      <c r="C668" s="163"/>
      <c r="D668" s="164"/>
      <c r="E668" s="163"/>
      <c r="F668" s="162"/>
      <c r="G668" s="209"/>
      <c r="H668" s="195"/>
    </row>
    <row r="669" spans="1:8">
      <c r="A669" s="162"/>
      <c r="B669" s="162"/>
      <c r="C669" s="163"/>
      <c r="D669" s="164"/>
      <c r="E669" s="163"/>
      <c r="F669" s="162"/>
      <c r="G669" s="209"/>
      <c r="H669" s="195"/>
    </row>
    <row r="670" spans="1:8">
      <c r="A670" s="162"/>
      <c r="B670" s="162"/>
      <c r="C670" s="163"/>
      <c r="D670" s="164"/>
      <c r="E670" s="163"/>
      <c r="F670" s="162"/>
      <c r="G670" s="209"/>
      <c r="H670" s="195"/>
    </row>
    <row r="671" spans="1:8">
      <c r="A671" s="162"/>
      <c r="B671" s="162"/>
      <c r="C671" s="163"/>
      <c r="D671" s="164"/>
      <c r="E671" s="163"/>
      <c r="F671" s="162"/>
      <c r="G671" s="209"/>
      <c r="H671" s="195"/>
    </row>
    <row r="672" spans="1:8">
      <c r="A672" s="162"/>
      <c r="B672" s="162"/>
      <c r="C672" s="163"/>
      <c r="D672" s="164"/>
      <c r="E672" s="163"/>
      <c r="F672" s="162"/>
      <c r="G672" s="209"/>
      <c r="H672" s="195"/>
    </row>
    <row r="673" spans="1:8">
      <c r="A673" s="162"/>
      <c r="B673" s="162"/>
      <c r="C673" s="163"/>
      <c r="D673" s="164"/>
      <c r="E673" s="163"/>
      <c r="F673" s="162"/>
      <c r="G673" s="209"/>
      <c r="H673" s="195"/>
    </row>
    <row r="674" spans="1:8">
      <c r="A674" s="162"/>
      <c r="B674" s="162"/>
      <c r="C674" s="163"/>
      <c r="D674" s="164"/>
      <c r="E674" s="163"/>
      <c r="F674" s="162"/>
      <c r="G674" s="209"/>
      <c r="H674" s="195"/>
    </row>
    <row r="675" spans="1:8">
      <c r="A675" s="162"/>
      <c r="B675" s="162"/>
      <c r="C675" s="163"/>
      <c r="D675" s="164"/>
      <c r="E675" s="163"/>
      <c r="F675" s="162"/>
      <c r="G675" s="209"/>
      <c r="H675" s="195"/>
    </row>
    <row r="676" spans="1:8">
      <c r="A676" s="162"/>
      <c r="B676" s="162"/>
      <c r="C676" s="163"/>
      <c r="D676" s="164"/>
      <c r="E676" s="163"/>
      <c r="F676" s="162"/>
      <c r="G676" s="209"/>
      <c r="H676" s="195"/>
    </row>
    <row r="677" spans="1:8">
      <c r="A677" s="162"/>
      <c r="B677" s="162"/>
      <c r="C677" s="163"/>
      <c r="D677" s="164"/>
      <c r="E677" s="163"/>
      <c r="F677" s="162"/>
      <c r="G677" s="209"/>
      <c r="H677" s="195"/>
    </row>
    <row r="678" spans="1:8">
      <c r="A678" s="162"/>
      <c r="B678" s="162"/>
      <c r="C678" s="163"/>
      <c r="D678" s="164"/>
      <c r="E678" s="163"/>
      <c r="F678" s="162"/>
      <c r="G678" s="209"/>
      <c r="H678" s="195"/>
    </row>
    <row r="679" spans="1:8">
      <c r="A679" s="162"/>
      <c r="B679" s="162"/>
      <c r="C679" s="163"/>
      <c r="D679" s="164"/>
      <c r="E679" s="163"/>
      <c r="F679" s="162"/>
      <c r="G679" s="209"/>
      <c r="H679" s="195"/>
    </row>
    <row r="680" spans="1:8">
      <c r="A680" s="162"/>
      <c r="B680" s="162"/>
      <c r="C680" s="163"/>
      <c r="D680" s="164"/>
      <c r="E680" s="163"/>
      <c r="F680" s="162"/>
      <c r="G680" s="209"/>
      <c r="H680" s="195"/>
    </row>
    <row r="681" spans="1:8">
      <c r="A681" s="162"/>
      <c r="B681" s="162"/>
      <c r="C681" s="163"/>
      <c r="D681" s="164"/>
      <c r="E681" s="163"/>
      <c r="F681" s="162"/>
      <c r="G681" s="209"/>
      <c r="H681" s="195"/>
    </row>
    <row r="682" spans="1:8">
      <c r="A682" s="162"/>
      <c r="B682" s="162"/>
      <c r="C682" s="163"/>
      <c r="D682" s="164"/>
      <c r="E682" s="163"/>
      <c r="F682" s="162"/>
      <c r="G682" s="209"/>
      <c r="H682" s="195"/>
    </row>
    <row r="683" spans="1:8">
      <c r="A683" s="162"/>
      <c r="B683" s="162"/>
      <c r="C683" s="163"/>
      <c r="D683" s="164"/>
      <c r="E683" s="163"/>
      <c r="F683" s="162"/>
      <c r="G683" s="209"/>
      <c r="H683" s="195"/>
    </row>
    <row r="684" spans="1:8">
      <c r="A684" s="162"/>
      <c r="B684" s="162"/>
      <c r="C684" s="163"/>
      <c r="D684" s="164"/>
      <c r="E684" s="163"/>
      <c r="F684" s="162"/>
      <c r="G684" s="209"/>
      <c r="H684" s="195"/>
    </row>
    <row r="685" spans="1:8">
      <c r="A685" s="162"/>
      <c r="B685" s="162"/>
      <c r="C685" s="163"/>
      <c r="D685" s="164"/>
      <c r="E685" s="163"/>
      <c r="F685" s="162"/>
      <c r="G685" s="209"/>
      <c r="H685" s="195"/>
    </row>
    <row r="686" spans="1:8">
      <c r="A686" s="162"/>
      <c r="B686" s="162"/>
      <c r="C686" s="163"/>
      <c r="D686" s="164"/>
      <c r="E686" s="163"/>
      <c r="F686" s="162"/>
      <c r="G686" s="209"/>
      <c r="H686" s="195"/>
    </row>
    <row r="687" spans="1:8">
      <c r="A687" s="162"/>
      <c r="B687" s="162"/>
      <c r="C687" s="163"/>
      <c r="D687" s="164"/>
      <c r="E687" s="163"/>
      <c r="F687" s="162"/>
      <c r="G687" s="209"/>
      <c r="H687" s="195"/>
    </row>
    <row r="688" spans="1:8">
      <c r="A688" s="162"/>
      <c r="B688" s="162"/>
      <c r="C688" s="163"/>
      <c r="D688" s="164"/>
      <c r="E688" s="163"/>
      <c r="F688" s="162"/>
      <c r="G688" s="209"/>
      <c r="H688" s="195"/>
    </row>
    <row r="689" spans="1:8">
      <c r="A689" s="162"/>
      <c r="B689" s="162"/>
      <c r="C689" s="163"/>
      <c r="D689" s="164"/>
      <c r="E689" s="163"/>
      <c r="F689" s="162"/>
      <c r="G689" s="209"/>
      <c r="H689" s="195"/>
    </row>
    <row r="690" spans="1:8">
      <c r="A690" s="162"/>
      <c r="B690" s="162"/>
      <c r="C690" s="163"/>
      <c r="D690" s="164"/>
      <c r="E690" s="163"/>
      <c r="F690" s="162"/>
      <c r="G690" s="209"/>
      <c r="H690" s="195"/>
    </row>
    <row r="691" spans="1:8">
      <c r="A691" s="162"/>
      <c r="B691" s="162"/>
      <c r="C691" s="163"/>
      <c r="D691" s="164"/>
      <c r="E691" s="163"/>
      <c r="F691" s="162"/>
      <c r="G691" s="209"/>
      <c r="H691" s="195"/>
    </row>
    <row r="692" spans="1:8">
      <c r="A692" s="162"/>
      <c r="B692" s="162"/>
      <c r="C692" s="163"/>
      <c r="D692" s="164"/>
      <c r="E692" s="163"/>
      <c r="F692" s="162"/>
      <c r="G692" s="209"/>
      <c r="H692" s="195"/>
    </row>
    <row r="693" spans="1:8">
      <c r="A693" s="162"/>
      <c r="B693" s="162"/>
      <c r="C693" s="163"/>
      <c r="D693" s="164"/>
      <c r="E693" s="163"/>
      <c r="F693" s="162"/>
      <c r="G693" s="209"/>
      <c r="H693" s="195"/>
    </row>
    <row r="694" spans="1:8">
      <c r="A694" s="162"/>
      <c r="B694" s="162"/>
      <c r="C694" s="163"/>
      <c r="D694" s="164"/>
      <c r="E694" s="163"/>
      <c r="F694" s="162"/>
      <c r="G694" s="209"/>
      <c r="H694" s="195"/>
    </row>
    <row r="695" spans="1:8">
      <c r="A695" s="162"/>
      <c r="B695" s="162"/>
      <c r="C695" s="163"/>
      <c r="D695" s="164"/>
      <c r="E695" s="163"/>
      <c r="F695" s="162"/>
      <c r="G695" s="209"/>
      <c r="H695" s="195"/>
    </row>
    <row r="696" spans="1:8">
      <c r="A696" s="162"/>
      <c r="B696" s="162"/>
      <c r="C696" s="163"/>
      <c r="D696" s="164"/>
      <c r="E696" s="163"/>
      <c r="F696" s="162"/>
      <c r="G696" s="209"/>
      <c r="H696" s="195"/>
    </row>
    <row r="697" spans="1:8">
      <c r="A697" s="162"/>
      <c r="B697" s="162"/>
      <c r="C697" s="163"/>
      <c r="D697" s="164"/>
      <c r="E697" s="163"/>
      <c r="F697" s="162"/>
      <c r="G697" s="209"/>
      <c r="H697" s="195"/>
    </row>
    <row r="698" spans="1:8">
      <c r="A698" s="162"/>
      <c r="B698" s="162"/>
      <c r="C698" s="163"/>
      <c r="D698" s="164"/>
      <c r="E698" s="163"/>
      <c r="F698" s="162"/>
      <c r="G698" s="209"/>
      <c r="H698" s="195"/>
    </row>
    <row r="699" spans="1:8">
      <c r="A699" s="162"/>
      <c r="B699" s="162"/>
      <c r="C699" s="163"/>
      <c r="D699" s="164"/>
      <c r="E699" s="163"/>
      <c r="F699" s="162"/>
      <c r="G699" s="209"/>
      <c r="H699" s="195"/>
    </row>
    <row r="700" spans="1:8">
      <c r="A700" s="162"/>
      <c r="B700" s="162"/>
      <c r="C700" s="163"/>
      <c r="D700" s="164"/>
      <c r="E700" s="163"/>
      <c r="F700" s="162"/>
      <c r="G700" s="209"/>
      <c r="H700" s="195"/>
    </row>
    <row r="701" spans="1:8">
      <c r="A701" s="162"/>
      <c r="B701" s="162"/>
      <c r="C701" s="163"/>
      <c r="D701" s="164"/>
      <c r="E701" s="163"/>
      <c r="F701" s="162"/>
      <c r="G701" s="209"/>
      <c r="H701" s="195"/>
    </row>
    <row r="702" spans="1:8">
      <c r="A702" s="162"/>
      <c r="B702" s="162"/>
      <c r="C702" s="163"/>
      <c r="D702" s="164"/>
      <c r="E702" s="163"/>
      <c r="F702" s="162"/>
      <c r="G702" s="209"/>
      <c r="H702" s="195"/>
    </row>
    <row r="703" spans="1:8">
      <c r="A703" s="162"/>
      <c r="B703" s="162"/>
      <c r="C703" s="163"/>
      <c r="D703" s="164"/>
      <c r="E703" s="163"/>
      <c r="F703" s="162"/>
      <c r="G703" s="209"/>
      <c r="H703" s="195"/>
    </row>
    <row r="704" spans="1:8">
      <c r="A704" s="162"/>
      <c r="B704" s="162"/>
      <c r="C704" s="163"/>
      <c r="D704" s="164"/>
      <c r="E704" s="163"/>
      <c r="F704" s="162"/>
      <c r="G704" s="209"/>
      <c r="H704" s="195"/>
    </row>
    <row r="705" spans="1:8">
      <c r="A705" s="162"/>
      <c r="B705" s="162"/>
      <c r="C705" s="163"/>
      <c r="D705" s="164"/>
      <c r="E705" s="163"/>
      <c r="F705" s="162"/>
      <c r="G705" s="209"/>
      <c r="H705" s="195"/>
    </row>
    <row r="706" spans="1:8">
      <c r="A706" s="162"/>
      <c r="B706" s="162"/>
      <c r="C706" s="163"/>
      <c r="D706" s="164"/>
      <c r="E706" s="163"/>
      <c r="F706" s="162"/>
      <c r="G706" s="209"/>
      <c r="H706" s="195"/>
    </row>
    <row r="707" spans="1:8">
      <c r="A707" s="162"/>
      <c r="B707" s="162"/>
      <c r="C707" s="163"/>
      <c r="D707" s="164"/>
      <c r="E707" s="163"/>
      <c r="F707" s="162"/>
      <c r="G707" s="209"/>
      <c r="H707" s="195"/>
    </row>
    <row r="708" spans="1:8">
      <c r="A708" s="162"/>
      <c r="B708" s="162"/>
      <c r="C708" s="163"/>
      <c r="D708" s="164"/>
      <c r="E708" s="163"/>
      <c r="F708" s="162"/>
      <c r="G708" s="209"/>
      <c r="H708" s="195"/>
    </row>
    <row r="709" spans="1:8">
      <c r="A709" s="162"/>
      <c r="B709" s="162"/>
      <c r="C709" s="163"/>
      <c r="D709" s="164"/>
      <c r="E709" s="163"/>
      <c r="F709" s="162"/>
      <c r="G709" s="209"/>
      <c r="H709" s="195"/>
    </row>
    <row r="710" spans="1:8">
      <c r="A710" s="162"/>
      <c r="B710" s="162"/>
      <c r="C710" s="163"/>
      <c r="D710" s="164"/>
      <c r="E710" s="163"/>
      <c r="F710" s="162"/>
      <c r="G710" s="209"/>
      <c r="H710" s="195"/>
    </row>
    <row r="711" spans="1:8">
      <c r="A711" s="162"/>
      <c r="B711" s="162"/>
      <c r="C711" s="163"/>
      <c r="D711" s="164"/>
      <c r="E711" s="163"/>
      <c r="F711" s="162"/>
      <c r="G711" s="209"/>
      <c r="H711" s="195"/>
    </row>
    <row r="712" spans="1:8">
      <c r="A712" s="162"/>
      <c r="B712" s="162"/>
      <c r="C712" s="163"/>
      <c r="D712" s="164"/>
      <c r="E712" s="163"/>
      <c r="F712" s="162"/>
      <c r="G712" s="209"/>
      <c r="H712" s="195"/>
    </row>
    <row r="713" spans="1:8">
      <c r="A713" s="162"/>
      <c r="B713" s="162"/>
      <c r="C713" s="163"/>
      <c r="D713" s="164"/>
      <c r="E713" s="163"/>
      <c r="F713" s="162"/>
      <c r="G713" s="209"/>
      <c r="H713" s="195"/>
    </row>
    <row r="714" spans="1:8">
      <c r="A714" s="162"/>
      <c r="B714" s="162"/>
      <c r="C714" s="163"/>
      <c r="D714" s="164"/>
      <c r="E714" s="163"/>
      <c r="F714" s="162"/>
      <c r="G714" s="209"/>
      <c r="H714" s="195"/>
    </row>
    <row r="715" spans="1:8">
      <c r="A715" s="162"/>
      <c r="B715" s="162"/>
      <c r="C715" s="163"/>
      <c r="D715" s="164"/>
      <c r="E715" s="163"/>
      <c r="F715" s="162"/>
      <c r="G715" s="209"/>
      <c r="H715" s="195"/>
    </row>
    <row r="716" spans="1:8">
      <c r="A716" s="162"/>
      <c r="B716" s="162"/>
      <c r="C716" s="163"/>
      <c r="D716" s="164"/>
      <c r="E716" s="163"/>
      <c r="F716" s="162"/>
      <c r="G716" s="209"/>
      <c r="H716" s="195"/>
    </row>
    <row r="717" spans="1:8">
      <c r="A717" s="162"/>
      <c r="B717" s="162"/>
      <c r="C717" s="163"/>
      <c r="D717" s="164"/>
      <c r="E717" s="163"/>
      <c r="F717" s="162"/>
      <c r="G717" s="209"/>
      <c r="H717" s="195"/>
    </row>
    <row r="718" spans="1:8">
      <c r="A718" s="162"/>
      <c r="B718" s="162"/>
      <c r="C718" s="163"/>
      <c r="D718" s="164"/>
      <c r="E718" s="163"/>
      <c r="F718" s="162"/>
      <c r="G718" s="209"/>
      <c r="H718" s="195"/>
    </row>
    <row r="719" spans="1:8">
      <c r="A719" s="162"/>
      <c r="B719" s="162"/>
      <c r="C719" s="163"/>
      <c r="D719" s="164"/>
      <c r="E719" s="163"/>
      <c r="F719" s="162"/>
      <c r="G719" s="209"/>
      <c r="H719" s="195"/>
    </row>
    <row r="720" spans="1:8">
      <c r="A720" s="162"/>
      <c r="B720" s="162"/>
      <c r="C720" s="163"/>
      <c r="D720" s="164"/>
      <c r="E720" s="163"/>
      <c r="F720" s="162"/>
      <c r="G720" s="209"/>
      <c r="H720" s="195"/>
    </row>
    <row r="721" spans="1:8">
      <c r="A721" s="162"/>
      <c r="B721" s="162"/>
      <c r="C721" s="163"/>
      <c r="D721" s="164"/>
      <c r="E721" s="163"/>
      <c r="F721" s="162"/>
      <c r="G721" s="209"/>
      <c r="H721" s="195"/>
    </row>
    <row r="722" spans="1:8">
      <c r="A722" s="162"/>
      <c r="B722" s="162"/>
      <c r="C722" s="163"/>
      <c r="D722" s="164"/>
      <c r="E722" s="163"/>
      <c r="F722" s="162"/>
      <c r="G722" s="209"/>
      <c r="H722" s="195"/>
    </row>
    <row r="723" spans="1:8">
      <c r="A723" s="162"/>
      <c r="B723" s="162"/>
      <c r="C723" s="163"/>
      <c r="D723" s="164"/>
      <c r="E723" s="163"/>
      <c r="F723" s="162"/>
      <c r="G723" s="209"/>
      <c r="H723" s="195"/>
    </row>
    <row r="724" spans="1:8">
      <c r="A724" s="162"/>
      <c r="B724" s="162"/>
      <c r="C724" s="163"/>
      <c r="D724" s="164"/>
      <c r="E724" s="163"/>
      <c r="F724" s="162"/>
      <c r="G724" s="209"/>
      <c r="H724" s="195"/>
    </row>
    <row r="725" spans="1:8">
      <c r="A725" s="162"/>
      <c r="B725" s="162"/>
      <c r="C725" s="163"/>
      <c r="D725" s="164"/>
      <c r="E725" s="163"/>
      <c r="F725" s="162"/>
      <c r="G725" s="209"/>
      <c r="H725" s="195"/>
    </row>
    <row r="726" spans="1:8">
      <c r="A726" s="162"/>
      <c r="B726" s="162"/>
      <c r="C726" s="163"/>
      <c r="D726" s="164"/>
      <c r="E726" s="163"/>
      <c r="F726" s="162"/>
      <c r="G726" s="209"/>
      <c r="H726" s="195"/>
    </row>
    <row r="727" spans="1:8">
      <c r="A727" s="162"/>
      <c r="B727" s="162"/>
      <c r="C727" s="163"/>
      <c r="D727" s="164"/>
      <c r="E727" s="163"/>
      <c r="F727" s="162"/>
      <c r="G727" s="209"/>
      <c r="H727" s="195"/>
    </row>
    <row r="728" spans="1:8">
      <c r="A728" s="162"/>
      <c r="B728" s="162"/>
      <c r="C728" s="163"/>
      <c r="D728" s="164"/>
      <c r="E728" s="163"/>
      <c r="F728" s="162"/>
      <c r="G728" s="209"/>
      <c r="H728" s="195"/>
    </row>
    <row r="729" spans="1:8">
      <c r="A729" s="162"/>
      <c r="B729" s="162"/>
      <c r="C729" s="163"/>
      <c r="D729" s="164"/>
      <c r="E729" s="163"/>
      <c r="F729" s="162"/>
      <c r="G729" s="209"/>
      <c r="H729" s="195"/>
    </row>
    <row r="730" spans="1:8">
      <c r="A730" s="162"/>
      <c r="B730" s="162"/>
      <c r="C730" s="163"/>
      <c r="D730" s="164"/>
      <c r="E730" s="163"/>
      <c r="F730" s="162"/>
      <c r="G730" s="209"/>
      <c r="H730" s="195"/>
    </row>
    <row r="731" spans="1:8">
      <c r="A731" s="162"/>
      <c r="B731" s="162"/>
      <c r="C731" s="163"/>
      <c r="D731" s="164"/>
      <c r="E731" s="163"/>
      <c r="F731" s="162"/>
      <c r="G731" s="209"/>
      <c r="H731" s="195"/>
    </row>
    <row r="732" spans="1:8">
      <c r="A732" s="162"/>
      <c r="B732" s="162"/>
      <c r="C732" s="163"/>
      <c r="D732" s="164"/>
      <c r="E732" s="163"/>
      <c r="F732" s="162"/>
      <c r="G732" s="209"/>
      <c r="H732" s="195"/>
    </row>
    <row r="733" spans="1:8">
      <c r="A733" s="162"/>
      <c r="B733" s="162"/>
      <c r="C733" s="163"/>
      <c r="D733" s="164"/>
      <c r="E733" s="163"/>
      <c r="F733" s="162"/>
      <c r="G733" s="209"/>
      <c r="H733" s="195"/>
    </row>
    <row r="734" spans="1:8">
      <c r="A734" s="162"/>
      <c r="B734" s="162"/>
      <c r="C734" s="163"/>
      <c r="D734" s="164"/>
      <c r="E734" s="163"/>
      <c r="F734" s="162"/>
      <c r="G734" s="209"/>
      <c r="H734" s="195"/>
    </row>
    <row r="735" spans="1:8">
      <c r="A735" s="162"/>
      <c r="B735" s="162"/>
      <c r="C735" s="163"/>
      <c r="D735" s="164"/>
      <c r="E735" s="163"/>
      <c r="F735" s="162"/>
      <c r="G735" s="209"/>
      <c r="H735" s="195"/>
    </row>
    <row r="736" spans="1:8">
      <c r="A736" s="162"/>
      <c r="B736" s="162"/>
      <c r="C736" s="163"/>
      <c r="D736" s="164"/>
      <c r="E736" s="163"/>
      <c r="F736" s="162"/>
      <c r="G736" s="209"/>
      <c r="H736" s="195"/>
    </row>
    <row r="737" spans="1:8">
      <c r="A737" s="162"/>
      <c r="B737" s="162"/>
      <c r="C737" s="163"/>
      <c r="D737" s="164"/>
      <c r="E737" s="163"/>
      <c r="F737" s="162"/>
      <c r="G737" s="209"/>
      <c r="H737" s="195"/>
    </row>
    <row r="738" spans="1:8">
      <c r="A738" s="162"/>
      <c r="B738" s="162"/>
      <c r="C738" s="163"/>
      <c r="D738" s="164"/>
      <c r="E738" s="163"/>
      <c r="F738" s="162"/>
      <c r="G738" s="209"/>
      <c r="H738" s="195"/>
    </row>
    <row r="739" spans="1:8">
      <c r="A739" s="162"/>
      <c r="B739" s="162"/>
      <c r="C739" s="163"/>
      <c r="D739" s="164"/>
      <c r="E739" s="163"/>
      <c r="F739" s="162"/>
      <c r="G739" s="209"/>
      <c r="H739" s="195"/>
    </row>
    <row r="740" spans="1:8">
      <c r="A740" s="162"/>
      <c r="B740" s="162"/>
      <c r="C740" s="163"/>
      <c r="D740" s="164"/>
      <c r="E740" s="163"/>
      <c r="F740" s="162"/>
      <c r="G740" s="209"/>
      <c r="H740" s="195"/>
    </row>
    <row r="741" spans="1:8">
      <c r="A741" s="162"/>
      <c r="B741" s="162"/>
      <c r="C741" s="163"/>
      <c r="D741" s="164"/>
      <c r="E741" s="163"/>
      <c r="F741" s="162"/>
      <c r="G741" s="209"/>
      <c r="H741" s="195"/>
    </row>
    <row r="742" spans="1:8">
      <c r="A742" s="162"/>
      <c r="B742" s="162"/>
      <c r="C742" s="163"/>
      <c r="D742" s="164"/>
      <c r="E742" s="163"/>
      <c r="F742" s="162"/>
      <c r="G742" s="209"/>
      <c r="H742" s="195"/>
    </row>
    <row r="743" spans="1:8">
      <c r="A743" s="162"/>
      <c r="B743" s="162"/>
      <c r="C743" s="163"/>
      <c r="D743" s="164"/>
      <c r="E743" s="163"/>
      <c r="F743" s="162"/>
      <c r="G743" s="209"/>
      <c r="H743" s="195"/>
    </row>
    <row r="744" spans="1:8">
      <c r="A744" s="162"/>
      <c r="B744" s="162"/>
      <c r="C744" s="163"/>
      <c r="D744" s="164"/>
      <c r="E744" s="163"/>
      <c r="F744" s="162"/>
      <c r="G744" s="209"/>
      <c r="H744" s="195"/>
    </row>
    <row r="745" spans="1:8">
      <c r="A745" s="162"/>
      <c r="B745" s="162"/>
      <c r="C745" s="163"/>
      <c r="D745" s="164"/>
      <c r="E745" s="163"/>
      <c r="F745" s="162"/>
      <c r="G745" s="209"/>
      <c r="H745" s="195"/>
    </row>
    <row r="746" spans="1:8">
      <c r="A746" s="162"/>
      <c r="B746" s="162"/>
      <c r="C746" s="163"/>
      <c r="D746" s="164"/>
      <c r="E746" s="163"/>
      <c r="F746" s="162"/>
      <c r="G746" s="209"/>
      <c r="H746" s="195"/>
    </row>
    <row r="747" spans="1:8">
      <c r="A747" s="162"/>
      <c r="B747" s="162"/>
      <c r="C747" s="163"/>
      <c r="D747" s="164"/>
      <c r="E747" s="163"/>
      <c r="F747" s="162"/>
      <c r="G747" s="209"/>
      <c r="H747" s="195"/>
    </row>
    <row r="748" spans="1:8">
      <c r="A748" s="162"/>
      <c r="B748" s="162"/>
      <c r="C748" s="163"/>
      <c r="D748" s="164"/>
      <c r="E748" s="163"/>
      <c r="F748" s="162"/>
      <c r="G748" s="209"/>
      <c r="H748" s="195"/>
    </row>
    <row r="749" spans="1:8">
      <c r="A749" s="162"/>
      <c r="B749" s="162"/>
      <c r="C749" s="163"/>
      <c r="D749" s="164"/>
      <c r="E749" s="163"/>
      <c r="F749" s="162"/>
      <c r="G749" s="209"/>
      <c r="H749" s="195"/>
    </row>
    <row r="750" spans="1:8">
      <c r="A750" s="162"/>
      <c r="B750" s="162"/>
      <c r="C750" s="163"/>
      <c r="D750" s="164"/>
      <c r="E750" s="163"/>
      <c r="F750" s="162"/>
      <c r="G750" s="209"/>
      <c r="H750" s="195"/>
    </row>
    <row r="751" spans="1:8">
      <c r="A751" s="162"/>
      <c r="B751" s="162"/>
      <c r="C751" s="163"/>
      <c r="D751" s="164"/>
      <c r="E751" s="163"/>
      <c r="F751" s="162"/>
      <c r="G751" s="209"/>
      <c r="H751" s="195"/>
    </row>
    <row r="752" spans="1:8">
      <c r="A752" s="162"/>
      <c r="B752" s="162"/>
      <c r="C752" s="163"/>
      <c r="D752" s="164"/>
      <c r="E752" s="163"/>
      <c r="F752" s="162"/>
      <c r="G752" s="209"/>
      <c r="H752" s="195"/>
    </row>
    <row r="753" spans="1:8">
      <c r="A753" s="162"/>
      <c r="B753" s="162"/>
      <c r="C753" s="163"/>
      <c r="D753" s="164"/>
      <c r="E753" s="163"/>
      <c r="F753" s="162"/>
      <c r="G753" s="209"/>
      <c r="H753" s="195"/>
    </row>
    <row r="754" spans="1:8">
      <c r="A754" s="162"/>
      <c r="B754" s="162"/>
      <c r="C754" s="163"/>
      <c r="D754" s="164"/>
      <c r="E754" s="163"/>
      <c r="F754" s="162"/>
      <c r="G754" s="209"/>
      <c r="H754" s="195"/>
    </row>
    <row r="755" spans="1:8">
      <c r="A755" s="162"/>
      <c r="B755" s="162"/>
      <c r="C755" s="163"/>
      <c r="D755" s="164"/>
      <c r="E755" s="163"/>
      <c r="F755" s="162"/>
      <c r="G755" s="209"/>
      <c r="H755" s="195"/>
    </row>
    <row r="756" spans="1:8">
      <c r="A756" s="162"/>
      <c r="B756" s="162"/>
      <c r="C756" s="163"/>
      <c r="D756" s="164"/>
      <c r="E756" s="163"/>
      <c r="F756" s="162"/>
      <c r="G756" s="209"/>
      <c r="H756" s="195"/>
    </row>
    <row r="757" spans="1:8">
      <c r="A757" s="162"/>
      <c r="B757" s="162"/>
      <c r="C757" s="163"/>
      <c r="D757" s="164"/>
      <c r="E757" s="163"/>
      <c r="F757" s="162"/>
      <c r="G757" s="209"/>
      <c r="H757" s="195"/>
    </row>
    <row r="758" spans="1:8">
      <c r="A758" s="162"/>
      <c r="B758" s="162"/>
      <c r="C758" s="163"/>
      <c r="D758" s="164"/>
      <c r="E758" s="163"/>
      <c r="F758" s="162"/>
      <c r="G758" s="209"/>
      <c r="H758" s="195"/>
    </row>
    <row r="759" spans="1:8">
      <c r="A759" s="162"/>
      <c r="B759" s="162"/>
      <c r="C759" s="163"/>
      <c r="D759" s="164"/>
      <c r="E759" s="163"/>
      <c r="F759" s="162"/>
      <c r="G759" s="209"/>
      <c r="H759" s="195"/>
    </row>
    <row r="760" spans="1:8">
      <c r="A760" s="162"/>
      <c r="B760" s="162"/>
      <c r="C760" s="163"/>
      <c r="D760" s="164"/>
      <c r="E760" s="163"/>
      <c r="F760" s="162"/>
      <c r="G760" s="209"/>
      <c r="H760" s="195"/>
    </row>
    <row r="761" spans="1:8">
      <c r="A761" s="162"/>
      <c r="B761" s="162"/>
      <c r="C761" s="163"/>
      <c r="D761" s="164"/>
      <c r="E761" s="163"/>
      <c r="F761" s="162"/>
      <c r="G761" s="209"/>
      <c r="H761" s="195"/>
    </row>
    <row r="762" spans="1:8">
      <c r="A762" s="162"/>
      <c r="B762" s="162"/>
      <c r="C762" s="163"/>
      <c r="D762" s="164"/>
      <c r="E762" s="163"/>
      <c r="F762" s="162"/>
      <c r="G762" s="209"/>
      <c r="H762" s="195"/>
    </row>
    <row r="763" spans="1:8">
      <c r="A763" s="162"/>
      <c r="B763" s="162"/>
      <c r="C763" s="163"/>
      <c r="D763" s="164"/>
      <c r="E763" s="163"/>
      <c r="F763" s="162"/>
      <c r="G763" s="209"/>
      <c r="H763" s="195"/>
    </row>
    <row r="764" spans="1:8">
      <c r="A764" s="162"/>
      <c r="B764" s="162"/>
      <c r="C764" s="163"/>
      <c r="D764" s="164"/>
      <c r="E764" s="163"/>
      <c r="F764" s="162"/>
      <c r="G764" s="209"/>
      <c r="H764" s="195"/>
    </row>
    <row r="765" spans="1:8">
      <c r="A765" s="162"/>
      <c r="B765" s="162"/>
      <c r="C765" s="163"/>
      <c r="D765" s="164"/>
      <c r="E765" s="163"/>
      <c r="F765" s="162"/>
      <c r="G765" s="209"/>
      <c r="H765" s="195"/>
    </row>
    <row r="766" spans="1:8">
      <c r="A766" s="162"/>
      <c r="B766" s="162"/>
      <c r="C766" s="163"/>
      <c r="D766" s="164"/>
      <c r="E766" s="163"/>
      <c r="F766" s="162"/>
      <c r="G766" s="209"/>
      <c r="H766" s="195"/>
    </row>
    <row r="767" spans="1:8">
      <c r="A767" s="162"/>
      <c r="B767" s="162"/>
      <c r="C767" s="163"/>
      <c r="D767" s="164"/>
      <c r="E767" s="163"/>
      <c r="F767" s="162"/>
      <c r="G767" s="209"/>
      <c r="H767" s="195"/>
    </row>
    <row r="768" spans="1:8">
      <c r="A768" s="162"/>
      <c r="B768" s="162"/>
      <c r="C768" s="163"/>
      <c r="D768" s="164"/>
      <c r="E768" s="163"/>
      <c r="F768" s="162"/>
      <c r="G768" s="209"/>
      <c r="H768" s="195"/>
    </row>
    <row r="769" spans="1:8">
      <c r="A769" s="162"/>
      <c r="B769" s="162"/>
      <c r="C769" s="163"/>
      <c r="D769" s="164"/>
      <c r="E769" s="163"/>
      <c r="F769" s="162"/>
      <c r="G769" s="209"/>
      <c r="H769" s="195"/>
    </row>
    <row r="770" spans="1:8">
      <c r="A770" s="162"/>
      <c r="B770" s="162"/>
      <c r="C770" s="163"/>
      <c r="D770" s="164"/>
      <c r="E770" s="163"/>
      <c r="F770" s="162"/>
      <c r="G770" s="209"/>
      <c r="H770" s="195"/>
    </row>
    <row r="771" spans="1:8">
      <c r="A771" s="162"/>
      <c r="B771" s="162"/>
      <c r="C771" s="163"/>
      <c r="D771" s="164"/>
      <c r="E771" s="163"/>
      <c r="F771" s="162"/>
      <c r="G771" s="209"/>
      <c r="H771" s="195"/>
    </row>
    <row r="772" spans="1:8">
      <c r="A772" s="162"/>
      <c r="B772" s="162"/>
      <c r="C772" s="163"/>
      <c r="D772" s="164"/>
      <c r="E772" s="163"/>
      <c r="F772" s="162"/>
      <c r="G772" s="209"/>
      <c r="H772" s="195"/>
    </row>
    <row r="773" spans="1:8">
      <c r="A773" s="162"/>
      <c r="B773" s="162"/>
      <c r="C773" s="163"/>
      <c r="D773" s="164"/>
      <c r="E773" s="163"/>
      <c r="F773" s="162"/>
      <c r="G773" s="209"/>
      <c r="H773" s="195"/>
    </row>
    <row r="774" spans="1:8">
      <c r="A774" s="162"/>
      <c r="B774" s="162"/>
      <c r="C774" s="163"/>
      <c r="D774" s="164"/>
      <c r="E774" s="163"/>
      <c r="F774" s="162"/>
      <c r="G774" s="209"/>
      <c r="H774" s="195"/>
    </row>
    <row r="775" spans="1:8">
      <c r="A775" s="162"/>
      <c r="B775" s="162"/>
      <c r="C775" s="163"/>
      <c r="D775" s="164"/>
      <c r="E775" s="163"/>
      <c r="F775" s="162"/>
      <c r="G775" s="209"/>
      <c r="H775" s="195"/>
    </row>
    <row r="776" spans="1:8">
      <c r="A776" s="162"/>
      <c r="B776" s="162"/>
      <c r="C776" s="163"/>
      <c r="D776" s="164"/>
      <c r="E776" s="163"/>
      <c r="F776" s="162"/>
      <c r="G776" s="209"/>
      <c r="H776" s="195"/>
    </row>
    <row r="777" spans="1:8">
      <c r="A777" s="162"/>
      <c r="B777" s="162"/>
      <c r="C777" s="163"/>
      <c r="D777" s="164"/>
      <c r="E777" s="163"/>
      <c r="F777" s="162"/>
      <c r="G777" s="209"/>
      <c r="H777" s="195"/>
    </row>
    <row r="778" spans="1:8">
      <c r="A778" s="162"/>
      <c r="B778" s="162"/>
      <c r="C778" s="163"/>
      <c r="D778" s="164"/>
      <c r="E778" s="163"/>
      <c r="F778" s="162"/>
      <c r="G778" s="209"/>
      <c r="H778" s="195"/>
    </row>
    <row r="779" spans="1:8">
      <c r="A779" s="162"/>
      <c r="B779" s="162"/>
      <c r="C779" s="163"/>
      <c r="D779" s="164"/>
      <c r="E779" s="163"/>
      <c r="F779" s="162"/>
      <c r="G779" s="209"/>
      <c r="H779" s="195"/>
    </row>
    <row r="780" spans="1:8">
      <c r="A780" s="162"/>
      <c r="B780" s="162"/>
      <c r="C780" s="163"/>
      <c r="D780" s="164"/>
      <c r="E780" s="163"/>
      <c r="F780" s="162"/>
      <c r="G780" s="209"/>
      <c r="H780" s="195"/>
    </row>
    <row r="781" spans="1:8">
      <c r="A781" s="162"/>
      <c r="B781" s="162"/>
      <c r="C781" s="163"/>
      <c r="D781" s="164"/>
      <c r="E781" s="163"/>
      <c r="F781" s="162"/>
      <c r="G781" s="209"/>
      <c r="H781" s="195"/>
    </row>
    <row r="782" spans="1:8">
      <c r="A782" s="162"/>
      <c r="B782" s="162"/>
      <c r="C782" s="163"/>
      <c r="D782" s="164"/>
      <c r="E782" s="163"/>
      <c r="F782" s="162"/>
      <c r="G782" s="209"/>
      <c r="H782" s="195"/>
    </row>
    <row r="783" spans="1:8">
      <c r="A783" s="162"/>
      <c r="B783" s="162"/>
      <c r="C783" s="163"/>
      <c r="D783" s="164"/>
      <c r="E783" s="163"/>
      <c r="F783" s="162"/>
      <c r="G783" s="209"/>
      <c r="H783" s="195"/>
    </row>
    <row r="784" spans="1:8">
      <c r="A784" s="162"/>
      <c r="B784" s="162"/>
      <c r="C784" s="163"/>
      <c r="D784" s="164"/>
      <c r="E784" s="163"/>
      <c r="F784" s="162"/>
      <c r="G784" s="209"/>
      <c r="H784" s="195"/>
    </row>
    <row r="785" spans="1:8">
      <c r="A785" s="162"/>
      <c r="B785" s="162"/>
      <c r="C785" s="163"/>
      <c r="D785" s="164"/>
      <c r="E785" s="163"/>
      <c r="F785" s="162"/>
      <c r="G785" s="209"/>
      <c r="H785" s="195"/>
    </row>
    <row r="786" spans="1:8">
      <c r="A786" s="162"/>
      <c r="B786" s="162"/>
      <c r="C786" s="163"/>
      <c r="D786" s="164"/>
      <c r="E786" s="163"/>
      <c r="F786" s="162"/>
      <c r="G786" s="209"/>
      <c r="H786" s="195"/>
    </row>
    <row r="787" spans="1:8">
      <c r="A787" s="162"/>
      <c r="B787" s="162"/>
      <c r="C787" s="163"/>
      <c r="D787" s="164"/>
      <c r="E787" s="163"/>
      <c r="F787" s="162"/>
      <c r="G787" s="209"/>
      <c r="H787" s="195"/>
    </row>
    <row r="788" spans="1:8">
      <c r="A788" s="162"/>
      <c r="B788" s="162"/>
      <c r="C788" s="163"/>
      <c r="D788" s="164"/>
      <c r="E788" s="163"/>
      <c r="F788" s="162"/>
      <c r="G788" s="209"/>
      <c r="H788" s="195"/>
    </row>
    <row r="789" spans="1:8">
      <c r="A789" s="162"/>
      <c r="B789" s="162"/>
      <c r="C789" s="163"/>
      <c r="D789" s="164"/>
      <c r="E789" s="163"/>
      <c r="F789" s="162"/>
      <c r="G789" s="209"/>
      <c r="H789" s="195"/>
    </row>
    <row r="790" spans="1:8">
      <c r="A790" s="162"/>
      <c r="B790" s="162"/>
      <c r="C790" s="163"/>
      <c r="D790" s="164"/>
      <c r="E790" s="163"/>
      <c r="F790" s="162"/>
      <c r="G790" s="209"/>
      <c r="H790" s="195"/>
    </row>
    <row r="791" spans="1:8">
      <c r="A791" s="162"/>
      <c r="B791" s="162"/>
      <c r="C791" s="163"/>
      <c r="D791" s="164"/>
      <c r="E791" s="163"/>
      <c r="F791" s="162"/>
      <c r="G791" s="209"/>
      <c r="H791" s="195"/>
    </row>
    <row r="792" spans="1:8">
      <c r="A792" s="162"/>
      <c r="B792" s="162"/>
      <c r="C792" s="163"/>
      <c r="D792" s="164"/>
      <c r="E792" s="163"/>
      <c r="F792" s="162"/>
      <c r="G792" s="209"/>
      <c r="H792" s="195"/>
    </row>
    <row r="793" spans="1:8">
      <c r="A793" s="162"/>
      <c r="B793" s="162"/>
      <c r="C793" s="163"/>
      <c r="D793" s="164"/>
      <c r="E793" s="163"/>
      <c r="F793" s="162"/>
      <c r="G793" s="209"/>
      <c r="H793" s="195"/>
    </row>
    <row r="794" spans="1:8">
      <c r="A794" s="162"/>
      <c r="B794" s="162"/>
      <c r="C794" s="163"/>
      <c r="D794" s="164"/>
      <c r="E794" s="163"/>
      <c r="F794" s="162"/>
      <c r="G794" s="209"/>
      <c r="H794" s="195"/>
    </row>
    <row r="795" spans="1:8">
      <c r="A795" s="162"/>
      <c r="B795" s="162"/>
      <c r="C795" s="163"/>
      <c r="D795" s="164"/>
      <c r="E795" s="163"/>
      <c r="F795" s="162"/>
      <c r="G795" s="209"/>
      <c r="H795" s="195"/>
    </row>
    <row r="796" spans="1:8">
      <c r="A796" s="162"/>
      <c r="B796" s="162"/>
      <c r="C796" s="163"/>
      <c r="D796" s="164"/>
      <c r="E796" s="163"/>
      <c r="F796" s="162"/>
      <c r="G796" s="209"/>
      <c r="H796" s="195"/>
    </row>
    <row r="797" spans="1:8">
      <c r="A797" s="162"/>
      <c r="B797" s="162"/>
      <c r="C797" s="163"/>
      <c r="D797" s="164"/>
      <c r="E797" s="163"/>
      <c r="F797" s="162"/>
      <c r="G797" s="209"/>
      <c r="H797" s="195"/>
    </row>
    <row r="798" spans="1:8">
      <c r="A798" s="162"/>
      <c r="B798" s="162"/>
      <c r="C798" s="163"/>
      <c r="D798" s="164"/>
      <c r="E798" s="163"/>
      <c r="F798" s="162"/>
      <c r="G798" s="209"/>
      <c r="H798" s="195"/>
    </row>
    <row r="799" spans="1:8">
      <c r="A799" s="162"/>
      <c r="B799" s="162"/>
      <c r="C799" s="163"/>
      <c r="D799" s="164"/>
      <c r="E799" s="163"/>
      <c r="F799" s="162"/>
      <c r="G799" s="209"/>
      <c r="H799" s="195"/>
    </row>
    <row r="800" spans="1:8">
      <c r="A800" s="162"/>
      <c r="B800" s="162"/>
      <c r="C800" s="163"/>
      <c r="D800" s="164"/>
      <c r="E800" s="163"/>
      <c r="F800" s="162"/>
      <c r="G800" s="209"/>
      <c r="H800" s="195"/>
    </row>
    <row r="801" spans="1:8">
      <c r="A801" s="162"/>
      <c r="B801" s="162"/>
      <c r="C801" s="163"/>
      <c r="D801" s="164"/>
      <c r="E801" s="163"/>
      <c r="F801" s="162"/>
      <c r="G801" s="209"/>
      <c r="H801" s="195"/>
    </row>
    <row r="802" spans="1:8">
      <c r="A802" s="162"/>
      <c r="B802" s="162"/>
      <c r="C802" s="163"/>
      <c r="D802" s="164"/>
      <c r="E802" s="163"/>
      <c r="F802" s="162"/>
      <c r="G802" s="209"/>
      <c r="H802" s="195"/>
    </row>
    <row r="803" spans="1:8">
      <c r="A803" s="162"/>
      <c r="B803" s="162"/>
      <c r="C803" s="163"/>
      <c r="D803" s="164"/>
      <c r="E803" s="163"/>
      <c r="F803" s="162"/>
      <c r="G803" s="209"/>
      <c r="H803" s="195"/>
    </row>
    <row r="804" spans="1:8">
      <c r="A804" s="162"/>
      <c r="B804" s="162"/>
      <c r="C804" s="163"/>
      <c r="D804" s="164"/>
      <c r="E804" s="163"/>
      <c r="F804" s="162"/>
      <c r="G804" s="209"/>
      <c r="H804" s="195"/>
    </row>
    <row r="805" spans="1:8">
      <c r="A805" s="162"/>
      <c r="B805" s="162"/>
      <c r="C805" s="163"/>
      <c r="D805" s="164"/>
      <c r="E805" s="163"/>
      <c r="F805" s="162"/>
      <c r="G805" s="209"/>
      <c r="H805" s="195"/>
    </row>
    <row r="806" spans="1:8">
      <c r="A806" s="162"/>
      <c r="B806" s="162"/>
      <c r="C806" s="163"/>
      <c r="D806" s="164"/>
      <c r="E806" s="163"/>
      <c r="F806" s="162"/>
      <c r="G806" s="209"/>
      <c r="H806" s="195"/>
    </row>
    <row r="807" spans="1:8">
      <c r="A807" s="162"/>
      <c r="B807" s="162"/>
      <c r="C807" s="163"/>
      <c r="D807" s="164"/>
      <c r="E807" s="163"/>
      <c r="F807" s="162"/>
      <c r="G807" s="209"/>
      <c r="H807" s="195"/>
    </row>
    <row r="808" spans="1:8">
      <c r="A808" s="162"/>
      <c r="B808" s="162"/>
      <c r="C808" s="163"/>
      <c r="D808" s="164"/>
      <c r="E808" s="163"/>
      <c r="F808" s="162"/>
      <c r="G808" s="209"/>
      <c r="H808" s="195"/>
    </row>
    <row r="809" spans="1:8">
      <c r="A809" s="162"/>
      <c r="B809" s="162"/>
      <c r="C809" s="163"/>
      <c r="D809" s="164"/>
      <c r="E809" s="163"/>
      <c r="F809" s="162"/>
      <c r="G809" s="209"/>
      <c r="H809" s="195"/>
    </row>
    <row r="810" spans="1:8">
      <c r="A810" s="162"/>
      <c r="B810" s="162"/>
      <c r="C810" s="163"/>
      <c r="D810" s="164"/>
      <c r="E810" s="163"/>
      <c r="F810" s="162"/>
      <c r="G810" s="209"/>
      <c r="H810" s="195"/>
    </row>
    <row r="811" spans="1:8">
      <c r="A811" s="162"/>
      <c r="B811" s="162"/>
      <c r="C811" s="163"/>
      <c r="D811" s="164"/>
      <c r="E811" s="163"/>
      <c r="F811" s="162"/>
      <c r="G811" s="209"/>
      <c r="H811" s="195"/>
    </row>
    <row r="812" spans="1:8">
      <c r="A812" s="162"/>
      <c r="B812" s="162"/>
      <c r="C812" s="163"/>
      <c r="D812" s="164"/>
      <c r="E812" s="163"/>
      <c r="F812" s="162"/>
      <c r="G812" s="209"/>
      <c r="H812" s="195"/>
    </row>
    <row r="813" spans="1:8">
      <c r="A813" s="162"/>
      <c r="B813" s="162"/>
      <c r="C813" s="163"/>
      <c r="D813" s="164"/>
      <c r="E813" s="163"/>
      <c r="F813" s="162"/>
      <c r="G813" s="209"/>
      <c r="H813" s="195"/>
    </row>
    <row r="814" spans="1:8">
      <c r="A814" s="162"/>
      <c r="B814" s="162"/>
      <c r="C814" s="163"/>
      <c r="D814" s="164"/>
      <c r="E814" s="163"/>
      <c r="F814" s="162"/>
      <c r="G814" s="209"/>
      <c r="H814" s="195"/>
    </row>
    <row r="815" spans="1:8">
      <c r="A815" s="162"/>
      <c r="B815" s="162"/>
      <c r="C815" s="163"/>
      <c r="D815" s="164"/>
      <c r="E815" s="163"/>
      <c r="F815" s="162"/>
      <c r="G815" s="209"/>
      <c r="H815" s="195"/>
    </row>
    <row r="816" spans="1:8">
      <c r="A816" s="162"/>
      <c r="B816" s="162"/>
      <c r="C816" s="163"/>
      <c r="D816" s="164"/>
      <c r="E816" s="163"/>
      <c r="F816" s="162"/>
      <c r="G816" s="209"/>
      <c r="H816" s="195"/>
    </row>
    <row r="817" spans="1:8">
      <c r="A817" s="162"/>
      <c r="B817" s="162"/>
      <c r="C817" s="163"/>
      <c r="D817" s="164"/>
      <c r="E817" s="163"/>
      <c r="F817" s="162"/>
      <c r="G817" s="209"/>
      <c r="H817" s="195"/>
    </row>
    <row r="818" spans="1:8">
      <c r="A818" s="162"/>
      <c r="B818" s="162"/>
      <c r="C818" s="163"/>
      <c r="D818" s="164"/>
      <c r="E818" s="163"/>
      <c r="F818" s="162"/>
      <c r="G818" s="209"/>
      <c r="H818" s="195"/>
    </row>
    <row r="819" spans="1:8">
      <c r="A819" s="162"/>
      <c r="B819" s="162"/>
      <c r="C819" s="163"/>
      <c r="D819" s="164"/>
      <c r="E819" s="163"/>
      <c r="F819" s="162"/>
      <c r="G819" s="209"/>
      <c r="H819" s="195"/>
    </row>
    <row r="820" spans="1:8">
      <c r="A820" s="162"/>
      <c r="B820" s="162"/>
      <c r="C820" s="163"/>
      <c r="D820" s="164"/>
      <c r="E820" s="163"/>
      <c r="F820" s="162"/>
      <c r="G820" s="209"/>
      <c r="H820" s="195"/>
    </row>
    <row r="821" spans="1:8">
      <c r="A821" s="162"/>
      <c r="B821" s="162"/>
      <c r="C821" s="163"/>
      <c r="D821" s="164"/>
      <c r="E821" s="163"/>
      <c r="F821" s="162"/>
      <c r="G821" s="209"/>
      <c r="H821" s="195"/>
    </row>
    <row r="822" spans="1:8">
      <c r="A822" s="162"/>
      <c r="B822" s="162"/>
      <c r="C822" s="163"/>
      <c r="D822" s="164"/>
      <c r="E822" s="163"/>
      <c r="F822" s="162"/>
      <c r="G822" s="209"/>
      <c r="H822" s="195"/>
    </row>
    <row r="823" spans="1:8">
      <c r="A823" s="162"/>
      <c r="B823" s="162"/>
      <c r="C823" s="163"/>
      <c r="D823" s="164"/>
      <c r="E823" s="163"/>
      <c r="F823" s="162"/>
      <c r="G823" s="209"/>
      <c r="H823" s="195"/>
    </row>
    <row r="824" spans="1:8">
      <c r="A824" s="162"/>
      <c r="B824" s="162"/>
      <c r="C824" s="163"/>
      <c r="D824" s="164"/>
      <c r="E824" s="163"/>
      <c r="F824" s="162"/>
      <c r="G824" s="209"/>
      <c r="H824" s="195"/>
    </row>
    <row r="825" spans="1:8">
      <c r="A825" s="162"/>
      <c r="B825" s="162"/>
      <c r="C825" s="163"/>
      <c r="D825" s="164"/>
      <c r="E825" s="163"/>
      <c r="F825" s="162"/>
      <c r="G825" s="209"/>
      <c r="H825" s="195"/>
    </row>
    <row r="826" spans="1:8">
      <c r="A826" s="162"/>
      <c r="B826" s="162"/>
      <c r="C826" s="163"/>
      <c r="D826" s="164"/>
      <c r="E826" s="163"/>
      <c r="F826" s="162"/>
      <c r="G826" s="209"/>
      <c r="H826" s="195"/>
    </row>
    <row r="827" spans="1:8">
      <c r="A827" s="162"/>
      <c r="B827" s="162"/>
      <c r="C827" s="163"/>
      <c r="D827" s="164"/>
      <c r="E827" s="163"/>
      <c r="F827" s="162"/>
      <c r="G827" s="209"/>
      <c r="H827" s="195"/>
    </row>
    <row r="828" spans="1:8">
      <c r="A828" s="162"/>
      <c r="B828" s="162"/>
      <c r="C828" s="163"/>
      <c r="D828" s="164"/>
      <c r="E828" s="163"/>
      <c r="F828" s="162"/>
      <c r="G828" s="209"/>
      <c r="H828" s="195"/>
    </row>
    <row r="829" spans="1:8">
      <c r="A829" s="162"/>
      <c r="B829" s="162"/>
      <c r="C829" s="163"/>
      <c r="D829" s="164"/>
      <c r="E829" s="163"/>
      <c r="F829" s="162"/>
      <c r="G829" s="209"/>
      <c r="H829" s="195"/>
    </row>
    <row r="830" spans="1:8">
      <c r="A830" s="162"/>
      <c r="B830" s="162"/>
      <c r="C830" s="163"/>
      <c r="D830" s="164"/>
      <c r="E830" s="163"/>
      <c r="F830" s="162"/>
      <c r="G830" s="209"/>
      <c r="H830" s="195"/>
    </row>
    <row r="831" spans="1:8">
      <c r="A831" s="162"/>
      <c r="B831" s="162"/>
      <c r="C831" s="163"/>
      <c r="D831" s="164"/>
      <c r="E831" s="163"/>
      <c r="F831" s="162"/>
      <c r="G831" s="209"/>
      <c r="H831" s="195"/>
    </row>
    <row r="832" spans="1:8">
      <c r="A832" s="162"/>
      <c r="B832" s="162"/>
      <c r="C832" s="163"/>
      <c r="D832" s="164"/>
      <c r="E832" s="163"/>
      <c r="F832" s="162"/>
      <c r="G832" s="209"/>
      <c r="H832" s="195"/>
    </row>
    <row r="833" spans="1:8">
      <c r="A833" s="162"/>
      <c r="B833" s="162"/>
      <c r="C833" s="163"/>
      <c r="D833" s="164"/>
      <c r="E833" s="163"/>
      <c r="F833" s="162"/>
      <c r="G833" s="209"/>
      <c r="H833" s="195"/>
    </row>
    <row r="834" spans="1:8">
      <c r="A834" s="162"/>
      <c r="B834" s="162"/>
      <c r="C834" s="163"/>
      <c r="D834" s="164"/>
      <c r="E834" s="163"/>
      <c r="F834" s="162"/>
      <c r="G834" s="209"/>
      <c r="H834" s="195"/>
    </row>
    <row r="835" spans="1:8">
      <c r="A835" s="162"/>
      <c r="B835" s="162"/>
      <c r="C835" s="163"/>
      <c r="D835" s="164"/>
      <c r="E835" s="163"/>
      <c r="F835" s="162"/>
      <c r="G835" s="209"/>
      <c r="H835" s="195"/>
    </row>
    <row r="836" spans="1:8">
      <c r="A836" s="162"/>
      <c r="B836" s="162"/>
      <c r="C836" s="163"/>
      <c r="D836" s="164"/>
      <c r="E836" s="163"/>
      <c r="F836" s="162"/>
      <c r="G836" s="209"/>
      <c r="H836" s="195"/>
    </row>
    <row r="837" spans="1:8">
      <c r="A837" s="162"/>
      <c r="B837" s="162"/>
      <c r="C837" s="163"/>
      <c r="D837" s="164"/>
      <c r="E837" s="163"/>
      <c r="F837" s="162"/>
      <c r="G837" s="209"/>
      <c r="H837" s="195"/>
    </row>
    <row r="838" spans="1:8">
      <c r="A838" s="162"/>
      <c r="B838" s="162"/>
      <c r="C838" s="163"/>
      <c r="D838" s="164"/>
      <c r="E838" s="163"/>
      <c r="F838" s="162"/>
      <c r="G838" s="209"/>
      <c r="H838" s="195"/>
    </row>
    <row r="839" spans="1:8">
      <c r="A839" s="162"/>
      <c r="B839" s="162"/>
      <c r="C839" s="163"/>
      <c r="D839" s="164"/>
      <c r="E839" s="163"/>
      <c r="F839" s="162"/>
      <c r="G839" s="209"/>
      <c r="H839" s="195"/>
    </row>
    <row r="840" spans="1:8">
      <c r="A840" s="162"/>
      <c r="B840" s="162"/>
      <c r="C840" s="163"/>
      <c r="D840" s="164"/>
      <c r="E840" s="163"/>
      <c r="F840" s="162"/>
      <c r="G840" s="209"/>
      <c r="H840" s="195"/>
    </row>
    <row r="841" spans="1:8">
      <c r="A841" s="162"/>
      <c r="B841" s="162"/>
      <c r="C841" s="163"/>
      <c r="D841" s="164"/>
      <c r="E841" s="163"/>
      <c r="F841" s="162"/>
      <c r="G841" s="209"/>
      <c r="H841" s="195"/>
    </row>
    <row r="842" spans="1:8">
      <c r="A842" s="162"/>
      <c r="B842" s="162"/>
      <c r="C842" s="163"/>
      <c r="D842" s="164"/>
      <c r="E842" s="163"/>
      <c r="F842" s="162"/>
      <c r="G842" s="209"/>
      <c r="H842" s="195"/>
    </row>
    <row r="843" spans="1:8">
      <c r="A843" s="162"/>
      <c r="B843" s="162"/>
      <c r="C843" s="163"/>
      <c r="D843" s="164"/>
      <c r="E843" s="163"/>
      <c r="F843" s="162"/>
      <c r="G843" s="209"/>
      <c r="H843" s="195"/>
    </row>
    <row r="844" spans="1:8">
      <c r="A844" s="162"/>
      <c r="B844" s="162"/>
      <c r="C844" s="163"/>
      <c r="D844" s="164"/>
      <c r="E844" s="163"/>
      <c r="F844" s="162"/>
      <c r="G844" s="209"/>
      <c r="H844" s="195"/>
    </row>
    <row r="845" spans="1:8">
      <c r="A845" s="162"/>
      <c r="B845" s="162"/>
      <c r="C845" s="163"/>
      <c r="D845" s="164"/>
      <c r="E845" s="163"/>
      <c r="F845" s="162"/>
      <c r="G845" s="209"/>
      <c r="H845" s="195"/>
    </row>
    <row r="846" spans="1:8">
      <c r="A846" s="162"/>
      <c r="B846" s="162"/>
      <c r="C846" s="163"/>
      <c r="D846" s="164"/>
      <c r="E846" s="163"/>
      <c r="F846" s="162"/>
      <c r="G846" s="209"/>
      <c r="H846" s="195"/>
    </row>
    <row r="847" spans="1:8">
      <c r="A847" s="162"/>
      <c r="B847" s="162"/>
      <c r="C847" s="163"/>
      <c r="D847" s="164"/>
      <c r="E847" s="163"/>
      <c r="F847" s="162"/>
      <c r="G847" s="209"/>
      <c r="H847" s="195"/>
    </row>
    <row r="848" spans="1:8">
      <c r="A848" s="162"/>
      <c r="B848" s="162"/>
      <c r="C848" s="163"/>
      <c r="D848" s="164"/>
      <c r="E848" s="163"/>
      <c r="F848" s="162"/>
      <c r="G848" s="209"/>
      <c r="H848" s="195"/>
    </row>
    <row r="849" spans="1:8">
      <c r="A849" s="162"/>
      <c r="B849" s="162"/>
      <c r="C849" s="163"/>
      <c r="D849" s="164"/>
      <c r="E849" s="163"/>
      <c r="F849" s="162"/>
      <c r="G849" s="209"/>
      <c r="H849" s="195"/>
    </row>
    <row r="850" spans="1:8">
      <c r="A850" s="162"/>
      <c r="B850" s="162"/>
      <c r="C850" s="163"/>
      <c r="D850" s="164"/>
      <c r="E850" s="163"/>
      <c r="F850" s="162"/>
      <c r="G850" s="209"/>
      <c r="H850" s="195"/>
    </row>
    <row r="851" spans="1:8">
      <c r="A851" s="162"/>
      <c r="B851" s="162"/>
      <c r="C851" s="163"/>
      <c r="D851" s="164"/>
      <c r="E851" s="163"/>
      <c r="F851" s="162"/>
      <c r="G851" s="209"/>
      <c r="H851" s="195"/>
    </row>
    <row r="852" spans="1:8">
      <c r="A852" s="162"/>
      <c r="B852" s="162"/>
      <c r="C852" s="163"/>
      <c r="D852" s="164"/>
      <c r="E852" s="163"/>
      <c r="F852" s="162"/>
      <c r="G852" s="209"/>
      <c r="H852" s="195"/>
    </row>
    <row r="853" spans="1:8">
      <c r="A853" s="162"/>
      <c r="B853" s="162"/>
      <c r="C853" s="163"/>
      <c r="D853" s="164"/>
      <c r="E853" s="163"/>
      <c r="F853" s="162"/>
      <c r="G853" s="209"/>
      <c r="H853" s="195"/>
    </row>
    <row r="854" spans="1:8">
      <c r="A854" s="162"/>
      <c r="B854" s="162"/>
      <c r="C854" s="163"/>
      <c r="D854" s="164"/>
      <c r="E854" s="163"/>
      <c r="F854" s="162"/>
      <c r="G854" s="209"/>
      <c r="H854" s="195"/>
    </row>
    <row r="855" spans="1:8">
      <c r="A855" s="162"/>
      <c r="B855" s="162"/>
      <c r="C855" s="163"/>
      <c r="D855" s="164"/>
      <c r="E855" s="163"/>
      <c r="F855" s="162"/>
      <c r="G855" s="209"/>
      <c r="H855" s="195"/>
    </row>
    <row r="856" spans="1:8">
      <c r="A856" s="162"/>
      <c r="B856" s="162"/>
      <c r="C856" s="163"/>
      <c r="D856" s="164"/>
      <c r="E856" s="163"/>
      <c r="F856" s="162"/>
      <c r="G856" s="209"/>
      <c r="H856" s="195"/>
    </row>
    <row r="857" spans="1:8">
      <c r="A857" s="162"/>
      <c r="B857" s="162"/>
      <c r="C857" s="163"/>
      <c r="D857" s="164"/>
      <c r="E857" s="163"/>
      <c r="F857" s="162"/>
      <c r="G857" s="209"/>
      <c r="H857" s="195"/>
    </row>
    <row r="858" spans="1:8">
      <c r="A858" s="162"/>
      <c r="B858" s="162"/>
      <c r="C858" s="163"/>
      <c r="D858" s="164"/>
      <c r="E858" s="163"/>
      <c r="F858" s="162"/>
      <c r="G858" s="209"/>
      <c r="H858" s="195"/>
    </row>
    <row r="859" spans="1:8">
      <c r="A859" s="162"/>
      <c r="B859" s="162"/>
      <c r="C859" s="163"/>
      <c r="D859" s="164"/>
      <c r="E859" s="163"/>
      <c r="F859" s="162"/>
      <c r="G859" s="209"/>
      <c r="H859" s="195"/>
    </row>
    <row r="860" spans="1:8">
      <c r="A860" s="162"/>
      <c r="B860" s="162"/>
      <c r="C860" s="163"/>
      <c r="D860" s="164"/>
      <c r="E860" s="163"/>
      <c r="F860" s="162"/>
      <c r="G860" s="209"/>
      <c r="H860" s="195"/>
    </row>
    <row r="861" spans="1:8">
      <c r="A861" s="162"/>
      <c r="B861" s="162"/>
      <c r="C861" s="163"/>
      <c r="D861" s="164"/>
      <c r="E861" s="163"/>
      <c r="F861" s="162"/>
      <c r="G861" s="209"/>
      <c r="H861" s="195"/>
    </row>
    <row r="862" spans="1:8">
      <c r="A862" s="162"/>
      <c r="B862" s="162"/>
      <c r="C862" s="163"/>
      <c r="D862" s="164"/>
      <c r="E862" s="163"/>
      <c r="F862" s="162"/>
      <c r="G862" s="209"/>
      <c r="H862" s="195"/>
    </row>
    <row r="863" spans="1:8">
      <c r="A863" s="162"/>
      <c r="B863" s="162"/>
      <c r="C863" s="163"/>
      <c r="D863" s="164"/>
      <c r="E863" s="163"/>
      <c r="F863" s="162"/>
      <c r="G863" s="209"/>
      <c r="H863" s="195"/>
    </row>
    <row r="864" spans="1:8">
      <c r="A864" s="162"/>
      <c r="B864" s="162"/>
      <c r="C864" s="163"/>
      <c r="D864" s="164"/>
      <c r="E864" s="163"/>
      <c r="F864" s="162"/>
      <c r="G864" s="209"/>
      <c r="H864" s="195"/>
    </row>
    <row r="865" spans="1:8">
      <c r="A865" s="162"/>
      <c r="B865" s="162"/>
      <c r="C865" s="163"/>
      <c r="D865" s="164"/>
      <c r="E865" s="163"/>
      <c r="F865" s="162"/>
      <c r="G865" s="209"/>
      <c r="H865" s="195"/>
    </row>
    <row r="866" spans="1:8">
      <c r="A866" s="162"/>
      <c r="B866" s="162"/>
      <c r="C866" s="163"/>
      <c r="D866" s="164"/>
      <c r="E866" s="163"/>
      <c r="F866" s="162"/>
      <c r="G866" s="209"/>
      <c r="H866" s="195"/>
    </row>
    <row r="867" spans="1:8">
      <c r="A867" s="162"/>
      <c r="B867" s="162"/>
      <c r="C867" s="163"/>
      <c r="D867" s="164"/>
      <c r="E867" s="163"/>
      <c r="F867" s="162"/>
      <c r="G867" s="209"/>
      <c r="H867" s="195"/>
    </row>
    <row r="868" spans="1:8">
      <c r="A868" s="162"/>
      <c r="B868" s="162"/>
      <c r="C868" s="163"/>
      <c r="D868" s="164"/>
      <c r="E868" s="163"/>
      <c r="F868" s="162"/>
      <c r="G868" s="209"/>
      <c r="H868" s="195"/>
    </row>
    <row r="869" spans="1:8">
      <c r="A869" s="162"/>
      <c r="B869" s="162"/>
      <c r="C869" s="163"/>
      <c r="D869" s="164"/>
      <c r="E869" s="163"/>
      <c r="F869" s="162"/>
      <c r="G869" s="209"/>
      <c r="H869" s="195"/>
    </row>
    <row r="870" spans="1:8">
      <c r="A870" s="162"/>
      <c r="B870" s="162"/>
      <c r="C870" s="163"/>
      <c r="D870" s="164"/>
      <c r="E870" s="163"/>
      <c r="F870" s="162"/>
      <c r="G870" s="209"/>
      <c r="H870" s="195"/>
    </row>
    <row r="871" spans="1:8">
      <c r="A871" s="162"/>
      <c r="B871" s="162"/>
      <c r="C871" s="163"/>
      <c r="D871" s="164"/>
      <c r="E871" s="163"/>
      <c r="F871" s="162"/>
      <c r="G871" s="209"/>
      <c r="H871" s="195"/>
    </row>
    <row r="872" spans="1:8">
      <c r="A872" s="162"/>
      <c r="B872" s="162"/>
      <c r="C872" s="163"/>
      <c r="D872" s="164"/>
      <c r="E872" s="163"/>
      <c r="F872" s="162"/>
      <c r="G872" s="209"/>
      <c r="H872" s="195"/>
    </row>
    <row r="873" spans="1:8">
      <c r="A873" s="162"/>
      <c r="B873" s="162"/>
      <c r="C873" s="163"/>
      <c r="D873" s="164"/>
      <c r="E873" s="163"/>
      <c r="F873" s="162"/>
      <c r="G873" s="209"/>
      <c r="H873" s="195"/>
    </row>
    <row r="874" spans="1:8">
      <c r="A874" s="162"/>
      <c r="B874" s="162"/>
      <c r="C874" s="163"/>
      <c r="D874" s="164"/>
      <c r="E874" s="163"/>
      <c r="F874" s="162"/>
      <c r="G874" s="209"/>
      <c r="H874" s="195"/>
    </row>
    <row r="875" spans="1:8">
      <c r="A875" s="162"/>
      <c r="B875" s="162"/>
      <c r="C875" s="163"/>
      <c r="D875" s="164"/>
      <c r="E875" s="163"/>
      <c r="F875" s="162"/>
      <c r="G875" s="209"/>
      <c r="H875" s="195"/>
    </row>
    <row r="876" spans="1:8">
      <c r="A876" s="162"/>
      <c r="B876" s="162"/>
      <c r="C876" s="163"/>
      <c r="D876" s="164"/>
      <c r="E876" s="163"/>
      <c r="F876" s="162"/>
      <c r="G876" s="209"/>
      <c r="H876" s="195"/>
    </row>
    <row r="877" spans="1:8">
      <c r="A877" s="162"/>
      <c r="B877" s="162"/>
      <c r="C877" s="163"/>
      <c r="D877" s="164"/>
      <c r="E877" s="163"/>
      <c r="F877" s="162"/>
      <c r="G877" s="209"/>
      <c r="H877" s="195"/>
    </row>
    <row r="878" spans="1:8">
      <c r="A878" s="162"/>
      <c r="B878" s="162"/>
      <c r="C878" s="163"/>
      <c r="D878" s="164"/>
      <c r="E878" s="163"/>
      <c r="F878" s="162"/>
      <c r="G878" s="209"/>
      <c r="H878" s="195"/>
    </row>
    <row r="879" spans="1:8">
      <c r="A879" s="162"/>
      <c r="B879" s="162"/>
      <c r="C879" s="163"/>
      <c r="D879" s="164"/>
      <c r="E879" s="163"/>
      <c r="F879" s="162"/>
      <c r="G879" s="209"/>
      <c r="H879" s="195"/>
    </row>
    <row r="880" spans="1:8">
      <c r="A880" s="162"/>
      <c r="B880" s="162"/>
      <c r="C880" s="163"/>
      <c r="D880" s="164"/>
      <c r="E880" s="163"/>
      <c r="F880" s="162"/>
      <c r="G880" s="209"/>
      <c r="H880" s="195"/>
    </row>
    <row r="881" spans="1:8">
      <c r="A881" s="162"/>
      <c r="B881" s="162"/>
      <c r="C881" s="163"/>
      <c r="D881" s="164"/>
      <c r="E881" s="163"/>
      <c r="F881" s="162"/>
      <c r="G881" s="209"/>
      <c r="H881" s="195"/>
    </row>
    <row r="882" spans="1:8">
      <c r="A882" s="162"/>
      <c r="B882" s="162"/>
      <c r="C882" s="163"/>
      <c r="D882" s="164"/>
      <c r="E882" s="163"/>
      <c r="F882" s="162"/>
      <c r="G882" s="209"/>
      <c r="H882" s="195"/>
    </row>
    <row r="883" spans="1:8">
      <c r="A883" s="162"/>
      <c r="B883" s="162"/>
      <c r="C883" s="163"/>
      <c r="D883" s="164"/>
      <c r="E883" s="163"/>
      <c r="F883" s="162"/>
      <c r="G883" s="209"/>
      <c r="H883" s="195"/>
    </row>
    <row r="884" spans="1:8">
      <c r="A884" s="162"/>
      <c r="B884" s="162"/>
      <c r="C884" s="163"/>
      <c r="D884" s="164"/>
      <c r="E884" s="163"/>
      <c r="F884" s="162"/>
      <c r="G884" s="209"/>
      <c r="H884" s="195"/>
    </row>
    <row r="885" spans="1:8">
      <c r="A885" s="162"/>
      <c r="B885" s="162"/>
      <c r="C885" s="163"/>
      <c r="D885" s="164"/>
      <c r="E885" s="163"/>
      <c r="F885" s="162"/>
      <c r="G885" s="209"/>
      <c r="H885" s="195"/>
    </row>
    <row r="886" spans="1:8">
      <c r="A886" s="162"/>
      <c r="B886" s="162"/>
      <c r="C886" s="163"/>
      <c r="D886" s="164"/>
      <c r="E886" s="163"/>
      <c r="F886" s="162"/>
      <c r="G886" s="209"/>
      <c r="H886" s="195"/>
    </row>
    <row r="887" spans="1:8">
      <c r="A887" s="162"/>
      <c r="B887" s="162"/>
      <c r="C887" s="163"/>
      <c r="D887" s="164"/>
      <c r="E887" s="163"/>
      <c r="F887" s="162"/>
      <c r="G887" s="209"/>
      <c r="H887" s="195"/>
    </row>
    <row r="888" spans="1:8">
      <c r="A888" s="162"/>
      <c r="B888" s="162"/>
      <c r="C888" s="163"/>
      <c r="D888" s="164"/>
      <c r="E888" s="163"/>
      <c r="F888" s="162"/>
      <c r="G888" s="209"/>
      <c r="H888" s="195"/>
    </row>
    <row r="889" spans="1:8">
      <c r="A889" s="162"/>
      <c r="B889" s="162"/>
      <c r="C889" s="163"/>
      <c r="D889" s="164"/>
      <c r="E889" s="163"/>
      <c r="F889" s="162"/>
      <c r="G889" s="209"/>
      <c r="H889" s="195"/>
    </row>
    <row r="890" spans="1:8">
      <c r="A890" s="162"/>
      <c r="B890" s="162"/>
      <c r="C890" s="163"/>
      <c r="D890" s="164"/>
      <c r="E890" s="163"/>
      <c r="F890" s="162"/>
      <c r="G890" s="209"/>
      <c r="H890" s="195"/>
    </row>
    <row r="891" spans="1:8">
      <c r="A891" s="162"/>
      <c r="B891" s="162"/>
      <c r="C891" s="163"/>
      <c r="D891" s="164"/>
      <c r="E891" s="163"/>
      <c r="F891" s="162"/>
      <c r="G891" s="209"/>
      <c r="H891" s="195"/>
    </row>
    <row r="892" spans="1:8">
      <c r="A892" s="162"/>
      <c r="B892" s="162"/>
      <c r="C892" s="163"/>
      <c r="D892" s="164"/>
      <c r="E892" s="163"/>
      <c r="F892" s="162"/>
      <c r="G892" s="209"/>
      <c r="H892" s="195"/>
    </row>
    <row r="893" spans="1:8">
      <c r="A893" s="162"/>
      <c r="B893" s="162"/>
      <c r="C893" s="163"/>
      <c r="D893" s="164"/>
      <c r="E893" s="163"/>
      <c r="F893" s="162"/>
      <c r="G893" s="209"/>
      <c r="H893" s="195"/>
    </row>
    <row r="894" spans="1:8">
      <c r="A894" s="162"/>
      <c r="B894" s="162"/>
      <c r="C894" s="163"/>
      <c r="D894" s="164"/>
      <c r="E894" s="163"/>
      <c r="F894" s="162"/>
      <c r="G894" s="209"/>
      <c r="H894" s="195"/>
    </row>
    <row r="895" spans="1:8">
      <c r="A895" s="162"/>
      <c r="B895" s="162"/>
      <c r="C895" s="163"/>
      <c r="D895" s="164"/>
      <c r="E895" s="163"/>
      <c r="F895" s="162"/>
      <c r="G895" s="209"/>
      <c r="H895" s="195"/>
    </row>
    <row r="896" spans="1:8">
      <c r="A896" s="162"/>
      <c r="B896" s="162"/>
      <c r="C896" s="163"/>
      <c r="D896" s="164"/>
      <c r="E896" s="163"/>
      <c r="F896" s="162"/>
      <c r="G896" s="209"/>
      <c r="H896" s="195"/>
    </row>
    <row r="897" spans="1:8">
      <c r="A897" s="162"/>
      <c r="B897" s="162"/>
      <c r="C897" s="163"/>
      <c r="D897" s="164"/>
      <c r="E897" s="163"/>
      <c r="F897" s="162"/>
      <c r="G897" s="209"/>
      <c r="H897" s="195"/>
    </row>
    <row r="898" spans="1:8">
      <c r="A898" s="162"/>
      <c r="B898" s="162"/>
      <c r="C898" s="163"/>
      <c r="D898" s="164"/>
      <c r="E898" s="163"/>
      <c r="F898" s="162"/>
      <c r="G898" s="209"/>
      <c r="H898" s="195"/>
    </row>
    <row r="899" spans="1:8">
      <c r="A899" s="162"/>
      <c r="B899" s="162"/>
      <c r="C899" s="163"/>
      <c r="D899" s="164"/>
      <c r="E899" s="163"/>
      <c r="F899" s="162"/>
      <c r="G899" s="209"/>
      <c r="H899" s="195"/>
    </row>
    <row r="900" spans="1:8">
      <c r="A900" s="162"/>
      <c r="B900" s="162"/>
      <c r="C900" s="163"/>
      <c r="D900" s="164"/>
      <c r="E900" s="163"/>
      <c r="F900" s="162"/>
      <c r="G900" s="209"/>
      <c r="H900" s="195"/>
    </row>
    <row r="901" spans="1:8">
      <c r="A901" s="162"/>
      <c r="B901" s="162"/>
      <c r="C901" s="163"/>
      <c r="D901" s="164"/>
      <c r="E901" s="163"/>
      <c r="F901" s="162"/>
      <c r="G901" s="209"/>
      <c r="H901" s="195"/>
    </row>
    <row r="902" spans="1:8">
      <c r="A902" s="162"/>
      <c r="B902" s="162"/>
      <c r="C902" s="163"/>
      <c r="D902" s="164"/>
      <c r="E902" s="163"/>
      <c r="F902" s="162"/>
      <c r="G902" s="209"/>
      <c r="H902" s="195"/>
    </row>
    <row r="903" spans="1:8">
      <c r="A903" s="162"/>
      <c r="B903" s="162"/>
      <c r="C903" s="163"/>
      <c r="D903" s="164"/>
      <c r="E903" s="163"/>
      <c r="F903" s="162"/>
      <c r="G903" s="209"/>
      <c r="H903" s="195"/>
    </row>
    <row r="904" spans="1:8">
      <c r="A904" s="162"/>
      <c r="B904" s="162"/>
      <c r="C904" s="163"/>
      <c r="D904" s="164"/>
      <c r="E904" s="163"/>
      <c r="F904" s="162"/>
      <c r="G904" s="209"/>
      <c r="H904" s="195"/>
    </row>
    <row r="905" spans="1:8">
      <c r="A905" s="162"/>
      <c r="B905" s="162"/>
      <c r="C905" s="163"/>
      <c r="D905" s="164"/>
      <c r="E905" s="163"/>
      <c r="F905" s="162"/>
      <c r="G905" s="209"/>
      <c r="H905" s="195"/>
    </row>
    <row r="906" spans="1:8">
      <c r="A906" s="162"/>
      <c r="B906" s="162"/>
      <c r="C906" s="163"/>
      <c r="D906" s="164"/>
      <c r="E906" s="163"/>
      <c r="F906" s="162"/>
      <c r="G906" s="209"/>
      <c r="H906" s="195"/>
    </row>
    <row r="907" spans="1:8">
      <c r="A907" s="162"/>
      <c r="B907" s="162"/>
      <c r="C907" s="163"/>
      <c r="D907" s="164"/>
      <c r="E907" s="163"/>
      <c r="F907" s="162"/>
      <c r="G907" s="209"/>
      <c r="H907" s="195"/>
    </row>
    <row r="908" spans="1:8">
      <c r="A908" s="162"/>
      <c r="B908" s="162"/>
      <c r="C908" s="163"/>
      <c r="D908" s="164"/>
      <c r="E908" s="163"/>
      <c r="F908" s="162"/>
      <c r="G908" s="209"/>
      <c r="H908" s="195"/>
    </row>
    <row r="909" spans="1:8">
      <c r="A909" s="162"/>
      <c r="B909" s="162"/>
      <c r="C909" s="163"/>
      <c r="D909" s="164"/>
      <c r="E909" s="163"/>
      <c r="F909" s="162"/>
      <c r="G909" s="209"/>
      <c r="H909" s="195"/>
    </row>
    <row r="910" spans="1:8">
      <c r="A910" s="162"/>
      <c r="B910" s="162"/>
      <c r="C910" s="163"/>
      <c r="D910" s="164"/>
      <c r="E910" s="163"/>
      <c r="F910" s="162"/>
      <c r="G910" s="209"/>
      <c r="H910" s="195"/>
    </row>
    <row r="911" spans="1:8">
      <c r="A911" s="162"/>
      <c r="B911" s="162"/>
      <c r="C911" s="163"/>
      <c r="D911" s="164"/>
      <c r="E911" s="163"/>
      <c r="F911" s="162"/>
      <c r="G911" s="209"/>
      <c r="H911" s="195"/>
    </row>
    <row r="912" spans="1:8">
      <c r="A912" s="162"/>
      <c r="B912" s="162"/>
      <c r="C912" s="163"/>
      <c r="D912" s="164"/>
      <c r="E912" s="163"/>
      <c r="F912" s="162"/>
      <c r="G912" s="209"/>
      <c r="H912" s="195"/>
    </row>
    <row r="913" spans="1:8">
      <c r="A913" s="162"/>
      <c r="B913" s="162"/>
      <c r="C913" s="163"/>
      <c r="D913" s="164"/>
      <c r="E913" s="163"/>
      <c r="F913" s="162"/>
      <c r="G913" s="209"/>
      <c r="H913" s="195"/>
    </row>
    <row r="914" spans="1:8">
      <c r="A914" s="162"/>
      <c r="B914" s="162"/>
      <c r="C914" s="163"/>
      <c r="D914" s="164"/>
      <c r="E914" s="163"/>
      <c r="F914" s="162"/>
      <c r="G914" s="209"/>
      <c r="H914" s="195"/>
    </row>
    <row r="915" spans="1:8">
      <c r="A915" s="162"/>
      <c r="B915" s="162"/>
      <c r="C915" s="163"/>
      <c r="D915" s="164"/>
      <c r="E915" s="163"/>
      <c r="F915" s="162"/>
      <c r="G915" s="209"/>
      <c r="H915" s="195"/>
    </row>
    <row r="916" spans="1:8">
      <c r="A916" s="162"/>
      <c r="B916" s="162"/>
      <c r="C916" s="163"/>
      <c r="D916" s="164"/>
      <c r="E916" s="163"/>
      <c r="F916" s="162"/>
      <c r="G916" s="209"/>
      <c r="H916" s="195"/>
    </row>
    <row r="917" spans="1:8">
      <c r="A917" s="162"/>
      <c r="B917" s="162"/>
      <c r="C917" s="163"/>
      <c r="D917" s="164"/>
      <c r="E917" s="163"/>
      <c r="F917" s="162"/>
      <c r="G917" s="209"/>
      <c r="H917" s="195"/>
    </row>
    <row r="918" spans="1:8">
      <c r="A918" s="162"/>
      <c r="B918" s="162"/>
      <c r="C918" s="163"/>
      <c r="D918" s="164"/>
      <c r="E918" s="163"/>
      <c r="F918" s="162"/>
      <c r="G918" s="209"/>
      <c r="H918" s="195"/>
    </row>
    <row r="919" spans="1:8">
      <c r="A919" s="162"/>
      <c r="B919" s="162"/>
      <c r="C919" s="163"/>
      <c r="D919" s="164"/>
      <c r="E919" s="163"/>
      <c r="F919" s="162"/>
      <c r="G919" s="209"/>
      <c r="H919" s="195"/>
    </row>
    <row r="920" spans="1:8">
      <c r="A920" s="162"/>
      <c r="B920" s="162"/>
      <c r="C920" s="163"/>
      <c r="D920" s="164"/>
      <c r="E920" s="163"/>
      <c r="F920" s="162"/>
      <c r="G920" s="209"/>
      <c r="H920" s="195"/>
    </row>
    <row r="921" spans="1:8">
      <c r="A921" s="162"/>
      <c r="B921" s="162"/>
      <c r="C921" s="163"/>
      <c r="D921" s="164"/>
      <c r="E921" s="163"/>
      <c r="F921" s="162"/>
      <c r="G921" s="209"/>
      <c r="H921" s="195"/>
    </row>
    <row r="922" spans="1:8">
      <c r="A922" s="162"/>
      <c r="B922" s="162"/>
      <c r="C922" s="163"/>
      <c r="D922" s="164"/>
      <c r="E922" s="163"/>
      <c r="F922" s="162"/>
      <c r="G922" s="209"/>
      <c r="H922" s="195"/>
    </row>
    <row r="923" spans="1:8">
      <c r="A923" s="162"/>
      <c r="B923" s="162"/>
      <c r="C923" s="163"/>
      <c r="D923" s="164"/>
      <c r="E923" s="163"/>
      <c r="F923" s="162"/>
      <c r="G923" s="209"/>
      <c r="H923" s="195"/>
    </row>
    <row r="924" spans="1:8">
      <c r="A924" s="162"/>
      <c r="B924" s="162"/>
      <c r="C924" s="163"/>
      <c r="D924" s="164"/>
      <c r="E924" s="163"/>
      <c r="F924" s="162"/>
      <c r="G924" s="209"/>
      <c r="H924" s="195"/>
    </row>
    <row r="925" spans="1:8">
      <c r="A925" s="162"/>
      <c r="B925" s="162"/>
      <c r="C925" s="163"/>
      <c r="D925" s="164"/>
      <c r="E925" s="163"/>
      <c r="F925" s="162"/>
      <c r="G925" s="209"/>
      <c r="H925" s="195"/>
    </row>
    <row r="926" spans="1:8">
      <c r="A926" s="162"/>
      <c r="B926" s="162"/>
      <c r="C926" s="163"/>
      <c r="D926" s="164"/>
      <c r="E926" s="163"/>
      <c r="F926" s="162"/>
      <c r="G926" s="209"/>
      <c r="H926" s="195"/>
    </row>
    <row r="927" spans="1:8">
      <c r="A927" s="162"/>
      <c r="B927" s="162"/>
      <c r="C927" s="163"/>
      <c r="D927" s="164"/>
      <c r="E927" s="163"/>
      <c r="F927" s="162"/>
      <c r="G927" s="209"/>
      <c r="H927" s="195"/>
    </row>
    <row r="928" spans="1:8">
      <c r="A928" s="162"/>
      <c r="B928" s="162"/>
      <c r="C928" s="163"/>
      <c r="D928" s="164"/>
      <c r="E928" s="163"/>
      <c r="F928" s="162"/>
      <c r="G928" s="209"/>
      <c r="H928" s="195"/>
    </row>
    <row r="929" spans="1:8">
      <c r="A929" s="162"/>
      <c r="B929" s="162"/>
      <c r="C929" s="163"/>
      <c r="D929" s="164"/>
      <c r="E929" s="163"/>
      <c r="F929" s="162"/>
      <c r="G929" s="209"/>
      <c r="H929" s="195"/>
    </row>
    <row r="930" spans="1:8">
      <c r="A930" s="162"/>
      <c r="B930" s="162"/>
      <c r="C930" s="163"/>
      <c r="D930" s="164"/>
      <c r="E930" s="163"/>
      <c r="F930" s="162"/>
      <c r="G930" s="209"/>
      <c r="H930" s="195"/>
    </row>
    <row r="931" spans="1:8">
      <c r="A931" s="162"/>
      <c r="B931" s="162"/>
      <c r="C931" s="163"/>
      <c r="D931" s="164"/>
      <c r="E931" s="163"/>
      <c r="F931" s="162"/>
      <c r="G931" s="209"/>
      <c r="H931" s="195"/>
    </row>
    <row r="932" spans="1:8">
      <c r="A932" s="162"/>
      <c r="B932" s="162"/>
      <c r="C932" s="163"/>
      <c r="D932" s="164"/>
      <c r="E932" s="163"/>
      <c r="F932" s="162"/>
      <c r="G932" s="209"/>
      <c r="H932" s="195"/>
    </row>
    <row r="933" spans="1:8">
      <c r="A933" s="162"/>
      <c r="B933" s="162"/>
      <c r="C933" s="163"/>
      <c r="D933" s="164"/>
      <c r="E933" s="163"/>
      <c r="F933" s="162"/>
      <c r="G933" s="209"/>
      <c r="H933" s="195"/>
    </row>
    <row r="934" spans="1:8">
      <c r="A934" s="162"/>
      <c r="B934" s="162"/>
      <c r="C934" s="163"/>
      <c r="D934" s="164"/>
      <c r="E934" s="163"/>
      <c r="F934" s="162"/>
      <c r="G934" s="209"/>
      <c r="H934" s="195"/>
    </row>
    <row r="935" spans="1:8">
      <c r="A935" s="162"/>
      <c r="B935" s="162"/>
      <c r="C935" s="163"/>
      <c r="D935" s="164"/>
      <c r="E935" s="163"/>
      <c r="F935" s="162"/>
      <c r="G935" s="209"/>
      <c r="H935" s="195"/>
    </row>
    <row r="936" spans="1:8">
      <c r="A936" s="162"/>
      <c r="B936" s="162"/>
      <c r="C936" s="163"/>
      <c r="D936" s="164"/>
      <c r="E936" s="163"/>
      <c r="F936" s="162"/>
      <c r="G936" s="209"/>
      <c r="H936" s="195"/>
    </row>
    <row r="937" spans="1:8">
      <c r="A937" s="162"/>
      <c r="B937" s="162"/>
      <c r="C937" s="163"/>
      <c r="D937" s="164"/>
      <c r="E937" s="163"/>
      <c r="F937" s="162"/>
      <c r="G937" s="209"/>
      <c r="H937" s="195"/>
    </row>
    <row r="938" spans="1:8">
      <c r="A938" s="162"/>
      <c r="B938" s="162"/>
      <c r="C938" s="163"/>
      <c r="D938" s="164"/>
      <c r="E938" s="163"/>
      <c r="F938" s="162"/>
      <c r="G938" s="209"/>
      <c r="H938" s="195"/>
    </row>
    <row r="939" spans="1:8">
      <c r="A939" s="162"/>
      <c r="B939" s="162"/>
      <c r="C939" s="163"/>
      <c r="D939" s="164"/>
      <c r="E939" s="163"/>
      <c r="F939" s="162"/>
      <c r="G939" s="209"/>
      <c r="H939" s="195"/>
    </row>
    <row r="940" spans="1:8">
      <c r="A940" s="162"/>
      <c r="B940" s="162"/>
      <c r="C940" s="163"/>
      <c r="D940" s="164"/>
      <c r="E940" s="163"/>
      <c r="F940" s="162"/>
      <c r="G940" s="209"/>
      <c r="H940" s="195"/>
    </row>
    <row r="941" spans="1:8">
      <c r="A941" s="162"/>
      <c r="B941" s="162"/>
      <c r="C941" s="163"/>
      <c r="D941" s="164"/>
      <c r="E941" s="163"/>
      <c r="F941" s="162"/>
      <c r="G941" s="209"/>
      <c r="H941" s="195"/>
    </row>
    <row r="942" spans="1:8">
      <c r="A942" s="162"/>
      <c r="B942" s="162"/>
      <c r="C942" s="163"/>
      <c r="D942" s="164"/>
      <c r="E942" s="163"/>
      <c r="F942" s="162"/>
      <c r="G942" s="209"/>
      <c r="H942" s="195"/>
    </row>
    <row r="943" spans="1:8">
      <c r="A943" s="162"/>
      <c r="B943" s="162"/>
      <c r="C943" s="163"/>
      <c r="D943" s="164"/>
      <c r="E943" s="163"/>
      <c r="F943" s="162"/>
      <c r="G943" s="209"/>
      <c r="H943" s="195"/>
    </row>
    <row r="944" spans="1:8">
      <c r="A944" s="162"/>
      <c r="B944" s="162"/>
      <c r="C944" s="163"/>
      <c r="D944" s="164"/>
      <c r="E944" s="163"/>
      <c r="F944" s="162"/>
      <c r="G944" s="209"/>
      <c r="H944" s="195"/>
    </row>
    <row r="945" spans="1:8">
      <c r="A945" s="162"/>
      <c r="B945" s="162"/>
      <c r="C945" s="163"/>
      <c r="D945" s="164"/>
      <c r="E945" s="163"/>
      <c r="F945" s="162"/>
      <c r="G945" s="209"/>
      <c r="H945" s="195"/>
    </row>
    <row r="946" spans="1:8">
      <c r="A946" s="162"/>
      <c r="B946" s="162"/>
      <c r="C946" s="163"/>
      <c r="D946" s="164"/>
      <c r="E946" s="163"/>
      <c r="F946" s="162"/>
      <c r="G946" s="209"/>
      <c r="H946" s="195"/>
    </row>
    <row r="947" spans="1:8">
      <c r="A947" s="162"/>
      <c r="B947" s="162"/>
      <c r="C947" s="163"/>
      <c r="D947" s="164"/>
      <c r="E947" s="163"/>
      <c r="F947" s="162"/>
      <c r="G947" s="209"/>
      <c r="H947" s="195"/>
    </row>
    <row r="948" spans="1:8">
      <c r="A948" s="162"/>
      <c r="B948" s="162"/>
      <c r="C948" s="163"/>
      <c r="D948" s="164"/>
      <c r="E948" s="163"/>
      <c r="F948" s="162"/>
      <c r="G948" s="209"/>
      <c r="H948" s="195"/>
    </row>
    <row r="949" spans="1:8">
      <c r="A949" s="162"/>
      <c r="B949" s="162"/>
      <c r="C949" s="163"/>
      <c r="D949" s="164"/>
      <c r="E949" s="163"/>
      <c r="F949" s="162"/>
      <c r="G949" s="209"/>
      <c r="H949" s="195"/>
    </row>
    <row r="950" spans="1:8">
      <c r="A950" s="162"/>
      <c r="B950" s="162"/>
      <c r="C950" s="163"/>
      <c r="D950" s="164"/>
      <c r="E950" s="163"/>
      <c r="F950" s="162"/>
      <c r="G950" s="209"/>
      <c r="H950" s="195"/>
    </row>
    <row r="951" spans="1:8">
      <c r="A951" s="162"/>
      <c r="B951" s="162"/>
      <c r="C951" s="163"/>
      <c r="D951" s="164"/>
      <c r="E951" s="163"/>
      <c r="F951" s="162"/>
      <c r="G951" s="209"/>
      <c r="H951" s="195"/>
    </row>
    <row r="952" spans="1:8">
      <c r="A952" s="162"/>
      <c r="B952" s="162"/>
      <c r="C952" s="163"/>
      <c r="D952" s="164"/>
      <c r="E952" s="163"/>
      <c r="F952" s="162"/>
      <c r="G952" s="209"/>
      <c r="H952" s="195"/>
    </row>
    <row r="953" spans="1:8">
      <c r="A953" s="162"/>
      <c r="B953" s="162"/>
      <c r="C953" s="163"/>
      <c r="D953" s="164"/>
      <c r="E953" s="163"/>
      <c r="F953" s="162"/>
      <c r="G953" s="209"/>
      <c r="H953" s="195"/>
    </row>
    <row r="954" spans="1:8">
      <c r="A954" s="162"/>
      <c r="B954" s="162"/>
      <c r="C954" s="163"/>
      <c r="D954" s="164"/>
      <c r="E954" s="163"/>
      <c r="F954" s="162"/>
      <c r="G954" s="209"/>
      <c r="H954" s="195"/>
    </row>
    <row r="955" spans="1:8">
      <c r="A955" s="162"/>
      <c r="B955" s="162"/>
      <c r="C955" s="163"/>
      <c r="D955" s="164"/>
      <c r="E955" s="163"/>
      <c r="F955" s="162"/>
      <c r="G955" s="209"/>
      <c r="H955" s="195"/>
    </row>
    <row r="956" spans="1:8">
      <c r="A956" s="162"/>
      <c r="B956" s="162"/>
      <c r="C956" s="163"/>
      <c r="D956" s="164"/>
      <c r="E956" s="163"/>
      <c r="F956" s="162"/>
      <c r="G956" s="209"/>
      <c r="H956" s="195"/>
    </row>
    <row r="957" spans="1:8">
      <c r="A957" s="162"/>
      <c r="B957" s="162"/>
      <c r="C957" s="163"/>
      <c r="D957" s="164"/>
      <c r="E957" s="163"/>
      <c r="F957" s="162"/>
      <c r="G957" s="209"/>
      <c r="H957" s="195"/>
    </row>
    <row r="958" spans="1:8">
      <c r="A958" s="162"/>
      <c r="B958" s="162"/>
      <c r="C958" s="163"/>
      <c r="D958" s="164"/>
      <c r="E958" s="163"/>
      <c r="F958" s="162"/>
      <c r="G958" s="209"/>
      <c r="H958" s="195"/>
    </row>
    <row r="959" spans="1:8">
      <c r="A959" s="162"/>
      <c r="B959" s="162"/>
      <c r="C959" s="163"/>
      <c r="D959" s="164"/>
      <c r="E959" s="163"/>
      <c r="F959" s="162"/>
      <c r="G959" s="209"/>
      <c r="H959" s="195"/>
    </row>
    <row r="960" spans="1:8">
      <c r="A960" s="162"/>
      <c r="B960" s="162"/>
      <c r="C960" s="163"/>
      <c r="D960" s="164"/>
      <c r="E960" s="163"/>
      <c r="F960" s="162"/>
      <c r="G960" s="209"/>
      <c r="H960" s="195"/>
    </row>
    <row r="961" spans="1:8">
      <c r="A961" s="162"/>
      <c r="B961" s="162"/>
      <c r="C961" s="163"/>
      <c r="D961" s="164"/>
      <c r="E961" s="163"/>
      <c r="F961" s="162"/>
      <c r="G961" s="209"/>
      <c r="H961" s="195"/>
    </row>
    <row r="962" spans="1:8">
      <c r="A962" s="162"/>
      <c r="B962" s="162"/>
      <c r="C962" s="163"/>
      <c r="D962" s="164"/>
      <c r="E962" s="163"/>
      <c r="F962" s="162"/>
      <c r="G962" s="209"/>
      <c r="H962" s="195"/>
    </row>
    <row r="963" spans="1:8">
      <c r="A963" s="162"/>
      <c r="B963" s="162"/>
      <c r="C963" s="163"/>
      <c r="D963" s="164"/>
      <c r="E963" s="163"/>
      <c r="F963" s="162"/>
      <c r="G963" s="209"/>
      <c r="H963" s="195"/>
    </row>
    <row r="964" spans="1:8">
      <c r="A964" s="162"/>
      <c r="B964" s="162"/>
      <c r="C964" s="163"/>
      <c r="D964" s="164"/>
      <c r="E964" s="163"/>
      <c r="F964" s="162"/>
      <c r="G964" s="209"/>
      <c r="H964" s="195"/>
    </row>
    <row r="965" spans="1:8">
      <c r="A965" s="162"/>
      <c r="B965" s="162"/>
      <c r="C965" s="163"/>
      <c r="D965" s="164"/>
      <c r="E965" s="163"/>
      <c r="F965" s="162"/>
      <c r="G965" s="209"/>
      <c r="H965" s="195"/>
    </row>
    <row r="966" spans="1:8">
      <c r="A966" s="162"/>
      <c r="B966" s="162"/>
      <c r="C966" s="163"/>
      <c r="D966" s="164"/>
      <c r="E966" s="163"/>
      <c r="F966" s="162"/>
      <c r="G966" s="209"/>
      <c r="H966" s="195"/>
    </row>
    <row r="967" spans="1:8">
      <c r="A967" s="162"/>
      <c r="B967" s="162"/>
      <c r="C967" s="163"/>
      <c r="D967" s="164"/>
      <c r="E967" s="163"/>
      <c r="F967" s="162"/>
      <c r="G967" s="209"/>
      <c r="H967" s="195"/>
    </row>
    <row r="968" spans="1:8">
      <c r="A968" s="162"/>
      <c r="B968" s="162"/>
      <c r="C968" s="163"/>
      <c r="D968" s="164"/>
      <c r="E968" s="163"/>
      <c r="F968" s="162"/>
      <c r="G968" s="209"/>
      <c r="H968" s="195"/>
    </row>
    <row r="969" spans="1:8">
      <c r="A969" s="162"/>
      <c r="B969" s="162"/>
      <c r="C969" s="163"/>
      <c r="D969" s="164"/>
      <c r="E969" s="163"/>
      <c r="F969" s="162"/>
      <c r="G969" s="209"/>
      <c r="H969" s="195"/>
    </row>
    <row r="970" spans="1:8">
      <c r="A970" s="162"/>
      <c r="B970" s="162"/>
      <c r="C970" s="163"/>
      <c r="D970" s="164"/>
      <c r="E970" s="163"/>
      <c r="F970" s="162"/>
      <c r="G970" s="209"/>
      <c r="H970" s="195"/>
    </row>
    <row r="971" spans="1:8">
      <c r="A971" s="162"/>
      <c r="B971" s="162"/>
      <c r="C971" s="163"/>
      <c r="D971" s="164"/>
      <c r="E971" s="163"/>
      <c r="F971" s="162"/>
      <c r="G971" s="209"/>
      <c r="H971" s="195"/>
    </row>
    <row r="972" spans="1:8">
      <c r="A972" s="162"/>
      <c r="B972" s="162"/>
      <c r="C972" s="163"/>
      <c r="D972" s="164"/>
      <c r="E972" s="163"/>
      <c r="F972" s="162"/>
      <c r="G972" s="209"/>
      <c r="H972" s="195"/>
    </row>
    <row r="973" spans="1:8">
      <c r="A973" s="162"/>
      <c r="B973" s="162"/>
      <c r="C973" s="163"/>
      <c r="D973" s="164"/>
      <c r="E973" s="163"/>
      <c r="F973" s="162"/>
      <c r="G973" s="209"/>
      <c r="H973" s="195"/>
    </row>
    <row r="974" spans="1:8">
      <c r="A974" s="162"/>
      <c r="B974" s="162"/>
      <c r="C974" s="163"/>
      <c r="D974" s="164"/>
      <c r="E974" s="163"/>
      <c r="F974" s="162"/>
      <c r="G974" s="209"/>
      <c r="H974" s="195"/>
    </row>
    <row r="975" spans="1:8">
      <c r="A975" s="162"/>
      <c r="B975" s="162"/>
      <c r="C975" s="163"/>
      <c r="D975" s="164"/>
      <c r="E975" s="163"/>
      <c r="F975" s="162"/>
      <c r="G975" s="209"/>
      <c r="H975" s="195"/>
    </row>
    <row r="976" spans="1:8">
      <c r="A976" s="162"/>
      <c r="B976" s="162"/>
      <c r="C976" s="163"/>
      <c r="D976" s="164"/>
      <c r="E976" s="163"/>
      <c r="F976" s="162"/>
      <c r="G976" s="209"/>
      <c r="H976" s="195"/>
    </row>
    <row r="977" spans="1:8">
      <c r="A977" s="162"/>
      <c r="B977" s="162"/>
      <c r="C977" s="163"/>
      <c r="D977" s="164"/>
      <c r="E977" s="163"/>
      <c r="F977" s="162"/>
      <c r="G977" s="209"/>
      <c r="H977" s="195"/>
    </row>
    <row r="978" spans="1:8">
      <c r="A978" s="162"/>
      <c r="B978" s="162"/>
      <c r="C978" s="163"/>
      <c r="D978" s="164"/>
      <c r="E978" s="163"/>
      <c r="F978" s="162"/>
      <c r="G978" s="209"/>
      <c r="H978" s="195"/>
    </row>
    <row r="979" spans="1:8">
      <c r="A979" s="162"/>
      <c r="B979" s="162"/>
      <c r="C979" s="163"/>
      <c r="D979" s="164"/>
      <c r="E979" s="163"/>
      <c r="F979" s="162"/>
      <c r="G979" s="209"/>
      <c r="H979" s="195"/>
    </row>
    <row r="980" spans="1:8">
      <c r="A980" s="162"/>
      <c r="B980" s="162"/>
      <c r="C980" s="163"/>
      <c r="D980" s="164"/>
      <c r="E980" s="163"/>
      <c r="F980" s="162"/>
      <c r="G980" s="209"/>
      <c r="H980" s="195"/>
    </row>
    <row r="981" spans="1:8">
      <c r="A981" s="162"/>
      <c r="B981" s="162"/>
      <c r="C981" s="163"/>
      <c r="D981" s="164"/>
      <c r="E981" s="163"/>
      <c r="F981" s="162"/>
      <c r="G981" s="209"/>
      <c r="H981" s="195"/>
    </row>
    <row r="982" spans="1:8">
      <c r="A982" s="162"/>
      <c r="B982" s="162"/>
      <c r="C982" s="163"/>
      <c r="D982" s="164"/>
      <c r="E982" s="163"/>
      <c r="F982" s="162"/>
      <c r="G982" s="209"/>
      <c r="H982" s="195"/>
    </row>
    <row r="983" spans="1:8">
      <c r="A983" s="162"/>
      <c r="B983" s="162"/>
      <c r="C983" s="163"/>
      <c r="D983" s="164"/>
      <c r="E983" s="163"/>
      <c r="F983" s="162"/>
      <c r="G983" s="209"/>
      <c r="H983" s="195"/>
    </row>
    <row r="984" spans="1:8">
      <c r="A984" s="162"/>
      <c r="B984" s="162"/>
      <c r="C984" s="163"/>
      <c r="D984" s="164"/>
      <c r="E984" s="163"/>
      <c r="F984" s="162"/>
      <c r="G984" s="209"/>
      <c r="H984" s="195"/>
    </row>
    <row r="985" spans="1:8">
      <c r="A985" s="162"/>
      <c r="B985" s="162"/>
      <c r="C985" s="163"/>
      <c r="D985" s="164"/>
      <c r="E985" s="163"/>
      <c r="F985" s="162"/>
      <c r="G985" s="209"/>
      <c r="H985" s="195"/>
    </row>
    <row r="986" spans="1:8">
      <c r="A986" s="162"/>
      <c r="B986" s="162"/>
      <c r="C986" s="163"/>
      <c r="D986" s="164"/>
      <c r="E986" s="163"/>
      <c r="F986" s="162"/>
      <c r="G986" s="209"/>
      <c r="H986" s="195"/>
    </row>
    <row r="987" spans="1:8">
      <c r="A987" s="162"/>
      <c r="B987" s="162"/>
      <c r="C987" s="163"/>
      <c r="D987" s="164"/>
      <c r="E987" s="163"/>
      <c r="F987" s="162"/>
      <c r="G987" s="209"/>
      <c r="H987" s="195"/>
    </row>
    <row r="988" spans="1:8">
      <c r="A988" s="162"/>
      <c r="B988" s="162"/>
      <c r="C988" s="163"/>
      <c r="D988" s="164"/>
      <c r="E988" s="163"/>
      <c r="F988" s="162"/>
      <c r="G988" s="209"/>
      <c r="H988" s="195"/>
    </row>
    <row r="989" spans="1:8">
      <c r="A989" s="162"/>
      <c r="B989" s="162"/>
      <c r="C989" s="163"/>
      <c r="D989" s="164"/>
      <c r="E989" s="163"/>
      <c r="F989" s="162"/>
      <c r="G989" s="209"/>
      <c r="H989" s="195"/>
    </row>
    <row r="990" spans="1:8">
      <c r="A990" s="162"/>
      <c r="B990" s="162"/>
      <c r="C990" s="163"/>
      <c r="D990" s="164"/>
      <c r="E990" s="163"/>
      <c r="F990" s="162"/>
      <c r="G990" s="209"/>
      <c r="H990" s="195"/>
    </row>
    <row r="991" spans="1:8">
      <c r="A991" s="162"/>
      <c r="B991" s="162"/>
      <c r="C991" s="163"/>
      <c r="D991" s="164"/>
      <c r="E991" s="163"/>
      <c r="F991" s="162"/>
      <c r="G991" s="209"/>
      <c r="H991" s="195"/>
    </row>
    <row r="992" spans="1:8">
      <c r="A992" s="162"/>
      <c r="B992" s="162"/>
      <c r="C992" s="163"/>
      <c r="D992" s="164"/>
      <c r="E992" s="163"/>
      <c r="F992" s="162"/>
      <c r="G992" s="209"/>
      <c r="H992" s="195"/>
    </row>
    <row r="993" spans="1:8">
      <c r="A993" s="162"/>
      <c r="B993" s="162"/>
      <c r="C993" s="163"/>
      <c r="D993" s="164"/>
      <c r="E993" s="163"/>
      <c r="F993" s="162"/>
      <c r="G993" s="209"/>
      <c r="H993" s="195"/>
    </row>
    <row r="994" spans="1:8">
      <c r="A994" s="162"/>
      <c r="B994" s="162"/>
      <c r="C994" s="163"/>
      <c r="D994" s="164"/>
      <c r="E994" s="163"/>
      <c r="F994" s="162"/>
      <c r="G994" s="209"/>
      <c r="H994" s="195"/>
    </row>
    <row r="995" spans="1:8">
      <c r="A995" s="162"/>
      <c r="B995" s="162"/>
      <c r="C995" s="163"/>
      <c r="D995" s="164"/>
      <c r="E995" s="163"/>
      <c r="F995" s="162"/>
      <c r="G995" s="209"/>
      <c r="H995" s="195"/>
    </row>
    <row r="996" spans="1:8">
      <c r="A996" s="162"/>
      <c r="B996" s="162"/>
      <c r="C996" s="163"/>
      <c r="D996" s="164"/>
      <c r="E996" s="163"/>
      <c r="F996" s="162"/>
      <c r="G996" s="209"/>
      <c r="H996" s="195"/>
    </row>
    <row r="997" spans="1:8">
      <c r="A997" s="162"/>
      <c r="B997" s="162"/>
      <c r="C997" s="163"/>
      <c r="D997" s="164"/>
      <c r="E997" s="163"/>
      <c r="F997" s="162"/>
      <c r="G997" s="209"/>
      <c r="H997" s="195"/>
    </row>
    <row r="998" spans="1:8">
      <c r="A998" s="162"/>
      <c r="B998" s="162"/>
      <c r="C998" s="163"/>
      <c r="D998" s="164"/>
      <c r="E998" s="163"/>
      <c r="F998" s="162"/>
      <c r="G998" s="209"/>
      <c r="H998" s="195"/>
    </row>
    <row r="999" spans="1:8">
      <c r="A999" s="162"/>
      <c r="B999" s="162"/>
      <c r="C999" s="163"/>
      <c r="D999" s="164"/>
      <c r="E999" s="163"/>
      <c r="F999" s="162"/>
      <c r="G999" s="209"/>
      <c r="H999" s="195"/>
    </row>
    <row r="1000" spans="1:8">
      <c r="A1000" s="162"/>
      <c r="B1000" s="162"/>
      <c r="C1000" s="163"/>
      <c r="D1000" s="164"/>
      <c r="E1000" s="163"/>
      <c r="F1000" s="162"/>
      <c r="G1000" s="209"/>
      <c r="H1000" s="195"/>
    </row>
    <row r="1001" spans="1:8">
      <c r="A1001" s="162"/>
      <c r="B1001" s="162"/>
      <c r="C1001" s="163"/>
      <c r="D1001" s="164"/>
      <c r="E1001" s="163"/>
      <c r="F1001" s="162"/>
      <c r="G1001" s="209"/>
      <c r="H1001" s="195"/>
    </row>
    <row r="1002" spans="1:8">
      <c r="A1002" s="162"/>
      <c r="B1002" s="162"/>
      <c r="C1002" s="163"/>
      <c r="D1002" s="164"/>
      <c r="E1002" s="163"/>
      <c r="F1002" s="162"/>
      <c r="G1002" s="209"/>
      <c r="H1002" s="195"/>
    </row>
    <row r="1003" spans="1:8">
      <c r="A1003" s="162"/>
      <c r="B1003" s="162"/>
      <c r="C1003" s="163"/>
      <c r="D1003" s="164"/>
      <c r="E1003" s="163"/>
      <c r="F1003" s="162"/>
      <c r="G1003" s="209"/>
      <c r="H1003" s="195"/>
    </row>
    <row r="1004" spans="1:8">
      <c r="A1004" s="162"/>
      <c r="B1004" s="162"/>
      <c r="C1004" s="163"/>
      <c r="D1004" s="164"/>
      <c r="E1004" s="163"/>
      <c r="F1004" s="162"/>
      <c r="G1004" s="209"/>
      <c r="H1004" s="195"/>
    </row>
    <row r="1005" spans="1:8">
      <c r="A1005" s="162"/>
      <c r="B1005" s="162"/>
      <c r="C1005" s="163"/>
      <c r="D1005" s="164"/>
      <c r="E1005" s="163"/>
      <c r="F1005" s="162"/>
      <c r="G1005" s="209"/>
      <c r="H1005" s="195"/>
    </row>
    <row r="1006" spans="1:8">
      <c r="A1006" s="162"/>
      <c r="B1006" s="162"/>
      <c r="C1006" s="163"/>
      <c r="D1006" s="164"/>
      <c r="E1006" s="163"/>
      <c r="F1006" s="162"/>
      <c r="G1006" s="209"/>
      <c r="H1006" s="195"/>
    </row>
    <row r="1007" spans="1:8">
      <c r="A1007" s="162"/>
      <c r="B1007" s="162"/>
      <c r="C1007" s="163"/>
      <c r="D1007" s="164"/>
      <c r="E1007" s="163"/>
      <c r="F1007" s="162"/>
      <c r="G1007" s="209"/>
      <c r="H1007" s="195"/>
    </row>
    <row r="1008" spans="1:8">
      <c r="A1008" s="162"/>
      <c r="B1008" s="162"/>
      <c r="C1008" s="163"/>
      <c r="D1008" s="164"/>
      <c r="E1008" s="163"/>
      <c r="F1008" s="162"/>
      <c r="G1008" s="209"/>
      <c r="H1008" s="195"/>
    </row>
    <row r="1009" spans="1:8">
      <c r="A1009" s="162"/>
      <c r="B1009" s="162"/>
      <c r="C1009" s="163"/>
      <c r="D1009" s="164"/>
      <c r="E1009" s="163"/>
      <c r="F1009" s="162"/>
      <c r="G1009" s="209"/>
      <c r="H1009" s="195"/>
    </row>
    <row r="1010" spans="1:8">
      <c r="A1010" s="162"/>
      <c r="B1010" s="162"/>
      <c r="C1010" s="163"/>
      <c r="D1010" s="164"/>
      <c r="E1010" s="163"/>
      <c r="F1010" s="162"/>
      <c r="G1010" s="209"/>
      <c r="H1010" s="195"/>
    </row>
    <row r="1011" spans="1:8">
      <c r="A1011" s="162"/>
      <c r="B1011" s="162"/>
      <c r="C1011" s="163"/>
      <c r="D1011" s="164"/>
      <c r="E1011" s="163"/>
      <c r="F1011" s="162"/>
      <c r="G1011" s="209"/>
      <c r="H1011" s="195"/>
    </row>
    <row r="1012" spans="1:8">
      <c r="A1012" s="162"/>
      <c r="B1012" s="162"/>
      <c r="C1012" s="163"/>
      <c r="D1012" s="164"/>
      <c r="E1012" s="163"/>
      <c r="F1012" s="162"/>
      <c r="G1012" s="209"/>
      <c r="H1012" s="195"/>
    </row>
    <row r="1013" spans="1:8">
      <c r="A1013" s="162"/>
      <c r="B1013" s="162"/>
      <c r="C1013" s="163"/>
      <c r="D1013" s="164"/>
      <c r="E1013" s="163"/>
      <c r="F1013" s="162"/>
      <c r="G1013" s="209"/>
      <c r="H1013" s="195"/>
    </row>
    <row r="1014" spans="1:8">
      <c r="A1014" s="162"/>
      <c r="B1014" s="162"/>
      <c r="C1014" s="163"/>
      <c r="D1014" s="164"/>
      <c r="E1014" s="163"/>
      <c r="F1014" s="162"/>
      <c r="G1014" s="209"/>
      <c r="H1014" s="195"/>
    </row>
    <row r="1015" spans="1:8">
      <c r="A1015" s="162"/>
      <c r="B1015" s="162"/>
      <c r="C1015" s="163"/>
      <c r="D1015" s="164"/>
      <c r="E1015" s="163"/>
      <c r="F1015" s="162"/>
      <c r="G1015" s="209"/>
      <c r="H1015" s="195"/>
    </row>
    <row r="1016" spans="1:8">
      <c r="A1016" s="162"/>
      <c r="B1016" s="162"/>
      <c r="C1016" s="163"/>
      <c r="D1016" s="164"/>
      <c r="E1016" s="163"/>
      <c r="F1016" s="162"/>
      <c r="G1016" s="209"/>
      <c r="H1016" s="195"/>
    </row>
    <row r="1017" spans="1:8">
      <c r="A1017" s="162"/>
      <c r="B1017" s="162"/>
      <c r="C1017" s="163"/>
      <c r="D1017" s="164"/>
      <c r="E1017" s="163"/>
      <c r="F1017" s="162"/>
      <c r="G1017" s="209"/>
      <c r="H1017" s="195"/>
    </row>
    <row r="1018" spans="1:8">
      <c r="A1018" s="162"/>
      <c r="B1018" s="162"/>
      <c r="C1018" s="163"/>
      <c r="D1018" s="164"/>
      <c r="E1018" s="163"/>
      <c r="F1018" s="162"/>
      <c r="G1018" s="209"/>
      <c r="H1018" s="195"/>
    </row>
    <row r="1019" spans="1:8">
      <c r="A1019" s="162"/>
      <c r="B1019" s="162"/>
      <c r="C1019" s="163"/>
      <c r="D1019" s="164"/>
      <c r="E1019" s="163"/>
      <c r="F1019" s="162"/>
      <c r="G1019" s="209"/>
      <c r="H1019" s="195"/>
    </row>
    <row r="1020" spans="1:8">
      <c r="A1020" s="162"/>
      <c r="B1020" s="162"/>
      <c r="C1020" s="163"/>
      <c r="D1020" s="164"/>
      <c r="E1020" s="163"/>
      <c r="F1020" s="162"/>
      <c r="G1020" s="209"/>
      <c r="H1020" s="195"/>
    </row>
    <row r="1021" spans="1:8">
      <c r="A1021" s="162"/>
      <c r="B1021" s="162"/>
      <c r="C1021" s="163"/>
      <c r="D1021" s="164"/>
      <c r="E1021" s="163"/>
      <c r="F1021" s="162"/>
      <c r="G1021" s="209"/>
      <c r="H1021" s="195"/>
    </row>
    <row r="1022" spans="1:8">
      <c r="A1022" s="162"/>
      <c r="B1022" s="162"/>
      <c r="C1022" s="163"/>
      <c r="D1022" s="164"/>
      <c r="E1022" s="163"/>
      <c r="F1022" s="162"/>
      <c r="G1022" s="209"/>
      <c r="H1022" s="195"/>
    </row>
    <row r="1023" spans="1:8">
      <c r="A1023" s="162"/>
      <c r="B1023" s="162"/>
      <c r="C1023" s="163"/>
      <c r="D1023" s="164"/>
      <c r="E1023" s="163"/>
      <c r="F1023" s="162"/>
      <c r="G1023" s="209"/>
      <c r="H1023" s="195"/>
    </row>
    <row r="1024" spans="1:8">
      <c r="A1024" s="162"/>
      <c r="B1024" s="162"/>
      <c r="C1024" s="163"/>
      <c r="D1024" s="164"/>
      <c r="E1024" s="163"/>
      <c r="F1024" s="162"/>
      <c r="G1024" s="209"/>
      <c r="H1024" s="195"/>
    </row>
    <row r="1025" spans="1:8">
      <c r="A1025" s="162"/>
      <c r="B1025" s="162"/>
      <c r="C1025" s="163"/>
      <c r="D1025" s="164"/>
      <c r="E1025" s="163"/>
      <c r="F1025" s="162"/>
      <c r="G1025" s="209"/>
      <c r="H1025" s="195"/>
    </row>
    <row r="1026" spans="1:8">
      <c r="A1026" s="162"/>
      <c r="B1026" s="162"/>
      <c r="C1026" s="163"/>
      <c r="D1026" s="164"/>
      <c r="E1026" s="163"/>
      <c r="F1026" s="162"/>
      <c r="G1026" s="209"/>
      <c r="H1026" s="195"/>
    </row>
    <row r="1027" spans="1:8">
      <c r="A1027" s="162"/>
      <c r="B1027" s="162"/>
      <c r="C1027" s="163"/>
      <c r="D1027" s="164"/>
      <c r="E1027" s="163"/>
      <c r="F1027" s="162"/>
      <c r="G1027" s="209"/>
      <c r="H1027" s="195"/>
    </row>
    <row r="1028" spans="1:8">
      <c r="A1028" s="162"/>
      <c r="B1028" s="162"/>
      <c r="C1028" s="163"/>
      <c r="D1028" s="164"/>
      <c r="E1028" s="163"/>
      <c r="F1028" s="162"/>
      <c r="G1028" s="209"/>
      <c r="H1028" s="195"/>
    </row>
    <row r="1029" spans="1:8">
      <c r="A1029" s="162"/>
      <c r="B1029" s="162"/>
      <c r="C1029" s="163"/>
      <c r="D1029" s="164"/>
      <c r="E1029" s="163"/>
      <c r="F1029" s="162"/>
      <c r="G1029" s="209"/>
      <c r="H1029" s="195"/>
    </row>
    <row r="1030" spans="1:8">
      <c r="A1030" s="162"/>
      <c r="B1030" s="162"/>
      <c r="C1030" s="163"/>
      <c r="D1030" s="164"/>
      <c r="E1030" s="163"/>
      <c r="F1030" s="162"/>
      <c r="G1030" s="209"/>
      <c r="H1030" s="195"/>
    </row>
    <row r="1031" spans="1:8">
      <c r="A1031" s="162"/>
      <c r="B1031" s="162"/>
      <c r="C1031" s="163"/>
      <c r="D1031" s="164"/>
      <c r="E1031" s="163"/>
      <c r="F1031" s="162"/>
      <c r="G1031" s="209"/>
      <c r="H1031" s="195"/>
    </row>
    <row r="1032" spans="1:8">
      <c r="A1032" s="162"/>
      <c r="B1032" s="162"/>
      <c r="C1032" s="163"/>
      <c r="D1032" s="164"/>
      <c r="E1032" s="163"/>
      <c r="F1032" s="162"/>
      <c r="G1032" s="209"/>
      <c r="H1032" s="195"/>
    </row>
    <row r="1033" spans="1:8">
      <c r="A1033" s="162"/>
      <c r="B1033" s="162"/>
      <c r="C1033" s="163"/>
      <c r="D1033" s="164"/>
      <c r="E1033" s="163"/>
      <c r="F1033" s="162"/>
      <c r="G1033" s="209"/>
      <c r="H1033" s="195"/>
    </row>
    <row r="1034" spans="1:8">
      <c r="A1034" s="162"/>
      <c r="B1034" s="162"/>
      <c r="C1034" s="163"/>
      <c r="D1034" s="164"/>
      <c r="E1034" s="163"/>
      <c r="F1034" s="162"/>
      <c r="G1034" s="209"/>
      <c r="H1034" s="195"/>
    </row>
    <row r="1035" spans="1:8">
      <c r="A1035" s="162"/>
      <c r="B1035" s="162"/>
      <c r="C1035" s="163"/>
      <c r="D1035" s="164"/>
      <c r="E1035" s="163"/>
      <c r="F1035" s="162"/>
      <c r="G1035" s="209"/>
      <c r="H1035" s="195"/>
    </row>
    <row r="1036" spans="1:8">
      <c r="A1036" s="162"/>
      <c r="B1036" s="162"/>
      <c r="C1036" s="163"/>
      <c r="D1036" s="164"/>
      <c r="E1036" s="163"/>
      <c r="F1036" s="162"/>
      <c r="G1036" s="209"/>
      <c r="H1036" s="195"/>
    </row>
    <row r="1037" spans="1:8">
      <c r="A1037" s="162"/>
      <c r="B1037" s="162"/>
      <c r="C1037" s="163"/>
      <c r="D1037" s="164"/>
      <c r="E1037" s="163"/>
      <c r="F1037" s="162"/>
      <c r="G1037" s="209"/>
      <c r="H1037" s="195"/>
    </row>
    <row r="1038" spans="1:8">
      <c r="A1038" s="162"/>
      <c r="B1038" s="162"/>
      <c r="C1038" s="163"/>
      <c r="D1038" s="164"/>
      <c r="E1038" s="163"/>
      <c r="F1038" s="162"/>
      <c r="G1038" s="209"/>
      <c r="H1038" s="195"/>
    </row>
    <row r="1039" spans="1:8">
      <c r="A1039" s="162"/>
      <c r="B1039" s="162"/>
      <c r="C1039" s="163"/>
      <c r="D1039" s="164"/>
      <c r="E1039" s="163"/>
      <c r="F1039" s="162"/>
      <c r="G1039" s="209"/>
      <c r="H1039" s="195"/>
    </row>
    <row r="1040" spans="1:8">
      <c r="A1040" s="162"/>
      <c r="B1040" s="162"/>
      <c r="C1040" s="163"/>
      <c r="D1040" s="164"/>
      <c r="E1040" s="163"/>
      <c r="F1040" s="162"/>
      <c r="G1040" s="209"/>
      <c r="H1040" s="195"/>
    </row>
    <row r="1041" spans="1:8">
      <c r="A1041" s="162"/>
      <c r="B1041" s="162"/>
      <c r="C1041" s="163"/>
      <c r="D1041" s="164"/>
      <c r="E1041" s="163"/>
      <c r="F1041" s="162"/>
      <c r="G1041" s="209"/>
      <c r="H1041" s="195"/>
    </row>
    <row r="1042" spans="1:8">
      <c r="A1042" s="162"/>
      <c r="B1042" s="162"/>
      <c r="C1042" s="163"/>
      <c r="D1042" s="164"/>
      <c r="E1042" s="163"/>
      <c r="F1042" s="162"/>
      <c r="G1042" s="209"/>
      <c r="H1042" s="195"/>
    </row>
    <row r="1043" spans="1:8">
      <c r="A1043" s="162"/>
      <c r="B1043" s="162"/>
      <c r="C1043" s="163"/>
      <c r="D1043" s="164"/>
      <c r="E1043" s="163"/>
      <c r="F1043" s="162"/>
      <c r="G1043" s="209"/>
      <c r="H1043" s="195"/>
    </row>
    <row r="1044" spans="1:8">
      <c r="A1044" s="162"/>
      <c r="B1044" s="162"/>
      <c r="C1044" s="163"/>
      <c r="D1044" s="164"/>
      <c r="E1044" s="163"/>
      <c r="F1044" s="162"/>
      <c r="G1044" s="209"/>
      <c r="H1044" s="195"/>
    </row>
    <row r="1045" spans="1:8">
      <c r="A1045" s="162"/>
      <c r="B1045" s="162"/>
      <c r="C1045" s="163"/>
      <c r="D1045" s="164"/>
      <c r="E1045" s="163"/>
      <c r="F1045" s="162"/>
      <c r="G1045" s="209"/>
      <c r="H1045" s="195"/>
    </row>
    <row r="1046" spans="1:8">
      <c r="A1046" s="162"/>
      <c r="B1046" s="162"/>
      <c r="C1046" s="163"/>
      <c r="D1046" s="164"/>
      <c r="E1046" s="163"/>
      <c r="F1046" s="162"/>
      <c r="G1046" s="209"/>
      <c r="H1046" s="195"/>
    </row>
    <row r="1047" spans="1:8">
      <c r="A1047" s="162"/>
      <c r="B1047" s="162"/>
      <c r="C1047" s="163"/>
      <c r="D1047" s="164"/>
      <c r="E1047" s="163"/>
      <c r="F1047" s="162"/>
      <c r="G1047" s="209"/>
      <c r="H1047" s="195"/>
    </row>
    <row r="1048" spans="1:8">
      <c r="A1048" s="162"/>
      <c r="B1048" s="162"/>
      <c r="C1048" s="163"/>
      <c r="D1048" s="164"/>
      <c r="E1048" s="163"/>
      <c r="F1048" s="162"/>
      <c r="G1048" s="209"/>
      <c r="H1048" s="195"/>
    </row>
    <row r="1049" spans="1:8">
      <c r="A1049" s="162"/>
      <c r="B1049" s="162"/>
      <c r="C1049" s="163"/>
      <c r="D1049" s="164"/>
      <c r="E1049" s="163"/>
      <c r="F1049" s="162"/>
      <c r="G1049" s="209"/>
      <c r="H1049" s="195"/>
    </row>
    <row r="1050" spans="1:8">
      <c r="A1050" s="162"/>
      <c r="B1050" s="162"/>
      <c r="C1050" s="163"/>
      <c r="D1050" s="164"/>
      <c r="E1050" s="163"/>
      <c r="F1050" s="162"/>
      <c r="G1050" s="209"/>
      <c r="H1050" s="195"/>
    </row>
    <row r="1051" spans="1:8">
      <c r="A1051" s="162"/>
      <c r="B1051" s="162"/>
      <c r="C1051" s="163"/>
      <c r="D1051" s="164"/>
      <c r="E1051" s="163"/>
      <c r="F1051" s="162"/>
      <c r="G1051" s="209"/>
      <c r="H1051" s="195"/>
    </row>
    <row r="1052" spans="1:8">
      <c r="A1052" s="162"/>
      <c r="B1052" s="162"/>
      <c r="C1052" s="163"/>
      <c r="D1052" s="164"/>
      <c r="E1052" s="163"/>
      <c r="F1052" s="162"/>
      <c r="G1052" s="209"/>
      <c r="H1052" s="195"/>
    </row>
    <row r="1053" spans="1:8">
      <c r="A1053" s="162"/>
      <c r="B1053" s="162"/>
      <c r="C1053" s="163"/>
      <c r="D1053" s="164"/>
      <c r="E1053" s="163"/>
      <c r="F1053" s="162"/>
      <c r="G1053" s="209"/>
      <c r="H1053" s="195"/>
    </row>
    <row r="1054" spans="1:8">
      <c r="A1054" s="162"/>
      <c r="B1054" s="162"/>
      <c r="C1054" s="163"/>
      <c r="D1054" s="164"/>
      <c r="E1054" s="163"/>
      <c r="F1054" s="162"/>
      <c r="G1054" s="209"/>
      <c r="H1054" s="195"/>
    </row>
    <row r="1055" spans="1:8">
      <c r="A1055" s="162"/>
      <c r="B1055" s="162"/>
      <c r="C1055" s="163"/>
      <c r="D1055" s="164"/>
      <c r="E1055" s="163"/>
      <c r="F1055" s="162"/>
      <c r="G1055" s="209"/>
      <c r="H1055" s="195"/>
    </row>
    <row r="1056" spans="1:8">
      <c r="A1056" s="162"/>
      <c r="B1056" s="162"/>
      <c r="C1056" s="163"/>
      <c r="D1056" s="164"/>
      <c r="E1056" s="163"/>
      <c r="F1056" s="162"/>
      <c r="G1056" s="209"/>
      <c r="H1056" s="195"/>
    </row>
    <row r="1057" spans="1:8">
      <c r="A1057" s="162"/>
      <c r="B1057" s="162"/>
      <c r="C1057" s="163"/>
      <c r="D1057" s="164"/>
      <c r="E1057" s="163"/>
      <c r="F1057" s="162"/>
      <c r="G1057" s="209"/>
      <c r="H1057" s="195"/>
    </row>
    <row r="1058" spans="1:8">
      <c r="A1058" s="162"/>
      <c r="B1058" s="162"/>
      <c r="C1058" s="163"/>
      <c r="D1058" s="164"/>
      <c r="E1058" s="163"/>
      <c r="F1058" s="162"/>
      <c r="G1058" s="209"/>
      <c r="H1058" s="195"/>
    </row>
    <row r="1059" spans="1:8">
      <c r="A1059" s="162"/>
      <c r="B1059" s="162"/>
      <c r="C1059" s="163"/>
      <c r="D1059" s="164"/>
      <c r="E1059" s="163"/>
      <c r="F1059" s="162"/>
      <c r="G1059" s="209"/>
      <c r="H1059" s="195"/>
    </row>
    <row r="1060" spans="1:8">
      <c r="A1060" s="162"/>
      <c r="B1060" s="162"/>
      <c r="C1060" s="163"/>
      <c r="D1060" s="164"/>
      <c r="E1060" s="163"/>
      <c r="F1060" s="162"/>
      <c r="G1060" s="209"/>
      <c r="H1060" s="195"/>
    </row>
    <row r="1061" spans="1:8">
      <c r="A1061" s="162"/>
      <c r="B1061" s="162"/>
      <c r="C1061" s="163"/>
      <c r="D1061" s="164"/>
      <c r="E1061" s="163"/>
      <c r="F1061" s="162"/>
      <c r="G1061" s="209"/>
      <c r="H1061" s="195"/>
    </row>
    <row r="1062" spans="1:8">
      <c r="A1062" s="162"/>
      <c r="B1062" s="162"/>
      <c r="C1062" s="163"/>
      <c r="D1062" s="164"/>
      <c r="E1062" s="163"/>
      <c r="F1062" s="162"/>
      <c r="G1062" s="209"/>
      <c r="H1062" s="195"/>
    </row>
    <row r="1063" spans="1:8">
      <c r="A1063" s="162"/>
      <c r="B1063" s="162"/>
      <c r="C1063" s="163"/>
      <c r="D1063" s="164"/>
      <c r="E1063" s="163"/>
      <c r="F1063" s="162"/>
      <c r="G1063" s="209"/>
      <c r="H1063" s="195"/>
    </row>
    <row r="1064" spans="1:8">
      <c r="A1064" s="162"/>
      <c r="B1064" s="162"/>
      <c r="C1064" s="163"/>
      <c r="D1064" s="164"/>
      <c r="E1064" s="163"/>
      <c r="F1064" s="162"/>
      <c r="G1064" s="209"/>
      <c r="H1064" s="195"/>
    </row>
    <row r="1065" spans="1:8">
      <c r="A1065" s="162"/>
      <c r="B1065" s="162"/>
      <c r="C1065" s="163"/>
      <c r="D1065" s="164"/>
      <c r="E1065" s="163"/>
      <c r="F1065" s="162"/>
      <c r="G1065" s="209"/>
      <c r="H1065" s="195"/>
    </row>
    <row r="1066" spans="1:8">
      <c r="A1066" s="162"/>
      <c r="B1066" s="162"/>
      <c r="C1066" s="163"/>
      <c r="D1066" s="164"/>
      <c r="E1066" s="163"/>
      <c r="F1066" s="162"/>
      <c r="G1066" s="209"/>
      <c r="H1066" s="195"/>
    </row>
    <row r="1067" spans="1:8">
      <c r="A1067" s="162"/>
      <c r="B1067" s="162"/>
      <c r="C1067" s="163"/>
      <c r="D1067" s="164"/>
      <c r="E1067" s="163"/>
      <c r="F1067" s="162"/>
      <c r="G1067" s="209"/>
      <c r="H1067" s="195"/>
    </row>
    <row r="1068" spans="1:8">
      <c r="A1068" s="162"/>
      <c r="B1068" s="162"/>
      <c r="C1068" s="163"/>
      <c r="D1068" s="164"/>
      <c r="E1068" s="163"/>
      <c r="F1068" s="162"/>
      <c r="G1068" s="209"/>
      <c r="H1068" s="195"/>
    </row>
    <row r="1069" spans="1:8">
      <c r="A1069" s="162"/>
      <c r="B1069" s="162"/>
      <c r="C1069" s="163"/>
      <c r="D1069" s="164"/>
      <c r="E1069" s="163"/>
      <c r="F1069" s="162"/>
      <c r="G1069" s="209"/>
      <c r="H1069" s="195"/>
    </row>
    <row r="1070" spans="1:8">
      <c r="A1070" s="162"/>
      <c r="B1070" s="162"/>
      <c r="C1070" s="163"/>
      <c r="D1070" s="164"/>
      <c r="E1070" s="163"/>
      <c r="F1070" s="162"/>
      <c r="G1070" s="209"/>
      <c r="H1070" s="195"/>
    </row>
    <row r="1071" spans="1:8">
      <c r="A1071" s="162"/>
      <c r="B1071" s="162"/>
      <c r="C1071" s="163"/>
      <c r="D1071" s="164"/>
      <c r="E1071" s="163"/>
      <c r="F1071" s="162"/>
      <c r="G1071" s="209"/>
      <c r="H1071" s="195"/>
    </row>
    <row r="1072" spans="1:8">
      <c r="A1072" s="162"/>
      <c r="B1072" s="162"/>
      <c r="C1072" s="163"/>
      <c r="D1072" s="164"/>
      <c r="E1072" s="163"/>
      <c r="F1072" s="162"/>
      <c r="G1072" s="209"/>
      <c r="H1072" s="195"/>
    </row>
    <row r="1073" spans="1:8">
      <c r="A1073" s="162"/>
      <c r="B1073" s="162"/>
      <c r="C1073" s="163"/>
      <c r="D1073" s="164"/>
      <c r="E1073" s="163"/>
      <c r="F1073" s="162"/>
      <c r="G1073" s="209"/>
      <c r="H1073" s="195"/>
    </row>
    <row r="1074" spans="1:8">
      <c r="A1074" s="162"/>
      <c r="B1074" s="162"/>
      <c r="C1074" s="163"/>
      <c r="D1074" s="164"/>
      <c r="E1074" s="163"/>
      <c r="F1074" s="162"/>
      <c r="G1074" s="209"/>
      <c r="H1074" s="195"/>
    </row>
    <row r="1075" spans="1:8">
      <c r="A1075" s="162"/>
      <c r="B1075" s="162"/>
      <c r="C1075" s="163"/>
      <c r="D1075" s="164"/>
      <c r="E1075" s="163"/>
      <c r="F1075" s="162"/>
      <c r="G1075" s="209"/>
      <c r="H1075" s="195"/>
    </row>
    <row r="1076" spans="1:8">
      <c r="A1076" s="162"/>
      <c r="B1076" s="162"/>
      <c r="C1076" s="163"/>
      <c r="D1076" s="164"/>
      <c r="E1076" s="163"/>
      <c r="F1076" s="162"/>
      <c r="G1076" s="209"/>
      <c r="H1076" s="195"/>
    </row>
    <row r="1077" spans="1:8">
      <c r="A1077" s="162"/>
      <c r="B1077" s="162"/>
      <c r="C1077" s="163"/>
      <c r="D1077" s="164"/>
      <c r="E1077" s="163"/>
      <c r="F1077" s="162"/>
      <c r="G1077" s="209"/>
      <c r="H1077" s="195"/>
    </row>
    <row r="1078" spans="1:8">
      <c r="A1078" s="162"/>
      <c r="B1078" s="162"/>
      <c r="C1078" s="163"/>
      <c r="D1078" s="164"/>
      <c r="E1078" s="163"/>
      <c r="F1078" s="162"/>
      <c r="G1078" s="209"/>
      <c r="H1078" s="195"/>
    </row>
    <row r="1079" spans="1:8">
      <c r="A1079" s="162"/>
      <c r="B1079" s="162"/>
      <c r="C1079" s="163"/>
      <c r="D1079" s="164"/>
      <c r="E1079" s="163"/>
      <c r="F1079" s="162"/>
      <c r="G1079" s="209"/>
      <c r="H1079" s="195"/>
    </row>
    <row r="1080" spans="1:8">
      <c r="A1080" s="162"/>
      <c r="B1080" s="162"/>
      <c r="C1080" s="163"/>
      <c r="D1080" s="164"/>
      <c r="E1080" s="163"/>
      <c r="F1080" s="162"/>
      <c r="G1080" s="209"/>
      <c r="H1080" s="195"/>
    </row>
    <row r="1081" spans="1:8">
      <c r="A1081" s="162"/>
      <c r="B1081" s="162"/>
      <c r="C1081" s="163"/>
      <c r="D1081" s="164"/>
      <c r="E1081" s="163"/>
      <c r="F1081" s="162"/>
      <c r="G1081" s="209"/>
      <c r="H1081" s="195"/>
    </row>
    <row r="1082" spans="1:8">
      <c r="A1082" s="162"/>
      <c r="B1082" s="162"/>
      <c r="C1082" s="163"/>
      <c r="D1082" s="164"/>
      <c r="E1082" s="163"/>
      <c r="F1082" s="162"/>
      <c r="G1082" s="209"/>
      <c r="H1082" s="195"/>
    </row>
    <row r="1083" spans="1:8">
      <c r="A1083" s="162"/>
      <c r="B1083" s="162"/>
      <c r="C1083" s="163"/>
      <c r="D1083" s="164"/>
      <c r="E1083" s="163"/>
      <c r="F1083" s="162"/>
      <c r="G1083" s="209"/>
      <c r="H1083" s="195"/>
    </row>
    <row r="1084" spans="1:8">
      <c r="A1084" s="162"/>
      <c r="B1084" s="162"/>
      <c r="C1084" s="163"/>
      <c r="D1084" s="164"/>
      <c r="E1084" s="163"/>
      <c r="F1084" s="162"/>
      <c r="G1084" s="209"/>
      <c r="H1084" s="195"/>
    </row>
    <row r="1085" spans="1:8">
      <c r="A1085" s="162"/>
      <c r="B1085" s="162"/>
      <c r="C1085" s="163"/>
      <c r="D1085" s="164"/>
      <c r="E1085" s="163"/>
      <c r="F1085" s="162"/>
      <c r="G1085" s="209"/>
      <c r="H1085" s="195"/>
    </row>
    <row r="1086" spans="1:8">
      <c r="A1086" s="162"/>
      <c r="B1086" s="162"/>
      <c r="C1086" s="163"/>
      <c r="D1086" s="164"/>
      <c r="E1086" s="163"/>
      <c r="F1086" s="162"/>
      <c r="G1086" s="209"/>
      <c r="H1086" s="195"/>
    </row>
    <row r="1087" spans="1:8">
      <c r="A1087" s="162"/>
      <c r="B1087" s="162"/>
      <c r="C1087" s="163"/>
      <c r="D1087" s="164"/>
      <c r="E1087" s="163"/>
      <c r="F1087" s="162"/>
      <c r="G1087" s="209"/>
      <c r="H1087" s="195"/>
    </row>
    <row r="1088" spans="1:8">
      <c r="A1088" s="162"/>
      <c r="B1088" s="162"/>
      <c r="C1088" s="163"/>
      <c r="D1088" s="164"/>
      <c r="E1088" s="163"/>
      <c r="F1088" s="162"/>
      <c r="G1088" s="209"/>
      <c r="H1088" s="195"/>
    </row>
    <row r="1089" spans="1:8">
      <c r="A1089" s="162"/>
      <c r="B1089" s="162"/>
      <c r="C1089" s="163"/>
      <c r="D1089" s="164"/>
      <c r="E1089" s="163"/>
      <c r="F1089" s="162"/>
      <c r="G1089" s="209"/>
      <c r="H1089" s="195"/>
    </row>
    <row r="1090" spans="1:8">
      <c r="A1090" s="162"/>
      <c r="B1090" s="162"/>
      <c r="C1090" s="163"/>
      <c r="D1090" s="164"/>
      <c r="E1090" s="163"/>
      <c r="F1090" s="162"/>
      <c r="G1090" s="209"/>
      <c r="H1090" s="195"/>
    </row>
    <row r="1091" spans="1:8">
      <c r="A1091" s="162"/>
      <c r="B1091" s="162"/>
      <c r="C1091" s="163"/>
      <c r="D1091" s="164"/>
      <c r="E1091" s="163"/>
      <c r="F1091" s="162"/>
      <c r="G1091" s="209"/>
      <c r="H1091" s="195"/>
    </row>
    <row r="1092" spans="1:8">
      <c r="A1092" s="162"/>
      <c r="B1092" s="162"/>
      <c r="C1092" s="163"/>
      <c r="D1092" s="164"/>
      <c r="E1092" s="163"/>
      <c r="F1092" s="162"/>
      <c r="G1092" s="209"/>
      <c r="H1092" s="195"/>
    </row>
    <row r="1093" spans="1:8">
      <c r="A1093" s="162"/>
      <c r="B1093" s="162"/>
      <c r="C1093" s="163"/>
      <c r="D1093" s="164"/>
      <c r="E1093" s="163"/>
      <c r="F1093" s="162"/>
      <c r="G1093" s="209"/>
      <c r="H1093" s="195"/>
    </row>
    <row r="1094" spans="1:8">
      <c r="A1094" s="162"/>
      <c r="B1094" s="162"/>
      <c r="C1094" s="163"/>
      <c r="D1094" s="164"/>
      <c r="E1094" s="163"/>
      <c r="F1094" s="162"/>
      <c r="G1094" s="209"/>
      <c r="H1094" s="195"/>
    </row>
    <row r="1095" spans="1:8">
      <c r="A1095" s="162"/>
      <c r="B1095" s="162"/>
      <c r="C1095" s="163"/>
      <c r="D1095" s="164"/>
      <c r="E1095" s="163"/>
      <c r="F1095" s="162"/>
      <c r="G1095" s="209"/>
      <c r="H1095" s="195"/>
    </row>
    <row r="1096" spans="1:8">
      <c r="A1096" s="162"/>
      <c r="B1096" s="162"/>
      <c r="C1096" s="163"/>
      <c r="D1096" s="164"/>
      <c r="E1096" s="163"/>
      <c r="F1096" s="162"/>
      <c r="G1096" s="209"/>
      <c r="H1096" s="195"/>
    </row>
    <row r="1097" spans="1:8">
      <c r="A1097" s="162"/>
      <c r="B1097" s="162"/>
      <c r="C1097" s="163"/>
      <c r="D1097" s="164"/>
      <c r="E1097" s="163"/>
      <c r="F1097" s="162"/>
      <c r="G1097" s="209"/>
      <c r="H1097" s="195"/>
    </row>
    <row r="1098" spans="1:8">
      <c r="A1098" s="162"/>
      <c r="B1098" s="162"/>
      <c r="C1098" s="163"/>
      <c r="D1098" s="164"/>
      <c r="E1098" s="163"/>
      <c r="F1098" s="162"/>
      <c r="G1098" s="209"/>
      <c r="H1098" s="195"/>
    </row>
    <row r="1099" spans="1:8">
      <c r="A1099" s="162"/>
      <c r="B1099" s="162"/>
      <c r="C1099" s="163"/>
      <c r="D1099" s="164"/>
      <c r="E1099" s="163"/>
      <c r="F1099" s="162"/>
      <c r="G1099" s="209"/>
      <c r="H1099" s="195"/>
    </row>
    <row r="1100" spans="1:8">
      <c r="A1100" s="162"/>
      <c r="B1100" s="162"/>
      <c r="C1100" s="163"/>
      <c r="D1100" s="164"/>
      <c r="E1100" s="163"/>
      <c r="F1100" s="162"/>
      <c r="G1100" s="209"/>
      <c r="H1100" s="195"/>
    </row>
    <row r="1101" spans="1:8">
      <c r="A1101" s="162"/>
      <c r="B1101" s="162"/>
      <c r="C1101" s="163"/>
      <c r="D1101" s="164"/>
      <c r="E1101" s="163"/>
      <c r="F1101" s="162"/>
      <c r="G1101" s="209"/>
      <c r="H1101" s="195"/>
    </row>
    <row r="1102" spans="1:8">
      <c r="A1102" s="162"/>
      <c r="B1102" s="162"/>
      <c r="C1102" s="163"/>
      <c r="D1102" s="164"/>
      <c r="E1102" s="163"/>
      <c r="F1102" s="162"/>
      <c r="G1102" s="209"/>
      <c r="H1102" s="195"/>
    </row>
    <row r="1103" spans="1:8">
      <c r="A1103" s="162"/>
      <c r="B1103" s="162"/>
      <c r="C1103" s="163"/>
      <c r="D1103" s="164"/>
      <c r="E1103" s="163"/>
      <c r="F1103" s="162"/>
      <c r="G1103" s="209"/>
      <c r="H1103" s="195"/>
    </row>
    <row r="1104" spans="1:8">
      <c r="A1104" s="162"/>
      <c r="B1104" s="162"/>
      <c r="C1104" s="163"/>
      <c r="D1104" s="164"/>
      <c r="E1104" s="163"/>
      <c r="F1104" s="162"/>
      <c r="G1104" s="209"/>
      <c r="H1104" s="195"/>
    </row>
    <row r="1105" spans="1:8">
      <c r="A1105" s="162"/>
      <c r="B1105" s="162"/>
      <c r="C1105" s="163"/>
      <c r="D1105" s="164"/>
      <c r="E1105" s="163"/>
      <c r="F1105" s="162"/>
      <c r="G1105" s="209"/>
      <c r="H1105" s="195"/>
    </row>
    <row r="1106" spans="1:8">
      <c r="A1106" s="162"/>
      <c r="B1106" s="162"/>
      <c r="C1106" s="163"/>
      <c r="D1106" s="164"/>
      <c r="E1106" s="163"/>
      <c r="F1106" s="162"/>
      <c r="G1106" s="209"/>
      <c r="H1106" s="195"/>
    </row>
    <row r="1107" spans="1:8">
      <c r="A1107" s="162"/>
      <c r="B1107" s="162"/>
      <c r="C1107" s="163"/>
      <c r="D1107" s="164"/>
      <c r="E1107" s="163"/>
      <c r="F1107" s="162"/>
      <c r="G1107" s="209"/>
      <c r="H1107" s="195"/>
    </row>
    <row r="1108" spans="1:8">
      <c r="A1108" s="162"/>
      <c r="B1108" s="162"/>
      <c r="C1108" s="163"/>
      <c r="D1108" s="164"/>
      <c r="E1108" s="163"/>
      <c r="F1108" s="162"/>
      <c r="G1108" s="209"/>
      <c r="H1108" s="195"/>
    </row>
    <row r="1109" spans="1:8">
      <c r="A1109" s="162"/>
      <c r="B1109" s="162"/>
      <c r="C1109" s="163"/>
      <c r="D1109" s="164"/>
      <c r="E1109" s="163"/>
      <c r="F1109" s="162"/>
      <c r="G1109" s="209"/>
      <c r="H1109" s="195"/>
    </row>
    <row r="1110" spans="1:8">
      <c r="A1110" s="162"/>
      <c r="B1110" s="162"/>
      <c r="C1110" s="163"/>
      <c r="D1110" s="164"/>
      <c r="E1110" s="163"/>
      <c r="F1110" s="162"/>
      <c r="G1110" s="209"/>
      <c r="H1110" s="195"/>
    </row>
    <row r="1111" spans="1:8">
      <c r="A1111" s="162"/>
      <c r="B1111" s="162"/>
      <c r="C1111" s="163"/>
      <c r="D1111" s="164"/>
      <c r="E1111" s="163"/>
      <c r="F1111" s="162"/>
      <c r="G1111" s="209"/>
      <c r="H1111" s="195"/>
    </row>
    <row r="1112" spans="1:8">
      <c r="A1112" s="162"/>
      <c r="B1112" s="162"/>
      <c r="C1112" s="163"/>
      <c r="D1112" s="164"/>
      <c r="E1112" s="163"/>
      <c r="F1112" s="162"/>
      <c r="G1112" s="209"/>
      <c r="H1112" s="195"/>
    </row>
    <row r="1113" spans="1:8">
      <c r="A1113" s="162"/>
      <c r="B1113" s="162"/>
      <c r="C1113" s="163"/>
      <c r="D1113" s="164"/>
      <c r="E1113" s="163"/>
      <c r="F1113" s="162"/>
      <c r="G1113" s="209"/>
      <c r="H1113" s="195"/>
    </row>
    <row r="1114" spans="1:8">
      <c r="A1114" s="162"/>
      <c r="B1114" s="162"/>
      <c r="C1114" s="163"/>
      <c r="D1114" s="164"/>
      <c r="E1114" s="163"/>
      <c r="F1114" s="162"/>
      <c r="G1114" s="209"/>
      <c r="H1114" s="195"/>
    </row>
    <row r="1115" spans="1:8">
      <c r="A1115" s="162"/>
      <c r="B1115" s="162"/>
      <c r="C1115" s="163"/>
      <c r="D1115" s="164"/>
      <c r="E1115" s="163"/>
      <c r="F1115" s="162"/>
      <c r="G1115" s="209"/>
      <c r="H1115" s="195"/>
    </row>
    <row r="1116" spans="1:8">
      <c r="A1116" s="162"/>
      <c r="B1116" s="162"/>
      <c r="C1116" s="163"/>
      <c r="D1116" s="164"/>
      <c r="E1116" s="163"/>
      <c r="F1116" s="162"/>
      <c r="G1116" s="209"/>
      <c r="H1116" s="195"/>
    </row>
    <row r="1117" spans="1:8">
      <c r="A1117" s="162"/>
      <c r="B1117" s="162"/>
      <c r="C1117" s="163"/>
      <c r="D1117" s="164"/>
      <c r="E1117" s="163"/>
      <c r="F1117" s="162"/>
      <c r="G1117" s="209"/>
      <c r="H1117" s="195"/>
    </row>
    <row r="1118" spans="1:8">
      <c r="A1118" s="162"/>
      <c r="B1118" s="162"/>
      <c r="C1118" s="163"/>
      <c r="D1118" s="164"/>
      <c r="E1118" s="163"/>
      <c r="F1118" s="162"/>
      <c r="G1118" s="209"/>
      <c r="H1118" s="195"/>
    </row>
    <row r="1119" spans="1:8">
      <c r="A1119" s="162"/>
      <c r="B1119" s="162"/>
      <c r="C1119" s="163"/>
      <c r="D1119" s="164"/>
      <c r="E1119" s="163"/>
      <c r="F1119" s="162"/>
      <c r="G1119" s="209"/>
      <c r="H1119" s="195"/>
    </row>
    <row r="1120" spans="1:8">
      <c r="A1120" s="162"/>
      <c r="B1120" s="162"/>
      <c r="C1120" s="163"/>
      <c r="D1120" s="164"/>
      <c r="E1120" s="163"/>
      <c r="F1120" s="162"/>
      <c r="G1120" s="209"/>
      <c r="H1120" s="195"/>
    </row>
    <row r="1121" spans="1:8">
      <c r="A1121" s="162"/>
      <c r="B1121" s="162"/>
      <c r="C1121" s="163"/>
      <c r="D1121" s="164"/>
      <c r="E1121" s="163"/>
      <c r="F1121" s="162"/>
      <c r="G1121" s="209"/>
      <c r="H1121" s="195"/>
    </row>
    <row r="1122" spans="1:8">
      <c r="A1122" s="162"/>
      <c r="B1122" s="162"/>
      <c r="C1122" s="163"/>
      <c r="D1122" s="164"/>
      <c r="E1122" s="163"/>
      <c r="F1122" s="162"/>
      <c r="G1122" s="209"/>
      <c r="H1122" s="195"/>
    </row>
    <row r="1123" spans="1:8">
      <c r="A1123" s="162"/>
      <c r="B1123" s="162"/>
      <c r="C1123" s="163"/>
      <c r="D1123" s="164"/>
      <c r="E1123" s="163"/>
      <c r="F1123" s="162"/>
      <c r="G1123" s="209"/>
      <c r="H1123" s="195"/>
    </row>
    <row r="1124" spans="1:8">
      <c r="A1124" s="162"/>
      <c r="B1124" s="162"/>
      <c r="C1124" s="163"/>
      <c r="D1124" s="164"/>
      <c r="E1124" s="163"/>
      <c r="F1124" s="162"/>
      <c r="G1124" s="209"/>
      <c r="H1124" s="195"/>
    </row>
    <row r="1125" spans="1:8">
      <c r="A1125" s="162"/>
      <c r="B1125" s="162"/>
      <c r="C1125" s="163"/>
      <c r="D1125" s="164"/>
      <c r="E1125" s="163"/>
      <c r="F1125" s="162"/>
      <c r="G1125" s="209"/>
      <c r="H1125" s="195"/>
    </row>
    <row r="1126" spans="1:8">
      <c r="A1126" s="162"/>
      <c r="B1126" s="162"/>
      <c r="C1126" s="163"/>
      <c r="D1126" s="164"/>
      <c r="E1126" s="163"/>
      <c r="F1126" s="162"/>
      <c r="G1126" s="209"/>
      <c r="H1126" s="195"/>
    </row>
    <row r="1127" spans="1:8">
      <c r="A1127" s="162"/>
      <c r="B1127" s="162"/>
      <c r="C1127" s="163"/>
      <c r="D1127" s="164"/>
      <c r="E1127" s="163"/>
      <c r="F1127" s="162"/>
      <c r="G1127" s="209"/>
      <c r="H1127" s="195"/>
    </row>
    <row r="1128" spans="1:8">
      <c r="A1128" s="162"/>
      <c r="B1128" s="162"/>
      <c r="C1128" s="163"/>
      <c r="D1128" s="164"/>
      <c r="E1128" s="163"/>
      <c r="F1128" s="162"/>
      <c r="G1128" s="209"/>
      <c r="H1128" s="195"/>
    </row>
    <row r="1129" spans="1:8">
      <c r="A1129" s="162"/>
      <c r="B1129" s="162"/>
      <c r="C1129" s="163"/>
      <c r="D1129" s="164"/>
      <c r="E1129" s="163"/>
      <c r="F1129" s="162"/>
      <c r="G1129" s="209"/>
      <c r="H1129" s="195"/>
    </row>
    <row r="1130" spans="1:8">
      <c r="A1130" s="162"/>
      <c r="B1130" s="162"/>
      <c r="C1130" s="163"/>
      <c r="D1130" s="164"/>
      <c r="E1130" s="163"/>
      <c r="F1130" s="162"/>
      <c r="G1130" s="209"/>
      <c r="H1130" s="195"/>
    </row>
    <row r="1131" spans="1:8">
      <c r="A1131" s="162"/>
      <c r="B1131" s="162"/>
      <c r="C1131" s="163"/>
      <c r="D1131" s="164"/>
      <c r="E1131" s="163"/>
      <c r="F1131" s="162"/>
      <c r="G1131" s="209"/>
      <c r="H1131" s="195"/>
    </row>
    <row r="1132" spans="1:8">
      <c r="A1132" s="162"/>
      <c r="B1132" s="162"/>
      <c r="C1132" s="163"/>
      <c r="D1132" s="164"/>
      <c r="E1132" s="163"/>
      <c r="F1132" s="162"/>
      <c r="G1132" s="209"/>
      <c r="H1132" s="195"/>
    </row>
    <row r="1133" spans="1:8">
      <c r="A1133" s="162"/>
      <c r="B1133" s="162"/>
      <c r="C1133" s="163"/>
      <c r="D1133" s="164"/>
      <c r="E1133" s="163"/>
      <c r="F1133" s="162"/>
      <c r="G1133" s="209"/>
      <c r="H1133" s="195"/>
    </row>
    <row r="1134" spans="1:8">
      <c r="A1134" s="162"/>
      <c r="B1134" s="162"/>
      <c r="C1134" s="163"/>
      <c r="D1134" s="164"/>
      <c r="E1134" s="163"/>
      <c r="F1134" s="162"/>
      <c r="G1134" s="209"/>
      <c r="H1134" s="195"/>
    </row>
    <row r="1135" spans="1:8">
      <c r="A1135" s="162"/>
      <c r="B1135" s="162"/>
      <c r="C1135" s="163"/>
      <c r="D1135" s="164"/>
      <c r="E1135" s="163"/>
      <c r="F1135" s="162"/>
      <c r="G1135" s="209"/>
      <c r="H1135" s="195"/>
    </row>
    <row r="1136" spans="1:8">
      <c r="A1136" s="162"/>
      <c r="B1136" s="162"/>
      <c r="C1136" s="163"/>
      <c r="D1136" s="164"/>
      <c r="E1136" s="163"/>
      <c r="F1136" s="162"/>
      <c r="G1136" s="209"/>
      <c r="H1136" s="195"/>
    </row>
    <row r="1137" spans="1:8">
      <c r="A1137" s="162"/>
      <c r="B1137" s="162"/>
      <c r="C1137" s="163"/>
      <c r="D1137" s="164"/>
      <c r="E1137" s="163"/>
      <c r="F1137" s="162"/>
      <c r="G1137" s="209"/>
      <c r="H1137" s="195"/>
    </row>
    <row r="1138" spans="1:8">
      <c r="A1138" s="162"/>
      <c r="B1138" s="162"/>
      <c r="C1138" s="163"/>
      <c r="D1138" s="164"/>
      <c r="E1138" s="163"/>
      <c r="F1138" s="162"/>
      <c r="G1138" s="209"/>
      <c r="H1138" s="195"/>
    </row>
    <row r="1139" spans="1:8">
      <c r="A1139" s="162"/>
      <c r="B1139" s="162"/>
      <c r="C1139" s="163"/>
      <c r="D1139" s="164"/>
      <c r="E1139" s="163"/>
      <c r="F1139" s="162"/>
      <c r="G1139" s="209"/>
      <c r="H1139" s="195"/>
    </row>
    <row r="1140" spans="1:8">
      <c r="A1140" s="162"/>
      <c r="B1140" s="162"/>
      <c r="C1140" s="163"/>
      <c r="D1140" s="164"/>
      <c r="E1140" s="163"/>
      <c r="F1140" s="162"/>
      <c r="G1140" s="209"/>
      <c r="H1140" s="195"/>
    </row>
    <row r="1141" spans="1:8">
      <c r="A1141" s="162"/>
      <c r="B1141" s="162"/>
      <c r="C1141" s="163"/>
      <c r="D1141" s="164"/>
      <c r="E1141" s="163"/>
      <c r="F1141" s="162"/>
      <c r="G1141" s="209"/>
      <c r="H1141" s="195"/>
    </row>
    <row r="1142" spans="1:8">
      <c r="A1142" s="162"/>
      <c r="B1142" s="162"/>
      <c r="C1142" s="163"/>
      <c r="D1142" s="164"/>
      <c r="E1142" s="163"/>
      <c r="F1142" s="162"/>
      <c r="G1142" s="209"/>
      <c r="H1142" s="195"/>
    </row>
    <row r="1143" spans="1:8">
      <c r="A1143" s="162"/>
      <c r="B1143" s="162"/>
      <c r="C1143" s="163"/>
      <c r="D1143" s="164"/>
      <c r="E1143" s="163"/>
      <c r="F1143" s="162"/>
      <c r="G1143" s="209"/>
      <c r="H1143" s="195"/>
    </row>
    <row r="1144" spans="1:8">
      <c r="A1144" s="162"/>
      <c r="B1144" s="162"/>
      <c r="C1144" s="163"/>
      <c r="D1144" s="164"/>
      <c r="E1144" s="163"/>
      <c r="F1144" s="162"/>
      <c r="G1144" s="209"/>
      <c r="H1144" s="195"/>
    </row>
    <row r="1145" spans="1:8">
      <c r="A1145" s="162"/>
      <c r="B1145" s="162"/>
      <c r="C1145" s="163"/>
      <c r="D1145" s="164"/>
      <c r="E1145" s="163"/>
      <c r="F1145" s="162"/>
      <c r="G1145" s="209"/>
      <c r="H1145" s="195"/>
    </row>
    <row r="1146" spans="1:8">
      <c r="A1146" s="162"/>
      <c r="B1146" s="162"/>
      <c r="C1146" s="163"/>
      <c r="D1146" s="164"/>
      <c r="E1146" s="163"/>
      <c r="F1146" s="162"/>
      <c r="G1146" s="209"/>
      <c r="H1146" s="195"/>
    </row>
    <row r="1147" spans="1:8">
      <c r="A1147" s="162"/>
      <c r="B1147" s="162"/>
      <c r="C1147" s="163"/>
      <c r="D1147" s="164"/>
      <c r="E1147" s="163"/>
      <c r="F1147" s="162"/>
      <c r="G1147" s="209"/>
      <c r="H1147" s="195"/>
    </row>
    <row r="1148" spans="1:8">
      <c r="A1148" s="162"/>
      <c r="B1148" s="162"/>
      <c r="C1148" s="163"/>
      <c r="D1148" s="164"/>
      <c r="E1148" s="163"/>
      <c r="F1148" s="162"/>
      <c r="G1148" s="209"/>
      <c r="H1148" s="195"/>
    </row>
    <row r="1149" spans="1:8">
      <c r="A1149" s="162"/>
      <c r="B1149" s="162"/>
      <c r="C1149" s="163"/>
      <c r="D1149" s="164"/>
      <c r="E1149" s="163"/>
      <c r="F1149" s="162"/>
      <c r="G1149" s="209"/>
      <c r="H1149" s="195"/>
    </row>
    <row r="1150" spans="1:8">
      <c r="A1150" s="162"/>
      <c r="B1150" s="162"/>
      <c r="C1150" s="163"/>
      <c r="D1150" s="164"/>
      <c r="E1150" s="163"/>
      <c r="F1150" s="162"/>
      <c r="G1150" s="209"/>
      <c r="H1150" s="195"/>
    </row>
    <row r="1151" spans="1:8">
      <c r="A1151" s="162"/>
      <c r="B1151" s="162"/>
      <c r="C1151" s="163"/>
      <c r="D1151" s="164"/>
      <c r="E1151" s="163"/>
      <c r="F1151" s="162"/>
      <c r="G1151" s="209"/>
      <c r="H1151" s="195"/>
    </row>
    <row r="1152" spans="1:8">
      <c r="A1152" s="162"/>
      <c r="B1152" s="162"/>
      <c r="C1152" s="163"/>
      <c r="D1152" s="164"/>
      <c r="E1152" s="163"/>
      <c r="F1152" s="162"/>
      <c r="G1152" s="209"/>
      <c r="H1152" s="195"/>
    </row>
    <row r="1153" spans="1:8">
      <c r="A1153" s="162"/>
      <c r="B1153" s="162"/>
      <c r="C1153" s="163"/>
      <c r="D1153" s="164"/>
      <c r="E1153" s="163"/>
      <c r="F1153" s="162"/>
      <c r="G1153" s="209"/>
      <c r="H1153" s="195"/>
    </row>
    <row r="1154" spans="1:8">
      <c r="A1154" s="162"/>
      <c r="B1154" s="162"/>
      <c r="C1154" s="163"/>
      <c r="D1154" s="164"/>
      <c r="E1154" s="163"/>
      <c r="F1154" s="162"/>
      <c r="G1154" s="209"/>
      <c r="H1154" s="195"/>
    </row>
    <row r="1155" spans="1:8">
      <c r="A1155" s="162"/>
      <c r="B1155" s="162"/>
      <c r="C1155" s="163"/>
      <c r="D1155" s="164"/>
      <c r="E1155" s="163"/>
      <c r="F1155" s="162"/>
      <c r="G1155" s="209"/>
      <c r="H1155" s="195"/>
    </row>
    <row r="1156" spans="1:8">
      <c r="A1156" s="162"/>
      <c r="B1156" s="162"/>
      <c r="C1156" s="163"/>
      <c r="D1156" s="164"/>
      <c r="E1156" s="163"/>
      <c r="F1156" s="162"/>
      <c r="G1156" s="209"/>
      <c r="H1156" s="195"/>
    </row>
    <row r="1157" spans="1:8">
      <c r="A1157" s="162"/>
      <c r="B1157" s="162"/>
      <c r="C1157" s="163"/>
      <c r="D1157" s="164"/>
      <c r="E1157" s="163"/>
      <c r="F1157" s="162"/>
      <c r="G1157" s="209"/>
      <c r="H1157" s="195"/>
    </row>
    <row r="1158" spans="1:8">
      <c r="A1158" s="162"/>
      <c r="B1158" s="162"/>
      <c r="C1158" s="163"/>
      <c r="D1158" s="164"/>
      <c r="E1158" s="163"/>
      <c r="F1158" s="162"/>
      <c r="G1158" s="209"/>
      <c r="H1158" s="195"/>
    </row>
    <row r="1159" spans="1:8">
      <c r="A1159" s="162"/>
      <c r="B1159" s="162"/>
      <c r="C1159" s="163"/>
      <c r="D1159" s="164"/>
      <c r="E1159" s="163"/>
      <c r="F1159" s="162"/>
      <c r="G1159" s="209"/>
      <c r="H1159" s="195"/>
    </row>
    <row r="1160" spans="1:8">
      <c r="A1160" s="162"/>
      <c r="B1160" s="162"/>
      <c r="C1160" s="163"/>
      <c r="D1160" s="164"/>
      <c r="E1160" s="163"/>
      <c r="F1160" s="162"/>
      <c r="G1160" s="209"/>
      <c r="H1160" s="195"/>
    </row>
    <row r="1161" spans="1:8">
      <c r="A1161" s="162"/>
      <c r="B1161" s="162"/>
      <c r="C1161" s="163"/>
      <c r="D1161" s="164"/>
      <c r="E1161" s="163"/>
      <c r="F1161" s="162"/>
      <c r="G1161" s="209"/>
      <c r="H1161" s="195"/>
    </row>
    <row r="1162" spans="1:8">
      <c r="A1162" s="162"/>
      <c r="B1162" s="162"/>
      <c r="C1162" s="163"/>
      <c r="D1162" s="164"/>
      <c r="E1162" s="163"/>
      <c r="F1162" s="162"/>
      <c r="G1162" s="209"/>
      <c r="H1162" s="195"/>
    </row>
    <row r="1163" spans="1:8">
      <c r="A1163" s="162"/>
      <c r="B1163" s="162"/>
      <c r="C1163" s="163"/>
      <c r="D1163" s="164"/>
      <c r="E1163" s="163"/>
      <c r="F1163" s="162"/>
      <c r="G1163" s="209"/>
      <c r="H1163" s="195"/>
    </row>
    <row r="1164" spans="1:8">
      <c r="A1164" s="162"/>
      <c r="B1164" s="162"/>
      <c r="C1164" s="163"/>
      <c r="D1164" s="164"/>
      <c r="E1164" s="163"/>
      <c r="F1164" s="162"/>
      <c r="G1164" s="209"/>
      <c r="H1164" s="195"/>
    </row>
    <row r="1165" spans="1:8">
      <c r="A1165" s="162"/>
      <c r="B1165" s="162"/>
      <c r="C1165" s="163"/>
      <c r="D1165" s="164"/>
      <c r="E1165" s="163"/>
      <c r="F1165" s="162"/>
      <c r="G1165" s="209"/>
      <c r="H1165" s="195"/>
    </row>
    <row r="1166" spans="1:8">
      <c r="A1166" s="162"/>
      <c r="B1166" s="162"/>
      <c r="C1166" s="163"/>
      <c r="D1166" s="164"/>
      <c r="E1166" s="163"/>
      <c r="F1166" s="162"/>
      <c r="G1166" s="209"/>
      <c r="H1166" s="195"/>
    </row>
    <row r="1167" spans="1:8">
      <c r="A1167" s="162"/>
      <c r="B1167" s="162"/>
      <c r="C1167" s="163"/>
      <c r="D1167" s="164"/>
      <c r="E1167" s="163"/>
      <c r="F1167" s="162"/>
      <c r="G1167" s="209"/>
      <c r="H1167" s="195"/>
    </row>
    <row r="1168" spans="1:8">
      <c r="A1168" s="162"/>
      <c r="B1168" s="162"/>
      <c r="C1168" s="163"/>
      <c r="D1168" s="164"/>
      <c r="E1168" s="163"/>
      <c r="F1168" s="162"/>
      <c r="G1168" s="209"/>
      <c r="H1168" s="195"/>
    </row>
    <row r="1169" spans="1:8">
      <c r="A1169" s="162"/>
      <c r="B1169" s="162"/>
      <c r="C1169" s="163"/>
      <c r="D1169" s="164"/>
      <c r="E1169" s="163"/>
      <c r="F1169" s="162"/>
      <c r="G1169" s="209"/>
      <c r="H1169" s="195"/>
    </row>
    <row r="1170" spans="1:8">
      <c r="A1170" s="162"/>
      <c r="B1170" s="162"/>
      <c r="C1170" s="163"/>
      <c r="D1170" s="164"/>
      <c r="E1170" s="163"/>
      <c r="F1170" s="162"/>
      <c r="G1170" s="209"/>
      <c r="H1170" s="195"/>
    </row>
    <row r="1171" spans="1:8">
      <c r="A1171" s="162"/>
      <c r="B1171" s="162"/>
      <c r="C1171" s="163"/>
      <c r="D1171" s="164"/>
      <c r="E1171" s="163"/>
      <c r="F1171" s="162"/>
      <c r="G1171" s="209"/>
      <c r="H1171" s="195"/>
    </row>
    <row r="1172" spans="1:8">
      <c r="A1172" s="162"/>
      <c r="B1172" s="162"/>
      <c r="C1172" s="163"/>
      <c r="D1172" s="164"/>
      <c r="E1172" s="163"/>
      <c r="F1172" s="162"/>
      <c r="G1172" s="209"/>
      <c r="H1172" s="195"/>
    </row>
    <row r="1173" spans="1:8">
      <c r="A1173" s="162"/>
      <c r="B1173" s="162"/>
      <c r="C1173" s="163"/>
      <c r="D1173" s="164"/>
      <c r="E1173" s="163"/>
      <c r="F1173" s="162"/>
      <c r="G1173" s="209"/>
      <c r="H1173" s="195"/>
    </row>
    <row r="1174" spans="1:8">
      <c r="A1174" s="162"/>
      <c r="B1174" s="162"/>
      <c r="C1174" s="163"/>
      <c r="D1174" s="164"/>
      <c r="E1174" s="163"/>
      <c r="F1174" s="162"/>
      <c r="G1174" s="209"/>
      <c r="H1174" s="195"/>
    </row>
    <row r="1175" spans="1:8">
      <c r="A1175" s="162"/>
      <c r="B1175" s="162"/>
      <c r="C1175" s="163"/>
      <c r="D1175" s="164"/>
      <c r="E1175" s="163"/>
      <c r="F1175" s="162"/>
      <c r="G1175" s="209"/>
      <c r="H1175" s="195"/>
    </row>
    <row r="1176" spans="1:8">
      <c r="A1176" s="162"/>
      <c r="B1176" s="162"/>
      <c r="C1176" s="163"/>
      <c r="D1176" s="164"/>
      <c r="E1176" s="163"/>
      <c r="F1176" s="162"/>
      <c r="G1176" s="209"/>
      <c r="H1176" s="195"/>
    </row>
    <row r="1177" spans="1:8">
      <c r="A1177" s="162"/>
      <c r="B1177" s="162"/>
      <c r="C1177" s="163"/>
      <c r="D1177" s="164"/>
      <c r="E1177" s="163"/>
      <c r="F1177" s="162"/>
      <c r="G1177" s="209"/>
      <c r="H1177" s="195"/>
    </row>
    <row r="1178" spans="1:8">
      <c r="A1178" s="162"/>
      <c r="B1178" s="162"/>
      <c r="C1178" s="163"/>
      <c r="D1178" s="164"/>
      <c r="E1178" s="163"/>
      <c r="F1178" s="162"/>
      <c r="G1178" s="209"/>
      <c r="H1178" s="195"/>
    </row>
    <row r="1179" spans="1:8">
      <c r="A1179" s="162"/>
      <c r="B1179" s="162"/>
      <c r="C1179" s="163"/>
      <c r="D1179" s="164"/>
      <c r="E1179" s="163"/>
      <c r="F1179" s="162"/>
      <c r="G1179" s="209"/>
      <c r="H1179" s="195"/>
    </row>
    <row r="1180" spans="1:8">
      <c r="A1180" s="162"/>
      <c r="B1180" s="162"/>
      <c r="C1180" s="163"/>
      <c r="D1180" s="164"/>
      <c r="E1180" s="163"/>
      <c r="F1180" s="162"/>
      <c r="G1180" s="209"/>
      <c r="H1180" s="195"/>
    </row>
    <row r="1181" spans="1:8">
      <c r="A1181" s="162"/>
      <c r="B1181" s="162"/>
      <c r="C1181" s="163"/>
      <c r="D1181" s="164"/>
      <c r="E1181" s="163"/>
      <c r="F1181" s="162"/>
      <c r="G1181" s="209"/>
      <c r="H1181" s="195"/>
    </row>
    <row r="1182" spans="1:8">
      <c r="A1182" s="162"/>
      <c r="B1182" s="162"/>
      <c r="C1182" s="163"/>
      <c r="D1182" s="164"/>
      <c r="E1182" s="163"/>
      <c r="F1182" s="162"/>
      <c r="G1182" s="209"/>
      <c r="H1182" s="195"/>
    </row>
    <row r="1183" spans="1:8">
      <c r="A1183" s="162"/>
      <c r="B1183" s="162"/>
      <c r="C1183" s="163"/>
      <c r="D1183" s="164"/>
      <c r="E1183" s="163"/>
      <c r="F1183" s="162"/>
      <c r="G1183" s="209"/>
      <c r="H1183" s="195"/>
    </row>
    <row r="1184" spans="1:8">
      <c r="A1184" s="162"/>
      <c r="B1184" s="162"/>
      <c r="C1184" s="163"/>
      <c r="D1184" s="164"/>
      <c r="E1184" s="163"/>
      <c r="F1184" s="162"/>
      <c r="G1184" s="209"/>
      <c r="H1184" s="195"/>
    </row>
    <row r="1185" spans="1:8">
      <c r="A1185" s="162"/>
      <c r="B1185" s="162"/>
      <c r="C1185" s="163"/>
      <c r="D1185" s="164"/>
      <c r="E1185" s="163"/>
      <c r="F1185" s="162"/>
      <c r="G1185" s="209"/>
      <c r="H1185" s="195"/>
    </row>
    <row r="1186" spans="1:8">
      <c r="A1186" s="162"/>
      <c r="B1186" s="162"/>
      <c r="C1186" s="163"/>
      <c r="D1186" s="164"/>
      <c r="E1186" s="163"/>
      <c r="F1186" s="162"/>
      <c r="G1186" s="209"/>
      <c r="H1186" s="195"/>
    </row>
    <row r="1187" spans="1:8">
      <c r="A1187" s="162"/>
      <c r="B1187" s="162"/>
      <c r="C1187" s="163"/>
      <c r="D1187" s="164"/>
      <c r="E1187" s="163"/>
      <c r="F1187" s="162"/>
      <c r="G1187" s="209"/>
      <c r="H1187" s="195"/>
    </row>
    <row r="1188" spans="1:8">
      <c r="A1188" s="162"/>
      <c r="B1188" s="162"/>
      <c r="C1188" s="163"/>
      <c r="D1188" s="164"/>
      <c r="E1188" s="163"/>
      <c r="F1188" s="162"/>
      <c r="G1188" s="209"/>
      <c r="H1188" s="195"/>
    </row>
    <row r="1189" spans="1:8">
      <c r="A1189" s="162"/>
      <c r="B1189" s="162"/>
      <c r="C1189" s="163"/>
      <c r="D1189" s="164"/>
      <c r="E1189" s="163"/>
      <c r="F1189" s="162"/>
      <c r="G1189" s="209"/>
      <c r="H1189" s="195"/>
    </row>
    <row r="1190" spans="1:8">
      <c r="A1190" s="162"/>
      <c r="B1190" s="162"/>
      <c r="C1190" s="163"/>
      <c r="D1190" s="164"/>
      <c r="E1190" s="163"/>
      <c r="F1190" s="162"/>
      <c r="G1190" s="209"/>
      <c r="H1190" s="195"/>
    </row>
    <row r="1191" spans="1:8">
      <c r="A1191" s="162"/>
      <c r="B1191" s="162"/>
      <c r="C1191" s="163"/>
      <c r="D1191" s="164"/>
      <c r="E1191" s="163"/>
      <c r="F1191" s="162"/>
      <c r="G1191" s="209"/>
      <c r="H1191" s="195"/>
    </row>
    <row r="1192" spans="1:8">
      <c r="A1192" s="162"/>
      <c r="B1192" s="162"/>
      <c r="C1192" s="163"/>
      <c r="D1192" s="164"/>
      <c r="E1192" s="163"/>
      <c r="F1192" s="162"/>
      <c r="G1192" s="209"/>
      <c r="H1192" s="195"/>
    </row>
    <row r="1193" spans="1:8">
      <c r="A1193" s="162"/>
      <c r="B1193" s="162"/>
      <c r="C1193" s="163"/>
      <c r="D1193" s="164"/>
      <c r="E1193" s="163"/>
      <c r="F1193" s="162"/>
      <c r="G1193" s="209"/>
      <c r="H1193" s="195"/>
    </row>
    <row r="1194" spans="1:8">
      <c r="A1194" s="162"/>
      <c r="B1194" s="162"/>
      <c r="C1194" s="163"/>
      <c r="D1194" s="164"/>
      <c r="E1194" s="163"/>
      <c r="F1194" s="162"/>
      <c r="G1194" s="209"/>
      <c r="H1194" s="195"/>
    </row>
    <row r="1195" spans="1:8">
      <c r="A1195" s="162"/>
      <c r="B1195" s="162"/>
      <c r="C1195" s="163"/>
      <c r="D1195" s="164"/>
      <c r="E1195" s="163"/>
      <c r="F1195" s="162"/>
      <c r="G1195" s="209"/>
      <c r="H1195" s="195"/>
    </row>
    <row r="1196" spans="1:8">
      <c r="A1196" s="162"/>
      <c r="B1196" s="162"/>
      <c r="C1196" s="163"/>
      <c r="D1196" s="164"/>
      <c r="E1196" s="163"/>
      <c r="F1196" s="162"/>
      <c r="G1196" s="209"/>
      <c r="H1196" s="195"/>
    </row>
    <row r="1197" spans="1:8">
      <c r="A1197" s="162"/>
      <c r="B1197" s="162"/>
      <c r="C1197" s="163"/>
      <c r="D1197" s="164"/>
      <c r="E1197" s="163"/>
      <c r="F1197" s="162"/>
      <c r="G1197" s="209"/>
      <c r="H1197" s="195"/>
    </row>
    <row r="1198" spans="1:8">
      <c r="A1198" s="162"/>
      <c r="B1198" s="162"/>
      <c r="C1198" s="163"/>
      <c r="D1198" s="164"/>
      <c r="E1198" s="163"/>
      <c r="F1198" s="162"/>
      <c r="G1198" s="209"/>
      <c r="H1198" s="195"/>
    </row>
    <row r="1199" spans="1:8">
      <c r="A1199" s="162"/>
      <c r="B1199" s="162"/>
      <c r="C1199" s="163"/>
      <c r="D1199" s="164"/>
      <c r="E1199" s="163"/>
      <c r="F1199" s="162"/>
      <c r="G1199" s="209"/>
      <c r="H1199" s="195"/>
    </row>
    <row r="1200" spans="1:8">
      <c r="A1200" s="162"/>
      <c r="B1200" s="162"/>
      <c r="C1200" s="163"/>
      <c r="D1200" s="164"/>
      <c r="E1200" s="163"/>
      <c r="F1200" s="162"/>
      <c r="G1200" s="209"/>
      <c r="H1200" s="195"/>
    </row>
    <row r="1201" spans="1:8">
      <c r="A1201" s="162"/>
      <c r="B1201" s="162"/>
      <c r="C1201" s="163"/>
      <c r="D1201" s="164"/>
      <c r="E1201" s="163"/>
      <c r="F1201" s="162"/>
      <c r="G1201" s="209"/>
      <c r="H1201" s="195"/>
    </row>
    <row r="1202" spans="1:8">
      <c r="A1202" s="162"/>
      <c r="B1202" s="162"/>
      <c r="C1202" s="163"/>
      <c r="D1202" s="164"/>
      <c r="E1202" s="163"/>
      <c r="F1202" s="162"/>
      <c r="G1202" s="209"/>
      <c r="H1202" s="195"/>
    </row>
    <row r="1203" spans="1:8">
      <c r="A1203" s="162"/>
      <c r="B1203" s="162"/>
      <c r="C1203" s="163"/>
      <c r="D1203" s="164"/>
      <c r="E1203" s="163"/>
      <c r="F1203" s="162"/>
      <c r="G1203" s="209"/>
      <c r="H1203" s="195"/>
    </row>
    <row r="1204" spans="1:8">
      <c r="A1204" s="162"/>
      <c r="B1204" s="162"/>
      <c r="C1204" s="163"/>
      <c r="D1204" s="164"/>
      <c r="E1204" s="163"/>
      <c r="F1204" s="162"/>
      <c r="G1204" s="209"/>
      <c r="H1204" s="195"/>
    </row>
    <row r="1205" spans="1:8">
      <c r="A1205" s="162"/>
      <c r="B1205" s="162"/>
      <c r="C1205" s="163"/>
      <c r="D1205" s="164"/>
      <c r="E1205" s="163"/>
      <c r="F1205" s="162"/>
      <c r="G1205" s="209"/>
      <c r="H1205" s="195"/>
    </row>
    <row r="1206" spans="1:8">
      <c r="A1206" s="162"/>
      <c r="B1206" s="162"/>
      <c r="C1206" s="163"/>
      <c r="D1206" s="164"/>
      <c r="E1206" s="163"/>
      <c r="F1206" s="162"/>
      <c r="G1206" s="209"/>
      <c r="H1206" s="195"/>
    </row>
    <row r="1207" spans="1:8">
      <c r="A1207" s="162"/>
      <c r="B1207" s="162"/>
      <c r="C1207" s="163"/>
      <c r="D1207" s="164"/>
      <c r="E1207" s="163"/>
      <c r="F1207" s="162"/>
      <c r="G1207" s="209"/>
      <c r="H1207" s="195"/>
    </row>
    <row r="1208" spans="1:8">
      <c r="A1208" s="162"/>
      <c r="B1208" s="162"/>
      <c r="C1208" s="163"/>
      <c r="D1208" s="164"/>
      <c r="E1208" s="163"/>
      <c r="F1208" s="162"/>
      <c r="G1208" s="209"/>
      <c r="H1208" s="195"/>
    </row>
    <row r="1209" spans="1:8">
      <c r="A1209" s="162"/>
      <c r="B1209" s="162"/>
      <c r="C1209" s="163"/>
      <c r="D1209" s="164"/>
      <c r="E1209" s="163"/>
      <c r="F1209" s="162"/>
      <c r="G1209" s="209"/>
      <c r="H1209" s="195"/>
    </row>
    <row r="1210" spans="1:8">
      <c r="A1210" s="162"/>
      <c r="B1210" s="162"/>
      <c r="C1210" s="163"/>
      <c r="D1210" s="164"/>
      <c r="E1210" s="163"/>
      <c r="F1210" s="162"/>
      <c r="G1210" s="209"/>
      <c r="H1210" s="195"/>
    </row>
    <row r="1211" spans="1:8">
      <c r="A1211" s="162"/>
      <c r="B1211" s="162"/>
      <c r="C1211" s="163"/>
      <c r="D1211" s="164"/>
      <c r="E1211" s="163"/>
      <c r="F1211" s="162"/>
      <c r="G1211" s="209"/>
      <c r="H1211" s="195"/>
    </row>
    <row r="1212" spans="1:8">
      <c r="A1212" s="162"/>
      <c r="B1212" s="162"/>
      <c r="C1212" s="163"/>
      <c r="D1212" s="164"/>
      <c r="E1212" s="163"/>
      <c r="F1212" s="162"/>
      <c r="G1212" s="209"/>
      <c r="H1212" s="195"/>
    </row>
    <row r="1213" spans="1:8">
      <c r="A1213" s="162"/>
      <c r="B1213" s="162"/>
      <c r="C1213" s="163"/>
      <c r="D1213" s="164"/>
      <c r="E1213" s="163"/>
      <c r="F1213" s="162"/>
      <c r="G1213" s="209"/>
      <c r="H1213" s="195"/>
    </row>
    <row r="1214" spans="1:8">
      <c r="A1214" s="162"/>
      <c r="B1214" s="162"/>
      <c r="C1214" s="163"/>
      <c r="D1214" s="164"/>
      <c r="E1214" s="163"/>
      <c r="F1214" s="162"/>
      <c r="G1214" s="209"/>
      <c r="H1214" s="195"/>
    </row>
    <row r="1215" spans="1:8">
      <c r="A1215" s="162"/>
      <c r="B1215" s="162"/>
      <c r="C1215" s="163"/>
      <c r="D1215" s="164"/>
      <c r="E1215" s="163"/>
      <c r="F1215" s="162"/>
      <c r="G1215" s="209"/>
      <c r="H1215" s="195"/>
    </row>
    <row r="1216" spans="1:8">
      <c r="A1216" s="162"/>
      <c r="B1216" s="162"/>
      <c r="C1216" s="163"/>
      <c r="D1216" s="164"/>
      <c r="E1216" s="163"/>
      <c r="F1216" s="162"/>
      <c r="G1216" s="209"/>
      <c r="H1216" s="195"/>
    </row>
    <row r="1217" spans="1:8">
      <c r="A1217" s="162"/>
      <c r="B1217" s="162"/>
      <c r="C1217" s="163"/>
      <c r="D1217" s="164"/>
      <c r="E1217" s="163"/>
      <c r="F1217" s="162"/>
      <c r="G1217" s="209"/>
      <c r="H1217" s="195"/>
    </row>
    <row r="1218" spans="1:8">
      <c r="A1218" s="162"/>
      <c r="B1218" s="162"/>
      <c r="C1218" s="163"/>
      <c r="D1218" s="164"/>
      <c r="E1218" s="163"/>
      <c r="F1218" s="162"/>
      <c r="G1218" s="209"/>
      <c r="H1218" s="195"/>
    </row>
    <row r="1219" spans="1:8">
      <c r="A1219" s="162"/>
      <c r="B1219" s="162"/>
      <c r="C1219" s="163"/>
      <c r="D1219" s="164"/>
      <c r="E1219" s="163"/>
      <c r="F1219" s="162"/>
      <c r="G1219" s="209"/>
      <c r="H1219" s="195"/>
    </row>
    <row r="1220" spans="1:8">
      <c r="A1220" s="162"/>
      <c r="B1220" s="162"/>
      <c r="C1220" s="163"/>
      <c r="D1220" s="164"/>
      <c r="E1220" s="163"/>
      <c r="F1220" s="162"/>
      <c r="G1220" s="209"/>
      <c r="H1220" s="195"/>
    </row>
    <row r="1221" spans="1:8">
      <c r="A1221" s="162"/>
      <c r="B1221" s="162"/>
      <c r="C1221" s="163"/>
      <c r="D1221" s="164"/>
      <c r="E1221" s="163"/>
      <c r="F1221" s="162"/>
      <c r="G1221" s="209"/>
      <c r="H1221" s="195"/>
    </row>
    <row r="1222" spans="1:8">
      <c r="A1222" s="162"/>
      <c r="B1222" s="162"/>
      <c r="C1222" s="163"/>
      <c r="D1222" s="164"/>
      <c r="E1222" s="163"/>
      <c r="F1222" s="162"/>
      <c r="G1222" s="209"/>
      <c r="H1222" s="195"/>
    </row>
    <row r="1223" spans="1:8">
      <c r="A1223" s="162"/>
      <c r="B1223" s="162"/>
      <c r="C1223" s="163"/>
      <c r="D1223" s="164"/>
      <c r="E1223" s="163"/>
      <c r="F1223" s="162"/>
      <c r="G1223" s="209"/>
      <c r="H1223" s="195"/>
    </row>
    <row r="1224" spans="1:8">
      <c r="A1224" s="162"/>
      <c r="B1224" s="162"/>
      <c r="C1224" s="163"/>
      <c r="D1224" s="164"/>
      <c r="E1224" s="163"/>
      <c r="F1224" s="162"/>
      <c r="G1224" s="209"/>
      <c r="H1224" s="195"/>
    </row>
    <row r="1225" spans="1:8">
      <c r="A1225" s="162"/>
      <c r="B1225" s="162"/>
      <c r="C1225" s="163"/>
      <c r="D1225" s="164"/>
      <c r="E1225" s="163"/>
      <c r="F1225" s="162"/>
      <c r="G1225" s="209"/>
      <c r="H1225" s="195"/>
    </row>
    <row r="1226" spans="1:8">
      <c r="A1226" s="162"/>
      <c r="B1226" s="162"/>
      <c r="C1226" s="163"/>
      <c r="D1226" s="164"/>
      <c r="E1226" s="163"/>
      <c r="F1226" s="162"/>
      <c r="G1226" s="209"/>
      <c r="H1226" s="195"/>
    </row>
    <row r="1227" spans="1:8">
      <c r="A1227" s="162"/>
      <c r="B1227" s="162"/>
      <c r="C1227" s="163"/>
      <c r="D1227" s="164"/>
      <c r="E1227" s="163"/>
      <c r="F1227" s="162"/>
      <c r="G1227" s="209"/>
      <c r="H1227" s="195"/>
    </row>
    <row r="1228" spans="1:8">
      <c r="A1228" s="162"/>
      <c r="B1228" s="162"/>
      <c r="C1228" s="163"/>
      <c r="D1228" s="164"/>
      <c r="E1228" s="163"/>
      <c r="F1228" s="162"/>
      <c r="G1228" s="209"/>
      <c r="H1228" s="195"/>
    </row>
    <row r="1229" spans="1:8">
      <c r="A1229" s="162"/>
      <c r="B1229" s="162"/>
      <c r="C1229" s="163"/>
      <c r="D1229" s="164"/>
      <c r="E1229" s="163"/>
      <c r="F1229" s="162"/>
      <c r="G1229" s="209"/>
      <c r="H1229" s="195"/>
    </row>
    <row r="1230" spans="1:8">
      <c r="A1230" s="162"/>
      <c r="B1230" s="162"/>
      <c r="C1230" s="163"/>
      <c r="D1230" s="164"/>
      <c r="E1230" s="163"/>
      <c r="F1230" s="162"/>
      <c r="G1230" s="209"/>
      <c r="H1230" s="195"/>
    </row>
    <row r="1231" spans="1:8">
      <c r="A1231" s="162"/>
      <c r="B1231" s="162"/>
      <c r="C1231" s="163"/>
      <c r="D1231" s="164"/>
      <c r="E1231" s="163"/>
      <c r="F1231" s="162"/>
      <c r="G1231" s="209"/>
      <c r="H1231" s="195"/>
    </row>
    <row r="1232" spans="1:8">
      <c r="A1232" s="162"/>
      <c r="B1232" s="162"/>
      <c r="C1232" s="163"/>
      <c r="D1232" s="164"/>
      <c r="E1232" s="163"/>
      <c r="F1232" s="162"/>
      <c r="G1232" s="209"/>
      <c r="H1232" s="195"/>
    </row>
    <row r="1233" spans="1:8">
      <c r="A1233" s="162"/>
      <c r="B1233" s="162"/>
      <c r="C1233" s="163"/>
      <c r="D1233" s="164"/>
      <c r="E1233" s="163"/>
      <c r="F1233" s="162"/>
      <c r="G1233" s="209"/>
      <c r="H1233" s="195"/>
    </row>
    <row r="1234" spans="1:8">
      <c r="A1234" s="162"/>
      <c r="B1234" s="162"/>
      <c r="C1234" s="163"/>
      <c r="D1234" s="164"/>
      <c r="E1234" s="163"/>
      <c r="F1234" s="162"/>
      <c r="G1234" s="209"/>
      <c r="H1234" s="195"/>
    </row>
    <row r="1235" spans="1:8">
      <c r="A1235" s="162"/>
      <c r="B1235" s="162"/>
      <c r="C1235" s="163"/>
      <c r="D1235" s="164"/>
      <c r="E1235" s="163"/>
      <c r="F1235" s="162"/>
      <c r="G1235" s="209"/>
      <c r="H1235" s="195"/>
    </row>
    <row r="1236" spans="1:8">
      <c r="A1236" s="162"/>
      <c r="B1236" s="162"/>
      <c r="C1236" s="163"/>
      <c r="D1236" s="164"/>
      <c r="E1236" s="163"/>
      <c r="F1236" s="162"/>
      <c r="G1236" s="209"/>
      <c r="H1236" s="195"/>
    </row>
    <row r="1237" spans="1:8">
      <c r="A1237" s="162"/>
      <c r="B1237" s="162"/>
      <c r="C1237" s="163"/>
      <c r="D1237" s="164"/>
      <c r="E1237" s="163"/>
      <c r="F1237" s="162"/>
      <c r="G1237" s="209"/>
      <c r="H1237" s="195"/>
    </row>
    <row r="1238" spans="1:8">
      <c r="A1238" s="162"/>
      <c r="B1238" s="162"/>
      <c r="C1238" s="163"/>
      <c r="D1238" s="164"/>
      <c r="E1238" s="163"/>
      <c r="F1238" s="162"/>
      <c r="G1238" s="209"/>
      <c r="H1238" s="195"/>
    </row>
    <row r="1239" spans="1:8">
      <c r="A1239" s="162"/>
      <c r="B1239" s="162"/>
      <c r="C1239" s="163"/>
      <c r="D1239" s="164"/>
      <c r="E1239" s="163"/>
      <c r="F1239" s="162"/>
      <c r="G1239" s="209"/>
      <c r="H1239" s="195"/>
    </row>
    <row r="1240" spans="1:8">
      <c r="A1240" s="162"/>
      <c r="B1240" s="162"/>
      <c r="C1240" s="163"/>
      <c r="D1240" s="164"/>
      <c r="E1240" s="163"/>
      <c r="F1240" s="162"/>
      <c r="G1240" s="209"/>
      <c r="H1240" s="195"/>
    </row>
    <row r="1241" spans="1:8">
      <c r="A1241" s="162"/>
      <c r="B1241" s="162"/>
      <c r="C1241" s="163"/>
      <c r="D1241" s="164"/>
      <c r="E1241" s="163"/>
      <c r="F1241" s="162"/>
      <c r="G1241" s="209"/>
      <c r="H1241" s="195"/>
    </row>
    <row r="1242" spans="1:8">
      <c r="A1242" s="162"/>
      <c r="B1242" s="162"/>
      <c r="C1242" s="163"/>
      <c r="D1242" s="164"/>
      <c r="E1242" s="163"/>
      <c r="F1242" s="162"/>
      <c r="G1242" s="209"/>
      <c r="H1242" s="195"/>
    </row>
    <row r="1243" spans="1:8">
      <c r="A1243" s="162"/>
      <c r="B1243" s="162"/>
      <c r="C1243" s="163"/>
      <c r="D1243" s="164"/>
      <c r="E1243" s="163"/>
      <c r="F1243" s="162"/>
      <c r="G1243" s="209"/>
      <c r="H1243" s="195"/>
    </row>
    <row r="1244" spans="1:8">
      <c r="A1244" s="162"/>
      <c r="B1244" s="162"/>
      <c r="C1244" s="163"/>
      <c r="D1244" s="164"/>
      <c r="E1244" s="163"/>
      <c r="F1244" s="162"/>
      <c r="G1244" s="209"/>
      <c r="H1244" s="195"/>
    </row>
    <row r="1245" spans="1:8">
      <c r="A1245" s="162"/>
      <c r="B1245" s="162"/>
      <c r="C1245" s="163"/>
      <c r="D1245" s="164"/>
      <c r="E1245" s="163"/>
      <c r="F1245" s="162"/>
      <c r="G1245" s="209"/>
      <c r="H1245" s="195"/>
    </row>
    <row r="1246" spans="1:8">
      <c r="A1246" s="162"/>
      <c r="B1246" s="162"/>
      <c r="C1246" s="163"/>
      <c r="D1246" s="164"/>
      <c r="E1246" s="163"/>
      <c r="F1246" s="162"/>
      <c r="G1246" s="209"/>
      <c r="H1246" s="195"/>
    </row>
    <row r="1247" spans="1:8">
      <c r="A1247" s="162"/>
      <c r="B1247" s="162"/>
      <c r="C1247" s="163"/>
      <c r="D1247" s="164"/>
      <c r="E1247" s="163"/>
      <c r="F1247" s="162"/>
      <c r="G1247" s="209"/>
      <c r="H1247" s="195"/>
    </row>
    <row r="1248" spans="1:8">
      <c r="A1248" s="162"/>
      <c r="B1248" s="162"/>
      <c r="C1248" s="163"/>
      <c r="D1248" s="164"/>
      <c r="E1248" s="163"/>
      <c r="F1248" s="162"/>
      <c r="G1248" s="209"/>
      <c r="H1248" s="195"/>
    </row>
    <row r="1249" spans="1:8">
      <c r="A1249" s="162"/>
      <c r="B1249" s="162"/>
      <c r="C1249" s="163"/>
      <c r="D1249" s="164"/>
      <c r="E1249" s="163"/>
      <c r="F1249" s="162"/>
      <c r="G1249" s="209"/>
      <c r="H1249" s="195"/>
    </row>
    <row r="1250" spans="1:8">
      <c r="A1250" s="162"/>
      <c r="B1250" s="162"/>
      <c r="C1250" s="163"/>
      <c r="D1250" s="164"/>
      <c r="E1250" s="163"/>
      <c r="F1250" s="162"/>
      <c r="G1250" s="209"/>
      <c r="H1250" s="195"/>
    </row>
    <row r="1251" spans="1:8">
      <c r="A1251" s="162"/>
      <c r="B1251" s="162"/>
      <c r="C1251" s="163"/>
      <c r="D1251" s="164"/>
      <c r="E1251" s="163"/>
      <c r="F1251" s="162"/>
      <c r="G1251" s="209"/>
      <c r="H1251" s="195"/>
    </row>
    <row r="1252" spans="1:8">
      <c r="A1252" s="162"/>
      <c r="B1252" s="162"/>
      <c r="C1252" s="163"/>
      <c r="D1252" s="164"/>
      <c r="E1252" s="163"/>
      <c r="F1252" s="162"/>
      <c r="G1252" s="209"/>
      <c r="H1252" s="195"/>
    </row>
    <row r="1253" spans="1:8">
      <c r="A1253" s="162"/>
      <c r="B1253" s="162"/>
      <c r="C1253" s="163"/>
      <c r="D1253" s="164"/>
      <c r="E1253" s="163"/>
      <c r="F1253" s="162"/>
      <c r="G1253" s="209"/>
      <c r="H1253" s="195"/>
    </row>
    <row r="1254" spans="1:8">
      <c r="A1254" s="162"/>
      <c r="B1254" s="162"/>
      <c r="C1254" s="163"/>
      <c r="D1254" s="164"/>
      <c r="E1254" s="163"/>
      <c r="F1254" s="162"/>
      <c r="G1254" s="209"/>
      <c r="H1254" s="195"/>
    </row>
    <row r="1255" spans="1:8">
      <c r="A1255" s="162"/>
      <c r="B1255" s="162"/>
      <c r="C1255" s="163"/>
      <c r="D1255" s="164"/>
      <c r="E1255" s="163"/>
      <c r="F1255" s="162"/>
      <c r="G1255" s="209"/>
      <c r="H1255" s="195"/>
    </row>
    <row r="1256" spans="1:8">
      <c r="A1256" s="162"/>
      <c r="B1256" s="162"/>
      <c r="C1256" s="163"/>
      <c r="D1256" s="164"/>
      <c r="E1256" s="163"/>
      <c r="F1256" s="162"/>
      <c r="G1256" s="209"/>
      <c r="H1256" s="195"/>
    </row>
    <row r="1257" spans="1:8">
      <c r="A1257" s="162"/>
      <c r="B1257" s="162"/>
      <c r="C1257" s="163"/>
      <c r="D1257" s="164"/>
      <c r="E1257" s="163"/>
      <c r="F1257" s="162"/>
      <c r="G1257" s="209"/>
      <c r="H1257" s="195"/>
    </row>
    <row r="1258" spans="1:8">
      <c r="A1258" s="162"/>
      <c r="B1258" s="162"/>
      <c r="C1258" s="163"/>
      <c r="D1258" s="164"/>
      <c r="E1258" s="163"/>
      <c r="F1258" s="162"/>
      <c r="G1258" s="209"/>
      <c r="H1258" s="195"/>
    </row>
    <row r="1259" spans="1:8">
      <c r="A1259" s="162"/>
      <c r="B1259" s="162"/>
      <c r="C1259" s="163"/>
      <c r="D1259" s="164"/>
      <c r="E1259" s="163"/>
      <c r="F1259" s="162"/>
      <c r="G1259" s="209"/>
      <c r="H1259" s="195"/>
    </row>
    <row r="1260" spans="1:8">
      <c r="A1260" s="162"/>
      <c r="B1260" s="162"/>
      <c r="C1260" s="163"/>
      <c r="D1260" s="164"/>
      <c r="E1260" s="163"/>
      <c r="F1260" s="162"/>
      <c r="G1260" s="209"/>
      <c r="H1260" s="195"/>
    </row>
    <row r="1261" spans="1:8">
      <c r="A1261" s="162"/>
      <c r="B1261" s="162"/>
      <c r="C1261" s="163"/>
      <c r="D1261" s="164"/>
      <c r="E1261" s="163"/>
      <c r="F1261" s="162"/>
      <c r="G1261" s="209"/>
      <c r="H1261" s="195"/>
    </row>
    <row r="1262" spans="1:8">
      <c r="A1262" s="162"/>
      <c r="B1262" s="162"/>
      <c r="C1262" s="163"/>
      <c r="D1262" s="164"/>
      <c r="E1262" s="163"/>
      <c r="F1262" s="162"/>
      <c r="G1262" s="209"/>
      <c r="H1262" s="195"/>
    </row>
    <row r="1263" spans="1:8">
      <c r="A1263" s="162"/>
      <c r="B1263" s="162"/>
      <c r="C1263" s="163"/>
      <c r="D1263" s="164"/>
      <c r="E1263" s="163"/>
      <c r="F1263" s="162"/>
      <c r="G1263" s="209"/>
      <c r="H1263" s="195"/>
    </row>
    <row r="1264" spans="1:8">
      <c r="A1264" s="162"/>
      <c r="B1264" s="162"/>
      <c r="C1264" s="163"/>
      <c r="D1264" s="164"/>
      <c r="E1264" s="163"/>
      <c r="F1264" s="162"/>
      <c r="G1264" s="209"/>
      <c r="H1264" s="195"/>
    </row>
    <row r="1265" spans="1:8">
      <c r="A1265" s="162"/>
      <c r="B1265" s="162"/>
      <c r="C1265" s="163"/>
      <c r="D1265" s="164"/>
      <c r="E1265" s="163"/>
      <c r="F1265" s="162"/>
      <c r="G1265" s="209"/>
      <c r="H1265" s="195"/>
    </row>
    <row r="1266" spans="1:8">
      <c r="A1266" s="162"/>
      <c r="B1266" s="162"/>
      <c r="C1266" s="163"/>
      <c r="D1266" s="164"/>
      <c r="E1266" s="163"/>
      <c r="F1266" s="162"/>
      <c r="G1266" s="209"/>
      <c r="H1266" s="195"/>
    </row>
    <row r="1267" spans="1:8">
      <c r="A1267" s="162"/>
      <c r="B1267" s="162"/>
      <c r="C1267" s="163"/>
      <c r="D1267" s="164"/>
      <c r="E1267" s="163"/>
      <c r="F1267" s="162"/>
      <c r="G1267" s="209"/>
      <c r="H1267" s="195"/>
    </row>
    <row r="1268" spans="1:8">
      <c r="A1268" s="162"/>
      <c r="B1268" s="162"/>
      <c r="C1268" s="163"/>
      <c r="D1268" s="164"/>
      <c r="E1268" s="163"/>
      <c r="F1268" s="162"/>
      <c r="G1268" s="209"/>
      <c r="H1268" s="195"/>
    </row>
    <row r="1269" spans="1:8">
      <c r="A1269" s="162"/>
      <c r="B1269" s="162"/>
      <c r="C1269" s="163"/>
      <c r="D1269" s="164"/>
      <c r="E1269" s="163"/>
      <c r="F1269" s="162"/>
      <c r="G1269" s="209"/>
      <c r="H1269" s="195"/>
    </row>
    <row r="1270" spans="1:8">
      <c r="A1270" s="162"/>
      <c r="B1270" s="162"/>
      <c r="C1270" s="163"/>
      <c r="D1270" s="164"/>
      <c r="E1270" s="163"/>
      <c r="F1270" s="162"/>
      <c r="G1270" s="209"/>
      <c r="H1270" s="195"/>
    </row>
    <row r="1271" spans="1:8">
      <c r="A1271" s="162"/>
      <c r="B1271" s="162"/>
      <c r="C1271" s="163"/>
      <c r="D1271" s="164"/>
      <c r="E1271" s="163"/>
      <c r="F1271" s="162"/>
      <c r="G1271" s="209"/>
      <c r="H1271" s="195"/>
    </row>
    <row r="1272" spans="1:8">
      <c r="A1272" s="162"/>
      <c r="B1272" s="162"/>
      <c r="C1272" s="163"/>
      <c r="D1272" s="164"/>
      <c r="E1272" s="163"/>
      <c r="F1272" s="162"/>
      <c r="G1272" s="209"/>
      <c r="H1272" s="195"/>
    </row>
    <row r="1273" spans="1:8">
      <c r="A1273" s="162"/>
      <c r="B1273" s="162"/>
      <c r="C1273" s="163"/>
      <c r="D1273" s="164"/>
      <c r="E1273" s="163"/>
      <c r="F1273" s="162"/>
      <c r="G1273" s="209"/>
      <c r="H1273" s="195"/>
    </row>
    <row r="1274" spans="1:8">
      <c r="A1274" s="162"/>
      <c r="B1274" s="162"/>
      <c r="C1274" s="163"/>
      <c r="D1274" s="164"/>
      <c r="E1274" s="163"/>
      <c r="F1274" s="162"/>
      <c r="G1274" s="209"/>
      <c r="H1274" s="195"/>
    </row>
    <row r="1275" spans="1:8">
      <c r="A1275" s="162"/>
      <c r="B1275" s="162"/>
      <c r="C1275" s="163"/>
      <c r="D1275" s="164"/>
      <c r="E1275" s="163"/>
      <c r="F1275" s="162"/>
      <c r="G1275" s="209"/>
      <c r="H1275" s="195"/>
    </row>
    <row r="1276" spans="1:8">
      <c r="A1276" s="162"/>
      <c r="B1276" s="162"/>
      <c r="C1276" s="163"/>
      <c r="D1276" s="164"/>
      <c r="E1276" s="163"/>
      <c r="F1276" s="162"/>
      <c r="G1276" s="209"/>
      <c r="H1276" s="195"/>
    </row>
    <row r="1277" spans="1:8">
      <c r="A1277" s="162"/>
      <c r="B1277" s="162"/>
      <c r="C1277" s="163"/>
      <c r="D1277" s="164"/>
      <c r="E1277" s="163"/>
      <c r="F1277" s="162"/>
      <c r="G1277" s="209"/>
      <c r="H1277" s="195"/>
    </row>
    <row r="1278" spans="1:8">
      <c r="A1278" s="162"/>
      <c r="B1278" s="162"/>
      <c r="C1278" s="163"/>
      <c r="D1278" s="164"/>
      <c r="E1278" s="163"/>
      <c r="F1278" s="162"/>
      <c r="G1278" s="209"/>
      <c r="H1278" s="195"/>
    </row>
    <row r="1279" spans="1:8">
      <c r="A1279" s="162"/>
      <c r="B1279" s="162"/>
      <c r="C1279" s="163"/>
      <c r="D1279" s="164"/>
      <c r="E1279" s="163"/>
      <c r="F1279" s="162"/>
      <c r="G1279" s="209"/>
      <c r="H1279" s="195"/>
    </row>
    <row r="1280" spans="1:8">
      <c r="A1280" s="162"/>
      <c r="B1280" s="162"/>
      <c r="C1280" s="163"/>
      <c r="D1280" s="164"/>
      <c r="E1280" s="163"/>
      <c r="F1280" s="162"/>
      <c r="G1280" s="209"/>
      <c r="H1280" s="195"/>
    </row>
    <row r="1281" spans="1:8">
      <c r="A1281" s="162"/>
      <c r="B1281" s="162"/>
      <c r="C1281" s="163"/>
      <c r="D1281" s="164"/>
      <c r="E1281" s="163"/>
      <c r="F1281" s="162"/>
      <c r="G1281" s="209"/>
      <c r="H1281" s="195"/>
    </row>
    <row r="1282" spans="1:8">
      <c r="A1282" s="162"/>
      <c r="B1282" s="162"/>
      <c r="C1282" s="163"/>
      <c r="D1282" s="164"/>
      <c r="E1282" s="163"/>
      <c r="F1282" s="162"/>
      <c r="G1282" s="209"/>
      <c r="H1282" s="195"/>
    </row>
    <row r="1283" spans="1:8">
      <c r="A1283" s="162"/>
      <c r="B1283" s="162"/>
      <c r="C1283" s="163"/>
      <c r="D1283" s="164"/>
      <c r="E1283" s="163"/>
      <c r="F1283" s="162"/>
      <c r="G1283" s="209"/>
      <c r="H1283" s="195"/>
    </row>
    <row r="1284" spans="1:8">
      <c r="A1284" s="162"/>
      <c r="B1284" s="162"/>
      <c r="C1284" s="163"/>
      <c r="D1284" s="164"/>
      <c r="E1284" s="163"/>
      <c r="F1284" s="162"/>
      <c r="G1284" s="209"/>
      <c r="H1284" s="195"/>
    </row>
    <row r="1285" spans="1:8">
      <c r="A1285" s="162"/>
      <c r="B1285" s="162"/>
      <c r="C1285" s="163"/>
      <c r="D1285" s="164"/>
      <c r="E1285" s="163"/>
      <c r="F1285" s="162"/>
      <c r="G1285" s="209"/>
      <c r="H1285" s="195"/>
    </row>
    <row r="1286" spans="1:8">
      <c r="A1286" s="162"/>
      <c r="B1286" s="162"/>
      <c r="C1286" s="163"/>
      <c r="D1286" s="164"/>
      <c r="E1286" s="163"/>
      <c r="F1286" s="162"/>
      <c r="G1286" s="209"/>
      <c r="H1286" s="195"/>
    </row>
    <row r="1287" spans="1:8">
      <c r="A1287" s="162"/>
      <c r="B1287" s="162"/>
      <c r="C1287" s="163"/>
      <c r="D1287" s="164"/>
      <c r="E1287" s="163"/>
      <c r="F1287" s="162"/>
      <c r="G1287" s="209"/>
      <c r="H1287" s="195"/>
    </row>
    <row r="1288" spans="1:8">
      <c r="A1288" s="162"/>
      <c r="B1288" s="162"/>
      <c r="C1288" s="163"/>
      <c r="D1288" s="164"/>
      <c r="E1288" s="163"/>
      <c r="F1288" s="162"/>
      <c r="G1288" s="209"/>
      <c r="H1288" s="195"/>
    </row>
    <row r="1289" spans="1:8">
      <c r="A1289" s="162"/>
      <c r="B1289" s="162"/>
      <c r="C1289" s="163"/>
      <c r="D1289" s="164"/>
      <c r="E1289" s="163"/>
      <c r="F1289" s="162"/>
      <c r="G1289" s="209"/>
      <c r="H1289" s="195"/>
    </row>
    <row r="1290" spans="1:8">
      <c r="A1290" s="162"/>
      <c r="B1290" s="162"/>
      <c r="C1290" s="163"/>
      <c r="D1290" s="164"/>
      <c r="E1290" s="163"/>
      <c r="F1290" s="162"/>
      <c r="G1290" s="209"/>
      <c r="H1290" s="195"/>
    </row>
    <row r="1291" spans="1:8">
      <c r="A1291" s="162"/>
      <c r="B1291" s="162"/>
      <c r="C1291" s="163"/>
      <c r="D1291" s="164"/>
      <c r="E1291" s="163"/>
      <c r="F1291" s="162"/>
      <c r="G1291" s="209"/>
      <c r="H1291" s="195"/>
    </row>
    <row r="1292" spans="1:8">
      <c r="A1292" s="162"/>
      <c r="B1292" s="162"/>
      <c r="C1292" s="163"/>
      <c r="D1292" s="164"/>
      <c r="E1292" s="163"/>
      <c r="F1292" s="162"/>
      <c r="G1292" s="209"/>
      <c r="H1292" s="195"/>
    </row>
    <row r="1293" spans="1:8">
      <c r="A1293" s="162"/>
      <c r="B1293" s="162"/>
      <c r="C1293" s="163"/>
      <c r="D1293" s="164"/>
      <c r="E1293" s="163"/>
      <c r="F1293" s="162"/>
      <c r="G1293" s="209"/>
      <c r="H1293" s="195"/>
    </row>
    <row r="1294" spans="1:8">
      <c r="A1294" s="162"/>
      <c r="B1294" s="162"/>
      <c r="C1294" s="163"/>
      <c r="D1294" s="164"/>
      <c r="E1294" s="163"/>
      <c r="F1294" s="162"/>
      <c r="G1294" s="209"/>
      <c r="H1294" s="195"/>
    </row>
    <row r="1295" spans="1:8">
      <c r="A1295" s="162"/>
      <c r="B1295" s="162"/>
      <c r="C1295" s="163"/>
      <c r="D1295" s="164"/>
      <c r="E1295" s="163"/>
      <c r="F1295" s="162"/>
      <c r="G1295" s="209"/>
      <c r="H1295" s="195"/>
    </row>
    <row r="1296" spans="1:8">
      <c r="A1296" s="162"/>
      <c r="B1296" s="162"/>
      <c r="C1296" s="163"/>
      <c r="D1296" s="164"/>
      <c r="E1296" s="163"/>
      <c r="F1296" s="162"/>
      <c r="G1296" s="209"/>
      <c r="H1296" s="195"/>
    </row>
    <row r="1297" spans="1:8">
      <c r="A1297" s="162"/>
      <c r="B1297" s="162"/>
      <c r="C1297" s="163"/>
      <c r="D1297" s="164"/>
      <c r="E1297" s="163"/>
      <c r="F1297" s="162"/>
      <c r="G1297" s="209"/>
      <c r="H1297" s="195"/>
    </row>
    <row r="1298" spans="1:8">
      <c r="A1298" s="162"/>
      <c r="B1298" s="162"/>
      <c r="C1298" s="163"/>
      <c r="D1298" s="164"/>
      <c r="E1298" s="163"/>
      <c r="F1298" s="162"/>
      <c r="G1298" s="209"/>
      <c r="H1298" s="195"/>
    </row>
    <row r="1299" spans="1:8">
      <c r="A1299" s="162"/>
      <c r="B1299" s="162"/>
      <c r="C1299" s="163"/>
      <c r="D1299" s="164"/>
      <c r="E1299" s="163"/>
      <c r="F1299" s="162"/>
      <c r="G1299" s="209"/>
      <c r="H1299" s="195"/>
    </row>
    <row r="1300" spans="1:8">
      <c r="A1300" s="162"/>
      <c r="B1300" s="162"/>
      <c r="C1300" s="163"/>
      <c r="D1300" s="164"/>
      <c r="E1300" s="163"/>
      <c r="F1300" s="162"/>
      <c r="G1300" s="209"/>
      <c r="H1300" s="195"/>
    </row>
    <row r="1301" spans="1:8">
      <c r="A1301" s="162"/>
      <c r="B1301" s="162"/>
      <c r="C1301" s="163"/>
      <c r="D1301" s="164"/>
      <c r="E1301" s="163"/>
      <c r="F1301" s="162"/>
      <c r="G1301" s="209"/>
      <c r="H1301" s="195"/>
    </row>
    <row r="1302" spans="1:8">
      <c r="A1302" s="162"/>
      <c r="B1302" s="162"/>
      <c r="C1302" s="163"/>
      <c r="D1302" s="164"/>
      <c r="E1302" s="163"/>
      <c r="F1302" s="162"/>
      <c r="G1302" s="209"/>
      <c r="H1302" s="195"/>
    </row>
    <row r="1303" spans="1:8">
      <c r="A1303" s="162"/>
      <c r="B1303" s="162"/>
      <c r="C1303" s="163"/>
      <c r="D1303" s="164"/>
      <c r="E1303" s="163"/>
      <c r="F1303" s="162"/>
      <c r="G1303" s="209"/>
      <c r="H1303" s="195"/>
    </row>
    <row r="1304" spans="1:8">
      <c r="A1304" s="162"/>
      <c r="B1304" s="162"/>
      <c r="C1304" s="163"/>
      <c r="D1304" s="164"/>
      <c r="E1304" s="163"/>
      <c r="F1304" s="162"/>
      <c r="G1304" s="209"/>
      <c r="H1304" s="195"/>
    </row>
    <row r="1305" spans="1:8">
      <c r="A1305" s="162"/>
      <c r="B1305" s="162"/>
      <c r="C1305" s="163"/>
      <c r="D1305" s="164"/>
      <c r="E1305" s="163"/>
      <c r="F1305" s="162"/>
      <c r="G1305" s="209"/>
      <c r="H1305" s="195"/>
    </row>
    <row r="1306" spans="1:8">
      <c r="A1306" s="162"/>
      <c r="B1306" s="162"/>
      <c r="C1306" s="163"/>
      <c r="D1306" s="164"/>
      <c r="E1306" s="163"/>
      <c r="F1306" s="162"/>
      <c r="G1306" s="209"/>
      <c r="H1306" s="195"/>
    </row>
    <row r="1307" spans="1:8">
      <c r="A1307" s="162"/>
      <c r="B1307" s="162"/>
      <c r="C1307" s="163"/>
      <c r="D1307" s="164"/>
      <c r="E1307" s="163"/>
      <c r="F1307" s="162"/>
      <c r="G1307" s="209"/>
      <c r="H1307" s="195"/>
    </row>
    <row r="1308" spans="1:8">
      <c r="A1308" s="162"/>
      <c r="B1308" s="162"/>
      <c r="C1308" s="163"/>
      <c r="D1308" s="164"/>
      <c r="E1308" s="163"/>
      <c r="F1308" s="162"/>
      <c r="G1308" s="209"/>
      <c r="H1308" s="195"/>
    </row>
    <row r="1309" spans="1:8">
      <c r="A1309" s="162"/>
      <c r="B1309" s="162"/>
      <c r="C1309" s="163"/>
      <c r="D1309" s="164"/>
      <c r="E1309" s="163"/>
      <c r="F1309" s="162"/>
      <c r="G1309" s="209"/>
      <c r="H1309" s="195"/>
    </row>
    <row r="1310" spans="1:8">
      <c r="A1310" s="162"/>
      <c r="B1310" s="162"/>
      <c r="C1310" s="163"/>
      <c r="D1310" s="164"/>
      <c r="E1310" s="163"/>
      <c r="F1310" s="162"/>
      <c r="G1310" s="209"/>
      <c r="H1310" s="195"/>
    </row>
    <row r="1311" spans="1:8">
      <c r="A1311" s="162"/>
      <c r="B1311" s="162"/>
      <c r="C1311" s="163"/>
      <c r="D1311" s="164"/>
      <c r="E1311" s="163"/>
      <c r="F1311" s="162"/>
      <c r="G1311" s="209"/>
      <c r="H1311" s="195"/>
    </row>
    <row r="1312" spans="1:8">
      <c r="A1312" s="162"/>
      <c r="B1312" s="162"/>
      <c r="C1312" s="163"/>
      <c r="D1312" s="164"/>
      <c r="E1312" s="163"/>
      <c r="F1312" s="162"/>
      <c r="G1312" s="209"/>
      <c r="H1312" s="195"/>
    </row>
    <row r="1313" spans="1:8">
      <c r="A1313" s="162"/>
      <c r="B1313" s="162"/>
      <c r="C1313" s="163"/>
      <c r="D1313" s="164"/>
      <c r="E1313" s="163"/>
      <c r="F1313" s="162"/>
      <c r="G1313" s="209"/>
      <c r="H1313" s="195"/>
    </row>
    <row r="1314" spans="1:8">
      <c r="A1314" s="162"/>
      <c r="B1314" s="162"/>
      <c r="C1314" s="163"/>
      <c r="D1314" s="164"/>
      <c r="E1314" s="163"/>
      <c r="F1314" s="162"/>
      <c r="G1314" s="209"/>
      <c r="H1314" s="195"/>
    </row>
    <row r="1315" spans="1:8">
      <c r="A1315" s="162"/>
      <c r="B1315" s="162"/>
      <c r="C1315" s="163"/>
      <c r="D1315" s="164"/>
      <c r="E1315" s="163"/>
      <c r="F1315" s="162"/>
      <c r="G1315" s="209"/>
      <c r="H1315" s="195"/>
    </row>
    <row r="1316" spans="1:8">
      <c r="A1316" s="162"/>
      <c r="B1316" s="162"/>
      <c r="C1316" s="163"/>
      <c r="D1316" s="164"/>
      <c r="E1316" s="163"/>
      <c r="F1316" s="162"/>
      <c r="G1316" s="209"/>
      <c r="H1316" s="195"/>
    </row>
    <row r="1317" spans="1:8">
      <c r="A1317" s="162"/>
      <c r="B1317" s="162"/>
      <c r="C1317" s="163"/>
      <c r="D1317" s="164"/>
      <c r="E1317" s="163"/>
      <c r="F1317" s="162"/>
      <c r="G1317" s="209"/>
      <c r="H1317" s="195"/>
    </row>
    <row r="1318" spans="1:8">
      <c r="A1318" s="162"/>
      <c r="B1318" s="162"/>
      <c r="C1318" s="163"/>
      <c r="D1318" s="164"/>
      <c r="E1318" s="163"/>
      <c r="F1318" s="162"/>
      <c r="G1318" s="209"/>
      <c r="H1318" s="195"/>
    </row>
    <row r="1319" spans="1:8">
      <c r="A1319" s="162"/>
      <c r="B1319" s="162"/>
      <c r="C1319" s="163"/>
      <c r="D1319" s="164"/>
      <c r="E1319" s="163"/>
      <c r="F1319" s="162"/>
      <c r="G1319" s="209"/>
      <c r="H1319" s="195"/>
    </row>
    <row r="1320" spans="1:8">
      <c r="A1320" s="162"/>
      <c r="B1320" s="162"/>
      <c r="C1320" s="163"/>
      <c r="D1320" s="164"/>
      <c r="E1320" s="163"/>
      <c r="F1320" s="162"/>
      <c r="G1320" s="209"/>
      <c r="H1320" s="195"/>
    </row>
    <row r="1321" spans="1:8">
      <c r="A1321" s="162"/>
      <c r="B1321" s="162"/>
      <c r="C1321" s="163"/>
      <c r="D1321" s="164"/>
      <c r="E1321" s="163"/>
      <c r="F1321" s="162"/>
      <c r="G1321" s="209"/>
      <c r="H1321" s="195"/>
    </row>
    <row r="1322" spans="1:8">
      <c r="A1322" s="162"/>
      <c r="B1322" s="162"/>
      <c r="C1322" s="163"/>
      <c r="D1322" s="164"/>
      <c r="E1322" s="163"/>
      <c r="F1322" s="162"/>
      <c r="G1322" s="209"/>
      <c r="H1322" s="195"/>
    </row>
    <row r="1323" spans="1:8">
      <c r="A1323" s="162"/>
      <c r="B1323" s="162"/>
      <c r="C1323" s="163"/>
      <c r="D1323" s="164"/>
      <c r="E1323" s="163"/>
      <c r="F1323" s="162"/>
      <c r="G1323" s="209"/>
      <c r="H1323" s="195"/>
    </row>
    <row r="1324" spans="1:8">
      <c r="A1324" s="162"/>
      <c r="B1324" s="162"/>
      <c r="C1324" s="163"/>
      <c r="D1324" s="164"/>
      <c r="E1324" s="163"/>
      <c r="F1324" s="162"/>
      <c r="G1324" s="209"/>
      <c r="H1324" s="195"/>
    </row>
    <row r="1325" spans="1:8">
      <c r="A1325" s="162"/>
      <c r="B1325" s="162"/>
      <c r="C1325" s="163"/>
      <c r="D1325" s="164"/>
      <c r="E1325" s="163"/>
      <c r="F1325" s="162"/>
      <c r="G1325" s="209"/>
      <c r="H1325" s="195"/>
    </row>
    <row r="1326" spans="1:8">
      <c r="A1326" s="162"/>
      <c r="B1326" s="162"/>
      <c r="C1326" s="163"/>
      <c r="D1326" s="164"/>
      <c r="E1326" s="163"/>
      <c r="F1326" s="162"/>
      <c r="G1326" s="209"/>
      <c r="H1326" s="195"/>
    </row>
    <row r="1327" spans="1:8">
      <c r="A1327" s="162"/>
      <c r="B1327" s="162"/>
      <c r="C1327" s="163"/>
      <c r="D1327" s="164"/>
      <c r="E1327" s="163"/>
      <c r="F1327" s="162"/>
      <c r="G1327" s="209"/>
      <c r="H1327" s="195"/>
    </row>
    <row r="1328" spans="1:8">
      <c r="A1328" s="162"/>
      <c r="B1328" s="162"/>
      <c r="C1328" s="163"/>
      <c r="D1328" s="164"/>
      <c r="E1328" s="163"/>
      <c r="F1328" s="162"/>
      <c r="G1328" s="209"/>
      <c r="H1328" s="195"/>
    </row>
    <row r="1329" spans="1:8">
      <c r="A1329" s="162"/>
      <c r="B1329" s="162"/>
      <c r="C1329" s="163"/>
      <c r="D1329" s="164"/>
      <c r="E1329" s="163"/>
      <c r="F1329" s="162"/>
      <c r="G1329" s="209"/>
      <c r="H1329" s="195"/>
    </row>
    <row r="1330" spans="1:8">
      <c r="A1330" s="162"/>
      <c r="B1330" s="162"/>
      <c r="C1330" s="163"/>
      <c r="D1330" s="164"/>
      <c r="E1330" s="163"/>
      <c r="F1330" s="162"/>
      <c r="G1330" s="209"/>
      <c r="H1330" s="195"/>
    </row>
    <row r="1331" spans="1:8">
      <c r="A1331" s="162"/>
      <c r="B1331" s="162"/>
      <c r="C1331" s="163"/>
      <c r="D1331" s="164"/>
      <c r="E1331" s="163"/>
      <c r="F1331" s="162"/>
      <c r="G1331" s="209"/>
      <c r="H1331" s="195"/>
    </row>
    <row r="1332" spans="1:8">
      <c r="A1332" s="162"/>
      <c r="B1332" s="162"/>
      <c r="C1332" s="163"/>
      <c r="D1332" s="164"/>
      <c r="E1332" s="163"/>
      <c r="F1332" s="162"/>
      <c r="G1332" s="209"/>
      <c r="H1332" s="195"/>
    </row>
    <row r="1333" spans="1:8">
      <c r="A1333" s="162"/>
      <c r="B1333" s="162"/>
      <c r="C1333" s="163"/>
      <c r="D1333" s="164"/>
      <c r="E1333" s="163"/>
      <c r="F1333" s="162"/>
      <c r="G1333" s="209"/>
      <c r="H1333" s="195"/>
    </row>
    <row r="1334" spans="1:8">
      <c r="A1334" s="162"/>
      <c r="B1334" s="162"/>
      <c r="C1334" s="163"/>
      <c r="D1334" s="164"/>
      <c r="E1334" s="163"/>
      <c r="F1334" s="162"/>
      <c r="G1334" s="209"/>
      <c r="H1334" s="195"/>
    </row>
    <row r="1335" spans="1:8">
      <c r="A1335" s="162"/>
      <c r="B1335" s="162"/>
      <c r="C1335" s="163"/>
      <c r="D1335" s="164"/>
      <c r="E1335" s="163"/>
      <c r="F1335" s="162"/>
      <c r="G1335" s="209"/>
      <c r="H1335" s="195"/>
    </row>
    <row r="1336" spans="1:8">
      <c r="A1336" s="162"/>
      <c r="B1336" s="162"/>
      <c r="C1336" s="163"/>
      <c r="D1336" s="164"/>
      <c r="E1336" s="163"/>
      <c r="F1336" s="162"/>
      <c r="G1336" s="209"/>
      <c r="H1336" s="195"/>
    </row>
    <row r="1337" spans="1:8">
      <c r="A1337" s="162"/>
      <c r="B1337" s="162"/>
      <c r="C1337" s="163"/>
      <c r="D1337" s="164"/>
      <c r="E1337" s="163"/>
      <c r="F1337" s="162"/>
      <c r="G1337" s="209"/>
      <c r="H1337" s="195"/>
    </row>
    <row r="1338" spans="1:8">
      <c r="A1338" s="162"/>
      <c r="B1338" s="162"/>
      <c r="C1338" s="163"/>
      <c r="D1338" s="164"/>
      <c r="E1338" s="163"/>
      <c r="F1338" s="162"/>
      <c r="G1338" s="209"/>
      <c r="H1338" s="195"/>
    </row>
    <row r="1339" spans="1:8">
      <c r="A1339" s="162"/>
      <c r="B1339" s="162"/>
      <c r="C1339" s="163"/>
      <c r="D1339" s="164"/>
      <c r="E1339" s="163"/>
      <c r="F1339" s="162"/>
      <c r="G1339" s="209"/>
      <c r="H1339" s="195"/>
    </row>
    <row r="1340" spans="1:8">
      <c r="A1340" s="162"/>
      <c r="B1340" s="162"/>
      <c r="C1340" s="163"/>
      <c r="D1340" s="164"/>
      <c r="E1340" s="163"/>
      <c r="F1340" s="162"/>
      <c r="G1340" s="209"/>
      <c r="H1340" s="195"/>
    </row>
    <row r="1341" spans="1:8">
      <c r="A1341" s="162"/>
      <c r="B1341" s="162"/>
      <c r="C1341" s="163"/>
      <c r="D1341" s="164"/>
      <c r="E1341" s="163"/>
      <c r="F1341" s="162"/>
      <c r="G1341" s="209"/>
      <c r="H1341" s="195"/>
    </row>
    <row r="1342" spans="1:8">
      <c r="A1342" s="162"/>
      <c r="B1342" s="162"/>
      <c r="C1342" s="163"/>
      <c r="D1342" s="164"/>
      <c r="E1342" s="163"/>
      <c r="F1342" s="162"/>
      <c r="G1342" s="209"/>
      <c r="H1342" s="195"/>
    </row>
    <row r="1343" spans="1:8">
      <c r="A1343" s="162"/>
      <c r="B1343" s="162"/>
      <c r="C1343" s="163"/>
      <c r="D1343" s="164"/>
      <c r="E1343" s="163"/>
      <c r="F1343" s="162"/>
      <c r="G1343" s="209"/>
      <c r="H1343" s="195"/>
    </row>
    <row r="1344" spans="1:8">
      <c r="A1344" s="162"/>
      <c r="B1344" s="162"/>
      <c r="C1344" s="163"/>
      <c r="D1344" s="164"/>
      <c r="E1344" s="163"/>
      <c r="F1344" s="162"/>
      <c r="G1344" s="209"/>
      <c r="H1344" s="195"/>
    </row>
    <row r="1345" spans="1:8">
      <c r="A1345" s="162"/>
      <c r="B1345" s="162"/>
      <c r="C1345" s="163"/>
      <c r="D1345" s="164"/>
      <c r="E1345" s="163"/>
      <c r="F1345" s="162"/>
      <c r="G1345" s="209"/>
      <c r="H1345" s="195"/>
    </row>
    <row r="1346" spans="1:8">
      <c r="A1346" s="162"/>
      <c r="B1346" s="162"/>
      <c r="C1346" s="163"/>
      <c r="D1346" s="164"/>
      <c r="E1346" s="163"/>
      <c r="F1346" s="162"/>
      <c r="G1346" s="209"/>
      <c r="H1346" s="195"/>
    </row>
    <row r="1347" spans="1:8">
      <c r="A1347" s="162"/>
      <c r="B1347" s="162"/>
      <c r="C1347" s="163"/>
      <c r="D1347" s="164"/>
      <c r="E1347" s="163"/>
      <c r="F1347" s="162"/>
      <c r="G1347" s="209"/>
      <c r="H1347" s="195"/>
    </row>
    <row r="1348" spans="1:8">
      <c r="A1348" s="162"/>
      <c r="B1348" s="162"/>
      <c r="C1348" s="163"/>
      <c r="D1348" s="164"/>
      <c r="E1348" s="163"/>
      <c r="F1348" s="162"/>
      <c r="G1348" s="209"/>
      <c r="H1348" s="195"/>
    </row>
    <row r="1349" spans="1:8">
      <c r="A1349" s="162"/>
      <c r="B1349" s="162"/>
      <c r="C1349" s="163"/>
      <c r="D1349" s="164"/>
      <c r="E1349" s="163"/>
      <c r="F1349" s="162"/>
      <c r="G1349" s="209"/>
      <c r="H1349" s="195"/>
    </row>
    <row r="1350" spans="1:8">
      <c r="A1350" s="162"/>
      <c r="B1350" s="162"/>
      <c r="C1350" s="163"/>
      <c r="D1350" s="164"/>
      <c r="E1350" s="163"/>
      <c r="F1350" s="162"/>
      <c r="G1350" s="209"/>
      <c r="H1350" s="195"/>
    </row>
    <row r="1351" spans="1:8">
      <c r="A1351" s="162"/>
      <c r="B1351" s="162"/>
      <c r="C1351" s="163"/>
      <c r="D1351" s="164"/>
      <c r="E1351" s="163"/>
      <c r="F1351" s="162"/>
      <c r="G1351" s="209"/>
      <c r="H1351" s="195"/>
    </row>
    <row r="1352" spans="1:8">
      <c r="A1352" s="162"/>
      <c r="B1352" s="162"/>
      <c r="C1352" s="163"/>
      <c r="D1352" s="164"/>
      <c r="E1352" s="163"/>
      <c r="F1352" s="162"/>
      <c r="G1352" s="209"/>
      <c r="H1352" s="195"/>
    </row>
    <row r="1353" spans="1:8">
      <c r="A1353" s="162"/>
      <c r="B1353" s="162"/>
      <c r="C1353" s="163"/>
      <c r="D1353" s="164"/>
      <c r="E1353" s="163"/>
      <c r="F1353" s="162"/>
      <c r="G1353" s="209"/>
      <c r="H1353" s="195"/>
    </row>
    <row r="1354" spans="1:8">
      <c r="A1354" s="162"/>
      <c r="B1354" s="162"/>
      <c r="C1354" s="163"/>
      <c r="D1354" s="164"/>
      <c r="E1354" s="163"/>
      <c r="F1354" s="162"/>
      <c r="G1354" s="209"/>
      <c r="H1354" s="195"/>
    </row>
    <row r="1355" spans="1:8">
      <c r="A1355" s="162"/>
      <c r="B1355" s="162"/>
      <c r="C1355" s="163"/>
      <c r="D1355" s="164"/>
      <c r="E1355" s="163"/>
      <c r="F1355" s="162"/>
      <c r="G1355" s="209"/>
      <c r="H1355" s="195"/>
    </row>
    <row r="1356" spans="1:8">
      <c r="A1356" s="162"/>
      <c r="B1356" s="162"/>
      <c r="C1356" s="163"/>
      <c r="D1356" s="164"/>
      <c r="E1356" s="163"/>
      <c r="F1356" s="162"/>
      <c r="G1356" s="209"/>
      <c r="H1356" s="195"/>
    </row>
    <row r="1357" spans="1:8">
      <c r="A1357" s="162"/>
      <c r="B1357" s="162"/>
      <c r="C1357" s="163"/>
      <c r="D1357" s="164"/>
      <c r="E1357" s="163"/>
      <c r="F1357" s="162"/>
      <c r="G1357" s="209"/>
      <c r="H1357" s="195"/>
    </row>
    <row r="1358" spans="1:8">
      <c r="A1358" s="162"/>
      <c r="B1358" s="162"/>
      <c r="C1358" s="163"/>
      <c r="D1358" s="164"/>
      <c r="E1358" s="163"/>
      <c r="F1358" s="162"/>
      <c r="G1358" s="209"/>
      <c r="H1358" s="195"/>
    </row>
    <row r="1359" spans="1:8">
      <c r="A1359" s="162"/>
      <c r="B1359" s="162"/>
      <c r="C1359" s="163"/>
      <c r="D1359" s="164"/>
      <c r="E1359" s="163"/>
      <c r="F1359" s="162"/>
      <c r="G1359" s="209"/>
      <c r="H1359" s="195"/>
    </row>
    <row r="1360" spans="1:8">
      <c r="A1360" s="162"/>
      <c r="B1360" s="162"/>
      <c r="C1360" s="163"/>
      <c r="D1360" s="164"/>
      <c r="E1360" s="163"/>
      <c r="F1360" s="162"/>
      <c r="G1360" s="209"/>
      <c r="H1360" s="195"/>
    </row>
    <row r="1361" spans="1:8">
      <c r="A1361" s="162"/>
      <c r="B1361" s="162"/>
      <c r="C1361" s="163"/>
      <c r="D1361" s="164"/>
      <c r="E1361" s="163"/>
      <c r="F1361" s="162"/>
      <c r="G1361" s="209"/>
      <c r="H1361" s="195"/>
    </row>
    <row r="1362" spans="1:8">
      <c r="A1362" s="162"/>
      <c r="B1362" s="162"/>
      <c r="C1362" s="163"/>
      <c r="D1362" s="164"/>
      <c r="E1362" s="163"/>
      <c r="F1362" s="162"/>
      <c r="G1362" s="209"/>
      <c r="H1362" s="195"/>
    </row>
    <row r="1363" spans="1:8">
      <c r="A1363" s="162"/>
      <c r="B1363" s="162"/>
      <c r="C1363" s="163"/>
      <c r="D1363" s="164"/>
      <c r="E1363" s="163"/>
      <c r="F1363" s="162"/>
      <c r="G1363" s="209"/>
      <c r="H1363" s="195"/>
    </row>
    <row r="1364" spans="1:8">
      <c r="A1364" s="162"/>
      <c r="B1364" s="162"/>
      <c r="C1364" s="163"/>
      <c r="D1364" s="164"/>
      <c r="E1364" s="163"/>
      <c r="F1364" s="162"/>
      <c r="G1364" s="209"/>
      <c r="H1364" s="195"/>
    </row>
    <row r="1365" spans="1:8">
      <c r="A1365" s="162"/>
      <c r="B1365" s="162"/>
      <c r="C1365" s="163"/>
      <c r="D1365" s="164"/>
      <c r="E1365" s="163"/>
      <c r="F1365" s="162"/>
      <c r="G1365" s="209"/>
      <c r="H1365" s="195"/>
    </row>
    <row r="1366" spans="1:8">
      <c r="A1366" s="162"/>
      <c r="B1366" s="162"/>
      <c r="C1366" s="163"/>
      <c r="D1366" s="164"/>
      <c r="E1366" s="163"/>
      <c r="F1366" s="162"/>
      <c r="G1366" s="209"/>
      <c r="H1366" s="195"/>
    </row>
    <row r="1367" spans="1:8">
      <c r="A1367" s="162"/>
      <c r="B1367" s="162"/>
      <c r="C1367" s="163"/>
      <c r="D1367" s="164"/>
      <c r="E1367" s="163"/>
      <c r="F1367" s="162"/>
      <c r="G1367" s="209"/>
      <c r="H1367" s="195"/>
    </row>
    <row r="1368" spans="1:8">
      <c r="A1368" s="162"/>
      <c r="B1368" s="162"/>
      <c r="C1368" s="163"/>
      <c r="D1368" s="164"/>
      <c r="E1368" s="163"/>
      <c r="F1368" s="162"/>
      <c r="G1368" s="209"/>
      <c r="H1368" s="195"/>
    </row>
    <row r="1369" spans="1:8">
      <c r="A1369" s="162"/>
      <c r="B1369" s="162"/>
      <c r="C1369" s="163"/>
      <c r="D1369" s="164"/>
      <c r="E1369" s="163"/>
      <c r="F1369" s="162"/>
      <c r="G1369" s="209"/>
      <c r="H1369" s="195"/>
    </row>
    <row r="1370" spans="1:8">
      <c r="A1370" s="162"/>
      <c r="B1370" s="162"/>
      <c r="C1370" s="163"/>
      <c r="D1370" s="164"/>
      <c r="E1370" s="163"/>
      <c r="F1370" s="162"/>
      <c r="G1370" s="209"/>
      <c r="H1370" s="195"/>
    </row>
    <row r="1371" spans="1:8">
      <c r="A1371" s="162"/>
      <c r="B1371" s="162"/>
      <c r="C1371" s="163"/>
      <c r="D1371" s="164"/>
      <c r="E1371" s="163"/>
      <c r="F1371" s="162"/>
      <c r="G1371" s="209"/>
      <c r="H1371" s="195"/>
    </row>
    <row r="1372" spans="1:8">
      <c r="A1372" s="162"/>
      <c r="B1372" s="162"/>
      <c r="C1372" s="163"/>
      <c r="D1372" s="164"/>
      <c r="E1372" s="163"/>
      <c r="F1372" s="162"/>
      <c r="G1372" s="209"/>
      <c r="H1372" s="195"/>
    </row>
    <row r="1373" spans="1:8">
      <c r="A1373" s="162"/>
      <c r="B1373" s="162"/>
      <c r="C1373" s="163"/>
      <c r="D1373" s="164"/>
      <c r="E1373" s="163"/>
      <c r="F1373" s="162"/>
      <c r="G1373" s="209"/>
      <c r="H1373" s="195"/>
    </row>
    <row r="1374" spans="1:8">
      <c r="A1374" s="162"/>
      <c r="B1374" s="162"/>
      <c r="C1374" s="163"/>
      <c r="D1374" s="164"/>
      <c r="E1374" s="163"/>
      <c r="F1374" s="162"/>
      <c r="G1374" s="209"/>
      <c r="H1374" s="195"/>
    </row>
    <row r="1375" spans="1:8">
      <c r="A1375" s="162"/>
      <c r="B1375" s="162"/>
      <c r="C1375" s="163"/>
      <c r="D1375" s="164"/>
      <c r="E1375" s="163"/>
      <c r="F1375" s="162"/>
      <c r="G1375" s="209"/>
      <c r="H1375" s="195"/>
    </row>
    <row r="1376" spans="1:8">
      <c r="A1376" s="162"/>
      <c r="B1376" s="162"/>
      <c r="C1376" s="163"/>
      <c r="D1376" s="164"/>
      <c r="E1376" s="163"/>
      <c r="F1376" s="162"/>
      <c r="G1376" s="209"/>
      <c r="H1376" s="195"/>
    </row>
    <row r="1377" spans="1:8">
      <c r="A1377" s="162"/>
      <c r="B1377" s="162"/>
      <c r="C1377" s="163"/>
      <c r="D1377" s="164"/>
      <c r="E1377" s="163"/>
      <c r="F1377" s="162"/>
      <c r="G1377" s="209"/>
      <c r="H1377" s="195"/>
    </row>
    <row r="1378" spans="1:8">
      <c r="A1378" s="162"/>
      <c r="B1378" s="162"/>
      <c r="C1378" s="163"/>
      <c r="D1378" s="164"/>
      <c r="E1378" s="163"/>
      <c r="F1378" s="162"/>
      <c r="G1378" s="209"/>
      <c r="H1378" s="195"/>
    </row>
    <row r="1379" spans="1:8">
      <c r="A1379" s="162"/>
      <c r="B1379" s="162"/>
      <c r="C1379" s="163"/>
      <c r="D1379" s="164"/>
      <c r="E1379" s="163"/>
      <c r="F1379" s="162"/>
      <c r="G1379" s="209"/>
      <c r="H1379" s="195"/>
    </row>
    <row r="1380" spans="1:8">
      <c r="A1380" s="162"/>
      <c r="B1380" s="162"/>
      <c r="C1380" s="163"/>
      <c r="D1380" s="164"/>
      <c r="E1380" s="163"/>
      <c r="F1380" s="162"/>
      <c r="G1380" s="209"/>
      <c r="H1380" s="195"/>
    </row>
    <row r="1381" spans="1:8">
      <c r="A1381" s="162"/>
      <c r="B1381" s="162"/>
      <c r="C1381" s="163"/>
      <c r="D1381" s="164"/>
      <c r="E1381" s="163"/>
      <c r="F1381" s="162"/>
      <c r="G1381" s="209"/>
      <c r="H1381" s="195"/>
    </row>
    <row r="1382" spans="1:8">
      <c r="A1382" s="162"/>
      <c r="B1382" s="162"/>
      <c r="C1382" s="163"/>
      <c r="D1382" s="164"/>
      <c r="E1382" s="163"/>
      <c r="F1382" s="162"/>
      <c r="G1382" s="209"/>
      <c r="H1382" s="195"/>
    </row>
    <row r="1383" spans="1:8">
      <c r="A1383" s="162"/>
      <c r="B1383" s="162"/>
      <c r="C1383" s="163"/>
      <c r="D1383" s="164"/>
      <c r="E1383" s="163"/>
      <c r="F1383" s="162"/>
      <c r="G1383" s="209"/>
      <c r="H1383" s="195"/>
    </row>
    <row r="1384" spans="1:8">
      <c r="A1384" s="162"/>
      <c r="B1384" s="162"/>
      <c r="C1384" s="163"/>
      <c r="D1384" s="164"/>
      <c r="E1384" s="163"/>
      <c r="F1384" s="162"/>
      <c r="G1384" s="209"/>
      <c r="H1384" s="195"/>
    </row>
    <row r="1385" spans="1:8">
      <c r="A1385" s="162"/>
      <c r="B1385" s="162"/>
      <c r="C1385" s="163"/>
      <c r="D1385" s="164"/>
      <c r="E1385" s="163"/>
      <c r="F1385" s="162"/>
      <c r="G1385" s="209"/>
      <c r="H1385" s="195"/>
    </row>
    <row r="1386" spans="1:8">
      <c r="A1386" s="162"/>
      <c r="B1386" s="162"/>
      <c r="C1386" s="163"/>
      <c r="D1386" s="164"/>
      <c r="E1386" s="163"/>
      <c r="F1386" s="162"/>
      <c r="G1386" s="209"/>
      <c r="H1386" s="195"/>
    </row>
    <row r="1387" spans="1:8">
      <c r="A1387" s="162"/>
      <c r="B1387" s="162"/>
      <c r="C1387" s="163"/>
      <c r="D1387" s="164"/>
      <c r="E1387" s="163"/>
      <c r="F1387" s="162"/>
      <c r="G1387" s="209"/>
      <c r="H1387" s="195"/>
    </row>
    <row r="1388" spans="1:8">
      <c r="A1388" s="162"/>
      <c r="B1388" s="162"/>
      <c r="C1388" s="163"/>
      <c r="D1388" s="164"/>
      <c r="E1388" s="163"/>
      <c r="F1388" s="162"/>
      <c r="G1388" s="209"/>
      <c r="H1388" s="195"/>
    </row>
    <row r="1389" spans="1:8">
      <c r="A1389" s="162"/>
      <c r="B1389" s="162"/>
      <c r="C1389" s="163"/>
      <c r="D1389" s="164"/>
      <c r="E1389" s="163"/>
      <c r="F1389" s="162"/>
      <c r="G1389" s="209"/>
      <c r="H1389" s="195"/>
    </row>
    <row r="1390" spans="1:8">
      <c r="A1390" s="162"/>
      <c r="B1390" s="162"/>
      <c r="C1390" s="163"/>
      <c r="D1390" s="164"/>
      <c r="E1390" s="163"/>
      <c r="F1390" s="162"/>
      <c r="G1390" s="209"/>
      <c r="H1390" s="195"/>
    </row>
    <row r="1391" spans="1:8">
      <c r="A1391" s="162"/>
      <c r="B1391" s="162"/>
      <c r="C1391" s="163"/>
      <c r="D1391" s="164"/>
      <c r="E1391" s="163"/>
      <c r="F1391" s="162"/>
      <c r="G1391" s="209"/>
      <c r="H1391" s="195"/>
    </row>
    <row r="1392" spans="1:8">
      <c r="A1392" s="162"/>
      <c r="B1392" s="162"/>
      <c r="C1392" s="163"/>
      <c r="D1392" s="164"/>
      <c r="E1392" s="163"/>
      <c r="F1392" s="162"/>
      <c r="G1392" s="209"/>
      <c r="H1392" s="195"/>
    </row>
    <row r="1393" spans="1:8">
      <c r="A1393" s="162"/>
      <c r="B1393" s="162"/>
      <c r="C1393" s="163"/>
      <c r="D1393" s="164"/>
      <c r="E1393" s="163"/>
      <c r="F1393" s="162"/>
      <c r="G1393" s="209"/>
      <c r="H1393" s="195"/>
    </row>
    <row r="1394" spans="1:8">
      <c r="A1394" s="162"/>
      <c r="B1394" s="162"/>
      <c r="C1394" s="163"/>
      <c r="D1394" s="164"/>
      <c r="E1394" s="163"/>
      <c r="F1394" s="162"/>
      <c r="G1394" s="209"/>
      <c r="H1394" s="195"/>
    </row>
    <row r="1395" spans="1:8">
      <c r="A1395" s="162"/>
      <c r="B1395" s="162"/>
      <c r="C1395" s="163"/>
      <c r="D1395" s="164"/>
      <c r="E1395" s="163"/>
      <c r="F1395" s="162"/>
      <c r="G1395" s="209"/>
      <c r="H1395" s="195"/>
    </row>
    <row r="1396" spans="1:8">
      <c r="A1396" s="162"/>
      <c r="B1396" s="162"/>
      <c r="C1396" s="163"/>
      <c r="D1396" s="164"/>
      <c r="E1396" s="163"/>
      <c r="F1396" s="162"/>
      <c r="G1396" s="209"/>
      <c r="H1396" s="195"/>
    </row>
    <row r="1397" spans="1:8">
      <c r="A1397" s="162"/>
      <c r="B1397" s="162"/>
      <c r="C1397" s="163"/>
      <c r="D1397" s="164"/>
      <c r="E1397" s="163"/>
      <c r="F1397" s="162"/>
      <c r="G1397" s="209"/>
      <c r="H1397" s="195"/>
    </row>
    <row r="1398" spans="1:8">
      <c r="A1398" s="162"/>
      <c r="B1398" s="162"/>
      <c r="C1398" s="163"/>
      <c r="D1398" s="164"/>
      <c r="E1398" s="163"/>
      <c r="F1398" s="162"/>
      <c r="G1398" s="209"/>
      <c r="H1398" s="195"/>
    </row>
    <row r="1399" spans="1:8">
      <c r="A1399" s="162"/>
      <c r="B1399" s="162"/>
      <c r="C1399" s="163"/>
      <c r="D1399" s="164"/>
      <c r="E1399" s="163"/>
      <c r="F1399" s="162"/>
      <c r="G1399" s="209"/>
      <c r="H1399" s="195"/>
    </row>
    <row r="1400" spans="1:8">
      <c r="A1400" s="162"/>
      <c r="B1400" s="162"/>
      <c r="C1400" s="163"/>
      <c r="D1400" s="164"/>
      <c r="E1400" s="163"/>
      <c r="F1400" s="162"/>
      <c r="G1400" s="209"/>
      <c r="H1400" s="195"/>
    </row>
    <row r="1401" spans="1:8">
      <c r="A1401" s="162"/>
      <c r="B1401" s="162"/>
      <c r="C1401" s="163"/>
      <c r="D1401" s="164"/>
      <c r="E1401" s="163"/>
      <c r="F1401" s="162"/>
      <c r="G1401" s="209"/>
      <c r="H1401" s="195"/>
    </row>
    <row r="1402" spans="1:8">
      <c r="A1402" s="162"/>
      <c r="B1402" s="162"/>
      <c r="C1402" s="163"/>
      <c r="D1402" s="164"/>
      <c r="E1402" s="163"/>
      <c r="F1402" s="162"/>
      <c r="G1402" s="209"/>
      <c r="H1402" s="195"/>
    </row>
    <row r="1403" spans="1:8">
      <c r="A1403" s="162"/>
      <c r="B1403" s="162"/>
      <c r="C1403" s="163"/>
      <c r="D1403" s="164"/>
      <c r="E1403" s="163"/>
      <c r="F1403" s="162"/>
      <c r="G1403" s="209"/>
      <c r="H1403" s="195"/>
    </row>
    <row r="1404" spans="1:8">
      <c r="A1404" s="162"/>
      <c r="B1404" s="162"/>
      <c r="C1404" s="163"/>
      <c r="D1404" s="164"/>
      <c r="E1404" s="163"/>
      <c r="F1404" s="162"/>
      <c r="G1404" s="209"/>
      <c r="H1404" s="195"/>
    </row>
    <row r="1405" spans="1:8">
      <c r="A1405" s="162"/>
      <c r="B1405" s="162"/>
      <c r="C1405" s="163"/>
      <c r="D1405" s="164"/>
      <c r="E1405" s="163"/>
      <c r="F1405" s="162"/>
      <c r="G1405" s="209"/>
      <c r="H1405" s="195"/>
    </row>
    <row r="1406" spans="1:8">
      <c r="A1406" s="162"/>
      <c r="B1406" s="162"/>
      <c r="C1406" s="163"/>
      <c r="D1406" s="164"/>
      <c r="E1406" s="163"/>
      <c r="F1406" s="162"/>
      <c r="G1406" s="209"/>
      <c r="H1406" s="195"/>
    </row>
    <row r="1407" spans="1:8">
      <c r="A1407" s="162"/>
      <c r="B1407" s="162"/>
      <c r="C1407" s="163"/>
      <c r="D1407" s="164"/>
      <c r="E1407" s="163"/>
      <c r="F1407" s="162"/>
      <c r="G1407" s="209"/>
      <c r="H1407" s="195"/>
    </row>
    <row r="1408" spans="1:8">
      <c r="A1408" s="162"/>
      <c r="B1408" s="162"/>
      <c r="C1408" s="163"/>
      <c r="D1408" s="164"/>
      <c r="E1408" s="163"/>
      <c r="F1408" s="162"/>
      <c r="G1408" s="209"/>
      <c r="H1408" s="195"/>
    </row>
    <row r="1409" spans="1:8">
      <c r="A1409" s="162"/>
      <c r="B1409" s="162"/>
      <c r="C1409" s="163"/>
      <c r="D1409" s="164"/>
      <c r="E1409" s="163"/>
      <c r="F1409" s="162"/>
      <c r="G1409" s="209"/>
      <c r="H1409" s="195"/>
    </row>
    <row r="1410" spans="1:8">
      <c r="A1410" s="162"/>
      <c r="B1410" s="162"/>
      <c r="C1410" s="163"/>
      <c r="D1410" s="164"/>
      <c r="E1410" s="163"/>
      <c r="F1410" s="162"/>
      <c r="G1410" s="209"/>
      <c r="H1410" s="195"/>
    </row>
    <row r="1411" spans="1:8">
      <c r="A1411" s="162"/>
      <c r="B1411" s="162"/>
      <c r="C1411" s="163"/>
      <c r="D1411" s="164"/>
      <c r="E1411" s="163"/>
      <c r="F1411" s="162"/>
      <c r="G1411" s="209"/>
      <c r="H1411" s="195"/>
    </row>
    <row r="1412" spans="1:8">
      <c r="A1412" s="162"/>
      <c r="B1412" s="162"/>
      <c r="C1412" s="163"/>
      <c r="D1412" s="164"/>
      <c r="E1412" s="163"/>
      <c r="F1412" s="162"/>
      <c r="G1412" s="209"/>
      <c r="H1412" s="195"/>
    </row>
    <row r="1413" spans="1:8">
      <c r="A1413" s="162"/>
      <c r="B1413" s="162"/>
      <c r="C1413" s="163"/>
      <c r="D1413" s="164"/>
      <c r="E1413" s="163"/>
      <c r="F1413" s="162"/>
      <c r="G1413" s="209"/>
      <c r="H1413" s="195"/>
    </row>
    <row r="1414" spans="1:8">
      <c r="A1414" s="162"/>
      <c r="B1414" s="162"/>
      <c r="C1414" s="163"/>
      <c r="D1414" s="164"/>
      <c r="E1414" s="163"/>
      <c r="F1414" s="162"/>
      <c r="G1414" s="209"/>
      <c r="H1414" s="195"/>
    </row>
    <row r="1415" spans="1:8">
      <c r="A1415" s="162"/>
      <c r="B1415" s="162"/>
      <c r="C1415" s="163"/>
      <c r="D1415" s="164"/>
      <c r="E1415" s="163"/>
      <c r="F1415" s="162"/>
      <c r="G1415" s="209"/>
      <c r="H1415" s="195"/>
    </row>
    <row r="1416" spans="1:8">
      <c r="A1416" s="162"/>
      <c r="B1416" s="162"/>
      <c r="C1416" s="163"/>
      <c r="D1416" s="164"/>
      <c r="E1416" s="163"/>
      <c r="F1416" s="162"/>
      <c r="G1416" s="209"/>
      <c r="H1416" s="195"/>
    </row>
    <row r="1417" spans="1:8">
      <c r="A1417" s="162"/>
      <c r="B1417" s="162"/>
      <c r="C1417" s="163"/>
      <c r="D1417" s="164"/>
      <c r="E1417" s="163"/>
      <c r="F1417" s="162"/>
      <c r="G1417" s="209"/>
      <c r="H1417" s="195"/>
    </row>
    <row r="1418" spans="1:8">
      <c r="A1418" s="162"/>
      <c r="B1418" s="162"/>
      <c r="C1418" s="163"/>
      <c r="D1418" s="164"/>
      <c r="E1418" s="163"/>
      <c r="F1418" s="162"/>
      <c r="G1418" s="209"/>
      <c r="H1418" s="195"/>
    </row>
    <row r="1419" spans="1:8">
      <c r="A1419" s="162"/>
      <c r="B1419" s="162"/>
      <c r="C1419" s="163"/>
      <c r="D1419" s="164"/>
      <c r="E1419" s="163"/>
      <c r="F1419" s="162"/>
      <c r="G1419" s="209"/>
      <c r="H1419" s="195"/>
    </row>
    <row r="1420" spans="1:8">
      <c r="A1420" s="162"/>
      <c r="B1420" s="162"/>
      <c r="C1420" s="163"/>
      <c r="D1420" s="164"/>
      <c r="E1420" s="163"/>
      <c r="F1420" s="162"/>
      <c r="G1420" s="209"/>
      <c r="H1420" s="195"/>
    </row>
    <row r="1421" spans="1:8">
      <c r="A1421" s="162"/>
      <c r="B1421" s="162"/>
      <c r="C1421" s="163"/>
      <c r="D1421" s="164"/>
      <c r="E1421" s="163"/>
      <c r="F1421" s="162"/>
      <c r="G1421" s="209"/>
      <c r="H1421" s="195"/>
    </row>
    <row r="1422" spans="1:8">
      <c r="A1422" s="162"/>
      <c r="B1422" s="162"/>
      <c r="C1422" s="163"/>
      <c r="D1422" s="164"/>
      <c r="E1422" s="163"/>
      <c r="F1422" s="162"/>
      <c r="G1422" s="209"/>
      <c r="H1422" s="195"/>
    </row>
    <row r="1423" spans="1:8">
      <c r="A1423" s="162"/>
      <c r="B1423" s="162"/>
      <c r="C1423" s="163"/>
      <c r="D1423" s="164"/>
      <c r="E1423" s="163"/>
      <c r="F1423" s="162"/>
      <c r="G1423" s="209"/>
      <c r="H1423" s="195"/>
    </row>
    <row r="1424" spans="1:8">
      <c r="A1424" s="162"/>
      <c r="B1424" s="162"/>
      <c r="C1424" s="163"/>
      <c r="D1424" s="164"/>
      <c r="E1424" s="163"/>
      <c r="F1424" s="162"/>
      <c r="G1424" s="209"/>
      <c r="H1424" s="195"/>
    </row>
    <row r="1425" spans="1:8">
      <c r="A1425" s="162"/>
      <c r="B1425" s="162"/>
      <c r="C1425" s="163"/>
      <c r="D1425" s="164"/>
      <c r="E1425" s="163"/>
      <c r="F1425" s="162"/>
      <c r="G1425" s="209"/>
      <c r="H1425" s="195"/>
    </row>
    <row r="1426" spans="1:8">
      <c r="A1426" s="162"/>
      <c r="B1426" s="162"/>
      <c r="C1426" s="163"/>
      <c r="D1426" s="164"/>
      <c r="E1426" s="163"/>
      <c r="F1426" s="162"/>
      <c r="G1426" s="209"/>
      <c r="H1426" s="195"/>
    </row>
    <row r="1427" spans="1:8">
      <c r="A1427" s="162"/>
      <c r="B1427" s="162"/>
      <c r="C1427" s="163"/>
      <c r="D1427" s="164"/>
      <c r="E1427" s="163"/>
      <c r="F1427" s="162"/>
      <c r="G1427" s="209"/>
      <c r="H1427" s="195"/>
    </row>
    <row r="1428" spans="1:8">
      <c r="A1428" s="162"/>
      <c r="B1428" s="162"/>
      <c r="C1428" s="163"/>
      <c r="D1428" s="164"/>
      <c r="E1428" s="163"/>
      <c r="F1428" s="162"/>
      <c r="G1428" s="209"/>
      <c r="H1428" s="195"/>
    </row>
    <row r="1429" spans="1:8">
      <c r="A1429" s="162"/>
      <c r="B1429" s="162"/>
      <c r="C1429" s="163"/>
      <c r="D1429" s="164"/>
      <c r="E1429" s="163"/>
      <c r="F1429" s="162"/>
      <c r="G1429" s="209"/>
      <c r="H1429" s="195"/>
    </row>
    <row r="1430" spans="1:8">
      <c r="A1430" s="162"/>
      <c r="B1430" s="162"/>
      <c r="C1430" s="163"/>
      <c r="D1430" s="164"/>
      <c r="E1430" s="163"/>
      <c r="F1430" s="162"/>
      <c r="G1430" s="209"/>
      <c r="H1430" s="195"/>
    </row>
    <row r="1431" spans="1:8">
      <c r="A1431" s="162"/>
      <c r="B1431" s="162"/>
      <c r="C1431" s="163"/>
      <c r="D1431" s="164"/>
      <c r="E1431" s="163"/>
      <c r="F1431" s="162"/>
      <c r="G1431" s="209"/>
      <c r="H1431" s="195"/>
    </row>
    <row r="1432" spans="1:8">
      <c r="A1432" s="162"/>
      <c r="B1432" s="162"/>
      <c r="C1432" s="163"/>
      <c r="D1432" s="164"/>
      <c r="E1432" s="163"/>
      <c r="F1432" s="162"/>
      <c r="G1432" s="209"/>
      <c r="H1432" s="195"/>
    </row>
    <row r="1433" spans="1:8">
      <c r="A1433" s="162"/>
      <c r="B1433" s="162"/>
      <c r="C1433" s="163"/>
      <c r="D1433" s="164"/>
      <c r="E1433" s="163"/>
      <c r="F1433" s="162"/>
      <c r="G1433" s="209"/>
      <c r="H1433" s="195"/>
    </row>
    <row r="1434" spans="1:8">
      <c r="A1434" s="162"/>
      <c r="B1434" s="162"/>
      <c r="C1434" s="163"/>
      <c r="D1434" s="164"/>
      <c r="E1434" s="163"/>
      <c r="F1434" s="162"/>
      <c r="G1434" s="209"/>
      <c r="H1434" s="195"/>
    </row>
    <row r="1435" spans="1:8">
      <c r="A1435" s="162"/>
      <c r="B1435" s="162"/>
      <c r="C1435" s="163"/>
      <c r="D1435" s="164"/>
      <c r="E1435" s="163"/>
      <c r="F1435" s="162"/>
      <c r="G1435" s="209"/>
      <c r="H1435" s="195"/>
    </row>
    <row r="1436" spans="1:8">
      <c r="A1436" s="162"/>
      <c r="B1436" s="162"/>
      <c r="C1436" s="163"/>
      <c r="D1436" s="164"/>
      <c r="E1436" s="163"/>
      <c r="F1436" s="162"/>
      <c r="G1436" s="209"/>
      <c r="H1436" s="195"/>
    </row>
    <row r="1437" spans="1:8">
      <c r="A1437" s="162"/>
      <c r="B1437" s="162"/>
      <c r="C1437" s="163"/>
      <c r="D1437" s="164"/>
      <c r="E1437" s="163"/>
      <c r="F1437" s="162"/>
      <c r="G1437" s="209"/>
      <c r="H1437" s="195"/>
    </row>
    <row r="1438" spans="1:8">
      <c r="A1438" s="162"/>
      <c r="B1438" s="162"/>
      <c r="C1438" s="163"/>
      <c r="D1438" s="164"/>
      <c r="E1438" s="163"/>
      <c r="F1438" s="162"/>
      <c r="G1438" s="209"/>
      <c r="H1438" s="195"/>
    </row>
    <row r="1439" spans="1:8">
      <c r="A1439" s="162"/>
      <c r="B1439" s="162"/>
      <c r="C1439" s="163"/>
      <c r="D1439" s="164"/>
      <c r="E1439" s="163"/>
      <c r="F1439" s="162"/>
      <c r="G1439" s="209"/>
      <c r="H1439" s="195"/>
    </row>
    <row r="1440" spans="1:8">
      <c r="A1440" s="162"/>
      <c r="B1440" s="162"/>
      <c r="C1440" s="163"/>
      <c r="D1440" s="164"/>
      <c r="E1440" s="163"/>
      <c r="F1440" s="162"/>
      <c r="G1440" s="209"/>
      <c r="H1440" s="195"/>
    </row>
    <row r="1441" spans="1:8">
      <c r="A1441" s="162"/>
      <c r="B1441" s="162"/>
      <c r="C1441" s="163"/>
      <c r="D1441" s="164"/>
      <c r="E1441" s="163"/>
      <c r="F1441" s="162"/>
      <c r="G1441" s="209"/>
      <c r="H1441" s="195"/>
    </row>
    <row r="1442" spans="1:8">
      <c r="A1442" s="162"/>
      <c r="B1442" s="162"/>
      <c r="C1442" s="163"/>
      <c r="D1442" s="164"/>
      <c r="E1442" s="163"/>
      <c r="F1442" s="162"/>
      <c r="G1442" s="209"/>
      <c r="H1442" s="195"/>
    </row>
    <row r="1443" spans="1:8">
      <c r="A1443" s="162"/>
      <c r="B1443" s="162"/>
      <c r="C1443" s="163"/>
      <c r="D1443" s="164"/>
      <c r="E1443" s="163"/>
      <c r="F1443" s="162"/>
      <c r="G1443" s="209"/>
      <c r="H1443" s="195"/>
    </row>
    <row r="1444" spans="1:8">
      <c r="A1444" s="162"/>
      <c r="B1444" s="162"/>
      <c r="C1444" s="163"/>
      <c r="D1444" s="164"/>
      <c r="E1444" s="163"/>
      <c r="F1444" s="162"/>
      <c r="G1444" s="209"/>
      <c r="H1444" s="195"/>
    </row>
    <row r="1445" spans="1:8">
      <c r="A1445" s="162"/>
      <c r="B1445" s="162"/>
      <c r="C1445" s="163"/>
      <c r="D1445" s="164"/>
      <c r="E1445" s="163"/>
      <c r="F1445" s="162"/>
      <c r="G1445" s="209"/>
      <c r="H1445" s="195"/>
    </row>
    <row r="1446" spans="1:8">
      <c r="A1446" s="162"/>
      <c r="B1446" s="162"/>
      <c r="C1446" s="163"/>
      <c r="D1446" s="164"/>
      <c r="E1446" s="163"/>
      <c r="F1446" s="162"/>
      <c r="G1446" s="209"/>
      <c r="H1446" s="195"/>
    </row>
    <row r="1447" spans="1:8">
      <c r="A1447" s="162"/>
      <c r="B1447" s="162"/>
      <c r="C1447" s="163"/>
      <c r="D1447" s="164"/>
      <c r="E1447" s="163"/>
      <c r="F1447" s="162"/>
      <c r="G1447" s="209"/>
      <c r="H1447" s="195"/>
    </row>
    <row r="1448" spans="1:8">
      <c r="A1448" s="162"/>
      <c r="B1448" s="162"/>
      <c r="C1448" s="163"/>
      <c r="D1448" s="164"/>
      <c r="E1448" s="163"/>
      <c r="F1448" s="162"/>
      <c r="G1448" s="209"/>
      <c r="H1448" s="195"/>
    </row>
    <row r="1449" spans="1:8">
      <c r="A1449" s="162"/>
      <c r="B1449" s="162"/>
      <c r="C1449" s="163"/>
      <c r="D1449" s="164"/>
      <c r="E1449" s="163"/>
      <c r="F1449" s="162"/>
      <c r="G1449" s="209"/>
      <c r="H1449" s="195"/>
    </row>
    <row r="1450" spans="1:8">
      <c r="A1450" s="162"/>
      <c r="B1450" s="162"/>
      <c r="C1450" s="163"/>
      <c r="D1450" s="164"/>
      <c r="E1450" s="163"/>
      <c r="F1450" s="162"/>
      <c r="G1450" s="209"/>
      <c r="H1450" s="195"/>
    </row>
    <row r="1451" spans="1:8">
      <c r="A1451" s="162"/>
      <c r="B1451" s="162"/>
      <c r="C1451" s="163"/>
      <c r="D1451" s="164"/>
      <c r="E1451" s="163"/>
      <c r="F1451" s="162"/>
      <c r="G1451" s="209"/>
      <c r="H1451" s="195"/>
    </row>
    <row r="1452" spans="1:8">
      <c r="A1452" s="162"/>
      <c r="B1452" s="162"/>
      <c r="C1452" s="163"/>
      <c r="D1452" s="164"/>
      <c r="E1452" s="163"/>
      <c r="F1452" s="162"/>
      <c r="G1452" s="209"/>
      <c r="H1452" s="195"/>
    </row>
    <row r="1453" spans="1:8">
      <c r="A1453" s="162"/>
      <c r="B1453" s="162"/>
      <c r="C1453" s="163"/>
      <c r="D1453" s="164"/>
      <c r="E1453" s="163"/>
      <c r="F1453" s="162"/>
      <c r="G1453" s="209"/>
      <c r="H1453" s="195"/>
    </row>
    <row r="1454" spans="1:8">
      <c r="A1454" s="162"/>
      <c r="B1454" s="162"/>
      <c r="C1454" s="163"/>
      <c r="D1454" s="164"/>
      <c r="E1454" s="163"/>
      <c r="F1454" s="162"/>
      <c r="G1454" s="209"/>
      <c r="H1454" s="195"/>
    </row>
    <row r="1455" spans="1:8">
      <c r="A1455" s="162"/>
      <c r="B1455" s="162"/>
      <c r="C1455" s="163"/>
      <c r="D1455" s="164"/>
      <c r="E1455" s="163"/>
      <c r="F1455" s="162"/>
      <c r="G1455" s="209"/>
      <c r="H1455" s="195"/>
    </row>
    <row r="1456" spans="1:8">
      <c r="A1456" s="162"/>
      <c r="B1456" s="162"/>
      <c r="C1456" s="163"/>
      <c r="D1456" s="164"/>
      <c r="E1456" s="163"/>
      <c r="F1456" s="162"/>
      <c r="G1456" s="209"/>
      <c r="H1456" s="195"/>
    </row>
    <row r="1457" spans="1:8">
      <c r="A1457" s="162"/>
      <c r="B1457" s="162"/>
      <c r="C1457" s="163"/>
      <c r="D1457" s="164"/>
      <c r="E1457" s="163"/>
      <c r="F1457" s="162"/>
      <c r="G1457" s="209"/>
      <c r="H1457" s="195"/>
    </row>
    <row r="1458" spans="1:8">
      <c r="A1458" s="162"/>
      <c r="B1458" s="162"/>
      <c r="C1458" s="163"/>
      <c r="D1458" s="164"/>
      <c r="E1458" s="163"/>
      <c r="F1458" s="162"/>
      <c r="G1458" s="209"/>
      <c r="H1458" s="195"/>
    </row>
    <row r="1459" spans="1:8">
      <c r="A1459" s="162"/>
      <c r="B1459" s="162"/>
      <c r="C1459" s="163"/>
      <c r="D1459" s="164"/>
      <c r="E1459" s="163"/>
      <c r="F1459" s="162"/>
      <c r="G1459" s="209"/>
      <c r="H1459" s="195"/>
    </row>
    <row r="1460" spans="1:8">
      <c r="A1460" s="162"/>
      <c r="B1460" s="162"/>
      <c r="C1460" s="163"/>
      <c r="D1460" s="164"/>
      <c r="E1460" s="163"/>
      <c r="F1460" s="162"/>
      <c r="G1460" s="209"/>
      <c r="H1460" s="195"/>
    </row>
    <row r="1461" spans="1:8">
      <c r="A1461" s="162"/>
      <c r="B1461" s="162"/>
      <c r="C1461" s="163"/>
      <c r="D1461" s="164"/>
      <c r="E1461" s="163"/>
      <c r="F1461" s="162"/>
      <c r="G1461" s="209"/>
      <c r="H1461" s="195"/>
    </row>
    <row r="1462" spans="1:8">
      <c r="A1462" s="162"/>
      <c r="B1462" s="162"/>
      <c r="C1462" s="163"/>
      <c r="D1462" s="164"/>
      <c r="E1462" s="163"/>
      <c r="F1462" s="162"/>
      <c r="G1462" s="209"/>
      <c r="H1462" s="195"/>
    </row>
    <row r="1463" spans="1:8">
      <c r="A1463" s="162"/>
      <c r="B1463" s="162"/>
      <c r="C1463" s="163"/>
      <c r="D1463" s="164"/>
      <c r="E1463" s="163"/>
      <c r="F1463" s="162"/>
      <c r="G1463" s="209"/>
      <c r="H1463" s="195"/>
    </row>
    <row r="1464" spans="1:8">
      <c r="A1464" s="162"/>
      <c r="B1464" s="162"/>
      <c r="C1464" s="163"/>
      <c r="D1464" s="164"/>
      <c r="E1464" s="163"/>
      <c r="F1464" s="162"/>
      <c r="G1464" s="209"/>
      <c r="H1464" s="195"/>
    </row>
    <row r="1465" spans="1:8">
      <c r="A1465" s="162"/>
      <c r="B1465" s="162"/>
      <c r="C1465" s="163"/>
      <c r="D1465" s="164"/>
      <c r="E1465" s="163"/>
      <c r="F1465" s="162"/>
      <c r="G1465" s="209"/>
      <c r="H1465" s="195"/>
    </row>
    <row r="1466" spans="1:8">
      <c r="A1466" s="162"/>
      <c r="B1466" s="162"/>
      <c r="C1466" s="163"/>
      <c r="D1466" s="164"/>
      <c r="E1466" s="163"/>
      <c r="F1466" s="162"/>
      <c r="G1466" s="209"/>
      <c r="H1466" s="195"/>
    </row>
    <row r="1467" spans="1:8">
      <c r="A1467" s="162"/>
      <c r="B1467" s="162"/>
      <c r="C1467" s="163"/>
      <c r="D1467" s="164"/>
      <c r="E1467" s="163"/>
      <c r="F1467" s="162"/>
      <c r="G1467" s="209"/>
      <c r="H1467" s="195"/>
    </row>
    <row r="1468" spans="1:8">
      <c r="A1468" s="162"/>
      <c r="B1468" s="162"/>
      <c r="C1468" s="163"/>
      <c r="D1468" s="164"/>
      <c r="E1468" s="163"/>
      <c r="F1468" s="162"/>
      <c r="G1468" s="209"/>
      <c r="H1468" s="195"/>
    </row>
    <row r="1469" spans="1:8">
      <c r="A1469" s="162"/>
      <c r="B1469" s="162"/>
      <c r="C1469" s="163"/>
      <c r="D1469" s="164"/>
      <c r="E1469" s="163"/>
      <c r="F1469" s="162"/>
      <c r="G1469" s="209"/>
      <c r="H1469" s="195"/>
    </row>
    <row r="1470" spans="1:8">
      <c r="A1470" s="162"/>
      <c r="B1470" s="162"/>
      <c r="C1470" s="163"/>
      <c r="D1470" s="164"/>
      <c r="E1470" s="163"/>
      <c r="F1470" s="162"/>
      <c r="G1470" s="209"/>
      <c r="H1470" s="195"/>
    </row>
    <row r="1471" spans="1:8">
      <c r="A1471" s="162"/>
      <c r="B1471" s="162"/>
      <c r="C1471" s="163"/>
      <c r="D1471" s="164"/>
      <c r="E1471" s="163"/>
      <c r="F1471" s="162"/>
      <c r="G1471" s="209"/>
      <c r="H1471" s="195"/>
    </row>
    <row r="1472" spans="1:8">
      <c r="A1472" s="162"/>
      <c r="B1472" s="162"/>
      <c r="C1472" s="163"/>
      <c r="D1472" s="164"/>
      <c r="E1472" s="163"/>
      <c r="F1472" s="162"/>
      <c r="G1472" s="209"/>
      <c r="H1472" s="195"/>
    </row>
    <row r="1473" spans="1:8">
      <c r="A1473" s="162"/>
      <c r="B1473" s="162"/>
      <c r="C1473" s="163"/>
      <c r="D1473" s="164"/>
      <c r="E1473" s="163"/>
      <c r="F1473" s="162"/>
      <c r="G1473" s="209"/>
      <c r="H1473" s="195"/>
    </row>
    <row r="1474" spans="1:8">
      <c r="A1474" s="162"/>
      <c r="B1474" s="162"/>
      <c r="C1474" s="163"/>
      <c r="D1474" s="164"/>
      <c r="E1474" s="163"/>
      <c r="F1474" s="162"/>
      <c r="G1474" s="209"/>
      <c r="H1474" s="195"/>
    </row>
    <row r="1475" spans="1:8">
      <c r="A1475" s="162"/>
      <c r="B1475" s="162"/>
      <c r="C1475" s="163"/>
      <c r="D1475" s="164"/>
      <c r="E1475" s="163"/>
      <c r="F1475" s="162"/>
      <c r="G1475" s="209"/>
      <c r="H1475" s="195"/>
    </row>
    <row r="1476" spans="1:8">
      <c r="A1476" s="162"/>
      <c r="B1476" s="162"/>
      <c r="C1476" s="163"/>
      <c r="D1476" s="164"/>
      <c r="E1476" s="163"/>
      <c r="F1476" s="162"/>
      <c r="G1476" s="209"/>
      <c r="H1476" s="195"/>
    </row>
    <row r="1477" spans="1:8">
      <c r="A1477" s="162"/>
      <c r="B1477" s="162"/>
      <c r="C1477" s="163"/>
      <c r="D1477" s="164"/>
      <c r="E1477" s="163"/>
      <c r="F1477" s="162"/>
      <c r="G1477" s="209"/>
      <c r="H1477" s="195"/>
    </row>
    <row r="1478" spans="1:8">
      <c r="A1478" s="162"/>
      <c r="B1478" s="162"/>
      <c r="C1478" s="163"/>
      <c r="D1478" s="164"/>
      <c r="E1478" s="163"/>
      <c r="F1478" s="162"/>
      <c r="G1478" s="209"/>
      <c r="H1478" s="195"/>
    </row>
    <row r="1479" spans="1:8">
      <c r="A1479" s="162"/>
      <c r="B1479" s="162"/>
      <c r="C1479" s="163"/>
      <c r="D1479" s="164"/>
      <c r="E1479" s="163"/>
      <c r="F1479" s="162"/>
      <c r="G1479" s="209"/>
      <c r="H1479" s="195"/>
    </row>
    <row r="1480" spans="1:8">
      <c r="A1480" s="162"/>
      <c r="B1480" s="162"/>
      <c r="C1480" s="163"/>
      <c r="D1480" s="164"/>
      <c r="E1480" s="163"/>
      <c r="F1480" s="162"/>
      <c r="G1480" s="209"/>
      <c r="H1480" s="195"/>
    </row>
    <row r="1481" spans="1:8">
      <c r="A1481" s="162"/>
      <c r="B1481" s="162"/>
      <c r="C1481" s="163"/>
      <c r="D1481" s="164"/>
      <c r="E1481" s="163"/>
      <c r="F1481" s="162"/>
      <c r="G1481" s="209"/>
      <c r="H1481" s="195"/>
    </row>
    <row r="1482" spans="1:8">
      <c r="A1482" s="162"/>
      <c r="B1482" s="162"/>
      <c r="C1482" s="163"/>
      <c r="D1482" s="164"/>
      <c r="E1482" s="163"/>
      <c r="F1482" s="162"/>
      <c r="G1482" s="209"/>
      <c r="H1482" s="195"/>
    </row>
    <row r="1483" spans="1:8">
      <c r="A1483" s="162"/>
      <c r="B1483" s="162"/>
      <c r="C1483" s="163"/>
      <c r="D1483" s="164"/>
      <c r="E1483" s="163"/>
      <c r="F1483" s="162"/>
      <c r="G1483" s="209"/>
      <c r="H1483" s="195"/>
    </row>
    <row r="1484" spans="1:8">
      <c r="A1484" s="162"/>
      <c r="B1484" s="162"/>
      <c r="C1484" s="163"/>
      <c r="D1484" s="164"/>
      <c r="E1484" s="163"/>
      <c r="F1484" s="162"/>
      <c r="G1484" s="209"/>
      <c r="H1484" s="195"/>
    </row>
    <row r="1485" spans="1:8">
      <c r="A1485" s="162"/>
      <c r="B1485" s="162"/>
      <c r="C1485" s="163"/>
      <c r="D1485" s="164"/>
      <c r="E1485" s="163"/>
      <c r="F1485" s="162"/>
      <c r="G1485" s="209"/>
      <c r="H1485" s="195"/>
    </row>
    <row r="1486" spans="1:8">
      <c r="A1486" s="162"/>
      <c r="B1486" s="162"/>
      <c r="C1486" s="163"/>
      <c r="D1486" s="164"/>
      <c r="E1486" s="163"/>
      <c r="F1486" s="162"/>
      <c r="G1486" s="209"/>
      <c r="H1486" s="195"/>
    </row>
    <row r="1487" spans="1:8">
      <c r="A1487" s="162"/>
      <c r="B1487" s="162"/>
      <c r="C1487" s="163"/>
      <c r="D1487" s="164"/>
      <c r="E1487" s="163"/>
      <c r="F1487" s="162"/>
      <c r="G1487" s="209"/>
      <c r="H1487" s="195"/>
    </row>
    <row r="1488" spans="1:8">
      <c r="A1488" s="162"/>
      <c r="B1488" s="162"/>
      <c r="C1488" s="163"/>
      <c r="D1488" s="164"/>
      <c r="E1488" s="163"/>
      <c r="F1488" s="162"/>
      <c r="G1488" s="209"/>
      <c r="H1488" s="195"/>
    </row>
    <row r="1489" spans="1:8">
      <c r="A1489" s="162"/>
      <c r="B1489" s="162"/>
      <c r="C1489" s="163"/>
      <c r="D1489" s="164"/>
      <c r="E1489" s="163"/>
      <c r="F1489" s="162"/>
      <c r="G1489" s="209"/>
      <c r="H1489" s="195"/>
    </row>
    <row r="1490" spans="1:8">
      <c r="A1490" s="162"/>
      <c r="B1490" s="162"/>
      <c r="C1490" s="163"/>
      <c r="D1490" s="164"/>
      <c r="E1490" s="163"/>
      <c r="F1490" s="162"/>
      <c r="G1490" s="209"/>
      <c r="H1490" s="195"/>
    </row>
    <row r="1491" spans="1:8">
      <c r="A1491" s="162"/>
      <c r="B1491" s="162"/>
      <c r="C1491" s="163"/>
      <c r="D1491" s="164"/>
      <c r="E1491" s="163"/>
      <c r="F1491" s="162"/>
      <c r="G1491" s="209"/>
      <c r="H1491" s="195"/>
    </row>
    <row r="1492" spans="1:8">
      <c r="A1492" s="162"/>
      <c r="B1492" s="162"/>
      <c r="C1492" s="163"/>
      <c r="D1492" s="164"/>
      <c r="E1492" s="163"/>
      <c r="F1492" s="162"/>
      <c r="G1492" s="209"/>
      <c r="H1492" s="195"/>
    </row>
    <row r="1493" spans="1:8">
      <c r="A1493" s="162"/>
      <c r="B1493" s="162"/>
      <c r="C1493" s="163"/>
      <c r="D1493" s="164"/>
      <c r="E1493" s="163"/>
      <c r="F1493" s="162"/>
      <c r="G1493" s="209"/>
      <c r="H1493" s="195"/>
    </row>
    <row r="1494" spans="1:8">
      <c r="A1494" s="162"/>
      <c r="B1494" s="162"/>
      <c r="C1494" s="163"/>
      <c r="D1494" s="164"/>
      <c r="E1494" s="163"/>
      <c r="F1494" s="162"/>
      <c r="G1494" s="209"/>
      <c r="H1494" s="195"/>
    </row>
    <row r="1495" spans="1:8">
      <c r="A1495" s="162"/>
      <c r="B1495" s="162"/>
      <c r="C1495" s="163"/>
      <c r="D1495" s="164"/>
      <c r="E1495" s="163"/>
      <c r="F1495" s="162"/>
      <c r="G1495" s="209"/>
      <c r="H1495" s="195"/>
    </row>
    <row r="1496" spans="1:8">
      <c r="A1496" s="162"/>
      <c r="B1496" s="162"/>
      <c r="C1496" s="163"/>
      <c r="D1496" s="164"/>
      <c r="E1496" s="163"/>
      <c r="F1496" s="162"/>
      <c r="G1496" s="209"/>
      <c r="H1496" s="195"/>
    </row>
    <row r="1497" spans="1:8">
      <c r="A1497" s="162"/>
      <c r="B1497" s="162"/>
      <c r="C1497" s="163"/>
      <c r="D1497" s="164"/>
      <c r="E1497" s="163"/>
      <c r="F1497" s="162"/>
      <c r="G1497" s="209"/>
      <c r="H1497" s="195"/>
    </row>
    <row r="1498" spans="1:8">
      <c r="A1498" s="162"/>
      <c r="B1498" s="162"/>
      <c r="C1498" s="163"/>
      <c r="D1498" s="164"/>
      <c r="E1498" s="163"/>
      <c r="F1498" s="162"/>
      <c r="G1498" s="209"/>
      <c r="H1498" s="195"/>
    </row>
    <row r="1499" spans="1:8">
      <c r="A1499" s="162"/>
      <c r="B1499" s="162"/>
      <c r="C1499" s="163"/>
      <c r="D1499" s="164"/>
      <c r="E1499" s="163"/>
      <c r="F1499" s="162"/>
      <c r="G1499" s="209"/>
      <c r="H1499" s="195"/>
    </row>
    <row r="1500" spans="1:8">
      <c r="A1500" s="162"/>
      <c r="B1500" s="162"/>
      <c r="C1500" s="163"/>
      <c r="D1500" s="164"/>
      <c r="E1500" s="163"/>
      <c r="F1500" s="162"/>
      <c r="G1500" s="209"/>
      <c r="H1500" s="195"/>
    </row>
    <row r="1501" spans="1:8">
      <c r="A1501" s="162"/>
      <c r="B1501" s="162"/>
      <c r="C1501" s="163"/>
      <c r="D1501" s="164"/>
      <c r="E1501" s="163"/>
      <c r="F1501" s="162"/>
      <c r="G1501" s="209"/>
      <c r="H1501" s="195"/>
    </row>
    <row r="1502" spans="1:8">
      <c r="A1502" s="162"/>
      <c r="B1502" s="162"/>
      <c r="C1502" s="163"/>
      <c r="D1502" s="164"/>
      <c r="E1502" s="163"/>
      <c r="F1502" s="162"/>
      <c r="G1502" s="209"/>
      <c r="H1502" s="195"/>
    </row>
    <row r="1503" spans="1:8">
      <c r="A1503" s="162"/>
      <c r="B1503" s="162"/>
      <c r="C1503" s="163"/>
      <c r="D1503" s="164"/>
      <c r="E1503" s="163"/>
      <c r="F1503" s="162"/>
      <c r="G1503" s="209"/>
      <c r="H1503" s="195"/>
    </row>
    <row r="1504" spans="1:8">
      <c r="A1504" s="162"/>
      <c r="B1504" s="162"/>
      <c r="C1504" s="163"/>
      <c r="D1504" s="164"/>
      <c r="E1504" s="163"/>
      <c r="F1504" s="162"/>
      <c r="G1504" s="209"/>
      <c r="H1504" s="195"/>
    </row>
    <row r="1505" spans="1:8">
      <c r="A1505" s="162"/>
      <c r="B1505" s="162"/>
      <c r="C1505" s="163"/>
      <c r="D1505" s="164"/>
      <c r="E1505" s="163"/>
      <c r="F1505" s="162"/>
      <c r="G1505" s="209"/>
      <c r="H1505" s="195"/>
    </row>
    <row r="1506" spans="1:8">
      <c r="A1506" s="162"/>
      <c r="B1506" s="162"/>
      <c r="C1506" s="163"/>
      <c r="D1506" s="164"/>
      <c r="E1506" s="163"/>
      <c r="F1506" s="162"/>
      <c r="G1506" s="209"/>
      <c r="H1506" s="195"/>
    </row>
    <row r="1507" spans="1:8">
      <c r="A1507" s="162"/>
      <c r="B1507" s="162"/>
      <c r="C1507" s="163"/>
      <c r="D1507" s="164"/>
      <c r="E1507" s="163"/>
      <c r="F1507" s="162"/>
      <c r="G1507" s="209"/>
      <c r="H1507" s="195"/>
    </row>
    <row r="1508" spans="1:8">
      <c r="A1508" s="162"/>
      <c r="B1508" s="162"/>
      <c r="C1508" s="163"/>
      <c r="D1508" s="164"/>
      <c r="E1508" s="163"/>
      <c r="F1508" s="162"/>
      <c r="G1508" s="209"/>
      <c r="H1508" s="195"/>
    </row>
    <row r="1509" spans="1:8">
      <c r="A1509" s="162"/>
      <c r="B1509" s="162"/>
      <c r="C1509" s="163"/>
      <c r="D1509" s="164"/>
      <c r="E1509" s="163"/>
      <c r="F1509" s="162"/>
      <c r="G1509" s="209"/>
      <c r="H1509" s="195"/>
    </row>
    <row r="1510" spans="1:8">
      <c r="A1510" s="162"/>
      <c r="B1510" s="162"/>
      <c r="C1510" s="163"/>
      <c r="D1510" s="164"/>
      <c r="E1510" s="163"/>
      <c r="F1510" s="162"/>
      <c r="G1510" s="209"/>
      <c r="H1510" s="195"/>
    </row>
    <row r="1511" spans="1:8">
      <c r="A1511" s="162"/>
      <c r="B1511" s="162"/>
      <c r="C1511" s="163"/>
      <c r="D1511" s="164"/>
      <c r="E1511" s="163"/>
      <c r="F1511" s="162"/>
      <c r="G1511" s="209"/>
      <c r="H1511" s="195"/>
    </row>
    <row r="1512" spans="1:8">
      <c r="A1512" s="162"/>
      <c r="B1512" s="162"/>
      <c r="C1512" s="163"/>
      <c r="D1512" s="164"/>
      <c r="E1512" s="163"/>
      <c r="F1512" s="162"/>
      <c r="G1512" s="209"/>
      <c r="H1512" s="195"/>
    </row>
    <row r="1513" spans="1:8">
      <c r="A1513" s="162"/>
      <c r="B1513" s="162"/>
      <c r="C1513" s="163"/>
      <c r="D1513" s="164"/>
      <c r="E1513" s="163"/>
      <c r="F1513" s="162"/>
      <c r="G1513" s="209"/>
      <c r="H1513" s="195"/>
    </row>
    <row r="1514" spans="1:8">
      <c r="A1514" s="162"/>
      <c r="B1514" s="162"/>
      <c r="C1514" s="163"/>
      <c r="D1514" s="164"/>
      <c r="E1514" s="163"/>
      <c r="F1514" s="162"/>
      <c r="G1514" s="209"/>
      <c r="H1514" s="195"/>
    </row>
    <row r="1515" spans="1:8">
      <c r="A1515" s="162"/>
      <c r="B1515" s="162"/>
      <c r="C1515" s="163"/>
      <c r="D1515" s="164"/>
      <c r="E1515" s="163"/>
      <c r="F1515" s="162"/>
      <c r="G1515" s="209"/>
      <c r="H1515" s="195"/>
    </row>
    <row r="1516" spans="1:8">
      <c r="A1516" s="162"/>
      <c r="B1516" s="162"/>
      <c r="C1516" s="163"/>
      <c r="D1516" s="164"/>
      <c r="E1516" s="163"/>
      <c r="F1516" s="162"/>
      <c r="G1516" s="209"/>
      <c r="H1516" s="195"/>
    </row>
    <row r="1517" spans="1:8">
      <c r="A1517" s="162"/>
      <c r="B1517" s="162"/>
      <c r="C1517" s="163"/>
      <c r="D1517" s="164"/>
      <c r="E1517" s="163"/>
      <c r="F1517" s="162"/>
      <c r="G1517" s="209"/>
      <c r="H1517" s="195"/>
    </row>
    <row r="1518" spans="1:8">
      <c r="A1518" s="162"/>
      <c r="B1518" s="162"/>
      <c r="C1518" s="163"/>
      <c r="D1518" s="164"/>
      <c r="E1518" s="163"/>
      <c r="F1518" s="162"/>
      <c r="G1518" s="209"/>
      <c r="H1518" s="195"/>
    </row>
    <row r="1519" spans="1:8">
      <c r="A1519" s="162"/>
      <c r="B1519" s="162"/>
      <c r="C1519" s="163"/>
      <c r="D1519" s="164"/>
      <c r="E1519" s="163"/>
      <c r="F1519" s="162"/>
      <c r="G1519" s="209"/>
      <c r="H1519" s="195"/>
    </row>
    <row r="1520" spans="1:8">
      <c r="A1520" s="162"/>
      <c r="B1520" s="162"/>
      <c r="C1520" s="163"/>
      <c r="D1520" s="164"/>
      <c r="E1520" s="163"/>
      <c r="F1520" s="162"/>
      <c r="G1520" s="209"/>
      <c r="H1520" s="195"/>
    </row>
    <row r="1521" spans="1:8">
      <c r="A1521" s="162"/>
      <c r="B1521" s="162"/>
      <c r="C1521" s="163"/>
      <c r="D1521" s="164"/>
      <c r="E1521" s="163"/>
      <c r="F1521" s="162"/>
      <c r="G1521" s="209"/>
      <c r="H1521" s="195"/>
    </row>
    <row r="1522" spans="1:8">
      <c r="A1522" s="162"/>
      <c r="B1522" s="162"/>
      <c r="C1522" s="163"/>
      <c r="D1522" s="164"/>
      <c r="E1522" s="163"/>
      <c r="F1522" s="162"/>
      <c r="G1522" s="209"/>
      <c r="H1522" s="195"/>
    </row>
    <row r="1523" spans="1:8">
      <c r="A1523" s="162"/>
      <c r="B1523" s="162"/>
      <c r="C1523" s="163"/>
      <c r="D1523" s="164"/>
      <c r="E1523" s="163"/>
      <c r="F1523" s="162"/>
      <c r="G1523" s="209"/>
      <c r="H1523" s="195"/>
    </row>
    <row r="1524" spans="1:8">
      <c r="A1524" s="162"/>
      <c r="B1524" s="162"/>
      <c r="C1524" s="163"/>
      <c r="D1524" s="164"/>
      <c r="E1524" s="163"/>
      <c r="F1524" s="162"/>
      <c r="G1524" s="209"/>
      <c r="H1524" s="195"/>
    </row>
    <row r="1525" spans="1:8">
      <c r="A1525" s="162"/>
      <c r="B1525" s="162"/>
      <c r="C1525" s="163"/>
      <c r="D1525" s="164"/>
      <c r="E1525" s="163"/>
      <c r="F1525" s="162"/>
      <c r="G1525" s="209"/>
      <c r="H1525" s="195"/>
    </row>
    <row r="1526" spans="1:8">
      <c r="A1526" s="162"/>
      <c r="B1526" s="162"/>
      <c r="C1526" s="163"/>
      <c r="D1526" s="164"/>
      <c r="E1526" s="163"/>
      <c r="F1526" s="162"/>
      <c r="G1526" s="209"/>
      <c r="H1526" s="195"/>
    </row>
    <row r="1527" spans="1:8">
      <c r="A1527" s="162"/>
      <c r="B1527" s="162"/>
      <c r="C1527" s="163"/>
      <c r="D1527" s="164"/>
      <c r="E1527" s="163"/>
      <c r="F1527" s="162"/>
      <c r="G1527" s="209"/>
      <c r="H1527" s="195"/>
    </row>
    <row r="1528" spans="1:8">
      <c r="A1528" s="162"/>
      <c r="B1528" s="162"/>
      <c r="C1528" s="163"/>
      <c r="D1528" s="164"/>
      <c r="E1528" s="163"/>
      <c r="F1528" s="162"/>
      <c r="G1528" s="209"/>
      <c r="H1528" s="195"/>
    </row>
    <row r="1529" spans="1:8">
      <c r="A1529" s="162"/>
      <c r="B1529" s="162"/>
      <c r="C1529" s="163"/>
      <c r="D1529" s="164"/>
      <c r="E1529" s="163"/>
      <c r="F1529" s="162"/>
      <c r="G1529" s="209"/>
      <c r="H1529" s="195"/>
    </row>
    <row r="1530" spans="1:8">
      <c r="A1530" s="162"/>
      <c r="B1530" s="162"/>
      <c r="C1530" s="163"/>
      <c r="D1530" s="164"/>
      <c r="E1530" s="163"/>
      <c r="F1530" s="162"/>
      <c r="G1530" s="209"/>
      <c r="H1530" s="195"/>
    </row>
    <row r="1531" spans="1:8">
      <c r="A1531" s="162"/>
      <c r="B1531" s="162"/>
      <c r="C1531" s="163"/>
      <c r="D1531" s="164"/>
      <c r="E1531" s="163"/>
      <c r="F1531" s="162"/>
      <c r="G1531" s="209"/>
      <c r="H1531" s="195"/>
    </row>
    <row r="1532" spans="1:8">
      <c r="A1532" s="162"/>
      <c r="B1532" s="162"/>
      <c r="C1532" s="163"/>
      <c r="D1532" s="164"/>
      <c r="E1532" s="163"/>
      <c r="F1532" s="162"/>
      <c r="G1532" s="209"/>
      <c r="H1532" s="195"/>
    </row>
    <row r="1533" spans="1:8">
      <c r="A1533" s="162"/>
      <c r="B1533" s="162"/>
      <c r="C1533" s="163"/>
      <c r="D1533" s="164"/>
      <c r="E1533" s="163"/>
      <c r="F1533" s="162"/>
      <c r="G1533" s="209"/>
      <c r="H1533" s="195"/>
    </row>
    <row r="1534" spans="1:8">
      <c r="A1534" s="162"/>
      <c r="B1534" s="162"/>
      <c r="C1534" s="163"/>
      <c r="D1534" s="164"/>
      <c r="E1534" s="163"/>
      <c r="F1534" s="162"/>
      <c r="G1534" s="209"/>
      <c r="H1534" s="195"/>
    </row>
    <row r="1535" spans="1:8">
      <c r="A1535" s="162"/>
      <c r="B1535" s="162"/>
      <c r="C1535" s="163"/>
      <c r="D1535" s="164"/>
      <c r="E1535" s="163"/>
      <c r="F1535" s="162"/>
      <c r="G1535" s="209"/>
      <c r="H1535" s="195"/>
    </row>
    <row r="1536" spans="1:8">
      <c r="A1536" s="162"/>
      <c r="B1536" s="162"/>
      <c r="C1536" s="163"/>
      <c r="D1536" s="164"/>
      <c r="E1536" s="163"/>
      <c r="F1536" s="162"/>
      <c r="G1536" s="209"/>
      <c r="H1536" s="195"/>
    </row>
    <row r="1537" spans="1:8">
      <c r="A1537" s="162"/>
      <c r="B1537" s="162"/>
      <c r="C1537" s="163"/>
      <c r="D1537" s="164"/>
      <c r="E1537" s="163"/>
      <c r="F1537" s="162"/>
      <c r="G1537" s="209"/>
      <c r="H1537" s="195"/>
    </row>
    <row r="1538" spans="1:8">
      <c r="A1538" s="162"/>
      <c r="B1538" s="162"/>
      <c r="C1538" s="163"/>
      <c r="D1538" s="164"/>
      <c r="E1538" s="163"/>
      <c r="F1538" s="162"/>
      <c r="G1538" s="209"/>
      <c r="H1538" s="195"/>
    </row>
    <row r="1539" spans="1:8">
      <c r="A1539" s="162"/>
      <c r="B1539" s="162"/>
      <c r="C1539" s="163"/>
      <c r="D1539" s="164"/>
      <c r="E1539" s="163"/>
      <c r="F1539" s="162"/>
      <c r="G1539" s="209"/>
      <c r="H1539" s="195"/>
    </row>
    <row r="1540" spans="1:8">
      <c r="A1540" s="162"/>
      <c r="B1540" s="162"/>
      <c r="C1540" s="163"/>
      <c r="D1540" s="164"/>
      <c r="E1540" s="163"/>
      <c r="F1540" s="162"/>
      <c r="G1540" s="209"/>
      <c r="H1540" s="195"/>
    </row>
    <row r="1541" spans="1:8">
      <c r="A1541" s="162"/>
      <c r="B1541" s="162"/>
      <c r="C1541" s="163"/>
      <c r="D1541" s="164"/>
      <c r="E1541" s="163"/>
      <c r="F1541" s="162"/>
      <c r="G1541" s="209"/>
      <c r="H1541" s="195"/>
    </row>
    <row r="1542" spans="1:8">
      <c r="A1542" s="162"/>
      <c r="B1542" s="162"/>
      <c r="C1542" s="163"/>
      <c r="D1542" s="164"/>
      <c r="E1542" s="163"/>
      <c r="F1542" s="162"/>
      <c r="G1542" s="209"/>
      <c r="H1542" s="195"/>
    </row>
    <row r="1543" spans="1:8">
      <c r="A1543" s="162"/>
      <c r="B1543" s="162"/>
      <c r="C1543" s="163"/>
      <c r="D1543" s="164"/>
      <c r="E1543" s="163"/>
      <c r="F1543" s="162"/>
      <c r="G1543" s="209"/>
      <c r="H1543" s="195"/>
    </row>
    <row r="1544" spans="1:8">
      <c r="A1544" s="162"/>
      <c r="B1544" s="162"/>
      <c r="C1544" s="163"/>
      <c r="D1544" s="164"/>
      <c r="E1544" s="163"/>
      <c r="F1544" s="162"/>
      <c r="G1544" s="209"/>
      <c r="H1544" s="195"/>
    </row>
    <row r="1545" spans="1:8">
      <c r="A1545" s="162"/>
      <c r="B1545" s="162"/>
      <c r="C1545" s="163"/>
      <c r="D1545" s="164"/>
      <c r="E1545" s="163"/>
      <c r="F1545" s="162"/>
      <c r="G1545" s="209"/>
      <c r="H1545" s="195"/>
    </row>
    <row r="1546" spans="1:8">
      <c r="A1546" s="162"/>
      <c r="B1546" s="162"/>
      <c r="C1546" s="163"/>
      <c r="D1546" s="164"/>
      <c r="E1546" s="163"/>
      <c r="F1546" s="162"/>
      <c r="G1546" s="209"/>
      <c r="H1546" s="195"/>
    </row>
    <row r="1547" spans="1:8">
      <c r="A1547" s="162"/>
      <c r="B1547" s="162"/>
      <c r="C1547" s="163"/>
      <c r="D1547" s="164"/>
      <c r="E1547" s="163"/>
      <c r="F1547" s="162"/>
      <c r="G1547" s="209"/>
      <c r="H1547" s="195"/>
    </row>
    <row r="1548" spans="1:8">
      <c r="A1548" s="162"/>
      <c r="B1548" s="162"/>
      <c r="C1548" s="163"/>
      <c r="D1548" s="164"/>
      <c r="E1548" s="163"/>
      <c r="F1548" s="162"/>
      <c r="G1548" s="209"/>
      <c r="H1548" s="195"/>
    </row>
    <row r="1549" spans="1:8">
      <c r="A1549" s="162"/>
      <c r="B1549" s="162"/>
      <c r="C1549" s="163"/>
      <c r="D1549" s="164"/>
      <c r="E1549" s="163"/>
      <c r="F1549" s="162"/>
      <c r="G1549" s="209"/>
      <c r="H1549" s="195"/>
    </row>
    <row r="1550" spans="1:8">
      <c r="A1550" s="162"/>
      <c r="B1550" s="162"/>
      <c r="C1550" s="163"/>
      <c r="D1550" s="164"/>
      <c r="E1550" s="163"/>
      <c r="F1550" s="162"/>
      <c r="G1550" s="209"/>
      <c r="H1550" s="195"/>
    </row>
    <row r="1551" spans="1:8">
      <c r="A1551" s="162"/>
      <c r="B1551" s="162"/>
      <c r="C1551" s="163"/>
      <c r="D1551" s="164"/>
      <c r="E1551" s="163"/>
      <c r="F1551" s="162"/>
      <c r="G1551" s="209"/>
      <c r="H1551" s="195"/>
    </row>
    <row r="1552" spans="1:8">
      <c r="A1552" s="162"/>
      <c r="B1552" s="162"/>
      <c r="C1552" s="163"/>
      <c r="D1552" s="164"/>
      <c r="E1552" s="163"/>
      <c r="F1552" s="162"/>
      <c r="G1552" s="209"/>
      <c r="H1552" s="195"/>
    </row>
    <row r="1553" spans="1:8">
      <c r="A1553" s="162"/>
      <c r="B1553" s="162"/>
      <c r="C1553" s="163"/>
      <c r="D1553" s="164"/>
      <c r="E1553" s="163"/>
      <c r="F1553" s="162"/>
      <c r="G1553" s="209"/>
      <c r="H1553" s="195"/>
    </row>
    <row r="1554" spans="1:8">
      <c r="A1554" s="162"/>
      <c r="B1554" s="162"/>
      <c r="C1554" s="163"/>
      <c r="D1554" s="164"/>
      <c r="E1554" s="163"/>
      <c r="F1554" s="162"/>
      <c r="G1554" s="209"/>
      <c r="H1554" s="195"/>
    </row>
    <row r="1555" spans="1:8">
      <c r="A1555" s="162"/>
      <c r="B1555" s="162"/>
      <c r="C1555" s="163"/>
      <c r="D1555" s="164"/>
      <c r="E1555" s="163"/>
      <c r="F1555" s="162"/>
      <c r="G1555" s="209"/>
      <c r="H1555" s="195"/>
    </row>
    <row r="1556" spans="1:8">
      <c r="A1556" s="162"/>
      <c r="B1556" s="162"/>
      <c r="C1556" s="163"/>
      <c r="D1556" s="164"/>
      <c r="E1556" s="163"/>
      <c r="F1556" s="162"/>
      <c r="G1556" s="209"/>
      <c r="H1556" s="195"/>
    </row>
    <row r="1557" spans="1:8">
      <c r="A1557" s="162"/>
      <c r="B1557" s="162"/>
      <c r="C1557" s="163"/>
      <c r="D1557" s="164"/>
      <c r="E1557" s="163"/>
      <c r="F1557" s="162"/>
      <c r="G1557" s="209"/>
      <c r="H1557" s="195"/>
    </row>
    <row r="1558" spans="1:8">
      <c r="A1558" s="162"/>
      <c r="B1558" s="162"/>
      <c r="C1558" s="163"/>
      <c r="D1558" s="164"/>
      <c r="E1558" s="163"/>
      <c r="F1558" s="162"/>
      <c r="G1558" s="209"/>
      <c r="H1558" s="195"/>
    </row>
    <row r="1559" spans="1:8">
      <c r="A1559" s="162"/>
      <c r="B1559" s="162"/>
      <c r="C1559" s="163"/>
      <c r="D1559" s="164"/>
      <c r="E1559" s="163"/>
      <c r="F1559" s="162"/>
      <c r="G1559" s="209"/>
      <c r="H1559" s="195"/>
    </row>
    <row r="1560" spans="1:8">
      <c r="A1560" s="162"/>
      <c r="B1560" s="162"/>
      <c r="C1560" s="163"/>
      <c r="D1560" s="164"/>
      <c r="E1560" s="163"/>
      <c r="F1560" s="162"/>
      <c r="G1560" s="209"/>
      <c r="H1560" s="195"/>
    </row>
    <row r="1561" spans="1:8">
      <c r="A1561" s="162"/>
      <c r="B1561" s="162"/>
      <c r="C1561" s="163"/>
      <c r="D1561" s="164"/>
      <c r="E1561" s="163"/>
      <c r="F1561" s="162"/>
      <c r="G1561" s="209"/>
      <c r="H1561" s="195"/>
    </row>
    <row r="1562" spans="1:8">
      <c r="A1562" s="162"/>
      <c r="B1562" s="162"/>
      <c r="C1562" s="163"/>
      <c r="D1562" s="164"/>
      <c r="E1562" s="163"/>
      <c r="F1562" s="162"/>
      <c r="G1562" s="209"/>
      <c r="H1562" s="195"/>
    </row>
    <row r="1563" spans="1:8">
      <c r="A1563" s="162"/>
      <c r="B1563" s="162"/>
      <c r="C1563" s="163"/>
      <c r="D1563" s="164"/>
      <c r="E1563" s="163"/>
      <c r="F1563" s="162"/>
      <c r="G1563" s="209"/>
      <c r="H1563" s="195"/>
    </row>
    <row r="1564" spans="1:8">
      <c r="A1564" s="162"/>
      <c r="B1564" s="162"/>
      <c r="C1564" s="163"/>
      <c r="D1564" s="164"/>
      <c r="E1564" s="163"/>
      <c r="F1564" s="162"/>
      <c r="G1564" s="209"/>
      <c r="H1564" s="195"/>
    </row>
    <row r="1565" spans="1:8">
      <c r="A1565" s="162"/>
      <c r="B1565" s="162"/>
      <c r="C1565" s="163"/>
      <c r="D1565" s="164"/>
      <c r="E1565" s="163"/>
      <c r="F1565" s="162"/>
      <c r="G1565" s="209"/>
      <c r="H1565" s="195"/>
    </row>
    <row r="1566" spans="1:8">
      <c r="A1566" s="162"/>
      <c r="B1566" s="162"/>
      <c r="C1566" s="163"/>
      <c r="D1566" s="164"/>
      <c r="E1566" s="163"/>
      <c r="F1566" s="162"/>
      <c r="G1566" s="209"/>
      <c r="H1566" s="195"/>
    </row>
    <row r="1567" spans="1:8">
      <c r="A1567" s="162"/>
      <c r="B1567" s="162"/>
      <c r="C1567" s="163"/>
      <c r="D1567" s="164"/>
      <c r="E1567" s="163"/>
      <c r="F1567" s="162"/>
      <c r="G1567" s="209"/>
      <c r="H1567" s="195"/>
    </row>
    <row r="1568" spans="1:8">
      <c r="A1568" s="162"/>
      <c r="B1568" s="162"/>
      <c r="C1568" s="163"/>
      <c r="D1568" s="164"/>
      <c r="E1568" s="163"/>
      <c r="F1568" s="162"/>
      <c r="G1568" s="209"/>
      <c r="H1568" s="195"/>
    </row>
    <row r="1569" spans="1:8">
      <c r="A1569" s="162"/>
      <c r="B1569" s="162"/>
      <c r="C1569" s="163"/>
      <c r="D1569" s="164"/>
      <c r="E1569" s="163"/>
      <c r="F1569" s="162"/>
      <c r="G1569" s="209"/>
      <c r="H1569" s="195"/>
    </row>
    <row r="1570" spans="1:8">
      <c r="A1570" s="162"/>
      <c r="B1570" s="162"/>
      <c r="C1570" s="163"/>
      <c r="D1570" s="164"/>
      <c r="E1570" s="163"/>
      <c r="F1570" s="162"/>
      <c r="G1570" s="209"/>
      <c r="H1570" s="195"/>
    </row>
    <row r="1571" spans="1:8">
      <c r="A1571" s="162"/>
      <c r="B1571" s="162"/>
      <c r="C1571" s="163"/>
      <c r="D1571" s="164"/>
      <c r="E1571" s="163"/>
      <c r="F1571" s="162"/>
      <c r="G1571" s="209"/>
      <c r="H1571" s="195"/>
    </row>
    <row r="1572" spans="1:8">
      <c r="A1572" s="162"/>
      <c r="B1572" s="162"/>
      <c r="C1572" s="163"/>
      <c r="D1572" s="164"/>
      <c r="E1572" s="163"/>
      <c r="F1572" s="162"/>
      <c r="G1572" s="209"/>
      <c r="H1572" s="195"/>
    </row>
    <row r="1573" spans="1:8">
      <c r="A1573" s="162"/>
      <c r="B1573" s="162"/>
      <c r="C1573" s="163"/>
      <c r="D1573" s="164"/>
      <c r="E1573" s="163"/>
      <c r="F1573" s="162"/>
      <c r="G1573" s="209"/>
      <c r="H1573" s="195"/>
    </row>
    <row r="1574" spans="1:8">
      <c r="A1574" s="162"/>
      <c r="B1574" s="162"/>
      <c r="C1574" s="163"/>
      <c r="D1574" s="164"/>
      <c r="E1574" s="163"/>
      <c r="F1574" s="162"/>
      <c r="G1574" s="209"/>
      <c r="H1574" s="195"/>
    </row>
    <row r="1575" spans="1:8">
      <c r="A1575" s="162"/>
      <c r="B1575" s="162"/>
      <c r="C1575" s="163"/>
      <c r="D1575" s="164"/>
      <c r="E1575" s="163"/>
      <c r="F1575" s="162"/>
      <c r="G1575" s="209"/>
      <c r="H1575" s="195"/>
    </row>
    <row r="1576" spans="1:8">
      <c r="A1576" s="162"/>
      <c r="B1576" s="162"/>
      <c r="C1576" s="163"/>
      <c r="D1576" s="164"/>
      <c r="E1576" s="163"/>
      <c r="F1576" s="162"/>
      <c r="G1576" s="209"/>
      <c r="H1576" s="195"/>
    </row>
    <row r="1577" spans="1:8">
      <c r="A1577" s="162"/>
      <c r="B1577" s="162"/>
      <c r="C1577" s="163"/>
      <c r="D1577" s="164"/>
      <c r="E1577" s="163"/>
      <c r="F1577" s="162"/>
      <c r="G1577" s="209"/>
      <c r="H1577" s="195"/>
    </row>
    <row r="1578" spans="1:8">
      <c r="A1578" s="162"/>
      <c r="B1578" s="162"/>
      <c r="C1578" s="163"/>
      <c r="D1578" s="164"/>
      <c r="E1578" s="163"/>
      <c r="F1578" s="162"/>
      <c r="G1578" s="209"/>
      <c r="H1578" s="195"/>
    </row>
    <row r="1579" spans="1:8">
      <c r="A1579" s="162"/>
      <c r="B1579" s="162"/>
      <c r="C1579" s="163"/>
      <c r="D1579" s="164"/>
      <c r="E1579" s="163"/>
      <c r="F1579" s="162"/>
      <c r="G1579" s="209"/>
      <c r="H1579" s="195"/>
    </row>
    <row r="1580" spans="1:8">
      <c r="A1580" s="162"/>
      <c r="B1580" s="162"/>
      <c r="C1580" s="163"/>
      <c r="D1580" s="164"/>
      <c r="E1580" s="163"/>
      <c r="F1580" s="162"/>
      <c r="G1580" s="209"/>
      <c r="H1580" s="195"/>
    </row>
    <row r="1581" spans="1:8">
      <c r="A1581" s="162"/>
      <c r="B1581" s="162"/>
      <c r="C1581" s="163"/>
      <c r="D1581" s="164"/>
      <c r="E1581" s="163"/>
      <c r="F1581" s="162"/>
      <c r="G1581" s="209"/>
      <c r="H1581" s="195"/>
    </row>
    <row r="1582" spans="1:8">
      <c r="A1582" s="162"/>
      <c r="B1582" s="162"/>
      <c r="C1582" s="163"/>
      <c r="D1582" s="164"/>
      <c r="E1582" s="163"/>
      <c r="F1582" s="162"/>
      <c r="G1582" s="209"/>
      <c r="H1582" s="195"/>
    </row>
    <row r="1583" spans="1:8">
      <c r="A1583" s="162"/>
      <c r="B1583" s="162"/>
      <c r="C1583" s="163"/>
      <c r="D1583" s="164"/>
      <c r="E1583" s="163"/>
      <c r="F1583" s="162"/>
      <c r="G1583" s="209"/>
      <c r="H1583" s="195"/>
    </row>
    <row r="1584" spans="1:8">
      <c r="A1584" s="162"/>
      <c r="B1584" s="162"/>
      <c r="C1584" s="163"/>
      <c r="D1584" s="164"/>
      <c r="E1584" s="163"/>
      <c r="F1584" s="162"/>
      <c r="G1584" s="209"/>
      <c r="H1584" s="195"/>
    </row>
    <row r="1585" spans="1:8">
      <c r="A1585" s="162"/>
      <c r="B1585" s="162"/>
      <c r="C1585" s="163"/>
      <c r="D1585" s="164"/>
      <c r="E1585" s="163"/>
      <c r="F1585" s="162"/>
      <c r="G1585" s="209"/>
      <c r="H1585" s="195"/>
    </row>
    <row r="1586" spans="1:8">
      <c r="A1586" s="162"/>
      <c r="B1586" s="162"/>
      <c r="C1586" s="163"/>
      <c r="D1586" s="164"/>
      <c r="E1586" s="163"/>
      <c r="F1586" s="162"/>
      <c r="G1586" s="209"/>
      <c r="H1586" s="195"/>
    </row>
    <row r="1587" spans="1:8">
      <c r="A1587" s="162"/>
      <c r="B1587" s="162"/>
      <c r="C1587" s="163"/>
      <c r="D1587" s="164"/>
      <c r="E1587" s="163"/>
      <c r="F1587" s="162"/>
      <c r="G1587" s="209"/>
      <c r="H1587" s="195"/>
    </row>
    <row r="1588" spans="1:8">
      <c r="A1588" s="162"/>
      <c r="B1588" s="162"/>
      <c r="C1588" s="163"/>
      <c r="D1588" s="164"/>
      <c r="E1588" s="163"/>
      <c r="F1588" s="162"/>
      <c r="G1588" s="209"/>
      <c r="H1588" s="195"/>
    </row>
    <row r="1589" spans="1:8">
      <c r="A1589" s="162"/>
      <c r="B1589" s="162"/>
      <c r="C1589" s="163"/>
      <c r="D1589" s="164"/>
      <c r="E1589" s="163"/>
      <c r="F1589" s="162"/>
      <c r="G1589" s="209"/>
      <c r="H1589" s="195"/>
    </row>
    <row r="1590" spans="1:8">
      <c r="A1590" s="162"/>
      <c r="B1590" s="162"/>
      <c r="C1590" s="163"/>
      <c r="D1590" s="164"/>
      <c r="E1590" s="163"/>
      <c r="F1590" s="162"/>
      <c r="G1590" s="209"/>
      <c r="H1590" s="195"/>
    </row>
    <row r="1591" spans="1:8">
      <c r="A1591" s="162"/>
      <c r="B1591" s="162"/>
      <c r="C1591" s="163"/>
      <c r="D1591" s="164"/>
      <c r="E1591" s="163"/>
      <c r="F1591" s="162"/>
      <c r="G1591" s="209"/>
      <c r="H1591" s="195"/>
    </row>
    <row r="1592" spans="1:8">
      <c r="A1592" s="162"/>
      <c r="B1592" s="162"/>
      <c r="C1592" s="163"/>
      <c r="D1592" s="164"/>
      <c r="E1592" s="163"/>
      <c r="F1592" s="162"/>
      <c r="G1592" s="209"/>
      <c r="H1592" s="195"/>
    </row>
    <row r="1593" spans="1:8">
      <c r="A1593" s="162"/>
      <c r="B1593" s="162"/>
      <c r="C1593" s="163"/>
      <c r="D1593" s="164"/>
      <c r="E1593" s="163"/>
      <c r="F1593" s="162"/>
      <c r="G1593" s="209"/>
      <c r="H1593" s="195"/>
    </row>
    <row r="1594" spans="1:8">
      <c r="A1594" s="162"/>
      <c r="B1594" s="162"/>
      <c r="C1594" s="163"/>
      <c r="D1594" s="164"/>
      <c r="E1594" s="163"/>
      <c r="F1594" s="162"/>
      <c r="G1594" s="209"/>
      <c r="H1594" s="195"/>
    </row>
    <row r="1595" spans="1:8">
      <c r="A1595" s="162"/>
      <c r="B1595" s="162"/>
      <c r="C1595" s="163"/>
      <c r="D1595" s="164"/>
      <c r="E1595" s="163"/>
      <c r="F1595" s="162"/>
      <c r="G1595" s="209"/>
      <c r="H1595" s="195"/>
    </row>
    <row r="1596" spans="1:8">
      <c r="A1596" s="162"/>
      <c r="B1596" s="162"/>
      <c r="C1596" s="163"/>
      <c r="D1596" s="164"/>
      <c r="E1596" s="163"/>
      <c r="F1596" s="162"/>
      <c r="G1596" s="209"/>
      <c r="H1596" s="195"/>
    </row>
    <row r="1597" spans="1:8">
      <c r="A1597" s="162"/>
      <c r="B1597" s="162"/>
      <c r="C1597" s="163"/>
      <c r="D1597" s="164"/>
      <c r="E1597" s="163"/>
      <c r="F1597" s="162"/>
      <c r="G1597" s="209"/>
      <c r="H1597" s="195"/>
    </row>
    <row r="1598" spans="1:8">
      <c r="A1598" s="162"/>
      <c r="B1598" s="162"/>
      <c r="C1598" s="163"/>
      <c r="D1598" s="164"/>
      <c r="E1598" s="163"/>
      <c r="F1598" s="162"/>
      <c r="G1598" s="209"/>
      <c r="H1598" s="195"/>
    </row>
    <row r="1599" spans="1:8">
      <c r="A1599" s="162"/>
      <c r="B1599" s="162"/>
      <c r="C1599" s="163"/>
      <c r="D1599" s="164"/>
      <c r="E1599" s="163"/>
      <c r="F1599" s="162"/>
      <c r="G1599" s="209"/>
      <c r="H1599" s="195"/>
    </row>
    <row r="1600" spans="1:8">
      <c r="A1600" s="162"/>
      <c r="B1600" s="162"/>
      <c r="C1600" s="163"/>
      <c r="D1600" s="164"/>
      <c r="E1600" s="163"/>
      <c r="F1600" s="162"/>
      <c r="G1600" s="209"/>
      <c r="H1600" s="195"/>
    </row>
    <row r="1601" spans="1:8">
      <c r="A1601" s="162"/>
      <c r="B1601" s="162"/>
      <c r="C1601" s="163"/>
      <c r="D1601" s="164"/>
      <c r="E1601" s="163"/>
      <c r="F1601" s="162"/>
      <c r="G1601" s="209"/>
      <c r="H1601" s="195"/>
    </row>
    <row r="1602" spans="1:8">
      <c r="A1602" s="162"/>
      <c r="B1602" s="162"/>
      <c r="C1602" s="163"/>
      <c r="D1602" s="164"/>
      <c r="E1602" s="163"/>
      <c r="F1602" s="162"/>
      <c r="G1602" s="209"/>
      <c r="H1602" s="195"/>
    </row>
    <row r="1603" spans="1:8">
      <c r="A1603" s="162"/>
      <c r="B1603" s="162"/>
      <c r="C1603" s="163"/>
      <c r="D1603" s="164"/>
      <c r="E1603" s="163"/>
      <c r="F1603" s="162"/>
      <c r="G1603" s="209"/>
      <c r="H1603" s="195"/>
    </row>
    <row r="1604" spans="1:8">
      <c r="A1604" s="162"/>
      <c r="B1604" s="162"/>
      <c r="C1604" s="163"/>
      <c r="D1604" s="164"/>
      <c r="E1604" s="163"/>
      <c r="F1604" s="162"/>
      <c r="G1604" s="209"/>
      <c r="H1604" s="195"/>
    </row>
    <row r="1605" spans="1:8">
      <c r="A1605" s="162"/>
      <c r="B1605" s="162"/>
      <c r="C1605" s="163"/>
      <c r="D1605" s="164"/>
      <c r="E1605" s="163"/>
      <c r="F1605" s="162"/>
      <c r="G1605" s="209"/>
      <c r="H1605" s="195"/>
    </row>
    <row r="1606" spans="1:8">
      <c r="A1606" s="162"/>
      <c r="B1606" s="162"/>
      <c r="C1606" s="163"/>
      <c r="D1606" s="164"/>
      <c r="E1606" s="163"/>
      <c r="F1606" s="162"/>
      <c r="G1606" s="209"/>
      <c r="H1606" s="195"/>
    </row>
    <row r="1607" spans="1:8">
      <c r="A1607" s="162"/>
      <c r="B1607" s="162"/>
      <c r="C1607" s="163"/>
      <c r="D1607" s="164"/>
      <c r="E1607" s="163"/>
      <c r="F1607" s="162"/>
      <c r="G1607" s="209"/>
      <c r="H1607" s="195"/>
    </row>
    <row r="1608" spans="1:8">
      <c r="A1608" s="162"/>
      <c r="B1608" s="162"/>
      <c r="C1608" s="163"/>
      <c r="D1608" s="164"/>
      <c r="E1608" s="163"/>
      <c r="F1608" s="162"/>
      <c r="G1608" s="209"/>
      <c r="H1608" s="195"/>
    </row>
    <row r="1609" spans="1:8">
      <c r="A1609" s="162"/>
      <c r="B1609" s="162"/>
      <c r="C1609" s="163"/>
      <c r="D1609" s="164"/>
      <c r="E1609" s="163"/>
      <c r="F1609" s="162"/>
      <c r="G1609" s="209"/>
      <c r="H1609" s="195"/>
    </row>
    <row r="1610" spans="1:8">
      <c r="A1610" s="162"/>
      <c r="B1610" s="162"/>
      <c r="C1610" s="163"/>
      <c r="D1610" s="164"/>
      <c r="E1610" s="163"/>
      <c r="F1610" s="162"/>
      <c r="G1610" s="209"/>
      <c r="H1610" s="195"/>
    </row>
    <row r="1611" spans="1:8">
      <c r="A1611" s="162"/>
      <c r="B1611" s="162"/>
      <c r="C1611" s="163"/>
      <c r="D1611" s="164"/>
      <c r="E1611" s="163"/>
      <c r="F1611" s="162"/>
      <c r="G1611" s="209"/>
      <c r="H1611" s="195"/>
    </row>
    <row r="1612" spans="1:8">
      <c r="A1612" s="162"/>
      <c r="B1612" s="162"/>
      <c r="C1612" s="163"/>
      <c r="D1612" s="164"/>
      <c r="E1612" s="163"/>
      <c r="F1612" s="162"/>
      <c r="G1612" s="209"/>
      <c r="H1612" s="195"/>
    </row>
    <row r="1613" spans="1:8">
      <c r="A1613" s="162"/>
      <c r="B1613" s="162"/>
      <c r="C1613" s="163"/>
      <c r="D1613" s="164"/>
      <c r="E1613" s="163"/>
      <c r="F1613" s="162"/>
      <c r="G1613" s="209"/>
      <c r="H1613" s="195"/>
    </row>
    <row r="1614" spans="1:8">
      <c r="A1614" s="162"/>
      <c r="B1614" s="162"/>
      <c r="C1614" s="163"/>
      <c r="D1614" s="164"/>
      <c r="E1614" s="163"/>
      <c r="F1614" s="162"/>
      <c r="G1614" s="209"/>
      <c r="H1614" s="195"/>
    </row>
    <row r="1615" spans="1:8">
      <c r="A1615" s="162"/>
      <c r="B1615" s="162"/>
      <c r="C1615" s="163"/>
      <c r="D1615" s="164"/>
      <c r="E1615" s="163"/>
      <c r="F1615" s="162"/>
      <c r="G1615" s="209"/>
      <c r="H1615" s="195"/>
    </row>
    <row r="1616" spans="1:8">
      <c r="A1616" s="162"/>
      <c r="B1616" s="162"/>
      <c r="C1616" s="163"/>
      <c r="D1616" s="164"/>
      <c r="E1616" s="163"/>
      <c r="F1616" s="162"/>
      <c r="G1616" s="209"/>
      <c r="H1616" s="195"/>
    </row>
    <row r="1617" spans="1:8">
      <c r="A1617" s="162"/>
      <c r="B1617" s="162"/>
      <c r="C1617" s="163"/>
      <c r="D1617" s="164"/>
      <c r="E1617" s="163"/>
      <c r="F1617" s="162"/>
      <c r="G1617" s="209"/>
      <c r="H1617" s="195"/>
    </row>
    <row r="1618" spans="1:8">
      <c r="A1618" s="162"/>
      <c r="B1618" s="162"/>
      <c r="C1618" s="163"/>
      <c r="D1618" s="164"/>
      <c r="E1618" s="163"/>
      <c r="F1618" s="162"/>
      <c r="G1618" s="209"/>
      <c r="H1618" s="195"/>
    </row>
    <row r="1619" spans="1:8">
      <c r="A1619" s="162"/>
      <c r="B1619" s="162"/>
      <c r="C1619" s="163"/>
      <c r="D1619" s="164"/>
      <c r="E1619" s="163"/>
      <c r="F1619" s="162"/>
      <c r="G1619" s="209"/>
      <c r="H1619" s="195"/>
    </row>
    <row r="1620" spans="1:8">
      <c r="A1620" s="162"/>
      <c r="B1620" s="162"/>
      <c r="C1620" s="163"/>
      <c r="D1620" s="164"/>
      <c r="E1620" s="163"/>
      <c r="F1620" s="162"/>
      <c r="G1620" s="209"/>
      <c r="H1620" s="195"/>
    </row>
    <row r="1621" spans="1:8">
      <c r="A1621" s="162"/>
      <c r="B1621" s="162"/>
      <c r="C1621" s="163"/>
      <c r="D1621" s="164"/>
      <c r="E1621" s="163"/>
      <c r="F1621" s="162"/>
      <c r="G1621" s="209"/>
      <c r="H1621" s="195"/>
    </row>
    <row r="1622" spans="1:8">
      <c r="A1622" s="162"/>
      <c r="B1622" s="162"/>
      <c r="C1622" s="163"/>
      <c r="D1622" s="164"/>
      <c r="E1622" s="163"/>
      <c r="F1622" s="162"/>
      <c r="G1622" s="209"/>
      <c r="H1622" s="195"/>
    </row>
    <row r="1623" spans="1:8">
      <c r="A1623" s="162"/>
      <c r="B1623" s="162"/>
      <c r="C1623" s="163"/>
      <c r="D1623" s="164"/>
      <c r="E1623" s="163"/>
      <c r="F1623" s="162"/>
      <c r="G1623" s="209"/>
      <c r="H1623" s="195"/>
    </row>
    <row r="1624" spans="1:8">
      <c r="A1624" s="162"/>
      <c r="B1624" s="162"/>
      <c r="C1624" s="163"/>
      <c r="D1624" s="164"/>
      <c r="E1624" s="163"/>
      <c r="F1624" s="162"/>
      <c r="G1624" s="209"/>
      <c r="H1624" s="195"/>
    </row>
    <row r="1625" spans="1:8">
      <c r="A1625" s="162"/>
      <c r="B1625" s="162"/>
      <c r="C1625" s="163"/>
      <c r="D1625" s="164"/>
      <c r="E1625" s="163"/>
      <c r="F1625" s="162"/>
      <c r="G1625" s="209"/>
      <c r="H1625" s="195"/>
    </row>
    <row r="1626" spans="1:8">
      <c r="A1626" s="162"/>
      <c r="B1626" s="162"/>
      <c r="C1626" s="163"/>
      <c r="D1626" s="164"/>
      <c r="E1626" s="163"/>
      <c r="F1626" s="162"/>
      <c r="G1626" s="209"/>
      <c r="H1626" s="195"/>
    </row>
    <row r="1627" spans="1:8">
      <c r="A1627" s="162"/>
      <c r="B1627" s="162"/>
      <c r="C1627" s="163"/>
      <c r="D1627" s="164"/>
      <c r="E1627" s="163"/>
      <c r="F1627" s="162"/>
      <c r="G1627" s="209"/>
      <c r="H1627" s="195"/>
    </row>
    <row r="1628" spans="1:8">
      <c r="A1628" s="162"/>
      <c r="B1628" s="162"/>
      <c r="C1628" s="163"/>
      <c r="D1628" s="164"/>
      <c r="E1628" s="163"/>
      <c r="F1628" s="162"/>
      <c r="G1628" s="209"/>
      <c r="H1628" s="195"/>
    </row>
    <row r="1629" spans="1:8">
      <c r="A1629" s="162"/>
      <c r="B1629" s="162"/>
      <c r="C1629" s="163"/>
      <c r="D1629" s="164"/>
      <c r="E1629" s="163"/>
      <c r="F1629" s="162"/>
      <c r="G1629" s="209"/>
      <c r="H1629" s="195"/>
    </row>
    <row r="1630" spans="1:8">
      <c r="A1630" s="162"/>
      <c r="B1630" s="162"/>
      <c r="C1630" s="163"/>
      <c r="D1630" s="164"/>
      <c r="E1630" s="163"/>
      <c r="F1630" s="162"/>
      <c r="G1630" s="209"/>
      <c r="H1630" s="195"/>
    </row>
    <row r="1631" spans="1:8">
      <c r="A1631" s="162"/>
      <c r="B1631" s="162"/>
      <c r="C1631" s="163"/>
      <c r="D1631" s="164"/>
      <c r="E1631" s="163"/>
      <c r="F1631" s="162"/>
      <c r="G1631" s="209"/>
      <c r="H1631" s="195"/>
    </row>
    <row r="1632" spans="1:8">
      <c r="A1632" s="162"/>
      <c r="B1632" s="162"/>
      <c r="C1632" s="163"/>
      <c r="D1632" s="164"/>
      <c r="E1632" s="163"/>
      <c r="F1632" s="162"/>
      <c r="G1632" s="209"/>
      <c r="H1632" s="195"/>
    </row>
    <row r="1633" spans="1:8">
      <c r="A1633" s="162"/>
      <c r="B1633" s="162"/>
      <c r="C1633" s="163"/>
      <c r="D1633" s="164"/>
      <c r="E1633" s="163"/>
      <c r="F1633" s="162"/>
      <c r="G1633" s="209"/>
      <c r="H1633" s="195"/>
    </row>
    <row r="1634" spans="1:8">
      <c r="A1634" s="162"/>
      <c r="B1634" s="162"/>
      <c r="C1634" s="163"/>
      <c r="D1634" s="164"/>
      <c r="E1634" s="163"/>
      <c r="F1634" s="162"/>
      <c r="G1634" s="209"/>
      <c r="H1634" s="195"/>
    </row>
    <row r="1635" spans="1:8">
      <c r="A1635" s="162"/>
      <c r="B1635" s="162"/>
      <c r="C1635" s="163"/>
      <c r="D1635" s="164"/>
      <c r="E1635" s="163"/>
      <c r="F1635" s="162"/>
      <c r="G1635" s="209"/>
      <c r="H1635" s="195"/>
    </row>
    <row r="1636" spans="1:8">
      <c r="A1636" s="162"/>
      <c r="B1636" s="162"/>
      <c r="C1636" s="163"/>
      <c r="D1636" s="164"/>
      <c r="E1636" s="163"/>
      <c r="F1636" s="162"/>
      <c r="G1636" s="209"/>
      <c r="H1636" s="195"/>
    </row>
    <row r="1637" spans="1:8">
      <c r="A1637" s="162"/>
      <c r="B1637" s="162"/>
      <c r="C1637" s="163"/>
      <c r="D1637" s="164"/>
      <c r="E1637" s="163"/>
      <c r="F1637" s="162"/>
      <c r="G1637" s="209"/>
      <c r="H1637" s="195"/>
    </row>
    <row r="1638" spans="1:8">
      <c r="A1638" s="162"/>
      <c r="B1638" s="162"/>
      <c r="C1638" s="163"/>
      <c r="D1638" s="164"/>
      <c r="E1638" s="163"/>
      <c r="F1638" s="162"/>
      <c r="G1638" s="209"/>
      <c r="H1638" s="195"/>
    </row>
    <row r="1639" spans="1:8">
      <c r="A1639" s="162"/>
      <c r="B1639" s="162"/>
      <c r="C1639" s="163"/>
      <c r="D1639" s="164"/>
      <c r="E1639" s="163"/>
      <c r="F1639" s="162"/>
      <c r="G1639" s="209"/>
      <c r="H1639" s="195"/>
    </row>
    <row r="1640" spans="1:8">
      <c r="A1640" s="162"/>
      <c r="B1640" s="162"/>
      <c r="C1640" s="163"/>
      <c r="D1640" s="164"/>
      <c r="E1640" s="163"/>
      <c r="F1640" s="162"/>
      <c r="G1640" s="209"/>
      <c r="H1640" s="195"/>
    </row>
    <row r="1641" spans="1:8">
      <c r="A1641" s="162"/>
      <c r="B1641" s="162"/>
      <c r="C1641" s="163"/>
      <c r="D1641" s="164"/>
      <c r="E1641" s="163"/>
      <c r="F1641" s="162"/>
      <c r="G1641" s="209"/>
      <c r="H1641" s="195"/>
    </row>
    <row r="1642" spans="1:8">
      <c r="A1642" s="162"/>
      <c r="B1642" s="162"/>
      <c r="C1642" s="163"/>
      <c r="D1642" s="164"/>
      <c r="E1642" s="163"/>
      <c r="F1642" s="162"/>
      <c r="G1642" s="209"/>
      <c r="H1642" s="195"/>
    </row>
    <row r="1643" spans="1:8">
      <c r="A1643" s="162"/>
      <c r="B1643" s="162"/>
      <c r="C1643" s="163"/>
      <c r="D1643" s="164"/>
      <c r="E1643" s="163"/>
      <c r="F1643" s="162"/>
      <c r="G1643" s="209"/>
      <c r="H1643" s="195"/>
    </row>
    <row r="1644" spans="1:8">
      <c r="A1644" s="162"/>
      <c r="B1644" s="162"/>
      <c r="C1644" s="163"/>
      <c r="D1644" s="164"/>
      <c r="E1644" s="163"/>
      <c r="F1644" s="162"/>
      <c r="G1644" s="209"/>
      <c r="H1644" s="195"/>
    </row>
    <row r="1645" spans="1:8">
      <c r="A1645" s="162"/>
      <c r="B1645" s="162"/>
      <c r="C1645" s="163"/>
      <c r="D1645" s="164"/>
      <c r="E1645" s="163"/>
      <c r="F1645" s="162"/>
      <c r="G1645" s="209"/>
      <c r="H1645" s="195"/>
    </row>
    <row r="1646" spans="1:8">
      <c r="A1646" s="162"/>
      <c r="B1646" s="162"/>
      <c r="C1646" s="163"/>
      <c r="D1646" s="164"/>
      <c r="E1646" s="163"/>
      <c r="F1646" s="162"/>
      <c r="G1646" s="209"/>
      <c r="H1646" s="195"/>
    </row>
    <row r="1647" spans="1:8">
      <c r="A1647" s="162"/>
      <c r="B1647" s="162"/>
      <c r="C1647" s="163"/>
      <c r="D1647" s="164"/>
      <c r="E1647" s="163"/>
      <c r="F1647" s="162"/>
      <c r="G1647" s="209"/>
      <c r="H1647" s="195"/>
    </row>
    <row r="1648" spans="1:8">
      <c r="A1648" s="162"/>
      <c r="B1648" s="162"/>
      <c r="C1648" s="163"/>
      <c r="D1648" s="164"/>
      <c r="E1648" s="163"/>
      <c r="F1648" s="162"/>
      <c r="G1648" s="209"/>
      <c r="H1648" s="195"/>
    </row>
    <row r="1649" spans="1:8">
      <c r="A1649" s="162"/>
      <c r="B1649" s="162"/>
      <c r="C1649" s="163"/>
      <c r="D1649" s="164"/>
      <c r="E1649" s="163"/>
      <c r="F1649" s="162"/>
      <c r="G1649" s="209"/>
      <c r="H1649" s="195"/>
    </row>
    <row r="1650" spans="1:8">
      <c r="A1650" s="162"/>
      <c r="B1650" s="162"/>
      <c r="C1650" s="163"/>
      <c r="D1650" s="164"/>
      <c r="E1650" s="163"/>
      <c r="F1650" s="162"/>
      <c r="G1650" s="209"/>
      <c r="H1650" s="195"/>
    </row>
    <row r="1651" spans="1:8">
      <c r="A1651" s="162"/>
      <c r="B1651" s="162"/>
      <c r="C1651" s="163"/>
      <c r="D1651" s="164"/>
      <c r="E1651" s="163"/>
      <c r="F1651" s="162"/>
      <c r="G1651" s="209"/>
      <c r="H1651" s="195"/>
    </row>
    <row r="1652" spans="1:8">
      <c r="A1652" s="162"/>
      <c r="B1652" s="162"/>
      <c r="C1652" s="163"/>
      <c r="D1652" s="164"/>
      <c r="E1652" s="163"/>
      <c r="F1652" s="162"/>
      <c r="G1652" s="209"/>
      <c r="H1652" s="195"/>
    </row>
    <row r="1653" spans="1:8">
      <c r="A1653" s="162"/>
      <c r="B1653" s="162"/>
      <c r="C1653" s="163"/>
      <c r="D1653" s="164"/>
      <c r="E1653" s="163"/>
      <c r="F1653" s="162"/>
      <c r="G1653" s="209"/>
      <c r="H1653" s="195"/>
    </row>
    <row r="1654" spans="1:8">
      <c r="A1654" s="162"/>
      <c r="B1654" s="162"/>
      <c r="C1654" s="163"/>
      <c r="D1654" s="164"/>
      <c r="E1654" s="163"/>
      <c r="F1654" s="162"/>
      <c r="G1654" s="209"/>
      <c r="H1654" s="195"/>
    </row>
    <row r="1655" spans="1:8">
      <c r="A1655" s="162"/>
      <c r="B1655" s="162"/>
      <c r="C1655" s="163"/>
      <c r="D1655" s="164"/>
      <c r="E1655" s="163"/>
      <c r="F1655" s="162"/>
      <c r="G1655" s="209"/>
      <c r="H1655" s="195"/>
    </row>
    <row r="1656" spans="1:8">
      <c r="A1656" s="162"/>
      <c r="B1656" s="162"/>
      <c r="C1656" s="163"/>
      <c r="D1656" s="164"/>
      <c r="E1656" s="163"/>
      <c r="F1656" s="162"/>
      <c r="G1656" s="209"/>
      <c r="H1656" s="195"/>
    </row>
    <row r="1657" spans="1:8">
      <c r="A1657" s="162"/>
      <c r="B1657" s="162"/>
      <c r="C1657" s="163"/>
      <c r="D1657" s="164"/>
      <c r="E1657" s="163"/>
      <c r="F1657" s="162"/>
      <c r="G1657" s="209"/>
      <c r="H1657" s="195"/>
    </row>
    <row r="1658" spans="1:8">
      <c r="A1658" s="162"/>
      <c r="B1658" s="162"/>
      <c r="C1658" s="163"/>
      <c r="D1658" s="164"/>
      <c r="E1658" s="163"/>
      <c r="F1658" s="162"/>
      <c r="G1658" s="209"/>
      <c r="H1658" s="195"/>
    </row>
    <row r="1659" spans="1:8">
      <c r="A1659" s="162"/>
      <c r="B1659" s="162"/>
      <c r="C1659" s="163"/>
      <c r="D1659" s="164"/>
      <c r="E1659" s="163"/>
      <c r="F1659" s="162"/>
      <c r="G1659" s="209"/>
      <c r="H1659" s="195"/>
    </row>
    <row r="1660" spans="1:8">
      <c r="A1660" s="162"/>
      <c r="B1660" s="162"/>
      <c r="C1660" s="163"/>
      <c r="D1660" s="164"/>
      <c r="E1660" s="163"/>
      <c r="F1660" s="162"/>
      <c r="G1660" s="209"/>
      <c r="H1660" s="195"/>
    </row>
    <row r="1661" spans="1:8">
      <c r="A1661" s="162"/>
      <c r="B1661" s="162"/>
      <c r="C1661" s="163"/>
      <c r="D1661" s="164"/>
      <c r="E1661" s="163"/>
      <c r="F1661" s="162"/>
      <c r="G1661" s="209"/>
      <c r="H1661" s="195"/>
    </row>
    <row r="1662" spans="1:8">
      <c r="A1662" s="162"/>
      <c r="B1662" s="162"/>
      <c r="C1662" s="163"/>
      <c r="D1662" s="164"/>
      <c r="E1662" s="163"/>
      <c r="F1662" s="162"/>
      <c r="G1662" s="209"/>
      <c r="H1662" s="195"/>
    </row>
    <row r="1663" spans="1:8">
      <c r="A1663" s="162"/>
      <c r="B1663" s="162"/>
      <c r="C1663" s="163"/>
      <c r="D1663" s="164"/>
      <c r="E1663" s="163"/>
      <c r="F1663" s="162"/>
      <c r="G1663" s="209"/>
      <c r="H1663" s="195"/>
    </row>
    <row r="1664" spans="1:8">
      <c r="A1664" s="162"/>
      <c r="B1664" s="162"/>
      <c r="C1664" s="163"/>
      <c r="D1664" s="164"/>
      <c r="E1664" s="163"/>
      <c r="F1664" s="162"/>
      <c r="G1664" s="209"/>
      <c r="H1664" s="195"/>
    </row>
    <row r="1665" spans="1:8">
      <c r="A1665" s="162"/>
      <c r="B1665" s="162"/>
      <c r="C1665" s="163"/>
      <c r="D1665" s="164"/>
      <c r="E1665" s="163"/>
      <c r="F1665" s="162"/>
      <c r="G1665" s="209"/>
      <c r="H1665" s="195"/>
    </row>
    <row r="1666" spans="1:8">
      <c r="A1666" s="162"/>
      <c r="B1666" s="162"/>
      <c r="C1666" s="163"/>
      <c r="D1666" s="164"/>
      <c r="E1666" s="163"/>
      <c r="F1666" s="162"/>
      <c r="G1666" s="209"/>
      <c r="H1666" s="195"/>
    </row>
    <row r="1667" spans="1:8">
      <c r="A1667" s="162"/>
      <c r="B1667" s="162"/>
      <c r="C1667" s="163"/>
      <c r="D1667" s="164"/>
      <c r="E1667" s="163"/>
      <c r="F1667" s="162"/>
      <c r="G1667" s="209"/>
      <c r="H1667" s="195"/>
    </row>
    <row r="1668" spans="1:8">
      <c r="A1668" s="162"/>
      <c r="B1668" s="162"/>
      <c r="C1668" s="163"/>
      <c r="D1668" s="164"/>
      <c r="E1668" s="163"/>
      <c r="F1668" s="162"/>
      <c r="G1668" s="209"/>
      <c r="H1668" s="195"/>
    </row>
    <row r="1669" spans="1:8">
      <c r="A1669" s="162"/>
      <c r="B1669" s="162"/>
      <c r="C1669" s="163"/>
      <c r="D1669" s="164"/>
      <c r="E1669" s="163"/>
      <c r="F1669" s="162"/>
      <c r="G1669" s="209"/>
      <c r="H1669" s="195"/>
    </row>
    <row r="1670" spans="1:8">
      <c r="A1670" s="162"/>
      <c r="B1670" s="162"/>
      <c r="C1670" s="163"/>
      <c r="D1670" s="164"/>
      <c r="E1670" s="163"/>
      <c r="F1670" s="162"/>
      <c r="G1670" s="209"/>
      <c r="H1670" s="195"/>
    </row>
    <row r="1671" spans="1:8">
      <c r="A1671" s="162"/>
      <c r="B1671" s="162"/>
      <c r="C1671" s="163"/>
      <c r="D1671" s="164"/>
      <c r="E1671" s="163"/>
      <c r="F1671" s="162"/>
      <c r="G1671" s="209"/>
      <c r="H1671" s="195"/>
    </row>
    <row r="1672" spans="1:8">
      <c r="A1672" s="162"/>
      <c r="B1672" s="162"/>
      <c r="C1672" s="163"/>
      <c r="D1672" s="164"/>
      <c r="E1672" s="163"/>
      <c r="F1672" s="162"/>
      <c r="G1672" s="209"/>
      <c r="H1672" s="195"/>
    </row>
    <row r="1673" spans="1:8">
      <c r="A1673" s="162"/>
      <c r="B1673" s="162"/>
      <c r="C1673" s="163"/>
      <c r="D1673" s="164"/>
      <c r="E1673" s="163"/>
      <c r="F1673" s="162"/>
      <c r="G1673" s="209"/>
      <c r="H1673" s="195"/>
    </row>
    <row r="1674" spans="1:8">
      <c r="A1674" s="162"/>
      <c r="B1674" s="162"/>
      <c r="C1674" s="163"/>
      <c r="D1674" s="164"/>
      <c r="E1674" s="163"/>
      <c r="F1674" s="162"/>
      <c r="G1674" s="209"/>
      <c r="H1674" s="195"/>
    </row>
    <row r="1675" spans="1:8">
      <c r="A1675" s="162"/>
      <c r="B1675" s="162"/>
      <c r="C1675" s="163"/>
      <c r="D1675" s="164"/>
      <c r="E1675" s="163"/>
      <c r="F1675" s="162"/>
      <c r="G1675" s="209"/>
      <c r="H1675" s="195"/>
    </row>
    <row r="1676" spans="1:8">
      <c r="A1676" s="162"/>
      <c r="B1676" s="162"/>
      <c r="C1676" s="163"/>
      <c r="D1676" s="164"/>
      <c r="E1676" s="163"/>
      <c r="F1676" s="162"/>
      <c r="G1676" s="209"/>
      <c r="H1676" s="195"/>
    </row>
    <row r="1677" spans="1:8">
      <c r="A1677" s="162"/>
      <c r="B1677" s="162"/>
      <c r="C1677" s="163"/>
      <c r="D1677" s="164"/>
      <c r="E1677" s="163"/>
      <c r="F1677" s="162"/>
      <c r="G1677" s="209"/>
      <c r="H1677" s="195"/>
    </row>
    <row r="1678" spans="1:8">
      <c r="A1678" s="162"/>
      <c r="B1678" s="162"/>
      <c r="C1678" s="163"/>
      <c r="D1678" s="164"/>
      <c r="E1678" s="163"/>
      <c r="F1678" s="162"/>
      <c r="G1678" s="209"/>
      <c r="H1678" s="195"/>
    </row>
    <row r="1679" spans="1:8">
      <c r="A1679" s="162"/>
      <c r="B1679" s="162"/>
      <c r="C1679" s="163"/>
      <c r="D1679" s="164"/>
      <c r="E1679" s="163"/>
      <c r="F1679" s="162"/>
      <c r="G1679" s="209"/>
      <c r="H1679" s="195"/>
    </row>
    <row r="1680" spans="1:8">
      <c r="A1680" s="162"/>
      <c r="B1680" s="162"/>
      <c r="C1680" s="163"/>
      <c r="D1680" s="164"/>
      <c r="E1680" s="163"/>
      <c r="F1680" s="162"/>
      <c r="G1680" s="209"/>
      <c r="H1680" s="195"/>
    </row>
    <row r="1681" spans="1:8">
      <c r="A1681" s="162"/>
      <c r="B1681" s="162"/>
      <c r="C1681" s="163"/>
      <c r="D1681" s="164"/>
      <c r="E1681" s="163"/>
      <c r="F1681" s="162"/>
      <c r="G1681" s="209"/>
      <c r="H1681" s="195"/>
    </row>
    <row r="1682" spans="1:8">
      <c r="A1682" s="162"/>
      <c r="B1682" s="162"/>
      <c r="C1682" s="163"/>
      <c r="D1682" s="164"/>
      <c r="E1682" s="163"/>
      <c r="F1682" s="162"/>
      <c r="G1682" s="209"/>
      <c r="H1682" s="195"/>
    </row>
    <row r="1683" spans="1:8">
      <c r="A1683" s="162"/>
      <c r="B1683" s="162"/>
      <c r="C1683" s="163"/>
      <c r="D1683" s="164"/>
      <c r="E1683" s="163"/>
      <c r="F1683" s="162"/>
      <c r="G1683" s="209"/>
      <c r="H1683" s="195"/>
    </row>
    <row r="1684" spans="1:8">
      <c r="A1684" s="162"/>
      <c r="B1684" s="162"/>
      <c r="C1684" s="163"/>
      <c r="D1684" s="164"/>
      <c r="E1684" s="163"/>
      <c r="F1684" s="162"/>
      <c r="G1684" s="209"/>
      <c r="H1684" s="195"/>
    </row>
    <row r="1685" spans="1:8">
      <c r="A1685" s="162"/>
      <c r="B1685" s="162"/>
      <c r="C1685" s="163"/>
      <c r="D1685" s="164"/>
      <c r="E1685" s="163"/>
      <c r="F1685" s="162"/>
      <c r="G1685" s="209"/>
      <c r="H1685" s="195"/>
    </row>
    <row r="1686" spans="1:8">
      <c r="A1686" s="162"/>
      <c r="B1686" s="162"/>
      <c r="C1686" s="163"/>
      <c r="D1686" s="164"/>
      <c r="E1686" s="163"/>
      <c r="F1686" s="162"/>
      <c r="G1686" s="209"/>
      <c r="H1686" s="195"/>
    </row>
    <row r="1687" spans="1:8">
      <c r="A1687" s="162"/>
      <c r="B1687" s="162"/>
      <c r="C1687" s="163"/>
      <c r="D1687" s="164"/>
      <c r="E1687" s="163"/>
      <c r="F1687" s="162"/>
      <c r="G1687" s="209"/>
      <c r="H1687" s="195"/>
    </row>
    <row r="1688" spans="1:8">
      <c r="A1688" s="162"/>
      <c r="B1688" s="162"/>
      <c r="C1688" s="163"/>
      <c r="D1688" s="164"/>
      <c r="E1688" s="163"/>
      <c r="F1688" s="162"/>
      <c r="G1688" s="209"/>
      <c r="H1688" s="195"/>
    </row>
    <row r="1689" spans="1:8">
      <c r="A1689" s="162"/>
      <c r="B1689" s="162"/>
      <c r="C1689" s="163"/>
      <c r="D1689" s="164"/>
      <c r="E1689" s="163"/>
      <c r="F1689" s="162"/>
      <c r="G1689" s="209"/>
      <c r="H1689" s="195"/>
    </row>
    <row r="1690" spans="1:8">
      <c r="A1690" s="162"/>
      <c r="B1690" s="162"/>
      <c r="C1690" s="163"/>
      <c r="D1690" s="164"/>
      <c r="E1690" s="163"/>
      <c r="F1690" s="162"/>
      <c r="G1690" s="209"/>
      <c r="H1690" s="195"/>
    </row>
    <row r="1691" spans="1:8">
      <c r="A1691" s="162"/>
      <c r="B1691" s="162"/>
      <c r="C1691" s="163"/>
      <c r="D1691" s="164"/>
      <c r="E1691" s="163"/>
      <c r="F1691" s="162"/>
      <c r="G1691" s="209"/>
      <c r="H1691" s="195"/>
    </row>
    <row r="1692" spans="1:8">
      <c r="A1692" s="162"/>
      <c r="B1692" s="162"/>
      <c r="C1692" s="163"/>
      <c r="D1692" s="164"/>
      <c r="E1692" s="163"/>
      <c r="F1692" s="162"/>
      <c r="G1692" s="209"/>
      <c r="H1692" s="195"/>
    </row>
    <row r="1693" spans="1:8">
      <c r="A1693" s="162"/>
      <c r="B1693" s="162"/>
      <c r="C1693" s="163"/>
      <c r="D1693" s="164"/>
      <c r="E1693" s="163"/>
      <c r="F1693" s="162"/>
      <c r="G1693" s="209"/>
      <c r="H1693" s="195"/>
    </row>
    <row r="1694" spans="1:8">
      <c r="A1694" s="162"/>
      <c r="B1694" s="162"/>
      <c r="C1694" s="163"/>
      <c r="D1694" s="164"/>
      <c r="E1694" s="163"/>
      <c r="F1694" s="162"/>
      <c r="G1694" s="209"/>
      <c r="H1694" s="195"/>
    </row>
    <row r="1695" spans="1:8">
      <c r="A1695" s="162"/>
      <c r="B1695" s="162"/>
      <c r="C1695" s="163"/>
      <c r="D1695" s="164"/>
      <c r="E1695" s="163"/>
      <c r="F1695" s="162"/>
      <c r="G1695" s="209"/>
      <c r="H1695" s="195"/>
    </row>
    <row r="1696" spans="1:8">
      <c r="A1696" s="162"/>
      <c r="B1696" s="162"/>
      <c r="C1696" s="163"/>
      <c r="D1696" s="164"/>
      <c r="E1696" s="163"/>
      <c r="F1696" s="162"/>
      <c r="G1696" s="209"/>
      <c r="H1696" s="195"/>
    </row>
    <row r="1697" spans="1:8">
      <c r="A1697" s="162"/>
      <c r="B1697" s="162"/>
      <c r="C1697" s="163"/>
      <c r="D1697" s="164"/>
      <c r="E1697" s="163"/>
      <c r="F1697" s="162"/>
      <c r="G1697" s="209"/>
      <c r="H1697" s="195"/>
    </row>
    <row r="1698" spans="1:8">
      <c r="A1698" s="162"/>
      <c r="B1698" s="162"/>
      <c r="C1698" s="163"/>
      <c r="D1698" s="164"/>
      <c r="E1698" s="163"/>
      <c r="F1698" s="162"/>
      <c r="G1698" s="209"/>
      <c r="H1698" s="195"/>
    </row>
    <row r="1699" spans="1:8">
      <c r="A1699" s="162"/>
      <c r="B1699" s="162"/>
      <c r="C1699" s="163"/>
      <c r="D1699" s="164"/>
      <c r="E1699" s="163"/>
      <c r="F1699" s="162"/>
      <c r="G1699" s="209"/>
      <c r="H1699" s="195"/>
    </row>
    <row r="1700" spans="1:8">
      <c r="A1700" s="162"/>
      <c r="B1700" s="162"/>
      <c r="C1700" s="163"/>
      <c r="D1700" s="164"/>
      <c r="E1700" s="163"/>
      <c r="F1700" s="162"/>
      <c r="G1700" s="209"/>
      <c r="H1700" s="195"/>
    </row>
    <row r="1701" spans="1:8">
      <c r="A1701" s="162"/>
      <c r="B1701" s="162"/>
      <c r="C1701" s="163"/>
      <c r="D1701" s="164"/>
      <c r="E1701" s="163"/>
      <c r="F1701" s="162"/>
      <c r="G1701" s="209"/>
      <c r="H1701" s="195"/>
    </row>
    <row r="1702" spans="1:8">
      <c r="A1702" s="162"/>
      <c r="B1702" s="162"/>
      <c r="C1702" s="163"/>
      <c r="D1702" s="164"/>
      <c r="E1702" s="163"/>
      <c r="F1702" s="162"/>
      <c r="G1702" s="209"/>
      <c r="H1702" s="195"/>
    </row>
    <row r="1703" spans="1:8">
      <c r="A1703" s="162"/>
      <c r="B1703" s="162"/>
      <c r="C1703" s="163"/>
      <c r="D1703" s="164"/>
      <c r="E1703" s="163"/>
      <c r="F1703" s="162"/>
      <c r="G1703" s="209"/>
      <c r="H1703" s="195"/>
    </row>
    <row r="1704" spans="1:8">
      <c r="A1704" s="162"/>
      <c r="B1704" s="162"/>
      <c r="C1704" s="163"/>
      <c r="D1704" s="164"/>
      <c r="E1704" s="163"/>
      <c r="F1704" s="162"/>
      <c r="G1704" s="209"/>
      <c r="H1704" s="195"/>
    </row>
    <row r="1705" spans="1:8">
      <c r="A1705" s="162"/>
      <c r="B1705" s="162"/>
      <c r="C1705" s="163"/>
      <c r="D1705" s="164"/>
      <c r="E1705" s="163"/>
      <c r="F1705" s="162"/>
      <c r="G1705" s="209"/>
      <c r="H1705" s="195"/>
    </row>
    <row r="1706" spans="1:8">
      <c r="A1706" s="162"/>
      <c r="B1706" s="162"/>
      <c r="C1706" s="163"/>
      <c r="D1706" s="164"/>
      <c r="E1706" s="163"/>
      <c r="F1706" s="162"/>
      <c r="G1706" s="209"/>
      <c r="H1706" s="195"/>
    </row>
    <row r="1707" spans="1:8">
      <c r="A1707" s="162"/>
      <c r="B1707" s="162"/>
      <c r="C1707" s="163"/>
      <c r="D1707" s="164"/>
      <c r="E1707" s="163"/>
      <c r="F1707" s="162"/>
      <c r="G1707" s="209"/>
      <c r="H1707" s="195"/>
    </row>
    <row r="1708" spans="1:8">
      <c r="A1708" s="162"/>
      <c r="B1708" s="162"/>
      <c r="C1708" s="163"/>
      <c r="D1708" s="164"/>
      <c r="E1708" s="163"/>
      <c r="F1708" s="162"/>
      <c r="G1708" s="209"/>
      <c r="H1708" s="195"/>
    </row>
    <row r="1709" spans="1:8">
      <c r="A1709" s="162"/>
      <c r="B1709" s="162"/>
      <c r="C1709" s="163"/>
      <c r="D1709" s="164"/>
      <c r="E1709" s="163"/>
      <c r="F1709" s="162"/>
      <c r="G1709" s="209"/>
      <c r="H1709" s="195"/>
    </row>
    <row r="1710" spans="1:8">
      <c r="A1710" s="162"/>
      <c r="B1710" s="162"/>
      <c r="C1710" s="163"/>
      <c r="D1710" s="164"/>
      <c r="E1710" s="163"/>
      <c r="F1710" s="162"/>
      <c r="G1710" s="209"/>
      <c r="H1710" s="195"/>
    </row>
    <row r="1711" spans="1:8">
      <c r="A1711" s="162"/>
      <c r="B1711" s="162"/>
      <c r="C1711" s="163"/>
      <c r="D1711" s="164"/>
      <c r="E1711" s="163"/>
      <c r="F1711" s="162"/>
      <c r="G1711" s="209"/>
      <c r="H1711" s="195"/>
    </row>
    <row r="1712" spans="1:8">
      <c r="A1712" s="162"/>
      <c r="B1712" s="162"/>
      <c r="C1712" s="163"/>
      <c r="D1712" s="164"/>
      <c r="E1712" s="163"/>
      <c r="F1712" s="162"/>
      <c r="G1712" s="209"/>
      <c r="H1712" s="195"/>
    </row>
    <row r="1713" spans="1:8">
      <c r="A1713" s="162"/>
      <c r="B1713" s="162"/>
      <c r="C1713" s="163"/>
      <c r="D1713" s="164"/>
      <c r="E1713" s="163"/>
      <c r="F1713" s="162"/>
      <c r="G1713" s="209"/>
      <c r="H1713" s="195"/>
    </row>
    <row r="1714" spans="1:8">
      <c r="A1714" s="162"/>
      <c r="B1714" s="162"/>
      <c r="C1714" s="163"/>
      <c r="D1714" s="164"/>
      <c r="E1714" s="163"/>
      <c r="F1714" s="162"/>
      <c r="G1714" s="209"/>
      <c r="H1714" s="195"/>
    </row>
    <row r="1715" spans="1:8">
      <c r="A1715" s="162"/>
      <c r="B1715" s="162"/>
      <c r="C1715" s="163"/>
      <c r="D1715" s="164"/>
      <c r="E1715" s="163"/>
      <c r="F1715" s="162"/>
      <c r="G1715" s="209"/>
      <c r="H1715" s="195"/>
    </row>
    <row r="1716" spans="1:8">
      <c r="A1716" s="162"/>
      <c r="B1716" s="162"/>
      <c r="C1716" s="163"/>
      <c r="D1716" s="164"/>
      <c r="E1716" s="163"/>
      <c r="F1716" s="162"/>
      <c r="G1716" s="209"/>
      <c r="H1716" s="195"/>
    </row>
    <row r="1717" spans="1:8">
      <c r="A1717" s="162"/>
      <c r="B1717" s="162"/>
      <c r="C1717" s="163"/>
      <c r="D1717" s="164"/>
      <c r="E1717" s="163"/>
      <c r="F1717" s="162"/>
      <c r="G1717" s="209"/>
      <c r="H1717" s="195"/>
    </row>
    <row r="1718" spans="1:8">
      <c r="A1718" s="162"/>
      <c r="B1718" s="162"/>
      <c r="C1718" s="163"/>
      <c r="D1718" s="164"/>
      <c r="E1718" s="163"/>
      <c r="F1718" s="162"/>
      <c r="G1718" s="209"/>
      <c r="H1718" s="195"/>
    </row>
    <row r="1719" spans="1:8">
      <c r="A1719" s="162"/>
      <c r="B1719" s="162"/>
      <c r="C1719" s="163"/>
      <c r="D1719" s="164"/>
      <c r="E1719" s="163"/>
      <c r="F1719" s="162"/>
      <c r="G1719" s="209"/>
      <c r="H1719" s="195"/>
    </row>
    <row r="1720" spans="1:8">
      <c r="A1720" s="162"/>
      <c r="B1720" s="162"/>
      <c r="C1720" s="163"/>
      <c r="D1720" s="164"/>
      <c r="E1720" s="163"/>
      <c r="F1720" s="162"/>
      <c r="G1720" s="209"/>
      <c r="H1720" s="195"/>
    </row>
    <row r="1721" spans="1:8">
      <c r="A1721" s="162"/>
      <c r="B1721" s="162"/>
      <c r="C1721" s="163"/>
      <c r="D1721" s="164"/>
      <c r="E1721" s="163"/>
      <c r="F1721" s="162"/>
      <c r="G1721" s="209"/>
      <c r="H1721" s="195"/>
    </row>
    <row r="1722" spans="1:8">
      <c r="A1722" s="162"/>
      <c r="B1722" s="162"/>
      <c r="C1722" s="163"/>
      <c r="D1722" s="164"/>
      <c r="E1722" s="163"/>
      <c r="F1722" s="162"/>
      <c r="G1722" s="209"/>
      <c r="H1722" s="195"/>
    </row>
    <row r="1723" spans="1:8">
      <c r="A1723" s="162"/>
      <c r="B1723" s="162"/>
      <c r="C1723" s="163"/>
      <c r="D1723" s="164"/>
      <c r="E1723" s="163"/>
      <c r="F1723" s="162"/>
      <c r="G1723" s="209"/>
      <c r="H1723" s="195"/>
    </row>
    <row r="1724" spans="1:8">
      <c r="A1724" s="162"/>
      <c r="B1724" s="162"/>
      <c r="C1724" s="163"/>
      <c r="D1724" s="164"/>
      <c r="E1724" s="163"/>
      <c r="F1724" s="162"/>
      <c r="G1724" s="209"/>
      <c r="H1724" s="195"/>
    </row>
    <row r="1725" spans="1:8">
      <c r="A1725" s="162"/>
      <c r="B1725" s="162"/>
      <c r="C1725" s="163"/>
      <c r="D1725" s="164"/>
      <c r="E1725" s="163"/>
      <c r="F1725" s="162"/>
      <c r="G1725" s="209"/>
      <c r="H1725" s="195"/>
    </row>
    <row r="1726" spans="1:8">
      <c r="A1726" s="162"/>
      <c r="B1726" s="162"/>
      <c r="C1726" s="163"/>
      <c r="D1726" s="164"/>
      <c r="E1726" s="163"/>
      <c r="F1726" s="162"/>
      <c r="G1726" s="209"/>
      <c r="H1726" s="195"/>
    </row>
    <row r="1727" spans="1:8">
      <c r="A1727" s="162"/>
      <c r="B1727" s="162"/>
      <c r="C1727" s="163"/>
      <c r="D1727" s="164"/>
      <c r="E1727" s="163"/>
      <c r="F1727" s="162"/>
      <c r="G1727" s="209"/>
      <c r="H1727" s="195"/>
    </row>
    <row r="1728" spans="1:8">
      <c r="A1728" s="162"/>
      <c r="B1728" s="162"/>
      <c r="C1728" s="163"/>
      <c r="D1728" s="164"/>
      <c r="E1728" s="163"/>
      <c r="F1728" s="162"/>
      <c r="G1728" s="209"/>
      <c r="H1728" s="195"/>
    </row>
    <row r="1729" spans="1:8">
      <c r="A1729" s="162"/>
      <c r="B1729" s="162"/>
      <c r="C1729" s="163"/>
      <c r="D1729" s="164"/>
      <c r="E1729" s="163"/>
      <c r="F1729" s="162"/>
      <c r="G1729" s="209"/>
      <c r="H1729" s="195"/>
    </row>
    <row r="1730" spans="1:8">
      <c r="A1730" s="162"/>
      <c r="B1730" s="162"/>
      <c r="C1730" s="163"/>
      <c r="D1730" s="164"/>
      <c r="E1730" s="163"/>
      <c r="F1730" s="162"/>
      <c r="G1730" s="209"/>
      <c r="H1730" s="195"/>
    </row>
    <row r="1731" spans="1:8">
      <c r="A1731" s="162"/>
      <c r="B1731" s="162"/>
      <c r="C1731" s="163"/>
      <c r="D1731" s="164"/>
      <c r="E1731" s="163"/>
      <c r="F1731" s="162"/>
      <c r="G1731" s="209"/>
      <c r="H1731" s="195"/>
    </row>
    <row r="1732" spans="1:8">
      <c r="A1732" s="162"/>
      <c r="B1732" s="162"/>
      <c r="C1732" s="163"/>
      <c r="D1732" s="164"/>
      <c r="E1732" s="163"/>
      <c r="F1732" s="162"/>
      <c r="G1732" s="209"/>
      <c r="H1732" s="195"/>
    </row>
    <row r="1733" spans="1:8">
      <c r="A1733" s="162"/>
      <c r="B1733" s="162"/>
      <c r="C1733" s="163"/>
      <c r="D1733" s="164"/>
      <c r="E1733" s="163"/>
      <c r="F1733" s="162"/>
      <c r="G1733" s="209"/>
      <c r="H1733" s="195"/>
    </row>
    <row r="1734" spans="1:8">
      <c r="A1734" s="162"/>
      <c r="B1734" s="162"/>
      <c r="C1734" s="163"/>
      <c r="D1734" s="164"/>
      <c r="E1734" s="163"/>
      <c r="F1734" s="162"/>
      <c r="G1734" s="209"/>
      <c r="H1734" s="195"/>
    </row>
    <row r="1735" spans="1:8">
      <c r="A1735" s="162"/>
      <c r="B1735" s="162"/>
      <c r="C1735" s="163"/>
      <c r="D1735" s="164"/>
      <c r="E1735" s="163"/>
      <c r="F1735" s="162"/>
      <c r="G1735" s="209"/>
      <c r="H1735" s="195"/>
    </row>
    <row r="1736" spans="1:8">
      <c r="A1736" s="162"/>
      <c r="B1736" s="162"/>
      <c r="C1736" s="163"/>
      <c r="D1736" s="164"/>
      <c r="E1736" s="163"/>
      <c r="F1736" s="162"/>
      <c r="G1736" s="209"/>
      <c r="H1736" s="195"/>
    </row>
    <row r="1737" spans="1:8">
      <c r="A1737" s="162"/>
      <c r="B1737" s="162"/>
      <c r="C1737" s="163"/>
      <c r="D1737" s="164"/>
      <c r="E1737" s="163"/>
      <c r="F1737" s="162"/>
      <c r="G1737" s="209"/>
      <c r="H1737" s="195"/>
    </row>
    <row r="1738" spans="1:8">
      <c r="A1738" s="162"/>
      <c r="B1738" s="162"/>
      <c r="C1738" s="163"/>
      <c r="D1738" s="164"/>
      <c r="E1738" s="163"/>
      <c r="F1738" s="162"/>
      <c r="G1738" s="209"/>
      <c r="H1738" s="195"/>
    </row>
    <row r="1739" spans="1:8">
      <c r="A1739" s="162"/>
      <c r="B1739" s="162"/>
      <c r="C1739" s="163"/>
      <c r="D1739" s="164"/>
      <c r="E1739" s="163"/>
      <c r="F1739" s="162"/>
      <c r="G1739" s="209"/>
      <c r="H1739" s="195"/>
    </row>
    <row r="1740" spans="1:8">
      <c r="A1740" s="162"/>
      <c r="B1740" s="162"/>
      <c r="C1740" s="163"/>
      <c r="D1740" s="164"/>
      <c r="E1740" s="163"/>
      <c r="F1740" s="162"/>
      <c r="G1740" s="209"/>
      <c r="H1740" s="195"/>
    </row>
    <row r="1741" spans="1:8">
      <c r="A1741" s="162"/>
      <c r="B1741" s="162"/>
      <c r="C1741" s="163"/>
      <c r="D1741" s="164"/>
      <c r="E1741" s="163"/>
      <c r="F1741" s="162"/>
      <c r="G1741" s="209"/>
      <c r="H1741" s="195"/>
    </row>
    <row r="1742" spans="1:8">
      <c r="A1742" s="162"/>
      <c r="B1742" s="162"/>
      <c r="C1742" s="163"/>
      <c r="D1742" s="164"/>
      <c r="E1742" s="163"/>
      <c r="F1742" s="162"/>
      <c r="G1742" s="209"/>
      <c r="H1742" s="195"/>
    </row>
    <row r="1743" spans="1:8">
      <c r="A1743" s="162"/>
      <c r="B1743" s="162"/>
      <c r="C1743" s="163"/>
      <c r="D1743" s="164"/>
      <c r="E1743" s="163"/>
      <c r="F1743" s="162"/>
      <c r="G1743" s="209"/>
      <c r="H1743" s="195"/>
    </row>
    <row r="1744" spans="1:8">
      <c r="A1744" s="162"/>
      <c r="B1744" s="162"/>
      <c r="C1744" s="163"/>
      <c r="D1744" s="164"/>
      <c r="E1744" s="163"/>
      <c r="F1744" s="162"/>
      <c r="G1744" s="209"/>
      <c r="H1744" s="195"/>
    </row>
    <row r="1745" spans="1:8">
      <c r="A1745" s="162"/>
      <c r="B1745" s="162"/>
      <c r="C1745" s="163"/>
      <c r="D1745" s="164"/>
      <c r="E1745" s="163"/>
      <c r="F1745" s="162"/>
      <c r="G1745" s="209"/>
      <c r="H1745" s="195"/>
    </row>
    <row r="1746" spans="1:8">
      <c r="A1746" s="162"/>
      <c r="B1746" s="162"/>
      <c r="C1746" s="163"/>
      <c r="D1746" s="164"/>
      <c r="E1746" s="163"/>
      <c r="F1746" s="162"/>
      <c r="G1746" s="209"/>
      <c r="H1746" s="195"/>
    </row>
    <row r="1747" spans="1:8">
      <c r="A1747" s="162"/>
      <c r="B1747" s="162"/>
      <c r="C1747" s="163"/>
      <c r="D1747" s="164"/>
      <c r="E1747" s="163"/>
      <c r="F1747" s="162"/>
      <c r="G1747" s="209"/>
      <c r="H1747" s="195"/>
    </row>
    <row r="1748" spans="1:8">
      <c r="A1748" s="162"/>
      <c r="B1748" s="162"/>
      <c r="C1748" s="163"/>
      <c r="D1748" s="164"/>
      <c r="E1748" s="163"/>
      <c r="F1748" s="162"/>
      <c r="G1748" s="209"/>
      <c r="H1748" s="195"/>
    </row>
    <row r="1749" spans="1:8">
      <c r="A1749" s="162"/>
      <c r="B1749" s="162"/>
      <c r="C1749" s="163"/>
      <c r="D1749" s="164"/>
      <c r="E1749" s="163"/>
      <c r="F1749" s="162"/>
      <c r="G1749" s="209"/>
      <c r="H1749" s="195"/>
    </row>
    <row r="1750" spans="1:8">
      <c r="A1750" s="162"/>
      <c r="B1750" s="162"/>
      <c r="C1750" s="163"/>
      <c r="D1750" s="164"/>
      <c r="E1750" s="163"/>
      <c r="F1750" s="162"/>
      <c r="G1750" s="209"/>
      <c r="H1750" s="195"/>
    </row>
    <row r="1751" spans="1:8">
      <c r="A1751" s="162"/>
      <c r="B1751" s="162"/>
      <c r="C1751" s="163"/>
      <c r="D1751" s="164"/>
      <c r="E1751" s="163"/>
      <c r="F1751" s="162"/>
      <c r="G1751" s="209"/>
      <c r="H1751" s="195"/>
    </row>
    <row r="1752" spans="1:8">
      <c r="A1752" s="162"/>
      <c r="B1752" s="162"/>
      <c r="C1752" s="163"/>
      <c r="D1752" s="164"/>
      <c r="E1752" s="163"/>
      <c r="F1752" s="162"/>
      <c r="G1752" s="209"/>
      <c r="H1752" s="195"/>
    </row>
    <row r="1753" spans="1:8">
      <c r="A1753" s="162"/>
      <c r="B1753" s="162"/>
      <c r="C1753" s="163"/>
      <c r="D1753" s="164"/>
      <c r="E1753" s="163"/>
      <c r="F1753" s="162"/>
      <c r="G1753" s="209"/>
      <c r="H1753" s="195"/>
    </row>
    <row r="1754" spans="1:8">
      <c r="A1754" s="162"/>
      <c r="B1754" s="162"/>
      <c r="C1754" s="163"/>
      <c r="D1754" s="164"/>
      <c r="E1754" s="163"/>
      <c r="F1754" s="162"/>
      <c r="G1754" s="209"/>
      <c r="H1754" s="195"/>
    </row>
    <row r="1755" spans="1:8">
      <c r="A1755" s="162"/>
      <c r="B1755" s="162"/>
      <c r="C1755" s="163"/>
      <c r="D1755" s="164"/>
      <c r="E1755" s="163"/>
      <c r="F1755" s="162"/>
      <c r="G1755" s="209"/>
      <c r="H1755" s="195"/>
    </row>
    <row r="1756" spans="1:8">
      <c r="A1756" s="162"/>
      <c r="B1756" s="162"/>
      <c r="C1756" s="163"/>
      <c r="D1756" s="164"/>
      <c r="E1756" s="163"/>
      <c r="F1756" s="162"/>
      <c r="G1756" s="209"/>
      <c r="H1756" s="195"/>
    </row>
    <row r="1757" spans="1:8">
      <c r="A1757" s="162"/>
      <c r="B1757" s="162"/>
      <c r="C1757" s="163"/>
      <c r="D1757" s="164"/>
      <c r="E1757" s="163"/>
      <c r="F1757" s="162"/>
      <c r="G1757" s="209"/>
      <c r="H1757" s="195"/>
    </row>
    <row r="1758" spans="1:8">
      <c r="A1758" s="162"/>
      <c r="B1758" s="162"/>
      <c r="C1758" s="163"/>
      <c r="D1758" s="164"/>
      <c r="E1758" s="163"/>
      <c r="F1758" s="162"/>
      <c r="G1758" s="209"/>
      <c r="H1758" s="195"/>
    </row>
    <row r="1759" spans="1:8">
      <c r="A1759" s="162"/>
      <c r="B1759" s="162"/>
      <c r="C1759" s="163"/>
      <c r="D1759" s="164"/>
      <c r="E1759" s="163"/>
      <c r="F1759" s="162"/>
      <c r="G1759" s="209"/>
      <c r="H1759" s="195"/>
    </row>
    <row r="1760" spans="1:8">
      <c r="A1760" s="162"/>
      <c r="B1760" s="162"/>
      <c r="C1760" s="163"/>
      <c r="D1760" s="164"/>
      <c r="E1760" s="163"/>
      <c r="F1760" s="162"/>
      <c r="G1760" s="209"/>
      <c r="H1760" s="195"/>
    </row>
    <row r="1761" spans="1:8">
      <c r="A1761" s="162"/>
      <c r="B1761" s="162"/>
      <c r="C1761" s="163"/>
      <c r="D1761" s="164"/>
      <c r="E1761" s="163"/>
      <c r="F1761" s="162"/>
      <c r="G1761" s="209"/>
      <c r="H1761" s="195"/>
    </row>
    <row r="1762" spans="1:8">
      <c r="A1762" s="162"/>
      <c r="B1762" s="162"/>
      <c r="C1762" s="163"/>
      <c r="D1762" s="164"/>
      <c r="E1762" s="163"/>
      <c r="F1762" s="162"/>
      <c r="G1762" s="209"/>
      <c r="H1762" s="195"/>
    </row>
    <row r="1763" spans="1:8">
      <c r="A1763" s="162"/>
      <c r="B1763" s="162"/>
      <c r="C1763" s="163"/>
      <c r="D1763" s="164"/>
      <c r="E1763" s="163"/>
      <c r="F1763" s="162"/>
      <c r="G1763" s="209"/>
      <c r="H1763" s="195"/>
    </row>
    <row r="1764" spans="1:8">
      <c r="A1764" s="162"/>
      <c r="B1764" s="162"/>
      <c r="C1764" s="163"/>
      <c r="D1764" s="164"/>
      <c r="E1764" s="163"/>
      <c r="F1764" s="162"/>
      <c r="G1764" s="209"/>
      <c r="H1764" s="195"/>
    </row>
    <row r="1765" spans="1:8">
      <c r="A1765" s="162"/>
      <c r="B1765" s="162"/>
      <c r="C1765" s="163"/>
      <c r="D1765" s="164"/>
      <c r="E1765" s="163"/>
      <c r="F1765" s="162"/>
      <c r="G1765" s="209"/>
      <c r="H1765" s="195"/>
    </row>
    <row r="1766" spans="1:8">
      <c r="A1766" s="162"/>
      <c r="B1766" s="162"/>
      <c r="C1766" s="163"/>
      <c r="D1766" s="164"/>
      <c r="E1766" s="163"/>
      <c r="F1766" s="162"/>
      <c r="G1766" s="209"/>
      <c r="H1766" s="195"/>
    </row>
    <row r="1767" spans="1:8">
      <c r="A1767" s="162"/>
      <c r="B1767" s="162"/>
      <c r="C1767" s="163"/>
      <c r="D1767" s="164"/>
      <c r="E1767" s="163"/>
      <c r="F1767" s="162"/>
      <c r="G1767" s="209"/>
      <c r="H1767" s="195"/>
    </row>
    <row r="1768" spans="1:8">
      <c r="A1768" s="162"/>
      <c r="B1768" s="162"/>
      <c r="C1768" s="163"/>
      <c r="D1768" s="164"/>
      <c r="E1768" s="163"/>
      <c r="F1768" s="162"/>
      <c r="G1768" s="209"/>
      <c r="H1768" s="195"/>
    </row>
    <row r="1769" spans="1:8">
      <c r="A1769" s="162"/>
      <c r="B1769" s="162"/>
      <c r="C1769" s="163"/>
      <c r="D1769" s="164"/>
      <c r="E1769" s="163"/>
      <c r="F1769" s="162"/>
      <c r="G1769" s="209"/>
      <c r="H1769" s="195"/>
    </row>
    <row r="1770" spans="1:8">
      <c r="A1770" s="162"/>
      <c r="B1770" s="162"/>
      <c r="C1770" s="163"/>
      <c r="D1770" s="164"/>
      <c r="E1770" s="163"/>
      <c r="F1770" s="162"/>
      <c r="G1770" s="209"/>
      <c r="H1770" s="195"/>
    </row>
    <row r="1771" spans="1:8">
      <c r="A1771" s="162"/>
      <c r="B1771" s="162"/>
      <c r="C1771" s="163"/>
      <c r="D1771" s="164"/>
      <c r="E1771" s="163"/>
      <c r="F1771" s="162"/>
      <c r="G1771" s="209"/>
      <c r="H1771" s="195"/>
    </row>
    <row r="1772" spans="1:8">
      <c r="A1772" s="162"/>
      <c r="B1772" s="162"/>
      <c r="C1772" s="163"/>
      <c r="D1772" s="164"/>
      <c r="E1772" s="163"/>
      <c r="F1772" s="162"/>
      <c r="G1772" s="209"/>
      <c r="H1772" s="195"/>
    </row>
    <row r="1773" spans="1:8">
      <c r="A1773" s="162"/>
      <c r="B1773" s="162"/>
      <c r="C1773" s="163"/>
      <c r="D1773" s="164"/>
      <c r="E1773" s="163"/>
      <c r="F1773" s="162"/>
      <c r="G1773" s="209"/>
      <c r="H1773" s="195"/>
    </row>
    <row r="1774" spans="1:8">
      <c r="A1774" s="162"/>
      <c r="B1774" s="162"/>
      <c r="C1774" s="163"/>
      <c r="D1774" s="164"/>
      <c r="E1774" s="163"/>
      <c r="F1774" s="162"/>
      <c r="G1774" s="209"/>
      <c r="H1774" s="195"/>
    </row>
    <row r="1775" spans="1:8">
      <c r="A1775" s="162"/>
      <c r="B1775" s="162"/>
      <c r="C1775" s="163"/>
      <c r="D1775" s="164"/>
      <c r="E1775" s="163"/>
      <c r="F1775" s="162"/>
      <c r="G1775" s="209"/>
      <c r="H1775" s="195"/>
    </row>
    <row r="1776" spans="1:8">
      <c r="A1776" s="162"/>
      <c r="B1776" s="162"/>
      <c r="C1776" s="163"/>
      <c r="D1776" s="164"/>
      <c r="E1776" s="163"/>
      <c r="F1776" s="162"/>
      <c r="G1776" s="209"/>
      <c r="H1776" s="195"/>
    </row>
    <row r="1777" spans="1:8">
      <c r="A1777" s="162"/>
      <c r="B1777" s="162"/>
      <c r="C1777" s="163"/>
      <c r="D1777" s="164"/>
      <c r="E1777" s="163"/>
      <c r="F1777" s="162"/>
      <c r="G1777" s="209"/>
      <c r="H1777" s="195"/>
    </row>
    <row r="1778" spans="1:8">
      <c r="A1778" s="162"/>
      <c r="B1778" s="162"/>
      <c r="C1778" s="163"/>
      <c r="D1778" s="164"/>
      <c r="E1778" s="163"/>
      <c r="F1778" s="162"/>
      <c r="G1778" s="209"/>
      <c r="H1778" s="195"/>
    </row>
    <row r="1779" spans="1:8">
      <c r="A1779" s="162"/>
      <c r="B1779" s="162"/>
      <c r="C1779" s="163"/>
      <c r="D1779" s="164"/>
      <c r="E1779" s="163"/>
      <c r="F1779" s="162"/>
      <c r="G1779" s="209"/>
      <c r="H1779" s="195"/>
    </row>
    <row r="1780" spans="1:8">
      <c r="A1780" s="162"/>
      <c r="B1780" s="162"/>
      <c r="C1780" s="163"/>
      <c r="D1780" s="164"/>
      <c r="E1780" s="163"/>
      <c r="F1780" s="162"/>
      <c r="G1780" s="209"/>
      <c r="H1780" s="195"/>
    </row>
    <row r="1781" spans="1:8">
      <c r="A1781" s="162"/>
      <c r="B1781" s="162"/>
      <c r="C1781" s="163"/>
      <c r="D1781" s="164"/>
      <c r="E1781" s="163"/>
      <c r="F1781" s="162"/>
      <c r="G1781" s="209"/>
      <c r="H1781" s="195"/>
    </row>
    <row r="1782" spans="1:8">
      <c r="A1782" s="162"/>
      <c r="B1782" s="162"/>
      <c r="C1782" s="163"/>
      <c r="D1782" s="164"/>
      <c r="E1782" s="163"/>
      <c r="F1782" s="162"/>
      <c r="G1782" s="209"/>
      <c r="H1782" s="195"/>
    </row>
    <row r="1783" spans="1:8">
      <c r="A1783" s="162"/>
      <c r="B1783" s="162"/>
      <c r="C1783" s="163"/>
      <c r="D1783" s="164"/>
      <c r="E1783" s="163"/>
      <c r="F1783" s="162"/>
      <c r="G1783" s="209"/>
      <c r="H1783" s="195"/>
    </row>
    <row r="1784" spans="1:8">
      <c r="A1784" s="162"/>
      <c r="B1784" s="162"/>
      <c r="C1784" s="163"/>
      <c r="D1784" s="164"/>
      <c r="E1784" s="163"/>
      <c r="F1784" s="162"/>
      <c r="G1784" s="209"/>
      <c r="H1784" s="195"/>
    </row>
    <row r="1785" spans="1:8">
      <c r="A1785" s="162"/>
      <c r="B1785" s="162"/>
      <c r="C1785" s="163"/>
      <c r="D1785" s="164"/>
      <c r="E1785" s="163"/>
      <c r="F1785" s="162"/>
      <c r="G1785" s="209"/>
      <c r="H1785" s="195"/>
    </row>
    <row r="1786" spans="1:8">
      <c r="A1786" s="162"/>
      <c r="B1786" s="162"/>
      <c r="C1786" s="163"/>
      <c r="D1786" s="164"/>
      <c r="E1786" s="163"/>
      <c r="F1786" s="162"/>
      <c r="G1786" s="209"/>
      <c r="H1786" s="195"/>
    </row>
    <row r="1787" spans="1:8">
      <c r="A1787" s="162"/>
      <c r="B1787" s="162"/>
      <c r="C1787" s="163"/>
      <c r="D1787" s="164"/>
      <c r="E1787" s="163"/>
      <c r="F1787" s="162"/>
      <c r="G1787" s="209"/>
      <c r="H1787" s="195"/>
    </row>
    <row r="1788" spans="1:8">
      <c r="A1788" s="162"/>
      <c r="B1788" s="162"/>
      <c r="C1788" s="163"/>
      <c r="D1788" s="164"/>
      <c r="E1788" s="163"/>
      <c r="F1788" s="162"/>
      <c r="G1788" s="209"/>
      <c r="H1788" s="195"/>
    </row>
    <row r="1789" spans="1:8">
      <c r="A1789" s="162"/>
      <c r="B1789" s="162"/>
      <c r="C1789" s="163"/>
      <c r="D1789" s="164"/>
      <c r="E1789" s="163"/>
      <c r="F1789" s="162"/>
      <c r="G1789" s="209"/>
      <c r="H1789" s="195"/>
    </row>
    <row r="1790" spans="1:8">
      <c r="A1790" s="162"/>
      <c r="B1790" s="162"/>
      <c r="C1790" s="163"/>
      <c r="D1790" s="164"/>
      <c r="E1790" s="163"/>
      <c r="F1790" s="162"/>
      <c r="G1790" s="209"/>
      <c r="H1790" s="195"/>
    </row>
    <row r="1791" spans="1:8">
      <c r="A1791" s="162"/>
      <c r="B1791" s="162"/>
      <c r="C1791" s="163"/>
      <c r="D1791" s="164"/>
      <c r="E1791" s="163"/>
      <c r="F1791" s="162"/>
      <c r="G1791" s="209"/>
      <c r="H1791" s="195"/>
    </row>
    <row r="1792" spans="1:8">
      <c r="A1792" s="162"/>
      <c r="B1792" s="162"/>
      <c r="C1792" s="163"/>
      <c r="D1792" s="164"/>
      <c r="E1792" s="163"/>
      <c r="F1792" s="162"/>
      <c r="G1792" s="209"/>
      <c r="H1792" s="195"/>
    </row>
    <row r="1793" spans="1:8">
      <c r="A1793" s="162"/>
      <c r="B1793" s="162"/>
      <c r="C1793" s="163"/>
      <c r="D1793" s="164"/>
      <c r="E1793" s="163"/>
      <c r="F1793" s="162"/>
      <c r="G1793" s="209"/>
      <c r="H1793" s="195"/>
    </row>
    <row r="1794" spans="1:8">
      <c r="A1794" s="162"/>
      <c r="B1794" s="162"/>
      <c r="C1794" s="163"/>
      <c r="D1794" s="164"/>
      <c r="E1794" s="163"/>
      <c r="F1794" s="162"/>
      <c r="G1794" s="209"/>
      <c r="H1794" s="195"/>
    </row>
    <row r="1795" spans="1:8">
      <c r="A1795" s="162"/>
      <c r="B1795" s="162"/>
      <c r="C1795" s="163"/>
      <c r="D1795" s="164"/>
      <c r="E1795" s="163"/>
      <c r="F1795" s="162"/>
      <c r="G1795" s="209"/>
      <c r="H1795" s="195"/>
    </row>
    <row r="1796" spans="1:8">
      <c r="A1796" s="162"/>
      <c r="B1796" s="162"/>
      <c r="C1796" s="163"/>
      <c r="D1796" s="164"/>
      <c r="E1796" s="163"/>
      <c r="F1796" s="162"/>
      <c r="G1796" s="209"/>
      <c r="H1796" s="195"/>
    </row>
    <row r="1797" spans="1:8">
      <c r="A1797" s="162"/>
      <c r="B1797" s="162"/>
      <c r="C1797" s="163"/>
      <c r="D1797" s="164"/>
      <c r="E1797" s="163"/>
      <c r="F1797" s="162"/>
      <c r="G1797" s="209"/>
      <c r="H1797" s="195"/>
    </row>
    <row r="1798" spans="1:8">
      <c r="A1798" s="162"/>
      <c r="B1798" s="162"/>
      <c r="C1798" s="163"/>
      <c r="D1798" s="164"/>
      <c r="E1798" s="163"/>
      <c r="F1798" s="162"/>
      <c r="G1798" s="209"/>
      <c r="H1798" s="195"/>
    </row>
    <row r="1799" spans="1:8">
      <c r="A1799" s="162"/>
      <c r="B1799" s="162"/>
      <c r="C1799" s="163"/>
      <c r="D1799" s="164"/>
      <c r="E1799" s="163"/>
      <c r="F1799" s="162"/>
      <c r="G1799" s="209"/>
      <c r="H1799" s="195"/>
    </row>
    <row r="1800" spans="1:8">
      <c r="A1800" s="162"/>
      <c r="B1800" s="162"/>
      <c r="C1800" s="163"/>
      <c r="D1800" s="164"/>
      <c r="E1800" s="163"/>
      <c r="F1800" s="162"/>
      <c r="G1800" s="209"/>
      <c r="H1800" s="195"/>
    </row>
    <row r="1801" spans="1:8">
      <c r="A1801" s="162"/>
      <c r="B1801" s="162"/>
      <c r="C1801" s="163"/>
      <c r="D1801" s="164"/>
      <c r="E1801" s="163"/>
      <c r="F1801" s="162"/>
      <c r="G1801" s="209"/>
      <c r="H1801" s="195"/>
    </row>
    <row r="1802" spans="1:8">
      <c r="A1802" s="162"/>
      <c r="B1802" s="162"/>
      <c r="C1802" s="163"/>
      <c r="D1802" s="164"/>
      <c r="E1802" s="163"/>
      <c r="F1802" s="162"/>
      <c r="G1802" s="209"/>
      <c r="H1802" s="195"/>
    </row>
    <row r="1803" spans="1:8">
      <c r="A1803" s="162"/>
      <c r="B1803" s="162"/>
      <c r="C1803" s="163"/>
      <c r="D1803" s="164"/>
      <c r="E1803" s="163"/>
      <c r="F1803" s="162"/>
      <c r="G1803" s="209"/>
      <c r="H1803" s="195"/>
    </row>
    <row r="1804" spans="1:8">
      <c r="A1804" s="162"/>
      <c r="B1804" s="162"/>
      <c r="C1804" s="163"/>
      <c r="D1804" s="164"/>
      <c r="E1804" s="163"/>
      <c r="F1804" s="162"/>
      <c r="G1804" s="209"/>
      <c r="H1804" s="195"/>
    </row>
    <row r="1805" spans="1:8">
      <c r="A1805" s="162"/>
      <c r="B1805" s="162"/>
      <c r="C1805" s="163"/>
      <c r="D1805" s="164"/>
      <c r="E1805" s="163"/>
      <c r="F1805" s="162"/>
      <c r="G1805" s="209"/>
      <c r="H1805" s="195"/>
    </row>
    <row r="1806" spans="1:8">
      <c r="A1806" s="162"/>
      <c r="B1806" s="162"/>
      <c r="C1806" s="163"/>
      <c r="D1806" s="164"/>
      <c r="E1806" s="163"/>
      <c r="F1806" s="162"/>
      <c r="G1806" s="209"/>
      <c r="H1806" s="195"/>
    </row>
    <row r="1807" spans="1:8">
      <c r="A1807" s="162"/>
      <c r="B1807" s="162"/>
      <c r="C1807" s="163"/>
      <c r="D1807" s="164"/>
      <c r="E1807" s="163"/>
      <c r="F1807" s="162"/>
      <c r="G1807" s="209"/>
      <c r="H1807" s="195"/>
    </row>
    <row r="1808" spans="1:8">
      <c r="A1808" s="162"/>
      <c r="B1808" s="162"/>
      <c r="C1808" s="163"/>
      <c r="D1808" s="164"/>
      <c r="E1808" s="163"/>
      <c r="F1808" s="162"/>
      <c r="G1808" s="209"/>
      <c r="H1808" s="195"/>
    </row>
    <row r="1809" spans="1:8">
      <c r="A1809" s="162"/>
      <c r="B1809" s="162"/>
      <c r="C1809" s="163"/>
      <c r="D1809" s="164"/>
      <c r="E1809" s="163"/>
      <c r="F1809" s="162"/>
      <c r="G1809" s="209"/>
      <c r="H1809" s="195"/>
    </row>
    <row r="1810" spans="1:8">
      <c r="A1810" s="162"/>
      <c r="B1810" s="162"/>
      <c r="C1810" s="163"/>
      <c r="D1810" s="164"/>
      <c r="E1810" s="163"/>
      <c r="F1810" s="162"/>
      <c r="G1810" s="209"/>
      <c r="H1810" s="195"/>
    </row>
    <row r="1811" spans="1:8">
      <c r="A1811" s="162"/>
      <c r="B1811" s="162"/>
      <c r="C1811" s="163"/>
      <c r="D1811" s="164"/>
      <c r="E1811" s="163"/>
      <c r="F1811" s="162"/>
      <c r="G1811" s="209"/>
      <c r="H1811" s="195"/>
    </row>
    <row r="1812" spans="1:8">
      <c r="A1812" s="162"/>
      <c r="B1812" s="162"/>
      <c r="C1812" s="163"/>
      <c r="D1812" s="164"/>
      <c r="E1812" s="163"/>
      <c r="F1812" s="162"/>
      <c r="G1812" s="209"/>
      <c r="H1812" s="195"/>
    </row>
    <row r="1813" spans="1:8">
      <c r="A1813" s="162"/>
      <c r="B1813" s="162"/>
      <c r="C1813" s="163"/>
      <c r="D1813" s="164"/>
      <c r="E1813" s="163"/>
      <c r="F1813" s="162"/>
      <c r="G1813" s="209"/>
      <c r="H1813" s="195"/>
    </row>
    <row r="1814" spans="1:8">
      <c r="A1814" s="162"/>
      <c r="B1814" s="162"/>
      <c r="C1814" s="163"/>
      <c r="D1814" s="164"/>
      <c r="E1814" s="163"/>
      <c r="F1814" s="162"/>
      <c r="G1814" s="209"/>
      <c r="H1814" s="195"/>
    </row>
    <row r="1815" spans="1:8">
      <c r="A1815" s="162"/>
      <c r="B1815" s="162"/>
      <c r="C1815" s="163"/>
      <c r="D1815" s="164"/>
      <c r="E1815" s="163"/>
      <c r="F1815" s="162"/>
      <c r="G1815" s="209"/>
      <c r="H1815" s="195"/>
    </row>
    <row r="1816" spans="1:8">
      <c r="A1816" s="162"/>
      <c r="B1816" s="162"/>
      <c r="C1816" s="163"/>
      <c r="D1816" s="164"/>
      <c r="E1816" s="163"/>
      <c r="F1816" s="162"/>
      <c r="G1816" s="209"/>
      <c r="H1816" s="195"/>
    </row>
    <row r="1817" spans="1:8">
      <c r="A1817" s="162"/>
      <c r="B1817" s="162"/>
      <c r="C1817" s="163"/>
      <c r="D1817" s="164"/>
      <c r="E1817" s="163"/>
      <c r="F1817" s="162"/>
      <c r="G1817" s="209"/>
      <c r="H1817" s="195"/>
    </row>
    <row r="1818" spans="1:8">
      <c r="A1818" s="162"/>
      <c r="B1818" s="162"/>
      <c r="C1818" s="163"/>
      <c r="D1818" s="164"/>
      <c r="E1818" s="163"/>
      <c r="F1818" s="162"/>
      <c r="G1818" s="209"/>
      <c r="H1818" s="195"/>
    </row>
    <row r="1819" spans="1:8">
      <c r="A1819" s="162"/>
      <c r="B1819" s="162"/>
      <c r="C1819" s="163"/>
      <c r="D1819" s="164"/>
      <c r="E1819" s="163"/>
      <c r="F1819" s="162"/>
      <c r="G1819" s="209"/>
      <c r="H1819" s="195"/>
    </row>
    <row r="1820" spans="1:8">
      <c r="A1820" s="162"/>
      <c r="B1820" s="162"/>
      <c r="C1820" s="163"/>
      <c r="D1820" s="164"/>
      <c r="E1820" s="163"/>
      <c r="F1820" s="162"/>
      <c r="G1820" s="209"/>
      <c r="H1820" s="195"/>
    </row>
    <row r="1821" spans="1:8">
      <c r="A1821" s="162"/>
      <c r="B1821" s="162"/>
      <c r="C1821" s="163"/>
      <c r="D1821" s="164"/>
      <c r="E1821" s="163"/>
      <c r="F1821" s="162"/>
      <c r="G1821" s="209"/>
      <c r="H1821" s="195"/>
    </row>
    <row r="1822" spans="1:8">
      <c r="A1822" s="162"/>
      <c r="B1822" s="162"/>
      <c r="C1822" s="163"/>
      <c r="D1822" s="164"/>
      <c r="E1822" s="163"/>
      <c r="F1822" s="162"/>
      <c r="G1822" s="209"/>
      <c r="H1822" s="195"/>
    </row>
    <row r="1823" spans="1:8">
      <c r="A1823" s="162"/>
      <c r="B1823" s="162"/>
      <c r="C1823" s="163"/>
      <c r="D1823" s="164"/>
      <c r="E1823" s="163"/>
      <c r="F1823" s="162"/>
      <c r="G1823" s="209"/>
      <c r="H1823" s="195"/>
    </row>
    <row r="1824" spans="1:8">
      <c r="A1824" s="162"/>
      <c r="B1824" s="162"/>
      <c r="C1824" s="163"/>
      <c r="D1824" s="164"/>
      <c r="E1824" s="163"/>
      <c r="F1824" s="162"/>
      <c r="G1824" s="209"/>
      <c r="H1824" s="195"/>
    </row>
    <row r="1825" spans="1:8">
      <c r="A1825" s="162"/>
      <c r="B1825" s="162"/>
      <c r="C1825" s="163"/>
      <c r="D1825" s="164"/>
      <c r="E1825" s="163"/>
      <c r="F1825" s="162"/>
      <c r="G1825" s="209"/>
      <c r="H1825" s="195"/>
    </row>
    <row r="1826" spans="1:8">
      <c r="A1826" s="162"/>
      <c r="B1826" s="162"/>
      <c r="C1826" s="163"/>
      <c r="D1826" s="164"/>
      <c r="E1826" s="163"/>
      <c r="F1826" s="162"/>
      <c r="G1826" s="209"/>
      <c r="H1826" s="195"/>
    </row>
    <row r="1827" spans="1:8">
      <c r="A1827" s="162"/>
      <c r="B1827" s="162"/>
      <c r="C1827" s="163"/>
      <c r="D1827" s="164"/>
      <c r="E1827" s="163"/>
      <c r="F1827" s="162"/>
      <c r="G1827" s="209"/>
      <c r="H1827" s="195"/>
    </row>
    <row r="1828" spans="1:8">
      <c r="A1828" s="162"/>
      <c r="B1828" s="162"/>
      <c r="C1828" s="163"/>
      <c r="D1828" s="164"/>
      <c r="E1828" s="163"/>
      <c r="F1828" s="162"/>
      <c r="G1828" s="209"/>
      <c r="H1828" s="195"/>
    </row>
    <row r="1829" spans="1:8">
      <c r="A1829" s="162"/>
      <c r="B1829" s="162"/>
      <c r="C1829" s="163"/>
      <c r="D1829" s="164"/>
      <c r="E1829" s="163"/>
      <c r="F1829" s="162"/>
      <c r="G1829" s="209"/>
      <c r="H1829" s="195"/>
    </row>
    <row r="1830" spans="1:8">
      <c r="A1830" s="162"/>
      <c r="B1830" s="162"/>
      <c r="C1830" s="163"/>
      <c r="D1830" s="164"/>
      <c r="E1830" s="163"/>
      <c r="F1830" s="162"/>
      <c r="G1830" s="209"/>
      <c r="H1830" s="195"/>
    </row>
    <row r="1831" spans="1:8">
      <c r="A1831" s="162"/>
      <c r="B1831" s="162"/>
      <c r="C1831" s="163"/>
      <c r="D1831" s="164"/>
      <c r="E1831" s="163"/>
      <c r="F1831" s="162"/>
      <c r="G1831" s="209"/>
      <c r="H1831" s="195"/>
    </row>
    <row r="1832" spans="1:8">
      <c r="A1832" s="162"/>
      <c r="B1832" s="162"/>
      <c r="C1832" s="163"/>
      <c r="D1832" s="164"/>
      <c r="E1832" s="163"/>
      <c r="F1832" s="162"/>
      <c r="G1832" s="209"/>
      <c r="H1832" s="195"/>
    </row>
    <row r="1833" spans="1:8">
      <c r="A1833" s="162"/>
      <c r="B1833" s="162"/>
      <c r="C1833" s="163"/>
      <c r="D1833" s="164"/>
      <c r="E1833" s="163"/>
      <c r="F1833" s="162"/>
      <c r="G1833" s="209"/>
      <c r="H1833" s="195"/>
    </row>
    <row r="1834" spans="1:8">
      <c r="A1834" s="162"/>
      <c r="B1834" s="162"/>
      <c r="C1834" s="163"/>
      <c r="D1834" s="164"/>
      <c r="E1834" s="163"/>
      <c r="F1834" s="162"/>
      <c r="G1834" s="209"/>
      <c r="H1834" s="195"/>
    </row>
    <row r="1835" spans="1:8">
      <c r="A1835" s="162"/>
      <c r="B1835" s="162"/>
      <c r="C1835" s="163"/>
      <c r="D1835" s="164"/>
      <c r="E1835" s="163"/>
      <c r="F1835" s="162"/>
      <c r="G1835" s="209"/>
      <c r="H1835" s="195"/>
    </row>
    <row r="1836" spans="1:8">
      <c r="A1836" s="162"/>
      <c r="B1836" s="162"/>
      <c r="C1836" s="163"/>
      <c r="D1836" s="164"/>
      <c r="E1836" s="163"/>
      <c r="F1836" s="162"/>
      <c r="G1836" s="209"/>
      <c r="H1836" s="195"/>
    </row>
    <row r="1837" spans="1:8">
      <c r="A1837" s="162"/>
      <c r="B1837" s="162"/>
      <c r="C1837" s="163"/>
      <c r="D1837" s="164"/>
      <c r="E1837" s="163"/>
      <c r="F1837" s="162"/>
      <c r="G1837" s="209"/>
      <c r="H1837" s="195"/>
    </row>
    <row r="1838" spans="1:8">
      <c r="A1838" s="162"/>
      <c r="B1838" s="162"/>
      <c r="C1838" s="163"/>
      <c r="D1838" s="164"/>
      <c r="E1838" s="163"/>
      <c r="F1838" s="162"/>
      <c r="G1838" s="209"/>
      <c r="H1838" s="195"/>
    </row>
    <row r="1839" spans="1:8">
      <c r="A1839" s="162"/>
      <c r="B1839" s="162"/>
      <c r="C1839" s="163"/>
      <c r="D1839" s="164"/>
      <c r="E1839" s="163"/>
      <c r="F1839" s="162"/>
      <c r="G1839" s="209"/>
      <c r="H1839" s="195"/>
    </row>
    <row r="1840" spans="1:8">
      <c r="A1840" s="162"/>
      <c r="B1840" s="162"/>
      <c r="C1840" s="163"/>
      <c r="D1840" s="164"/>
      <c r="E1840" s="163"/>
      <c r="F1840" s="162"/>
      <c r="G1840" s="209"/>
      <c r="H1840" s="195"/>
    </row>
    <row r="1841" spans="1:8">
      <c r="A1841" s="162"/>
      <c r="B1841" s="162"/>
      <c r="C1841" s="163"/>
      <c r="D1841" s="164"/>
      <c r="E1841" s="163"/>
      <c r="F1841" s="162"/>
      <c r="G1841" s="209"/>
      <c r="H1841" s="195"/>
    </row>
    <row r="1842" spans="1:8">
      <c r="A1842" s="162"/>
      <c r="B1842" s="162"/>
      <c r="C1842" s="163"/>
      <c r="D1842" s="164"/>
      <c r="E1842" s="163"/>
      <c r="F1842" s="162"/>
      <c r="G1842" s="209"/>
      <c r="H1842" s="195"/>
    </row>
    <row r="1843" spans="1:8">
      <c r="A1843" s="162"/>
      <c r="B1843" s="162"/>
      <c r="C1843" s="163"/>
      <c r="D1843" s="164"/>
      <c r="E1843" s="163"/>
      <c r="F1843" s="162"/>
      <c r="G1843" s="209"/>
      <c r="H1843" s="195"/>
    </row>
    <row r="1844" spans="1:8">
      <c r="A1844" s="162"/>
      <c r="B1844" s="162"/>
      <c r="C1844" s="163"/>
      <c r="D1844" s="164"/>
      <c r="E1844" s="163"/>
      <c r="F1844" s="162"/>
      <c r="G1844" s="209"/>
      <c r="H1844" s="195"/>
    </row>
    <row r="1845" spans="1:8">
      <c r="A1845" s="162"/>
      <c r="B1845" s="162"/>
      <c r="C1845" s="163"/>
      <c r="D1845" s="164"/>
      <c r="E1845" s="163"/>
      <c r="F1845" s="162"/>
      <c r="G1845" s="209"/>
      <c r="H1845" s="195"/>
    </row>
    <row r="1846" spans="1:8">
      <c r="A1846" s="162"/>
      <c r="B1846" s="162"/>
      <c r="C1846" s="163"/>
      <c r="D1846" s="164"/>
      <c r="E1846" s="163"/>
      <c r="F1846" s="162"/>
      <c r="G1846" s="209"/>
      <c r="H1846" s="195"/>
    </row>
    <row r="1847" spans="1:8">
      <c r="A1847" s="162"/>
      <c r="B1847" s="162"/>
      <c r="C1847" s="163"/>
      <c r="D1847" s="164"/>
      <c r="E1847" s="163"/>
      <c r="F1847" s="162"/>
      <c r="G1847" s="209"/>
      <c r="H1847" s="195"/>
    </row>
    <row r="1848" spans="1:8">
      <c r="A1848" s="162"/>
      <c r="B1848" s="162"/>
      <c r="C1848" s="163"/>
      <c r="D1848" s="164"/>
      <c r="E1848" s="163"/>
      <c r="F1848" s="162"/>
      <c r="G1848" s="209"/>
      <c r="H1848" s="195"/>
    </row>
    <row r="1849" spans="1:8">
      <c r="A1849" s="162"/>
      <c r="B1849" s="162"/>
      <c r="C1849" s="163"/>
      <c r="D1849" s="164"/>
      <c r="E1849" s="163"/>
      <c r="F1849" s="162"/>
      <c r="G1849" s="209"/>
      <c r="H1849" s="195"/>
    </row>
    <row r="1850" spans="1:8">
      <c r="A1850" s="162"/>
      <c r="B1850" s="162"/>
      <c r="C1850" s="163"/>
      <c r="D1850" s="164"/>
      <c r="E1850" s="163"/>
      <c r="F1850" s="162"/>
      <c r="G1850" s="209"/>
      <c r="H1850" s="195"/>
    </row>
    <row r="1851" spans="1:8">
      <c r="A1851" s="162"/>
      <c r="B1851" s="162"/>
      <c r="C1851" s="163"/>
      <c r="D1851" s="164"/>
      <c r="E1851" s="163"/>
      <c r="F1851" s="162"/>
      <c r="G1851" s="209"/>
      <c r="H1851" s="195"/>
    </row>
    <row r="1852" spans="1:8">
      <c r="A1852" s="162"/>
      <c r="B1852" s="162"/>
      <c r="C1852" s="163"/>
      <c r="D1852" s="164"/>
      <c r="E1852" s="163"/>
      <c r="F1852" s="162"/>
      <c r="G1852" s="209"/>
      <c r="H1852" s="195"/>
    </row>
    <row r="1853" spans="1:8">
      <c r="A1853" s="162"/>
      <c r="B1853" s="162"/>
      <c r="C1853" s="163"/>
      <c r="D1853" s="164"/>
      <c r="E1853" s="163"/>
      <c r="F1853" s="162"/>
      <c r="G1853" s="209"/>
      <c r="H1853" s="195"/>
    </row>
    <row r="1854" spans="1:8">
      <c r="A1854" s="162"/>
      <c r="B1854" s="162"/>
      <c r="C1854" s="163"/>
      <c r="D1854" s="164"/>
      <c r="E1854" s="163"/>
      <c r="F1854" s="162"/>
      <c r="G1854" s="209"/>
      <c r="H1854" s="195"/>
    </row>
    <row r="1855" spans="1:8">
      <c r="A1855" s="162"/>
      <c r="B1855" s="162"/>
      <c r="C1855" s="163"/>
      <c r="D1855" s="164"/>
      <c r="E1855" s="163"/>
      <c r="F1855" s="162"/>
      <c r="G1855" s="209"/>
      <c r="H1855" s="195"/>
    </row>
    <row r="1856" spans="1:8">
      <c r="A1856" s="162"/>
      <c r="B1856" s="162"/>
      <c r="C1856" s="163"/>
      <c r="D1856" s="164"/>
      <c r="E1856" s="163"/>
      <c r="F1856" s="162"/>
      <c r="G1856" s="209"/>
      <c r="H1856" s="195"/>
    </row>
    <row r="1857" spans="1:8">
      <c r="A1857" s="162"/>
      <c r="B1857" s="162"/>
      <c r="C1857" s="163"/>
      <c r="D1857" s="164"/>
      <c r="E1857" s="163"/>
      <c r="F1857" s="162"/>
      <c r="G1857" s="209"/>
      <c r="H1857" s="195"/>
    </row>
    <row r="1858" spans="1:8">
      <c r="A1858" s="162"/>
      <c r="B1858" s="162"/>
      <c r="C1858" s="163"/>
      <c r="D1858" s="164"/>
      <c r="E1858" s="163"/>
      <c r="F1858" s="162"/>
      <c r="G1858" s="209"/>
      <c r="H1858" s="195"/>
    </row>
    <row r="1859" spans="1:8">
      <c r="A1859" s="162"/>
      <c r="B1859" s="162"/>
      <c r="C1859" s="163"/>
      <c r="D1859" s="164"/>
      <c r="E1859" s="163"/>
      <c r="F1859" s="162"/>
      <c r="G1859" s="209"/>
      <c r="H1859" s="195"/>
    </row>
    <row r="1860" spans="1:8">
      <c r="A1860" s="162"/>
      <c r="B1860" s="162"/>
      <c r="C1860" s="163"/>
      <c r="D1860" s="164"/>
      <c r="E1860" s="163"/>
      <c r="F1860" s="162"/>
      <c r="G1860" s="209"/>
      <c r="H1860" s="195"/>
    </row>
    <row r="1861" spans="1:8">
      <c r="A1861" s="162"/>
      <c r="B1861" s="162"/>
      <c r="C1861" s="163"/>
      <c r="D1861" s="164"/>
      <c r="E1861" s="163"/>
      <c r="F1861" s="162"/>
      <c r="G1861" s="209"/>
      <c r="H1861" s="195"/>
    </row>
    <row r="1862" spans="1:8">
      <c r="A1862" s="162"/>
      <c r="B1862" s="162"/>
      <c r="C1862" s="163"/>
      <c r="D1862" s="164"/>
      <c r="E1862" s="163"/>
      <c r="F1862" s="162"/>
      <c r="G1862" s="209"/>
      <c r="H1862" s="195"/>
    </row>
    <row r="1863" spans="1:8">
      <c r="A1863" s="162"/>
      <c r="B1863" s="162"/>
      <c r="C1863" s="163"/>
      <c r="D1863" s="164"/>
      <c r="E1863" s="163"/>
      <c r="F1863" s="162"/>
      <c r="G1863" s="209"/>
      <c r="H1863" s="195"/>
    </row>
    <row r="1864" spans="1:8">
      <c r="A1864" s="162"/>
      <c r="B1864" s="162"/>
      <c r="C1864" s="163"/>
      <c r="D1864" s="164"/>
      <c r="E1864" s="163"/>
      <c r="F1864" s="162"/>
      <c r="G1864" s="209"/>
      <c r="H1864" s="195"/>
    </row>
    <row r="1865" spans="1:8">
      <c r="A1865" s="162"/>
      <c r="B1865" s="162"/>
      <c r="C1865" s="163"/>
      <c r="D1865" s="164"/>
      <c r="E1865" s="163"/>
      <c r="F1865" s="162"/>
      <c r="G1865" s="209"/>
      <c r="H1865" s="195"/>
    </row>
    <row r="1866" spans="1:8">
      <c r="A1866" s="162"/>
      <c r="B1866" s="162"/>
      <c r="C1866" s="163"/>
      <c r="D1866" s="164"/>
      <c r="E1866" s="163"/>
      <c r="F1866" s="162"/>
      <c r="G1866" s="209"/>
      <c r="H1866" s="195"/>
    </row>
    <row r="1867" spans="1:8">
      <c r="A1867" s="162"/>
      <c r="B1867" s="162"/>
      <c r="C1867" s="163"/>
      <c r="D1867" s="164"/>
      <c r="E1867" s="163"/>
      <c r="F1867" s="162"/>
      <c r="G1867" s="209"/>
      <c r="H1867" s="195"/>
    </row>
    <row r="1868" spans="1:8">
      <c r="A1868" s="162"/>
      <c r="B1868" s="162"/>
      <c r="C1868" s="163"/>
      <c r="D1868" s="164"/>
      <c r="E1868" s="163"/>
      <c r="F1868" s="162"/>
      <c r="G1868" s="209"/>
      <c r="H1868" s="195"/>
    </row>
    <row r="1869" spans="1:8">
      <c r="A1869" s="162"/>
      <c r="B1869" s="162"/>
      <c r="C1869" s="163"/>
      <c r="D1869" s="164"/>
      <c r="E1869" s="163"/>
      <c r="F1869" s="162"/>
      <c r="G1869" s="209"/>
      <c r="H1869" s="195"/>
    </row>
    <row r="1870" spans="1:8">
      <c r="A1870" s="162"/>
      <c r="B1870" s="162"/>
      <c r="C1870" s="163"/>
      <c r="D1870" s="164"/>
      <c r="E1870" s="163"/>
      <c r="F1870" s="162"/>
      <c r="G1870" s="209"/>
      <c r="H1870" s="195"/>
    </row>
    <row r="1871" spans="1:8">
      <c r="A1871" s="162"/>
      <c r="B1871" s="162"/>
      <c r="C1871" s="163"/>
      <c r="D1871" s="164"/>
      <c r="E1871" s="163"/>
      <c r="F1871" s="162"/>
      <c r="G1871" s="209"/>
      <c r="H1871" s="195"/>
    </row>
    <row r="1872" spans="1:8">
      <c r="A1872" s="162"/>
      <c r="B1872" s="162"/>
      <c r="C1872" s="163"/>
      <c r="D1872" s="164"/>
      <c r="E1872" s="163"/>
      <c r="F1872" s="162"/>
      <c r="G1872" s="209"/>
      <c r="H1872" s="195"/>
    </row>
    <row r="1873" spans="1:8">
      <c r="A1873" s="162"/>
      <c r="B1873" s="162"/>
      <c r="C1873" s="163"/>
      <c r="D1873" s="164"/>
      <c r="E1873" s="163"/>
      <c r="F1873" s="162"/>
      <c r="G1873" s="209"/>
      <c r="H1873" s="195"/>
    </row>
    <row r="1874" spans="1:8">
      <c r="A1874" s="162"/>
      <c r="B1874" s="162"/>
      <c r="C1874" s="163"/>
      <c r="D1874" s="164"/>
      <c r="E1874" s="163"/>
      <c r="F1874" s="162"/>
      <c r="G1874" s="209"/>
      <c r="H1874" s="195"/>
    </row>
    <row r="1875" spans="1:8">
      <c r="A1875" s="162"/>
      <c r="B1875" s="162"/>
      <c r="C1875" s="163"/>
      <c r="D1875" s="164"/>
      <c r="E1875" s="163"/>
      <c r="F1875" s="162"/>
      <c r="G1875" s="209"/>
      <c r="H1875" s="195"/>
    </row>
    <row r="1876" spans="1:8">
      <c r="A1876" s="162"/>
      <c r="B1876" s="162"/>
      <c r="C1876" s="163"/>
      <c r="D1876" s="164"/>
      <c r="E1876" s="163"/>
      <c r="F1876" s="162"/>
      <c r="G1876" s="209"/>
      <c r="H1876" s="195"/>
    </row>
    <row r="1877" spans="1:8">
      <c r="A1877" s="162"/>
      <c r="B1877" s="162"/>
      <c r="C1877" s="163"/>
      <c r="D1877" s="164"/>
      <c r="E1877" s="163"/>
      <c r="F1877" s="162"/>
      <c r="G1877" s="209"/>
      <c r="H1877" s="195"/>
    </row>
    <row r="1878" spans="1:8">
      <c r="A1878" s="162"/>
      <c r="B1878" s="162"/>
      <c r="C1878" s="163"/>
      <c r="D1878" s="164"/>
      <c r="E1878" s="163"/>
      <c r="F1878" s="162"/>
      <c r="G1878" s="209"/>
      <c r="H1878" s="195"/>
    </row>
    <row r="1879" spans="1:8">
      <c r="A1879" s="162"/>
      <c r="B1879" s="162"/>
      <c r="C1879" s="163"/>
      <c r="D1879" s="164"/>
      <c r="E1879" s="163"/>
      <c r="F1879" s="162"/>
      <c r="G1879" s="209"/>
      <c r="H1879" s="195"/>
    </row>
    <row r="1880" spans="1:8">
      <c r="A1880" s="162"/>
      <c r="B1880" s="162"/>
      <c r="C1880" s="163"/>
      <c r="D1880" s="164"/>
      <c r="E1880" s="163"/>
      <c r="F1880" s="162"/>
      <c r="G1880" s="209"/>
      <c r="H1880" s="195"/>
    </row>
    <row r="1881" spans="1:8">
      <c r="A1881" s="162"/>
      <c r="B1881" s="162"/>
      <c r="C1881" s="163"/>
      <c r="D1881" s="164"/>
      <c r="E1881" s="163"/>
      <c r="F1881" s="162"/>
      <c r="G1881" s="209"/>
      <c r="H1881" s="195"/>
    </row>
    <row r="1882" spans="1:8">
      <c r="A1882" s="162"/>
      <c r="B1882" s="162"/>
      <c r="C1882" s="163"/>
      <c r="D1882" s="164"/>
      <c r="E1882" s="163"/>
      <c r="F1882" s="162"/>
      <c r="G1882" s="209"/>
      <c r="H1882" s="195"/>
    </row>
    <row r="1883" spans="1:8">
      <c r="A1883" s="162"/>
      <c r="B1883" s="162"/>
      <c r="C1883" s="163"/>
      <c r="D1883" s="164"/>
      <c r="E1883" s="163"/>
      <c r="F1883" s="162"/>
      <c r="G1883" s="209"/>
      <c r="H1883" s="195"/>
    </row>
    <row r="1884" spans="1:8">
      <c r="A1884" s="162"/>
      <c r="B1884" s="162"/>
      <c r="C1884" s="163"/>
      <c r="D1884" s="164"/>
      <c r="E1884" s="163"/>
      <c r="F1884" s="162"/>
      <c r="G1884" s="209"/>
      <c r="H1884" s="195"/>
    </row>
    <row r="1885" spans="1:8">
      <c r="A1885" s="162"/>
      <c r="B1885" s="162"/>
      <c r="C1885" s="163"/>
      <c r="D1885" s="164"/>
      <c r="E1885" s="163"/>
      <c r="F1885" s="162"/>
      <c r="G1885" s="209"/>
      <c r="H1885" s="195"/>
    </row>
    <row r="1886" spans="1:8">
      <c r="A1886" s="162"/>
      <c r="B1886" s="162"/>
      <c r="C1886" s="163"/>
      <c r="D1886" s="164"/>
      <c r="E1886" s="163"/>
      <c r="F1886" s="162"/>
      <c r="G1886" s="209"/>
      <c r="H1886" s="195"/>
    </row>
    <row r="1887" spans="1:8">
      <c r="A1887" s="162"/>
      <c r="B1887" s="162"/>
      <c r="C1887" s="163"/>
      <c r="D1887" s="164"/>
      <c r="E1887" s="163"/>
      <c r="F1887" s="162"/>
      <c r="G1887" s="209"/>
      <c r="H1887" s="195"/>
    </row>
    <row r="1888" spans="1:8">
      <c r="A1888" s="162"/>
      <c r="B1888" s="162"/>
      <c r="C1888" s="163"/>
      <c r="D1888" s="164"/>
      <c r="E1888" s="163"/>
      <c r="F1888" s="162"/>
      <c r="G1888" s="209"/>
      <c r="H1888" s="195"/>
    </row>
    <row r="1889" spans="1:8">
      <c r="A1889" s="162"/>
      <c r="B1889" s="162"/>
      <c r="C1889" s="163"/>
      <c r="D1889" s="164"/>
      <c r="E1889" s="163"/>
      <c r="F1889" s="162"/>
      <c r="G1889" s="209"/>
      <c r="H1889" s="195"/>
    </row>
    <row r="1890" spans="1:8">
      <c r="A1890" s="162"/>
      <c r="B1890" s="162"/>
      <c r="C1890" s="163"/>
      <c r="D1890" s="164"/>
      <c r="E1890" s="163"/>
      <c r="F1890" s="162"/>
      <c r="G1890" s="209"/>
      <c r="H1890" s="195"/>
    </row>
    <row r="1891" spans="1:8">
      <c r="A1891" s="162"/>
      <c r="B1891" s="162"/>
      <c r="C1891" s="163"/>
      <c r="D1891" s="164"/>
      <c r="E1891" s="163"/>
      <c r="F1891" s="162"/>
      <c r="G1891" s="209"/>
      <c r="H1891" s="195"/>
    </row>
    <row r="1892" spans="1:8">
      <c r="A1892" s="162"/>
      <c r="B1892" s="162"/>
      <c r="C1892" s="163"/>
      <c r="D1892" s="164"/>
      <c r="E1892" s="163"/>
      <c r="F1892" s="162"/>
      <c r="G1892" s="209"/>
      <c r="H1892" s="195"/>
    </row>
    <row r="1893" spans="1:8">
      <c r="A1893" s="162"/>
      <c r="B1893" s="162"/>
      <c r="C1893" s="163"/>
      <c r="D1893" s="164"/>
      <c r="E1893" s="163"/>
      <c r="F1893" s="162"/>
      <c r="G1893" s="209"/>
      <c r="H1893" s="195"/>
    </row>
    <row r="1894" spans="1:8">
      <c r="A1894" s="162"/>
      <c r="B1894" s="162"/>
      <c r="C1894" s="163"/>
      <c r="D1894" s="164"/>
      <c r="E1894" s="163"/>
      <c r="F1894" s="162"/>
      <c r="G1894" s="209"/>
      <c r="H1894" s="195"/>
    </row>
    <row r="1895" spans="1:8">
      <c r="A1895" s="162"/>
      <c r="B1895" s="162"/>
      <c r="C1895" s="163"/>
      <c r="D1895" s="164"/>
      <c r="E1895" s="163"/>
      <c r="F1895" s="162"/>
      <c r="G1895" s="209"/>
      <c r="H1895" s="195"/>
    </row>
    <row r="1896" spans="1:8">
      <c r="A1896" s="162"/>
      <c r="B1896" s="162"/>
      <c r="C1896" s="163"/>
      <c r="D1896" s="164"/>
      <c r="E1896" s="163"/>
      <c r="F1896" s="162"/>
      <c r="G1896" s="209"/>
      <c r="H1896" s="195"/>
    </row>
    <row r="1897" spans="1:8">
      <c r="A1897" s="162"/>
      <c r="B1897" s="162"/>
      <c r="C1897" s="163"/>
      <c r="D1897" s="164"/>
      <c r="E1897" s="163"/>
      <c r="F1897" s="162"/>
      <c r="G1897" s="209"/>
      <c r="H1897" s="195"/>
    </row>
    <row r="1898" spans="1:8">
      <c r="A1898" s="162"/>
      <c r="B1898" s="162"/>
      <c r="C1898" s="163"/>
      <c r="D1898" s="164"/>
      <c r="E1898" s="163"/>
      <c r="F1898" s="162"/>
      <c r="G1898" s="209"/>
      <c r="H1898" s="195"/>
    </row>
    <row r="1899" spans="1:8">
      <c r="A1899" s="162"/>
      <c r="B1899" s="162"/>
      <c r="C1899" s="163"/>
      <c r="D1899" s="164"/>
      <c r="E1899" s="163"/>
      <c r="F1899" s="162"/>
      <c r="G1899" s="209"/>
      <c r="H1899" s="195"/>
    </row>
    <row r="1900" spans="1:8">
      <c r="A1900" s="162"/>
      <c r="B1900" s="162"/>
      <c r="C1900" s="163"/>
      <c r="D1900" s="164"/>
      <c r="E1900" s="163"/>
      <c r="F1900" s="162"/>
      <c r="G1900" s="209"/>
      <c r="H1900" s="195"/>
    </row>
    <row r="1901" spans="1:8">
      <c r="A1901" s="162"/>
      <c r="B1901" s="162"/>
      <c r="C1901" s="163"/>
      <c r="D1901" s="164"/>
      <c r="E1901" s="163"/>
      <c r="F1901" s="162"/>
      <c r="G1901" s="209"/>
      <c r="H1901" s="195"/>
    </row>
    <row r="1902" spans="1:8">
      <c r="A1902" s="162"/>
      <c r="B1902" s="162"/>
      <c r="C1902" s="163"/>
      <c r="D1902" s="164"/>
      <c r="E1902" s="163"/>
      <c r="F1902" s="162"/>
      <c r="G1902" s="209"/>
      <c r="H1902" s="195"/>
    </row>
    <row r="1903" spans="1:8">
      <c r="A1903" s="162"/>
      <c r="B1903" s="162"/>
      <c r="C1903" s="163"/>
      <c r="D1903" s="164"/>
      <c r="E1903" s="163"/>
      <c r="F1903" s="162"/>
      <c r="G1903" s="209"/>
      <c r="H1903" s="195"/>
    </row>
    <row r="1904" spans="1:8">
      <c r="A1904" s="162"/>
      <c r="B1904" s="162"/>
      <c r="C1904" s="163"/>
      <c r="D1904" s="164"/>
      <c r="E1904" s="163"/>
      <c r="F1904" s="162"/>
      <c r="G1904" s="209"/>
      <c r="H1904" s="195"/>
    </row>
    <row r="1905" spans="1:8">
      <c r="A1905" s="162"/>
      <c r="B1905" s="162"/>
      <c r="C1905" s="163"/>
      <c r="D1905" s="164"/>
      <c r="E1905" s="163"/>
      <c r="F1905" s="162"/>
      <c r="G1905" s="209"/>
      <c r="H1905" s="195"/>
    </row>
    <row r="1906" spans="1:8">
      <c r="A1906" s="162"/>
      <c r="B1906" s="162"/>
      <c r="C1906" s="163"/>
      <c r="D1906" s="164"/>
      <c r="E1906" s="163"/>
      <c r="F1906" s="162"/>
      <c r="G1906" s="209"/>
      <c r="H1906" s="195"/>
    </row>
    <row r="1907" spans="1:8">
      <c r="A1907" s="162"/>
      <c r="B1907" s="162"/>
      <c r="C1907" s="163"/>
      <c r="D1907" s="164"/>
      <c r="E1907" s="163"/>
      <c r="F1907" s="162"/>
      <c r="G1907" s="209"/>
      <c r="H1907" s="195"/>
    </row>
    <row r="1908" spans="1:8">
      <c r="A1908" s="162"/>
      <c r="B1908" s="162"/>
      <c r="C1908" s="163"/>
      <c r="D1908" s="164"/>
      <c r="E1908" s="163"/>
      <c r="F1908" s="162"/>
      <c r="G1908" s="209"/>
      <c r="H1908" s="195"/>
    </row>
    <row r="1909" spans="1:8">
      <c r="A1909" s="162"/>
      <c r="B1909" s="162"/>
      <c r="C1909" s="163"/>
      <c r="D1909" s="164"/>
      <c r="E1909" s="163"/>
      <c r="F1909" s="162"/>
      <c r="G1909" s="209"/>
      <c r="H1909" s="195"/>
    </row>
    <row r="1910" spans="1:8">
      <c r="A1910" s="162"/>
      <c r="B1910" s="162"/>
      <c r="C1910" s="163"/>
      <c r="D1910" s="164"/>
      <c r="E1910" s="163"/>
      <c r="F1910" s="162"/>
      <c r="G1910" s="209"/>
      <c r="H1910" s="195"/>
    </row>
    <row r="1911" spans="1:8">
      <c r="A1911" s="162"/>
      <c r="B1911" s="162"/>
      <c r="C1911" s="163"/>
      <c r="D1911" s="164"/>
      <c r="E1911" s="163"/>
      <c r="F1911" s="162"/>
      <c r="G1911" s="209"/>
      <c r="H1911" s="195"/>
    </row>
    <row r="1912" spans="1:8">
      <c r="A1912" s="162"/>
      <c r="B1912" s="162"/>
      <c r="C1912" s="163"/>
      <c r="D1912" s="164"/>
      <c r="E1912" s="163"/>
      <c r="F1912" s="162"/>
      <c r="G1912" s="209"/>
      <c r="H1912" s="195"/>
    </row>
    <row r="1913" spans="1:8">
      <c r="A1913" s="162"/>
      <c r="B1913" s="162"/>
      <c r="C1913" s="163"/>
      <c r="D1913" s="164"/>
      <c r="E1913" s="163"/>
      <c r="F1913" s="162"/>
      <c r="G1913" s="209"/>
      <c r="H1913" s="195"/>
    </row>
    <row r="1914" spans="1:8">
      <c r="A1914" s="162"/>
      <c r="B1914" s="162"/>
      <c r="C1914" s="163"/>
      <c r="D1914" s="164"/>
      <c r="E1914" s="163"/>
      <c r="F1914" s="162"/>
      <c r="G1914" s="209"/>
      <c r="H1914" s="195"/>
    </row>
    <row r="1915" spans="1:8">
      <c r="A1915" s="162"/>
      <c r="B1915" s="162"/>
      <c r="C1915" s="163"/>
      <c r="D1915" s="164"/>
      <c r="E1915" s="163"/>
      <c r="F1915" s="162"/>
      <c r="G1915" s="209"/>
      <c r="H1915" s="195"/>
    </row>
    <row r="1916" spans="1:8">
      <c r="A1916" s="162"/>
      <c r="B1916" s="162"/>
      <c r="C1916" s="163"/>
      <c r="D1916" s="164"/>
      <c r="E1916" s="163"/>
      <c r="F1916" s="162"/>
      <c r="G1916" s="209"/>
      <c r="H1916" s="195"/>
    </row>
    <row r="1917" spans="1:8">
      <c r="A1917" s="162"/>
      <c r="B1917" s="162"/>
      <c r="C1917" s="163"/>
      <c r="D1917" s="164"/>
      <c r="E1917" s="163"/>
      <c r="F1917" s="162"/>
      <c r="G1917" s="209"/>
      <c r="H1917" s="195"/>
    </row>
    <row r="1918" spans="1:8">
      <c r="A1918" s="162"/>
      <c r="B1918" s="162"/>
      <c r="C1918" s="163"/>
      <c r="D1918" s="164"/>
      <c r="E1918" s="163"/>
      <c r="F1918" s="162"/>
      <c r="G1918" s="209"/>
      <c r="H1918" s="195"/>
    </row>
    <row r="1919" spans="1:8">
      <c r="A1919" s="162"/>
      <c r="B1919" s="162"/>
      <c r="C1919" s="163"/>
      <c r="D1919" s="164"/>
      <c r="E1919" s="163"/>
      <c r="F1919" s="162"/>
      <c r="G1919" s="209"/>
      <c r="H1919" s="195"/>
    </row>
    <row r="1920" spans="1:8">
      <c r="A1920" s="162"/>
      <c r="B1920" s="162"/>
      <c r="C1920" s="163"/>
      <c r="D1920" s="164"/>
      <c r="E1920" s="163"/>
      <c r="F1920" s="162"/>
      <c r="G1920" s="209"/>
      <c r="H1920" s="195"/>
    </row>
    <row r="1921" spans="1:8">
      <c r="A1921" s="162"/>
      <c r="B1921" s="162"/>
      <c r="C1921" s="163"/>
      <c r="D1921" s="164"/>
      <c r="E1921" s="163"/>
      <c r="F1921" s="162"/>
      <c r="G1921" s="209"/>
      <c r="H1921" s="195"/>
    </row>
    <row r="1922" spans="1:8">
      <c r="A1922" s="162"/>
      <c r="B1922" s="162"/>
      <c r="C1922" s="163"/>
      <c r="D1922" s="164"/>
      <c r="E1922" s="163"/>
      <c r="F1922" s="162"/>
      <c r="G1922" s="209"/>
      <c r="H1922" s="195"/>
    </row>
    <row r="1923" spans="1:8">
      <c r="A1923" s="162"/>
      <c r="B1923" s="162"/>
      <c r="C1923" s="163"/>
      <c r="D1923" s="164"/>
      <c r="E1923" s="163"/>
      <c r="F1923" s="162"/>
      <c r="G1923" s="209"/>
      <c r="H1923" s="195"/>
    </row>
    <row r="1924" spans="1:8">
      <c r="A1924" s="162"/>
      <c r="B1924" s="162"/>
      <c r="C1924" s="163"/>
      <c r="D1924" s="164"/>
      <c r="E1924" s="163"/>
      <c r="F1924" s="162"/>
      <c r="G1924" s="209"/>
      <c r="H1924" s="195"/>
    </row>
    <row r="1925" spans="1:8">
      <c r="A1925" s="162"/>
      <c r="B1925" s="162"/>
      <c r="C1925" s="163"/>
      <c r="D1925" s="164"/>
      <c r="E1925" s="163"/>
      <c r="F1925" s="162"/>
      <c r="G1925" s="209"/>
      <c r="H1925" s="195"/>
    </row>
    <row r="1926" spans="1:8">
      <c r="A1926" s="162"/>
      <c r="B1926" s="162"/>
      <c r="C1926" s="163"/>
      <c r="D1926" s="164"/>
      <c r="E1926" s="163"/>
      <c r="F1926" s="162"/>
      <c r="G1926" s="209"/>
      <c r="H1926" s="195"/>
    </row>
    <row r="1927" spans="1:8">
      <c r="A1927" s="162"/>
      <c r="B1927" s="162"/>
      <c r="C1927" s="163"/>
      <c r="D1927" s="164"/>
      <c r="E1927" s="163"/>
      <c r="F1927" s="162"/>
      <c r="G1927" s="209"/>
      <c r="H1927" s="195"/>
    </row>
    <row r="1928" spans="1:8">
      <c r="A1928" s="162"/>
      <c r="B1928" s="162"/>
      <c r="C1928" s="163"/>
      <c r="D1928" s="164"/>
      <c r="E1928" s="163"/>
      <c r="F1928" s="162"/>
      <c r="G1928" s="209"/>
      <c r="H1928" s="195"/>
    </row>
    <row r="1929" spans="1:8">
      <c r="A1929" s="162"/>
      <c r="B1929" s="162"/>
      <c r="C1929" s="163"/>
      <c r="D1929" s="164"/>
      <c r="E1929" s="163"/>
      <c r="F1929" s="162"/>
      <c r="G1929" s="209"/>
      <c r="H1929" s="195"/>
    </row>
    <row r="1930" spans="1:8">
      <c r="A1930" s="162"/>
      <c r="B1930" s="162"/>
      <c r="C1930" s="163"/>
      <c r="D1930" s="164"/>
      <c r="E1930" s="163"/>
      <c r="F1930" s="162"/>
      <c r="G1930" s="209"/>
      <c r="H1930" s="195"/>
    </row>
    <row r="1931" spans="1:8">
      <c r="A1931" s="162"/>
      <c r="B1931" s="162"/>
      <c r="C1931" s="163"/>
      <c r="D1931" s="164"/>
      <c r="E1931" s="163"/>
      <c r="F1931" s="162"/>
      <c r="G1931" s="209"/>
      <c r="H1931" s="195"/>
    </row>
    <row r="1932" spans="1:8">
      <c r="A1932" s="162"/>
      <c r="B1932" s="162"/>
      <c r="C1932" s="163"/>
      <c r="D1932" s="164"/>
      <c r="E1932" s="163"/>
      <c r="F1932" s="162"/>
      <c r="G1932" s="209"/>
      <c r="H1932" s="195"/>
    </row>
    <row r="1933" spans="1:8">
      <c r="A1933" s="162"/>
      <c r="B1933" s="162"/>
      <c r="C1933" s="163"/>
      <c r="D1933" s="164"/>
      <c r="E1933" s="163"/>
      <c r="F1933" s="162"/>
      <c r="G1933" s="209"/>
      <c r="H1933" s="195"/>
    </row>
    <row r="1934" spans="1:8">
      <c r="A1934" s="162"/>
      <c r="B1934" s="162"/>
      <c r="C1934" s="163"/>
      <c r="D1934" s="164"/>
      <c r="E1934" s="163"/>
      <c r="F1934" s="162"/>
      <c r="G1934" s="209"/>
      <c r="H1934" s="195"/>
    </row>
    <row r="1935" spans="1:8">
      <c r="A1935" s="162"/>
      <c r="B1935" s="162"/>
      <c r="C1935" s="163"/>
      <c r="D1935" s="164"/>
      <c r="E1935" s="163"/>
      <c r="F1935" s="162"/>
      <c r="G1935" s="209"/>
      <c r="H1935" s="195"/>
    </row>
    <row r="1936" spans="1:8">
      <c r="A1936" s="162"/>
      <c r="B1936" s="162"/>
      <c r="C1936" s="163"/>
      <c r="D1936" s="164"/>
      <c r="E1936" s="163"/>
      <c r="F1936" s="162"/>
      <c r="G1936" s="209"/>
      <c r="H1936" s="195"/>
    </row>
    <row r="1937" spans="1:8">
      <c r="A1937" s="162"/>
      <c r="B1937" s="162"/>
      <c r="C1937" s="163"/>
      <c r="D1937" s="164"/>
      <c r="E1937" s="163"/>
      <c r="F1937" s="162"/>
      <c r="G1937" s="209"/>
      <c r="H1937" s="195"/>
    </row>
    <row r="1938" spans="1:8">
      <c r="A1938" s="162"/>
      <c r="B1938" s="162"/>
      <c r="C1938" s="163"/>
      <c r="D1938" s="164"/>
      <c r="E1938" s="163"/>
      <c r="F1938" s="162"/>
      <c r="G1938" s="209"/>
      <c r="H1938" s="195"/>
    </row>
    <row r="1939" spans="1:8">
      <c r="A1939" s="162"/>
      <c r="B1939" s="162"/>
      <c r="C1939" s="163"/>
      <c r="D1939" s="164"/>
      <c r="E1939" s="163"/>
      <c r="F1939" s="162"/>
      <c r="G1939" s="209"/>
      <c r="H1939" s="195"/>
    </row>
    <row r="1940" spans="1:8">
      <c r="A1940" s="162"/>
      <c r="B1940" s="162"/>
      <c r="C1940" s="163"/>
      <c r="D1940" s="164"/>
      <c r="E1940" s="163"/>
      <c r="F1940" s="162"/>
      <c r="G1940" s="209"/>
      <c r="H1940" s="195"/>
    </row>
    <row r="1941" spans="1:8">
      <c r="A1941" s="162"/>
      <c r="B1941" s="162"/>
      <c r="C1941" s="163"/>
      <c r="D1941" s="164"/>
      <c r="E1941" s="163"/>
      <c r="F1941" s="162"/>
      <c r="G1941" s="209"/>
      <c r="H1941" s="195"/>
    </row>
    <row r="1942" spans="1:8">
      <c r="A1942" s="162"/>
      <c r="B1942" s="162"/>
      <c r="C1942" s="163"/>
      <c r="D1942" s="164"/>
      <c r="E1942" s="163"/>
      <c r="F1942" s="162"/>
      <c r="G1942" s="209"/>
      <c r="H1942" s="195"/>
    </row>
    <row r="1943" spans="1:8">
      <c r="A1943" s="162"/>
      <c r="B1943" s="162"/>
      <c r="C1943" s="163"/>
      <c r="D1943" s="164"/>
      <c r="E1943" s="163"/>
      <c r="F1943" s="162"/>
      <c r="G1943" s="209"/>
      <c r="H1943" s="195"/>
    </row>
    <row r="1944" spans="1:8">
      <c r="A1944" s="162"/>
      <c r="B1944" s="162"/>
      <c r="C1944" s="163"/>
      <c r="D1944" s="164"/>
      <c r="E1944" s="163"/>
      <c r="F1944" s="162"/>
      <c r="G1944" s="209"/>
      <c r="H1944" s="195"/>
    </row>
    <row r="1945" spans="1:8">
      <c r="A1945" s="162"/>
      <c r="B1945" s="162"/>
      <c r="C1945" s="163"/>
      <c r="D1945" s="164"/>
      <c r="E1945" s="163"/>
      <c r="F1945" s="162"/>
      <c r="G1945" s="209"/>
      <c r="H1945" s="195"/>
    </row>
    <row r="1946" spans="1:8">
      <c r="A1946" s="162"/>
      <c r="B1946" s="162"/>
      <c r="C1946" s="163"/>
      <c r="D1946" s="164"/>
      <c r="E1946" s="163"/>
      <c r="F1946" s="162"/>
      <c r="G1946" s="209"/>
      <c r="H1946" s="195"/>
    </row>
    <row r="1947" spans="1:8">
      <c r="A1947" s="162"/>
      <c r="B1947" s="162"/>
      <c r="C1947" s="163"/>
      <c r="D1947" s="164"/>
      <c r="E1947" s="163"/>
      <c r="F1947" s="162"/>
      <c r="G1947" s="209"/>
      <c r="H1947" s="195"/>
    </row>
    <row r="1948" spans="1:8">
      <c r="A1948" s="162"/>
      <c r="B1948" s="162"/>
      <c r="C1948" s="163"/>
      <c r="D1948" s="164"/>
      <c r="E1948" s="163"/>
      <c r="F1948" s="162"/>
      <c r="G1948" s="209"/>
      <c r="H1948" s="195"/>
    </row>
    <row r="1949" spans="1:8">
      <c r="A1949" s="162"/>
      <c r="B1949" s="162"/>
      <c r="C1949" s="163"/>
      <c r="D1949" s="164"/>
      <c r="E1949" s="163"/>
      <c r="F1949" s="162"/>
      <c r="G1949" s="209"/>
      <c r="H1949" s="195"/>
    </row>
    <row r="1950" spans="1:8">
      <c r="A1950" s="162"/>
      <c r="B1950" s="162"/>
      <c r="C1950" s="163"/>
      <c r="D1950" s="164"/>
      <c r="E1950" s="163"/>
      <c r="F1950" s="162"/>
      <c r="G1950" s="209"/>
      <c r="H1950" s="195"/>
    </row>
    <row r="1951" spans="1:8">
      <c r="A1951" s="162"/>
      <c r="B1951" s="162"/>
      <c r="C1951" s="163"/>
      <c r="D1951" s="164"/>
      <c r="E1951" s="163"/>
      <c r="F1951" s="162"/>
      <c r="G1951" s="209"/>
      <c r="H1951" s="195"/>
    </row>
    <row r="1952" spans="1:8">
      <c r="A1952" s="162"/>
      <c r="B1952" s="162"/>
      <c r="C1952" s="163"/>
      <c r="D1952" s="164"/>
      <c r="E1952" s="163"/>
      <c r="F1952" s="162"/>
      <c r="G1952" s="209"/>
      <c r="H1952" s="195"/>
    </row>
    <row r="1953" spans="1:8">
      <c r="A1953" s="162"/>
      <c r="B1953" s="162"/>
      <c r="C1953" s="163"/>
      <c r="D1953" s="164"/>
      <c r="E1953" s="163"/>
      <c r="F1953" s="162"/>
      <c r="G1953" s="209"/>
      <c r="H1953" s="195"/>
    </row>
    <row r="1954" spans="1:8">
      <c r="A1954" s="162"/>
      <c r="B1954" s="162"/>
      <c r="C1954" s="163"/>
      <c r="D1954" s="164"/>
      <c r="E1954" s="163"/>
      <c r="F1954" s="162"/>
      <c r="G1954" s="209"/>
      <c r="H1954" s="195"/>
    </row>
    <row r="1955" spans="1:8">
      <c r="A1955" s="162"/>
      <c r="B1955" s="162"/>
      <c r="C1955" s="163"/>
      <c r="D1955" s="164"/>
      <c r="E1955" s="163"/>
      <c r="F1955" s="162"/>
      <c r="G1955" s="209"/>
      <c r="H1955" s="195"/>
    </row>
    <row r="1956" spans="1:8">
      <c r="A1956" s="162"/>
      <c r="B1956" s="162"/>
      <c r="C1956" s="163"/>
      <c r="D1956" s="164"/>
      <c r="E1956" s="163"/>
      <c r="F1956" s="162"/>
      <c r="G1956" s="209"/>
      <c r="H1956" s="195"/>
    </row>
    <row r="1957" spans="1:8">
      <c r="A1957" s="162"/>
      <c r="B1957" s="162"/>
      <c r="C1957" s="163"/>
      <c r="D1957" s="164"/>
      <c r="E1957" s="163"/>
      <c r="F1957" s="162"/>
      <c r="G1957" s="209"/>
      <c r="H1957" s="195"/>
    </row>
    <row r="1958" spans="1:8">
      <c r="A1958" s="162"/>
      <c r="B1958" s="162"/>
      <c r="C1958" s="163"/>
      <c r="D1958" s="164"/>
      <c r="E1958" s="163"/>
      <c r="F1958" s="162"/>
      <c r="G1958" s="209"/>
      <c r="H1958" s="195"/>
    </row>
    <row r="1959" spans="1:8">
      <c r="A1959" s="162"/>
      <c r="B1959" s="162"/>
      <c r="C1959" s="163"/>
      <c r="D1959" s="164"/>
      <c r="E1959" s="163"/>
      <c r="F1959" s="162"/>
      <c r="G1959" s="209"/>
      <c r="H1959" s="195"/>
    </row>
    <row r="1960" spans="1:8">
      <c r="A1960" s="162"/>
      <c r="B1960" s="162"/>
      <c r="C1960" s="163"/>
      <c r="D1960" s="164"/>
      <c r="E1960" s="163"/>
      <c r="F1960" s="162"/>
      <c r="G1960" s="209"/>
      <c r="H1960" s="195"/>
    </row>
    <row r="1961" spans="1:8">
      <c r="A1961" s="162"/>
      <c r="B1961" s="162"/>
      <c r="C1961" s="163"/>
      <c r="D1961" s="164"/>
      <c r="E1961" s="163"/>
      <c r="F1961" s="162"/>
      <c r="G1961" s="209"/>
      <c r="H1961" s="195"/>
    </row>
    <row r="1962" spans="1:8">
      <c r="A1962" s="162"/>
      <c r="B1962" s="162"/>
      <c r="C1962" s="163"/>
      <c r="D1962" s="164"/>
      <c r="E1962" s="163"/>
      <c r="F1962" s="162"/>
      <c r="G1962" s="209"/>
      <c r="H1962" s="195"/>
    </row>
    <row r="1963" spans="1:8">
      <c r="A1963" s="162"/>
      <c r="B1963" s="162"/>
      <c r="C1963" s="163"/>
      <c r="D1963" s="164"/>
      <c r="E1963" s="163"/>
      <c r="F1963" s="162"/>
      <c r="G1963" s="209"/>
      <c r="H1963" s="195"/>
    </row>
    <row r="1964" spans="1:8">
      <c r="A1964" s="162"/>
      <c r="B1964" s="162"/>
      <c r="C1964" s="163"/>
      <c r="D1964" s="164"/>
      <c r="E1964" s="163"/>
      <c r="F1964" s="162"/>
      <c r="G1964" s="209"/>
      <c r="H1964" s="195"/>
    </row>
    <row r="1965" spans="1:8">
      <c r="A1965" s="162"/>
      <c r="B1965" s="162"/>
      <c r="C1965" s="163"/>
      <c r="D1965" s="164"/>
      <c r="E1965" s="163"/>
      <c r="F1965" s="162"/>
      <c r="G1965" s="209"/>
      <c r="H1965" s="195"/>
    </row>
    <row r="1966" spans="1:8">
      <c r="A1966" s="162"/>
      <c r="B1966" s="162"/>
      <c r="C1966" s="163"/>
      <c r="D1966" s="164"/>
      <c r="E1966" s="163"/>
      <c r="F1966" s="162"/>
      <c r="G1966" s="209"/>
      <c r="H1966" s="195"/>
    </row>
    <row r="1967" spans="1:8">
      <c r="A1967" s="162"/>
      <c r="B1967" s="162"/>
      <c r="C1967" s="163"/>
      <c r="D1967" s="164"/>
      <c r="E1967" s="163"/>
      <c r="F1967" s="162"/>
      <c r="G1967" s="209"/>
      <c r="H1967" s="195"/>
    </row>
    <row r="1968" spans="1:8">
      <c r="A1968" s="162"/>
      <c r="B1968" s="162"/>
      <c r="C1968" s="163"/>
      <c r="D1968" s="164"/>
      <c r="E1968" s="163"/>
      <c r="F1968" s="162"/>
      <c r="G1968" s="209"/>
      <c r="H1968" s="195"/>
    </row>
    <row r="1969" spans="1:8">
      <c r="A1969" s="162"/>
      <c r="B1969" s="162"/>
      <c r="C1969" s="163"/>
      <c r="D1969" s="164"/>
      <c r="E1969" s="163"/>
      <c r="F1969" s="162"/>
      <c r="G1969" s="209"/>
      <c r="H1969" s="195"/>
    </row>
    <row r="1970" spans="1:8">
      <c r="A1970" s="162"/>
      <c r="B1970" s="162"/>
      <c r="C1970" s="163"/>
      <c r="D1970" s="164"/>
      <c r="E1970" s="163"/>
      <c r="F1970" s="162"/>
      <c r="G1970" s="209"/>
      <c r="H1970" s="195"/>
    </row>
    <row r="1971" spans="1:8">
      <c r="A1971" s="162"/>
      <c r="B1971" s="162"/>
      <c r="C1971" s="163"/>
      <c r="D1971" s="164"/>
      <c r="E1971" s="163"/>
      <c r="F1971" s="162"/>
      <c r="G1971" s="209"/>
      <c r="H1971" s="195"/>
    </row>
    <row r="1972" spans="1:8">
      <c r="A1972" s="162"/>
      <c r="B1972" s="162"/>
      <c r="C1972" s="163"/>
      <c r="D1972" s="164"/>
      <c r="E1972" s="163"/>
      <c r="F1972" s="162"/>
      <c r="G1972" s="209"/>
      <c r="H1972" s="195"/>
    </row>
    <row r="1973" spans="1:8">
      <c r="A1973" s="162"/>
      <c r="B1973" s="162"/>
      <c r="C1973" s="163"/>
      <c r="D1973" s="164"/>
      <c r="E1973" s="163"/>
      <c r="F1973" s="162"/>
      <c r="G1973" s="209"/>
      <c r="H1973" s="195"/>
    </row>
    <row r="1974" spans="1:8">
      <c r="A1974" s="162"/>
      <c r="B1974" s="162"/>
      <c r="C1974" s="163"/>
      <c r="D1974" s="164"/>
      <c r="E1974" s="163"/>
      <c r="F1974" s="162"/>
      <c r="G1974" s="209"/>
      <c r="H1974" s="195"/>
    </row>
    <row r="1975" spans="1:8">
      <c r="A1975" s="162"/>
      <c r="B1975" s="162"/>
      <c r="C1975" s="163"/>
      <c r="D1975" s="164"/>
      <c r="E1975" s="163"/>
      <c r="F1975" s="162"/>
      <c r="G1975" s="209"/>
      <c r="H1975" s="195"/>
    </row>
    <row r="1976" spans="1:8">
      <c r="A1976" s="162"/>
      <c r="B1976" s="162"/>
      <c r="C1976" s="163"/>
      <c r="D1976" s="164"/>
      <c r="E1976" s="163"/>
      <c r="F1976" s="162"/>
      <c r="G1976" s="209"/>
      <c r="H1976" s="195"/>
    </row>
    <row r="1977" spans="1:8">
      <c r="A1977" s="162"/>
      <c r="B1977" s="162"/>
      <c r="C1977" s="163"/>
      <c r="D1977" s="164"/>
      <c r="E1977" s="163"/>
      <c r="F1977" s="162"/>
      <c r="G1977" s="209"/>
      <c r="H1977" s="195"/>
    </row>
    <row r="1978" spans="1:8">
      <c r="A1978" s="162"/>
      <c r="B1978" s="162"/>
      <c r="C1978" s="163"/>
      <c r="D1978" s="164"/>
      <c r="E1978" s="163"/>
      <c r="F1978" s="162"/>
      <c r="G1978" s="209"/>
      <c r="H1978" s="195"/>
    </row>
    <row r="1979" spans="1:8">
      <c r="A1979" s="162"/>
      <c r="B1979" s="162"/>
      <c r="C1979" s="163"/>
      <c r="D1979" s="164"/>
      <c r="E1979" s="163"/>
      <c r="F1979" s="162"/>
      <c r="G1979" s="209"/>
      <c r="H1979" s="195"/>
    </row>
    <row r="1980" spans="1:8">
      <c r="A1980" s="162"/>
      <c r="B1980" s="162"/>
      <c r="C1980" s="163"/>
      <c r="D1980" s="164"/>
      <c r="E1980" s="163"/>
      <c r="F1980" s="162"/>
      <c r="G1980" s="209"/>
      <c r="H1980" s="195"/>
    </row>
    <row r="1981" spans="1:8">
      <c r="A1981" s="162"/>
      <c r="B1981" s="162"/>
      <c r="C1981" s="163"/>
      <c r="D1981" s="164"/>
      <c r="E1981" s="163"/>
      <c r="F1981" s="162"/>
      <c r="G1981" s="209"/>
      <c r="H1981" s="195"/>
    </row>
    <row r="1982" spans="1:8">
      <c r="A1982" s="162"/>
      <c r="B1982" s="162"/>
      <c r="C1982" s="163"/>
      <c r="D1982" s="164"/>
      <c r="E1982" s="163"/>
      <c r="F1982" s="162"/>
      <c r="G1982" s="209"/>
      <c r="H1982" s="195"/>
    </row>
    <row r="1983" spans="1:8">
      <c r="A1983" s="162"/>
      <c r="B1983" s="162"/>
      <c r="C1983" s="163"/>
      <c r="D1983" s="164"/>
      <c r="E1983" s="163"/>
      <c r="F1983" s="162"/>
      <c r="G1983" s="209"/>
      <c r="H1983" s="195"/>
    </row>
    <row r="1984" spans="1:8">
      <c r="A1984" s="162"/>
      <c r="B1984" s="162"/>
      <c r="C1984" s="163"/>
      <c r="D1984" s="164"/>
      <c r="E1984" s="163"/>
      <c r="F1984" s="162"/>
      <c r="G1984" s="209"/>
      <c r="H1984" s="195"/>
    </row>
    <row r="1985" spans="1:8">
      <c r="A1985" s="162"/>
      <c r="B1985" s="162"/>
      <c r="C1985" s="163"/>
      <c r="D1985" s="164"/>
      <c r="E1985" s="163"/>
      <c r="F1985" s="162"/>
      <c r="G1985" s="209"/>
      <c r="H1985" s="195"/>
    </row>
    <row r="1986" spans="1:8">
      <c r="A1986" s="162"/>
      <c r="B1986" s="162"/>
      <c r="C1986" s="163"/>
      <c r="D1986" s="164"/>
      <c r="E1986" s="163"/>
      <c r="F1986" s="162"/>
      <c r="G1986" s="209"/>
      <c r="H1986" s="195"/>
    </row>
    <row r="1987" spans="1:8">
      <c r="A1987" s="162"/>
      <c r="B1987" s="162"/>
      <c r="C1987" s="163"/>
      <c r="D1987" s="164"/>
      <c r="E1987" s="163"/>
      <c r="F1987" s="162"/>
      <c r="G1987" s="209"/>
      <c r="H1987" s="195"/>
    </row>
    <row r="1988" spans="1:8">
      <c r="A1988" s="162"/>
      <c r="B1988" s="162"/>
      <c r="C1988" s="163"/>
      <c r="D1988" s="164"/>
      <c r="E1988" s="163"/>
      <c r="F1988" s="162"/>
      <c r="G1988" s="209"/>
      <c r="H1988" s="195"/>
    </row>
    <row r="1989" spans="1:8">
      <c r="A1989" s="162"/>
      <c r="B1989" s="162"/>
      <c r="C1989" s="163"/>
      <c r="D1989" s="164"/>
      <c r="E1989" s="163"/>
      <c r="F1989" s="162"/>
      <c r="G1989" s="209"/>
      <c r="H1989" s="195"/>
    </row>
    <row r="1990" spans="1:8">
      <c r="A1990" s="162"/>
      <c r="B1990" s="162"/>
      <c r="C1990" s="163"/>
      <c r="D1990" s="164"/>
      <c r="E1990" s="163"/>
      <c r="F1990" s="162"/>
      <c r="G1990" s="209"/>
      <c r="H1990" s="195"/>
    </row>
    <row r="1991" spans="1:8">
      <c r="A1991" s="162"/>
      <c r="B1991" s="162"/>
      <c r="C1991" s="163"/>
      <c r="D1991" s="164"/>
      <c r="E1991" s="163"/>
      <c r="F1991" s="162"/>
      <c r="G1991" s="209"/>
      <c r="H1991" s="195"/>
    </row>
    <row r="1992" spans="1:8">
      <c r="A1992" s="162"/>
      <c r="B1992" s="162"/>
      <c r="C1992" s="163"/>
      <c r="D1992" s="164"/>
      <c r="E1992" s="163"/>
      <c r="F1992" s="162"/>
      <c r="G1992" s="209"/>
      <c r="H1992" s="195"/>
    </row>
    <row r="1993" spans="1:8">
      <c r="A1993" s="162"/>
      <c r="B1993" s="162"/>
      <c r="C1993" s="163"/>
      <c r="D1993" s="164"/>
      <c r="E1993" s="163"/>
      <c r="F1993" s="162"/>
      <c r="G1993" s="209"/>
      <c r="H1993" s="195"/>
    </row>
    <row r="1994" spans="1:8">
      <c r="A1994" s="162"/>
      <c r="B1994" s="162"/>
      <c r="C1994" s="163"/>
      <c r="D1994" s="164"/>
      <c r="E1994" s="163"/>
      <c r="F1994" s="162"/>
      <c r="G1994" s="209"/>
      <c r="H1994" s="195"/>
    </row>
    <row r="1995" spans="1:8">
      <c r="A1995" s="162"/>
      <c r="B1995" s="162"/>
      <c r="C1995" s="163"/>
      <c r="D1995" s="164"/>
      <c r="E1995" s="163"/>
      <c r="F1995" s="162"/>
      <c r="G1995" s="209"/>
      <c r="H1995" s="195"/>
    </row>
    <row r="1996" spans="1:8">
      <c r="A1996" s="162"/>
      <c r="B1996" s="162"/>
      <c r="C1996" s="163"/>
      <c r="D1996" s="164"/>
      <c r="E1996" s="163"/>
      <c r="F1996" s="162"/>
      <c r="G1996" s="209"/>
      <c r="H1996" s="195"/>
    </row>
    <row r="1997" spans="1:8">
      <c r="A1997" s="162"/>
      <c r="B1997" s="162"/>
      <c r="C1997" s="163"/>
      <c r="D1997" s="164"/>
      <c r="E1997" s="163"/>
      <c r="F1997" s="162"/>
      <c r="G1997" s="209"/>
      <c r="H1997" s="195"/>
    </row>
    <row r="1998" spans="1:8">
      <c r="A1998" s="162"/>
      <c r="B1998" s="162"/>
      <c r="C1998" s="163"/>
      <c r="D1998" s="164"/>
      <c r="E1998" s="163"/>
      <c r="F1998" s="162"/>
      <c r="G1998" s="209"/>
      <c r="H1998" s="195"/>
    </row>
    <row r="1999" spans="1:8">
      <c r="A1999" s="162"/>
      <c r="B1999" s="162"/>
      <c r="C1999" s="163"/>
      <c r="D1999" s="164"/>
      <c r="E1999" s="163"/>
      <c r="F1999" s="162"/>
      <c r="G1999" s="209"/>
      <c r="H1999" s="195"/>
    </row>
    <row r="2000" spans="1:8">
      <c r="A2000" s="162"/>
      <c r="B2000" s="162"/>
      <c r="C2000" s="163"/>
      <c r="D2000" s="164"/>
      <c r="E2000" s="163"/>
      <c r="F2000" s="162"/>
      <c r="G2000" s="209"/>
      <c r="H2000" s="195"/>
    </row>
    <row r="2001" spans="1:8">
      <c r="A2001" s="162"/>
      <c r="B2001" s="162"/>
      <c r="C2001" s="163"/>
      <c r="D2001" s="164"/>
      <c r="E2001" s="163"/>
      <c r="F2001" s="162"/>
      <c r="G2001" s="209"/>
      <c r="H2001" s="195"/>
    </row>
    <row r="2002" spans="1:8">
      <c r="A2002" s="162"/>
      <c r="B2002" s="162"/>
      <c r="C2002" s="163"/>
      <c r="D2002" s="164"/>
      <c r="E2002" s="163"/>
      <c r="F2002" s="162"/>
      <c r="G2002" s="209"/>
      <c r="H2002" s="195"/>
    </row>
    <row r="2003" spans="1:8">
      <c r="A2003" s="162"/>
      <c r="B2003" s="162"/>
      <c r="C2003" s="163"/>
      <c r="D2003" s="164"/>
      <c r="E2003" s="163"/>
      <c r="F2003" s="162"/>
      <c r="G2003" s="209"/>
      <c r="H2003" s="195"/>
    </row>
    <row r="2004" spans="1:8">
      <c r="A2004" s="162"/>
      <c r="B2004" s="162"/>
      <c r="C2004" s="163"/>
      <c r="D2004" s="164"/>
      <c r="E2004" s="163"/>
      <c r="F2004" s="162"/>
      <c r="G2004" s="209"/>
      <c r="H2004" s="195"/>
    </row>
    <row r="2005" spans="1:8">
      <c r="A2005" s="162"/>
      <c r="B2005" s="162"/>
      <c r="C2005" s="163"/>
      <c r="D2005" s="164"/>
      <c r="E2005" s="163"/>
      <c r="F2005" s="162"/>
      <c r="G2005" s="209"/>
      <c r="H2005" s="195"/>
    </row>
    <row r="2006" spans="1:8">
      <c r="A2006" s="162"/>
      <c r="B2006" s="162"/>
      <c r="C2006" s="163"/>
      <c r="D2006" s="164"/>
      <c r="E2006" s="163"/>
      <c r="F2006" s="162"/>
      <c r="G2006" s="209"/>
      <c r="H2006" s="195"/>
    </row>
    <row r="2007" spans="1:8">
      <c r="A2007" s="162"/>
      <c r="B2007" s="162"/>
      <c r="C2007" s="163"/>
      <c r="D2007" s="164"/>
      <c r="E2007" s="163"/>
      <c r="F2007" s="162"/>
      <c r="G2007" s="209"/>
      <c r="H2007" s="195"/>
    </row>
    <row r="2008" spans="1:8">
      <c r="A2008" s="162"/>
      <c r="B2008" s="162"/>
      <c r="C2008" s="163"/>
      <c r="D2008" s="164"/>
      <c r="E2008" s="163"/>
      <c r="F2008" s="162"/>
      <c r="G2008" s="209"/>
      <c r="H2008" s="195"/>
    </row>
    <row r="2009" spans="1:8">
      <c r="A2009" s="162"/>
      <c r="B2009" s="162"/>
      <c r="C2009" s="163"/>
      <c r="D2009" s="164"/>
      <c r="E2009" s="163"/>
      <c r="F2009" s="162"/>
      <c r="G2009" s="209"/>
      <c r="H2009" s="195"/>
    </row>
    <row r="2010" spans="1:8">
      <c r="A2010" s="162"/>
      <c r="B2010" s="162"/>
      <c r="C2010" s="163"/>
      <c r="D2010" s="164"/>
      <c r="E2010" s="163"/>
      <c r="F2010" s="162"/>
      <c r="G2010" s="209"/>
      <c r="H2010" s="195"/>
    </row>
    <row r="2011" spans="1:8">
      <c r="A2011" s="162"/>
      <c r="B2011" s="162"/>
      <c r="C2011" s="163"/>
      <c r="D2011" s="164"/>
      <c r="E2011" s="163"/>
      <c r="F2011" s="162"/>
      <c r="G2011" s="209"/>
      <c r="H2011" s="195"/>
    </row>
    <row r="2012" spans="1:8">
      <c r="A2012" s="162"/>
      <c r="B2012" s="162"/>
      <c r="C2012" s="163"/>
      <c r="D2012" s="164"/>
      <c r="E2012" s="163"/>
      <c r="F2012" s="162"/>
      <c r="G2012" s="209"/>
      <c r="H2012" s="195"/>
    </row>
    <row r="2013" spans="1:8">
      <c r="A2013" s="162"/>
      <c r="B2013" s="162"/>
      <c r="C2013" s="163"/>
      <c r="D2013" s="164"/>
      <c r="E2013" s="163"/>
      <c r="F2013" s="162"/>
      <c r="G2013" s="209"/>
      <c r="H2013" s="195"/>
    </row>
    <row r="2014" spans="1:8">
      <c r="A2014" s="162"/>
      <c r="B2014" s="162"/>
      <c r="C2014" s="163"/>
      <c r="D2014" s="164"/>
      <c r="E2014" s="163"/>
      <c r="F2014" s="162"/>
      <c r="G2014" s="209"/>
      <c r="H2014" s="195"/>
    </row>
    <row r="2015" spans="1:8">
      <c r="A2015" s="162"/>
      <c r="B2015" s="162"/>
      <c r="C2015" s="163"/>
      <c r="D2015" s="164"/>
      <c r="E2015" s="163"/>
      <c r="F2015" s="162"/>
      <c r="G2015" s="209"/>
      <c r="H2015" s="195"/>
    </row>
    <row r="2016" spans="1:8">
      <c r="A2016" s="162"/>
      <c r="B2016" s="162"/>
      <c r="C2016" s="163"/>
      <c r="D2016" s="164"/>
      <c r="E2016" s="163"/>
      <c r="F2016" s="162"/>
      <c r="G2016" s="209"/>
      <c r="H2016" s="195"/>
    </row>
    <row r="2017" spans="1:8">
      <c r="A2017" s="162"/>
      <c r="B2017" s="162"/>
      <c r="C2017" s="163"/>
      <c r="D2017" s="164"/>
      <c r="E2017" s="163"/>
      <c r="F2017" s="162"/>
      <c r="G2017" s="209"/>
      <c r="H2017" s="195"/>
    </row>
    <row r="2018" spans="1:8">
      <c r="A2018" s="162"/>
      <c r="B2018" s="162"/>
      <c r="C2018" s="163"/>
      <c r="D2018" s="164"/>
      <c r="E2018" s="163"/>
      <c r="F2018" s="162"/>
      <c r="G2018" s="209"/>
      <c r="H2018" s="195"/>
    </row>
    <row r="2019" spans="1:8">
      <c r="A2019" s="162"/>
      <c r="B2019" s="162"/>
      <c r="C2019" s="163"/>
      <c r="D2019" s="164"/>
      <c r="E2019" s="163"/>
      <c r="F2019" s="162"/>
      <c r="G2019" s="209"/>
      <c r="H2019" s="195"/>
    </row>
    <row r="2020" spans="1:8">
      <c r="A2020" s="162"/>
      <c r="B2020" s="162"/>
      <c r="C2020" s="163"/>
      <c r="D2020" s="164"/>
      <c r="E2020" s="163"/>
      <c r="F2020" s="162"/>
      <c r="G2020" s="209"/>
      <c r="H2020" s="195"/>
    </row>
    <row r="2021" spans="1:8">
      <c r="A2021" s="162"/>
      <c r="B2021" s="162"/>
      <c r="C2021" s="163"/>
      <c r="D2021" s="164"/>
      <c r="E2021" s="163"/>
      <c r="F2021" s="162"/>
      <c r="G2021" s="209"/>
      <c r="H2021" s="195"/>
    </row>
    <row r="2022" spans="1:8">
      <c r="A2022" s="162"/>
      <c r="B2022" s="162"/>
      <c r="C2022" s="163"/>
      <c r="D2022" s="164"/>
      <c r="E2022" s="163"/>
      <c r="F2022" s="162"/>
      <c r="G2022" s="209"/>
      <c r="H2022" s="195"/>
    </row>
    <row r="2023" spans="1:8">
      <c r="A2023" s="162"/>
      <c r="B2023" s="162"/>
      <c r="C2023" s="163"/>
      <c r="D2023" s="164"/>
      <c r="E2023" s="163"/>
      <c r="F2023" s="162"/>
      <c r="G2023" s="209"/>
      <c r="H2023" s="195"/>
    </row>
    <row r="2024" spans="1:8">
      <c r="A2024" s="162"/>
      <c r="B2024" s="162"/>
      <c r="C2024" s="163"/>
      <c r="D2024" s="164"/>
      <c r="E2024" s="163"/>
      <c r="F2024" s="162"/>
      <c r="G2024" s="209"/>
      <c r="H2024" s="195"/>
    </row>
    <row r="2025" spans="1:8">
      <c r="A2025" s="162"/>
      <c r="B2025" s="162"/>
      <c r="C2025" s="163"/>
      <c r="D2025" s="164"/>
      <c r="E2025" s="163"/>
      <c r="F2025" s="162"/>
      <c r="G2025" s="209"/>
      <c r="H2025" s="195"/>
    </row>
    <row r="2026" spans="1:8">
      <c r="A2026" s="162"/>
      <c r="B2026" s="162"/>
      <c r="C2026" s="163"/>
      <c r="D2026" s="164"/>
      <c r="E2026" s="163"/>
      <c r="F2026" s="162"/>
      <c r="G2026" s="209"/>
      <c r="H2026" s="195"/>
    </row>
    <row r="2027" spans="1:8">
      <c r="A2027" s="162"/>
      <c r="B2027" s="162"/>
      <c r="C2027" s="163"/>
      <c r="D2027" s="164"/>
      <c r="E2027" s="163"/>
      <c r="F2027" s="162"/>
      <c r="G2027" s="209"/>
      <c r="H2027" s="195"/>
    </row>
    <row r="2028" spans="1:8">
      <c r="A2028" s="162"/>
      <c r="B2028" s="162"/>
      <c r="C2028" s="163"/>
      <c r="D2028" s="164"/>
      <c r="E2028" s="163"/>
      <c r="F2028" s="162"/>
      <c r="G2028" s="209"/>
      <c r="H2028" s="195"/>
    </row>
    <row r="2029" spans="1:8">
      <c r="A2029" s="162"/>
      <c r="B2029" s="162"/>
      <c r="C2029" s="163"/>
      <c r="D2029" s="164"/>
      <c r="E2029" s="163"/>
      <c r="F2029" s="162"/>
      <c r="G2029" s="209"/>
      <c r="H2029" s="195"/>
    </row>
    <row r="2030" spans="1:8">
      <c r="A2030" s="162"/>
      <c r="B2030" s="162"/>
      <c r="C2030" s="163"/>
      <c r="D2030" s="164"/>
      <c r="E2030" s="163"/>
      <c r="F2030" s="162"/>
      <c r="G2030" s="209"/>
      <c r="H2030" s="195"/>
    </row>
    <row r="2031" spans="1:8">
      <c r="A2031" s="162"/>
      <c r="B2031" s="162"/>
      <c r="C2031" s="163"/>
      <c r="D2031" s="164"/>
      <c r="E2031" s="163"/>
      <c r="F2031" s="162"/>
      <c r="G2031" s="209"/>
      <c r="H2031" s="195"/>
    </row>
    <row r="2032" spans="1:8">
      <c r="A2032" s="162"/>
      <c r="B2032" s="162"/>
      <c r="C2032" s="163"/>
      <c r="D2032" s="164"/>
      <c r="E2032" s="163"/>
      <c r="F2032" s="162"/>
      <c r="G2032" s="209"/>
      <c r="H2032" s="195"/>
    </row>
    <row r="2033" spans="1:8">
      <c r="A2033" s="162"/>
      <c r="B2033" s="162"/>
      <c r="C2033" s="163"/>
      <c r="D2033" s="164"/>
      <c r="E2033" s="163"/>
      <c r="F2033" s="162"/>
      <c r="G2033" s="209"/>
      <c r="H2033" s="195"/>
    </row>
    <row r="2034" spans="1:8">
      <c r="A2034" s="162"/>
      <c r="B2034" s="162"/>
      <c r="C2034" s="163"/>
      <c r="D2034" s="164"/>
      <c r="E2034" s="163"/>
      <c r="F2034" s="162"/>
      <c r="G2034" s="209"/>
      <c r="H2034" s="195"/>
    </row>
    <row r="2035" spans="1:8">
      <c r="A2035" s="162"/>
      <c r="B2035" s="162"/>
      <c r="C2035" s="163"/>
      <c r="D2035" s="164"/>
      <c r="E2035" s="163"/>
      <c r="F2035" s="162"/>
      <c r="G2035" s="209"/>
      <c r="H2035" s="195"/>
    </row>
    <row r="2036" spans="1:8">
      <c r="A2036" s="162"/>
      <c r="B2036" s="162"/>
      <c r="C2036" s="163"/>
      <c r="D2036" s="164"/>
      <c r="E2036" s="163"/>
      <c r="F2036" s="162"/>
      <c r="G2036" s="209"/>
      <c r="H2036" s="195"/>
    </row>
    <row r="2037" spans="1:8">
      <c r="A2037" s="162"/>
      <c r="B2037" s="162"/>
      <c r="C2037" s="163"/>
      <c r="D2037" s="164"/>
      <c r="E2037" s="163"/>
      <c r="F2037" s="162"/>
      <c r="G2037" s="209"/>
      <c r="H2037" s="195"/>
    </row>
    <row r="2038" spans="1:8">
      <c r="A2038" s="162"/>
      <c r="B2038" s="162"/>
      <c r="C2038" s="163"/>
      <c r="D2038" s="164"/>
      <c r="E2038" s="163"/>
      <c r="F2038" s="162"/>
      <c r="G2038" s="209"/>
      <c r="H2038" s="195"/>
    </row>
    <row r="2039" spans="1:8">
      <c r="A2039" s="162"/>
      <c r="B2039" s="162"/>
      <c r="C2039" s="163"/>
      <c r="D2039" s="164"/>
      <c r="E2039" s="163"/>
      <c r="F2039" s="162"/>
      <c r="G2039" s="209"/>
      <c r="H2039" s="195"/>
    </row>
    <row r="2040" spans="1:8">
      <c r="A2040" s="162"/>
      <c r="B2040" s="162"/>
      <c r="C2040" s="163"/>
      <c r="D2040" s="164"/>
      <c r="E2040" s="163"/>
      <c r="F2040" s="162"/>
      <c r="G2040" s="209"/>
      <c r="H2040" s="195"/>
    </row>
    <row r="2041" spans="1:8">
      <c r="A2041" s="162"/>
      <c r="B2041" s="162"/>
      <c r="C2041" s="163"/>
      <c r="D2041" s="164"/>
      <c r="E2041" s="163"/>
      <c r="F2041" s="162"/>
      <c r="G2041" s="209"/>
      <c r="H2041" s="195"/>
    </row>
    <row r="2042" spans="1:8">
      <c r="A2042" s="162"/>
      <c r="B2042" s="162"/>
      <c r="C2042" s="163"/>
      <c r="D2042" s="164"/>
      <c r="E2042" s="163"/>
      <c r="F2042" s="162"/>
      <c r="G2042" s="209"/>
      <c r="H2042" s="195"/>
    </row>
    <row r="2043" spans="1:8">
      <c r="A2043" s="162"/>
      <c r="B2043" s="162"/>
      <c r="C2043" s="163"/>
      <c r="D2043" s="164"/>
      <c r="E2043" s="163"/>
      <c r="F2043" s="162"/>
      <c r="G2043" s="209"/>
      <c r="H2043" s="195"/>
    </row>
    <row r="2044" spans="1:8">
      <c r="A2044" s="162"/>
      <c r="B2044" s="162"/>
      <c r="C2044" s="163"/>
      <c r="D2044" s="164"/>
      <c r="E2044" s="163"/>
      <c r="F2044" s="162"/>
      <c r="G2044" s="209"/>
      <c r="H2044" s="195"/>
    </row>
    <row r="2045" spans="1:8">
      <c r="A2045" s="162"/>
      <c r="B2045" s="162"/>
      <c r="C2045" s="163"/>
      <c r="D2045" s="164"/>
      <c r="E2045" s="163"/>
      <c r="F2045" s="162"/>
      <c r="G2045" s="209"/>
      <c r="H2045" s="195"/>
    </row>
    <row r="2046" spans="1:8">
      <c r="A2046" s="162"/>
      <c r="B2046" s="162"/>
      <c r="C2046" s="163"/>
      <c r="D2046" s="164"/>
      <c r="E2046" s="163"/>
      <c r="F2046" s="162"/>
      <c r="G2046" s="209"/>
      <c r="H2046" s="195"/>
    </row>
    <row r="2047" spans="1:8">
      <c r="A2047" s="162"/>
      <c r="B2047" s="162"/>
      <c r="C2047" s="163"/>
      <c r="D2047" s="164"/>
      <c r="E2047" s="163"/>
      <c r="F2047" s="162"/>
      <c r="G2047" s="209"/>
      <c r="H2047" s="195"/>
    </row>
    <row r="2048" spans="1:8">
      <c r="A2048" s="162"/>
      <c r="B2048" s="162"/>
      <c r="C2048" s="163"/>
      <c r="D2048" s="164"/>
      <c r="E2048" s="163"/>
      <c r="F2048" s="162"/>
      <c r="G2048" s="209"/>
      <c r="H2048" s="195"/>
    </row>
    <row r="2049" spans="1:8">
      <c r="A2049" s="162"/>
      <c r="B2049" s="162"/>
      <c r="C2049" s="163"/>
      <c r="D2049" s="164"/>
      <c r="E2049" s="163"/>
      <c r="F2049" s="162"/>
      <c r="G2049" s="209"/>
      <c r="H2049" s="195"/>
    </row>
    <row r="2050" spans="1:8">
      <c r="A2050" s="162"/>
      <c r="B2050" s="162"/>
      <c r="C2050" s="163"/>
      <c r="D2050" s="164"/>
      <c r="E2050" s="163"/>
      <c r="F2050" s="162"/>
      <c r="G2050" s="209"/>
      <c r="H2050" s="195"/>
    </row>
    <row r="2051" spans="1:8">
      <c r="A2051" s="162"/>
      <c r="B2051" s="162"/>
      <c r="C2051" s="163"/>
      <c r="D2051" s="164"/>
      <c r="E2051" s="163"/>
      <c r="F2051" s="162"/>
      <c r="G2051" s="209"/>
      <c r="H2051" s="195"/>
    </row>
    <row r="2052" spans="1:8">
      <c r="A2052" s="162"/>
      <c r="B2052" s="162"/>
      <c r="C2052" s="163"/>
      <c r="D2052" s="164"/>
      <c r="E2052" s="163"/>
      <c r="F2052" s="162"/>
      <c r="G2052" s="209"/>
      <c r="H2052" s="195"/>
    </row>
    <row r="2053" spans="1:8">
      <c r="A2053" s="162"/>
      <c r="B2053" s="162"/>
      <c r="C2053" s="163"/>
      <c r="D2053" s="164"/>
      <c r="E2053" s="163"/>
      <c r="F2053" s="162"/>
      <c r="G2053" s="209"/>
      <c r="H2053" s="195"/>
    </row>
    <row r="2054" spans="1:8">
      <c r="A2054" s="162"/>
      <c r="B2054" s="162"/>
      <c r="C2054" s="163"/>
      <c r="D2054" s="164"/>
      <c r="E2054" s="163"/>
      <c r="F2054" s="162"/>
      <c r="G2054" s="209"/>
      <c r="H2054" s="195"/>
    </row>
    <row r="2055" spans="1:8">
      <c r="A2055" s="162"/>
      <c r="B2055" s="162"/>
      <c r="C2055" s="163"/>
      <c r="D2055" s="164"/>
      <c r="E2055" s="163"/>
      <c r="F2055" s="162"/>
      <c r="G2055" s="209"/>
      <c r="H2055" s="195"/>
    </row>
    <row r="2056" spans="1:8">
      <c r="A2056" s="162"/>
      <c r="B2056" s="162"/>
      <c r="C2056" s="163"/>
      <c r="D2056" s="164"/>
      <c r="E2056" s="163"/>
      <c r="F2056" s="162"/>
      <c r="G2056" s="209"/>
      <c r="H2056" s="195"/>
    </row>
    <row r="2057" spans="1:8">
      <c r="A2057" s="162"/>
      <c r="B2057" s="162"/>
      <c r="C2057" s="163"/>
      <c r="D2057" s="164"/>
      <c r="E2057" s="163"/>
      <c r="F2057" s="162"/>
      <c r="G2057" s="209"/>
      <c r="H2057" s="195"/>
    </row>
    <row r="2058" spans="1:8">
      <c r="A2058" s="162"/>
      <c r="B2058" s="162"/>
      <c r="C2058" s="163"/>
      <c r="D2058" s="164"/>
      <c r="E2058" s="163"/>
      <c r="F2058" s="162"/>
      <c r="G2058" s="209"/>
      <c r="H2058" s="195"/>
    </row>
    <row r="2059" spans="1:8">
      <c r="A2059" s="162"/>
      <c r="B2059" s="162"/>
      <c r="C2059" s="163"/>
      <c r="D2059" s="164"/>
      <c r="E2059" s="163"/>
      <c r="F2059" s="162"/>
      <c r="G2059" s="209"/>
      <c r="H2059" s="195"/>
    </row>
    <row r="2060" spans="1:8">
      <c r="A2060" s="162"/>
      <c r="B2060" s="162"/>
      <c r="C2060" s="163"/>
      <c r="D2060" s="164"/>
      <c r="E2060" s="163"/>
      <c r="F2060" s="162"/>
      <c r="G2060" s="209"/>
      <c r="H2060" s="195"/>
    </row>
    <row r="2061" spans="1:8">
      <c r="A2061" s="162"/>
      <c r="B2061" s="162"/>
      <c r="C2061" s="163"/>
      <c r="D2061" s="164"/>
      <c r="E2061" s="163"/>
      <c r="F2061" s="162"/>
      <c r="G2061" s="209"/>
      <c r="H2061" s="195"/>
    </row>
    <row r="2062" spans="1:8">
      <c r="A2062" s="162"/>
      <c r="B2062" s="162"/>
      <c r="C2062" s="163"/>
      <c r="D2062" s="164"/>
      <c r="E2062" s="163"/>
      <c r="F2062" s="162"/>
      <c r="G2062" s="209"/>
      <c r="H2062" s="195"/>
    </row>
    <row r="2063" spans="1:8">
      <c r="A2063" s="162"/>
      <c r="B2063" s="162"/>
      <c r="C2063" s="163"/>
      <c r="D2063" s="164"/>
      <c r="E2063" s="163"/>
      <c r="F2063" s="162"/>
      <c r="G2063" s="209"/>
      <c r="H2063" s="195"/>
    </row>
    <row r="2064" spans="1:8">
      <c r="A2064" s="162"/>
      <c r="B2064" s="162"/>
      <c r="C2064" s="163"/>
      <c r="D2064" s="164"/>
      <c r="E2064" s="163"/>
      <c r="F2064" s="162"/>
      <c r="G2064" s="209"/>
      <c r="H2064" s="195"/>
    </row>
    <row r="2065" spans="1:8">
      <c r="A2065" s="162"/>
      <c r="B2065" s="162"/>
      <c r="C2065" s="163"/>
      <c r="D2065" s="164"/>
      <c r="E2065" s="163"/>
      <c r="F2065" s="162"/>
      <c r="G2065" s="209"/>
      <c r="H2065" s="195"/>
    </row>
    <row r="2066" spans="1:8">
      <c r="A2066" s="162"/>
      <c r="B2066" s="162"/>
      <c r="C2066" s="163"/>
      <c r="D2066" s="164"/>
      <c r="E2066" s="163"/>
      <c r="F2066" s="162"/>
      <c r="G2066" s="209"/>
      <c r="H2066" s="195"/>
    </row>
    <row r="2067" spans="1:8">
      <c r="A2067" s="162"/>
      <c r="B2067" s="162"/>
      <c r="C2067" s="163"/>
      <c r="D2067" s="164"/>
      <c r="E2067" s="163"/>
      <c r="F2067" s="162"/>
      <c r="G2067" s="209"/>
      <c r="H2067" s="195"/>
    </row>
    <row r="2068" spans="1:8">
      <c r="A2068" s="162"/>
      <c r="B2068" s="162"/>
      <c r="C2068" s="163"/>
      <c r="D2068" s="164"/>
      <c r="E2068" s="163"/>
      <c r="F2068" s="162"/>
      <c r="G2068" s="209"/>
      <c r="H2068" s="195"/>
    </row>
    <row r="2069" spans="1:8">
      <c r="A2069" s="162"/>
      <c r="B2069" s="162"/>
      <c r="C2069" s="163"/>
      <c r="D2069" s="164"/>
      <c r="E2069" s="163"/>
      <c r="F2069" s="162"/>
      <c r="G2069" s="209"/>
      <c r="H2069" s="195"/>
    </row>
    <row r="2070" spans="1:8">
      <c r="A2070" s="162"/>
      <c r="B2070" s="162"/>
      <c r="C2070" s="163"/>
      <c r="D2070" s="164"/>
      <c r="E2070" s="163"/>
      <c r="F2070" s="162"/>
      <c r="G2070" s="209"/>
      <c r="H2070" s="195"/>
    </row>
    <row r="2071" spans="1:8">
      <c r="A2071" s="162"/>
      <c r="B2071" s="162"/>
      <c r="C2071" s="163"/>
      <c r="D2071" s="164"/>
      <c r="E2071" s="163"/>
      <c r="F2071" s="162"/>
      <c r="G2071" s="209"/>
      <c r="H2071" s="195"/>
    </row>
    <row r="2072" spans="1:8">
      <c r="A2072" s="162"/>
      <c r="B2072" s="162"/>
      <c r="C2072" s="163"/>
      <c r="D2072" s="164"/>
      <c r="E2072" s="163"/>
      <c r="F2072" s="162"/>
      <c r="G2072" s="209"/>
      <c r="H2072" s="195"/>
    </row>
    <row r="2073" spans="1:8">
      <c r="A2073" s="162"/>
      <c r="B2073" s="162"/>
      <c r="C2073" s="163"/>
      <c r="D2073" s="164"/>
      <c r="E2073" s="163"/>
      <c r="F2073" s="162"/>
      <c r="G2073" s="209"/>
      <c r="H2073" s="195"/>
    </row>
    <row r="2074" spans="1:8">
      <c r="A2074" s="162"/>
      <c r="B2074" s="162"/>
      <c r="C2074" s="163"/>
      <c r="D2074" s="164"/>
      <c r="E2074" s="163"/>
      <c r="F2074" s="162"/>
      <c r="G2074" s="209"/>
      <c r="H2074" s="195"/>
    </row>
    <row r="2075" spans="1:8">
      <c r="A2075" s="162"/>
      <c r="B2075" s="162"/>
      <c r="C2075" s="163"/>
      <c r="D2075" s="164"/>
      <c r="E2075" s="163"/>
      <c r="F2075" s="162"/>
      <c r="G2075" s="209"/>
      <c r="H2075" s="195"/>
    </row>
    <row r="2076" spans="1:8">
      <c r="A2076" s="162"/>
      <c r="B2076" s="162"/>
      <c r="C2076" s="163"/>
      <c r="D2076" s="164"/>
      <c r="E2076" s="163"/>
      <c r="F2076" s="162"/>
      <c r="G2076" s="209"/>
      <c r="H2076" s="195"/>
    </row>
    <row r="2077" spans="1:8">
      <c r="A2077" s="162"/>
      <c r="B2077" s="162"/>
      <c r="C2077" s="163"/>
      <c r="D2077" s="164"/>
      <c r="E2077" s="163"/>
      <c r="F2077" s="162"/>
      <c r="G2077" s="209"/>
      <c r="H2077" s="195"/>
    </row>
    <row r="2078" spans="1:8">
      <c r="A2078" s="162"/>
      <c r="B2078" s="162"/>
      <c r="C2078" s="163"/>
      <c r="D2078" s="164"/>
      <c r="E2078" s="163"/>
      <c r="F2078" s="162"/>
      <c r="G2078" s="209"/>
      <c r="H2078" s="195"/>
    </row>
    <row r="2079" spans="1:8">
      <c r="A2079" s="162"/>
      <c r="B2079" s="162"/>
      <c r="C2079" s="163"/>
      <c r="D2079" s="164"/>
      <c r="E2079" s="163"/>
      <c r="F2079" s="162"/>
      <c r="G2079" s="209"/>
      <c r="H2079" s="195"/>
    </row>
    <row r="2080" spans="1:8">
      <c r="A2080" s="162"/>
      <c r="B2080" s="162"/>
      <c r="C2080" s="163"/>
      <c r="D2080" s="164"/>
      <c r="E2080" s="163"/>
      <c r="F2080" s="162"/>
      <c r="G2080" s="209"/>
      <c r="H2080" s="195"/>
    </row>
    <row r="2081" spans="1:8">
      <c r="A2081" s="162"/>
      <c r="B2081" s="162"/>
      <c r="C2081" s="163"/>
      <c r="D2081" s="164"/>
      <c r="E2081" s="163"/>
      <c r="F2081" s="162"/>
      <c r="G2081" s="209"/>
      <c r="H2081" s="195"/>
    </row>
    <row r="2082" spans="1:8">
      <c r="A2082" s="162"/>
      <c r="B2082" s="162"/>
      <c r="C2082" s="163"/>
      <c r="D2082" s="164"/>
      <c r="E2082" s="163"/>
      <c r="F2082" s="162"/>
      <c r="G2082" s="209"/>
      <c r="H2082" s="195"/>
    </row>
    <row r="2083" spans="1:8">
      <c r="A2083" s="162"/>
      <c r="B2083" s="162"/>
      <c r="C2083" s="163"/>
      <c r="D2083" s="164"/>
      <c r="E2083" s="163"/>
      <c r="F2083" s="162"/>
      <c r="G2083" s="209"/>
      <c r="H2083" s="195"/>
    </row>
    <row r="2084" spans="1:8">
      <c r="A2084" s="162"/>
      <c r="B2084" s="162"/>
      <c r="C2084" s="163"/>
      <c r="D2084" s="164"/>
      <c r="E2084" s="163"/>
      <c r="F2084" s="162"/>
      <c r="G2084" s="209"/>
      <c r="H2084" s="195"/>
    </row>
    <row r="2085" spans="1:8">
      <c r="A2085" s="162"/>
      <c r="B2085" s="162"/>
      <c r="C2085" s="163"/>
      <c r="D2085" s="164"/>
      <c r="E2085" s="163"/>
      <c r="F2085" s="162"/>
      <c r="G2085" s="209"/>
      <c r="H2085" s="195"/>
    </row>
    <row r="2086" spans="1:8">
      <c r="A2086" s="162"/>
      <c r="B2086" s="162"/>
      <c r="C2086" s="163"/>
      <c r="D2086" s="164"/>
      <c r="E2086" s="163"/>
      <c r="F2086" s="162"/>
      <c r="G2086" s="209"/>
      <c r="H2086" s="195"/>
    </row>
    <row r="2087" spans="1:8">
      <c r="A2087" s="162"/>
      <c r="B2087" s="162"/>
      <c r="C2087" s="163"/>
      <c r="D2087" s="164"/>
      <c r="E2087" s="163"/>
      <c r="F2087" s="162"/>
      <c r="G2087" s="209"/>
      <c r="H2087" s="195"/>
    </row>
    <row r="2088" spans="1:8">
      <c r="A2088" s="162"/>
      <c r="B2088" s="162"/>
      <c r="C2088" s="163"/>
      <c r="D2088" s="164"/>
      <c r="E2088" s="163"/>
      <c r="F2088" s="162"/>
      <c r="G2088" s="209"/>
      <c r="H2088" s="195"/>
    </row>
    <row r="2089" spans="1:8">
      <c r="A2089" s="162"/>
      <c r="B2089" s="162"/>
      <c r="C2089" s="163"/>
      <c r="D2089" s="164"/>
      <c r="E2089" s="163"/>
      <c r="F2089" s="162"/>
      <c r="G2089" s="209"/>
      <c r="H2089" s="195"/>
    </row>
    <row r="2090" spans="1:8">
      <c r="A2090" s="162"/>
      <c r="B2090" s="162"/>
      <c r="C2090" s="163"/>
      <c r="D2090" s="164"/>
      <c r="E2090" s="163"/>
      <c r="F2090" s="162"/>
      <c r="G2090" s="209"/>
      <c r="H2090" s="195"/>
    </row>
    <row r="2091" spans="1:8">
      <c r="A2091" s="162"/>
      <c r="B2091" s="162"/>
      <c r="C2091" s="163"/>
      <c r="D2091" s="164"/>
      <c r="E2091" s="163"/>
      <c r="F2091" s="162"/>
      <c r="G2091" s="209"/>
      <c r="H2091" s="195"/>
    </row>
    <row r="2092" spans="1:8">
      <c r="A2092" s="162"/>
      <c r="B2092" s="162"/>
      <c r="C2092" s="163"/>
      <c r="D2092" s="164"/>
      <c r="E2092" s="163"/>
      <c r="F2092" s="162"/>
      <c r="G2092" s="209"/>
      <c r="H2092" s="195"/>
    </row>
    <row r="2093" spans="1:8">
      <c r="A2093" s="162"/>
      <c r="B2093" s="162"/>
      <c r="C2093" s="163"/>
      <c r="D2093" s="164"/>
      <c r="E2093" s="163"/>
      <c r="F2093" s="162"/>
      <c r="G2093" s="209"/>
      <c r="H2093" s="195"/>
    </row>
    <row r="2094" spans="1:8">
      <c r="A2094" s="162"/>
      <c r="B2094" s="162"/>
      <c r="C2094" s="163"/>
      <c r="D2094" s="164"/>
      <c r="E2094" s="163"/>
      <c r="F2094" s="162"/>
      <c r="G2094" s="209"/>
      <c r="H2094" s="195"/>
    </row>
    <row r="2095" spans="1:8">
      <c r="A2095" s="162"/>
      <c r="B2095" s="162"/>
      <c r="C2095" s="163"/>
      <c r="D2095" s="164"/>
      <c r="E2095" s="163"/>
      <c r="F2095" s="162"/>
      <c r="G2095" s="209"/>
      <c r="H2095" s="195"/>
    </row>
    <row r="2096" spans="1:8">
      <c r="A2096" s="162"/>
      <c r="B2096" s="162"/>
      <c r="C2096" s="163"/>
      <c r="D2096" s="164"/>
      <c r="E2096" s="163"/>
      <c r="F2096" s="162"/>
      <c r="G2096" s="209"/>
      <c r="H2096" s="195"/>
    </row>
    <row r="2097" spans="1:8">
      <c r="A2097" s="162"/>
      <c r="B2097" s="162"/>
      <c r="C2097" s="163"/>
      <c r="D2097" s="164"/>
      <c r="E2097" s="163"/>
      <c r="F2097" s="162"/>
      <c r="G2097" s="209"/>
      <c r="H2097" s="195"/>
    </row>
    <row r="2098" spans="1:8">
      <c r="A2098" s="162"/>
      <c r="B2098" s="162"/>
      <c r="C2098" s="163"/>
      <c r="D2098" s="164"/>
      <c r="E2098" s="163"/>
      <c r="F2098" s="162"/>
      <c r="G2098" s="209"/>
      <c r="H2098" s="195"/>
    </row>
    <row r="2099" spans="1:8">
      <c r="A2099" s="162"/>
      <c r="B2099" s="162"/>
      <c r="C2099" s="163"/>
      <c r="D2099" s="164"/>
      <c r="E2099" s="163"/>
      <c r="F2099" s="162"/>
      <c r="G2099" s="209"/>
      <c r="H2099" s="195"/>
    </row>
    <row r="2100" spans="1:8">
      <c r="A2100" s="162"/>
      <c r="B2100" s="162"/>
      <c r="C2100" s="163"/>
      <c r="D2100" s="164"/>
      <c r="E2100" s="163"/>
      <c r="F2100" s="162"/>
      <c r="G2100" s="209"/>
      <c r="H2100" s="195"/>
    </row>
    <row r="2101" spans="1:8">
      <c r="A2101" s="162"/>
      <c r="B2101" s="162"/>
      <c r="C2101" s="163"/>
      <c r="D2101" s="164"/>
      <c r="E2101" s="163"/>
      <c r="F2101" s="162"/>
      <c r="G2101" s="209"/>
      <c r="H2101" s="195"/>
    </row>
    <row r="2102" spans="1:8">
      <c r="A2102" s="162"/>
      <c r="B2102" s="162"/>
      <c r="C2102" s="163"/>
      <c r="D2102" s="164"/>
      <c r="E2102" s="163"/>
      <c r="F2102" s="162"/>
      <c r="G2102" s="209"/>
      <c r="H2102" s="195"/>
    </row>
    <row r="2103" spans="1:8">
      <c r="A2103" s="162"/>
      <c r="B2103" s="162"/>
      <c r="C2103" s="163"/>
      <c r="D2103" s="164"/>
      <c r="E2103" s="163"/>
      <c r="F2103" s="162"/>
      <c r="G2103" s="209"/>
      <c r="H2103" s="195"/>
    </row>
    <row r="2104" spans="1:8">
      <c r="A2104" s="162"/>
      <c r="B2104" s="162"/>
      <c r="C2104" s="163"/>
      <c r="D2104" s="164"/>
      <c r="E2104" s="163"/>
      <c r="F2104" s="162"/>
      <c r="G2104" s="209"/>
      <c r="H2104" s="195"/>
    </row>
    <row r="2105" spans="1:8">
      <c r="A2105" s="162"/>
      <c r="B2105" s="162"/>
      <c r="C2105" s="163"/>
      <c r="D2105" s="164"/>
      <c r="E2105" s="163"/>
      <c r="F2105" s="162"/>
      <c r="G2105" s="209"/>
      <c r="H2105" s="195"/>
    </row>
    <row r="2106" spans="1:8">
      <c r="A2106" s="162"/>
      <c r="B2106" s="162"/>
      <c r="C2106" s="163"/>
      <c r="D2106" s="164"/>
      <c r="E2106" s="163"/>
      <c r="F2106" s="162"/>
      <c r="G2106" s="209"/>
      <c r="H2106" s="195"/>
    </row>
    <row r="2107" spans="1:8">
      <c r="A2107" s="162"/>
      <c r="B2107" s="162"/>
      <c r="C2107" s="163"/>
      <c r="D2107" s="164"/>
      <c r="E2107" s="163"/>
      <c r="F2107" s="162"/>
      <c r="G2107" s="209"/>
      <c r="H2107" s="195"/>
    </row>
    <row r="2108" spans="1:8">
      <c r="A2108" s="162"/>
      <c r="B2108" s="162"/>
      <c r="C2108" s="163"/>
      <c r="D2108" s="164"/>
      <c r="E2108" s="163"/>
      <c r="F2108" s="162"/>
      <c r="G2108" s="209"/>
      <c r="H2108" s="195"/>
    </row>
    <row r="2109" spans="1:8">
      <c r="A2109" s="162"/>
      <c r="B2109" s="162"/>
      <c r="C2109" s="163"/>
      <c r="D2109" s="164"/>
      <c r="E2109" s="163"/>
      <c r="F2109" s="162"/>
      <c r="G2109" s="209"/>
      <c r="H2109" s="195"/>
    </row>
    <row r="2110" spans="1:8">
      <c r="A2110" s="162"/>
      <c r="B2110" s="162"/>
      <c r="C2110" s="163"/>
      <c r="D2110" s="164"/>
      <c r="E2110" s="163"/>
      <c r="F2110" s="162"/>
      <c r="G2110" s="209"/>
      <c r="H2110" s="195"/>
    </row>
    <row r="2111" spans="1:8">
      <c r="A2111" s="162"/>
      <c r="B2111" s="162"/>
      <c r="C2111" s="163"/>
      <c r="D2111" s="164"/>
      <c r="E2111" s="163"/>
      <c r="F2111" s="162"/>
      <c r="G2111" s="209"/>
      <c r="H2111" s="195"/>
    </row>
    <row r="2112" spans="1:8">
      <c r="A2112" s="162"/>
      <c r="B2112" s="162"/>
      <c r="C2112" s="163"/>
      <c r="D2112" s="164"/>
      <c r="E2112" s="163"/>
      <c r="F2112" s="162"/>
      <c r="G2112" s="209"/>
      <c r="H2112" s="195"/>
    </row>
    <row r="2113" spans="1:8">
      <c r="A2113" s="162"/>
      <c r="B2113" s="162"/>
      <c r="C2113" s="163"/>
      <c r="D2113" s="164"/>
      <c r="E2113" s="163"/>
      <c r="F2113" s="162"/>
      <c r="G2113" s="209"/>
      <c r="H2113" s="195"/>
    </row>
    <row r="2114" spans="1:8">
      <c r="A2114" s="162"/>
      <c r="B2114" s="162"/>
      <c r="C2114" s="163"/>
      <c r="D2114" s="164"/>
      <c r="E2114" s="163"/>
      <c r="F2114" s="162"/>
      <c r="G2114" s="209"/>
      <c r="H2114" s="195"/>
    </row>
    <row r="2115" spans="1:8">
      <c r="A2115" s="162"/>
      <c r="B2115" s="162"/>
      <c r="C2115" s="163"/>
      <c r="D2115" s="164"/>
      <c r="E2115" s="163"/>
      <c r="F2115" s="162"/>
      <c r="G2115" s="209"/>
      <c r="H2115" s="195"/>
    </row>
    <row r="2116" spans="1:8">
      <c r="A2116" s="162"/>
      <c r="B2116" s="162"/>
      <c r="C2116" s="163"/>
      <c r="D2116" s="164"/>
      <c r="E2116" s="163"/>
      <c r="F2116" s="162"/>
      <c r="G2116" s="209"/>
      <c r="H2116" s="195"/>
    </row>
    <row r="2117" spans="1:8">
      <c r="A2117" s="162"/>
      <c r="B2117" s="162"/>
      <c r="C2117" s="163"/>
      <c r="D2117" s="164"/>
      <c r="E2117" s="163"/>
      <c r="F2117" s="162"/>
      <c r="G2117" s="209"/>
      <c r="H2117" s="195"/>
    </row>
    <row r="2118" spans="1:8">
      <c r="A2118" s="162"/>
      <c r="B2118" s="162"/>
      <c r="C2118" s="163"/>
      <c r="D2118" s="164"/>
      <c r="E2118" s="163"/>
      <c r="F2118" s="162"/>
      <c r="G2118" s="209"/>
      <c r="H2118" s="195"/>
    </row>
    <row r="2119" spans="1:8">
      <c r="A2119" s="162"/>
      <c r="B2119" s="162"/>
      <c r="C2119" s="163"/>
      <c r="D2119" s="164"/>
      <c r="E2119" s="163"/>
      <c r="F2119" s="162"/>
      <c r="G2119" s="209"/>
      <c r="H2119" s="195"/>
    </row>
    <row r="2120" spans="1:8">
      <c r="A2120" s="162"/>
      <c r="B2120" s="162"/>
      <c r="C2120" s="163"/>
      <c r="D2120" s="164"/>
      <c r="E2120" s="163"/>
      <c r="F2120" s="162"/>
      <c r="G2120" s="209"/>
      <c r="H2120" s="195"/>
    </row>
    <row r="2121" spans="1:8">
      <c r="A2121" s="162"/>
      <c r="B2121" s="162"/>
      <c r="C2121" s="163"/>
      <c r="D2121" s="164"/>
      <c r="E2121" s="163"/>
      <c r="F2121" s="162"/>
      <c r="G2121" s="209"/>
      <c r="H2121" s="195"/>
    </row>
    <row r="2122" spans="1:8">
      <c r="A2122" s="162"/>
      <c r="B2122" s="162"/>
      <c r="C2122" s="163"/>
      <c r="D2122" s="164"/>
      <c r="E2122" s="163"/>
      <c r="F2122" s="162"/>
      <c r="G2122" s="209"/>
      <c r="H2122" s="195"/>
    </row>
    <row r="2123" spans="1:8">
      <c r="A2123" s="162"/>
      <c r="B2123" s="162"/>
      <c r="C2123" s="163"/>
      <c r="D2123" s="164"/>
      <c r="E2123" s="163"/>
      <c r="F2123" s="162"/>
      <c r="G2123" s="209"/>
      <c r="H2123" s="195"/>
    </row>
    <row r="2124" spans="1:8">
      <c r="A2124" s="162"/>
      <c r="B2124" s="162"/>
      <c r="C2124" s="163"/>
      <c r="D2124" s="164"/>
      <c r="E2124" s="163"/>
      <c r="F2124" s="162"/>
      <c r="G2124" s="209"/>
      <c r="H2124" s="195"/>
    </row>
    <row r="2125" spans="1:8">
      <c r="A2125" s="162"/>
      <c r="B2125" s="162"/>
      <c r="C2125" s="163"/>
      <c r="D2125" s="164"/>
      <c r="E2125" s="163"/>
      <c r="F2125" s="162"/>
      <c r="G2125" s="209"/>
      <c r="H2125" s="195"/>
    </row>
    <row r="2126" spans="1:8">
      <c r="A2126" s="162"/>
      <c r="B2126" s="162"/>
      <c r="C2126" s="163"/>
      <c r="D2126" s="164"/>
      <c r="E2126" s="163"/>
      <c r="F2126" s="162"/>
      <c r="G2126" s="209"/>
      <c r="H2126" s="195"/>
    </row>
    <row r="2127" spans="1:8">
      <c r="A2127" s="162"/>
      <c r="B2127" s="162"/>
      <c r="C2127" s="163"/>
      <c r="D2127" s="164"/>
      <c r="E2127" s="163"/>
      <c r="F2127" s="162"/>
      <c r="G2127" s="209"/>
      <c r="H2127" s="195"/>
    </row>
    <row r="2128" spans="1:8">
      <c r="A2128" s="162"/>
      <c r="B2128" s="162"/>
      <c r="C2128" s="163"/>
      <c r="D2128" s="164"/>
      <c r="E2128" s="163"/>
      <c r="F2128" s="162"/>
      <c r="G2128" s="209"/>
      <c r="H2128" s="195"/>
    </row>
    <row r="2129" spans="1:8">
      <c r="A2129" s="162"/>
      <c r="B2129" s="162"/>
      <c r="C2129" s="163"/>
      <c r="D2129" s="164"/>
      <c r="E2129" s="163"/>
      <c r="F2129" s="162"/>
      <c r="G2129" s="209"/>
      <c r="H2129" s="195"/>
    </row>
    <row r="2130" spans="1:8">
      <c r="A2130" s="162"/>
      <c r="B2130" s="162"/>
      <c r="C2130" s="163"/>
      <c r="D2130" s="164"/>
      <c r="E2130" s="163"/>
      <c r="F2130" s="162"/>
      <c r="G2130" s="209"/>
      <c r="H2130" s="195"/>
    </row>
    <row r="2131" spans="1:8">
      <c r="A2131" s="162"/>
      <c r="B2131" s="162"/>
      <c r="C2131" s="163"/>
      <c r="D2131" s="164"/>
      <c r="E2131" s="163"/>
      <c r="F2131" s="162"/>
      <c r="G2131" s="209"/>
      <c r="H2131" s="195"/>
    </row>
    <row r="2132" spans="1:8">
      <c r="A2132" s="162"/>
      <c r="B2132" s="162"/>
      <c r="C2132" s="163"/>
      <c r="D2132" s="164"/>
      <c r="E2132" s="163"/>
      <c r="F2132" s="162"/>
      <c r="G2132" s="209"/>
      <c r="H2132" s="195"/>
    </row>
    <row r="2133" spans="1:8">
      <c r="A2133" s="162"/>
      <c r="B2133" s="162"/>
      <c r="C2133" s="163"/>
      <c r="D2133" s="164"/>
      <c r="E2133" s="163"/>
      <c r="F2133" s="162"/>
      <c r="G2133" s="209"/>
      <c r="H2133" s="195"/>
    </row>
    <row r="2134" spans="1:8">
      <c r="A2134" s="162"/>
      <c r="B2134" s="162"/>
      <c r="C2134" s="163"/>
      <c r="D2134" s="164"/>
      <c r="E2134" s="163"/>
      <c r="F2134" s="162"/>
      <c r="G2134" s="209"/>
      <c r="H2134" s="195"/>
    </row>
    <row r="2135" spans="1:8">
      <c r="A2135" s="162"/>
      <c r="B2135" s="162"/>
      <c r="C2135" s="163"/>
      <c r="D2135" s="164"/>
      <c r="E2135" s="163"/>
      <c r="F2135" s="162"/>
      <c r="G2135" s="209"/>
      <c r="H2135" s="195"/>
    </row>
    <row r="2136" spans="1:8">
      <c r="A2136" s="162"/>
      <c r="B2136" s="162"/>
      <c r="C2136" s="163"/>
      <c r="D2136" s="164"/>
      <c r="E2136" s="163"/>
      <c r="F2136" s="162"/>
      <c r="G2136" s="209"/>
      <c r="H2136" s="195"/>
    </row>
    <row r="2137" spans="1:8">
      <c r="A2137" s="162"/>
      <c r="B2137" s="162"/>
      <c r="C2137" s="163"/>
      <c r="D2137" s="164"/>
      <c r="E2137" s="163"/>
      <c r="F2137" s="162"/>
      <c r="G2137" s="209"/>
      <c r="H2137" s="195"/>
    </row>
    <row r="2138" spans="1:8">
      <c r="A2138" s="162"/>
      <c r="B2138" s="162"/>
      <c r="C2138" s="163"/>
      <c r="D2138" s="164"/>
      <c r="E2138" s="163"/>
      <c r="F2138" s="162"/>
      <c r="G2138" s="209"/>
      <c r="H2138" s="195"/>
    </row>
    <row r="2139" spans="1:8">
      <c r="A2139" s="162"/>
      <c r="B2139" s="162"/>
      <c r="C2139" s="163"/>
      <c r="D2139" s="164"/>
      <c r="E2139" s="163"/>
      <c r="F2139" s="162"/>
      <c r="G2139" s="209"/>
      <c r="H2139" s="195"/>
    </row>
    <row r="2140" spans="1:8">
      <c r="A2140" s="162"/>
      <c r="B2140" s="162"/>
      <c r="C2140" s="163"/>
      <c r="D2140" s="164"/>
      <c r="E2140" s="163"/>
      <c r="F2140" s="162"/>
      <c r="G2140" s="209"/>
      <c r="H2140" s="195"/>
    </row>
    <row r="2141" spans="1:8">
      <c r="A2141" s="162"/>
      <c r="B2141" s="162"/>
      <c r="C2141" s="163"/>
      <c r="D2141" s="164"/>
      <c r="E2141" s="163"/>
      <c r="F2141" s="162"/>
      <c r="G2141" s="209"/>
      <c r="H2141" s="195"/>
    </row>
    <row r="2142" spans="1:8">
      <c r="A2142" s="162"/>
      <c r="B2142" s="162"/>
      <c r="C2142" s="163"/>
      <c r="D2142" s="164"/>
      <c r="E2142" s="163"/>
      <c r="F2142" s="162"/>
      <c r="G2142" s="209"/>
      <c r="H2142" s="195"/>
    </row>
    <row r="2143" spans="1:8">
      <c r="A2143" s="162"/>
      <c r="B2143" s="162"/>
      <c r="C2143" s="163"/>
      <c r="D2143" s="164"/>
      <c r="E2143" s="163"/>
      <c r="F2143" s="162"/>
      <c r="G2143" s="209"/>
      <c r="H2143" s="195"/>
    </row>
    <row r="2144" spans="1:8">
      <c r="A2144" s="162"/>
      <c r="B2144" s="162"/>
      <c r="C2144" s="163"/>
      <c r="D2144" s="164"/>
      <c r="E2144" s="163"/>
      <c r="F2144" s="162"/>
      <c r="G2144" s="209"/>
      <c r="H2144" s="195"/>
    </row>
    <row r="2145" spans="1:8">
      <c r="A2145" s="162"/>
      <c r="B2145" s="162"/>
      <c r="C2145" s="163"/>
      <c r="D2145" s="164"/>
      <c r="E2145" s="163"/>
      <c r="F2145" s="162"/>
      <c r="G2145" s="209"/>
      <c r="H2145" s="195"/>
    </row>
    <row r="2146" spans="1:8">
      <c r="A2146" s="162"/>
      <c r="B2146" s="162"/>
      <c r="C2146" s="163"/>
      <c r="D2146" s="164"/>
      <c r="E2146" s="163"/>
      <c r="F2146" s="162"/>
      <c r="G2146" s="209"/>
      <c r="H2146" s="195"/>
    </row>
    <row r="2147" spans="1:8">
      <c r="A2147" s="162"/>
      <c r="B2147" s="162"/>
      <c r="C2147" s="163"/>
      <c r="D2147" s="164"/>
      <c r="E2147" s="163"/>
      <c r="F2147" s="162"/>
      <c r="G2147" s="209"/>
      <c r="H2147" s="195"/>
    </row>
    <row r="2148" spans="1:8">
      <c r="A2148" s="162"/>
      <c r="B2148" s="162"/>
      <c r="C2148" s="163"/>
      <c r="D2148" s="164"/>
      <c r="E2148" s="163"/>
      <c r="F2148" s="162"/>
      <c r="G2148" s="209"/>
      <c r="H2148" s="195"/>
    </row>
    <row r="2149" spans="1:8">
      <c r="A2149" s="162"/>
      <c r="B2149" s="162"/>
      <c r="C2149" s="163"/>
      <c r="D2149" s="164"/>
      <c r="E2149" s="163"/>
      <c r="F2149" s="162"/>
      <c r="G2149" s="209"/>
      <c r="H2149" s="195"/>
    </row>
    <row r="2150" spans="1:8">
      <c r="A2150" s="162"/>
      <c r="B2150" s="162"/>
      <c r="C2150" s="163"/>
      <c r="D2150" s="164"/>
      <c r="E2150" s="163"/>
      <c r="F2150" s="162"/>
      <c r="G2150" s="209"/>
      <c r="H2150" s="195"/>
    </row>
    <row r="2151" spans="1:8">
      <c r="A2151" s="162"/>
      <c r="B2151" s="162"/>
      <c r="C2151" s="163"/>
      <c r="D2151" s="164"/>
      <c r="E2151" s="163"/>
      <c r="F2151" s="162"/>
      <c r="G2151" s="209"/>
      <c r="H2151" s="195"/>
    </row>
    <row r="2152" spans="1:8">
      <c r="A2152" s="162"/>
      <c r="B2152" s="162"/>
      <c r="C2152" s="163"/>
      <c r="D2152" s="164"/>
      <c r="E2152" s="163"/>
      <c r="F2152" s="162"/>
      <c r="G2152" s="209"/>
      <c r="H2152" s="195"/>
    </row>
    <row r="2153" spans="1:8">
      <c r="A2153" s="162"/>
      <c r="B2153" s="162"/>
      <c r="C2153" s="163"/>
      <c r="D2153" s="164"/>
      <c r="E2153" s="163"/>
      <c r="F2153" s="162"/>
      <c r="G2153" s="209"/>
      <c r="H2153" s="195"/>
    </row>
    <row r="2154" spans="1:8">
      <c r="A2154" s="162"/>
      <c r="B2154" s="162"/>
      <c r="C2154" s="163"/>
      <c r="D2154" s="164"/>
      <c r="E2154" s="163"/>
      <c r="F2154" s="162"/>
      <c r="G2154" s="209"/>
      <c r="H2154" s="195"/>
    </row>
    <row r="2155" spans="1:8">
      <c r="A2155" s="162"/>
      <c r="B2155" s="162"/>
      <c r="C2155" s="163"/>
      <c r="D2155" s="164"/>
      <c r="E2155" s="163"/>
      <c r="F2155" s="162"/>
      <c r="G2155" s="209"/>
      <c r="H2155" s="195"/>
    </row>
    <row r="2156" spans="1:8">
      <c r="A2156" s="162"/>
      <c r="B2156" s="162"/>
      <c r="C2156" s="163"/>
      <c r="D2156" s="164"/>
      <c r="E2156" s="163"/>
      <c r="F2156" s="162"/>
      <c r="G2156" s="209"/>
      <c r="H2156" s="195"/>
    </row>
    <row r="2157" spans="1:8">
      <c r="A2157" s="162"/>
      <c r="B2157" s="162"/>
      <c r="C2157" s="163"/>
      <c r="D2157" s="164"/>
      <c r="E2157" s="163"/>
      <c r="F2157" s="162"/>
      <c r="G2157" s="209"/>
      <c r="H2157" s="195"/>
    </row>
    <row r="2158" spans="1:8">
      <c r="A2158" s="162"/>
      <c r="B2158" s="162"/>
      <c r="C2158" s="163"/>
      <c r="D2158" s="164"/>
      <c r="E2158" s="163"/>
      <c r="F2158" s="162"/>
      <c r="G2158" s="209"/>
      <c r="H2158" s="195"/>
    </row>
    <row r="2159" spans="1:8">
      <c r="A2159" s="162"/>
      <c r="B2159" s="162"/>
      <c r="C2159" s="163"/>
      <c r="D2159" s="164"/>
      <c r="E2159" s="163"/>
      <c r="F2159" s="162"/>
      <c r="G2159" s="209"/>
      <c r="H2159" s="195"/>
    </row>
    <row r="2160" spans="1:8">
      <c r="A2160" s="162"/>
      <c r="B2160" s="162"/>
      <c r="C2160" s="163"/>
      <c r="D2160" s="164"/>
      <c r="E2160" s="163"/>
      <c r="F2160" s="162"/>
      <c r="G2160" s="209"/>
      <c r="H2160" s="195"/>
    </row>
    <row r="2161" spans="1:8">
      <c r="A2161" s="162"/>
      <c r="B2161" s="162"/>
      <c r="C2161" s="163"/>
      <c r="D2161" s="164"/>
      <c r="E2161" s="163"/>
      <c r="F2161" s="162"/>
      <c r="G2161" s="209"/>
      <c r="H2161" s="195"/>
    </row>
    <row r="2162" spans="1:8">
      <c r="A2162" s="162"/>
      <c r="B2162" s="162"/>
      <c r="C2162" s="163"/>
      <c r="D2162" s="164"/>
      <c r="E2162" s="163"/>
      <c r="F2162" s="162"/>
      <c r="G2162" s="209"/>
      <c r="H2162" s="195"/>
    </row>
    <row r="2163" spans="1:8">
      <c r="A2163" s="162"/>
      <c r="B2163" s="162"/>
      <c r="C2163" s="163"/>
      <c r="D2163" s="164"/>
      <c r="E2163" s="163"/>
      <c r="F2163" s="162"/>
      <c r="G2163" s="209"/>
      <c r="H2163" s="195"/>
    </row>
    <row r="2164" spans="1:8">
      <c r="A2164" s="162"/>
      <c r="B2164" s="162"/>
      <c r="C2164" s="163"/>
      <c r="D2164" s="164"/>
      <c r="E2164" s="163"/>
      <c r="F2164" s="162"/>
      <c r="G2164" s="209"/>
      <c r="H2164" s="195"/>
    </row>
    <row r="2165" spans="1:8">
      <c r="A2165" s="162"/>
      <c r="B2165" s="162"/>
      <c r="C2165" s="163"/>
      <c r="D2165" s="164"/>
      <c r="E2165" s="163"/>
      <c r="F2165" s="162"/>
      <c r="G2165" s="209"/>
      <c r="H2165" s="195"/>
    </row>
    <row r="2166" spans="1:8">
      <c r="A2166" s="162"/>
      <c r="B2166" s="162"/>
      <c r="C2166" s="163"/>
      <c r="D2166" s="164"/>
      <c r="E2166" s="163"/>
      <c r="F2166" s="162"/>
      <c r="G2166" s="209"/>
      <c r="H2166" s="195"/>
    </row>
    <row r="2167" spans="1:8">
      <c r="A2167" s="162"/>
      <c r="B2167" s="162"/>
      <c r="C2167" s="163"/>
      <c r="D2167" s="164"/>
      <c r="E2167" s="163"/>
      <c r="F2167" s="162"/>
      <c r="G2167" s="209"/>
      <c r="H2167" s="195"/>
    </row>
    <row r="2168" spans="1:8">
      <c r="A2168" s="162"/>
      <c r="B2168" s="162"/>
      <c r="C2168" s="163"/>
      <c r="D2168" s="164"/>
      <c r="E2168" s="163"/>
      <c r="F2168" s="162"/>
      <c r="G2168" s="209"/>
      <c r="H2168" s="195"/>
    </row>
    <row r="2169" spans="1:8">
      <c r="A2169" s="162"/>
      <c r="B2169" s="162"/>
      <c r="C2169" s="163"/>
      <c r="D2169" s="164"/>
      <c r="E2169" s="163"/>
      <c r="F2169" s="162"/>
      <c r="G2169" s="209"/>
      <c r="H2169" s="195"/>
    </row>
    <row r="2170" spans="1:8">
      <c r="A2170" s="162"/>
      <c r="B2170" s="162"/>
      <c r="C2170" s="163"/>
      <c r="D2170" s="164"/>
      <c r="E2170" s="163"/>
      <c r="F2170" s="162"/>
      <c r="G2170" s="209"/>
      <c r="H2170" s="195"/>
    </row>
    <row r="2171" spans="1:8">
      <c r="A2171" s="162"/>
      <c r="B2171" s="162"/>
      <c r="C2171" s="163"/>
      <c r="D2171" s="164"/>
      <c r="E2171" s="163"/>
      <c r="F2171" s="162"/>
      <c r="G2171" s="209"/>
      <c r="H2171" s="195"/>
    </row>
    <row r="2172" spans="1:8">
      <c r="A2172" s="162"/>
      <c r="B2172" s="162"/>
      <c r="C2172" s="163"/>
      <c r="D2172" s="164"/>
      <c r="E2172" s="163"/>
      <c r="F2172" s="162"/>
      <c r="G2172" s="209"/>
      <c r="H2172" s="195"/>
    </row>
    <row r="2173" spans="1:8">
      <c r="A2173" s="162"/>
      <c r="B2173" s="162"/>
      <c r="C2173" s="163"/>
      <c r="D2173" s="164"/>
      <c r="E2173" s="163"/>
      <c r="F2173" s="162"/>
      <c r="G2173" s="209"/>
      <c r="H2173" s="195"/>
    </row>
    <row r="2174" spans="1:8">
      <c r="A2174" s="162"/>
      <c r="B2174" s="162"/>
      <c r="C2174" s="163"/>
      <c r="D2174" s="164"/>
      <c r="E2174" s="163"/>
      <c r="F2174" s="162"/>
      <c r="G2174" s="209"/>
      <c r="H2174" s="195"/>
    </row>
    <row r="2175" spans="1:8">
      <c r="A2175" s="162"/>
      <c r="B2175" s="162"/>
      <c r="C2175" s="163"/>
      <c r="D2175" s="164"/>
      <c r="E2175" s="163"/>
      <c r="F2175" s="162"/>
      <c r="G2175" s="209"/>
      <c r="H2175" s="195"/>
    </row>
    <row r="2176" spans="1:8">
      <c r="A2176" s="162"/>
      <c r="B2176" s="162"/>
      <c r="C2176" s="163"/>
      <c r="D2176" s="164"/>
      <c r="E2176" s="163"/>
      <c r="F2176" s="162"/>
      <c r="G2176" s="209"/>
      <c r="H2176" s="195"/>
    </row>
    <row r="2177" spans="1:8">
      <c r="A2177" s="162"/>
      <c r="B2177" s="162"/>
      <c r="C2177" s="163"/>
      <c r="D2177" s="164"/>
      <c r="E2177" s="163"/>
      <c r="F2177" s="162"/>
      <c r="G2177" s="209"/>
      <c r="H2177" s="195"/>
    </row>
    <row r="2178" spans="1:8">
      <c r="A2178" s="162"/>
      <c r="B2178" s="162"/>
      <c r="C2178" s="163"/>
      <c r="D2178" s="164"/>
      <c r="E2178" s="163"/>
      <c r="F2178" s="162"/>
      <c r="G2178" s="209"/>
      <c r="H2178" s="195"/>
    </row>
    <row r="2179" spans="1:8">
      <c r="A2179" s="162"/>
      <c r="B2179" s="162"/>
      <c r="C2179" s="163"/>
      <c r="D2179" s="164"/>
      <c r="E2179" s="163"/>
      <c r="F2179" s="162"/>
      <c r="G2179" s="209"/>
      <c r="H2179" s="195"/>
    </row>
    <row r="2180" spans="1:8">
      <c r="A2180" s="162"/>
      <c r="B2180" s="162"/>
      <c r="C2180" s="163"/>
      <c r="D2180" s="164"/>
      <c r="E2180" s="163"/>
      <c r="F2180" s="162"/>
      <c r="G2180" s="209"/>
      <c r="H2180" s="195"/>
    </row>
    <row r="2181" spans="1:8">
      <c r="A2181" s="162"/>
      <c r="B2181" s="162"/>
      <c r="C2181" s="163"/>
      <c r="D2181" s="164"/>
      <c r="E2181" s="163"/>
      <c r="F2181" s="162"/>
      <c r="G2181" s="209"/>
      <c r="H2181" s="195"/>
    </row>
    <row r="2182" spans="1:8">
      <c r="A2182" s="162"/>
      <c r="B2182" s="162"/>
      <c r="C2182" s="163"/>
      <c r="D2182" s="164"/>
      <c r="E2182" s="163"/>
      <c r="F2182" s="162"/>
      <c r="G2182" s="209"/>
      <c r="H2182" s="195"/>
    </row>
    <row r="2183" spans="1:8">
      <c r="A2183" s="162"/>
      <c r="B2183" s="162"/>
      <c r="C2183" s="163"/>
      <c r="D2183" s="164"/>
      <c r="E2183" s="163"/>
      <c r="F2183" s="162"/>
      <c r="G2183" s="209"/>
      <c r="H2183" s="195"/>
    </row>
    <row r="2184" spans="1:8">
      <c r="A2184" s="162"/>
      <c r="B2184" s="162"/>
      <c r="C2184" s="163"/>
      <c r="D2184" s="164"/>
      <c r="E2184" s="163"/>
      <c r="F2184" s="162"/>
      <c r="G2184" s="209"/>
      <c r="H2184" s="195"/>
    </row>
    <row r="2185" spans="1:8">
      <c r="A2185" s="162"/>
      <c r="B2185" s="162"/>
      <c r="C2185" s="163"/>
      <c r="D2185" s="164"/>
      <c r="E2185" s="163"/>
      <c r="F2185" s="162"/>
      <c r="G2185" s="209"/>
      <c r="H2185" s="195"/>
    </row>
    <row r="2186" spans="1:8">
      <c r="A2186" s="162"/>
      <c r="B2186" s="162"/>
      <c r="C2186" s="163"/>
      <c r="D2186" s="164"/>
      <c r="E2186" s="163"/>
      <c r="F2186" s="162"/>
      <c r="G2186" s="209"/>
      <c r="H2186" s="195"/>
    </row>
    <row r="2187" spans="1:8">
      <c r="A2187" s="162"/>
      <c r="B2187" s="162"/>
      <c r="C2187" s="163"/>
      <c r="D2187" s="164"/>
      <c r="E2187" s="163"/>
      <c r="F2187" s="162"/>
      <c r="G2187" s="209"/>
      <c r="H2187" s="195"/>
    </row>
    <row r="2188" spans="1:8">
      <c r="A2188" s="162"/>
      <c r="B2188" s="162"/>
      <c r="C2188" s="163"/>
      <c r="D2188" s="164"/>
      <c r="E2188" s="163"/>
      <c r="F2188" s="162"/>
      <c r="G2188" s="209"/>
      <c r="H2188" s="195"/>
    </row>
    <row r="2189" spans="1:8">
      <c r="A2189" s="162"/>
      <c r="B2189" s="162"/>
      <c r="C2189" s="163"/>
      <c r="D2189" s="164"/>
      <c r="E2189" s="163"/>
      <c r="F2189" s="162"/>
      <c r="G2189" s="209"/>
      <c r="H2189" s="195"/>
    </row>
    <row r="2190" spans="1:8">
      <c r="A2190" s="162"/>
      <c r="B2190" s="162"/>
      <c r="C2190" s="163"/>
      <c r="D2190" s="164"/>
      <c r="E2190" s="163"/>
      <c r="F2190" s="162"/>
      <c r="G2190" s="209"/>
      <c r="H2190" s="195"/>
    </row>
    <row r="2191" spans="1:8">
      <c r="A2191" s="162"/>
      <c r="B2191" s="162"/>
      <c r="C2191" s="163"/>
      <c r="D2191" s="164"/>
      <c r="E2191" s="163"/>
      <c r="F2191" s="162"/>
      <c r="G2191" s="209"/>
      <c r="H2191" s="195"/>
    </row>
    <row r="2192" spans="1:8">
      <c r="A2192" s="162"/>
      <c r="B2192" s="162"/>
      <c r="C2192" s="163"/>
      <c r="D2192" s="164"/>
      <c r="E2192" s="163"/>
      <c r="F2192" s="162"/>
      <c r="G2192" s="209"/>
      <c r="H2192" s="195"/>
    </row>
    <row r="2193" spans="1:8">
      <c r="A2193" s="162"/>
      <c r="B2193" s="162"/>
      <c r="C2193" s="163"/>
      <c r="D2193" s="164"/>
      <c r="E2193" s="163"/>
      <c r="F2193" s="162"/>
      <c r="G2193" s="209"/>
      <c r="H2193" s="195"/>
    </row>
    <row r="2194" spans="1:8">
      <c r="A2194" s="162"/>
      <c r="B2194" s="162"/>
      <c r="C2194" s="163"/>
      <c r="D2194" s="164"/>
      <c r="E2194" s="163"/>
      <c r="F2194" s="162"/>
      <c r="G2194" s="209"/>
      <c r="H2194" s="195"/>
    </row>
    <row r="2195" spans="1:8">
      <c r="A2195" s="162"/>
      <c r="B2195" s="162"/>
      <c r="C2195" s="163"/>
      <c r="D2195" s="164"/>
      <c r="E2195" s="163"/>
      <c r="F2195" s="162"/>
      <c r="G2195" s="209"/>
      <c r="H2195" s="195"/>
    </row>
    <row r="2196" spans="1:8">
      <c r="A2196" s="162"/>
      <c r="B2196" s="162"/>
      <c r="C2196" s="163"/>
      <c r="D2196" s="164"/>
      <c r="E2196" s="163"/>
      <c r="F2196" s="162"/>
      <c r="G2196" s="209"/>
      <c r="H2196" s="195"/>
    </row>
    <row r="2197" spans="1:8">
      <c r="A2197" s="162"/>
      <c r="B2197" s="162"/>
      <c r="C2197" s="163"/>
      <c r="D2197" s="164"/>
      <c r="E2197" s="163"/>
      <c r="F2197" s="162"/>
      <c r="G2197" s="209"/>
      <c r="H2197" s="195"/>
    </row>
    <row r="2198" spans="1:8">
      <c r="A2198" s="162"/>
      <c r="B2198" s="162"/>
      <c r="C2198" s="163"/>
      <c r="D2198" s="164"/>
      <c r="E2198" s="163"/>
      <c r="F2198" s="162"/>
      <c r="G2198" s="209"/>
      <c r="H2198" s="195"/>
    </row>
    <row r="2199" spans="1:8">
      <c r="A2199" s="162"/>
      <c r="B2199" s="162"/>
      <c r="C2199" s="163"/>
      <c r="D2199" s="164"/>
      <c r="E2199" s="163"/>
      <c r="F2199" s="162"/>
      <c r="G2199" s="209"/>
      <c r="H2199" s="195"/>
    </row>
    <row r="2200" spans="1:8">
      <c r="A2200" s="162"/>
      <c r="B2200" s="162"/>
      <c r="C2200" s="163"/>
      <c r="D2200" s="164"/>
      <c r="E2200" s="163"/>
      <c r="F2200" s="162"/>
      <c r="G2200" s="209"/>
      <c r="H2200" s="195"/>
    </row>
    <row r="2201" spans="1:8">
      <c r="A2201" s="162"/>
      <c r="B2201" s="162"/>
      <c r="C2201" s="163"/>
      <c r="D2201" s="164"/>
      <c r="E2201" s="163"/>
      <c r="F2201" s="162"/>
      <c r="G2201" s="209"/>
      <c r="H2201" s="195"/>
    </row>
    <row r="2202" spans="1:8">
      <c r="A2202" s="162"/>
      <c r="B2202" s="162"/>
      <c r="C2202" s="163"/>
      <c r="D2202" s="164"/>
      <c r="E2202" s="163"/>
      <c r="F2202" s="162"/>
      <c r="G2202" s="209"/>
      <c r="H2202" s="195"/>
    </row>
    <row r="2203" spans="1:8">
      <c r="A2203" s="162"/>
      <c r="B2203" s="162"/>
      <c r="C2203" s="163"/>
      <c r="D2203" s="164"/>
      <c r="E2203" s="163"/>
      <c r="F2203" s="162"/>
      <c r="G2203" s="209"/>
      <c r="H2203" s="195"/>
    </row>
    <row r="2204" spans="1:8">
      <c r="A2204" s="162"/>
      <c r="B2204" s="162"/>
      <c r="C2204" s="163"/>
      <c r="D2204" s="164"/>
      <c r="E2204" s="163"/>
      <c r="F2204" s="162"/>
      <c r="G2204" s="209"/>
      <c r="H2204" s="195"/>
    </row>
    <row r="2205" spans="1:8">
      <c r="A2205" s="162"/>
      <c r="B2205" s="162"/>
      <c r="C2205" s="163"/>
      <c r="D2205" s="164"/>
      <c r="E2205" s="163"/>
      <c r="F2205" s="162"/>
      <c r="G2205" s="209"/>
      <c r="H2205" s="195"/>
    </row>
    <row r="2206" spans="1:8">
      <c r="A2206" s="162"/>
      <c r="B2206" s="162"/>
      <c r="C2206" s="163"/>
      <c r="D2206" s="164"/>
      <c r="E2206" s="163"/>
      <c r="F2206" s="162"/>
      <c r="G2206" s="209"/>
      <c r="H2206" s="195"/>
    </row>
    <row r="2207" spans="1:8">
      <c r="A2207" s="162"/>
      <c r="B2207" s="162"/>
      <c r="C2207" s="163"/>
      <c r="D2207" s="164"/>
      <c r="E2207" s="163"/>
      <c r="F2207" s="162"/>
      <c r="G2207" s="209"/>
      <c r="H2207" s="195"/>
    </row>
    <row r="2208" spans="1:8">
      <c r="A2208" s="162"/>
      <c r="B2208" s="162"/>
      <c r="C2208" s="163"/>
      <c r="D2208" s="164"/>
      <c r="E2208" s="163"/>
      <c r="F2208" s="162"/>
      <c r="G2208" s="209"/>
      <c r="H2208" s="195"/>
    </row>
    <row r="2209" spans="1:8">
      <c r="A2209" s="162"/>
      <c r="B2209" s="162"/>
      <c r="C2209" s="163"/>
      <c r="D2209" s="164"/>
      <c r="E2209" s="163"/>
      <c r="F2209" s="162"/>
      <c r="G2209" s="209"/>
      <c r="H2209" s="195"/>
    </row>
    <row r="2210" spans="1:8">
      <c r="A2210" s="162"/>
      <c r="B2210" s="162"/>
      <c r="C2210" s="163"/>
      <c r="D2210" s="164"/>
      <c r="E2210" s="163"/>
      <c r="F2210" s="162"/>
      <c r="G2210" s="209"/>
      <c r="H2210" s="195"/>
    </row>
    <row r="2211" spans="1:8">
      <c r="A2211" s="162"/>
      <c r="B2211" s="162"/>
      <c r="C2211" s="163"/>
      <c r="D2211" s="164"/>
      <c r="E2211" s="163"/>
      <c r="F2211" s="162"/>
      <c r="G2211" s="209"/>
      <c r="H2211" s="195"/>
    </row>
    <row r="2212" spans="1:8">
      <c r="A2212" s="162"/>
      <c r="B2212" s="162"/>
      <c r="C2212" s="163"/>
      <c r="D2212" s="164"/>
      <c r="E2212" s="163"/>
      <c r="F2212" s="162"/>
      <c r="G2212" s="209"/>
      <c r="H2212" s="195"/>
    </row>
    <row r="2213" spans="1:8">
      <c r="A2213" s="162"/>
      <c r="B2213" s="162"/>
      <c r="C2213" s="163"/>
      <c r="D2213" s="164"/>
      <c r="E2213" s="163"/>
      <c r="F2213" s="162"/>
      <c r="G2213" s="209"/>
      <c r="H2213" s="195"/>
    </row>
    <row r="2214" spans="1:8">
      <c r="A2214" s="162"/>
      <c r="B2214" s="162"/>
      <c r="C2214" s="163"/>
      <c r="D2214" s="164"/>
      <c r="E2214" s="163"/>
      <c r="F2214" s="162"/>
      <c r="G2214" s="209"/>
      <c r="H2214" s="195"/>
    </row>
    <row r="2215" spans="1:8">
      <c r="A2215" s="162"/>
      <c r="B2215" s="162"/>
      <c r="C2215" s="163"/>
      <c r="D2215" s="164"/>
      <c r="E2215" s="163"/>
      <c r="F2215" s="162"/>
      <c r="G2215" s="209"/>
      <c r="H2215" s="195"/>
    </row>
    <row r="2216" spans="1:8">
      <c r="A2216" s="162"/>
      <c r="B2216" s="162"/>
      <c r="C2216" s="163"/>
      <c r="D2216" s="164"/>
      <c r="E2216" s="163"/>
      <c r="F2216" s="162"/>
      <c r="G2216" s="209"/>
      <c r="H2216" s="195"/>
    </row>
    <row r="2217" spans="1:8">
      <c r="A2217" s="162"/>
      <c r="B2217" s="162"/>
      <c r="C2217" s="163"/>
      <c r="D2217" s="164"/>
      <c r="E2217" s="163"/>
      <c r="F2217" s="162"/>
      <c r="G2217" s="209"/>
      <c r="H2217" s="195"/>
    </row>
    <row r="2218" spans="1:8">
      <c r="A2218" s="162"/>
      <c r="B2218" s="162"/>
      <c r="C2218" s="163"/>
      <c r="D2218" s="164"/>
      <c r="E2218" s="163"/>
      <c r="F2218" s="162"/>
      <c r="G2218" s="209"/>
      <c r="H2218" s="195"/>
    </row>
    <row r="2219" spans="1:8">
      <c r="A2219" s="162"/>
      <c r="B2219" s="162"/>
      <c r="C2219" s="163"/>
      <c r="D2219" s="164"/>
      <c r="E2219" s="163"/>
      <c r="F2219" s="162"/>
      <c r="G2219" s="209"/>
      <c r="H2219" s="195"/>
    </row>
    <row r="2220" spans="1:8">
      <c r="A2220" s="162"/>
      <c r="B2220" s="162"/>
      <c r="C2220" s="163"/>
      <c r="D2220" s="164"/>
      <c r="E2220" s="163"/>
      <c r="F2220" s="162"/>
      <c r="G2220" s="209"/>
      <c r="H2220" s="195"/>
    </row>
    <row r="2221" spans="1:8">
      <c r="A2221" s="162"/>
      <c r="B2221" s="162"/>
      <c r="C2221" s="163"/>
      <c r="D2221" s="164"/>
      <c r="E2221" s="163"/>
      <c r="F2221" s="162"/>
      <c r="G2221" s="209"/>
      <c r="H2221" s="195"/>
    </row>
    <row r="2222" spans="1:8">
      <c r="A2222" s="162"/>
      <c r="B2222" s="162"/>
      <c r="C2222" s="163"/>
      <c r="D2222" s="164"/>
      <c r="E2222" s="163"/>
      <c r="F2222" s="162"/>
      <c r="G2222" s="209"/>
      <c r="H2222" s="195"/>
    </row>
    <row r="2223" spans="1:8">
      <c r="A2223" s="162"/>
      <c r="B2223" s="162"/>
      <c r="C2223" s="163"/>
      <c r="D2223" s="164"/>
      <c r="E2223" s="163"/>
      <c r="F2223" s="162"/>
      <c r="G2223" s="209"/>
      <c r="H2223" s="195"/>
    </row>
    <row r="2224" spans="1:8">
      <c r="A2224" s="162"/>
      <c r="B2224" s="162"/>
      <c r="C2224" s="163"/>
      <c r="D2224" s="164"/>
      <c r="E2224" s="163"/>
      <c r="F2224" s="162"/>
      <c r="G2224" s="209"/>
      <c r="H2224" s="195"/>
    </row>
    <row r="2225" spans="1:8">
      <c r="A2225" s="162"/>
      <c r="B2225" s="162"/>
      <c r="C2225" s="163"/>
      <c r="D2225" s="164"/>
      <c r="E2225" s="163"/>
      <c r="F2225" s="162"/>
      <c r="G2225" s="209"/>
      <c r="H2225" s="195"/>
    </row>
    <row r="2226" spans="1:8">
      <c r="A2226" s="162"/>
      <c r="B2226" s="162"/>
      <c r="C2226" s="163"/>
      <c r="D2226" s="164"/>
      <c r="E2226" s="163"/>
      <c r="F2226" s="162"/>
      <c r="G2226" s="209"/>
      <c r="H2226" s="195"/>
    </row>
    <row r="2227" spans="1:8">
      <c r="A2227" s="162"/>
      <c r="B2227" s="162"/>
      <c r="C2227" s="163"/>
      <c r="D2227" s="164"/>
      <c r="E2227" s="163"/>
      <c r="F2227" s="162"/>
      <c r="G2227" s="209"/>
      <c r="H2227" s="195"/>
    </row>
    <row r="2228" spans="1:8">
      <c r="A2228" s="162"/>
      <c r="B2228" s="162"/>
      <c r="C2228" s="163"/>
      <c r="D2228" s="164"/>
      <c r="E2228" s="163"/>
      <c r="F2228" s="162"/>
      <c r="G2228" s="209"/>
      <c r="H2228" s="195"/>
    </row>
    <row r="2229" spans="1:8">
      <c r="A2229" s="162"/>
      <c r="B2229" s="162"/>
      <c r="C2229" s="163"/>
      <c r="D2229" s="164"/>
      <c r="E2229" s="163"/>
      <c r="F2229" s="162"/>
      <c r="G2229" s="209"/>
      <c r="H2229" s="195"/>
    </row>
    <row r="2230" spans="1:8">
      <c r="A2230" s="162"/>
      <c r="B2230" s="162"/>
      <c r="C2230" s="163"/>
      <c r="D2230" s="164"/>
      <c r="E2230" s="163"/>
      <c r="F2230" s="162"/>
      <c r="G2230" s="209"/>
      <c r="H2230" s="195"/>
    </row>
    <row r="2231" spans="1:8">
      <c r="A2231" s="162"/>
      <c r="B2231" s="162"/>
      <c r="C2231" s="163"/>
      <c r="D2231" s="164"/>
      <c r="E2231" s="163"/>
      <c r="F2231" s="162"/>
      <c r="G2231" s="209"/>
      <c r="H2231" s="195"/>
    </row>
    <row r="2232" spans="1:8">
      <c r="A2232" s="162"/>
      <c r="B2232" s="162"/>
      <c r="C2232" s="163"/>
      <c r="D2232" s="164"/>
      <c r="E2232" s="163"/>
      <c r="F2232" s="162"/>
      <c r="G2232" s="209"/>
      <c r="H2232" s="195"/>
    </row>
    <row r="2233" spans="1:8">
      <c r="A2233" s="162"/>
      <c r="B2233" s="162"/>
      <c r="C2233" s="163"/>
      <c r="D2233" s="164"/>
      <c r="E2233" s="163"/>
      <c r="F2233" s="162"/>
      <c r="G2233" s="209"/>
      <c r="H2233" s="195"/>
    </row>
    <row r="2234" spans="1:8">
      <c r="A2234" s="162"/>
      <c r="B2234" s="162"/>
      <c r="C2234" s="163"/>
      <c r="D2234" s="164"/>
      <c r="E2234" s="163"/>
      <c r="F2234" s="162"/>
      <c r="G2234" s="209"/>
      <c r="H2234" s="195"/>
    </row>
    <row r="2235" spans="1:8">
      <c r="A2235" s="162"/>
      <c r="B2235" s="162"/>
      <c r="C2235" s="163"/>
      <c r="D2235" s="164"/>
      <c r="E2235" s="163"/>
      <c r="F2235" s="162"/>
      <c r="G2235" s="209"/>
      <c r="H2235" s="195"/>
    </row>
    <row r="2236" spans="1:8">
      <c r="A2236" s="162"/>
      <c r="B2236" s="162"/>
      <c r="C2236" s="163"/>
      <c r="D2236" s="164"/>
      <c r="E2236" s="163"/>
      <c r="F2236" s="162"/>
      <c r="G2236" s="209"/>
      <c r="H2236" s="195"/>
    </row>
    <row r="2237" spans="1:8">
      <c r="A2237" s="162"/>
      <c r="B2237" s="162"/>
      <c r="C2237" s="163"/>
      <c r="D2237" s="164"/>
      <c r="E2237" s="163"/>
      <c r="F2237" s="162"/>
      <c r="G2237" s="209"/>
      <c r="H2237" s="195"/>
    </row>
    <row r="2238" spans="1:8">
      <c r="A2238" s="162"/>
      <c r="B2238" s="162"/>
      <c r="C2238" s="163"/>
      <c r="D2238" s="164"/>
      <c r="E2238" s="163"/>
      <c r="F2238" s="162"/>
      <c r="G2238" s="209"/>
      <c r="H2238" s="195"/>
    </row>
    <row r="2239" spans="1:8">
      <c r="A2239" s="162"/>
      <c r="B2239" s="162"/>
      <c r="C2239" s="163"/>
      <c r="D2239" s="164"/>
      <c r="E2239" s="163"/>
      <c r="F2239" s="162"/>
      <c r="G2239" s="209"/>
      <c r="H2239" s="195"/>
    </row>
    <row r="2240" spans="1:8">
      <c r="A2240" s="162"/>
      <c r="B2240" s="162"/>
      <c r="C2240" s="163"/>
      <c r="D2240" s="164"/>
      <c r="E2240" s="163"/>
      <c r="F2240" s="162"/>
      <c r="G2240" s="209"/>
      <c r="H2240" s="195"/>
    </row>
    <row r="2241" spans="1:8">
      <c r="A2241" s="162"/>
      <c r="B2241" s="162"/>
      <c r="C2241" s="163"/>
      <c r="D2241" s="164"/>
      <c r="E2241" s="163"/>
      <c r="F2241" s="162"/>
      <c r="G2241" s="209"/>
      <c r="H2241" s="195"/>
    </row>
    <row r="2242" spans="1:8">
      <c r="A2242" s="162"/>
      <c r="B2242" s="162"/>
      <c r="C2242" s="163"/>
      <c r="D2242" s="164"/>
      <c r="E2242" s="163"/>
      <c r="F2242" s="162"/>
      <c r="G2242" s="209"/>
      <c r="H2242" s="195"/>
    </row>
    <row r="2243" spans="1:8">
      <c r="A2243" s="162"/>
      <c r="B2243" s="162"/>
      <c r="C2243" s="163"/>
      <c r="D2243" s="164"/>
      <c r="E2243" s="163"/>
      <c r="F2243" s="162"/>
      <c r="G2243" s="209"/>
      <c r="H2243" s="195"/>
    </row>
    <row r="2244" spans="1:8">
      <c r="A2244" s="162"/>
      <c r="B2244" s="162"/>
      <c r="C2244" s="163"/>
      <c r="D2244" s="164"/>
      <c r="E2244" s="163"/>
      <c r="F2244" s="162"/>
      <c r="G2244" s="209"/>
      <c r="H2244" s="195"/>
    </row>
    <row r="2245" spans="1:8">
      <c r="A2245" s="162"/>
      <c r="B2245" s="162"/>
      <c r="C2245" s="163"/>
      <c r="D2245" s="164"/>
      <c r="E2245" s="163"/>
      <c r="F2245" s="162"/>
      <c r="G2245" s="209"/>
      <c r="H2245" s="195"/>
    </row>
    <row r="2246" spans="1:8">
      <c r="A2246" s="162"/>
      <c r="B2246" s="162"/>
      <c r="C2246" s="163"/>
      <c r="D2246" s="164"/>
      <c r="E2246" s="163"/>
      <c r="F2246" s="162"/>
      <c r="G2246" s="209"/>
      <c r="H2246" s="195"/>
    </row>
    <row r="2247" spans="1:8">
      <c r="A2247" s="162"/>
      <c r="B2247" s="162"/>
      <c r="C2247" s="163"/>
      <c r="D2247" s="164"/>
      <c r="E2247" s="163"/>
      <c r="F2247" s="162"/>
      <c r="G2247" s="209"/>
      <c r="H2247" s="195"/>
    </row>
    <row r="2248" spans="1:8">
      <c r="A2248" s="162"/>
      <c r="B2248" s="162"/>
      <c r="C2248" s="163"/>
      <c r="D2248" s="164"/>
      <c r="E2248" s="163"/>
      <c r="F2248" s="162"/>
      <c r="G2248" s="209"/>
      <c r="H2248" s="195"/>
    </row>
    <row r="2249" spans="1:8">
      <c r="A2249" s="162"/>
      <c r="B2249" s="162"/>
      <c r="C2249" s="163"/>
      <c r="D2249" s="164"/>
      <c r="E2249" s="163"/>
      <c r="F2249" s="162"/>
      <c r="G2249" s="209"/>
      <c r="H2249" s="195"/>
    </row>
    <row r="2250" spans="1:8">
      <c r="A2250" s="162"/>
      <c r="B2250" s="162"/>
      <c r="C2250" s="163"/>
      <c r="D2250" s="164"/>
      <c r="E2250" s="163"/>
      <c r="F2250" s="162"/>
      <c r="G2250" s="209"/>
      <c r="H2250" s="195"/>
    </row>
    <row r="2251" spans="1:8">
      <c r="A2251" s="162"/>
      <c r="B2251" s="162"/>
      <c r="C2251" s="163"/>
      <c r="D2251" s="164"/>
      <c r="E2251" s="163"/>
      <c r="F2251" s="162"/>
      <c r="G2251" s="209"/>
      <c r="H2251" s="195"/>
    </row>
    <row r="2252" spans="1:8">
      <c r="A2252" s="162"/>
      <c r="B2252" s="162"/>
      <c r="C2252" s="163"/>
      <c r="D2252" s="164"/>
      <c r="E2252" s="163"/>
      <c r="F2252" s="162"/>
      <c r="G2252" s="209"/>
      <c r="H2252" s="195"/>
    </row>
    <row r="2253" spans="1:8">
      <c r="A2253" s="162"/>
      <c r="B2253" s="162"/>
      <c r="C2253" s="163"/>
      <c r="D2253" s="164"/>
      <c r="E2253" s="163"/>
      <c r="F2253" s="162"/>
      <c r="G2253" s="209"/>
      <c r="H2253" s="195"/>
    </row>
    <row r="2254" spans="1:8">
      <c r="A2254" s="162"/>
      <c r="B2254" s="162"/>
      <c r="C2254" s="163"/>
      <c r="D2254" s="164"/>
      <c r="E2254" s="163"/>
      <c r="F2254" s="162"/>
      <c r="G2254" s="209"/>
      <c r="H2254" s="195"/>
    </row>
    <row r="2255" spans="1:8">
      <c r="A2255" s="162"/>
      <c r="B2255" s="162"/>
      <c r="C2255" s="163"/>
      <c r="D2255" s="164"/>
      <c r="E2255" s="163"/>
      <c r="F2255" s="162"/>
      <c r="G2255" s="209"/>
      <c r="H2255" s="195"/>
    </row>
    <row r="2256" spans="1:8">
      <c r="A2256" s="162"/>
      <c r="B2256" s="162"/>
      <c r="C2256" s="163"/>
      <c r="D2256" s="164"/>
      <c r="E2256" s="163"/>
      <c r="F2256" s="162"/>
      <c r="G2256" s="209"/>
      <c r="H2256" s="195"/>
    </row>
    <row r="2257" spans="1:8">
      <c r="A2257" s="162"/>
      <c r="B2257" s="162"/>
      <c r="C2257" s="163"/>
      <c r="D2257" s="164"/>
      <c r="E2257" s="163"/>
      <c r="F2257" s="162"/>
      <c r="G2257" s="209"/>
      <c r="H2257" s="195"/>
    </row>
    <row r="2258" spans="1:8">
      <c r="A2258" s="162"/>
      <c r="B2258" s="162"/>
      <c r="C2258" s="163"/>
      <c r="D2258" s="164"/>
      <c r="E2258" s="163"/>
      <c r="F2258" s="162"/>
      <c r="G2258" s="209"/>
      <c r="H2258" s="195"/>
    </row>
    <row r="2259" spans="1:8">
      <c r="A2259" s="162"/>
      <c r="B2259" s="162"/>
      <c r="C2259" s="163"/>
      <c r="D2259" s="164"/>
      <c r="E2259" s="163"/>
      <c r="F2259" s="162"/>
      <c r="G2259" s="209"/>
      <c r="H2259" s="195"/>
    </row>
    <row r="2260" spans="1:8">
      <c r="A2260" s="162"/>
      <c r="B2260" s="162"/>
      <c r="C2260" s="163"/>
      <c r="D2260" s="164"/>
      <c r="E2260" s="163"/>
      <c r="F2260" s="162"/>
      <c r="G2260" s="209"/>
      <c r="H2260" s="195"/>
    </row>
    <row r="2261" spans="1:8">
      <c r="A2261" s="162"/>
      <c r="B2261" s="162"/>
      <c r="C2261" s="163"/>
      <c r="D2261" s="164"/>
      <c r="E2261" s="163"/>
      <c r="F2261" s="162"/>
      <c r="G2261" s="209"/>
      <c r="H2261" s="195"/>
    </row>
    <row r="2262" spans="1:8">
      <c r="A2262" s="162"/>
      <c r="B2262" s="162"/>
      <c r="C2262" s="163"/>
      <c r="D2262" s="164"/>
      <c r="E2262" s="163"/>
      <c r="F2262" s="162"/>
      <c r="G2262" s="209"/>
      <c r="H2262" s="195"/>
    </row>
    <row r="2263" spans="1:8">
      <c r="A2263" s="162"/>
      <c r="B2263" s="162"/>
      <c r="C2263" s="163"/>
      <c r="D2263" s="164"/>
      <c r="E2263" s="163"/>
      <c r="F2263" s="162"/>
      <c r="G2263" s="209"/>
      <c r="H2263" s="195"/>
    </row>
    <row r="2264" spans="1:8">
      <c r="A2264" s="162"/>
      <c r="B2264" s="162"/>
      <c r="C2264" s="163"/>
      <c r="D2264" s="164"/>
      <c r="E2264" s="163"/>
      <c r="F2264" s="162"/>
      <c r="G2264" s="209"/>
      <c r="H2264" s="195"/>
    </row>
    <row r="2265" spans="1:8">
      <c r="A2265" s="162"/>
      <c r="B2265" s="162"/>
      <c r="C2265" s="163"/>
      <c r="D2265" s="164"/>
      <c r="E2265" s="163"/>
      <c r="F2265" s="162"/>
      <c r="G2265" s="209"/>
      <c r="H2265" s="195"/>
    </row>
    <row r="2266" spans="1:8">
      <c r="A2266" s="162"/>
      <c r="B2266" s="162"/>
      <c r="C2266" s="163"/>
      <c r="D2266" s="164"/>
      <c r="E2266" s="163"/>
      <c r="F2266" s="162"/>
      <c r="G2266" s="209"/>
      <c r="H2266" s="195"/>
    </row>
    <row r="2267" spans="1:8">
      <c r="A2267" s="162"/>
      <c r="B2267" s="162"/>
      <c r="C2267" s="163"/>
      <c r="D2267" s="164"/>
      <c r="E2267" s="163"/>
      <c r="F2267" s="162"/>
      <c r="G2267" s="209"/>
      <c r="H2267" s="195"/>
    </row>
    <row r="2268" spans="1:8">
      <c r="A2268" s="162"/>
      <c r="B2268" s="162"/>
      <c r="C2268" s="163"/>
      <c r="D2268" s="164"/>
      <c r="E2268" s="163"/>
      <c r="F2268" s="162"/>
      <c r="G2268" s="209"/>
      <c r="H2268" s="195"/>
    </row>
    <row r="2269" spans="1:8">
      <c r="A2269" s="162"/>
      <c r="B2269" s="162"/>
      <c r="C2269" s="163"/>
      <c r="D2269" s="164"/>
      <c r="E2269" s="163"/>
      <c r="F2269" s="162"/>
      <c r="G2269" s="209"/>
      <c r="H2269" s="195"/>
    </row>
    <row r="2270" spans="1:8">
      <c r="A2270" s="162"/>
      <c r="B2270" s="162"/>
      <c r="C2270" s="163"/>
      <c r="D2270" s="164"/>
      <c r="E2270" s="163"/>
      <c r="F2270" s="162"/>
      <c r="G2270" s="209"/>
      <c r="H2270" s="195"/>
    </row>
    <row r="2271" spans="1:8">
      <c r="A2271" s="162"/>
      <c r="B2271" s="162"/>
      <c r="C2271" s="163"/>
      <c r="D2271" s="164"/>
      <c r="E2271" s="163"/>
      <c r="F2271" s="162"/>
      <c r="G2271" s="209"/>
      <c r="H2271" s="195"/>
    </row>
    <row r="2272" spans="1:8">
      <c r="A2272" s="162"/>
      <c r="B2272" s="162"/>
      <c r="C2272" s="163"/>
      <c r="D2272" s="164"/>
      <c r="E2272" s="163"/>
      <c r="F2272" s="162"/>
      <c r="G2272" s="209"/>
      <c r="H2272" s="195"/>
    </row>
    <row r="2273" spans="1:8">
      <c r="A2273" s="162"/>
      <c r="B2273" s="162"/>
      <c r="C2273" s="163"/>
      <c r="D2273" s="164"/>
      <c r="E2273" s="163"/>
      <c r="F2273" s="162"/>
      <c r="G2273" s="209"/>
      <c r="H2273" s="195"/>
    </row>
    <row r="2274" spans="1:8">
      <c r="A2274" s="162"/>
      <c r="B2274" s="162"/>
      <c r="C2274" s="163"/>
      <c r="D2274" s="164"/>
      <c r="E2274" s="163"/>
      <c r="F2274" s="162"/>
      <c r="G2274" s="209"/>
      <c r="H2274" s="195"/>
    </row>
    <row r="2275" spans="1:8">
      <c r="A2275" s="162"/>
      <c r="B2275" s="162"/>
      <c r="C2275" s="163"/>
      <c r="D2275" s="164"/>
      <c r="E2275" s="163"/>
      <c r="F2275" s="162"/>
      <c r="G2275" s="209"/>
      <c r="H2275" s="195"/>
    </row>
    <row r="2276" spans="1:8">
      <c r="A2276" s="162"/>
      <c r="B2276" s="162"/>
      <c r="C2276" s="163"/>
      <c r="D2276" s="164"/>
      <c r="E2276" s="163"/>
      <c r="F2276" s="162"/>
      <c r="G2276" s="209"/>
      <c r="H2276" s="195"/>
    </row>
    <row r="2277" spans="1:8">
      <c r="A2277" s="162"/>
      <c r="B2277" s="162"/>
      <c r="C2277" s="163"/>
      <c r="D2277" s="164"/>
      <c r="E2277" s="163"/>
      <c r="F2277" s="162"/>
      <c r="G2277" s="209"/>
      <c r="H2277" s="195"/>
    </row>
    <row r="2278" spans="1:8">
      <c r="A2278" s="162"/>
      <c r="B2278" s="162"/>
      <c r="C2278" s="163"/>
      <c r="D2278" s="164"/>
      <c r="E2278" s="163"/>
      <c r="F2278" s="162"/>
      <c r="G2278" s="209"/>
      <c r="H2278" s="195"/>
    </row>
    <row r="2279" spans="1:8">
      <c r="A2279" s="162"/>
      <c r="B2279" s="162"/>
      <c r="C2279" s="163"/>
      <c r="D2279" s="164"/>
      <c r="E2279" s="163"/>
      <c r="F2279" s="162"/>
      <c r="G2279" s="209"/>
      <c r="H2279" s="195"/>
    </row>
    <row r="2280" spans="1:8">
      <c r="A2280" s="162"/>
      <c r="B2280" s="162"/>
      <c r="C2280" s="163"/>
      <c r="D2280" s="164"/>
      <c r="E2280" s="163"/>
      <c r="F2280" s="162"/>
      <c r="G2280" s="209"/>
      <c r="H2280" s="195"/>
    </row>
    <row r="2281" spans="1:8">
      <c r="A2281" s="162"/>
      <c r="B2281" s="162"/>
      <c r="C2281" s="163"/>
      <c r="D2281" s="164"/>
      <c r="E2281" s="163"/>
      <c r="F2281" s="162"/>
      <c r="G2281" s="209"/>
      <c r="H2281" s="195"/>
    </row>
    <row r="2282" spans="1:8">
      <c r="A2282" s="162"/>
      <c r="B2282" s="162"/>
      <c r="C2282" s="163"/>
      <c r="D2282" s="164"/>
      <c r="E2282" s="163"/>
      <c r="F2282" s="162"/>
      <c r="G2282" s="209"/>
      <c r="H2282" s="195"/>
    </row>
    <row r="2283" spans="1:8">
      <c r="A2283" s="162"/>
      <c r="B2283" s="162"/>
      <c r="C2283" s="163"/>
      <c r="D2283" s="164"/>
      <c r="E2283" s="163"/>
      <c r="F2283" s="162"/>
      <c r="G2283" s="209"/>
      <c r="H2283" s="195"/>
    </row>
    <row r="2284" spans="1:8">
      <c r="A2284" s="162"/>
      <c r="B2284" s="162"/>
      <c r="C2284" s="163"/>
      <c r="D2284" s="164"/>
      <c r="E2284" s="163"/>
      <c r="F2284" s="162"/>
      <c r="G2284" s="209"/>
      <c r="H2284" s="195"/>
    </row>
    <row r="2285" spans="1:8">
      <c r="A2285" s="162"/>
      <c r="B2285" s="162"/>
      <c r="C2285" s="163"/>
      <c r="D2285" s="164"/>
      <c r="E2285" s="163"/>
      <c r="F2285" s="162"/>
      <c r="G2285" s="209"/>
      <c r="H2285" s="195"/>
    </row>
    <row r="2286" spans="1:8">
      <c r="A2286" s="162"/>
      <c r="B2286" s="162"/>
      <c r="C2286" s="163"/>
      <c r="D2286" s="164"/>
      <c r="E2286" s="163"/>
      <c r="F2286" s="162"/>
      <c r="G2286" s="209"/>
      <c r="H2286" s="195"/>
    </row>
    <row r="2287" spans="1:8">
      <c r="A2287" s="162"/>
      <c r="B2287" s="162"/>
      <c r="C2287" s="163"/>
      <c r="D2287" s="164"/>
      <c r="E2287" s="163"/>
      <c r="F2287" s="162"/>
      <c r="G2287" s="209"/>
      <c r="H2287" s="195"/>
    </row>
    <row r="2288" spans="1:8">
      <c r="A2288" s="162"/>
      <c r="B2288" s="162"/>
      <c r="C2288" s="163"/>
      <c r="D2288" s="164"/>
      <c r="E2288" s="163"/>
      <c r="F2288" s="162"/>
      <c r="G2288" s="209"/>
      <c r="H2288" s="195"/>
    </row>
    <row r="2289" spans="1:8">
      <c r="A2289" s="162"/>
      <c r="B2289" s="162"/>
      <c r="C2289" s="163"/>
      <c r="D2289" s="164"/>
      <c r="E2289" s="163"/>
      <c r="F2289" s="162"/>
      <c r="G2289" s="209"/>
      <c r="H2289" s="195"/>
    </row>
    <row r="2290" spans="1:8">
      <c r="A2290" s="162"/>
      <c r="B2290" s="162"/>
      <c r="C2290" s="163"/>
      <c r="D2290" s="164"/>
      <c r="E2290" s="163"/>
      <c r="F2290" s="162"/>
      <c r="G2290" s="209"/>
      <c r="H2290" s="195"/>
    </row>
    <row r="2291" spans="1:8">
      <c r="A2291" s="162"/>
      <c r="B2291" s="162"/>
      <c r="C2291" s="163"/>
      <c r="D2291" s="164"/>
      <c r="E2291" s="163"/>
      <c r="F2291" s="162"/>
      <c r="G2291" s="209"/>
      <c r="H2291" s="195"/>
    </row>
    <row r="2292" spans="1:8">
      <c r="A2292" s="162"/>
      <c r="B2292" s="162"/>
      <c r="C2292" s="163"/>
      <c r="D2292" s="164"/>
      <c r="E2292" s="163"/>
      <c r="F2292" s="162"/>
      <c r="G2292" s="209"/>
      <c r="H2292" s="195"/>
    </row>
    <row r="2293" spans="1:8">
      <c r="A2293" s="162"/>
      <c r="B2293" s="162"/>
      <c r="C2293" s="163"/>
      <c r="D2293" s="164"/>
      <c r="E2293" s="163"/>
      <c r="F2293" s="162"/>
      <c r="G2293" s="209"/>
      <c r="H2293" s="195"/>
    </row>
    <row r="2294" spans="1:8">
      <c r="A2294" s="162"/>
      <c r="B2294" s="162"/>
      <c r="C2294" s="163"/>
      <c r="D2294" s="164"/>
      <c r="E2294" s="163"/>
      <c r="F2294" s="162"/>
      <c r="G2294" s="209"/>
      <c r="H2294" s="195"/>
    </row>
    <row r="2295" spans="1:8">
      <c r="A2295" s="162"/>
      <c r="B2295" s="162"/>
      <c r="C2295" s="163"/>
      <c r="D2295" s="164"/>
      <c r="E2295" s="163"/>
      <c r="F2295" s="162"/>
      <c r="G2295" s="209"/>
      <c r="H2295" s="195"/>
    </row>
    <row r="2296" spans="1:8">
      <c r="A2296" s="162"/>
      <c r="B2296" s="162"/>
      <c r="C2296" s="163"/>
      <c r="D2296" s="164"/>
      <c r="E2296" s="163"/>
      <c r="F2296" s="162"/>
      <c r="G2296" s="209"/>
      <c r="H2296" s="195"/>
    </row>
    <row r="2297" spans="1:8">
      <c r="A2297" s="162"/>
      <c r="B2297" s="162"/>
      <c r="C2297" s="163"/>
      <c r="D2297" s="164"/>
      <c r="E2297" s="163"/>
      <c r="F2297" s="162"/>
      <c r="G2297" s="209"/>
      <c r="H2297" s="195"/>
    </row>
    <row r="2298" spans="1:8">
      <c r="A2298" s="162"/>
      <c r="B2298" s="162"/>
      <c r="C2298" s="163"/>
      <c r="D2298" s="164"/>
      <c r="E2298" s="163"/>
      <c r="F2298" s="162"/>
      <c r="G2298" s="209"/>
      <c r="H2298" s="195"/>
    </row>
    <row r="2299" spans="1:8">
      <c r="A2299" s="162"/>
      <c r="B2299" s="162"/>
      <c r="C2299" s="163"/>
      <c r="D2299" s="164"/>
      <c r="E2299" s="163"/>
      <c r="F2299" s="162"/>
      <c r="G2299" s="209"/>
      <c r="H2299" s="195"/>
    </row>
    <row r="2300" spans="1:8">
      <c r="A2300" s="162"/>
      <c r="B2300" s="162"/>
      <c r="C2300" s="163"/>
      <c r="D2300" s="164"/>
      <c r="E2300" s="163"/>
      <c r="F2300" s="162"/>
      <c r="G2300" s="209"/>
      <c r="H2300" s="195"/>
    </row>
    <row r="2301" spans="1:8">
      <c r="A2301" s="162"/>
      <c r="B2301" s="162"/>
      <c r="C2301" s="163"/>
      <c r="D2301" s="164"/>
      <c r="E2301" s="163"/>
      <c r="F2301" s="162"/>
      <c r="G2301" s="209"/>
      <c r="H2301" s="195"/>
    </row>
    <row r="2302" spans="1:8">
      <c r="A2302" s="162"/>
      <c r="B2302" s="162"/>
      <c r="C2302" s="163"/>
      <c r="D2302" s="164"/>
      <c r="E2302" s="163"/>
      <c r="F2302" s="162"/>
      <c r="G2302" s="209"/>
      <c r="H2302" s="195"/>
    </row>
    <row r="2303" spans="1:8">
      <c r="A2303" s="162"/>
      <c r="B2303" s="162"/>
      <c r="C2303" s="163"/>
      <c r="D2303" s="164"/>
      <c r="E2303" s="163"/>
      <c r="F2303" s="162"/>
      <c r="G2303" s="209"/>
      <c r="H2303" s="195"/>
    </row>
    <row r="2304" spans="1:8">
      <c r="A2304" s="162"/>
      <c r="B2304" s="162"/>
      <c r="C2304" s="163"/>
      <c r="D2304" s="164"/>
      <c r="E2304" s="163"/>
      <c r="F2304" s="162"/>
      <c r="G2304" s="209"/>
      <c r="H2304" s="195"/>
    </row>
    <row r="2305" spans="1:8">
      <c r="A2305" s="162"/>
      <c r="B2305" s="162"/>
      <c r="C2305" s="163"/>
      <c r="D2305" s="164"/>
      <c r="E2305" s="163"/>
      <c r="F2305" s="162"/>
      <c r="G2305" s="209"/>
      <c r="H2305" s="195"/>
    </row>
    <row r="2306" spans="1:8">
      <c r="A2306" s="162"/>
      <c r="B2306" s="162"/>
      <c r="C2306" s="163"/>
      <c r="D2306" s="164"/>
      <c r="E2306" s="163"/>
      <c r="F2306" s="162"/>
      <c r="G2306" s="209"/>
      <c r="H2306" s="195"/>
    </row>
    <row r="2307" spans="1:8">
      <c r="A2307" s="162"/>
      <c r="B2307" s="162"/>
      <c r="C2307" s="163"/>
      <c r="D2307" s="164"/>
      <c r="E2307" s="163"/>
      <c r="F2307" s="162"/>
      <c r="G2307" s="209"/>
      <c r="H2307" s="195"/>
    </row>
    <row r="2308" spans="1:8">
      <c r="A2308" s="162"/>
      <c r="B2308" s="162"/>
      <c r="C2308" s="163"/>
      <c r="D2308" s="164"/>
      <c r="E2308" s="163"/>
      <c r="F2308" s="162"/>
      <c r="G2308" s="209"/>
      <c r="H2308" s="195"/>
    </row>
    <row r="2309" spans="1:8">
      <c r="A2309" s="162"/>
      <c r="B2309" s="162"/>
      <c r="C2309" s="163"/>
      <c r="D2309" s="164"/>
      <c r="E2309" s="163"/>
      <c r="F2309" s="162"/>
      <c r="G2309" s="209"/>
      <c r="H2309" s="195"/>
    </row>
    <row r="2310" spans="1:8">
      <c r="A2310" s="162"/>
      <c r="B2310" s="162"/>
      <c r="C2310" s="163"/>
      <c r="D2310" s="164"/>
      <c r="E2310" s="163"/>
      <c r="F2310" s="162"/>
      <c r="G2310" s="209"/>
      <c r="H2310" s="195"/>
    </row>
    <row r="2311" spans="1:8">
      <c r="A2311" s="162"/>
      <c r="B2311" s="162"/>
      <c r="C2311" s="163"/>
      <c r="D2311" s="164"/>
      <c r="E2311" s="163"/>
      <c r="F2311" s="162"/>
      <c r="G2311" s="209"/>
      <c r="H2311" s="195"/>
    </row>
    <row r="2312" spans="1:8">
      <c r="A2312" s="162"/>
      <c r="B2312" s="162"/>
      <c r="C2312" s="163"/>
      <c r="D2312" s="164"/>
      <c r="E2312" s="163"/>
      <c r="F2312" s="162"/>
      <c r="G2312" s="209"/>
      <c r="H2312" s="195"/>
    </row>
    <row r="2313" spans="1:8">
      <c r="A2313" s="162"/>
      <c r="B2313" s="162"/>
      <c r="C2313" s="163"/>
      <c r="D2313" s="164"/>
      <c r="E2313" s="163"/>
      <c r="F2313" s="162"/>
      <c r="G2313" s="209"/>
      <c r="H2313" s="195"/>
    </row>
    <row r="2314" spans="1:8">
      <c r="A2314" s="162"/>
      <c r="B2314" s="162"/>
      <c r="C2314" s="163"/>
      <c r="D2314" s="164"/>
      <c r="E2314" s="163"/>
      <c r="F2314" s="162"/>
      <c r="G2314" s="209"/>
      <c r="H2314" s="195"/>
    </row>
    <row r="2315" spans="1:8">
      <c r="A2315" s="162"/>
      <c r="B2315" s="162"/>
      <c r="C2315" s="163"/>
      <c r="D2315" s="164"/>
      <c r="E2315" s="163"/>
      <c r="F2315" s="162"/>
      <c r="G2315" s="209"/>
      <c r="H2315" s="195"/>
    </row>
    <row r="2316" spans="1:8">
      <c r="A2316" s="162"/>
      <c r="B2316" s="162"/>
      <c r="C2316" s="163"/>
      <c r="D2316" s="164"/>
      <c r="E2316" s="163"/>
      <c r="F2316" s="162"/>
      <c r="G2316" s="209"/>
      <c r="H2316" s="195"/>
    </row>
    <row r="2317" spans="1:8">
      <c r="A2317" s="162"/>
      <c r="B2317" s="162"/>
      <c r="C2317" s="163"/>
      <c r="D2317" s="164"/>
      <c r="E2317" s="163"/>
      <c r="F2317" s="162"/>
      <c r="G2317" s="209"/>
      <c r="H2317" s="195"/>
    </row>
    <row r="2318" spans="1:8">
      <c r="A2318" s="162"/>
      <c r="B2318" s="162"/>
      <c r="C2318" s="163"/>
      <c r="D2318" s="164"/>
      <c r="E2318" s="163"/>
      <c r="F2318" s="162"/>
      <c r="G2318" s="209"/>
      <c r="H2318" s="195"/>
    </row>
    <row r="2319" spans="1:8">
      <c r="A2319" s="162"/>
      <c r="B2319" s="162"/>
      <c r="C2319" s="163"/>
      <c r="D2319" s="164"/>
      <c r="E2319" s="163"/>
      <c r="F2319" s="162"/>
      <c r="G2319" s="209"/>
      <c r="H2319" s="195"/>
    </row>
    <row r="2320" spans="1:8">
      <c r="A2320" s="162"/>
      <c r="B2320" s="162"/>
      <c r="C2320" s="163"/>
      <c r="D2320" s="164"/>
      <c r="E2320" s="163"/>
      <c r="F2320" s="162"/>
      <c r="G2320" s="209"/>
      <c r="H2320" s="195"/>
    </row>
    <row r="2321" spans="1:8">
      <c r="A2321" s="162"/>
      <c r="B2321" s="162"/>
      <c r="C2321" s="163"/>
      <c r="D2321" s="164"/>
      <c r="E2321" s="163"/>
      <c r="F2321" s="162"/>
      <c r="G2321" s="209"/>
      <c r="H2321" s="195"/>
    </row>
    <row r="2322" spans="1:8">
      <c r="A2322" s="162"/>
      <c r="B2322" s="162"/>
      <c r="C2322" s="163"/>
      <c r="D2322" s="164"/>
      <c r="E2322" s="163"/>
      <c r="F2322" s="162"/>
      <c r="G2322" s="209"/>
      <c r="H2322" s="195"/>
    </row>
    <row r="2323" spans="1:8">
      <c r="A2323" s="162"/>
      <c r="B2323" s="162"/>
      <c r="C2323" s="163"/>
      <c r="D2323" s="164"/>
      <c r="E2323" s="163"/>
      <c r="F2323" s="162"/>
      <c r="G2323" s="209"/>
      <c r="H2323" s="195"/>
    </row>
    <row r="2324" spans="1:8">
      <c r="A2324" s="162"/>
      <c r="B2324" s="162"/>
      <c r="C2324" s="163"/>
      <c r="D2324" s="164"/>
      <c r="E2324" s="163"/>
      <c r="F2324" s="162"/>
      <c r="G2324" s="209"/>
      <c r="H2324" s="195"/>
    </row>
    <row r="2325" spans="1:8">
      <c r="A2325" s="162"/>
      <c r="B2325" s="162"/>
      <c r="C2325" s="163"/>
      <c r="D2325" s="164"/>
      <c r="E2325" s="163"/>
      <c r="F2325" s="162"/>
      <c r="G2325" s="209"/>
      <c r="H2325" s="195"/>
    </row>
    <row r="2326" spans="1:8">
      <c r="A2326" s="162"/>
      <c r="B2326" s="162"/>
      <c r="C2326" s="163"/>
      <c r="D2326" s="164"/>
      <c r="E2326" s="163"/>
      <c r="F2326" s="162"/>
      <c r="G2326" s="209"/>
      <c r="H2326" s="195"/>
    </row>
    <row r="2327" spans="1:8">
      <c r="A2327" s="162"/>
      <c r="B2327" s="162"/>
      <c r="C2327" s="163"/>
      <c r="D2327" s="164"/>
      <c r="E2327" s="163"/>
      <c r="F2327" s="162"/>
      <c r="G2327" s="209"/>
      <c r="H2327" s="195"/>
    </row>
    <row r="2328" spans="1:8">
      <c r="A2328" s="162"/>
      <c r="B2328" s="162"/>
      <c r="C2328" s="163"/>
      <c r="D2328" s="164"/>
      <c r="E2328" s="163"/>
      <c r="F2328" s="162"/>
      <c r="G2328" s="209"/>
      <c r="H2328" s="195"/>
    </row>
    <row r="2329" spans="1:8">
      <c r="A2329" s="162"/>
      <c r="B2329" s="162"/>
      <c r="C2329" s="163"/>
      <c r="D2329" s="164"/>
      <c r="E2329" s="163"/>
      <c r="F2329" s="162"/>
      <c r="G2329" s="209"/>
      <c r="H2329" s="195"/>
    </row>
    <row r="2330" spans="1:8">
      <c r="A2330" s="162"/>
      <c r="B2330" s="162"/>
      <c r="C2330" s="163"/>
      <c r="D2330" s="164"/>
      <c r="E2330" s="163"/>
      <c r="F2330" s="162"/>
      <c r="G2330" s="209"/>
      <c r="H2330" s="195"/>
    </row>
    <row r="2331" spans="1:8">
      <c r="A2331" s="162"/>
      <c r="B2331" s="162"/>
      <c r="C2331" s="163"/>
      <c r="D2331" s="164"/>
      <c r="E2331" s="163"/>
      <c r="F2331" s="162"/>
      <c r="G2331" s="209"/>
      <c r="H2331" s="195"/>
    </row>
    <row r="2332" spans="1:8">
      <c r="A2332" s="162"/>
      <c r="B2332" s="162"/>
      <c r="C2332" s="163"/>
      <c r="D2332" s="164"/>
      <c r="E2332" s="163"/>
      <c r="F2332" s="162"/>
      <c r="G2332" s="209"/>
      <c r="H2332" s="195"/>
    </row>
    <row r="2333" spans="1:8">
      <c r="A2333" s="162"/>
      <c r="B2333" s="162"/>
      <c r="C2333" s="163"/>
      <c r="D2333" s="164"/>
      <c r="E2333" s="163"/>
      <c r="F2333" s="162"/>
      <c r="G2333" s="209"/>
      <c r="H2333" s="195"/>
    </row>
    <row r="2334" spans="1:8">
      <c r="A2334" s="162"/>
      <c r="B2334" s="162"/>
      <c r="C2334" s="163"/>
      <c r="D2334" s="164"/>
      <c r="E2334" s="163"/>
      <c r="F2334" s="162"/>
      <c r="G2334" s="209"/>
      <c r="H2334" s="195"/>
    </row>
    <row r="2335" spans="1:8">
      <c r="A2335" s="162"/>
      <c r="B2335" s="162"/>
      <c r="C2335" s="163"/>
      <c r="D2335" s="164"/>
      <c r="E2335" s="163"/>
      <c r="F2335" s="162"/>
      <c r="G2335" s="209"/>
      <c r="H2335" s="195"/>
    </row>
    <row r="2336" spans="1:8">
      <c r="A2336" s="162"/>
      <c r="B2336" s="162"/>
      <c r="C2336" s="163"/>
      <c r="D2336" s="164"/>
      <c r="E2336" s="163"/>
      <c r="F2336" s="162"/>
      <c r="G2336" s="209"/>
      <c r="H2336" s="195"/>
    </row>
    <row r="2337" spans="1:8">
      <c r="A2337" s="162"/>
      <c r="B2337" s="162"/>
      <c r="C2337" s="163"/>
      <c r="D2337" s="164"/>
      <c r="E2337" s="163"/>
      <c r="F2337" s="162"/>
      <c r="G2337" s="209"/>
      <c r="H2337" s="195"/>
    </row>
    <row r="2338" spans="1:8">
      <c r="A2338" s="162"/>
      <c r="B2338" s="162"/>
      <c r="C2338" s="163"/>
      <c r="D2338" s="164"/>
      <c r="E2338" s="163"/>
      <c r="F2338" s="162"/>
      <c r="G2338" s="209"/>
      <c r="H2338" s="195"/>
    </row>
    <row r="2339" spans="1:8">
      <c r="A2339" s="162"/>
      <c r="B2339" s="162"/>
      <c r="C2339" s="163"/>
      <c r="D2339" s="164"/>
      <c r="E2339" s="163"/>
      <c r="F2339" s="162"/>
      <c r="G2339" s="209"/>
      <c r="H2339" s="195"/>
    </row>
    <row r="2340" spans="1:8">
      <c r="A2340" s="162"/>
      <c r="B2340" s="162"/>
      <c r="C2340" s="163"/>
      <c r="D2340" s="164"/>
      <c r="E2340" s="163"/>
      <c r="F2340" s="162"/>
      <c r="G2340" s="209"/>
      <c r="H2340" s="195"/>
    </row>
    <row r="2341" spans="1:8">
      <c r="A2341" s="162"/>
      <c r="B2341" s="162"/>
      <c r="C2341" s="163"/>
      <c r="D2341" s="164"/>
      <c r="E2341" s="163"/>
      <c r="F2341" s="162"/>
      <c r="G2341" s="209"/>
      <c r="H2341" s="195"/>
    </row>
    <row r="2342" spans="1:8">
      <c r="A2342" s="162"/>
      <c r="B2342" s="162"/>
      <c r="C2342" s="163"/>
      <c r="D2342" s="164"/>
      <c r="E2342" s="163"/>
      <c r="F2342" s="162"/>
      <c r="G2342" s="209"/>
      <c r="H2342" s="195"/>
    </row>
    <row r="2343" spans="1:8">
      <c r="A2343" s="162"/>
      <c r="B2343" s="162"/>
      <c r="C2343" s="163"/>
      <c r="D2343" s="164"/>
      <c r="E2343" s="163"/>
      <c r="F2343" s="162"/>
      <c r="G2343" s="209"/>
      <c r="H2343" s="195"/>
    </row>
    <row r="2344" spans="1:8">
      <c r="A2344" s="162"/>
      <c r="B2344" s="162"/>
      <c r="C2344" s="163"/>
      <c r="D2344" s="164"/>
      <c r="E2344" s="163"/>
      <c r="F2344" s="162"/>
      <c r="G2344" s="209"/>
      <c r="H2344" s="195"/>
    </row>
    <row r="2345" spans="1:8">
      <c r="A2345" s="162"/>
      <c r="B2345" s="162"/>
      <c r="C2345" s="163"/>
      <c r="D2345" s="164"/>
      <c r="E2345" s="163"/>
      <c r="F2345" s="162"/>
      <c r="G2345" s="209"/>
      <c r="H2345" s="195"/>
    </row>
    <row r="2346" spans="1:8">
      <c r="A2346" s="162"/>
      <c r="B2346" s="162"/>
      <c r="C2346" s="163"/>
      <c r="D2346" s="164"/>
      <c r="E2346" s="163"/>
      <c r="F2346" s="162"/>
      <c r="G2346" s="209"/>
      <c r="H2346" s="195"/>
    </row>
    <row r="2347" spans="1:8">
      <c r="A2347" s="162"/>
      <c r="B2347" s="162"/>
      <c r="C2347" s="163"/>
      <c r="D2347" s="164"/>
      <c r="E2347" s="163"/>
      <c r="F2347" s="162"/>
      <c r="G2347" s="209"/>
      <c r="H2347" s="195"/>
    </row>
    <row r="2348" spans="1:8">
      <c r="A2348" s="162"/>
      <c r="B2348" s="162"/>
      <c r="C2348" s="163"/>
      <c r="D2348" s="164"/>
      <c r="E2348" s="163"/>
      <c r="F2348" s="162"/>
      <c r="G2348" s="209"/>
      <c r="H2348" s="195"/>
    </row>
    <row r="2349" spans="1:8">
      <c r="A2349" s="162"/>
      <c r="B2349" s="162"/>
      <c r="C2349" s="163"/>
      <c r="D2349" s="164"/>
      <c r="E2349" s="163"/>
      <c r="F2349" s="162"/>
      <c r="G2349" s="209"/>
      <c r="H2349" s="195"/>
    </row>
    <row r="2350" spans="1:8">
      <c r="A2350" s="162"/>
      <c r="B2350" s="162"/>
      <c r="C2350" s="163"/>
      <c r="D2350" s="164"/>
      <c r="E2350" s="163"/>
      <c r="F2350" s="162"/>
      <c r="G2350" s="209"/>
      <c r="H2350" s="195"/>
    </row>
    <row r="2351" spans="1:8">
      <c r="A2351" s="162"/>
      <c r="B2351" s="162"/>
      <c r="C2351" s="163"/>
      <c r="D2351" s="164"/>
      <c r="E2351" s="163"/>
      <c r="F2351" s="162"/>
      <c r="G2351" s="209"/>
      <c r="H2351" s="195"/>
    </row>
    <row r="2352" spans="1:8">
      <c r="A2352" s="162"/>
      <c r="B2352" s="162"/>
      <c r="C2352" s="163"/>
      <c r="D2352" s="164"/>
      <c r="E2352" s="163"/>
      <c r="F2352" s="162"/>
      <c r="G2352" s="209"/>
      <c r="H2352" s="195"/>
    </row>
    <row r="2353" spans="1:8">
      <c r="A2353" s="162"/>
      <c r="B2353" s="162"/>
      <c r="C2353" s="163"/>
      <c r="D2353" s="164"/>
      <c r="E2353" s="163"/>
      <c r="F2353" s="162"/>
      <c r="G2353" s="209"/>
      <c r="H2353" s="195"/>
    </row>
    <row r="2354" spans="1:8">
      <c r="A2354" s="162"/>
      <c r="B2354" s="162"/>
      <c r="C2354" s="163"/>
      <c r="D2354" s="164"/>
      <c r="E2354" s="163"/>
      <c r="F2354" s="162"/>
      <c r="G2354" s="209"/>
      <c r="H2354" s="195"/>
    </row>
    <row r="2355" spans="1:8">
      <c r="A2355" s="162"/>
      <c r="B2355" s="162"/>
      <c r="C2355" s="163"/>
      <c r="D2355" s="164"/>
      <c r="E2355" s="163"/>
      <c r="F2355" s="162"/>
      <c r="G2355" s="209"/>
      <c r="H2355" s="195"/>
    </row>
    <row r="2356" spans="1:8">
      <c r="A2356" s="162"/>
      <c r="B2356" s="162"/>
      <c r="C2356" s="163"/>
      <c r="D2356" s="164"/>
      <c r="E2356" s="163"/>
      <c r="F2356" s="162"/>
      <c r="G2356" s="209"/>
      <c r="H2356" s="195"/>
    </row>
    <row r="2357" spans="1:8">
      <c r="A2357" s="162"/>
      <c r="B2357" s="162"/>
      <c r="C2357" s="163"/>
      <c r="D2357" s="164"/>
      <c r="E2357" s="163"/>
      <c r="F2357" s="162"/>
      <c r="G2357" s="209"/>
      <c r="H2357" s="195"/>
    </row>
    <row r="2358" spans="1:8">
      <c r="A2358" s="162"/>
      <c r="B2358" s="162"/>
      <c r="C2358" s="163"/>
      <c r="D2358" s="164"/>
      <c r="E2358" s="163"/>
      <c r="F2358" s="162"/>
      <c r="G2358" s="209"/>
      <c r="H2358" s="195"/>
    </row>
    <row r="2359" spans="1:8">
      <c r="A2359" s="162"/>
      <c r="B2359" s="162"/>
      <c r="C2359" s="163"/>
      <c r="D2359" s="164"/>
      <c r="E2359" s="163"/>
      <c r="F2359" s="162"/>
      <c r="G2359" s="209"/>
      <c r="H2359" s="195"/>
    </row>
    <row r="2360" spans="1:8">
      <c r="A2360" s="162"/>
      <c r="B2360" s="162"/>
      <c r="C2360" s="163"/>
      <c r="D2360" s="164"/>
      <c r="E2360" s="163"/>
      <c r="F2360" s="162"/>
      <c r="G2360" s="209"/>
      <c r="H2360" s="195"/>
    </row>
    <row r="2361" spans="1:8">
      <c r="A2361" s="162"/>
      <c r="B2361" s="162"/>
      <c r="C2361" s="163"/>
      <c r="D2361" s="164"/>
      <c r="E2361" s="163"/>
      <c r="F2361" s="162"/>
      <c r="G2361" s="209"/>
      <c r="H2361" s="195"/>
    </row>
    <row r="2362" spans="1:8">
      <c r="A2362" s="162"/>
      <c r="B2362" s="162"/>
      <c r="C2362" s="163"/>
      <c r="D2362" s="164"/>
      <c r="E2362" s="163"/>
      <c r="F2362" s="162"/>
      <c r="G2362" s="209"/>
      <c r="H2362" s="195"/>
    </row>
    <row r="2363" spans="1:8">
      <c r="A2363" s="162"/>
      <c r="B2363" s="162"/>
      <c r="C2363" s="163"/>
      <c r="D2363" s="164"/>
      <c r="E2363" s="163"/>
      <c r="F2363" s="162"/>
      <c r="G2363" s="209"/>
      <c r="H2363" s="195"/>
    </row>
    <row r="2364" spans="1:8">
      <c r="A2364" s="162"/>
      <c r="B2364" s="162"/>
      <c r="C2364" s="163"/>
      <c r="D2364" s="164"/>
      <c r="E2364" s="163"/>
      <c r="F2364" s="162"/>
      <c r="G2364" s="209"/>
      <c r="H2364" s="195"/>
    </row>
    <row r="2365" spans="1:8">
      <c r="A2365" s="162"/>
      <c r="B2365" s="162"/>
      <c r="C2365" s="163"/>
      <c r="D2365" s="164"/>
      <c r="E2365" s="163"/>
      <c r="F2365" s="162"/>
      <c r="G2365" s="209"/>
      <c r="H2365" s="195"/>
    </row>
    <row r="2366" spans="1:8">
      <c r="A2366" s="162"/>
      <c r="B2366" s="162"/>
      <c r="C2366" s="163"/>
      <c r="D2366" s="164"/>
      <c r="E2366" s="163"/>
      <c r="F2366" s="162"/>
      <c r="G2366" s="209"/>
      <c r="H2366" s="195"/>
    </row>
    <row r="2367" spans="1:8">
      <c r="A2367" s="162"/>
      <c r="B2367" s="162"/>
      <c r="C2367" s="163"/>
      <c r="D2367" s="164"/>
      <c r="E2367" s="163"/>
      <c r="F2367" s="162"/>
      <c r="G2367" s="209"/>
      <c r="H2367" s="195"/>
    </row>
    <row r="2368" spans="1:8">
      <c r="A2368" s="162"/>
      <c r="B2368" s="162"/>
      <c r="C2368" s="163"/>
      <c r="D2368" s="164"/>
      <c r="E2368" s="163"/>
      <c r="F2368" s="162"/>
      <c r="G2368" s="209"/>
      <c r="H2368" s="195"/>
    </row>
    <row r="2369" spans="1:8">
      <c r="A2369" s="162"/>
      <c r="B2369" s="162"/>
      <c r="C2369" s="163"/>
      <c r="D2369" s="164"/>
      <c r="E2369" s="163"/>
      <c r="F2369" s="162"/>
      <c r="G2369" s="209"/>
      <c r="H2369" s="195"/>
    </row>
    <row r="2370" spans="1:8">
      <c r="A2370" s="162"/>
      <c r="B2370" s="162"/>
      <c r="C2370" s="163"/>
      <c r="D2370" s="164"/>
      <c r="E2370" s="163"/>
      <c r="F2370" s="162"/>
      <c r="G2370" s="209"/>
      <c r="H2370" s="195"/>
    </row>
    <row r="2371" spans="1:8">
      <c r="A2371" s="162"/>
      <c r="B2371" s="162"/>
      <c r="C2371" s="163"/>
      <c r="D2371" s="164"/>
      <c r="E2371" s="163"/>
      <c r="F2371" s="162"/>
      <c r="G2371" s="209"/>
      <c r="H2371" s="195"/>
    </row>
    <row r="2372" spans="1:8">
      <c r="A2372" s="162"/>
      <c r="B2372" s="162"/>
      <c r="C2372" s="163"/>
      <c r="D2372" s="164"/>
      <c r="E2372" s="163"/>
      <c r="F2372" s="162"/>
      <c r="G2372" s="209"/>
      <c r="H2372" s="195"/>
    </row>
    <row r="2373" spans="1:8">
      <c r="A2373" s="162"/>
      <c r="B2373" s="162"/>
      <c r="C2373" s="163"/>
      <c r="D2373" s="164"/>
      <c r="E2373" s="163"/>
      <c r="F2373" s="162"/>
      <c r="G2373" s="209"/>
      <c r="H2373" s="195"/>
    </row>
    <row r="2374" spans="1:8">
      <c r="A2374" s="162"/>
      <c r="B2374" s="162"/>
      <c r="C2374" s="163"/>
      <c r="D2374" s="164"/>
      <c r="E2374" s="163"/>
      <c r="F2374" s="162"/>
      <c r="G2374" s="209"/>
      <c r="H2374" s="195"/>
    </row>
    <row r="2375" spans="1:8">
      <c r="A2375" s="162"/>
      <c r="B2375" s="162"/>
      <c r="C2375" s="163"/>
      <c r="D2375" s="164"/>
      <c r="E2375" s="163"/>
      <c r="F2375" s="162"/>
      <c r="G2375" s="209"/>
      <c r="H2375" s="195"/>
    </row>
    <row r="2376" spans="1:8">
      <c r="A2376" s="162"/>
      <c r="B2376" s="162"/>
      <c r="C2376" s="163"/>
      <c r="D2376" s="164"/>
      <c r="E2376" s="163"/>
      <c r="F2376" s="162"/>
      <c r="G2376" s="209"/>
      <c r="H2376" s="195"/>
    </row>
    <row r="2377" spans="1:8">
      <c r="A2377" s="162"/>
      <c r="B2377" s="162"/>
      <c r="C2377" s="163"/>
      <c r="D2377" s="164"/>
      <c r="E2377" s="163"/>
      <c r="F2377" s="162"/>
      <c r="G2377" s="209"/>
      <c r="H2377" s="195"/>
    </row>
    <row r="2378" spans="1:8">
      <c r="A2378" s="162"/>
      <c r="B2378" s="162"/>
      <c r="C2378" s="163"/>
      <c r="D2378" s="164"/>
      <c r="E2378" s="163"/>
      <c r="F2378" s="162"/>
      <c r="G2378" s="209"/>
      <c r="H2378" s="195"/>
    </row>
    <row r="2379" spans="1:8">
      <c r="A2379" s="162"/>
      <c r="B2379" s="162"/>
      <c r="C2379" s="163"/>
      <c r="D2379" s="164"/>
      <c r="E2379" s="163"/>
      <c r="F2379" s="162"/>
      <c r="G2379" s="209"/>
      <c r="H2379" s="195"/>
    </row>
    <row r="2380" spans="1:8">
      <c r="A2380" s="162"/>
      <c r="B2380" s="162"/>
      <c r="C2380" s="163"/>
      <c r="D2380" s="164"/>
      <c r="E2380" s="163"/>
      <c r="F2380" s="162"/>
      <c r="G2380" s="209"/>
      <c r="H2380" s="195"/>
    </row>
    <row r="2381" spans="1:8">
      <c r="A2381" s="162"/>
      <c r="B2381" s="162"/>
      <c r="C2381" s="163"/>
      <c r="D2381" s="164"/>
      <c r="E2381" s="163"/>
      <c r="F2381" s="162"/>
      <c r="G2381" s="209"/>
      <c r="H2381" s="195"/>
    </row>
    <row r="2382" spans="1:8">
      <c r="A2382" s="162"/>
      <c r="B2382" s="162"/>
      <c r="C2382" s="163"/>
      <c r="D2382" s="164"/>
      <c r="E2382" s="163"/>
      <c r="F2382" s="162"/>
      <c r="G2382" s="209"/>
      <c r="H2382" s="195"/>
    </row>
    <row r="2383" spans="1:8">
      <c r="A2383" s="162"/>
      <c r="B2383" s="162"/>
      <c r="C2383" s="163"/>
      <c r="D2383" s="164"/>
      <c r="E2383" s="163"/>
      <c r="F2383" s="162"/>
      <c r="G2383" s="209"/>
      <c r="H2383" s="195"/>
    </row>
    <row r="2384" spans="1:8">
      <c r="A2384" s="162"/>
      <c r="B2384" s="162"/>
      <c r="C2384" s="163"/>
      <c r="D2384" s="164"/>
      <c r="E2384" s="163"/>
      <c r="F2384" s="162"/>
      <c r="G2384" s="209"/>
      <c r="H2384" s="195"/>
    </row>
    <row r="2385" spans="1:8">
      <c r="A2385" s="162"/>
      <c r="B2385" s="162"/>
      <c r="C2385" s="163"/>
      <c r="D2385" s="164"/>
      <c r="E2385" s="163"/>
      <c r="F2385" s="162"/>
      <c r="G2385" s="209"/>
      <c r="H2385" s="195"/>
    </row>
    <row r="2386" spans="1:8">
      <c r="A2386" s="162"/>
      <c r="B2386" s="162"/>
      <c r="C2386" s="163"/>
      <c r="D2386" s="164"/>
      <c r="E2386" s="163"/>
      <c r="F2386" s="162"/>
      <c r="G2386" s="209"/>
      <c r="H2386" s="195"/>
    </row>
    <row r="2387" spans="1:8">
      <c r="A2387" s="162"/>
      <c r="B2387" s="162"/>
      <c r="C2387" s="163"/>
      <c r="D2387" s="164"/>
      <c r="E2387" s="163"/>
      <c r="F2387" s="162"/>
      <c r="G2387" s="209"/>
      <c r="H2387" s="195"/>
    </row>
    <row r="2388" spans="1:8">
      <c r="A2388" s="162"/>
      <c r="B2388" s="162"/>
      <c r="C2388" s="163"/>
      <c r="D2388" s="164"/>
      <c r="E2388" s="163"/>
      <c r="F2388" s="162"/>
      <c r="G2388" s="209"/>
      <c r="H2388" s="195"/>
    </row>
    <row r="2389" spans="1:8">
      <c r="A2389" s="162"/>
      <c r="B2389" s="162"/>
      <c r="C2389" s="163"/>
      <c r="D2389" s="164"/>
      <c r="E2389" s="163"/>
      <c r="F2389" s="162"/>
      <c r="G2389" s="209"/>
      <c r="H2389" s="195"/>
    </row>
    <row r="2390" spans="1:8">
      <c r="A2390" s="162"/>
      <c r="B2390" s="162"/>
      <c r="C2390" s="163"/>
      <c r="D2390" s="164"/>
      <c r="E2390" s="163"/>
      <c r="F2390" s="162"/>
      <c r="G2390" s="209"/>
      <c r="H2390" s="195"/>
    </row>
    <row r="2391" spans="1:8">
      <c r="A2391" s="162"/>
      <c r="B2391" s="162"/>
      <c r="C2391" s="163"/>
      <c r="D2391" s="164"/>
      <c r="E2391" s="163"/>
      <c r="F2391" s="162"/>
      <c r="G2391" s="209"/>
      <c r="H2391" s="195"/>
    </row>
    <row r="2392" spans="1:8">
      <c r="A2392" s="162"/>
      <c r="B2392" s="162"/>
      <c r="C2392" s="163"/>
      <c r="D2392" s="164"/>
      <c r="E2392" s="163"/>
      <c r="F2392" s="162"/>
      <c r="G2392" s="209"/>
      <c r="H2392" s="195"/>
    </row>
    <row r="2393" spans="1:8">
      <c r="A2393" s="162"/>
      <c r="B2393" s="162"/>
      <c r="C2393" s="163"/>
      <c r="D2393" s="164"/>
      <c r="E2393" s="163"/>
      <c r="F2393" s="162"/>
      <c r="G2393" s="209"/>
      <c r="H2393" s="195"/>
    </row>
    <row r="2394" spans="1:8">
      <c r="A2394" s="162"/>
      <c r="B2394" s="162"/>
      <c r="C2394" s="163"/>
      <c r="D2394" s="164"/>
      <c r="E2394" s="163"/>
      <c r="F2394" s="162"/>
      <c r="G2394" s="209"/>
      <c r="H2394" s="195"/>
    </row>
    <row r="2395" spans="1:8">
      <c r="A2395" s="162"/>
      <c r="B2395" s="162"/>
      <c r="C2395" s="163"/>
      <c r="D2395" s="164"/>
      <c r="E2395" s="163"/>
      <c r="F2395" s="162"/>
      <c r="G2395" s="209"/>
      <c r="H2395" s="195"/>
    </row>
    <row r="2396" spans="1:8">
      <c r="A2396" s="162"/>
      <c r="B2396" s="162"/>
      <c r="C2396" s="163"/>
      <c r="D2396" s="164"/>
      <c r="E2396" s="163"/>
      <c r="F2396" s="162"/>
      <c r="G2396" s="209"/>
      <c r="H2396" s="195"/>
    </row>
    <row r="2397" spans="1:8">
      <c r="A2397" s="162"/>
      <c r="B2397" s="162"/>
      <c r="C2397" s="163"/>
      <c r="D2397" s="164"/>
      <c r="E2397" s="163"/>
      <c r="F2397" s="162"/>
      <c r="G2397" s="209"/>
      <c r="H2397" s="195"/>
    </row>
    <row r="2398" spans="1:8">
      <c r="A2398" s="162"/>
      <c r="B2398" s="162"/>
      <c r="C2398" s="163"/>
      <c r="D2398" s="164"/>
      <c r="E2398" s="163"/>
      <c r="F2398" s="162"/>
      <c r="G2398" s="209"/>
      <c r="H2398" s="195"/>
    </row>
    <row r="2399" spans="1:8">
      <c r="A2399" s="162"/>
      <c r="B2399" s="162"/>
      <c r="C2399" s="163"/>
      <c r="D2399" s="164"/>
      <c r="E2399" s="163"/>
      <c r="F2399" s="162"/>
      <c r="G2399" s="209"/>
      <c r="H2399" s="195"/>
    </row>
    <row r="2400" spans="1:8">
      <c r="A2400" s="162"/>
      <c r="B2400" s="162"/>
      <c r="C2400" s="163"/>
      <c r="D2400" s="164"/>
      <c r="E2400" s="163"/>
      <c r="F2400" s="162"/>
      <c r="G2400" s="209"/>
      <c r="H2400" s="195"/>
    </row>
    <row r="2401" spans="1:8">
      <c r="A2401" s="162"/>
      <c r="B2401" s="162"/>
      <c r="C2401" s="163"/>
      <c r="D2401" s="164"/>
      <c r="E2401" s="163"/>
      <c r="F2401" s="162"/>
      <c r="G2401" s="209"/>
      <c r="H2401" s="195"/>
    </row>
    <row r="2402" spans="1:8">
      <c r="A2402" s="162"/>
      <c r="B2402" s="162"/>
      <c r="C2402" s="163"/>
      <c r="D2402" s="164"/>
      <c r="E2402" s="163"/>
      <c r="F2402" s="162"/>
      <c r="G2402" s="209"/>
      <c r="H2402" s="195"/>
    </row>
    <row r="2403" spans="1:8">
      <c r="A2403" s="162"/>
      <c r="B2403" s="162"/>
      <c r="C2403" s="163"/>
      <c r="D2403" s="164"/>
      <c r="E2403" s="163"/>
      <c r="F2403" s="162"/>
      <c r="G2403" s="209"/>
      <c r="H2403" s="195"/>
    </row>
    <row r="2404" spans="1:8">
      <c r="A2404" s="162"/>
      <c r="B2404" s="162"/>
      <c r="C2404" s="163"/>
      <c r="D2404" s="164"/>
      <c r="E2404" s="163"/>
      <c r="F2404" s="162"/>
      <c r="G2404" s="209"/>
      <c r="H2404" s="195"/>
    </row>
    <row r="2405" spans="1:8">
      <c r="A2405" s="162"/>
      <c r="B2405" s="162"/>
      <c r="C2405" s="163"/>
      <c r="D2405" s="164"/>
      <c r="E2405" s="163"/>
      <c r="F2405" s="162"/>
      <c r="G2405" s="209"/>
      <c r="H2405" s="195"/>
    </row>
    <row r="2406" spans="1:8">
      <c r="A2406" s="162"/>
      <c r="B2406" s="162"/>
      <c r="C2406" s="163"/>
      <c r="D2406" s="164"/>
      <c r="E2406" s="163"/>
      <c r="F2406" s="162"/>
      <c r="G2406" s="209"/>
      <c r="H2406" s="195"/>
    </row>
    <row r="2407" spans="1:8">
      <c r="A2407" s="162"/>
      <c r="B2407" s="162"/>
      <c r="C2407" s="163"/>
      <c r="D2407" s="164"/>
      <c r="E2407" s="163"/>
      <c r="F2407" s="162"/>
      <c r="G2407" s="209"/>
      <c r="H2407" s="195"/>
    </row>
    <row r="2408" spans="1:8">
      <c r="A2408" s="162"/>
      <c r="B2408" s="162"/>
      <c r="C2408" s="163"/>
      <c r="D2408" s="164"/>
      <c r="E2408" s="163"/>
      <c r="F2408" s="162"/>
      <c r="G2408" s="209"/>
      <c r="H2408" s="195"/>
    </row>
    <row r="2409" spans="1:8">
      <c r="A2409" s="162"/>
      <c r="B2409" s="162"/>
      <c r="C2409" s="163"/>
      <c r="D2409" s="164"/>
      <c r="E2409" s="163"/>
      <c r="F2409" s="162"/>
      <c r="G2409" s="209"/>
      <c r="H2409" s="195"/>
    </row>
    <row r="2410" spans="1:8">
      <c r="A2410" s="162"/>
      <c r="B2410" s="162"/>
      <c r="C2410" s="163"/>
      <c r="D2410" s="164"/>
      <c r="E2410" s="163"/>
      <c r="F2410" s="162"/>
      <c r="G2410" s="209"/>
      <c r="H2410" s="195"/>
    </row>
    <row r="2411" spans="1:8">
      <c r="A2411" s="162"/>
      <c r="B2411" s="162"/>
      <c r="C2411" s="163"/>
      <c r="D2411" s="164"/>
      <c r="E2411" s="163"/>
      <c r="F2411" s="162"/>
      <c r="G2411" s="209"/>
      <c r="H2411" s="195"/>
    </row>
    <row r="2412" spans="1:8">
      <c r="A2412" s="162"/>
      <c r="B2412" s="162"/>
      <c r="C2412" s="163"/>
      <c r="D2412" s="164"/>
      <c r="E2412" s="163"/>
      <c r="F2412" s="162"/>
      <c r="G2412" s="209"/>
      <c r="H2412" s="195"/>
    </row>
    <row r="2413" spans="1:8">
      <c r="A2413" s="162"/>
      <c r="B2413" s="162"/>
      <c r="C2413" s="163"/>
      <c r="D2413" s="164"/>
      <c r="E2413" s="163"/>
      <c r="F2413" s="162"/>
      <c r="G2413" s="209"/>
      <c r="H2413" s="195"/>
    </row>
    <row r="2414" spans="1:8">
      <c r="A2414" s="162"/>
      <c r="B2414" s="162"/>
      <c r="C2414" s="163"/>
      <c r="D2414" s="164"/>
      <c r="E2414" s="163"/>
      <c r="F2414" s="162"/>
      <c r="G2414" s="209"/>
      <c r="H2414" s="195"/>
    </row>
    <row r="2415" spans="1:8">
      <c r="A2415" s="162"/>
      <c r="B2415" s="162"/>
      <c r="C2415" s="163"/>
      <c r="D2415" s="164"/>
      <c r="E2415" s="163"/>
      <c r="F2415" s="162"/>
      <c r="G2415" s="209"/>
      <c r="H2415" s="195"/>
    </row>
    <row r="2416" spans="1:8">
      <c r="A2416" s="162"/>
      <c r="B2416" s="162"/>
      <c r="C2416" s="163"/>
      <c r="D2416" s="164"/>
      <c r="E2416" s="163"/>
      <c r="F2416" s="162"/>
      <c r="G2416" s="209"/>
      <c r="H2416" s="195"/>
    </row>
    <row r="2417" spans="1:8">
      <c r="A2417" s="162"/>
      <c r="B2417" s="162"/>
      <c r="C2417" s="163"/>
      <c r="D2417" s="164"/>
      <c r="E2417" s="163"/>
      <c r="F2417" s="162"/>
      <c r="G2417" s="209"/>
      <c r="H2417" s="195"/>
    </row>
    <row r="2418" spans="1:8">
      <c r="A2418" s="162"/>
      <c r="B2418" s="162"/>
      <c r="C2418" s="163"/>
      <c r="D2418" s="164"/>
      <c r="E2418" s="163"/>
      <c r="F2418" s="162"/>
      <c r="G2418" s="209"/>
      <c r="H2418" s="195"/>
    </row>
    <row r="2419" spans="1:8">
      <c r="A2419" s="162"/>
      <c r="B2419" s="162"/>
      <c r="C2419" s="163"/>
      <c r="D2419" s="164"/>
      <c r="E2419" s="163"/>
      <c r="F2419" s="162"/>
      <c r="G2419" s="209"/>
      <c r="H2419" s="195"/>
    </row>
    <row r="2420" spans="1:8">
      <c r="A2420" s="162"/>
      <c r="B2420" s="162"/>
      <c r="C2420" s="163"/>
      <c r="D2420" s="164"/>
      <c r="E2420" s="163"/>
      <c r="F2420" s="162"/>
      <c r="G2420" s="209"/>
      <c r="H2420" s="195"/>
    </row>
    <row r="2421" spans="1:8">
      <c r="A2421" s="162"/>
      <c r="B2421" s="162"/>
      <c r="C2421" s="163"/>
      <c r="D2421" s="164"/>
      <c r="E2421" s="163"/>
      <c r="F2421" s="162"/>
      <c r="G2421" s="209"/>
      <c r="H2421" s="195"/>
    </row>
    <row r="2422" spans="1:8">
      <c r="A2422" s="162"/>
      <c r="B2422" s="162"/>
      <c r="C2422" s="163"/>
      <c r="D2422" s="164"/>
      <c r="E2422" s="163"/>
      <c r="F2422" s="162"/>
      <c r="G2422" s="209"/>
      <c r="H2422" s="195"/>
    </row>
    <row r="2423" spans="1:8">
      <c r="A2423" s="162"/>
      <c r="B2423" s="162"/>
      <c r="C2423" s="163"/>
      <c r="D2423" s="164"/>
      <c r="E2423" s="163"/>
      <c r="F2423" s="162"/>
      <c r="G2423" s="209"/>
      <c r="H2423" s="195"/>
    </row>
    <row r="2424" spans="1:8">
      <c r="A2424" s="162"/>
      <c r="B2424" s="162"/>
      <c r="C2424" s="163"/>
      <c r="D2424" s="164"/>
      <c r="E2424" s="163"/>
      <c r="F2424" s="162"/>
      <c r="G2424" s="209"/>
      <c r="H2424" s="195"/>
    </row>
    <row r="2425" spans="1:8">
      <c r="A2425" s="162"/>
      <c r="B2425" s="162"/>
      <c r="C2425" s="163"/>
      <c r="D2425" s="164"/>
      <c r="E2425" s="163"/>
      <c r="F2425" s="162"/>
      <c r="G2425" s="209"/>
      <c r="H2425" s="195"/>
    </row>
    <row r="2426" spans="1:8">
      <c r="A2426" s="162"/>
      <c r="B2426" s="162"/>
      <c r="C2426" s="163"/>
      <c r="D2426" s="164"/>
      <c r="E2426" s="163"/>
      <c r="F2426" s="162"/>
      <c r="G2426" s="209"/>
      <c r="H2426" s="195"/>
    </row>
    <row r="2427" spans="1:8">
      <c r="A2427" s="162"/>
      <c r="B2427" s="162"/>
      <c r="C2427" s="163"/>
      <c r="D2427" s="164"/>
      <c r="E2427" s="163"/>
      <c r="F2427" s="162"/>
      <c r="G2427" s="209"/>
      <c r="H2427" s="195"/>
    </row>
    <row r="2428" spans="1:8">
      <c r="A2428" s="162"/>
      <c r="B2428" s="162"/>
      <c r="C2428" s="163"/>
      <c r="D2428" s="164"/>
      <c r="E2428" s="163"/>
      <c r="F2428" s="162"/>
      <c r="G2428" s="209"/>
      <c r="H2428" s="195"/>
    </row>
    <row r="2429" spans="1:8">
      <c r="A2429" s="162"/>
      <c r="B2429" s="162"/>
      <c r="C2429" s="163"/>
      <c r="D2429" s="164"/>
      <c r="E2429" s="163"/>
      <c r="F2429" s="162"/>
      <c r="G2429" s="209"/>
      <c r="H2429" s="195"/>
    </row>
    <row r="2430" spans="1:8">
      <c r="A2430" s="162"/>
      <c r="B2430" s="162"/>
      <c r="C2430" s="163"/>
      <c r="D2430" s="164"/>
      <c r="E2430" s="163"/>
      <c r="F2430" s="162"/>
      <c r="G2430" s="209"/>
      <c r="H2430" s="195"/>
    </row>
    <row r="2431" spans="1:8">
      <c r="A2431" s="162"/>
      <c r="B2431" s="162"/>
      <c r="C2431" s="163"/>
      <c r="D2431" s="164"/>
      <c r="E2431" s="163"/>
      <c r="F2431" s="162"/>
      <c r="G2431" s="209"/>
      <c r="H2431" s="195"/>
    </row>
    <row r="2432" spans="1:8">
      <c r="A2432" s="162"/>
      <c r="B2432" s="162"/>
      <c r="C2432" s="163"/>
      <c r="D2432" s="164"/>
      <c r="E2432" s="163"/>
      <c r="F2432" s="162"/>
      <c r="G2432" s="209"/>
      <c r="H2432" s="195"/>
    </row>
    <row r="2433" spans="1:8">
      <c r="A2433" s="162"/>
      <c r="B2433" s="162"/>
      <c r="C2433" s="163"/>
      <c r="D2433" s="164"/>
      <c r="E2433" s="163"/>
      <c r="F2433" s="162"/>
      <c r="G2433" s="209"/>
      <c r="H2433" s="195"/>
    </row>
    <row r="2434" spans="1:8">
      <c r="A2434" s="162"/>
      <c r="B2434" s="162"/>
      <c r="C2434" s="163"/>
      <c r="D2434" s="164"/>
      <c r="E2434" s="163"/>
      <c r="F2434" s="162"/>
      <c r="G2434" s="209"/>
      <c r="H2434" s="195"/>
    </row>
    <row r="2435" spans="1:8">
      <c r="A2435" s="162"/>
      <c r="B2435" s="162"/>
      <c r="C2435" s="163"/>
      <c r="D2435" s="164"/>
      <c r="E2435" s="163"/>
      <c r="F2435" s="162"/>
      <c r="G2435" s="209"/>
      <c r="H2435" s="195"/>
    </row>
    <row r="2436" spans="1:8">
      <c r="A2436" s="162"/>
      <c r="B2436" s="162"/>
      <c r="C2436" s="163"/>
      <c r="D2436" s="164"/>
      <c r="E2436" s="163"/>
      <c r="F2436" s="162"/>
      <c r="G2436" s="209"/>
      <c r="H2436" s="195"/>
    </row>
    <row r="2437" spans="1:8">
      <c r="A2437" s="162"/>
      <c r="B2437" s="162"/>
      <c r="C2437" s="163"/>
      <c r="D2437" s="164"/>
      <c r="E2437" s="163"/>
      <c r="F2437" s="162"/>
      <c r="G2437" s="209"/>
      <c r="H2437" s="195"/>
    </row>
    <row r="2438" spans="1:8">
      <c r="A2438" s="162"/>
      <c r="B2438" s="162"/>
      <c r="C2438" s="163"/>
      <c r="D2438" s="164"/>
      <c r="E2438" s="163"/>
      <c r="F2438" s="162"/>
      <c r="G2438" s="209"/>
      <c r="H2438" s="195"/>
    </row>
    <row r="2439" spans="1:8">
      <c r="A2439" s="162"/>
      <c r="B2439" s="162"/>
      <c r="C2439" s="163"/>
      <c r="D2439" s="164"/>
      <c r="E2439" s="163"/>
      <c r="F2439" s="162"/>
      <c r="G2439" s="209"/>
      <c r="H2439" s="195"/>
    </row>
    <row r="2440" spans="1:8">
      <c r="A2440" s="162"/>
      <c r="B2440" s="162"/>
      <c r="C2440" s="163"/>
      <c r="D2440" s="164"/>
      <c r="E2440" s="163"/>
      <c r="F2440" s="162"/>
      <c r="G2440" s="209"/>
      <c r="H2440" s="195"/>
    </row>
    <row r="2441" spans="1:8">
      <c r="A2441" s="162"/>
      <c r="B2441" s="162"/>
      <c r="C2441" s="163"/>
      <c r="D2441" s="164"/>
      <c r="E2441" s="163"/>
      <c r="F2441" s="162"/>
      <c r="G2441" s="209"/>
      <c r="H2441" s="195"/>
    </row>
    <row r="2442" spans="1:8">
      <c r="A2442" s="162"/>
      <c r="B2442" s="162"/>
      <c r="C2442" s="163"/>
      <c r="D2442" s="164"/>
      <c r="E2442" s="163"/>
      <c r="F2442" s="162"/>
      <c r="G2442" s="209"/>
      <c r="H2442" s="195"/>
    </row>
    <row r="2443" spans="1:8">
      <c r="A2443" s="162"/>
      <c r="B2443" s="162"/>
      <c r="C2443" s="163"/>
      <c r="D2443" s="164"/>
      <c r="E2443" s="163"/>
      <c r="F2443" s="162"/>
      <c r="G2443" s="209"/>
      <c r="H2443" s="195"/>
    </row>
    <row r="2444" spans="1:8">
      <c r="A2444" s="162"/>
      <c r="B2444" s="162"/>
      <c r="C2444" s="163"/>
      <c r="D2444" s="164"/>
      <c r="E2444" s="163"/>
      <c r="F2444" s="162"/>
      <c r="G2444" s="209"/>
      <c r="H2444" s="195"/>
    </row>
    <row r="2445" spans="1:8">
      <c r="A2445" s="162"/>
      <c r="B2445" s="162"/>
      <c r="C2445" s="163"/>
      <c r="D2445" s="164"/>
      <c r="E2445" s="163"/>
      <c r="F2445" s="162"/>
      <c r="G2445" s="209"/>
      <c r="H2445" s="195"/>
    </row>
    <row r="2446" spans="1:8">
      <c r="A2446" s="162"/>
      <c r="B2446" s="162"/>
      <c r="C2446" s="163"/>
      <c r="D2446" s="164"/>
      <c r="E2446" s="163"/>
      <c r="F2446" s="162"/>
      <c r="G2446" s="209"/>
      <c r="H2446" s="195"/>
    </row>
    <row r="2447" spans="1:8">
      <c r="A2447" s="162"/>
      <c r="B2447" s="162"/>
      <c r="C2447" s="163"/>
      <c r="D2447" s="164"/>
      <c r="E2447" s="163"/>
      <c r="F2447" s="162"/>
      <c r="G2447" s="209"/>
      <c r="H2447" s="195"/>
    </row>
    <row r="2448" spans="1:8">
      <c r="A2448" s="162"/>
      <c r="B2448" s="162"/>
      <c r="C2448" s="163"/>
      <c r="D2448" s="164"/>
      <c r="E2448" s="163"/>
      <c r="F2448" s="162"/>
      <c r="G2448" s="209"/>
      <c r="H2448" s="195"/>
    </row>
    <row r="2449" spans="1:8">
      <c r="A2449" s="162"/>
      <c r="B2449" s="162"/>
      <c r="C2449" s="163"/>
      <c r="D2449" s="164"/>
      <c r="E2449" s="163"/>
      <c r="F2449" s="162"/>
      <c r="G2449" s="209"/>
      <c r="H2449" s="195"/>
    </row>
    <row r="2450" spans="1:8">
      <c r="A2450" s="162"/>
      <c r="B2450" s="162"/>
      <c r="C2450" s="163"/>
      <c r="D2450" s="164"/>
      <c r="E2450" s="163"/>
      <c r="F2450" s="162"/>
      <c r="G2450" s="209"/>
      <c r="H2450" s="195"/>
    </row>
    <row r="2451" spans="1:8">
      <c r="A2451" s="162"/>
      <c r="B2451" s="162"/>
      <c r="C2451" s="163"/>
      <c r="D2451" s="164"/>
      <c r="E2451" s="163"/>
      <c r="F2451" s="162"/>
      <c r="G2451" s="209"/>
      <c r="H2451" s="195"/>
    </row>
    <row r="2452" spans="1:8">
      <c r="A2452" s="162"/>
      <c r="B2452" s="162"/>
      <c r="C2452" s="163"/>
      <c r="D2452" s="164"/>
      <c r="E2452" s="163"/>
      <c r="F2452" s="162"/>
      <c r="G2452" s="209"/>
      <c r="H2452" s="195"/>
    </row>
    <row r="2453" spans="1:8">
      <c r="A2453" s="162"/>
      <c r="B2453" s="162"/>
      <c r="C2453" s="163"/>
      <c r="D2453" s="164"/>
      <c r="E2453" s="163"/>
      <c r="F2453" s="162"/>
      <c r="G2453" s="209"/>
      <c r="H2453" s="195"/>
    </row>
    <row r="2454" spans="1:8">
      <c r="A2454" s="162"/>
      <c r="B2454" s="162"/>
      <c r="C2454" s="163"/>
      <c r="D2454" s="164"/>
      <c r="E2454" s="163"/>
      <c r="F2454" s="162"/>
      <c r="G2454" s="209"/>
      <c r="H2454" s="195"/>
    </row>
    <row r="2455" spans="1:8">
      <c r="A2455" s="162"/>
      <c r="B2455" s="162"/>
      <c r="C2455" s="163"/>
      <c r="D2455" s="164"/>
      <c r="E2455" s="163"/>
      <c r="F2455" s="162"/>
      <c r="G2455" s="209"/>
      <c r="H2455" s="195"/>
    </row>
    <row r="2456" spans="1:8">
      <c r="A2456" s="162"/>
      <c r="B2456" s="162"/>
      <c r="C2456" s="163"/>
      <c r="D2456" s="164"/>
      <c r="E2456" s="163"/>
      <c r="F2456" s="162"/>
      <c r="G2456" s="209"/>
      <c r="H2456" s="195"/>
    </row>
    <row r="2457" spans="1:8">
      <c r="A2457" s="162"/>
      <c r="B2457" s="162"/>
      <c r="C2457" s="163"/>
      <c r="D2457" s="164"/>
      <c r="E2457" s="163"/>
      <c r="F2457" s="162"/>
      <c r="G2457" s="209"/>
      <c r="H2457" s="195"/>
    </row>
    <row r="2458" spans="1:8">
      <c r="A2458" s="162"/>
      <c r="B2458" s="162"/>
      <c r="C2458" s="163"/>
      <c r="D2458" s="164"/>
      <c r="E2458" s="163"/>
      <c r="F2458" s="162"/>
      <c r="G2458" s="209"/>
      <c r="H2458" s="195"/>
    </row>
    <row r="2459" spans="1:8">
      <c r="A2459" s="162"/>
      <c r="B2459" s="162"/>
      <c r="C2459" s="163"/>
      <c r="D2459" s="164"/>
      <c r="E2459" s="163"/>
      <c r="F2459" s="162"/>
      <c r="G2459" s="209"/>
      <c r="H2459" s="195"/>
    </row>
    <row r="2460" spans="1:8">
      <c r="A2460" s="162"/>
      <c r="B2460" s="162"/>
      <c r="C2460" s="163"/>
      <c r="D2460" s="164"/>
      <c r="E2460" s="163"/>
      <c r="F2460" s="162"/>
      <c r="G2460" s="209"/>
      <c r="H2460" s="195"/>
    </row>
    <row r="2461" spans="1:8">
      <c r="A2461" s="162"/>
      <c r="B2461" s="162"/>
      <c r="C2461" s="163"/>
      <c r="D2461" s="164"/>
      <c r="E2461" s="163"/>
      <c r="F2461" s="162"/>
      <c r="G2461" s="209"/>
      <c r="H2461" s="195"/>
    </row>
    <row r="2462" spans="1:8">
      <c r="A2462" s="162"/>
      <c r="B2462" s="162"/>
      <c r="C2462" s="163"/>
      <c r="D2462" s="164"/>
      <c r="E2462" s="163"/>
      <c r="F2462" s="162"/>
      <c r="G2462" s="209"/>
      <c r="H2462" s="195"/>
    </row>
    <row r="2463" spans="1:8">
      <c r="A2463" s="162"/>
      <c r="B2463" s="162"/>
      <c r="C2463" s="163"/>
      <c r="D2463" s="164"/>
      <c r="E2463" s="163"/>
      <c r="F2463" s="162"/>
      <c r="G2463" s="209"/>
      <c r="H2463" s="195"/>
    </row>
    <row r="2464" spans="1:8">
      <c r="A2464" s="162"/>
      <c r="B2464" s="162"/>
      <c r="C2464" s="163"/>
      <c r="D2464" s="164"/>
      <c r="E2464" s="163"/>
      <c r="F2464" s="162"/>
      <c r="G2464" s="209"/>
      <c r="H2464" s="195"/>
    </row>
    <row r="2465" spans="1:8">
      <c r="A2465" s="162"/>
      <c r="B2465" s="162"/>
      <c r="C2465" s="163"/>
      <c r="D2465" s="164"/>
      <c r="E2465" s="163"/>
      <c r="F2465" s="162"/>
      <c r="G2465" s="209"/>
      <c r="H2465" s="195"/>
    </row>
    <row r="2466" spans="1:8">
      <c r="A2466" s="162"/>
      <c r="B2466" s="162"/>
      <c r="C2466" s="163"/>
      <c r="D2466" s="164"/>
      <c r="E2466" s="163"/>
      <c r="F2466" s="162"/>
      <c r="G2466" s="209"/>
      <c r="H2466" s="195"/>
    </row>
    <row r="2467" spans="1:8">
      <c r="A2467" s="162"/>
      <c r="B2467" s="162"/>
      <c r="C2467" s="163"/>
      <c r="D2467" s="164"/>
      <c r="E2467" s="163"/>
      <c r="F2467" s="162"/>
      <c r="G2467" s="209"/>
      <c r="H2467" s="195"/>
    </row>
    <row r="2468" spans="1:8">
      <c r="A2468" s="162"/>
      <c r="B2468" s="162"/>
      <c r="C2468" s="163"/>
      <c r="D2468" s="164"/>
      <c r="E2468" s="163"/>
      <c r="F2468" s="162"/>
      <c r="G2468" s="209"/>
      <c r="H2468" s="195"/>
    </row>
    <row r="2469" spans="1:8">
      <c r="A2469" s="162"/>
      <c r="B2469" s="162"/>
      <c r="C2469" s="163"/>
      <c r="D2469" s="164"/>
      <c r="E2469" s="163"/>
      <c r="F2469" s="162"/>
      <c r="G2469" s="209"/>
      <c r="H2469" s="195"/>
    </row>
    <row r="2470" spans="1:8">
      <c r="A2470" s="162"/>
      <c r="B2470" s="162"/>
      <c r="C2470" s="163"/>
      <c r="D2470" s="164"/>
      <c r="E2470" s="163"/>
      <c r="F2470" s="162"/>
      <c r="G2470" s="209"/>
      <c r="H2470" s="195"/>
    </row>
    <row r="2471" spans="1:8">
      <c r="A2471" s="162"/>
      <c r="B2471" s="162"/>
      <c r="C2471" s="163"/>
      <c r="D2471" s="164"/>
      <c r="E2471" s="163"/>
      <c r="F2471" s="162"/>
      <c r="G2471" s="209"/>
      <c r="H2471" s="195"/>
    </row>
    <row r="2472" spans="1:8">
      <c r="A2472" s="162"/>
      <c r="B2472" s="162"/>
      <c r="C2472" s="163"/>
      <c r="D2472" s="164"/>
      <c r="E2472" s="163"/>
      <c r="F2472" s="162"/>
      <c r="G2472" s="209"/>
      <c r="H2472" s="195"/>
    </row>
    <row r="2473" spans="1:8">
      <c r="A2473" s="162"/>
      <c r="B2473" s="162"/>
      <c r="C2473" s="163"/>
      <c r="D2473" s="164"/>
      <c r="E2473" s="163"/>
      <c r="F2473" s="162"/>
      <c r="G2473" s="209"/>
      <c r="H2473" s="195"/>
    </row>
    <row r="2474" spans="1:8">
      <c r="A2474" s="162"/>
      <c r="B2474" s="162"/>
      <c r="C2474" s="163"/>
      <c r="D2474" s="164"/>
      <c r="E2474" s="163"/>
      <c r="F2474" s="162"/>
      <c r="G2474" s="209"/>
      <c r="H2474" s="195"/>
    </row>
    <row r="2475" spans="1:8">
      <c r="A2475" s="162"/>
      <c r="B2475" s="162"/>
      <c r="C2475" s="163"/>
      <c r="D2475" s="164"/>
      <c r="E2475" s="163"/>
      <c r="F2475" s="162"/>
      <c r="G2475" s="209"/>
      <c r="H2475" s="195"/>
    </row>
    <row r="2476" spans="1:8">
      <c r="A2476" s="162"/>
      <c r="B2476" s="162"/>
      <c r="C2476" s="163"/>
      <c r="D2476" s="164"/>
      <c r="E2476" s="163"/>
      <c r="F2476" s="162"/>
      <c r="G2476" s="209"/>
      <c r="H2476" s="195"/>
    </row>
    <row r="2477" spans="1:8">
      <c r="A2477" s="162"/>
      <c r="B2477" s="162"/>
      <c r="C2477" s="163"/>
      <c r="D2477" s="164"/>
      <c r="E2477" s="163"/>
      <c r="F2477" s="162"/>
      <c r="G2477" s="209"/>
      <c r="H2477" s="195"/>
    </row>
    <row r="2478" spans="1:8">
      <c r="A2478" s="162"/>
      <c r="B2478" s="162"/>
      <c r="C2478" s="163"/>
      <c r="D2478" s="164"/>
      <c r="E2478" s="163"/>
      <c r="F2478" s="162"/>
      <c r="G2478" s="209"/>
      <c r="H2478" s="195"/>
    </row>
    <row r="2479" spans="1:8">
      <c r="A2479" s="162"/>
      <c r="B2479" s="162"/>
      <c r="C2479" s="163"/>
      <c r="D2479" s="164"/>
      <c r="E2479" s="163"/>
      <c r="F2479" s="162"/>
      <c r="G2479" s="209"/>
      <c r="H2479" s="195"/>
    </row>
    <row r="2480" spans="1:8">
      <c r="A2480" s="162"/>
      <c r="B2480" s="162"/>
      <c r="C2480" s="163"/>
      <c r="D2480" s="164"/>
      <c r="E2480" s="163"/>
      <c r="F2480" s="162"/>
      <c r="G2480" s="209"/>
      <c r="H2480" s="195"/>
    </row>
    <row r="2481" spans="1:8">
      <c r="A2481" s="162"/>
      <c r="B2481" s="162"/>
      <c r="C2481" s="163"/>
      <c r="D2481" s="164"/>
      <c r="E2481" s="163"/>
      <c r="F2481" s="162"/>
      <c r="G2481" s="209"/>
      <c r="H2481" s="195"/>
    </row>
    <row r="2482" spans="1:8">
      <c r="A2482" s="162"/>
      <c r="B2482" s="162"/>
      <c r="C2482" s="163"/>
      <c r="D2482" s="164"/>
      <c r="E2482" s="163"/>
      <c r="F2482" s="162"/>
      <c r="G2482" s="209"/>
      <c r="H2482" s="195"/>
    </row>
    <row r="2483" spans="1:8">
      <c r="A2483" s="162"/>
      <c r="B2483" s="162"/>
      <c r="C2483" s="163"/>
      <c r="D2483" s="164"/>
      <c r="E2483" s="163"/>
      <c r="F2483" s="162"/>
      <c r="G2483" s="209"/>
      <c r="H2483" s="195"/>
    </row>
    <row r="2484" spans="1:8">
      <c r="A2484" s="162"/>
      <c r="B2484" s="162"/>
      <c r="C2484" s="163"/>
      <c r="D2484" s="164"/>
      <c r="E2484" s="163"/>
      <c r="F2484" s="162"/>
      <c r="G2484" s="209"/>
      <c r="H2484" s="195"/>
    </row>
    <row r="2485" spans="1:8">
      <c r="A2485" s="162"/>
      <c r="B2485" s="162"/>
      <c r="C2485" s="163"/>
      <c r="D2485" s="164"/>
      <c r="E2485" s="163"/>
      <c r="F2485" s="162"/>
      <c r="G2485" s="209"/>
      <c r="H2485" s="195"/>
    </row>
    <row r="2486" spans="1:8">
      <c r="A2486" s="162"/>
      <c r="B2486" s="162"/>
      <c r="C2486" s="163"/>
      <c r="D2486" s="164"/>
      <c r="E2486" s="163"/>
      <c r="F2486" s="162"/>
      <c r="G2486" s="209"/>
      <c r="H2486" s="195"/>
    </row>
    <row r="2487" spans="1:8">
      <c r="A2487" s="162"/>
      <c r="B2487" s="162"/>
      <c r="C2487" s="163"/>
      <c r="D2487" s="164"/>
      <c r="E2487" s="163"/>
      <c r="F2487" s="162"/>
      <c r="G2487" s="209"/>
      <c r="H2487" s="195"/>
    </row>
    <row r="2488" spans="1:8">
      <c r="A2488" s="162"/>
      <c r="B2488" s="162"/>
      <c r="C2488" s="163"/>
      <c r="D2488" s="164"/>
      <c r="E2488" s="163"/>
      <c r="F2488" s="162"/>
      <c r="G2488" s="209"/>
      <c r="H2488" s="195"/>
    </row>
    <row r="2489" spans="1:8">
      <c r="A2489" s="162"/>
      <c r="B2489" s="162"/>
      <c r="C2489" s="163"/>
      <c r="D2489" s="164"/>
      <c r="E2489" s="163"/>
      <c r="F2489" s="162"/>
      <c r="G2489" s="209"/>
      <c r="H2489" s="195"/>
    </row>
    <row r="2490" spans="1:8">
      <c r="A2490" s="162"/>
      <c r="B2490" s="162"/>
      <c r="C2490" s="163"/>
      <c r="D2490" s="164"/>
      <c r="E2490" s="163"/>
      <c r="F2490" s="162"/>
      <c r="G2490" s="209"/>
      <c r="H2490" s="195"/>
    </row>
    <row r="2491" spans="1:8">
      <c r="A2491" s="162"/>
      <c r="B2491" s="162"/>
      <c r="C2491" s="163"/>
      <c r="D2491" s="164"/>
      <c r="E2491" s="163"/>
      <c r="F2491" s="162"/>
      <c r="G2491" s="209"/>
      <c r="H2491" s="195"/>
    </row>
    <row r="2492" spans="1:8">
      <c r="A2492" s="162"/>
      <c r="B2492" s="162"/>
      <c r="C2492" s="163"/>
      <c r="D2492" s="164"/>
      <c r="E2492" s="163"/>
      <c r="F2492" s="162"/>
      <c r="G2492" s="209"/>
      <c r="H2492" s="195"/>
    </row>
    <row r="2493" spans="1:8">
      <c r="A2493" s="162"/>
      <c r="B2493" s="162"/>
      <c r="C2493" s="163"/>
      <c r="D2493" s="164"/>
      <c r="E2493" s="163"/>
      <c r="F2493" s="162"/>
      <c r="G2493" s="209"/>
      <c r="H2493" s="195"/>
    </row>
    <row r="2494" spans="1:8">
      <c r="A2494" s="162"/>
      <c r="B2494" s="162"/>
      <c r="C2494" s="163"/>
      <c r="D2494" s="164"/>
      <c r="E2494" s="163"/>
      <c r="F2494" s="162"/>
      <c r="G2494" s="209"/>
      <c r="H2494" s="195"/>
    </row>
    <row r="2495" spans="1:8">
      <c r="A2495" s="162"/>
      <c r="B2495" s="162"/>
      <c r="C2495" s="163"/>
      <c r="D2495" s="164"/>
      <c r="E2495" s="163"/>
      <c r="F2495" s="162"/>
      <c r="G2495" s="209"/>
      <c r="H2495" s="195"/>
    </row>
    <row r="2496" spans="1:8">
      <c r="A2496" s="162"/>
      <c r="B2496" s="162"/>
      <c r="C2496" s="163"/>
      <c r="D2496" s="164"/>
      <c r="E2496" s="163"/>
      <c r="F2496" s="162"/>
      <c r="G2496" s="209"/>
      <c r="H2496" s="195"/>
    </row>
    <row r="2497" spans="1:8">
      <c r="A2497" s="162"/>
      <c r="B2497" s="162"/>
      <c r="C2497" s="163"/>
      <c r="D2497" s="164"/>
      <c r="E2497" s="163"/>
      <c r="F2497" s="162"/>
      <c r="G2497" s="209"/>
      <c r="H2497" s="195"/>
    </row>
    <row r="2498" spans="1:8">
      <c r="A2498" s="162"/>
      <c r="B2498" s="162"/>
      <c r="C2498" s="163"/>
      <c r="D2498" s="164"/>
      <c r="E2498" s="163"/>
      <c r="F2498" s="162"/>
      <c r="G2498" s="209"/>
      <c r="H2498" s="195"/>
    </row>
    <row r="2499" spans="1:8">
      <c r="A2499" s="162"/>
      <c r="B2499" s="162"/>
      <c r="C2499" s="163"/>
      <c r="D2499" s="164"/>
      <c r="E2499" s="163"/>
      <c r="F2499" s="162"/>
      <c r="G2499" s="209"/>
      <c r="H2499" s="195"/>
    </row>
    <row r="2500" spans="1:8">
      <c r="A2500" s="162"/>
      <c r="B2500" s="162"/>
      <c r="C2500" s="163"/>
      <c r="D2500" s="164"/>
      <c r="E2500" s="163"/>
      <c r="F2500" s="162"/>
      <c r="G2500" s="209"/>
      <c r="H2500" s="195"/>
    </row>
    <row r="2501" spans="1:8">
      <c r="A2501" s="162"/>
      <c r="B2501" s="162"/>
      <c r="C2501" s="163"/>
      <c r="D2501" s="164"/>
      <c r="E2501" s="163"/>
      <c r="F2501" s="162"/>
      <c r="G2501" s="209"/>
      <c r="H2501" s="195"/>
    </row>
    <row r="2502" spans="1:8">
      <c r="A2502" s="162"/>
      <c r="B2502" s="162"/>
      <c r="C2502" s="163"/>
      <c r="D2502" s="164"/>
      <c r="E2502" s="163"/>
      <c r="F2502" s="162"/>
      <c r="G2502" s="209"/>
      <c r="H2502" s="195"/>
    </row>
    <row r="2503" spans="1:8">
      <c r="A2503" s="162"/>
      <c r="B2503" s="162"/>
      <c r="C2503" s="163"/>
      <c r="D2503" s="164"/>
      <c r="E2503" s="163"/>
      <c r="F2503" s="162"/>
      <c r="G2503" s="209"/>
      <c r="H2503" s="195"/>
    </row>
    <row r="2504" spans="1:8">
      <c r="A2504" s="162"/>
      <c r="B2504" s="162"/>
      <c r="C2504" s="163"/>
      <c r="D2504" s="164"/>
      <c r="E2504" s="163"/>
      <c r="F2504" s="162"/>
      <c r="G2504" s="209"/>
      <c r="H2504" s="195"/>
    </row>
    <row r="2505" spans="1:8">
      <c r="A2505" s="162"/>
      <c r="B2505" s="162"/>
      <c r="C2505" s="163"/>
      <c r="D2505" s="164"/>
      <c r="E2505" s="163"/>
      <c r="F2505" s="162"/>
      <c r="G2505" s="209"/>
      <c r="H2505" s="195"/>
    </row>
    <row r="2506" spans="1:8">
      <c r="A2506" s="162"/>
      <c r="B2506" s="162"/>
      <c r="C2506" s="163"/>
      <c r="D2506" s="164"/>
      <c r="E2506" s="163"/>
      <c r="F2506" s="162"/>
      <c r="G2506" s="209"/>
      <c r="H2506" s="195"/>
    </row>
    <row r="2507" spans="1:8">
      <c r="A2507" s="162"/>
      <c r="B2507" s="162"/>
      <c r="C2507" s="163"/>
      <c r="D2507" s="164"/>
      <c r="E2507" s="163"/>
      <c r="F2507" s="162"/>
      <c r="G2507" s="209"/>
      <c r="H2507" s="195"/>
    </row>
    <row r="2508" spans="1:8">
      <c r="A2508" s="162"/>
      <c r="B2508" s="162"/>
      <c r="C2508" s="163"/>
      <c r="D2508" s="164"/>
      <c r="E2508" s="163"/>
      <c r="F2508" s="162"/>
      <c r="G2508" s="209"/>
      <c r="H2508" s="195"/>
    </row>
    <row r="2509" spans="1:8">
      <c r="A2509" s="162"/>
      <c r="B2509" s="162"/>
      <c r="C2509" s="163"/>
      <c r="D2509" s="164"/>
      <c r="E2509" s="163"/>
      <c r="F2509" s="162"/>
      <c r="G2509" s="209"/>
      <c r="H2509" s="195"/>
    </row>
    <row r="2510" spans="1:8">
      <c r="A2510" s="162"/>
      <c r="B2510" s="162"/>
      <c r="C2510" s="163"/>
      <c r="D2510" s="164"/>
      <c r="E2510" s="163"/>
      <c r="F2510" s="162"/>
      <c r="G2510" s="209"/>
      <c r="H2510" s="195"/>
    </row>
    <row r="2511" spans="1:8">
      <c r="A2511" s="162"/>
      <c r="B2511" s="162"/>
      <c r="C2511" s="163"/>
      <c r="D2511" s="164"/>
      <c r="E2511" s="163"/>
      <c r="F2511" s="162"/>
      <c r="G2511" s="209"/>
      <c r="H2511" s="195"/>
    </row>
    <row r="2512" spans="1:8">
      <c r="A2512" s="162"/>
      <c r="B2512" s="162"/>
      <c r="C2512" s="163"/>
      <c r="D2512" s="164"/>
      <c r="E2512" s="163"/>
      <c r="F2512" s="162"/>
      <c r="G2512" s="209"/>
      <c r="H2512" s="195"/>
    </row>
    <row r="2513" spans="1:8">
      <c r="A2513" s="162"/>
      <c r="B2513" s="162"/>
      <c r="C2513" s="163"/>
      <c r="D2513" s="164"/>
      <c r="E2513" s="163"/>
      <c r="F2513" s="162"/>
      <c r="G2513" s="209"/>
      <c r="H2513" s="195"/>
    </row>
    <row r="2514" spans="1:8">
      <c r="A2514" s="162"/>
      <c r="B2514" s="162"/>
      <c r="C2514" s="163"/>
      <c r="D2514" s="164"/>
      <c r="E2514" s="163"/>
      <c r="F2514" s="162"/>
      <c r="G2514" s="209"/>
      <c r="H2514" s="195"/>
    </row>
    <row r="2515" spans="1:8">
      <c r="A2515" s="162"/>
      <c r="B2515" s="162"/>
      <c r="C2515" s="163"/>
      <c r="D2515" s="164"/>
      <c r="E2515" s="163"/>
      <c r="F2515" s="162"/>
      <c r="G2515" s="209"/>
      <c r="H2515" s="195"/>
    </row>
    <row r="2516" spans="1:8">
      <c r="A2516" s="162"/>
      <c r="B2516" s="162"/>
      <c r="C2516" s="163"/>
      <c r="D2516" s="164"/>
      <c r="E2516" s="163"/>
      <c r="F2516" s="162"/>
      <c r="G2516" s="209"/>
      <c r="H2516" s="195"/>
    </row>
    <row r="2517" spans="1:8">
      <c r="A2517" s="162"/>
      <c r="B2517" s="162"/>
      <c r="C2517" s="163"/>
      <c r="D2517" s="164"/>
      <c r="E2517" s="163"/>
      <c r="F2517" s="162"/>
      <c r="G2517" s="209"/>
      <c r="H2517" s="195"/>
    </row>
    <row r="2518" spans="1:8">
      <c r="A2518" s="162"/>
      <c r="B2518" s="162"/>
      <c r="C2518" s="163"/>
      <c r="D2518" s="164"/>
      <c r="E2518" s="163"/>
      <c r="F2518" s="162"/>
      <c r="G2518" s="209"/>
      <c r="H2518" s="195"/>
    </row>
    <row r="2519" spans="1:8">
      <c r="A2519" s="162"/>
      <c r="B2519" s="162"/>
      <c r="C2519" s="163"/>
      <c r="D2519" s="164"/>
      <c r="E2519" s="163"/>
      <c r="F2519" s="162"/>
      <c r="G2519" s="209"/>
      <c r="H2519" s="195"/>
    </row>
    <row r="2520" spans="1:8">
      <c r="A2520" s="162"/>
      <c r="B2520" s="162"/>
      <c r="C2520" s="163"/>
      <c r="D2520" s="164"/>
      <c r="E2520" s="163"/>
      <c r="F2520" s="162"/>
      <c r="G2520" s="209"/>
      <c r="H2520" s="195"/>
    </row>
    <row r="2521" spans="1:8">
      <c r="A2521" s="162"/>
      <c r="B2521" s="162"/>
      <c r="C2521" s="163"/>
      <c r="D2521" s="164"/>
      <c r="E2521" s="163"/>
      <c r="F2521" s="162"/>
      <c r="G2521" s="209"/>
      <c r="H2521" s="195"/>
    </row>
    <row r="2522" spans="1:8">
      <c r="A2522" s="162"/>
      <c r="B2522" s="162"/>
      <c r="C2522" s="163"/>
      <c r="D2522" s="164"/>
      <c r="E2522" s="163"/>
      <c r="F2522" s="162"/>
      <c r="G2522" s="209"/>
      <c r="H2522" s="195"/>
    </row>
    <row r="2523" spans="1:8">
      <c r="A2523" s="162"/>
      <c r="B2523" s="162"/>
      <c r="C2523" s="163"/>
      <c r="D2523" s="164"/>
      <c r="E2523" s="163"/>
      <c r="F2523" s="162"/>
      <c r="G2523" s="209"/>
      <c r="H2523" s="195"/>
    </row>
    <row r="2524" spans="1:8">
      <c r="A2524" s="162"/>
      <c r="B2524" s="162"/>
      <c r="C2524" s="163"/>
      <c r="D2524" s="164"/>
      <c r="E2524" s="163"/>
      <c r="F2524" s="162"/>
      <c r="G2524" s="209"/>
      <c r="H2524" s="195"/>
    </row>
    <row r="2525" spans="1:8">
      <c r="A2525" s="162"/>
      <c r="B2525" s="162"/>
      <c r="C2525" s="163"/>
      <c r="D2525" s="164"/>
      <c r="E2525" s="163"/>
      <c r="F2525" s="162"/>
      <c r="G2525" s="209"/>
      <c r="H2525" s="195"/>
    </row>
    <row r="2526" spans="1:8">
      <c r="A2526" s="162"/>
      <c r="B2526" s="162"/>
      <c r="C2526" s="163"/>
      <c r="D2526" s="164"/>
      <c r="E2526" s="163"/>
      <c r="F2526" s="162"/>
      <c r="G2526" s="209"/>
      <c r="H2526" s="195"/>
    </row>
    <row r="2527" spans="1:8">
      <c r="A2527" s="162"/>
      <c r="B2527" s="162"/>
      <c r="C2527" s="163"/>
      <c r="D2527" s="164"/>
      <c r="E2527" s="163"/>
      <c r="F2527" s="162"/>
      <c r="G2527" s="209"/>
      <c r="H2527" s="195"/>
    </row>
    <row r="2528" spans="1:8">
      <c r="A2528" s="162"/>
      <c r="B2528" s="162"/>
      <c r="C2528" s="163"/>
      <c r="D2528" s="164"/>
      <c r="E2528" s="163"/>
      <c r="F2528" s="162"/>
      <c r="G2528" s="209"/>
      <c r="H2528" s="195"/>
    </row>
    <row r="2529" spans="1:8">
      <c r="A2529" s="162"/>
      <c r="B2529" s="162"/>
      <c r="C2529" s="163"/>
      <c r="D2529" s="164"/>
      <c r="E2529" s="163"/>
      <c r="F2529" s="162"/>
      <c r="G2529" s="209"/>
      <c r="H2529" s="195"/>
    </row>
    <row r="2530" spans="1:8">
      <c r="A2530" s="162"/>
      <c r="B2530" s="162"/>
      <c r="C2530" s="163"/>
      <c r="D2530" s="164"/>
      <c r="E2530" s="163"/>
      <c r="F2530" s="162"/>
      <c r="G2530" s="209"/>
      <c r="H2530" s="195"/>
    </row>
    <row r="2531" spans="1:8">
      <c r="A2531" s="162"/>
      <c r="B2531" s="162"/>
      <c r="C2531" s="163"/>
      <c r="D2531" s="164"/>
      <c r="E2531" s="163"/>
      <c r="F2531" s="162"/>
      <c r="G2531" s="209"/>
      <c r="H2531" s="195"/>
    </row>
    <row r="2532" spans="1:8">
      <c r="A2532" s="162"/>
      <c r="B2532" s="162"/>
      <c r="C2532" s="163"/>
      <c r="D2532" s="164"/>
      <c r="E2532" s="163"/>
      <c r="F2532" s="162"/>
      <c r="G2532" s="209"/>
      <c r="H2532" s="195"/>
    </row>
    <row r="2533" spans="1:8">
      <c r="A2533" s="162"/>
      <c r="B2533" s="162"/>
      <c r="C2533" s="163"/>
      <c r="D2533" s="164"/>
      <c r="E2533" s="163"/>
      <c r="F2533" s="162"/>
      <c r="G2533" s="209"/>
      <c r="H2533" s="195"/>
    </row>
    <row r="2534" spans="1:8">
      <c r="A2534" s="162"/>
      <c r="B2534" s="162"/>
      <c r="C2534" s="163"/>
      <c r="D2534" s="164"/>
      <c r="E2534" s="163"/>
      <c r="F2534" s="162"/>
      <c r="G2534" s="209"/>
      <c r="H2534" s="195"/>
    </row>
    <row r="2535" spans="1:8">
      <c r="A2535" s="162"/>
      <c r="B2535" s="162"/>
      <c r="C2535" s="163"/>
      <c r="D2535" s="164"/>
      <c r="E2535" s="163"/>
      <c r="F2535" s="162"/>
      <c r="G2535" s="209"/>
      <c r="H2535" s="195"/>
    </row>
    <row r="2536" spans="1:8">
      <c r="A2536" s="162"/>
      <c r="B2536" s="162"/>
      <c r="C2536" s="163"/>
      <c r="D2536" s="164"/>
      <c r="E2536" s="163"/>
      <c r="F2536" s="162"/>
      <c r="G2536" s="209"/>
      <c r="H2536" s="195"/>
    </row>
    <row r="2537" spans="1:8">
      <c r="A2537" s="162"/>
      <c r="B2537" s="162"/>
      <c r="C2537" s="163"/>
      <c r="D2537" s="164"/>
      <c r="E2537" s="163"/>
      <c r="F2537" s="162"/>
      <c r="G2537" s="209"/>
      <c r="H2537" s="195"/>
    </row>
    <row r="2538" spans="1:8">
      <c r="A2538" s="162"/>
      <c r="B2538" s="162"/>
      <c r="C2538" s="163"/>
      <c r="D2538" s="164"/>
      <c r="E2538" s="163"/>
      <c r="F2538" s="162"/>
      <c r="G2538" s="209"/>
      <c r="H2538" s="195"/>
    </row>
    <row r="2539" spans="1:8">
      <c r="A2539" s="162"/>
      <c r="B2539" s="162"/>
      <c r="C2539" s="163"/>
      <c r="D2539" s="164"/>
      <c r="E2539" s="163"/>
      <c r="F2539" s="162"/>
      <c r="G2539" s="209"/>
      <c r="H2539" s="195"/>
    </row>
    <row r="2540" spans="1:8">
      <c r="A2540" s="162"/>
      <c r="B2540" s="162"/>
      <c r="C2540" s="163"/>
      <c r="D2540" s="164"/>
      <c r="E2540" s="163"/>
      <c r="F2540" s="162"/>
      <c r="G2540" s="209"/>
      <c r="H2540" s="195"/>
    </row>
    <row r="2541" spans="1:8">
      <c r="A2541" s="162"/>
      <c r="B2541" s="162"/>
      <c r="C2541" s="163"/>
      <c r="D2541" s="164"/>
      <c r="E2541" s="163"/>
      <c r="F2541" s="162"/>
      <c r="G2541" s="209"/>
      <c r="H2541" s="195"/>
    </row>
    <row r="2542" spans="1:8">
      <c r="A2542" s="162"/>
      <c r="B2542" s="162"/>
      <c r="C2542" s="163"/>
      <c r="D2542" s="164"/>
      <c r="E2542" s="163"/>
      <c r="F2542" s="162"/>
      <c r="G2542" s="209"/>
      <c r="H2542" s="195"/>
    </row>
    <row r="2543" spans="1:8">
      <c r="A2543" s="162"/>
      <c r="B2543" s="162"/>
      <c r="C2543" s="163"/>
      <c r="D2543" s="164"/>
      <c r="E2543" s="163"/>
      <c r="F2543" s="162"/>
      <c r="G2543" s="209"/>
      <c r="H2543" s="195"/>
    </row>
    <row r="2544" spans="1:8">
      <c r="A2544" s="162"/>
      <c r="B2544" s="162"/>
      <c r="C2544" s="163"/>
      <c r="D2544" s="164"/>
      <c r="E2544" s="163"/>
      <c r="F2544" s="162"/>
      <c r="G2544" s="209"/>
      <c r="H2544" s="195"/>
    </row>
    <row r="2545" spans="1:8">
      <c r="A2545" s="162"/>
      <c r="B2545" s="162"/>
      <c r="C2545" s="163"/>
      <c r="D2545" s="164"/>
      <c r="E2545" s="163"/>
      <c r="F2545" s="162"/>
      <c r="G2545" s="209"/>
      <c r="H2545" s="195"/>
    </row>
    <row r="2546" spans="1:8">
      <c r="A2546" s="162"/>
      <c r="B2546" s="162"/>
      <c r="C2546" s="163"/>
      <c r="D2546" s="164"/>
      <c r="E2546" s="163"/>
      <c r="F2546" s="162"/>
      <c r="G2546" s="209"/>
      <c r="H2546" s="195"/>
    </row>
    <row r="2547" spans="1:8">
      <c r="A2547" s="162"/>
      <c r="B2547" s="162"/>
      <c r="C2547" s="163"/>
      <c r="D2547" s="164"/>
      <c r="E2547" s="163"/>
      <c r="F2547" s="162"/>
      <c r="G2547" s="209"/>
      <c r="H2547" s="195"/>
    </row>
    <row r="2548" spans="1:8">
      <c r="A2548" s="162"/>
      <c r="B2548" s="162"/>
      <c r="C2548" s="163"/>
      <c r="D2548" s="164"/>
      <c r="E2548" s="163"/>
      <c r="F2548" s="162"/>
      <c r="G2548" s="209"/>
      <c r="H2548" s="195"/>
    </row>
    <row r="2549" spans="1:8">
      <c r="A2549" s="162"/>
      <c r="B2549" s="162"/>
      <c r="C2549" s="163"/>
      <c r="D2549" s="164"/>
      <c r="E2549" s="163"/>
      <c r="F2549" s="162"/>
      <c r="G2549" s="209"/>
      <c r="H2549" s="195"/>
    </row>
    <row r="2550" spans="1:8">
      <c r="A2550" s="162"/>
      <c r="B2550" s="162"/>
      <c r="C2550" s="163"/>
      <c r="D2550" s="164"/>
      <c r="E2550" s="163"/>
      <c r="F2550" s="162"/>
      <c r="G2550" s="209"/>
      <c r="H2550" s="195"/>
    </row>
    <row r="2551" spans="1:8">
      <c r="A2551" s="162"/>
      <c r="B2551" s="162"/>
      <c r="C2551" s="163"/>
      <c r="D2551" s="164"/>
      <c r="E2551" s="163"/>
      <c r="F2551" s="162"/>
      <c r="G2551" s="209"/>
      <c r="H2551" s="195"/>
    </row>
    <row r="2552" spans="1:8">
      <c r="A2552" s="162"/>
      <c r="B2552" s="162"/>
      <c r="C2552" s="163"/>
      <c r="D2552" s="164"/>
      <c r="E2552" s="163"/>
      <c r="F2552" s="162"/>
      <c r="G2552" s="209"/>
      <c r="H2552" s="195"/>
    </row>
    <row r="2553" spans="1:8">
      <c r="A2553" s="162"/>
      <c r="B2553" s="162"/>
      <c r="C2553" s="163"/>
      <c r="D2553" s="164"/>
      <c r="E2553" s="163"/>
      <c r="F2553" s="162"/>
      <c r="G2553" s="209"/>
      <c r="H2553" s="195"/>
    </row>
    <row r="2554" spans="1:8">
      <c r="A2554" s="162"/>
      <c r="B2554" s="162"/>
      <c r="C2554" s="163"/>
      <c r="D2554" s="164"/>
      <c r="E2554" s="163"/>
      <c r="F2554" s="162"/>
      <c r="G2554" s="209"/>
      <c r="H2554" s="195"/>
    </row>
    <row r="2555" spans="1:8">
      <c r="A2555" s="162"/>
      <c r="B2555" s="162"/>
      <c r="C2555" s="163"/>
      <c r="D2555" s="164"/>
      <c r="E2555" s="163"/>
      <c r="F2555" s="162"/>
      <c r="G2555" s="209"/>
      <c r="H2555" s="195"/>
    </row>
    <row r="2556" spans="1:8">
      <c r="A2556" s="162"/>
      <c r="B2556" s="162"/>
      <c r="C2556" s="163"/>
      <c r="D2556" s="164"/>
      <c r="E2556" s="163"/>
      <c r="F2556" s="162"/>
      <c r="G2556" s="209"/>
      <c r="H2556" s="195"/>
    </row>
    <row r="2557" spans="1:8">
      <c r="A2557" s="162"/>
      <c r="B2557" s="162"/>
      <c r="C2557" s="163"/>
      <c r="D2557" s="164"/>
      <c r="E2557" s="163"/>
      <c r="F2557" s="162"/>
      <c r="G2557" s="209"/>
      <c r="H2557" s="195"/>
    </row>
    <row r="2558" spans="1:8">
      <c r="A2558" s="162"/>
      <c r="B2558" s="162"/>
      <c r="C2558" s="163"/>
      <c r="D2558" s="164"/>
      <c r="E2558" s="163"/>
      <c r="F2558" s="162"/>
      <c r="G2558" s="209"/>
      <c r="H2558" s="195"/>
    </row>
    <row r="2559" spans="1:8">
      <c r="A2559" s="162"/>
      <c r="B2559" s="162"/>
      <c r="C2559" s="163"/>
      <c r="D2559" s="164"/>
      <c r="E2559" s="163"/>
      <c r="F2559" s="162"/>
      <c r="G2559" s="209"/>
      <c r="H2559" s="195"/>
    </row>
    <row r="2560" spans="1:8">
      <c r="A2560" s="162"/>
      <c r="B2560" s="162"/>
      <c r="C2560" s="163"/>
      <c r="D2560" s="164"/>
      <c r="E2560" s="163"/>
      <c r="F2560" s="162"/>
      <c r="G2560" s="209"/>
      <c r="H2560" s="195"/>
    </row>
    <row r="2561" spans="1:8">
      <c r="A2561" s="162"/>
      <c r="B2561" s="162"/>
      <c r="C2561" s="163"/>
      <c r="D2561" s="164"/>
      <c r="E2561" s="163"/>
      <c r="F2561" s="162"/>
      <c r="G2561" s="209"/>
      <c r="H2561" s="195"/>
    </row>
    <row r="2562" spans="1:8">
      <c r="A2562" s="162"/>
      <c r="B2562" s="162"/>
      <c r="C2562" s="163"/>
      <c r="D2562" s="164"/>
      <c r="E2562" s="163"/>
      <c r="F2562" s="162"/>
      <c r="G2562" s="209"/>
      <c r="H2562" s="195"/>
    </row>
    <row r="2563" spans="1:8">
      <c r="A2563" s="162"/>
      <c r="B2563" s="162"/>
      <c r="C2563" s="163"/>
      <c r="D2563" s="164"/>
      <c r="E2563" s="163"/>
      <c r="F2563" s="162"/>
      <c r="G2563" s="209"/>
      <c r="H2563" s="195"/>
    </row>
    <row r="2564" spans="1:8">
      <c r="A2564" s="162"/>
      <c r="B2564" s="162"/>
      <c r="C2564" s="163"/>
      <c r="D2564" s="164"/>
      <c r="E2564" s="163"/>
      <c r="F2564" s="162"/>
      <c r="G2564" s="209"/>
      <c r="H2564" s="195"/>
    </row>
    <row r="2565" spans="1:8">
      <c r="A2565" s="162"/>
      <c r="B2565" s="162"/>
      <c r="C2565" s="163"/>
      <c r="D2565" s="164"/>
      <c r="E2565" s="163"/>
      <c r="F2565" s="162"/>
      <c r="G2565" s="209"/>
      <c r="H2565" s="195"/>
    </row>
    <row r="2566" spans="1:8">
      <c r="A2566" s="162"/>
      <c r="B2566" s="162"/>
      <c r="C2566" s="163"/>
      <c r="D2566" s="164"/>
      <c r="E2566" s="163"/>
      <c r="F2566" s="162"/>
      <c r="G2566" s="209"/>
      <c r="H2566" s="195"/>
    </row>
    <row r="2567" spans="1:8">
      <c r="A2567" s="162"/>
      <c r="B2567" s="162"/>
      <c r="C2567" s="163"/>
      <c r="D2567" s="164"/>
      <c r="E2567" s="163"/>
      <c r="F2567" s="162"/>
      <c r="G2567" s="209"/>
      <c r="H2567" s="195"/>
    </row>
    <row r="2568" spans="1:8">
      <c r="A2568" s="162"/>
      <c r="B2568" s="162"/>
      <c r="C2568" s="163"/>
      <c r="D2568" s="164"/>
      <c r="E2568" s="163"/>
      <c r="F2568" s="162"/>
      <c r="G2568" s="209"/>
      <c r="H2568" s="195"/>
    </row>
    <row r="2569" spans="1:8">
      <c r="A2569" s="162"/>
      <c r="B2569" s="162"/>
      <c r="C2569" s="163"/>
      <c r="D2569" s="164"/>
      <c r="E2569" s="163"/>
      <c r="F2569" s="162"/>
      <c r="G2569" s="209"/>
      <c r="H2569" s="195"/>
    </row>
    <row r="2570" spans="1:8">
      <c r="A2570" s="162"/>
      <c r="B2570" s="162"/>
      <c r="C2570" s="163"/>
      <c r="D2570" s="164"/>
      <c r="E2570" s="163"/>
      <c r="F2570" s="162"/>
      <c r="G2570" s="209"/>
      <c r="H2570" s="195"/>
    </row>
    <row r="2571" spans="1:8">
      <c r="A2571" s="162"/>
      <c r="B2571" s="162"/>
      <c r="C2571" s="163"/>
      <c r="D2571" s="164"/>
      <c r="E2571" s="163"/>
      <c r="F2571" s="162"/>
      <c r="G2571" s="209"/>
      <c r="H2571" s="195"/>
    </row>
    <row r="2572" spans="1:8">
      <c r="A2572" s="162"/>
      <c r="B2572" s="162"/>
      <c r="C2572" s="163"/>
      <c r="D2572" s="164"/>
      <c r="E2572" s="163"/>
      <c r="F2572" s="162"/>
      <c r="G2572" s="209"/>
      <c r="H2572" s="195"/>
    </row>
    <row r="2573" spans="1:8">
      <c r="A2573" s="162"/>
      <c r="B2573" s="162"/>
      <c r="C2573" s="163"/>
      <c r="D2573" s="164"/>
      <c r="E2573" s="163"/>
      <c r="F2573" s="162"/>
      <c r="G2573" s="209"/>
      <c r="H2573" s="195"/>
    </row>
    <row r="2574" spans="1:8">
      <c r="A2574" s="162"/>
      <c r="B2574" s="162"/>
      <c r="C2574" s="163"/>
      <c r="D2574" s="164"/>
      <c r="E2574" s="163"/>
      <c r="F2574" s="162"/>
      <c r="G2574" s="209"/>
      <c r="H2574" s="195"/>
    </row>
    <row r="2575" spans="1:8">
      <c r="A2575" s="162"/>
      <c r="B2575" s="162"/>
      <c r="C2575" s="163"/>
      <c r="D2575" s="164"/>
      <c r="E2575" s="163"/>
      <c r="F2575" s="162"/>
      <c r="G2575" s="209"/>
      <c r="H2575" s="195"/>
    </row>
    <row r="2576" spans="1:8">
      <c r="A2576" s="162"/>
      <c r="B2576" s="162"/>
      <c r="C2576" s="163"/>
      <c r="D2576" s="164"/>
      <c r="E2576" s="163"/>
      <c r="F2576" s="162"/>
      <c r="G2576" s="209"/>
      <c r="H2576" s="195"/>
    </row>
    <row r="2577" spans="1:8">
      <c r="A2577" s="162"/>
      <c r="B2577" s="162"/>
      <c r="C2577" s="163"/>
      <c r="D2577" s="164"/>
      <c r="E2577" s="163"/>
      <c r="F2577" s="162"/>
      <c r="G2577" s="209"/>
      <c r="H2577" s="195"/>
    </row>
    <row r="2578" spans="1:8">
      <c r="A2578" s="162"/>
      <c r="B2578" s="162"/>
      <c r="C2578" s="163"/>
      <c r="D2578" s="164"/>
      <c r="E2578" s="163"/>
      <c r="F2578" s="162"/>
      <c r="G2578" s="209"/>
      <c r="H2578" s="195"/>
    </row>
    <row r="2579" spans="1:8">
      <c r="A2579" s="162"/>
      <c r="B2579" s="162"/>
      <c r="C2579" s="163"/>
      <c r="D2579" s="164"/>
      <c r="E2579" s="163"/>
      <c r="F2579" s="162"/>
      <c r="G2579" s="209"/>
      <c r="H2579" s="195"/>
    </row>
    <row r="2580" spans="1:8">
      <c r="A2580" s="162"/>
      <c r="B2580" s="162"/>
      <c r="C2580" s="163"/>
      <c r="D2580" s="164"/>
      <c r="E2580" s="163"/>
      <c r="F2580" s="162"/>
      <c r="G2580" s="209"/>
      <c r="H2580" s="195"/>
    </row>
    <row r="2581" spans="1:8">
      <c r="A2581" s="162"/>
      <c r="B2581" s="162"/>
      <c r="C2581" s="163"/>
      <c r="D2581" s="164"/>
      <c r="E2581" s="163"/>
      <c r="F2581" s="162"/>
      <c r="G2581" s="209"/>
      <c r="H2581" s="195"/>
    </row>
    <row r="2582" spans="1:8">
      <c r="A2582" s="162"/>
      <c r="B2582" s="162"/>
      <c r="C2582" s="163"/>
      <c r="D2582" s="164"/>
      <c r="E2582" s="163"/>
      <c r="F2582" s="162"/>
      <c r="G2582" s="209"/>
      <c r="H2582" s="195"/>
    </row>
    <row r="2583" spans="1:8">
      <c r="A2583" s="162"/>
      <c r="B2583" s="162"/>
      <c r="C2583" s="163"/>
      <c r="D2583" s="164"/>
      <c r="E2583" s="163"/>
      <c r="F2583" s="162"/>
      <c r="G2583" s="209"/>
      <c r="H2583" s="195"/>
    </row>
    <row r="2584" spans="1:8">
      <c r="A2584" s="162"/>
      <c r="B2584" s="162"/>
      <c r="C2584" s="163"/>
      <c r="D2584" s="164"/>
      <c r="E2584" s="163"/>
      <c r="F2584" s="162"/>
      <c r="G2584" s="209"/>
      <c r="H2584" s="195"/>
    </row>
    <row r="2585" spans="1:8">
      <c r="A2585" s="162"/>
      <c r="B2585" s="162"/>
      <c r="C2585" s="163"/>
      <c r="D2585" s="164"/>
      <c r="E2585" s="163"/>
      <c r="F2585" s="162"/>
      <c r="G2585" s="209"/>
      <c r="H2585" s="195"/>
    </row>
    <row r="2586" spans="1:8">
      <c r="A2586" s="162"/>
      <c r="B2586" s="162"/>
      <c r="C2586" s="163"/>
      <c r="D2586" s="164"/>
      <c r="E2586" s="163"/>
      <c r="F2586" s="162"/>
      <c r="G2586" s="209"/>
      <c r="H2586" s="195"/>
    </row>
    <row r="2587" spans="1:8">
      <c r="A2587" s="162"/>
      <c r="B2587" s="162"/>
      <c r="C2587" s="163"/>
      <c r="D2587" s="164"/>
      <c r="E2587" s="163"/>
      <c r="F2587" s="162"/>
      <c r="G2587" s="209"/>
      <c r="H2587" s="195"/>
    </row>
    <row r="2588" spans="1:8">
      <c r="A2588" s="162"/>
      <c r="B2588" s="162"/>
      <c r="C2588" s="163"/>
      <c r="D2588" s="164"/>
      <c r="E2588" s="163"/>
      <c r="F2588" s="162"/>
      <c r="G2588" s="209"/>
      <c r="H2588" s="195"/>
    </row>
    <row r="2589" spans="1:8">
      <c r="A2589" s="162"/>
      <c r="B2589" s="162"/>
      <c r="C2589" s="163"/>
      <c r="D2589" s="164"/>
      <c r="E2589" s="163"/>
      <c r="F2589" s="162"/>
      <c r="G2589" s="209"/>
      <c r="H2589" s="195"/>
    </row>
    <row r="2590" spans="1:8">
      <c r="A2590" s="162"/>
      <c r="B2590" s="162"/>
      <c r="C2590" s="163"/>
      <c r="D2590" s="164"/>
      <c r="E2590" s="163"/>
      <c r="F2590" s="162"/>
      <c r="G2590" s="209"/>
      <c r="H2590" s="195"/>
    </row>
    <row r="2591" spans="1:8">
      <c r="A2591" s="162"/>
      <c r="B2591" s="162"/>
      <c r="C2591" s="163"/>
      <c r="D2591" s="164"/>
      <c r="E2591" s="163"/>
      <c r="F2591" s="162"/>
      <c r="G2591" s="209"/>
      <c r="H2591" s="195"/>
    </row>
    <row r="2592" spans="1:8">
      <c r="A2592" s="162"/>
      <c r="B2592" s="162"/>
      <c r="C2592" s="163"/>
      <c r="D2592" s="164"/>
      <c r="E2592" s="163"/>
      <c r="F2592" s="162"/>
      <c r="G2592" s="209"/>
      <c r="H2592" s="195"/>
    </row>
    <row r="2593" spans="1:8">
      <c r="A2593" s="162"/>
      <c r="B2593" s="162"/>
      <c r="C2593" s="163"/>
      <c r="D2593" s="164"/>
      <c r="E2593" s="163"/>
      <c r="F2593" s="162"/>
      <c r="G2593" s="209"/>
      <c r="H2593" s="195"/>
    </row>
    <row r="2594" spans="1:8">
      <c r="A2594" s="162"/>
      <c r="B2594" s="162"/>
      <c r="C2594" s="163"/>
      <c r="D2594" s="164"/>
      <c r="E2594" s="163"/>
      <c r="F2594" s="162"/>
      <c r="G2594" s="209"/>
      <c r="H2594" s="195"/>
    </row>
    <row r="2595" spans="1:8">
      <c r="A2595" s="162"/>
      <c r="B2595" s="162"/>
      <c r="C2595" s="163"/>
      <c r="D2595" s="164"/>
      <c r="E2595" s="163"/>
      <c r="F2595" s="162"/>
      <c r="G2595" s="209"/>
      <c r="H2595" s="195"/>
    </row>
    <row r="2596" spans="1:8">
      <c r="A2596" s="162"/>
      <c r="B2596" s="162"/>
      <c r="C2596" s="163"/>
      <c r="D2596" s="164"/>
      <c r="E2596" s="163"/>
      <c r="F2596" s="162"/>
      <c r="G2596" s="209"/>
      <c r="H2596" s="195"/>
    </row>
    <row r="2597" spans="1:8">
      <c r="A2597" s="162"/>
      <c r="B2597" s="162"/>
      <c r="C2597" s="163"/>
      <c r="D2597" s="164"/>
      <c r="E2597" s="163"/>
      <c r="F2597" s="162"/>
      <c r="G2597" s="209"/>
      <c r="H2597" s="195"/>
    </row>
    <row r="2598" spans="1:8">
      <c r="A2598" s="162"/>
      <c r="B2598" s="162"/>
      <c r="C2598" s="163"/>
      <c r="D2598" s="164"/>
      <c r="E2598" s="163"/>
      <c r="F2598" s="162"/>
      <c r="G2598" s="209"/>
      <c r="H2598" s="195"/>
    </row>
    <row r="2599" spans="1:8">
      <c r="A2599" s="162"/>
      <c r="B2599" s="162"/>
      <c r="C2599" s="163"/>
      <c r="D2599" s="164"/>
      <c r="E2599" s="163"/>
      <c r="F2599" s="162"/>
      <c r="G2599" s="209"/>
      <c r="H2599" s="195"/>
    </row>
    <row r="2600" spans="1:8">
      <c r="A2600" s="162"/>
      <c r="B2600" s="162"/>
      <c r="C2600" s="163"/>
      <c r="D2600" s="164"/>
      <c r="E2600" s="163"/>
      <c r="F2600" s="162"/>
      <c r="G2600" s="209"/>
      <c r="H2600" s="195"/>
    </row>
    <row r="2601" spans="1:8">
      <c r="A2601" s="162"/>
      <c r="B2601" s="162"/>
      <c r="C2601" s="163"/>
      <c r="D2601" s="164"/>
      <c r="E2601" s="163"/>
      <c r="F2601" s="162"/>
      <c r="G2601" s="209"/>
      <c r="H2601" s="195"/>
    </row>
    <row r="2602" spans="1:8">
      <c r="A2602" s="162"/>
      <c r="B2602" s="162"/>
      <c r="C2602" s="163"/>
      <c r="D2602" s="164"/>
      <c r="E2602" s="163"/>
      <c r="F2602" s="162"/>
      <c r="G2602" s="209"/>
      <c r="H2602" s="195"/>
    </row>
    <row r="2603" spans="1:8">
      <c r="A2603" s="162"/>
      <c r="B2603" s="162"/>
      <c r="C2603" s="163"/>
      <c r="D2603" s="164"/>
      <c r="E2603" s="163"/>
      <c r="F2603" s="162"/>
      <c r="G2603" s="209"/>
      <c r="H2603" s="195"/>
    </row>
    <row r="2604" spans="1:8">
      <c r="A2604" s="162"/>
      <c r="B2604" s="162"/>
      <c r="C2604" s="163"/>
      <c r="D2604" s="164"/>
      <c r="E2604" s="163"/>
      <c r="F2604" s="162"/>
      <c r="G2604" s="209"/>
      <c r="H2604" s="195"/>
    </row>
    <row r="2605" spans="1:8">
      <c r="A2605" s="162"/>
      <c r="B2605" s="162"/>
      <c r="C2605" s="163"/>
      <c r="D2605" s="164"/>
      <c r="E2605" s="163"/>
      <c r="F2605" s="162"/>
      <c r="G2605" s="209"/>
      <c r="H2605" s="195"/>
    </row>
    <row r="2606" spans="1:8">
      <c r="A2606" s="162"/>
      <c r="B2606" s="162"/>
      <c r="C2606" s="163"/>
      <c r="D2606" s="164"/>
      <c r="E2606" s="163"/>
      <c r="F2606" s="162"/>
      <c r="G2606" s="209"/>
      <c r="H2606" s="195"/>
    </row>
    <row r="2607" spans="1:8">
      <c r="A2607" s="162"/>
      <c r="B2607" s="162"/>
      <c r="C2607" s="163"/>
      <c r="D2607" s="164"/>
      <c r="E2607" s="163"/>
      <c r="F2607" s="162"/>
      <c r="G2607" s="209"/>
      <c r="H2607" s="195"/>
    </row>
    <row r="2608" spans="1:8">
      <c r="A2608" s="162"/>
      <c r="B2608" s="162"/>
      <c r="C2608" s="163"/>
      <c r="D2608" s="164"/>
      <c r="E2608" s="163"/>
      <c r="F2608" s="162"/>
      <c r="G2608" s="209"/>
      <c r="H2608" s="195"/>
    </row>
    <row r="2609" spans="1:8">
      <c r="A2609" s="162"/>
      <c r="B2609" s="162"/>
      <c r="C2609" s="163"/>
      <c r="D2609" s="164"/>
      <c r="E2609" s="163"/>
      <c r="F2609" s="162"/>
      <c r="G2609" s="209"/>
      <c r="H2609" s="195"/>
    </row>
    <row r="2610" spans="1:8">
      <c r="A2610" s="162"/>
      <c r="B2610" s="162"/>
      <c r="C2610" s="163"/>
      <c r="D2610" s="164"/>
      <c r="E2610" s="163"/>
      <c r="F2610" s="162"/>
      <c r="G2610" s="209"/>
      <c r="H2610" s="195"/>
    </row>
    <row r="2611" spans="1:8">
      <c r="A2611" s="162"/>
      <c r="B2611" s="162"/>
      <c r="C2611" s="163"/>
      <c r="D2611" s="164"/>
      <c r="E2611" s="163"/>
      <c r="F2611" s="162"/>
      <c r="G2611" s="209"/>
      <c r="H2611" s="195"/>
    </row>
    <row r="2612" spans="1:8">
      <c r="A2612" s="162"/>
      <c r="B2612" s="162"/>
      <c r="C2612" s="163"/>
      <c r="D2612" s="164"/>
      <c r="E2612" s="163"/>
      <c r="F2612" s="162"/>
      <c r="G2612" s="209"/>
      <c r="H2612" s="195"/>
    </row>
    <row r="2613" spans="1:8">
      <c r="A2613" s="162"/>
      <c r="B2613" s="162"/>
      <c r="C2613" s="163"/>
      <c r="D2613" s="164"/>
      <c r="E2613" s="163"/>
      <c r="F2613" s="162"/>
      <c r="G2613" s="209"/>
      <c r="H2613" s="195"/>
    </row>
    <row r="2614" spans="1:8">
      <c r="A2614" s="162"/>
      <c r="B2614" s="162"/>
      <c r="C2614" s="163"/>
      <c r="D2614" s="164"/>
      <c r="E2614" s="163"/>
      <c r="F2614" s="162"/>
      <c r="G2614" s="209"/>
      <c r="H2614" s="195"/>
    </row>
    <row r="2615" spans="1:8">
      <c r="A2615" s="162"/>
      <c r="B2615" s="162"/>
      <c r="C2615" s="163"/>
      <c r="D2615" s="164"/>
      <c r="E2615" s="163"/>
      <c r="F2615" s="162"/>
      <c r="G2615" s="209"/>
      <c r="H2615" s="195"/>
    </row>
    <row r="2616" spans="1:8">
      <c r="A2616" s="162"/>
      <c r="B2616" s="162"/>
      <c r="C2616" s="163"/>
      <c r="D2616" s="164"/>
      <c r="E2616" s="163"/>
      <c r="F2616" s="162"/>
      <c r="G2616" s="209"/>
      <c r="H2616" s="195"/>
    </row>
    <row r="2617" spans="1:8">
      <c r="A2617" s="162"/>
      <c r="B2617" s="162"/>
      <c r="C2617" s="163"/>
      <c r="D2617" s="164"/>
      <c r="E2617" s="163"/>
      <c r="F2617" s="162"/>
      <c r="G2617" s="209"/>
      <c r="H2617" s="195"/>
    </row>
    <row r="2618" spans="1:8">
      <c r="A2618" s="162"/>
      <c r="B2618" s="162"/>
      <c r="C2618" s="163"/>
      <c r="D2618" s="164"/>
      <c r="E2618" s="163"/>
      <c r="F2618" s="162"/>
      <c r="G2618" s="209"/>
      <c r="H2618" s="195"/>
    </row>
    <row r="2619" spans="1:8">
      <c r="A2619" s="162"/>
      <c r="B2619" s="162"/>
      <c r="C2619" s="163"/>
      <c r="D2619" s="164"/>
      <c r="E2619" s="163"/>
      <c r="F2619" s="162"/>
      <c r="G2619" s="209"/>
      <c r="H2619" s="195"/>
    </row>
    <row r="2620" spans="1:8">
      <c r="A2620" s="162"/>
      <c r="B2620" s="162"/>
      <c r="C2620" s="163"/>
      <c r="D2620" s="164"/>
      <c r="E2620" s="163"/>
      <c r="F2620" s="162"/>
      <c r="G2620" s="209"/>
      <c r="H2620" s="195"/>
    </row>
    <row r="2621" spans="1:8">
      <c r="A2621" s="162"/>
      <c r="B2621" s="162"/>
      <c r="C2621" s="163"/>
      <c r="D2621" s="164"/>
      <c r="E2621" s="163"/>
      <c r="F2621" s="162"/>
      <c r="G2621" s="209"/>
      <c r="H2621" s="195"/>
    </row>
    <row r="2622" spans="1:8">
      <c r="A2622" s="162"/>
      <c r="B2622" s="162"/>
      <c r="C2622" s="163"/>
      <c r="D2622" s="164"/>
      <c r="E2622" s="163"/>
      <c r="F2622" s="162"/>
      <c r="G2622" s="209"/>
      <c r="H2622" s="195"/>
    </row>
    <row r="2623" spans="1:8">
      <c r="A2623" s="162"/>
      <c r="B2623" s="162"/>
      <c r="C2623" s="163"/>
      <c r="D2623" s="164"/>
      <c r="E2623" s="163"/>
      <c r="F2623" s="162"/>
      <c r="G2623" s="209"/>
      <c r="H2623" s="195"/>
    </row>
    <row r="2624" spans="1:8">
      <c r="A2624" s="162"/>
      <c r="B2624" s="162"/>
      <c r="C2624" s="163"/>
      <c r="D2624" s="164"/>
      <c r="E2624" s="163"/>
      <c r="F2624" s="162"/>
      <c r="G2624" s="209"/>
      <c r="H2624" s="195"/>
    </row>
    <row r="2625" spans="1:8">
      <c r="A2625" s="162"/>
      <c r="B2625" s="162"/>
      <c r="C2625" s="163"/>
      <c r="D2625" s="164"/>
      <c r="E2625" s="163"/>
      <c r="F2625" s="162"/>
      <c r="G2625" s="209"/>
      <c r="H2625" s="195"/>
    </row>
    <row r="2626" spans="1:8">
      <c r="A2626" s="162"/>
      <c r="B2626" s="162"/>
      <c r="C2626" s="163"/>
      <c r="D2626" s="164"/>
      <c r="E2626" s="163"/>
      <c r="F2626" s="162"/>
      <c r="G2626" s="209"/>
      <c r="H2626" s="195"/>
    </row>
    <row r="2627" spans="1:8">
      <c r="A2627" s="162"/>
      <c r="B2627" s="162"/>
      <c r="C2627" s="163"/>
      <c r="D2627" s="164"/>
      <c r="E2627" s="163"/>
      <c r="F2627" s="162"/>
      <c r="G2627" s="209"/>
      <c r="H2627" s="195"/>
    </row>
    <row r="2628" spans="1:8">
      <c r="A2628" s="162"/>
      <c r="B2628" s="162"/>
      <c r="C2628" s="163"/>
      <c r="D2628" s="164"/>
      <c r="E2628" s="163"/>
      <c r="F2628" s="162"/>
      <c r="G2628" s="209"/>
      <c r="H2628" s="195"/>
    </row>
    <row r="2629" spans="1:8">
      <c r="A2629" s="162"/>
      <c r="B2629" s="162"/>
      <c r="C2629" s="163"/>
      <c r="D2629" s="164"/>
      <c r="E2629" s="163"/>
      <c r="F2629" s="162"/>
      <c r="G2629" s="209"/>
      <c r="H2629" s="195"/>
    </row>
    <row r="2630" spans="1:8">
      <c r="A2630" s="162"/>
      <c r="B2630" s="162"/>
      <c r="C2630" s="163"/>
      <c r="D2630" s="164"/>
      <c r="E2630" s="163"/>
      <c r="F2630" s="162"/>
      <c r="G2630" s="209"/>
      <c r="H2630" s="195"/>
    </row>
    <row r="2631" spans="1:8">
      <c r="A2631" s="162"/>
      <c r="B2631" s="162"/>
      <c r="C2631" s="163"/>
      <c r="D2631" s="164"/>
      <c r="E2631" s="163"/>
      <c r="F2631" s="162"/>
      <c r="G2631" s="209"/>
      <c r="H2631" s="195"/>
    </row>
    <row r="2632" spans="1:8">
      <c r="A2632" s="162"/>
      <c r="B2632" s="162"/>
      <c r="C2632" s="163"/>
      <c r="D2632" s="164"/>
      <c r="E2632" s="163"/>
      <c r="F2632" s="162"/>
      <c r="G2632" s="209"/>
      <c r="H2632" s="195"/>
    </row>
    <row r="2633" spans="1:8">
      <c r="A2633" s="162"/>
      <c r="B2633" s="162"/>
      <c r="C2633" s="163"/>
      <c r="D2633" s="164"/>
      <c r="E2633" s="163"/>
      <c r="F2633" s="162"/>
      <c r="G2633" s="209"/>
      <c r="H2633" s="195"/>
    </row>
    <row r="2634" spans="1:8">
      <c r="A2634" s="162"/>
      <c r="B2634" s="162"/>
      <c r="C2634" s="163"/>
      <c r="D2634" s="164"/>
      <c r="E2634" s="163"/>
      <c r="F2634" s="162"/>
      <c r="G2634" s="209"/>
      <c r="H2634" s="195"/>
    </row>
    <row r="2635" spans="1:8">
      <c r="A2635" s="162"/>
      <c r="B2635" s="162"/>
      <c r="C2635" s="163"/>
      <c r="D2635" s="164"/>
      <c r="E2635" s="163"/>
      <c r="F2635" s="162"/>
      <c r="G2635" s="209"/>
      <c r="H2635" s="195"/>
    </row>
    <row r="2636" spans="1:8">
      <c r="A2636" s="162"/>
      <c r="B2636" s="162"/>
      <c r="C2636" s="163"/>
      <c r="D2636" s="164"/>
      <c r="E2636" s="163"/>
      <c r="F2636" s="162"/>
      <c r="G2636" s="209"/>
      <c r="H2636" s="195"/>
    </row>
    <row r="2637" spans="1:8">
      <c r="A2637" s="162"/>
      <c r="B2637" s="162"/>
      <c r="C2637" s="163"/>
      <c r="D2637" s="164"/>
      <c r="E2637" s="163"/>
      <c r="F2637" s="162"/>
      <c r="G2637" s="209"/>
      <c r="H2637" s="195"/>
    </row>
    <row r="2638" spans="1:8">
      <c r="A2638" s="162"/>
      <c r="B2638" s="162"/>
      <c r="C2638" s="163"/>
      <c r="D2638" s="164"/>
      <c r="E2638" s="163"/>
      <c r="F2638" s="162"/>
      <c r="G2638" s="209"/>
      <c r="H2638" s="195"/>
    </row>
    <row r="2639" spans="1:8">
      <c r="A2639" s="162"/>
      <c r="B2639" s="162"/>
      <c r="C2639" s="163"/>
      <c r="D2639" s="164"/>
      <c r="E2639" s="163"/>
      <c r="F2639" s="162"/>
      <c r="G2639" s="209"/>
      <c r="H2639" s="195"/>
    </row>
    <row r="2640" spans="1:8">
      <c r="A2640" s="162"/>
      <c r="B2640" s="162"/>
      <c r="C2640" s="163"/>
      <c r="D2640" s="164"/>
      <c r="E2640" s="163"/>
      <c r="F2640" s="162"/>
      <c r="G2640" s="209"/>
      <c r="H2640" s="195"/>
    </row>
    <row r="2641" spans="1:8">
      <c r="A2641" s="162"/>
      <c r="B2641" s="162"/>
      <c r="C2641" s="163"/>
      <c r="D2641" s="164"/>
      <c r="E2641" s="163"/>
      <c r="F2641" s="162"/>
      <c r="G2641" s="209"/>
      <c r="H2641" s="195"/>
    </row>
    <row r="2642" spans="1:8">
      <c r="A2642" s="162"/>
      <c r="B2642" s="162"/>
      <c r="C2642" s="163"/>
      <c r="D2642" s="164"/>
      <c r="E2642" s="163"/>
      <c r="F2642" s="162"/>
      <c r="G2642" s="209"/>
      <c r="H2642" s="195"/>
    </row>
    <row r="2643" spans="1:8">
      <c r="A2643" s="162"/>
      <c r="B2643" s="162"/>
      <c r="C2643" s="163"/>
      <c r="D2643" s="164"/>
      <c r="E2643" s="163"/>
      <c r="F2643" s="162"/>
      <c r="G2643" s="209"/>
      <c r="H2643" s="195"/>
    </row>
    <row r="2644" spans="1:8">
      <c r="A2644" s="162"/>
      <c r="B2644" s="162"/>
      <c r="C2644" s="163"/>
      <c r="D2644" s="164"/>
      <c r="E2644" s="163"/>
      <c r="F2644" s="162"/>
      <c r="G2644" s="209"/>
      <c r="H2644" s="195"/>
    </row>
    <row r="2645" spans="1:8">
      <c r="A2645" s="162"/>
      <c r="B2645" s="162"/>
      <c r="C2645" s="163"/>
      <c r="D2645" s="164"/>
      <c r="E2645" s="163"/>
      <c r="F2645" s="162"/>
      <c r="G2645" s="209"/>
      <c r="H2645" s="195"/>
    </row>
    <row r="2646" spans="1:8">
      <c r="A2646" s="162"/>
      <c r="B2646" s="162"/>
      <c r="C2646" s="163"/>
      <c r="D2646" s="164"/>
      <c r="E2646" s="163"/>
      <c r="F2646" s="162"/>
      <c r="G2646" s="209"/>
      <c r="H2646" s="195"/>
    </row>
    <row r="2647" spans="1:8">
      <c r="A2647" s="162"/>
      <c r="B2647" s="162"/>
      <c r="C2647" s="163"/>
      <c r="D2647" s="164"/>
      <c r="E2647" s="163"/>
      <c r="F2647" s="162"/>
      <c r="G2647" s="209"/>
      <c r="H2647" s="195"/>
    </row>
    <row r="2648" spans="1:8">
      <c r="A2648" s="162"/>
      <c r="B2648" s="162"/>
      <c r="C2648" s="163"/>
      <c r="D2648" s="164"/>
      <c r="E2648" s="163"/>
      <c r="F2648" s="162"/>
      <c r="G2648" s="209"/>
      <c r="H2648" s="195"/>
    </row>
    <row r="2649" spans="1:8">
      <c r="A2649" s="162"/>
      <c r="B2649" s="162"/>
      <c r="C2649" s="163"/>
      <c r="D2649" s="164"/>
      <c r="E2649" s="163"/>
      <c r="F2649" s="162"/>
      <c r="G2649" s="209"/>
      <c r="H2649" s="195"/>
    </row>
    <row r="2650" spans="1:8">
      <c r="A2650" s="162"/>
      <c r="B2650" s="162"/>
      <c r="C2650" s="163"/>
      <c r="D2650" s="164"/>
      <c r="E2650" s="163"/>
      <c r="F2650" s="162"/>
      <c r="G2650" s="209"/>
      <c r="H2650" s="195"/>
    </row>
    <row r="2651" spans="1:8">
      <c r="A2651" s="162"/>
      <c r="B2651" s="162"/>
      <c r="C2651" s="163"/>
      <c r="D2651" s="164"/>
      <c r="E2651" s="163"/>
      <c r="F2651" s="162"/>
      <c r="G2651" s="209"/>
      <c r="H2651" s="195"/>
    </row>
    <row r="2652" spans="1:8">
      <c r="A2652" s="162"/>
      <c r="B2652" s="162"/>
      <c r="C2652" s="163"/>
      <c r="D2652" s="164"/>
      <c r="E2652" s="163"/>
      <c r="F2652" s="162"/>
      <c r="G2652" s="209"/>
      <c r="H2652" s="195"/>
    </row>
    <row r="2653" spans="1:8">
      <c r="A2653" s="162"/>
      <c r="B2653" s="162"/>
      <c r="C2653" s="163"/>
      <c r="D2653" s="164"/>
      <c r="E2653" s="163"/>
      <c r="F2653" s="162"/>
      <c r="G2653" s="209"/>
      <c r="H2653" s="195"/>
    </row>
    <row r="2654" spans="1:8">
      <c r="A2654" s="162"/>
      <c r="B2654" s="162"/>
      <c r="C2654" s="163"/>
      <c r="D2654" s="164"/>
      <c r="E2654" s="163"/>
      <c r="F2654" s="162"/>
      <c r="G2654" s="209"/>
      <c r="H2654" s="195"/>
    </row>
    <row r="2655" spans="1:8">
      <c r="A2655" s="162"/>
      <c r="B2655" s="162"/>
      <c r="C2655" s="163"/>
      <c r="D2655" s="164"/>
      <c r="E2655" s="163"/>
      <c r="F2655" s="162"/>
      <c r="G2655" s="209"/>
      <c r="H2655" s="195"/>
    </row>
    <row r="2656" spans="1:8">
      <c r="A2656" s="162"/>
      <c r="B2656" s="162"/>
      <c r="C2656" s="163"/>
      <c r="D2656" s="164"/>
      <c r="E2656" s="163"/>
      <c r="F2656" s="162"/>
      <c r="G2656" s="209"/>
      <c r="H2656" s="195"/>
    </row>
    <row r="2657" spans="1:8">
      <c r="A2657" s="162"/>
      <c r="B2657" s="162"/>
      <c r="C2657" s="163"/>
      <c r="D2657" s="164"/>
      <c r="E2657" s="163"/>
      <c r="F2657" s="162"/>
      <c r="G2657" s="209"/>
      <c r="H2657" s="195"/>
    </row>
    <row r="2658" spans="1:8">
      <c r="A2658" s="162"/>
      <c r="B2658" s="162"/>
      <c r="C2658" s="163"/>
      <c r="D2658" s="164"/>
      <c r="E2658" s="163"/>
      <c r="F2658" s="162"/>
      <c r="G2658" s="209"/>
      <c r="H2658" s="195"/>
    </row>
    <row r="2659" spans="1:8">
      <c r="A2659" s="162"/>
      <c r="B2659" s="162"/>
      <c r="C2659" s="163"/>
      <c r="D2659" s="164"/>
      <c r="E2659" s="163"/>
      <c r="F2659" s="162"/>
      <c r="G2659" s="209"/>
      <c r="H2659" s="195"/>
    </row>
    <row r="2660" spans="1:8">
      <c r="A2660" s="162"/>
      <c r="B2660" s="162"/>
      <c r="C2660" s="163"/>
      <c r="D2660" s="164"/>
      <c r="E2660" s="163"/>
      <c r="F2660" s="162"/>
      <c r="G2660" s="209"/>
      <c r="H2660" s="195"/>
    </row>
    <row r="2661" spans="1:8">
      <c r="A2661" s="162"/>
      <c r="B2661" s="162"/>
      <c r="C2661" s="163"/>
      <c r="D2661" s="164"/>
      <c r="E2661" s="163"/>
      <c r="F2661" s="162"/>
      <c r="G2661" s="209"/>
      <c r="H2661" s="195"/>
    </row>
    <row r="2662" spans="1:8">
      <c r="A2662" s="162"/>
      <c r="B2662" s="162"/>
      <c r="C2662" s="163"/>
      <c r="D2662" s="164"/>
      <c r="E2662" s="163"/>
      <c r="F2662" s="162"/>
      <c r="G2662" s="209"/>
      <c r="H2662" s="195"/>
    </row>
    <row r="2663" spans="1:8">
      <c r="A2663" s="162"/>
      <c r="B2663" s="162"/>
      <c r="C2663" s="163"/>
      <c r="D2663" s="164"/>
      <c r="E2663" s="163"/>
      <c r="F2663" s="162"/>
      <c r="G2663" s="209"/>
      <c r="H2663" s="195"/>
    </row>
    <row r="2664" spans="1:8">
      <c r="A2664" s="162"/>
      <c r="B2664" s="162"/>
      <c r="C2664" s="163"/>
      <c r="D2664" s="164"/>
      <c r="E2664" s="163"/>
      <c r="F2664" s="162"/>
      <c r="G2664" s="209"/>
      <c r="H2664" s="195"/>
    </row>
    <row r="2665" spans="1:8">
      <c r="A2665" s="162"/>
      <c r="B2665" s="162"/>
      <c r="C2665" s="163"/>
      <c r="D2665" s="164"/>
      <c r="E2665" s="163"/>
      <c r="F2665" s="162"/>
      <c r="G2665" s="209"/>
      <c r="H2665" s="195"/>
    </row>
    <row r="2666" spans="1:8">
      <c r="A2666" s="162"/>
      <c r="B2666" s="162"/>
      <c r="C2666" s="163"/>
      <c r="D2666" s="164"/>
      <c r="E2666" s="163"/>
      <c r="F2666" s="162"/>
      <c r="G2666" s="209"/>
      <c r="H2666" s="195"/>
    </row>
    <row r="2667" spans="1:8">
      <c r="A2667" s="162"/>
      <c r="B2667" s="162"/>
      <c r="C2667" s="163"/>
      <c r="D2667" s="164"/>
      <c r="E2667" s="163"/>
      <c r="F2667" s="162"/>
      <c r="G2667" s="209"/>
      <c r="H2667" s="195"/>
    </row>
    <row r="2668" spans="1:8">
      <c r="A2668" s="162"/>
      <c r="B2668" s="162"/>
      <c r="C2668" s="163"/>
      <c r="D2668" s="164"/>
      <c r="E2668" s="163"/>
      <c r="F2668" s="162"/>
      <c r="G2668" s="209"/>
      <c r="H2668" s="195"/>
    </row>
    <row r="2669" spans="1:8">
      <c r="A2669" s="162"/>
      <c r="B2669" s="162"/>
      <c r="C2669" s="163"/>
      <c r="D2669" s="164"/>
      <c r="E2669" s="163"/>
      <c r="F2669" s="162"/>
      <c r="G2669" s="209"/>
      <c r="H2669" s="195"/>
    </row>
    <row r="2670" spans="1:8">
      <c r="A2670" s="162"/>
      <c r="B2670" s="162"/>
      <c r="C2670" s="163"/>
      <c r="D2670" s="164"/>
      <c r="E2670" s="163"/>
      <c r="F2670" s="162"/>
      <c r="G2670" s="209"/>
      <c r="H2670" s="195"/>
    </row>
    <row r="2671" spans="1:8">
      <c r="A2671" s="162"/>
      <c r="B2671" s="162"/>
      <c r="C2671" s="163"/>
      <c r="D2671" s="164"/>
      <c r="E2671" s="163"/>
      <c r="F2671" s="162"/>
      <c r="G2671" s="209"/>
      <c r="H2671" s="195"/>
    </row>
    <row r="2672" spans="1:8">
      <c r="A2672" s="162"/>
      <c r="B2672" s="162"/>
      <c r="C2672" s="163"/>
      <c r="D2672" s="164"/>
      <c r="E2672" s="163"/>
      <c r="F2672" s="162"/>
      <c r="G2672" s="209"/>
      <c r="H2672" s="195"/>
    </row>
    <row r="2673" spans="1:8">
      <c r="A2673" s="162"/>
      <c r="B2673" s="162"/>
      <c r="C2673" s="163"/>
      <c r="D2673" s="164"/>
      <c r="E2673" s="163"/>
      <c r="F2673" s="162"/>
      <c r="G2673" s="209"/>
      <c r="H2673" s="195"/>
    </row>
    <row r="2674" spans="1:8">
      <c r="A2674" s="162"/>
      <c r="B2674" s="162"/>
      <c r="C2674" s="163"/>
      <c r="D2674" s="164"/>
      <c r="E2674" s="163"/>
      <c r="F2674" s="162"/>
      <c r="G2674" s="209"/>
      <c r="H2674" s="195"/>
    </row>
    <row r="2675" spans="1:8">
      <c r="A2675" s="162"/>
      <c r="B2675" s="162"/>
      <c r="C2675" s="163"/>
      <c r="D2675" s="164"/>
      <c r="E2675" s="163"/>
      <c r="F2675" s="162"/>
      <c r="G2675" s="209"/>
      <c r="H2675" s="195"/>
    </row>
    <row r="2676" spans="1:8">
      <c r="A2676" s="162"/>
      <c r="B2676" s="162"/>
      <c r="C2676" s="163"/>
      <c r="D2676" s="164"/>
      <c r="E2676" s="163"/>
      <c r="F2676" s="162"/>
      <c r="G2676" s="209"/>
      <c r="H2676" s="195"/>
    </row>
    <row r="2677" spans="1:8">
      <c r="A2677" s="162"/>
      <c r="B2677" s="162"/>
      <c r="C2677" s="163"/>
      <c r="D2677" s="164"/>
      <c r="E2677" s="163"/>
      <c r="F2677" s="162"/>
      <c r="G2677" s="209"/>
      <c r="H2677" s="195"/>
    </row>
    <row r="2678" spans="1:8">
      <c r="A2678" s="162"/>
      <c r="B2678" s="162"/>
      <c r="C2678" s="163"/>
      <c r="D2678" s="164"/>
      <c r="E2678" s="163"/>
      <c r="F2678" s="162"/>
      <c r="G2678" s="209"/>
      <c r="H2678" s="195"/>
    </row>
    <row r="2679" spans="1:8">
      <c r="A2679" s="162"/>
      <c r="B2679" s="162"/>
      <c r="C2679" s="163"/>
      <c r="D2679" s="164"/>
      <c r="E2679" s="163"/>
      <c r="F2679" s="162"/>
      <c r="G2679" s="209"/>
      <c r="H2679" s="195"/>
    </row>
    <row r="2680" spans="1:8">
      <c r="A2680" s="162"/>
      <c r="B2680" s="162"/>
      <c r="C2680" s="163"/>
      <c r="D2680" s="164"/>
      <c r="E2680" s="163"/>
      <c r="F2680" s="162"/>
      <c r="G2680" s="209"/>
      <c r="H2680" s="195"/>
    </row>
    <row r="2681" spans="1:8">
      <c r="A2681" s="162"/>
      <c r="B2681" s="162"/>
      <c r="C2681" s="163"/>
      <c r="D2681" s="164"/>
      <c r="E2681" s="163"/>
      <c r="F2681" s="162"/>
      <c r="G2681" s="209"/>
      <c r="H2681" s="195"/>
    </row>
    <row r="2682" spans="1:8">
      <c r="A2682" s="162"/>
      <c r="B2682" s="162"/>
      <c r="C2682" s="163"/>
      <c r="D2682" s="164"/>
      <c r="E2682" s="163"/>
      <c r="F2682" s="162"/>
      <c r="G2682" s="209"/>
      <c r="H2682" s="195"/>
    </row>
    <row r="2683" spans="1:8">
      <c r="A2683" s="162"/>
      <c r="B2683" s="162"/>
      <c r="C2683" s="163"/>
      <c r="D2683" s="164"/>
      <c r="E2683" s="163"/>
      <c r="F2683" s="162"/>
      <c r="G2683" s="209"/>
      <c r="H2683" s="195"/>
    </row>
    <row r="2684" spans="1:8">
      <c r="A2684" s="162"/>
      <c r="B2684" s="162"/>
      <c r="C2684" s="163"/>
      <c r="D2684" s="164"/>
      <c r="E2684" s="163"/>
      <c r="F2684" s="162"/>
      <c r="G2684" s="209"/>
      <c r="H2684" s="195"/>
    </row>
    <row r="2685" spans="1:8">
      <c r="A2685" s="162"/>
      <c r="B2685" s="162"/>
      <c r="C2685" s="163"/>
      <c r="D2685" s="164"/>
      <c r="E2685" s="163"/>
      <c r="F2685" s="162"/>
      <c r="G2685" s="209"/>
      <c r="H2685" s="195"/>
    </row>
    <row r="2686" spans="1:8">
      <c r="A2686" s="162"/>
      <c r="B2686" s="162"/>
      <c r="C2686" s="163"/>
      <c r="D2686" s="164"/>
      <c r="E2686" s="163"/>
      <c r="F2686" s="162"/>
      <c r="G2686" s="209"/>
      <c r="H2686" s="195"/>
    </row>
    <row r="2687" spans="1:8">
      <c r="A2687" s="162"/>
      <c r="B2687" s="162"/>
      <c r="C2687" s="163"/>
      <c r="D2687" s="164"/>
      <c r="E2687" s="163"/>
      <c r="F2687" s="162"/>
      <c r="G2687" s="209"/>
      <c r="H2687" s="195"/>
    </row>
    <row r="2688" spans="1:8">
      <c r="A2688" s="162"/>
      <c r="B2688" s="162"/>
      <c r="C2688" s="163"/>
      <c r="D2688" s="164"/>
      <c r="E2688" s="163"/>
      <c r="F2688" s="162"/>
      <c r="G2688" s="209"/>
      <c r="H2688" s="195"/>
    </row>
    <row r="2689" spans="1:8">
      <c r="A2689" s="162"/>
      <c r="B2689" s="162"/>
      <c r="C2689" s="163"/>
      <c r="D2689" s="164"/>
      <c r="E2689" s="163"/>
      <c r="F2689" s="162"/>
      <c r="G2689" s="209"/>
      <c r="H2689" s="195"/>
    </row>
    <row r="2690" spans="1:8">
      <c r="A2690" s="162"/>
      <c r="B2690" s="162"/>
      <c r="C2690" s="163"/>
      <c r="D2690" s="164"/>
      <c r="E2690" s="163"/>
      <c r="F2690" s="162"/>
      <c r="G2690" s="209"/>
      <c r="H2690" s="195"/>
    </row>
    <row r="2691" spans="1:8">
      <c r="A2691" s="162"/>
      <c r="B2691" s="162"/>
      <c r="C2691" s="163"/>
      <c r="D2691" s="164"/>
      <c r="E2691" s="163"/>
      <c r="F2691" s="162"/>
      <c r="G2691" s="209"/>
      <c r="H2691" s="195"/>
    </row>
    <row r="2692" spans="1:8">
      <c r="A2692" s="162"/>
      <c r="B2692" s="162"/>
      <c r="C2692" s="163"/>
      <c r="D2692" s="164"/>
      <c r="E2692" s="163"/>
      <c r="F2692" s="162"/>
      <c r="G2692" s="209"/>
      <c r="H2692" s="195"/>
    </row>
    <row r="2693" spans="1:8">
      <c r="A2693" s="162"/>
      <c r="B2693" s="162"/>
      <c r="C2693" s="163"/>
      <c r="D2693" s="164"/>
      <c r="E2693" s="163"/>
      <c r="F2693" s="162"/>
      <c r="G2693" s="209"/>
      <c r="H2693" s="195"/>
    </row>
    <row r="2694" spans="1:8">
      <c r="A2694" s="162"/>
      <c r="B2694" s="162"/>
      <c r="C2694" s="163"/>
      <c r="D2694" s="164"/>
      <c r="E2694" s="163"/>
      <c r="F2694" s="162"/>
      <c r="G2694" s="209"/>
      <c r="H2694" s="195"/>
    </row>
    <row r="2695" spans="1:8">
      <c r="A2695" s="162"/>
      <c r="B2695" s="162"/>
      <c r="C2695" s="163"/>
      <c r="D2695" s="164"/>
      <c r="E2695" s="163"/>
      <c r="F2695" s="162"/>
      <c r="G2695" s="209"/>
      <c r="H2695" s="195"/>
    </row>
    <row r="2696" spans="1:8">
      <c r="A2696" s="162"/>
      <c r="B2696" s="162"/>
      <c r="C2696" s="163"/>
      <c r="D2696" s="164"/>
      <c r="E2696" s="163"/>
      <c r="F2696" s="162"/>
      <c r="G2696" s="209"/>
      <c r="H2696" s="195"/>
    </row>
    <row r="2697" spans="1:8">
      <c r="A2697" s="162"/>
      <c r="B2697" s="162"/>
      <c r="C2697" s="163"/>
      <c r="D2697" s="164"/>
      <c r="E2697" s="163"/>
      <c r="F2697" s="162"/>
      <c r="G2697" s="209"/>
      <c r="H2697" s="195"/>
    </row>
    <row r="2698" spans="1:8">
      <c r="A2698" s="162"/>
      <c r="B2698" s="162"/>
      <c r="C2698" s="163"/>
      <c r="D2698" s="164"/>
      <c r="E2698" s="163"/>
      <c r="F2698" s="162"/>
      <c r="G2698" s="209"/>
      <c r="H2698" s="195"/>
    </row>
    <row r="2699" spans="1:8">
      <c r="A2699" s="162"/>
      <c r="B2699" s="162"/>
      <c r="C2699" s="163"/>
      <c r="D2699" s="164"/>
      <c r="E2699" s="163"/>
      <c r="F2699" s="162"/>
      <c r="G2699" s="209"/>
      <c r="H2699" s="195"/>
    </row>
    <row r="2700" spans="1:8">
      <c r="A2700" s="162"/>
      <c r="B2700" s="162"/>
      <c r="C2700" s="163"/>
      <c r="D2700" s="164"/>
      <c r="E2700" s="163"/>
      <c r="F2700" s="162"/>
      <c r="G2700" s="209"/>
      <c r="H2700" s="195"/>
    </row>
    <row r="2701" spans="1:8">
      <c r="A2701" s="162"/>
      <c r="B2701" s="162"/>
      <c r="C2701" s="163"/>
      <c r="D2701" s="164"/>
      <c r="E2701" s="163"/>
      <c r="F2701" s="162"/>
      <c r="G2701" s="209"/>
      <c r="H2701" s="195"/>
    </row>
    <row r="2702" spans="1:8">
      <c r="A2702" s="162"/>
      <c r="B2702" s="162"/>
      <c r="C2702" s="163"/>
      <c r="D2702" s="164"/>
      <c r="E2702" s="163"/>
      <c r="F2702" s="162"/>
      <c r="G2702" s="209"/>
      <c r="H2702" s="195"/>
    </row>
    <row r="2703" spans="1:8">
      <c r="A2703" s="162"/>
      <c r="B2703" s="162"/>
      <c r="C2703" s="163"/>
      <c r="D2703" s="164"/>
      <c r="E2703" s="163"/>
      <c r="F2703" s="162"/>
      <c r="G2703" s="209"/>
      <c r="H2703" s="195"/>
    </row>
    <row r="2704" spans="1:8">
      <c r="A2704" s="162"/>
      <c r="B2704" s="162"/>
      <c r="C2704" s="163"/>
      <c r="D2704" s="164"/>
      <c r="E2704" s="163"/>
      <c r="F2704" s="162"/>
      <c r="G2704" s="209"/>
      <c r="H2704" s="195"/>
    </row>
    <row r="2705" spans="1:8">
      <c r="A2705" s="162"/>
      <c r="B2705" s="162"/>
      <c r="C2705" s="163"/>
      <c r="D2705" s="164"/>
      <c r="E2705" s="163"/>
      <c r="F2705" s="162"/>
      <c r="G2705" s="209"/>
      <c r="H2705" s="195"/>
    </row>
    <row r="2706" spans="1:8">
      <c r="A2706" s="162"/>
      <c r="B2706" s="162"/>
      <c r="C2706" s="163"/>
      <c r="D2706" s="164"/>
      <c r="E2706" s="163"/>
      <c r="F2706" s="162"/>
      <c r="G2706" s="209"/>
      <c r="H2706" s="195"/>
    </row>
    <row r="2707" spans="1:8">
      <c r="A2707" s="162"/>
      <c r="B2707" s="162"/>
      <c r="C2707" s="163"/>
      <c r="D2707" s="164"/>
      <c r="E2707" s="163"/>
      <c r="F2707" s="162"/>
      <c r="G2707" s="209"/>
      <c r="H2707" s="195"/>
    </row>
    <row r="2708" spans="1:8">
      <c r="A2708" s="162"/>
      <c r="B2708" s="162"/>
      <c r="C2708" s="163"/>
      <c r="D2708" s="164"/>
      <c r="E2708" s="163"/>
      <c r="F2708" s="162"/>
      <c r="G2708" s="209"/>
      <c r="H2708" s="195"/>
    </row>
    <row r="2709" spans="1:8">
      <c r="A2709" s="162"/>
      <c r="B2709" s="162"/>
      <c r="C2709" s="163"/>
      <c r="D2709" s="164"/>
      <c r="E2709" s="163"/>
      <c r="F2709" s="162"/>
      <c r="G2709" s="209"/>
      <c r="H2709" s="195"/>
    </row>
    <row r="2710" spans="1:8">
      <c r="A2710" s="162"/>
      <c r="B2710" s="162"/>
      <c r="C2710" s="163"/>
      <c r="D2710" s="164"/>
      <c r="E2710" s="163"/>
      <c r="F2710" s="162"/>
      <c r="G2710" s="209"/>
      <c r="H2710" s="195"/>
    </row>
    <row r="2711" spans="1:8">
      <c r="A2711" s="162"/>
      <c r="B2711" s="162"/>
      <c r="C2711" s="163"/>
      <c r="D2711" s="164"/>
      <c r="E2711" s="163"/>
      <c r="F2711" s="162"/>
      <c r="G2711" s="209"/>
      <c r="H2711" s="195"/>
    </row>
    <row r="2712" spans="1:8">
      <c r="A2712" s="162"/>
      <c r="B2712" s="162"/>
      <c r="C2712" s="163"/>
      <c r="D2712" s="164"/>
      <c r="E2712" s="163"/>
      <c r="F2712" s="162"/>
      <c r="G2712" s="209"/>
      <c r="H2712" s="195"/>
    </row>
    <row r="2713" spans="1:8">
      <c r="A2713" s="162"/>
      <c r="B2713" s="162"/>
      <c r="C2713" s="163"/>
      <c r="D2713" s="164"/>
      <c r="E2713" s="163"/>
      <c r="F2713" s="162"/>
      <c r="G2713" s="209"/>
      <c r="H2713" s="195"/>
    </row>
    <row r="2714" spans="1:8">
      <c r="A2714" s="162"/>
      <c r="B2714" s="162"/>
      <c r="C2714" s="163"/>
      <c r="D2714" s="164"/>
      <c r="E2714" s="163"/>
      <c r="F2714" s="162"/>
      <c r="G2714" s="209"/>
      <c r="H2714" s="195"/>
    </row>
    <row r="2715" spans="1:8">
      <c r="A2715" s="162"/>
      <c r="B2715" s="162"/>
      <c r="C2715" s="163"/>
      <c r="D2715" s="164"/>
      <c r="E2715" s="163"/>
      <c r="F2715" s="162"/>
      <c r="G2715" s="209"/>
      <c r="H2715" s="195"/>
    </row>
    <row r="2716" spans="1:8">
      <c r="A2716" s="162"/>
      <c r="B2716" s="162"/>
      <c r="C2716" s="163"/>
      <c r="D2716" s="164"/>
      <c r="E2716" s="163"/>
      <c r="F2716" s="162"/>
      <c r="G2716" s="209"/>
      <c r="H2716" s="195"/>
    </row>
    <row r="2717" spans="1:8">
      <c r="A2717" s="162"/>
      <c r="B2717" s="162"/>
      <c r="C2717" s="163"/>
      <c r="D2717" s="164"/>
      <c r="E2717" s="163"/>
      <c r="F2717" s="162"/>
      <c r="G2717" s="209"/>
      <c r="H2717" s="195"/>
    </row>
    <row r="2718" spans="1:8">
      <c r="A2718" s="162"/>
      <c r="B2718" s="162"/>
      <c r="C2718" s="163"/>
      <c r="D2718" s="164"/>
      <c r="E2718" s="163"/>
      <c r="F2718" s="162"/>
      <c r="G2718" s="209"/>
      <c r="H2718" s="195"/>
    </row>
    <row r="2719" spans="1:8">
      <c r="A2719" s="162"/>
      <c r="B2719" s="162"/>
      <c r="C2719" s="163"/>
      <c r="D2719" s="164"/>
      <c r="E2719" s="163"/>
      <c r="F2719" s="162"/>
      <c r="G2719" s="209"/>
      <c r="H2719" s="195"/>
    </row>
    <row r="2720" spans="1:8">
      <c r="A2720" s="162"/>
      <c r="B2720" s="162"/>
      <c r="C2720" s="163"/>
      <c r="D2720" s="164"/>
      <c r="E2720" s="163"/>
      <c r="F2720" s="162"/>
      <c r="G2720" s="209"/>
      <c r="H2720" s="195"/>
    </row>
    <row r="2721" spans="1:8">
      <c r="A2721" s="162"/>
      <c r="B2721" s="162"/>
      <c r="C2721" s="163"/>
      <c r="D2721" s="164"/>
      <c r="E2721" s="163"/>
      <c r="F2721" s="162"/>
      <c r="G2721" s="209"/>
      <c r="H2721" s="195"/>
    </row>
    <row r="2722" spans="1:8">
      <c r="A2722" s="162"/>
      <c r="B2722" s="162"/>
      <c r="C2722" s="163"/>
      <c r="D2722" s="164"/>
      <c r="E2722" s="163"/>
      <c r="F2722" s="162"/>
      <c r="G2722" s="209"/>
      <c r="H2722" s="195"/>
    </row>
    <row r="2723" spans="1:8">
      <c r="A2723" s="162"/>
      <c r="B2723" s="162"/>
      <c r="C2723" s="163"/>
      <c r="D2723" s="164"/>
      <c r="E2723" s="163"/>
      <c r="F2723" s="162"/>
      <c r="G2723" s="209"/>
      <c r="H2723" s="195"/>
    </row>
    <row r="2724" spans="1:8">
      <c r="A2724" s="162"/>
      <c r="B2724" s="162"/>
      <c r="C2724" s="163"/>
      <c r="D2724" s="164"/>
      <c r="E2724" s="163"/>
      <c r="F2724" s="162"/>
      <c r="G2724" s="209"/>
      <c r="H2724" s="195"/>
    </row>
    <row r="2725" spans="1:8">
      <c r="A2725" s="162"/>
      <c r="B2725" s="162"/>
      <c r="C2725" s="163"/>
      <c r="D2725" s="164"/>
      <c r="E2725" s="163"/>
      <c r="F2725" s="162"/>
      <c r="G2725" s="209"/>
      <c r="H2725" s="195"/>
    </row>
    <row r="2726" spans="1:8">
      <c r="A2726" s="162"/>
      <c r="B2726" s="162"/>
      <c r="C2726" s="163"/>
      <c r="D2726" s="164"/>
      <c r="E2726" s="163"/>
      <c r="F2726" s="162"/>
      <c r="G2726" s="209"/>
      <c r="H2726" s="195"/>
    </row>
    <row r="2727" spans="1:8">
      <c r="A2727" s="162"/>
      <c r="B2727" s="162"/>
      <c r="C2727" s="163"/>
      <c r="D2727" s="164"/>
      <c r="E2727" s="163"/>
      <c r="F2727" s="162"/>
      <c r="G2727" s="209"/>
      <c r="H2727" s="195"/>
    </row>
    <row r="2728" spans="1:8">
      <c r="A2728" s="162"/>
      <c r="B2728" s="162"/>
      <c r="C2728" s="163"/>
      <c r="D2728" s="164"/>
      <c r="E2728" s="163"/>
      <c r="F2728" s="162"/>
      <c r="G2728" s="209"/>
      <c r="H2728" s="195"/>
    </row>
    <row r="2729" spans="1:8">
      <c r="A2729" s="162"/>
      <c r="B2729" s="162"/>
      <c r="C2729" s="163"/>
      <c r="D2729" s="164"/>
      <c r="E2729" s="163"/>
      <c r="F2729" s="162"/>
      <c r="G2729" s="209"/>
      <c r="H2729" s="195"/>
    </row>
    <row r="2730" spans="1:8">
      <c r="A2730" s="162"/>
      <c r="B2730" s="162"/>
      <c r="C2730" s="163"/>
      <c r="D2730" s="164"/>
      <c r="E2730" s="163"/>
      <c r="F2730" s="162"/>
      <c r="G2730" s="209"/>
      <c r="H2730" s="195"/>
    </row>
    <row r="2731" spans="1:8">
      <c r="A2731" s="162"/>
      <c r="B2731" s="162"/>
      <c r="C2731" s="163"/>
      <c r="D2731" s="164"/>
      <c r="E2731" s="163"/>
      <c r="F2731" s="162"/>
      <c r="G2731" s="209"/>
      <c r="H2731" s="195"/>
    </row>
    <row r="2732" spans="1:8">
      <c r="A2732" s="162"/>
      <c r="B2732" s="162"/>
      <c r="C2732" s="163"/>
      <c r="D2732" s="164"/>
      <c r="E2732" s="163"/>
      <c r="F2732" s="162"/>
      <c r="G2732" s="209"/>
      <c r="H2732" s="195"/>
    </row>
    <row r="2733" spans="1:8">
      <c r="A2733" s="162"/>
      <c r="B2733" s="162"/>
      <c r="C2733" s="163"/>
      <c r="D2733" s="164"/>
      <c r="E2733" s="163"/>
      <c r="F2733" s="162"/>
      <c r="G2733" s="209"/>
      <c r="H2733" s="195"/>
    </row>
    <row r="2734" spans="1:8">
      <c r="A2734" s="162"/>
      <c r="B2734" s="162"/>
      <c r="C2734" s="163"/>
      <c r="D2734" s="164"/>
      <c r="E2734" s="163"/>
      <c r="F2734" s="162"/>
      <c r="G2734" s="209"/>
      <c r="H2734" s="195"/>
    </row>
    <row r="2735" spans="1:8">
      <c r="A2735" s="162"/>
      <c r="B2735" s="162"/>
      <c r="C2735" s="163"/>
      <c r="D2735" s="164"/>
      <c r="E2735" s="163"/>
      <c r="F2735" s="162"/>
      <c r="G2735" s="209"/>
      <c r="H2735" s="195"/>
    </row>
    <row r="2736" spans="1:8">
      <c r="A2736" s="162"/>
      <c r="B2736" s="162"/>
      <c r="C2736" s="163"/>
      <c r="D2736" s="164"/>
      <c r="E2736" s="163"/>
      <c r="F2736" s="162"/>
      <c r="G2736" s="209"/>
      <c r="H2736" s="195"/>
    </row>
    <row r="2737" spans="1:8">
      <c r="A2737" s="162"/>
      <c r="B2737" s="162"/>
      <c r="C2737" s="163"/>
      <c r="D2737" s="164"/>
      <c r="E2737" s="163"/>
      <c r="F2737" s="162"/>
      <c r="G2737" s="209"/>
      <c r="H2737" s="195"/>
    </row>
    <row r="2738" spans="1:8">
      <c r="A2738" s="162"/>
      <c r="B2738" s="162"/>
      <c r="C2738" s="163"/>
      <c r="D2738" s="164"/>
      <c r="E2738" s="163"/>
      <c r="F2738" s="162"/>
      <c r="G2738" s="209"/>
      <c r="H2738" s="195"/>
    </row>
    <row r="2739" spans="1:8">
      <c r="A2739" s="162"/>
      <c r="B2739" s="162"/>
      <c r="C2739" s="163"/>
      <c r="D2739" s="164"/>
      <c r="E2739" s="163"/>
      <c r="F2739" s="162"/>
      <c r="G2739" s="209"/>
      <c r="H2739" s="195"/>
    </row>
    <row r="2740" spans="1:8">
      <c r="A2740" s="162"/>
      <c r="B2740" s="162"/>
      <c r="C2740" s="163"/>
      <c r="D2740" s="164"/>
      <c r="E2740" s="163"/>
      <c r="F2740" s="162"/>
      <c r="G2740" s="209"/>
      <c r="H2740" s="195"/>
    </row>
    <row r="2741" spans="1:8">
      <c r="A2741" s="162"/>
      <c r="B2741" s="162"/>
      <c r="C2741" s="163"/>
      <c r="D2741" s="164"/>
      <c r="E2741" s="163"/>
      <c r="F2741" s="162"/>
      <c r="G2741" s="209"/>
      <c r="H2741" s="195"/>
    </row>
    <row r="2742" spans="1:8">
      <c r="A2742" s="162"/>
      <c r="B2742" s="162"/>
      <c r="C2742" s="163"/>
      <c r="D2742" s="164"/>
      <c r="E2742" s="163"/>
      <c r="F2742" s="162"/>
      <c r="G2742" s="209"/>
      <c r="H2742" s="195"/>
    </row>
    <row r="2743" spans="1:8">
      <c r="A2743" s="162"/>
      <c r="B2743" s="162"/>
      <c r="C2743" s="163"/>
      <c r="D2743" s="164"/>
      <c r="E2743" s="163"/>
      <c r="F2743" s="162"/>
      <c r="G2743" s="209"/>
      <c r="H2743" s="195"/>
    </row>
    <row r="2744" spans="1:8">
      <c r="A2744" s="162"/>
      <c r="B2744" s="162"/>
      <c r="C2744" s="163"/>
      <c r="D2744" s="164"/>
      <c r="E2744" s="163"/>
      <c r="F2744" s="162"/>
      <c r="G2744" s="209"/>
      <c r="H2744" s="195"/>
    </row>
    <row r="2745" spans="1:8">
      <c r="A2745" s="162"/>
      <c r="B2745" s="162"/>
      <c r="C2745" s="163"/>
      <c r="D2745" s="164"/>
      <c r="E2745" s="163"/>
      <c r="F2745" s="162"/>
      <c r="G2745" s="209"/>
      <c r="H2745" s="195"/>
    </row>
    <row r="2746" spans="1:8">
      <c r="A2746" s="162"/>
      <c r="B2746" s="162"/>
      <c r="C2746" s="163"/>
      <c r="D2746" s="164"/>
      <c r="E2746" s="163"/>
      <c r="F2746" s="162"/>
      <c r="G2746" s="209"/>
      <c r="H2746" s="195"/>
    </row>
    <row r="2747" spans="1:8">
      <c r="A2747" s="162"/>
      <c r="B2747" s="162"/>
      <c r="C2747" s="163"/>
      <c r="D2747" s="164"/>
      <c r="E2747" s="163"/>
      <c r="F2747" s="162"/>
      <c r="G2747" s="209"/>
      <c r="H2747" s="195"/>
    </row>
    <row r="2748" spans="1:8">
      <c r="A2748" s="162"/>
      <c r="B2748" s="162"/>
      <c r="C2748" s="163"/>
      <c r="D2748" s="164"/>
      <c r="E2748" s="163"/>
      <c r="F2748" s="162"/>
      <c r="G2748" s="209"/>
      <c r="H2748" s="195"/>
    </row>
    <row r="2749" spans="1:8">
      <c r="A2749" s="162"/>
      <c r="B2749" s="162"/>
      <c r="C2749" s="163"/>
      <c r="D2749" s="164"/>
      <c r="E2749" s="163"/>
      <c r="F2749" s="162"/>
      <c r="G2749" s="209"/>
      <c r="H2749" s="195"/>
    </row>
    <row r="2750" spans="1:8">
      <c r="A2750" s="162"/>
      <c r="B2750" s="162"/>
      <c r="C2750" s="163"/>
      <c r="D2750" s="164"/>
      <c r="E2750" s="163"/>
      <c r="F2750" s="162"/>
      <c r="G2750" s="209"/>
      <c r="H2750" s="195"/>
    </row>
    <row r="2751" spans="1:8">
      <c r="A2751" s="162"/>
      <c r="B2751" s="162"/>
      <c r="C2751" s="163"/>
      <c r="D2751" s="164"/>
      <c r="E2751" s="163"/>
      <c r="F2751" s="162"/>
      <c r="G2751" s="209"/>
      <c r="H2751" s="195"/>
    </row>
    <row r="2752" spans="1:8">
      <c r="A2752" s="162"/>
      <c r="B2752" s="162"/>
      <c r="C2752" s="163"/>
      <c r="D2752" s="164"/>
      <c r="E2752" s="163"/>
      <c r="F2752" s="162"/>
      <c r="G2752" s="209"/>
      <c r="H2752" s="195"/>
    </row>
    <row r="2753" spans="1:8">
      <c r="A2753" s="162"/>
      <c r="B2753" s="162"/>
      <c r="C2753" s="163"/>
      <c r="D2753" s="164"/>
      <c r="E2753" s="163"/>
      <c r="F2753" s="162"/>
      <c r="G2753" s="209"/>
      <c r="H2753" s="195"/>
    </row>
    <row r="2754" spans="1:8">
      <c r="A2754" s="162"/>
      <c r="B2754" s="162"/>
      <c r="C2754" s="163"/>
      <c r="D2754" s="164"/>
      <c r="E2754" s="163"/>
      <c r="F2754" s="162"/>
      <c r="G2754" s="209"/>
      <c r="H2754" s="195"/>
    </row>
    <row r="2755" spans="1:8">
      <c r="A2755" s="162"/>
      <c r="B2755" s="162"/>
      <c r="C2755" s="163"/>
      <c r="D2755" s="164"/>
      <c r="E2755" s="163"/>
      <c r="F2755" s="162"/>
      <c r="G2755" s="209"/>
      <c r="H2755" s="195"/>
    </row>
    <row r="2756" spans="1:8">
      <c r="A2756" s="162"/>
      <c r="B2756" s="162"/>
      <c r="C2756" s="163"/>
      <c r="D2756" s="164"/>
      <c r="E2756" s="163"/>
      <c r="F2756" s="162"/>
      <c r="G2756" s="209"/>
      <c r="H2756" s="195"/>
    </row>
    <row r="2757" spans="1:8">
      <c r="A2757" s="162"/>
      <c r="B2757" s="162"/>
      <c r="C2757" s="163"/>
      <c r="D2757" s="164"/>
      <c r="E2757" s="163"/>
      <c r="F2757" s="162"/>
      <c r="G2757" s="209"/>
      <c r="H2757" s="195"/>
    </row>
    <row r="2758" spans="1:8">
      <c r="A2758" s="162"/>
      <c r="B2758" s="162"/>
      <c r="C2758" s="163"/>
      <c r="D2758" s="164"/>
      <c r="E2758" s="163"/>
      <c r="F2758" s="162"/>
      <c r="G2758" s="209"/>
      <c r="H2758" s="195"/>
    </row>
    <row r="2759" spans="1:8">
      <c r="A2759" s="162"/>
      <c r="B2759" s="162"/>
      <c r="C2759" s="163"/>
      <c r="D2759" s="164"/>
      <c r="E2759" s="163"/>
      <c r="F2759" s="162"/>
      <c r="G2759" s="209"/>
      <c r="H2759" s="195"/>
    </row>
    <row r="2760" spans="1:8">
      <c r="A2760" s="162"/>
      <c r="B2760" s="162"/>
      <c r="C2760" s="163"/>
      <c r="D2760" s="164"/>
      <c r="E2760" s="163"/>
      <c r="F2760" s="162"/>
      <c r="G2760" s="209"/>
      <c r="H2760" s="195"/>
    </row>
    <row r="2761" spans="1:8">
      <c r="A2761" s="162"/>
      <c r="B2761" s="162"/>
      <c r="C2761" s="163"/>
      <c r="D2761" s="164"/>
      <c r="E2761" s="163"/>
      <c r="F2761" s="162"/>
      <c r="G2761" s="209"/>
      <c r="H2761" s="195"/>
    </row>
    <row r="2762" spans="1:8">
      <c r="A2762" s="162"/>
      <c r="B2762" s="162"/>
      <c r="C2762" s="163"/>
      <c r="D2762" s="164"/>
      <c r="E2762" s="163"/>
      <c r="F2762" s="162"/>
      <c r="G2762" s="209"/>
      <c r="H2762" s="195"/>
    </row>
    <row r="2763" spans="1:8">
      <c r="A2763" s="162"/>
      <c r="B2763" s="162"/>
      <c r="C2763" s="163"/>
      <c r="D2763" s="164"/>
      <c r="E2763" s="163"/>
      <c r="F2763" s="162"/>
      <c r="G2763" s="209"/>
      <c r="H2763" s="195"/>
    </row>
    <row r="2764" spans="1:8">
      <c r="A2764" s="162"/>
      <c r="B2764" s="162"/>
      <c r="C2764" s="163"/>
      <c r="D2764" s="164"/>
      <c r="E2764" s="163"/>
      <c r="F2764" s="162"/>
      <c r="G2764" s="209"/>
      <c r="H2764" s="195"/>
    </row>
    <row r="2765" spans="1:8">
      <c r="A2765" s="162"/>
      <c r="B2765" s="162"/>
      <c r="C2765" s="163"/>
      <c r="D2765" s="164"/>
      <c r="E2765" s="163"/>
      <c r="F2765" s="162"/>
      <c r="G2765" s="209"/>
      <c r="H2765" s="195"/>
    </row>
    <row r="2766" spans="1:8">
      <c r="A2766" s="162"/>
      <c r="B2766" s="162"/>
      <c r="C2766" s="163"/>
      <c r="D2766" s="164"/>
      <c r="E2766" s="163"/>
      <c r="F2766" s="162"/>
      <c r="G2766" s="209"/>
      <c r="H2766" s="195"/>
    </row>
    <row r="2767" spans="1:8">
      <c r="A2767" s="162"/>
      <c r="B2767" s="162"/>
      <c r="C2767" s="163"/>
      <c r="D2767" s="164"/>
      <c r="E2767" s="163"/>
      <c r="F2767" s="162"/>
      <c r="G2767" s="209"/>
      <c r="H2767" s="195"/>
    </row>
    <row r="2768" spans="1:8">
      <c r="A2768" s="162"/>
      <c r="B2768" s="162"/>
      <c r="C2768" s="163"/>
      <c r="D2768" s="164"/>
      <c r="E2768" s="163"/>
      <c r="F2768" s="162"/>
      <c r="G2768" s="209"/>
      <c r="H2768" s="195"/>
    </row>
    <row r="2769" spans="1:8">
      <c r="A2769" s="162"/>
      <c r="B2769" s="162"/>
      <c r="C2769" s="163"/>
      <c r="D2769" s="164"/>
      <c r="E2769" s="163"/>
      <c r="F2769" s="162"/>
      <c r="G2769" s="209"/>
      <c r="H2769" s="195"/>
    </row>
    <row r="2770" spans="1:8">
      <c r="A2770" s="162"/>
      <c r="B2770" s="162"/>
      <c r="C2770" s="163"/>
      <c r="D2770" s="164"/>
      <c r="E2770" s="163"/>
      <c r="F2770" s="162"/>
      <c r="G2770" s="209"/>
      <c r="H2770" s="195"/>
    </row>
    <row r="2771" spans="1:8">
      <c r="A2771" s="162"/>
      <c r="B2771" s="162"/>
      <c r="C2771" s="163"/>
      <c r="D2771" s="164"/>
      <c r="E2771" s="163"/>
      <c r="F2771" s="162"/>
      <c r="G2771" s="209"/>
      <c r="H2771" s="195"/>
    </row>
    <row r="2772" spans="1:8">
      <c r="A2772" s="162"/>
      <c r="B2772" s="162"/>
      <c r="C2772" s="163"/>
      <c r="D2772" s="164"/>
      <c r="E2772" s="163"/>
      <c r="F2772" s="162"/>
      <c r="G2772" s="209"/>
      <c r="H2772" s="195"/>
    </row>
    <row r="2773" spans="1:8">
      <c r="A2773" s="162"/>
      <c r="B2773" s="162"/>
      <c r="C2773" s="163"/>
      <c r="D2773" s="164"/>
      <c r="E2773" s="163"/>
      <c r="F2773" s="162"/>
      <c r="G2773" s="209"/>
      <c r="H2773" s="195"/>
    </row>
    <row r="2774" spans="1:8">
      <c r="A2774" s="162"/>
      <c r="B2774" s="162"/>
      <c r="C2774" s="163"/>
      <c r="D2774" s="164"/>
      <c r="E2774" s="163"/>
      <c r="F2774" s="162"/>
      <c r="G2774" s="209"/>
      <c r="H2774" s="195"/>
    </row>
    <row r="2775" spans="1:8">
      <c r="A2775" s="162"/>
      <c r="B2775" s="162"/>
      <c r="C2775" s="163"/>
      <c r="D2775" s="164"/>
      <c r="E2775" s="163"/>
      <c r="F2775" s="162"/>
      <c r="G2775" s="209"/>
      <c r="H2775" s="195"/>
    </row>
    <row r="2776" spans="1:8">
      <c r="A2776" s="162"/>
      <c r="B2776" s="162"/>
      <c r="C2776" s="163"/>
      <c r="D2776" s="164"/>
      <c r="E2776" s="163"/>
      <c r="F2776" s="162"/>
      <c r="G2776" s="209"/>
      <c r="H2776" s="195"/>
    </row>
    <row r="2777" spans="1:8">
      <c r="A2777" s="162"/>
      <c r="B2777" s="162"/>
      <c r="C2777" s="163"/>
      <c r="D2777" s="164"/>
      <c r="E2777" s="163"/>
      <c r="F2777" s="162"/>
      <c r="G2777" s="209"/>
      <c r="H2777" s="195"/>
    </row>
    <row r="2778" spans="1:8">
      <c r="A2778" s="162"/>
      <c r="B2778" s="162"/>
      <c r="C2778" s="163"/>
      <c r="D2778" s="164"/>
      <c r="E2778" s="163"/>
      <c r="F2778" s="162"/>
      <c r="G2778" s="209"/>
      <c r="H2778" s="195"/>
    </row>
    <row r="2779" spans="1:8">
      <c r="A2779" s="162"/>
      <c r="B2779" s="162"/>
      <c r="C2779" s="163"/>
      <c r="D2779" s="164"/>
      <c r="E2779" s="163"/>
      <c r="F2779" s="162"/>
      <c r="G2779" s="209"/>
      <c r="H2779" s="195"/>
    </row>
    <row r="2780" spans="1:8">
      <c r="A2780" s="162"/>
      <c r="B2780" s="162"/>
      <c r="C2780" s="163"/>
      <c r="D2780" s="164"/>
      <c r="E2780" s="163"/>
      <c r="F2780" s="162"/>
      <c r="G2780" s="209"/>
      <c r="H2780" s="195"/>
    </row>
    <row r="2781" spans="1:8">
      <c r="A2781" s="162"/>
      <c r="B2781" s="162"/>
      <c r="C2781" s="163"/>
      <c r="D2781" s="164"/>
      <c r="E2781" s="163"/>
      <c r="F2781" s="162"/>
      <c r="G2781" s="209"/>
      <c r="H2781" s="195"/>
    </row>
    <row r="2782" spans="1:8">
      <c r="A2782" s="162"/>
      <c r="B2782" s="162"/>
      <c r="C2782" s="163"/>
      <c r="D2782" s="164"/>
      <c r="E2782" s="163"/>
      <c r="F2782" s="162"/>
      <c r="G2782" s="209"/>
      <c r="H2782" s="195"/>
    </row>
    <row r="2783" spans="1:8">
      <c r="A2783" s="162"/>
      <c r="B2783" s="162"/>
      <c r="C2783" s="163"/>
      <c r="D2783" s="164"/>
      <c r="E2783" s="163"/>
      <c r="F2783" s="162"/>
      <c r="G2783" s="209"/>
      <c r="H2783" s="195"/>
    </row>
    <row r="2784" spans="1:8">
      <c r="A2784" s="162"/>
      <c r="B2784" s="162"/>
      <c r="C2784" s="163"/>
      <c r="D2784" s="164"/>
      <c r="E2784" s="163"/>
      <c r="F2784" s="162"/>
      <c r="G2784" s="209"/>
      <c r="H2784" s="195"/>
    </row>
    <row r="2785" spans="1:8">
      <c r="A2785" s="162"/>
      <c r="B2785" s="162"/>
      <c r="C2785" s="163"/>
      <c r="D2785" s="164"/>
      <c r="E2785" s="163"/>
      <c r="F2785" s="162"/>
      <c r="G2785" s="209"/>
      <c r="H2785" s="195"/>
    </row>
    <row r="2786" spans="1:8">
      <c r="A2786" s="162"/>
      <c r="B2786" s="162"/>
      <c r="C2786" s="163"/>
      <c r="D2786" s="164"/>
      <c r="E2786" s="163"/>
      <c r="F2786" s="162"/>
      <c r="G2786" s="209"/>
      <c r="H2786" s="195"/>
    </row>
    <row r="2787" spans="1:8">
      <c r="A2787" s="162"/>
      <c r="B2787" s="162"/>
      <c r="C2787" s="163"/>
      <c r="D2787" s="164"/>
      <c r="E2787" s="163"/>
      <c r="F2787" s="162"/>
      <c r="G2787" s="209"/>
      <c r="H2787" s="195"/>
    </row>
    <row r="2788" spans="1:8">
      <c r="A2788" s="162"/>
      <c r="B2788" s="162"/>
      <c r="C2788" s="163"/>
      <c r="D2788" s="164"/>
      <c r="E2788" s="163"/>
      <c r="F2788" s="162"/>
      <c r="G2788" s="209"/>
      <c r="H2788" s="195"/>
    </row>
    <row r="2789" spans="1:8">
      <c r="A2789" s="162"/>
      <c r="B2789" s="162"/>
      <c r="C2789" s="163"/>
      <c r="D2789" s="164"/>
      <c r="E2789" s="163"/>
      <c r="F2789" s="162"/>
      <c r="G2789" s="209"/>
      <c r="H2789" s="195"/>
    </row>
    <row r="2790" spans="1:8">
      <c r="A2790" s="162"/>
      <c r="B2790" s="162"/>
      <c r="C2790" s="163"/>
      <c r="D2790" s="164"/>
      <c r="E2790" s="163"/>
      <c r="F2790" s="162"/>
      <c r="G2790" s="209"/>
      <c r="H2790" s="195"/>
    </row>
    <row r="2791" spans="1:8">
      <c r="A2791" s="162"/>
      <c r="B2791" s="162"/>
      <c r="C2791" s="163"/>
      <c r="D2791" s="164"/>
      <c r="E2791" s="163"/>
      <c r="F2791" s="162"/>
      <c r="G2791" s="209"/>
      <c r="H2791" s="195"/>
    </row>
    <row r="2792" spans="1:8">
      <c r="A2792" s="162"/>
      <c r="B2792" s="162"/>
      <c r="C2792" s="163"/>
      <c r="D2792" s="164"/>
      <c r="E2792" s="163"/>
      <c r="F2792" s="162"/>
      <c r="G2792" s="209"/>
      <c r="H2792" s="195"/>
    </row>
    <row r="2793" spans="1:8">
      <c r="A2793" s="162"/>
      <c r="B2793" s="162"/>
      <c r="C2793" s="163"/>
      <c r="D2793" s="164"/>
      <c r="E2793" s="163"/>
      <c r="F2793" s="162"/>
      <c r="G2793" s="209"/>
      <c r="H2793" s="195"/>
    </row>
    <row r="2794" spans="1:8">
      <c r="A2794" s="162"/>
      <c r="B2794" s="162"/>
      <c r="C2794" s="163"/>
      <c r="D2794" s="164"/>
      <c r="E2794" s="163"/>
      <c r="F2794" s="162"/>
      <c r="G2794" s="209"/>
      <c r="H2794" s="195"/>
    </row>
    <row r="2795" spans="1:8">
      <c r="A2795" s="162"/>
      <c r="B2795" s="162"/>
      <c r="C2795" s="163"/>
      <c r="D2795" s="164"/>
      <c r="E2795" s="163"/>
      <c r="F2795" s="162"/>
      <c r="G2795" s="209"/>
      <c r="H2795" s="195"/>
    </row>
    <row r="2796" spans="1:8">
      <c r="A2796" s="162"/>
      <c r="B2796" s="162"/>
      <c r="C2796" s="163"/>
      <c r="D2796" s="164"/>
      <c r="E2796" s="163"/>
      <c r="F2796" s="162"/>
      <c r="G2796" s="209"/>
      <c r="H2796" s="195"/>
    </row>
    <row r="2797" spans="1:8">
      <c r="A2797" s="162"/>
      <c r="B2797" s="162"/>
      <c r="C2797" s="163"/>
      <c r="D2797" s="164"/>
      <c r="E2797" s="163"/>
      <c r="F2797" s="162"/>
      <c r="G2797" s="209"/>
      <c r="H2797" s="195"/>
    </row>
    <row r="2798" spans="1:8">
      <c r="A2798" s="162"/>
      <c r="B2798" s="162"/>
      <c r="C2798" s="163"/>
      <c r="D2798" s="164"/>
      <c r="E2798" s="163"/>
      <c r="F2798" s="162"/>
      <c r="G2798" s="209"/>
      <c r="H2798" s="195"/>
    </row>
    <row r="2799" spans="1:8">
      <c r="A2799" s="162"/>
      <c r="B2799" s="162"/>
      <c r="C2799" s="163"/>
      <c r="D2799" s="164"/>
      <c r="E2799" s="163"/>
      <c r="F2799" s="162"/>
      <c r="G2799" s="209"/>
      <c r="H2799" s="195"/>
    </row>
    <row r="2800" spans="1:8">
      <c r="A2800" s="162"/>
      <c r="B2800" s="162"/>
      <c r="C2800" s="163"/>
      <c r="D2800" s="164"/>
      <c r="E2800" s="163"/>
      <c r="F2800" s="162"/>
      <c r="G2800" s="209"/>
      <c r="H2800" s="195"/>
    </row>
    <row r="2801" spans="1:8">
      <c r="A2801" s="162"/>
      <c r="B2801" s="162"/>
      <c r="C2801" s="163"/>
      <c r="D2801" s="164"/>
      <c r="E2801" s="163"/>
      <c r="F2801" s="162"/>
      <c r="G2801" s="209"/>
      <c r="H2801" s="195"/>
    </row>
    <row r="2802" spans="1:8">
      <c r="A2802" s="162"/>
      <c r="B2802" s="162"/>
      <c r="C2802" s="163"/>
      <c r="D2802" s="164"/>
      <c r="E2802" s="163"/>
      <c r="F2802" s="162"/>
      <c r="G2802" s="209"/>
      <c r="H2802" s="195"/>
    </row>
    <row r="2803" spans="1:8">
      <c r="A2803" s="162"/>
      <c r="B2803" s="162"/>
      <c r="C2803" s="163"/>
      <c r="D2803" s="164"/>
      <c r="E2803" s="163"/>
      <c r="F2803" s="162"/>
      <c r="G2803" s="209"/>
      <c r="H2803" s="195"/>
    </row>
    <row r="2804" spans="1:8">
      <c r="A2804" s="162"/>
      <c r="B2804" s="162"/>
      <c r="C2804" s="163"/>
      <c r="D2804" s="164"/>
      <c r="E2804" s="163"/>
      <c r="F2804" s="162"/>
      <c r="G2804" s="209"/>
      <c r="H2804" s="195"/>
    </row>
    <row r="2805" spans="1:8">
      <c r="A2805" s="162"/>
      <c r="B2805" s="162"/>
      <c r="C2805" s="163"/>
      <c r="D2805" s="164"/>
      <c r="E2805" s="163"/>
      <c r="F2805" s="162"/>
      <c r="G2805" s="209"/>
      <c r="H2805" s="195"/>
    </row>
    <row r="2806" spans="1:8">
      <c r="A2806" s="162"/>
      <c r="B2806" s="162"/>
      <c r="C2806" s="163"/>
      <c r="D2806" s="164"/>
      <c r="E2806" s="163"/>
      <c r="F2806" s="162"/>
      <c r="G2806" s="209"/>
      <c r="H2806" s="195"/>
    </row>
    <row r="2807" spans="1:8">
      <c r="A2807" s="162"/>
      <c r="B2807" s="162"/>
      <c r="C2807" s="163"/>
      <c r="D2807" s="164"/>
      <c r="E2807" s="163"/>
      <c r="F2807" s="162"/>
      <c r="G2807" s="209"/>
      <c r="H2807" s="195"/>
    </row>
    <row r="2808" spans="1:8">
      <c r="A2808" s="162"/>
      <c r="B2808" s="162"/>
      <c r="C2808" s="163"/>
      <c r="D2808" s="164"/>
      <c r="E2808" s="163"/>
      <c r="F2808" s="162"/>
      <c r="G2808" s="209"/>
      <c r="H2808" s="195"/>
    </row>
    <row r="2809" spans="1:8">
      <c r="A2809" s="162"/>
      <c r="B2809" s="162"/>
      <c r="C2809" s="163"/>
      <c r="D2809" s="164"/>
      <c r="E2809" s="163"/>
      <c r="F2809" s="162"/>
      <c r="G2809" s="209"/>
      <c r="H2809" s="195"/>
    </row>
    <row r="2810" spans="1:8">
      <c r="A2810" s="162"/>
      <c r="B2810" s="162"/>
      <c r="C2810" s="163"/>
      <c r="D2810" s="164"/>
      <c r="E2810" s="163"/>
      <c r="F2810" s="162"/>
      <c r="G2810" s="209"/>
      <c r="H2810" s="195"/>
    </row>
    <row r="2811" spans="1:8">
      <c r="A2811" s="162"/>
      <c r="B2811" s="162"/>
      <c r="C2811" s="163"/>
      <c r="D2811" s="164"/>
      <c r="E2811" s="163"/>
      <c r="F2811" s="162"/>
      <c r="G2811" s="209"/>
      <c r="H2811" s="195"/>
    </row>
    <row r="2812" spans="1:8">
      <c r="A2812" s="162"/>
      <c r="B2812" s="162"/>
      <c r="C2812" s="163"/>
      <c r="D2812" s="164"/>
      <c r="E2812" s="163"/>
      <c r="F2812" s="162"/>
      <c r="G2812" s="209"/>
      <c r="H2812" s="195"/>
    </row>
    <row r="2813" spans="1:8">
      <c r="A2813" s="162"/>
      <c r="B2813" s="162"/>
      <c r="C2813" s="163"/>
      <c r="D2813" s="164"/>
      <c r="E2813" s="163"/>
      <c r="F2813" s="162"/>
      <c r="G2813" s="209"/>
      <c r="H2813" s="195"/>
    </row>
    <row r="2814" spans="1:8">
      <c r="A2814" s="162"/>
      <c r="B2814" s="162"/>
      <c r="C2814" s="163"/>
      <c r="D2814" s="164"/>
      <c r="E2814" s="163"/>
      <c r="F2814" s="162"/>
      <c r="G2814" s="209"/>
      <c r="H2814" s="195"/>
    </row>
    <row r="2815" spans="1:8">
      <c r="A2815" s="162"/>
      <c r="B2815" s="162"/>
      <c r="C2815" s="163"/>
      <c r="D2815" s="164"/>
      <c r="E2815" s="163"/>
      <c r="F2815" s="162"/>
      <c r="G2815" s="209"/>
      <c r="H2815" s="195"/>
    </row>
    <row r="2816" spans="1:8">
      <c r="A2816" s="162"/>
      <c r="B2816" s="162"/>
      <c r="C2816" s="163"/>
      <c r="D2816" s="164"/>
      <c r="E2816" s="163"/>
      <c r="F2816" s="162"/>
      <c r="G2816" s="209"/>
      <c r="H2816" s="195"/>
    </row>
    <row r="2817" spans="1:8">
      <c r="A2817" s="162"/>
      <c r="B2817" s="162"/>
      <c r="C2817" s="163"/>
      <c r="D2817" s="164"/>
      <c r="E2817" s="163"/>
      <c r="F2817" s="162"/>
      <c r="G2817" s="209"/>
      <c r="H2817" s="195"/>
    </row>
    <row r="2818" spans="1:8">
      <c r="A2818" s="162"/>
      <c r="B2818" s="162"/>
      <c r="C2818" s="163"/>
      <c r="D2818" s="164"/>
      <c r="E2818" s="163"/>
      <c r="F2818" s="162"/>
      <c r="G2818" s="209"/>
      <c r="H2818" s="195"/>
    </row>
    <row r="2819" spans="1:8">
      <c r="A2819" s="162"/>
      <c r="B2819" s="162"/>
      <c r="C2819" s="163"/>
      <c r="D2819" s="164"/>
      <c r="E2819" s="163"/>
      <c r="F2819" s="162"/>
      <c r="G2819" s="209"/>
      <c r="H2819" s="195"/>
    </row>
    <row r="2820" spans="1:8">
      <c r="A2820" s="162"/>
      <c r="B2820" s="162"/>
      <c r="C2820" s="163"/>
      <c r="D2820" s="164"/>
      <c r="E2820" s="163"/>
      <c r="F2820" s="162"/>
      <c r="G2820" s="209"/>
      <c r="H2820" s="195"/>
    </row>
    <row r="2821" spans="1:8">
      <c r="A2821" s="162"/>
      <c r="B2821" s="162"/>
      <c r="C2821" s="163"/>
      <c r="D2821" s="164"/>
      <c r="E2821" s="163"/>
      <c r="F2821" s="162"/>
      <c r="G2821" s="209"/>
      <c r="H2821" s="195"/>
    </row>
    <row r="2822" spans="1:8">
      <c r="A2822" s="162"/>
      <c r="B2822" s="162"/>
      <c r="C2822" s="163"/>
      <c r="D2822" s="164"/>
      <c r="E2822" s="163"/>
      <c r="F2822" s="162"/>
      <c r="G2822" s="209"/>
      <c r="H2822" s="195"/>
    </row>
    <row r="2823" spans="1:8">
      <c r="A2823" s="162"/>
      <c r="B2823" s="162"/>
      <c r="C2823" s="163"/>
      <c r="D2823" s="164"/>
      <c r="E2823" s="163"/>
      <c r="F2823" s="162"/>
      <c r="G2823" s="209"/>
      <c r="H2823" s="195"/>
    </row>
    <row r="2824" spans="1:8">
      <c r="A2824" s="162"/>
      <c r="B2824" s="162"/>
      <c r="C2824" s="163"/>
      <c r="D2824" s="164"/>
      <c r="E2824" s="163"/>
      <c r="F2824" s="162"/>
      <c r="G2824" s="209"/>
      <c r="H2824" s="195"/>
    </row>
    <row r="2825" spans="1:8">
      <c r="A2825" s="162"/>
      <c r="B2825" s="162"/>
      <c r="C2825" s="163"/>
      <c r="D2825" s="164"/>
      <c r="E2825" s="163"/>
      <c r="F2825" s="162"/>
      <c r="G2825" s="209"/>
      <c r="H2825" s="195"/>
    </row>
    <row r="2826" spans="1:8">
      <c r="A2826" s="162"/>
      <c r="B2826" s="162"/>
      <c r="C2826" s="163"/>
      <c r="D2826" s="164"/>
      <c r="E2826" s="163"/>
      <c r="F2826" s="162"/>
      <c r="G2826" s="209"/>
      <c r="H2826" s="195"/>
    </row>
    <row r="2827" spans="1:8">
      <c r="A2827" s="162"/>
      <c r="B2827" s="162"/>
      <c r="C2827" s="163"/>
      <c r="D2827" s="164"/>
      <c r="E2827" s="163"/>
      <c r="F2827" s="162"/>
      <c r="G2827" s="209"/>
      <c r="H2827" s="195"/>
    </row>
    <row r="2828" spans="1:8">
      <c r="A2828" s="162"/>
      <c r="B2828" s="162"/>
      <c r="C2828" s="163"/>
      <c r="D2828" s="164"/>
      <c r="E2828" s="163"/>
      <c r="F2828" s="162"/>
      <c r="G2828" s="209"/>
      <c r="H2828" s="195"/>
    </row>
    <row r="2829" spans="1:8">
      <c r="A2829" s="162"/>
      <c r="B2829" s="162"/>
      <c r="C2829" s="163"/>
      <c r="D2829" s="164"/>
      <c r="E2829" s="163"/>
      <c r="F2829" s="162"/>
      <c r="G2829" s="209"/>
      <c r="H2829" s="195"/>
    </row>
    <row r="2830" spans="1:8">
      <c r="A2830" s="162"/>
      <c r="B2830" s="162"/>
      <c r="C2830" s="163"/>
      <c r="D2830" s="164"/>
      <c r="E2830" s="163"/>
      <c r="F2830" s="162"/>
      <c r="G2830" s="209"/>
      <c r="H2830" s="195"/>
    </row>
    <row r="2831" spans="1:8">
      <c r="A2831" s="162"/>
      <c r="B2831" s="162"/>
      <c r="C2831" s="163"/>
      <c r="D2831" s="164"/>
      <c r="E2831" s="163"/>
      <c r="F2831" s="162"/>
      <c r="G2831" s="209"/>
      <c r="H2831" s="195"/>
    </row>
    <row r="2832" spans="1:8">
      <c r="A2832" s="162"/>
      <c r="B2832" s="162"/>
      <c r="C2832" s="163"/>
      <c r="D2832" s="164"/>
      <c r="E2832" s="163"/>
      <c r="F2832" s="162"/>
      <c r="G2832" s="209"/>
      <c r="H2832" s="195"/>
    </row>
    <row r="2833" spans="1:8">
      <c r="A2833" s="162"/>
      <c r="B2833" s="162"/>
      <c r="C2833" s="163"/>
      <c r="D2833" s="164"/>
      <c r="E2833" s="163"/>
      <c r="F2833" s="162"/>
      <c r="G2833" s="209"/>
      <c r="H2833" s="195"/>
    </row>
    <row r="2834" spans="1:8">
      <c r="A2834" s="162"/>
      <c r="B2834" s="162"/>
      <c r="C2834" s="163"/>
      <c r="D2834" s="164"/>
      <c r="E2834" s="163"/>
      <c r="F2834" s="162"/>
      <c r="G2834" s="209"/>
      <c r="H2834" s="195"/>
    </row>
    <row r="2835" spans="1:8">
      <c r="A2835" s="162"/>
      <c r="B2835" s="162"/>
      <c r="C2835" s="163"/>
      <c r="D2835" s="164"/>
      <c r="E2835" s="163"/>
      <c r="F2835" s="162"/>
      <c r="G2835" s="209"/>
      <c r="H2835" s="195"/>
    </row>
    <row r="2836" spans="1:8">
      <c r="A2836" s="162"/>
      <c r="B2836" s="162"/>
      <c r="C2836" s="163"/>
      <c r="D2836" s="164"/>
      <c r="E2836" s="163"/>
      <c r="F2836" s="162"/>
      <c r="G2836" s="209"/>
      <c r="H2836" s="195"/>
    </row>
    <row r="2837" spans="1:8">
      <c r="A2837" s="162"/>
      <c r="B2837" s="162"/>
      <c r="C2837" s="163"/>
      <c r="D2837" s="164"/>
      <c r="E2837" s="163"/>
      <c r="F2837" s="162"/>
      <c r="G2837" s="209"/>
      <c r="H2837" s="195"/>
    </row>
    <row r="2838" spans="1:8">
      <c r="A2838" s="162"/>
      <c r="B2838" s="162"/>
      <c r="C2838" s="163"/>
      <c r="D2838" s="164"/>
      <c r="E2838" s="163"/>
      <c r="F2838" s="162"/>
      <c r="G2838" s="209"/>
      <c r="H2838" s="195"/>
    </row>
    <row r="2839" spans="1:8">
      <c r="A2839" s="162"/>
      <c r="B2839" s="162"/>
      <c r="C2839" s="163"/>
      <c r="D2839" s="164"/>
      <c r="E2839" s="163"/>
      <c r="F2839" s="162"/>
      <c r="G2839" s="209"/>
      <c r="H2839" s="195"/>
    </row>
    <row r="2840" spans="1:8">
      <c r="A2840" s="162"/>
      <c r="B2840" s="162"/>
      <c r="C2840" s="163"/>
      <c r="D2840" s="164"/>
      <c r="E2840" s="163"/>
      <c r="F2840" s="162"/>
      <c r="G2840" s="209"/>
      <c r="H2840" s="195"/>
    </row>
    <row r="2841" spans="1:8">
      <c r="A2841" s="162"/>
      <c r="B2841" s="162"/>
      <c r="C2841" s="163"/>
      <c r="D2841" s="164"/>
      <c r="E2841" s="163"/>
      <c r="F2841" s="162"/>
      <c r="G2841" s="209"/>
      <c r="H2841" s="195"/>
    </row>
    <row r="2842" spans="1:8">
      <c r="A2842" s="162"/>
      <c r="B2842" s="162"/>
      <c r="C2842" s="163"/>
      <c r="D2842" s="164"/>
      <c r="E2842" s="163"/>
      <c r="F2842" s="162"/>
      <c r="G2842" s="209"/>
      <c r="H2842" s="195"/>
    </row>
    <row r="2843" spans="1:8">
      <c r="A2843" s="162"/>
      <c r="B2843" s="162"/>
      <c r="C2843" s="163"/>
      <c r="D2843" s="164"/>
      <c r="E2843" s="163"/>
      <c r="F2843" s="162"/>
      <c r="G2843" s="209"/>
      <c r="H2843" s="195"/>
    </row>
    <row r="2844" spans="1:8">
      <c r="A2844" s="162"/>
      <c r="B2844" s="162"/>
      <c r="C2844" s="163"/>
      <c r="D2844" s="164"/>
      <c r="E2844" s="163"/>
      <c r="F2844" s="162"/>
      <c r="G2844" s="209"/>
      <c r="H2844" s="195"/>
    </row>
    <row r="2845" spans="1:8">
      <c r="A2845" s="162"/>
      <c r="B2845" s="162"/>
      <c r="C2845" s="163"/>
      <c r="D2845" s="164"/>
      <c r="E2845" s="163"/>
      <c r="F2845" s="162"/>
      <c r="G2845" s="209"/>
      <c r="H2845" s="195"/>
    </row>
    <row r="2846" spans="1:8">
      <c r="A2846" s="162"/>
      <c r="B2846" s="162"/>
      <c r="C2846" s="163"/>
      <c r="D2846" s="164"/>
      <c r="E2846" s="163"/>
      <c r="F2846" s="162"/>
      <c r="G2846" s="209"/>
      <c r="H2846" s="195"/>
    </row>
    <row r="2847" spans="1:8">
      <c r="A2847" s="162"/>
      <c r="B2847" s="162"/>
      <c r="C2847" s="163"/>
      <c r="D2847" s="164"/>
      <c r="E2847" s="163"/>
      <c r="F2847" s="162"/>
      <c r="G2847" s="209"/>
      <c r="H2847" s="195"/>
    </row>
    <row r="2848" spans="1:8">
      <c r="A2848" s="162"/>
      <c r="B2848" s="162"/>
      <c r="C2848" s="163"/>
      <c r="D2848" s="164"/>
      <c r="E2848" s="163"/>
      <c r="F2848" s="162"/>
      <c r="G2848" s="209"/>
      <c r="H2848" s="195"/>
    </row>
    <row r="2849" spans="1:8">
      <c r="A2849" s="162"/>
      <c r="B2849" s="162"/>
      <c r="C2849" s="163"/>
      <c r="D2849" s="164"/>
      <c r="E2849" s="163"/>
      <c r="F2849" s="162"/>
      <c r="G2849" s="209"/>
      <c r="H2849" s="195"/>
    </row>
    <row r="2850" spans="1:8">
      <c r="A2850" s="162"/>
      <c r="B2850" s="162"/>
      <c r="C2850" s="163"/>
      <c r="D2850" s="164"/>
      <c r="E2850" s="163"/>
      <c r="F2850" s="162"/>
      <c r="G2850" s="209"/>
      <c r="H2850" s="195"/>
    </row>
    <row r="2851" spans="1:8">
      <c r="A2851" s="162"/>
      <c r="B2851" s="162"/>
      <c r="C2851" s="163"/>
      <c r="D2851" s="164"/>
      <c r="E2851" s="163"/>
      <c r="F2851" s="162"/>
      <c r="G2851" s="209"/>
      <c r="H2851" s="195"/>
    </row>
    <row r="2852" spans="1:8">
      <c r="A2852" s="162"/>
      <c r="B2852" s="162"/>
      <c r="C2852" s="163"/>
      <c r="D2852" s="164"/>
      <c r="E2852" s="163"/>
      <c r="F2852" s="162"/>
      <c r="G2852" s="209"/>
      <c r="H2852" s="195"/>
    </row>
    <row r="2853" spans="1:8">
      <c r="A2853" s="162"/>
      <c r="B2853" s="162"/>
      <c r="C2853" s="163"/>
      <c r="D2853" s="164"/>
      <c r="E2853" s="163"/>
      <c r="F2853" s="162"/>
      <c r="G2853" s="209"/>
      <c r="H2853" s="195"/>
    </row>
    <row r="2854" spans="1:8">
      <c r="A2854" s="162"/>
      <c r="B2854" s="162"/>
      <c r="C2854" s="163"/>
      <c r="D2854" s="164"/>
      <c r="E2854" s="163"/>
      <c r="F2854" s="162"/>
      <c r="G2854" s="209"/>
      <c r="H2854" s="195"/>
    </row>
    <row r="2855" spans="1:8">
      <c r="A2855" s="162"/>
      <c r="B2855" s="162"/>
      <c r="C2855" s="163"/>
      <c r="D2855" s="164"/>
      <c r="E2855" s="163"/>
      <c r="F2855" s="162"/>
      <c r="G2855" s="209"/>
      <c r="H2855" s="195"/>
    </row>
    <row r="2856" spans="1:8">
      <c r="A2856" s="162"/>
      <c r="B2856" s="162"/>
      <c r="C2856" s="163"/>
      <c r="D2856" s="164"/>
      <c r="E2856" s="163"/>
      <c r="F2856" s="162"/>
      <c r="G2856" s="209"/>
      <c r="H2856" s="195"/>
    </row>
    <row r="2857" spans="1:8">
      <c r="A2857" s="162"/>
      <c r="B2857" s="162"/>
      <c r="C2857" s="163"/>
      <c r="D2857" s="164"/>
      <c r="E2857" s="163"/>
      <c r="F2857" s="162"/>
      <c r="G2857" s="209"/>
      <c r="H2857" s="195"/>
    </row>
    <row r="2858" spans="1:8">
      <c r="A2858" s="162"/>
      <c r="B2858" s="162"/>
      <c r="C2858" s="163"/>
      <c r="D2858" s="164"/>
      <c r="E2858" s="163"/>
      <c r="F2858" s="162"/>
      <c r="G2858" s="209"/>
      <c r="H2858" s="195"/>
    </row>
    <row r="2859" spans="1:8">
      <c r="A2859" s="162"/>
      <c r="B2859" s="162"/>
      <c r="C2859" s="163"/>
      <c r="D2859" s="164"/>
      <c r="E2859" s="163"/>
      <c r="F2859" s="162"/>
      <c r="G2859" s="209"/>
      <c r="H2859" s="195"/>
    </row>
    <row r="2860" spans="1:8">
      <c r="A2860" s="162"/>
      <c r="B2860" s="162"/>
      <c r="C2860" s="163"/>
      <c r="D2860" s="164"/>
      <c r="E2860" s="163"/>
      <c r="F2860" s="162"/>
      <c r="G2860" s="209"/>
      <c r="H2860" s="195"/>
    </row>
    <row r="2861" spans="1:8">
      <c r="A2861" s="162"/>
      <c r="B2861" s="162"/>
      <c r="C2861" s="163"/>
      <c r="D2861" s="164"/>
      <c r="E2861" s="163"/>
      <c r="F2861" s="162"/>
      <c r="G2861" s="209"/>
      <c r="H2861" s="195"/>
    </row>
    <row r="2862" spans="1:8">
      <c r="A2862" s="162"/>
      <c r="B2862" s="162"/>
      <c r="C2862" s="163"/>
      <c r="D2862" s="164"/>
      <c r="E2862" s="163"/>
      <c r="F2862" s="162"/>
      <c r="G2862" s="209"/>
      <c r="H2862" s="195"/>
    </row>
    <row r="2863" spans="1:8">
      <c r="A2863" s="162"/>
      <c r="B2863" s="162"/>
      <c r="C2863" s="163"/>
      <c r="D2863" s="164"/>
      <c r="E2863" s="163"/>
      <c r="F2863" s="162"/>
      <c r="G2863" s="209"/>
      <c r="H2863" s="195"/>
    </row>
    <row r="2864" spans="1:8">
      <c r="A2864" s="162"/>
      <c r="B2864" s="162"/>
      <c r="C2864" s="163"/>
      <c r="D2864" s="164"/>
      <c r="E2864" s="163"/>
      <c r="F2864" s="162"/>
      <c r="G2864" s="209"/>
      <c r="H2864" s="195"/>
    </row>
    <row r="2865" spans="1:8">
      <c r="A2865" s="162"/>
      <c r="B2865" s="162"/>
      <c r="C2865" s="163"/>
      <c r="D2865" s="164"/>
      <c r="E2865" s="163"/>
      <c r="F2865" s="162"/>
      <c r="G2865" s="209"/>
      <c r="H2865" s="195"/>
    </row>
    <row r="2866" spans="1:8">
      <c r="A2866" s="162"/>
      <c r="B2866" s="162"/>
      <c r="C2866" s="163"/>
      <c r="D2866" s="164"/>
      <c r="E2866" s="163"/>
      <c r="F2866" s="162"/>
      <c r="G2866" s="209"/>
      <c r="H2866" s="195"/>
    </row>
    <row r="2867" spans="1:8">
      <c r="A2867" s="162"/>
      <c r="B2867" s="162"/>
      <c r="C2867" s="163"/>
      <c r="D2867" s="164"/>
      <c r="E2867" s="163"/>
      <c r="F2867" s="162"/>
      <c r="G2867" s="209"/>
      <c r="H2867" s="195"/>
    </row>
    <row r="2868" spans="1:8">
      <c r="A2868" s="162"/>
      <c r="B2868" s="162"/>
      <c r="C2868" s="163"/>
      <c r="D2868" s="164"/>
      <c r="E2868" s="163"/>
      <c r="F2868" s="162"/>
      <c r="G2868" s="209"/>
      <c r="H2868" s="195"/>
    </row>
    <row r="2869" spans="1:8">
      <c r="A2869" s="162"/>
      <c r="B2869" s="162"/>
      <c r="C2869" s="163"/>
      <c r="D2869" s="164"/>
      <c r="E2869" s="163"/>
      <c r="F2869" s="162"/>
      <c r="G2869" s="209"/>
      <c r="H2869" s="195"/>
    </row>
    <row r="2870" spans="1:8">
      <c r="A2870" s="162"/>
      <c r="B2870" s="162"/>
      <c r="C2870" s="163"/>
      <c r="D2870" s="164"/>
      <c r="E2870" s="163"/>
      <c r="F2870" s="162"/>
      <c r="G2870" s="209"/>
      <c r="H2870" s="195"/>
    </row>
    <row r="2871" spans="1:8">
      <c r="A2871" s="162"/>
      <c r="B2871" s="162"/>
      <c r="C2871" s="163"/>
      <c r="D2871" s="164"/>
      <c r="E2871" s="163"/>
      <c r="F2871" s="162"/>
      <c r="G2871" s="209"/>
      <c r="H2871" s="195"/>
    </row>
    <row r="2872" spans="1:8">
      <c r="A2872" s="162"/>
      <c r="B2872" s="162"/>
      <c r="C2872" s="163"/>
      <c r="D2872" s="164"/>
      <c r="E2872" s="163"/>
      <c r="F2872" s="162"/>
      <c r="G2872" s="209"/>
      <c r="H2872" s="195"/>
    </row>
    <row r="2873" spans="1:8">
      <c r="A2873" s="162"/>
      <c r="B2873" s="162"/>
      <c r="C2873" s="163"/>
      <c r="D2873" s="164"/>
      <c r="E2873" s="163"/>
      <c r="F2873" s="162"/>
      <c r="G2873" s="209"/>
      <c r="H2873" s="195"/>
    </row>
    <row r="2874" spans="1:8">
      <c r="A2874" s="162"/>
      <c r="B2874" s="162"/>
      <c r="C2874" s="163"/>
      <c r="D2874" s="164"/>
      <c r="E2874" s="163"/>
      <c r="F2874" s="162"/>
      <c r="G2874" s="209"/>
      <c r="H2874" s="195"/>
    </row>
    <row r="2875" spans="1:8">
      <c r="A2875" s="162"/>
      <c r="B2875" s="162"/>
      <c r="C2875" s="163"/>
      <c r="D2875" s="164"/>
      <c r="E2875" s="163"/>
      <c r="F2875" s="162"/>
      <c r="G2875" s="209"/>
      <c r="H2875" s="195"/>
    </row>
    <row r="2876" spans="1:8">
      <c r="A2876" s="162"/>
      <c r="B2876" s="162"/>
      <c r="C2876" s="163"/>
      <c r="D2876" s="164"/>
      <c r="E2876" s="163"/>
      <c r="F2876" s="162"/>
      <c r="G2876" s="209"/>
      <c r="H2876" s="195"/>
    </row>
    <row r="2877" spans="1:8">
      <c r="A2877" s="162"/>
      <c r="B2877" s="162"/>
      <c r="C2877" s="163"/>
      <c r="D2877" s="164"/>
      <c r="E2877" s="163"/>
      <c r="F2877" s="162"/>
      <c r="G2877" s="209"/>
      <c r="H2877" s="195"/>
    </row>
    <row r="2878" spans="1:8">
      <c r="A2878" s="162"/>
      <c r="B2878" s="162"/>
      <c r="C2878" s="163"/>
      <c r="D2878" s="164"/>
      <c r="E2878" s="163"/>
      <c r="F2878" s="162"/>
      <c r="G2878" s="209"/>
      <c r="H2878" s="195"/>
    </row>
    <row r="2879" spans="1:8">
      <c r="A2879" s="162"/>
      <c r="B2879" s="162"/>
      <c r="C2879" s="163"/>
      <c r="D2879" s="164"/>
      <c r="E2879" s="163"/>
      <c r="F2879" s="162"/>
      <c r="G2879" s="209"/>
      <c r="H2879" s="195"/>
    </row>
    <row r="2880" spans="1:8">
      <c r="A2880" s="162"/>
      <c r="B2880" s="162"/>
      <c r="C2880" s="163"/>
      <c r="D2880" s="164"/>
      <c r="E2880" s="163"/>
      <c r="F2880" s="162"/>
      <c r="G2880" s="209"/>
      <c r="H2880" s="195"/>
    </row>
    <row r="2881" spans="1:8">
      <c r="A2881" s="162"/>
      <c r="B2881" s="162"/>
      <c r="C2881" s="163"/>
      <c r="D2881" s="164"/>
      <c r="E2881" s="163"/>
      <c r="F2881" s="162"/>
      <c r="G2881" s="209"/>
      <c r="H2881" s="195"/>
    </row>
    <row r="2882" spans="1:8">
      <c r="A2882" s="162"/>
      <c r="B2882" s="162"/>
      <c r="C2882" s="163"/>
      <c r="D2882" s="164"/>
      <c r="E2882" s="163"/>
      <c r="F2882" s="162"/>
      <c r="G2882" s="209"/>
      <c r="H2882" s="195"/>
    </row>
    <row r="2883" spans="1:8">
      <c r="A2883" s="162"/>
      <c r="B2883" s="162"/>
      <c r="C2883" s="163"/>
      <c r="D2883" s="164"/>
      <c r="E2883" s="163"/>
      <c r="F2883" s="162"/>
      <c r="G2883" s="209"/>
      <c r="H2883" s="195"/>
    </row>
    <row r="2884" spans="1:8">
      <c r="A2884" s="162"/>
      <c r="B2884" s="162"/>
      <c r="C2884" s="163"/>
      <c r="D2884" s="164"/>
      <c r="E2884" s="163"/>
      <c r="F2884" s="162"/>
      <c r="G2884" s="209"/>
      <c r="H2884" s="195"/>
    </row>
    <row r="2885" spans="1:8">
      <c r="A2885" s="162"/>
      <c r="B2885" s="162"/>
      <c r="C2885" s="163"/>
      <c r="D2885" s="164"/>
      <c r="E2885" s="163"/>
      <c r="F2885" s="162"/>
      <c r="G2885" s="209"/>
      <c r="H2885" s="195"/>
    </row>
    <row r="2886" spans="1:8">
      <c r="A2886" s="162"/>
      <c r="B2886" s="162"/>
      <c r="C2886" s="163"/>
      <c r="D2886" s="164"/>
      <c r="E2886" s="163"/>
      <c r="F2886" s="162"/>
      <c r="G2886" s="209"/>
      <c r="H2886" s="195"/>
    </row>
    <row r="2887" spans="1:8">
      <c r="A2887" s="162"/>
      <c r="B2887" s="162"/>
      <c r="C2887" s="163"/>
      <c r="D2887" s="164"/>
      <c r="E2887" s="163"/>
      <c r="F2887" s="162"/>
      <c r="G2887" s="209"/>
      <c r="H2887" s="195"/>
    </row>
    <row r="2888" spans="1:8">
      <c r="A2888" s="162"/>
      <c r="B2888" s="162"/>
      <c r="C2888" s="163"/>
      <c r="D2888" s="164"/>
      <c r="E2888" s="163"/>
      <c r="F2888" s="162"/>
      <c r="G2888" s="209"/>
      <c r="H2888" s="195"/>
    </row>
    <row r="2889" spans="1:8">
      <c r="A2889" s="162"/>
      <c r="B2889" s="162"/>
      <c r="C2889" s="163"/>
      <c r="D2889" s="164"/>
      <c r="E2889" s="163"/>
      <c r="F2889" s="162"/>
      <c r="G2889" s="209"/>
      <c r="H2889" s="195"/>
    </row>
    <row r="2890" spans="1:8">
      <c r="A2890" s="162"/>
      <c r="B2890" s="162"/>
      <c r="C2890" s="163"/>
      <c r="D2890" s="164"/>
      <c r="E2890" s="163"/>
      <c r="F2890" s="162"/>
      <c r="G2890" s="209"/>
      <c r="H2890" s="195"/>
    </row>
    <row r="2891" spans="1:8">
      <c r="A2891" s="162"/>
      <c r="B2891" s="162"/>
      <c r="C2891" s="163"/>
      <c r="D2891" s="164"/>
      <c r="E2891" s="163"/>
      <c r="F2891" s="162"/>
      <c r="G2891" s="209"/>
      <c r="H2891" s="195"/>
    </row>
    <row r="2892" spans="1:8">
      <c r="A2892" s="162"/>
      <c r="B2892" s="162"/>
      <c r="C2892" s="163"/>
      <c r="D2892" s="164"/>
      <c r="E2892" s="163"/>
      <c r="F2892" s="162"/>
      <c r="G2892" s="209"/>
      <c r="H2892" s="195"/>
    </row>
    <row r="2893" spans="1:8">
      <c r="A2893" s="162"/>
      <c r="B2893" s="162"/>
      <c r="C2893" s="163"/>
      <c r="D2893" s="164"/>
      <c r="E2893" s="163"/>
      <c r="F2893" s="162"/>
      <c r="G2893" s="209"/>
      <c r="H2893" s="195"/>
    </row>
    <row r="2894" spans="1:8">
      <c r="A2894" s="162"/>
      <c r="B2894" s="162"/>
      <c r="C2894" s="163"/>
      <c r="D2894" s="164"/>
      <c r="E2894" s="163"/>
      <c r="F2894" s="162"/>
      <c r="G2894" s="209"/>
      <c r="H2894" s="195"/>
    </row>
    <row r="2895" spans="1:8">
      <c r="A2895" s="162"/>
      <c r="B2895" s="162"/>
      <c r="C2895" s="163"/>
      <c r="D2895" s="164"/>
      <c r="E2895" s="163"/>
      <c r="F2895" s="162"/>
      <c r="G2895" s="209"/>
      <c r="H2895" s="195"/>
    </row>
    <row r="2896" spans="1:8">
      <c r="A2896" s="162"/>
      <c r="B2896" s="162"/>
      <c r="C2896" s="163"/>
      <c r="D2896" s="164"/>
      <c r="E2896" s="163"/>
      <c r="F2896" s="162"/>
      <c r="G2896" s="209"/>
      <c r="H2896" s="195"/>
    </row>
    <row r="2897" spans="1:8">
      <c r="A2897" s="162"/>
      <c r="B2897" s="162"/>
      <c r="C2897" s="163"/>
      <c r="D2897" s="164"/>
      <c r="E2897" s="163"/>
      <c r="F2897" s="162"/>
      <c r="G2897" s="209"/>
      <c r="H2897" s="195"/>
    </row>
    <row r="2898" spans="1:8">
      <c r="A2898" s="162"/>
      <c r="B2898" s="162"/>
      <c r="C2898" s="163"/>
      <c r="D2898" s="164"/>
      <c r="E2898" s="163"/>
      <c r="F2898" s="162"/>
      <c r="G2898" s="209"/>
      <c r="H2898" s="195"/>
    </row>
    <row r="2899" spans="1:8">
      <c r="A2899" s="162"/>
      <c r="B2899" s="162"/>
      <c r="C2899" s="163"/>
      <c r="D2899" s="164"/>
      <c r="E2899" s="163"/>
      <c r="F2899" s="162"/>
      <c r="G2899" s="209"/>
      <c r="H2899" s="195"/>
    </row>
    <row r="2900" spans="1:8">
      <c r="A2900" s="162"/>
      <c r="B2900" s="162"/>
      <c r="C2900" s="163"/>
      <c r="D2900" s="164"/>
      <c r="E2900" s="163"/>
      <c r="F2900" s="162"/>
      <c r="G2900" s="209"/>
      <c r="H2900" s="195"/>
    </row>
    <row r="2901" spans="1:8">
      <c r="A2901" s="162"/>
      <c r="B2901" s="162"/>
      <c r="C2901" s="163"/>
      <c r="D2901" s="164"/>
      <c r="E2901" s="163"/>
      <c r="F2901" s="162"/>
      <c r="G2901" s="209"/>
      <c r="H2901" s="195"/>
    </row>
    <row r="2902" spans="1:8">
      <c r="A2902" s="162"/>
      <c r="B2902" s="162"/>
      <c r="C2902" s="163"/>
      <c r="D2902" s="164"/>
      <c r="E2902" s="163"/>
      <c r="F2902" s="162"/>
      <c r="G2902" s="209"/>
      <c r="H2902" s="195"/>
    </row>
    <row r="2903" spans="1:8">
      <c r="A2903" s="162"/>
      <c r="B2903" s="162"/>
      <c r="C2903" s="163"/>
      <c r="D2903" s="164"/>
      <c r="E2903" s="163"/>
      <c r="F2903" s="162"/>
      <c r="G2903" s="209"/>
      <c r="H2903" s="195"/>
    </row>
    <row r="2904" spans="1:8">
      <c r="A2904" s="162"/>
      <c r="B2904" s="162"/>
      <c r="C2904" s="163"/>
      <c r="D2904" s="164"/>
      <c r="E2904" s="163"/>
      <c r="F2904" s="162"/>
      <c r="G2904" s="209"/>
      <c r="H2904" s="195"/>
    </row>
    <row r="2905" spans="1:8">
      <c r="A2905" s="162"/>
      <c r="B2905" s="162"/>
      <c r="C2905" s="163"/>
      <c r="D2905" s="164"/>
      <c r="E2905" s="163"/>
      <c r="F2905" s="162"/>
      <c r="G2905" s="209"/>
      <c r="H2905" s="195"/>
    </row>
    <row r="2906" spans="1:8">
      <c r="A2906" s="162"/>
      <c r="B2906" s="162"/>
      <c r="C2906" s="163"/>
      <c r="D2906" s="164"/>
      <c r="E2906" s="163"/>
      <c r="F2906" s="162"/>
      <c r="G2906" s="209"/>
      <c r="H2906" s="195"/>
    </row>
    <row r="2907" spans="1:8">
      <c r="A2907" s="162"/>
      <c r="B2907" s="162"/>
      <c r="C2907" s="163"/>
      <c r="D2907" s="164"/>
      <c r="E2907" s="163"/>
      <c r="F2907" s="162"/>
      <c r="G2907" s="209"/>
      <c r="H2907" s="195"/>
    </row>
    <row r="2908" spans="1:8">
      <c r="A2908" s="162"/>
      <c r="B2908" s="162"/>
      <c r="C2908" s="163"/>
      <c r="D2908" s="164"/>
      <c r="E2908" s="163"/>
      <c r="F2908" s="162"/>
      <c r="G2908" s="209"/>
      <c r="H2908" s="195"/>
    </row>
    <row r="2909" spans="1:8">
      <c r="A2909" s="162"/>
      <c r="B2909" s="162"/>
      <c r="C2909" s="163"/>
      <c r="D2909" s="164"/>
      <c r="E2909" s="163"/>
      <c r="F2909" s="162"/>
      <c r="G2909" s="209"/>
      <c r="H2909" s="195"/>
    </row>
    <row r="2910" spans="1:8">
      <c r="A2910" s="162"/>
      <c r="B2910" s="162"/>
      <c r="C2910" s="163"/>
      <c r="D2910" s="164"/>
      <c r="E2910" s="163"/>
      <c r="F2910" s="162"/>
      <c r="G2910" s="209"/>
      <c r="H2910" s="195"/>
    </row>
    <row r="2911" spans="1:8">
      <c r="A2911" s="162"/>
      <c r="B2911" s="162"/>
      <c r="C2911" s="163"/>
      <c r="D2911" s="164"/>
      <c r="E2911" s="163"/>
      <c r="F2911" s="162"/>
      <c r="G2911" s="209"/>
      <c r="H2911" s="195"/>
    </row>
    <row r="2912" spans="1:8">
      <c r="A2912" s="162"/>
      <c r="B2912" s="162"/>
      <c r="C2912" s="163"/>
      <c r="D2912" s="164"/>
      <c r="E2912" s="163"/>
      <c r="F2912" s="162"/>
      <c r="G2912" s="209"/>
      <c r="H2912" s="195"/>
    </row>
    <row r="2913" spans="1:8">
      <c r="A2913" s="162"/>
      <c r="B2913" s="162"/>
      <c r="C2913" s="163"/>
      <c r="D2913" s="164"/>
      <c r="E2913" s="163"/>
      <c r="F2913" s="162"/>
      <c r="G2913" s="209"/>
      <c r="H2913" s="195"/>
    </row>
    <row r="2914" spans="1:8">
      <c r="A2914" s="162"/>
      <c r="B2914" s="162"/>
      <c r="C2914" s="163"/>
      <c r="D2914" s="164"/>
      <c r="E2914" s="163"/>
      <c r="F2914" s="162"/>
      <c r="G2914" s="209"/>
      <c r="H2914" s="195"/>
    </row>
    <row r="2915" spans="1:8">
      <c r="A2915" s="162"/>
      <c r="B2915" s="162"/>
      <c r="C2915" s="163"/>
      <c r="D2915" s="164"/>
      <c r="E2915" s="163"/>
      <c r="F2915" s="162"/>
      <c r="G2915" s="209"/>
      <c r="H2915" s="195"/>
    </row>
    <row r="2916" spans="1:8">
      <c r="A2916" s="162"/>
      <c r="B2916" s="162"/>
      <c r="C2916" s="163"/>
      <c r="D2916" s="164"/>
      <c r="E2916" s="163"/>
      <c r="F2916" s="162"/>
      <c r="G2916" s="209"/>
      <c r="H2916" s="195"/>
    </row>
    <row r="2917" spans="1:8">
      <c r="A2917" s="162"/>
      <c r="B2917" s="162"/>
      <c r="C2917" s="163"/>
      <c r="D2917" s="164"/>
      <c r="E2917" s="163"/>
      <c r="F2917" s="162"/>
      <c r="G2917" s="209"/>
      <c r="H2917" s="195"/>
    </row>
    <row r="2918" spans="1:8">
      <c r="A2918" s="162"/>
      <c r="B2918" s="162"/>
      <c r="C2918" s="163"/>
      <c r="D2918" s="164"/>
      <c r="E2918" s="163"/>
      <c r="F2918" s="162"/>
      <c r="G2918" s="209"/>
      <c r="H2918" s="195"/>
    </row>
    <row r="2919" spans="1:8">
      <c r="A2919" s="162"/>
      <c r="B2919" s="162"/>
      <c r="C2919" s="163"/>
      <c r="D2919" s="164"/>
      <c r="E2919" s="163"/>
      <c r="F2919" s="162"/>
      <c r="G2919" s="209"/>
      <c r="H2919" s="195"/>
    </row>
    <row r="2920" spans="1:8">
      <c r="A2920" s="162"/>
      <c r="B2920" s="162"/>
      <c r="C2920" s="163"/>
      <c r="D2920" s="164"/>
      <c r="E2920" s="163"/>
      <c r="F2920" s="162"/>
      <c r="G2920" s="209"/>
      <c r="H2920" s="195"/>
    </row>
    <row r="2921" spans="1:8">
      <c r="A2921" s="162"/>
      <c r="B2921" s="162"/>
      <c r="C2921" s="163"/>
      <c r="D2921" s="164"/>
      <c r="E2921" s="163"/>
      <c r="F2921" s="162"/>
      <c r="G2921" s="209"/>
      <c r="H2921" s="195"/>
    </row>
    <row r="2922" spans="1:8">
      <c r="A2922" s="162"/>
      <c r="B2922" s="162"/>
      <c r="C2922" s="163"/>
      <c r="D2922" s="164"/>
      <c r="E2922" s="163"/>
      <c r="F2922" s="162"/>
      <c r="G2922" s="209"/>
      <c r="H2922" s="195"/>
    </row>
    <row r="2923" spans="1:8">
      <c r="A2923" s="162"/>
      <c r="B2923" s="162"/>
      <c r="C2923" s="163"/>
      <c r="D2923" s="164"/>
      <c r="E2923" s="163"/>
      <c r="F2923" s="162"/>
      <c r="G2923" s="209"/>
      <c r="H2923" s="195"/>
    </row>
    <row r="2924" spans="1:8">
      <c r="A2924" s="162"/>
      <c r="B2924" s="162"/>
      <c r="C2924" s="163"/>
      <c r="D2924" s="164"/>
      <c r="E2924" s="163"/>
      <c r="F2924" s="162"/>
      <c r="G2924" s="209"/>
      <c r="H2924" s="195"/>
    </row>
    <row r="2925" spans="1:8">
      <c r="A2925" s="162"/>
      <c r="B2925" s="162"/>
      <c r="C2925" s="163"/>
      <c r="D2925" s="164"/>
      <c r="E2925" s="163"/>
      <c r="F2925" s="162"/>
      <c r="G2925" s="209"/>
      <c r="H2925" s="195"/>
    </row>
    <row r="2926" spans="1:8">
      <c r="A2926" s="162"/>
      <c r="B2926" s="162"/>
      <c r="C2926" s="163"/>
      <c r="D2926" s="164"/>
      <c r="E2926" s="163"/>
      <c r="F2926" s="162"/>
      <c r="G2926" s="209"/>
      <c r="H2926" s="195"/>
    </row>
    <row r="2927" spans="1:8">
      <c r="A2927" s="162"/>
      <c r="B2927" s="162"/>
      <c r="C2927" s="163"/>
      <c r="D2927" s="164"/>
      <c r="E2927" s="163"/>
      <c r="F2927" s="162"/>
      <c r="G2927" s="209"/>
      <c r="H2927" s="195"/>
    </row>
    <row r="2928" spans="1:8">
      <c r="A2928" s="162"/>
      <c r="B2928" s="162"/>
      <c r="C2928" s="163"/>
      <c r="D2928" s="164"/>
      <c r="E2928" s="163"/>
      <c r="F2928" s="162"/>
      <c r="G2928" s="209"/>
      <c r="H2928" s="195"/>
    </row>
    <row r="2929" spans="1:8">
      <c r="A2929" s="162"/>
      <c r="B2929" s="162"/>
      <c r="C2929" s="163"/>
      <c r="D2929" s="164"/>
      <c r="E2929" s="163"/>
      <c r="F2929" s="162"/>
      <c r="G2929" s="209"/>
      <c r="H2929" s="195"/>
    </row>
    <row r="2930" spans="1:8">
      <c r="A2930" s="162"/>
      <c r="B2930" s="162"/>
      <c r="C2930" s="163"/>
      <c r="D2930" s="164"/>
      <c r="E2930" s="163"/>
      <c r="F2930" s="162"/>
      <c r="G2930" s="209"/>
      <c r="H2930" s="195"/>
    </row>
    <row r="2931" spans="1:8">
      <c r="A2931" s="162"/>
      <c r="B2931" s="162"/>
      <c r="C2931" s="163"/>
      <c r="D2931" s="164"/>
      <c r="E2931" s="163"/>
      <c r="F2931" s="162"/>
      <c r="G2931" s="209"/>
      <c r="H2931" s="195"/>
    </row>
    <row r="2932" spans="1:8">
      <c r="A2932" s="162"/>
      <c r="B2932" s="162"/>
      <c r="C2932" s="163"/>
      <c r="D2932" s="164"/>
      <c r="E2932" s="163"/>
      <c r="F2932" s="162"/>
      <c r="G2932" s="209"/>
      <c r="H2932" s="195"/>
    </row>
    <row r="2933" spans="1:8">
      <c r="A2933" s="162"/>
      <c r="B2933" s="162"/>
      <c r="C2933" s="163"/>
      <c r="D2933" s="164"/>
      <c r="E2933" s="163"/>
      <c r="F2933" s="162"/>
      <c r="G2933" s="209"/>
      <c r="H2933" s="195"/>
    </row>
    <row r="2934" spans="1:8">
      <c r="A2934" s="162"/>
      <c r="B2934" s="162"/>
      <c r="C2934" s="163"/>
      <c r="D2934" s="164"/>
      <c r="E2934" s="163"/>
      <c r="F2934" s="162"/>
      <c r="G2934" s="209"/>
      <c r="H2934" s="195"/>
    </row>
    <row r="2935" spans="1:8">
      <c r="A2935" s="162"/>
      <c r="B2935" s="162"/>
      <c r="C2935" s="163"/>
      <c r="D2935" s="164"/>
      <c r="E2935" s="163"/>
      <c r="F2935" s="162"/>
      <c r="G2935" s="209"/>
      <c r="H2935" s="195"/>
    </row>
    <row r="2936" spans="1:8">
      <c r="A2936" s="162"/>
      <c r="B2936" s="162"/>
      <c r="C2936" s="163"/>
      <c r="D2936" s="164"/>
      <c r="E2936" s="163"/>
      <c r="F2936" s="162"/>
      <c r="G2936" s="209"/>
      <c r="H2936" s="195"/>
    </row>
    <row r="2937" spans="1:8">
      <c r="A2937" s="162"/>
      <c r="B2937" s="162"/>
      <c r="C2937" s="163"/>
      <c r="D2937" s="164"/>
      <c r="E2937" s="163"/>
      <c r="F2937" s="162"/>
      <c r="G2937" s="209"/>
      <c r="H2937" s="195"/>
    </row>
    <row r="2938" spans="1:8">
      <c r="A2938" s="162"/>
      <c r="B2938" s="162"/>
      <c r="C2938" s="163"/>
      <c r="D2938" s="164"/>
      <c r="E2938" s="163"/>
      <c r="F2938" s="162"/>
      <c r="G2938" s="209"/>
      <c r="H2938" s="195"/>
    </row>
    <row r="2939" spans="1:8">
      <c r="A2939" s="162"/>
      <c r="B2939" s="162"/>
      <c r="C2939" s="163"/>
      <c r="D2939" s="164"/>
      <c r="E2939" s="163"/>
      <c r="F2939" s="162"/>
      <c r="G2939" s="209"/>
      <c r="H2939" s="195"/>
    </row>
    <row r="2940" spans="1:8">
      <c r="A2940" s="162"/>
      <c r="B2940" s="162"/>
      <c r="C2940" s="163"/>
      <c r="D2940" s="164"/>
      <c r="E2940" s="163"/>
      <c r="F2940" s="162"/>
      <c r="G2940" s="209"/>
      <c r="H2940" s="195"/>
    </row>
    <row r="2941" spans="1:8">
      <c r="A2941" s="162"/>
      <c r="B2941" s="162"/>
      <c r="C2941" s="163"/>
      <c r="D2941" s="164"/>
      <c r="E2941" s="163"/>
      <c r="F2941" s="162"/>
      <c r="G2941" s="209"/>
      <c r="H2941" s="195"/>
    </row>
    <row r="2942" spans="1:8">
      <c r="A2942" s="162"/>
      <c r="B2942" s="162"/>
      <c r="C2942" s="163"/>
      <c r="D2942" s="164"/>
      <c r="E2942" s="163"/>
      <c r="F2942" s="162"/>
      <c r="G2942" s="209"/>
      <c r="H2942" s="195"/>
    </row>
    <row r="2943" spans="1:8">
      <c r="A2943" s="162"/>
      <c r="B2943" s="162"/>
      <c r="C2943" s="163"/>
      <c r="D2943" s="164"/>
      <c r="E2943" s="163"/>
      <c r="F2943" s="162"/>
      <c r="G2943" s="209"/>
      <c r="H2943" s="195"/>
    </row>
    <row r="2944" spans="1:8">
      <c r="A2944" s="162"/>
      <c r="B2944" s="162"/>
      <c r="C2944" s="163"/>
      <c r="D2944" s="164"/>
      <c r="E2944" s="163"/>
      <c r="F2944" s="162"/>
      <c r="G2944" s="209"/>
      <c r="H2944" s="195"/>
    </row>
    <row r="2945" spans="1:8">
      <c r="A2945" s="162"/>
      <c r="B2945" s="162"/>
      <c r="C2945" s="163"/>
      <c r="D2945" s="164"/>
      <c r="E2945" s="163"/>
      <c r="F2945" s="162"/>
      <c r="G2945" s="209"/>
      <c r="H2945" s="195"/>
    </row>
    <row r="2946" spans="1:8">
      <c r="A2946" s="162"/>
      <c r="B2946" s="162"/>
      <c r="C2946" s="163"/>
      <c r="D2946" s="164"/>
      <c r="E2946" s="163"/>
      <c r="F2946" s="162"/>
      <c r="G2946" s="209"/>
      <c r="H2946" s="195"/>
    </row>
    <row r="2947" spans="1:8">
      <c r="A2947" s="162"/>
      <c r="B2947" s="162"/>
      <c r="C2947" s="163"/>
      <c r="D2947" s="164"/>
      <c r="E2947" s="163"/>
      <c r="F2947" s="162"/>
      <c r="G2947" s="209"/>
      <c r="H2947" s="195"/>
    </row>
    <row r="2948" spans="1:8">
      <c r="A2948" s="162"/>
      <c r="B2948" s="162"/>
      <c r="C2948" s="163"/>
      <c r="D2948" s="164"/>
      <c r="E2948" s="163"/>
      <c r="F2948" s="162"/>
      <c r="G2948" s="209"/>
      <c r="H2948" s="195"/>
    </row>
    <row r="2949" spans="1:8">
      <c r="A2949" s="162"/>
      <c r="B2949" s="162"/>
      <c r="C2949" s="163"/>
      <c r="D2949" s="164"/>
      <c r="E2949" s="163"/>
      <c r="F2949" s="162"/>
      <c r="G2949" s="209"/>
      <c r="H2949" s="195"/>
    </row>
    <row r="2950" spans="1:8">
      <c r="A2950" s="162"/>
      <c r="B2950" s="162"/>
      <c r="C2950" s="163"/>
      <c r="D2950" s="164"/>
      <c r="E2950" s="163"/>
      <c r="F2950" s="162"/>
      <c r="G2950" s="209"/>
      <c r="H2950" s="195"/>
    </row>
    <row r="2951" spans="1:8">
      <c r="A2951" s="162"/>
      <c r="B2951" s="162"/>
      <c r="C2951" s="163"/>
      <c r="D2951" s="164"/>
      <c r="E2951" s="163"/>
      <c r="F2951" s="162"/>
      <c r="G2951" s="209"/>
      <c r="H2951" s="195"/>
    </row>
    <row r="2952" spans="1:8">
      <c r="A2952" s="162"/>
      <c r="B2952" s="162"/>
      <c r="C2952" s="163"/>
      <c r="D2952" s="164"/>
      <c r="E2952" s="163"/>
      <c r="F2952" s="162"/>
      <c r="G2952" s="209"/>
      <c r="H2952" s="195"/>
    </row>
    <row r="2953" spans="1:8">
      <c r="A2953" s="162"/>
      <c r="B2953" s="162"/>
      <c r="C2953" s="163"/>
      <c r="D2953" s="164"/>
      <c r="E2953" s="163"/>
      <c r="F2953" s="162"/>
      <c r="G2953" s="209"/>
      <c r="H2953" s="195"/>
    </row>
    <row r="2954" spans="1:8">
      <c r="A2954" s="162"/>
      <c r="B2954" s="162"/>
      <c r="C2954" s="163"/>
      <c r="D2954" s="164"/>
      <c r="E2954" s="163"/>
      <c r="F2954" s="162"/>
      <c r="G2954" s="209"/>
      <c r="H2954" s="195"/>
    </row>
    <row r="2955" spans="1:8">
      <c r="A2955" s="162"/>
      <c r="B2955" s="162"/>
      <c r="C2955" s="163"/>
      <c r="D2955" s="164"/>
      <c r="E2955" s="163"/>
      <c r="F2955" s="162"/>
      <c r="G2955" s="209"/>
      <c r="H2955" s="195"/>
    </row>
    <row r="2956" spans="1:8">
      <c r="A2956" s="162"/>
      <c r="B2956" s="162"/>
      <c r="C2956" s="163"/>
      <c r="D2956" s="164"/>
      <c r="E2956" s="163"/>
      <c r="F2956" s="162"/>
      <c r="G2956" s="209"/>
      <c r="H2956" s="195"/>
    </row>
    <row r="2957" spans="1:8">
      <c r="A2957" s="162"/>
      <c r="B2957" s="162"/>
      <c r="C2957" s="163"/>
      <c r="D2957" s="164"/>
      <c r="E2957" s="163"/>
      <c r="F2957" s="162"/>
      <c r="G2957" s="209"/>
      <c r="H2957" s="195"/>
    </row>
    <row r="2958" spans="1:8">
      <c r="A2958" s="162"/>
      <c r="B2958" s="162"/>
      <c r="C2958" s="163"/>
      <c r="D2958" s="164"/>
      <c r="E2958" s="163"/>
      <c r="F2958" s="162"/>
      <c r="G2958" s="209"/>
      <c r="H2958" s="195"/>
    </row>
    <row r="2959" spans="1:8">
      <c r="A2959" s="162"/>
      <c r="B2959" s="162"/>
      <c r="C2959" s="163"/>
      <c r="D2959" s="164"/>
      <c r="E2959" s="163"/>
      <c r="F2959" s="162"/>
      <c r="G2959" s="209"/>
      <c r="H2959" s="195"/>
    </row>
    <row r="2960" spans="1:8">
      <c r="A2960" s="162"/>
      <c r="B2960" s="162"/>
      <c r="C2960" s="163"/>
      <c r="D2960" s="164"/>
      <c r="E2960" s="163"/>
      <c r="F2960" s="162"/>
      <c r="G2960" s="209"/>
      <c r="H2960" s="195"/>
    </row>
    <row r="2961" spans="1:8">
      <c r="A2961" s="162"/>
      <c r="B2961" s="162"/>
      <c r="C2961" s="163"/>
      <c r="D2961" s="164"/>
      <c r="E2961" s="163"/>
      <c r="F2961" s="162"/>
      <c r="G2961" s="209"/>
      <c r="H2961" s="195"/>
    </row>
    <row r="2962" spans="1:8">
      <c r="A2962" s="162"/>
      <c r="B2962" s="162"/>
      <c r="C2962" s="163"/>
      <c r="D2962" s="164"/>
      <c r="E2962" s="163"/>
      <c r="F2962" s="162"/>
      <c r="G2962" s="209"/>
      <c r="H2962" s="195"/>
    </row>
    <row r="2963" spans="1:8">
      <c r="A2963" s="162"/>
      <c r="B2963" s="162"/>
      <c r="C2963" s="163"/>
      <c r="D2963" s="164"/>
      <c r="E2963" s="163"/>
      <c r="F2963" s="162"/>
      <c r="G2963" s="209"/>
      <c r="H2963" s="195"/>
    </row>
    <row r="2964" spans="1:8">
      <c r="A2964" s="162"/>
      <c r="B2964" s="162"/>
      <c r="C2964" s="163"/>
      <c r="D2964" s="164"/>
      <c r="E2964" s="163"/>
      <c r="F2964" s="162"/>
      <c r="G2964" s="209"/>
      <c r="H2964" s="195"/>
    </row>
    <row r="2965" spans="1:8">
      <c r="A2965" s="162"/>
      <c r="B2965" s="162"/>
      <c r="C2965" s="163"/>
      <c r="D2965" s="164"/>
      <c r="E2965" s="163"/>
      <c r="F2965" s="162"/>
      <c r="G2965" s="209"/>
      <c r="H2965" s="195"/>
    </row>
    <row r="2966" spans="1:8">
      <c r="A2966" s="162"/>
      <c r="B2966" s="162"/>
      <c r="C2966" s="163"/>
      <c r="D2966" s="164"/>
      <c r="E2966" s="163"/>
      <c r="F2966" s="162"/>
      <c r="G2966" s="209"/>
      <c r="H2966" s="195"/>
    </row>
    <row r="2967" spans="1:8">
      <c r="A2967" s="162"/>
      <c r="B2967" s="162"/>
      <c r="C2967" s="163"/>
      <c r="D2967" s="164"/>
      <c r="E2967" s="163"/>
      <c r="F2967" s="162"/>
      <c r="G2967" s="209"/>
      <c r="H2967" s="195"/>
    </row>
    <row r="2968" spans="1:8">
      <c r="A2968" s="162"/>
      <c r="B2968" s="162"/>
      <c r="C2968" s="163"/>
      <c r="D2968" s="164"/>
      <c r="E2968" s="163"/>
      <c r="F2968" s="162"/>
      <c r="G2968" s="209"/>
      <c r="H2968" s="195"/>
    </row>
    <row r="2969" spans="1:8">
      <c r="A2969" s="162"/>
      <c r="B2969" s="162"/>
      <c r="C2969" s="163"/>
      <c r="D2969" s="164"/>
      <c r="E2969" s="163"/>
      <c r="F2969" s="162"/>
      <c r="G2969" s="209"/>
      <c r="H2969" s="195"/>
    </row>
    <row r="2970" spans="1:8">
      <c r="A2970" s="162"/>
      <c r="B2970" s="162"/>
      <c r="C2970" s="163"/>
      <c r="D2970" s="164"/>
      <c r="E2970" s="163"/>
      <c r="F2970" s="162"/>
      <c r="G2970" s="209"/>
      <c r="H2970" s="195"/>
    </row>
    <row r="2971" spans="1:8">
      <c r="A2971" s="162"/>
      <c r="B2971" s="162"/>
      <c r="C2971" s="163"/>
      <c r="D2971" s="164"/>
      <c r="E2971" s="163"/>
      <c r="F2971" s="162"/>
      <c r="G2971" s="209"/>
      <c r="H2971" s="195"/>
    </row>
    <row r="2972" spans="1:8">
      <c r="A2972" s="162"/>
      <c r="B2972" s="162"/>
      <c r="C2972" s="163"/>
      <c r="D2972" s="164"/>
      <c r="E2972" s="163"/>
      <c r="F2972" s="162"/>
      <c r="G2972" s="209"/>
      <c r="H2972" s="195"/>
    </row>
    <row r="2973" spans="1:8">
      <c r="A2973" s="162"/>
      <c r="B2973" s="162"/>
      <c r="C2973" s="163"/>
      <c r="D2973" s="164"/>
      <c r="E2973" s="163"/>
      <c r="F2973" s="162"/>
      <c r="G2973" s="209"/>
      <c r="H2973" s="195"/>
    </row>
    <row r="2974" spans="1:8">
      <c r="A2974" s="162"/>
      <c r="B2974" s="162"/>
      <c r="C2974" s="163"/>
      <c r="D2974" s="164"/>
      <c r="E2974" s="163"/>
      <c r="F2974" s="162"/>
      <c r="G2974" s="209"/>
      <c r="H2974" s="195"/>
    </row>
    <row r="2975" spans="1:8">
      <c r="A2975" s="162"/>
      <c r="B2975" s="162"/>
      <c r="C2975" s="163"/>
      <c r="D2975" s="164"/>
      <c r="E2975" s="163"/>
      <c r="F2975" s="162"/>
      <c r="G2975" s="209"/>
      <c r="H2975" s="195"/>
    </row>
    <row r="2976" spans="1:8">
      <c r="A2976" s="162"/>
      <c r="B2976" s="162"/>
      <c r="C2976" s="163"/>
      <c r="D2976" s="164"/>
      <c r="E2976" s="163"/>
      <c r="F2976" s="162"/>
      <c r="G2976" s="209"/>
      <c r="H2976" s="195"/>
    </row>
    <row r="2977" spans="1:8">
      <c r="A2977" s="162"/>
      <c r="B2977" s="162"/>
      <c r="C2977" s="163"/>
      <c r="D2977" s="164"/>
      <c r="E2977" s="163"/>
      <c r="F2977" s="162"/>
      <c r="G2977" s="209"/>
      <c r="H2977" s="195"/>
    </row>
    <row r="2978" spans="1:8">
      <c r="A2978" s="162"/>
      <c r="B2978" s="162"/>
      <c r="C2978" s="163"/>
      <c r="D2978" s="164"/>
      <c r="E2978" s="163"/>
      <c r="F2978" s="162"/>
      <c r="G2978" s="209"/>
      <c r="H2978" s="195"/>
    </row>
    <row r="2979" spans="1:8">
      <c r="A2979" s="162"/>
      <c r="B2979" s="162"/>
      <c r="C2979" s="163"/>
      <c r="D2979" s="164"/>
      <c r="E2979" s="163"/>
      <c r="F2979" s="162"/>
      <c r="G2979" s="209"/>
      <c r="H2979" s="195"/>
    </row>
    <row r="2980" spans="1:8">
      <c r="A2980" s="162"/>
      <c r="B2980" s="162"/>
      <c r="C2980" s="163"/>
      <c r="D2980" s="164"/>
      <c r="E2980" s="163"/>
      <c r="F2980" s="162"/>
      <c r="G2980" s="209"/>
      <c r="H2980" s="195"/>
    </row>
    <row r="2981" spans="1:8">
      <c r="A2981" s="162"/>
      <c r="B2981" s="162"/>
      <c r="C2981" s="163"/>
      <c r="D2981" s="164"/>
      <c r="E2981" s="163"/>
      <c r="F2981" s="162"/>
      <c r="G2981" s="209"/>
      <c r="H2981" s="195"/>
    </row>
    <row r="2982" spans="1:8">
      <c r="A2982" s="162"/>
      <c r="B2982" s="162"/>
      <c r="C2982" s="163"/>
      <c r="D2982" s="164"/>
      <c r="E2982" s="163"/>
      <c r="F2982" s="162"/>
      <c r="G2982" s="209"/>
      <c r="H2982" s="195"/>
    </row>
    <row r="2983" spans="1:8">
      <c r="A2983" s="162"/>
      <c r="B2983" s="162"/>
      <c r="C2983" s="163"/>
      <c r="D2983" s="164"/>
      <c r="E2983" s="163"/>
      <c r="F2983" s="162"/>
      <c r="G2983" s="209"/>
      <c r="H2983" s="195"/>
    </row>
    <row r="2984" spans="1:8">
      <c r="A2984" s="162"/>
      <c r="B2984" s="162"/>
      <c r="C2984" s="163"/>
      <c r="D2984" s="164"/>
      <c r="E2984" s="163"/>
      <c r="F2984" s="162"/>
      <c r="G2984" s="209"/>
      <c r="H2984" s="195"/>
    </row>
    <row r="2985" spans="1:8">
      <c r="A2985" s="162"/>
      <c r="B2985" s="162"/>
      <c r="C2985" s="163"/>
      <c r="D2985" s="164"/>
      <c r="E2985" s="163"/>
      <c r="F2985" s="162"/>
      <c r="G2985" s="209"/>
      <c r="H2985" s="195"/>
    </row>
    <row r="2986" spans="1:8">
      <c r="A2986" s="162"/>
      <c r="B2986" s="162"/>
      <c r="C2986" s="163"/>
      <c r="D2986" s="164"/>
      <c r="E2986" s="163"/>
      <c r="F2986" s="162"/>
      <c r="G2986" s="209"/>
      <c r="H2986" s="195"/>
    </row>
    <row r="2987" spans="1:8">
      <c r="A2987" s="162"/>
      <c r="B2987" s="162"/>
      <c r="C2987" s="163"/>
      <c r="D2987" s="164"/>
      <c r="E2987" s="163"/>
      <c r="F2987" s="162"/>
      <c r="G2987" s="209"/>
      <c r="H2987" s="195"/>
    </row>
    <row r="2988" spans="1:8">
      <c r="A2988" s="162"/>
      <c r="B2988" s="162"/>
      <c r="C2988" s="163"/>
      <c r="D2988" s="164"/>
      <c r="E2988" s="163"/>
      <c r="F2988" s="162"/>
      <c r="G2988" s="209"/>
      <c r="H2988" s="195"/>
    </row>
    <row r="2989" spans="1:8">
      <c r="A2989" s="162"/>
      <c r="B2989" s="162"/>
      <c r="C2989" s="163"/>
      <c r="D2989" s="164"/>
      <c r="E2989" s="163"/>
      <c r="F2989" s="162"/>
      <c r="G2989" s="209"/>
      <c r="H2989" s="195"/>
    </row>
    <row r="2990" spans="1:8">
      <c r="A2990" s="162"/>
      <c r="B2990" s="162"/>
      <c r="C2990" s="163"/>
      <c r="D2990" s="164"/>
      <c r="E2990" s="163"/>
      <c r="F2990" s="162"/>
      <c r="G2990" s="209"/>
      <c r="H2990" s="195"/>
    </row>
    <row r="2991" spans="1:8">
      <c r="A2991" s="162"/>
      <c r="B2991" s="162"/>
      <c r="C2991" s="163"/>
      <c r="D2991" s="164"/>
      <c r="E2991" s="163"/>
      <c r="F2991" s="162"/>
      <c r="G2991" s="209"/>
      <c r="H2991" s="195"/>
    </row>
    <row r="2992" spans="1:8">
      <c r="A2992" s="162"/>
      <c r="B2992" s="162"/>
      <c r="C2992" s="163"/>
      <c r="D2992" s="164"/>
      <c r="E2992" s="163"/>
      <c r="F2992" s="162"/>
      <c r="G2992" s="209"/>
      <c r="H2992" s="195"/>
    </row>
    <row r="2993" spans="1:8">
      <c r="A2993" s="162"/>
      <c r="B2993" s="162"/>
      <c r="C2993" s="163"/>
      <c r="D2993" s="164"/>
      <c r="E2993" s="163"/>
      <c r="F2993" s="162"/>
      <c r="G2993" s="209"/>
      <c r="H2993" s="195"/>
    </row>
    <row r="2994" spans="1:8">
      <c r="A2994" s="162"/>
      <c r="B2994" s="162"/>
      <c r="C2994" s="163"/>
      <c r="D2994" s="164"/>
      <c r="E2994" s="163"/>
      <c r="F2994" s="162"/>
      <c r="G2994" s="209"/>
      <c r="H2994" s="195"/>
    </row>
    <row r="2995" spans="1:8">
      <c r="A2995" s="162"/>
      <c r="B2995" s="162"/>
      <c r="C2995" s="163"/>
      <c r="D2995" s="164"/>
      <c r="E2995" s="163"/>
      <c r="F2995" s="162"/>
      <c r="G2995" s="209"/>
      <c r="H2995" s="195"/>
    </row>
    <row r="2996" spans="1:8">
      <c r="A2996" s="162"/>
      <c r="B2996" s="162"/>
      <c r="C2996" s="163"/>
      <c r="D2996" s="164"/>
      <c r="E2996" s="163"/>
      <c r="F2996" s="162"/>
      <c r="G2996" s="209"/>
      <c r="H2996" s="195"/>
    </row>
    <row r="2997" spans="1:8">
      <c r="A2997" s="162"/>
      <c r="B2997" s="162"/>
      <c r="C2997" s="163"/>
      <c r="D2997" s="164"/>
      <c r="E2997" s="163"/>
      <c r="F2997" s="162"/>
      <c r="G2997" s="209"/>
      <c r="H2997" s="195"/>
    </row>
    <row r="2998" spans="1:8">
      <c r="A2998" s="162"/>
      <c r="B2998" s="162"/>
      <c r="C2998" s="163"/>
      <c r="D2998" s="164"/>
      <c r="E2998" s="163"/>
      <c r="F2998" s="162"/>
      <c r="G2998" s="209"/>
      <c r="H2998" s="195"/>
    </row>
    <row r="2999" spans="1:8">
      <c r="A2999" s="162"/>
      <c r="B2999" s="162"/>
      <c r="C2999" s="163"/>
      <c r="D2999" s="164"/>
      <c r="E2999" s="163"/>
      <c r="F2999" s="162"/>
      <c r="G2999" s="209"/>
      <c r="H2999" s="195"/>
    </row>
    <row r="3000" spans="1:8">
      <c r="A3000" s="162"/>
      <c r="B3000" s="162"/>
      <c r="C3000" s="163"/>
      <c r="D3000" s="164"/>
      <c r="E3000" s="163"/>
      <c r="F3000" s="162"/>
      <c r="G3000" s="209"/>
      <c r="H3000" s="195"/>
    </row>
    <row r="3001" spans="1:8">
      <c r="A3001" s="162"/>
      <c r="B3001" s="162"/>
      <c r="C3001" s="163"/>
      <c r="D3001" s="164"/>
      <c r="E3001" s="163"/>
      <c r="F3001" s="162"/>
      <c r="G3001" s="209"/>
      <c r="H3001" s="195"/>
    </row>
    <row r="3002" spans="1:8">
      <c r="A3002" s="162"/>
      <c r="B3002" s="162"/>
      <c r="C3002" s="163"/>
      <c r="D3002" s="164"/>
      <c r="E3002" s="163"/>
      <c r="F3002" s="162"/>
      <c r="G3002" s="209"/>
      <c r="H3002" s="195"/>
    </row>
    <row r="3003" spans="1:8">
      <c r="A3003" s="162"/>
      <c r="B3003" s="162"/>
      <c r="C3003" s="163"/>
      <c r="D3003" s="164"/>
      <c r="E3003" s="163"/>
      <c r="F3003" s="162"/>
      <c r="G3003" s="209"/>
      <c r="H3003" s="195"/>
    </row>
    <row r="3004" spans="1:8">
      <c r="A3004" s="162"/>
      <c r="B3004" s="162"/>
      <c r="C3004" s="163"/>
      <c r="D3004" s="164"/>
      <c r="E3004" s="163"/>
      <c r="F3004" s="162"/>
      <c r="G3004" s="209"/>
      <c r="H3004" s="195"/>
    </row>
    <row r="3005" spans="1:8">
      <c r="A3005" s="162"/>
      <c r="B3005" s="162"/>
      <c r="C3005" s="163"/>
      <c r="D3005" s="164"/>
      <c r="E3005" s="163"/>
      <c r="F3005" s="162"/>
      <c r="G3005" s="209"/>
      <c r="H3005" s="195"/>
    </row>
    <row r="3006" spans="1:8">
      <c r="A3006" s="162"/>
      <c r="B3006" s="162"/>
      <c r="C3006" s="163"/>
      <c r="D3006" s="164"/>
      <c r="E3006" s="163"/>
      <c r="F3006" s="162"/>
      <c r="G3006" s="209"/>
      <c r="H3006" s="195"/>
    </row>
    <row r="3007" spans="1:8">
      <c r="A3007" s="162"/>
      <c r="B3007" s="162"/>
      <c r="C3007" s="163"/>
      <c r="D3007" s="164"/>
      <c r="E3007" s="163"/>
      <c r="F3007" s="162"/>
      <c r="G3007" s="209"/>
      <c r="H3007" s="195"/>
    </row>
    <row r="3008" spans="1:8">
      <c r="A3008" s="162"/>
      <c r="B3008" s="162"/>
      <c r="C3008" s="163"/>
      <c r="D3008" s="164"/>
      <c r="E3008" s="163"/>
      <c r="F3008" s="162"/>
      <c r="G3008" s="209"/>
      <c r="H3008" s="195"/>
    </row>
    <row r="3009" spans="1:8">
      <c r="A3009" s="162"/>
      <c r="B3009" s="162"/>
      <c r="C3009" s="163"/>
      <c r="D3009" s="164"/>
      <c r="E3009" s="163"/>
      <c r="F3009" s="162"/>
      <c r="G3009" s="209"/>
      <c r="H3009" s="195"/>
    </row>
    <row r="3010" spans="1:8">
      <c r="A3010" s="162"/>
      <c r="B3010" s="162"/>
      <c r="C3010" s="163"/>
      <c r="D3010" s="164"/>
      <c r="E3010" s="163"/>
      <c r="F3010" s="162"/>
      <c r="G3010" s="209"/>
      <c r="H3010" s="195"/>
    </row>
    <row r="3011" spans="1:8">
      <c r="A3011" s="162"/>
      <c r="B3011" s="162"/>
      <c r="C3011" s="163"/>
      <c r="D3011" s="164"/>
      <c r="E3011" s="163"/>
      <c r="F3011" s="162"/>
      <c r="G3011" s="209"/>
      <c r="H3011" s="195"/>
    </row>
    <row r="3012" spans="1:8">
      <c r="A3012" s="162"/>
      <c r="B3012" s="162"/>
      <c r="C3012" s="163"/>
      <c r="D3012" s="164"/>
      <c r="E3012" s="163"/>
      <c r="F3012" s="162"/>
      <c r="G3012" s="209"/>
      <c r="H3012" s="195"/>
    </row>
    <row r="3013" spans="1:8">
      <c r="A3013" s="162"/>
      <c r="B3013" s="162"/>
      <c r="C3013" s="163"/>
      <c r="D3013" s="164"/>
      <c r="E3013" s="163"/>
      <c r="F3013" s="162"/>
      <c r="G3013" s="209"/>
      <c r="H3013" s="195"/>
    </row>
    <row r="3014" spans="1:8">
      <c r="A3014" s="162"/>
      <c r="B3014" s="162"/>
      <c r="C3014" s="163"/>
      <c r="D3014" s="164"/>
      <c r="E3014" s="163"/>
      <c r="F3014" s="162"/>
      <c r="G3014" s="209"/>
      <c r="H3014" s="195"/>
    </row>
    <row r="3015" spans="1:8">
      <c r="A3015" s="162"/>
      <c r="B3015" s="162"/>
      <c r="C3015" s="163"/>
      <c r="D3015" s="164"/>
      <c r="E3015" s="163"/>
      <c r="F3015" s="162"/>
      <c r="G3015" s="209"/>
      <c r="H3015" s="195"/>
    </row>
    <row r="3016" spans="1:8">
      <c r="A3016" s="162"/>
      <c r="B3016" s="162"/>
      <c r="C3016" s="163"/>
      <c r="D3016" s="164"/>
      <c r="E3016" s="163"/>
      <c r="F3016" s="162"/>
      <c r="G3016" s="209"/>
      <c r="H3016" s="195"/>
    </row>
    <row r="3017" spans="1:8">
      <c r="A3017" s="162"/>
      <c r="B3017" s="162"/>
      <c r="C3017" s="163"/>
      <c r="D3017" s="164"/>
      <c r="E3017" s="163"/>
      <c r="F3017" s="162"/>
      <c r="G3017" s="209"/>
      <c r="H3017" s="195"/>
    </row>
    <row r="3018" spans="1:8">
      <c r="A3018" s="162"/>
      <c r="B3018" s="162"/>
      <c r="C3018" s="163"/>
      <c r="D3018" s="164"/>
      <c r="E3018" s="163"/>
      <c r="F3018" s="162"/>
      <c r="G3018" s="209"/>
      <c r="H3018" s="195"/>
    </row>
    <row r="3019" spans="1:8">
      <c r="A3019" s="162"/>
      <c r="B3019" s="162"/>
      <c r="C3019" s="163"/>
      <c r="D3019" s="164"/>
      <c r="E3019" s="163"/>
      <c r="F3019" s="162"/>
      <c r="G3019" s="209"/>
      <c r="H3019" s="195"/>
    </row>
    <row r="3020" spans="1:8">
      <c r="A3020" s="162"/>
      <c r="B3020" s="162"/>
      <c r="C3020" s="163"/>
      <c r="D3020" s="164"/>
      <c r="E3020" s="163"/>
      <c r="F3020" s="162"/>
      <c r="G3020" s="209"/>
      <c r="H3020" s="195"/>
    </row>
    <row r="3021" spans="1:8">
      <c r="A3021" s="162"/>
      <c r="B3021" s="162"/>
      <c r="C3021" s="163"/>
      <c r="D3021" s="164"/>
      <c r="E3021" s="163"/>
      <c r="F3021" s="162"/>
      <c r="G3021" s="209"/>
      <c r="H3021" s="195"/>
    </row>
    <row r="3022" spans="1:8">
      <c r="A3022" s="162"/>
      <c r="B3022" s="162"/>
      <c r="C3022" s="163"/>
      <c r="D3022" s="164"/>
      <c r="E3022" s="163"/>
      <c r="F3022" s="162"/>
      <c r="G3022" s="209"/>
      <c r="H3022" s="195"/>
    </row>
    <row r="3023" spans="1:8">
      <c r="A3023" s="162"/>
      <c r="B3023" s="162"/>
      <c r="C3023" s="163"/>
      <c r="D3023" s="164"/>
      <c r="E3023" s="163"/>
      <c r="F3023" s="162"/>
      <c r="G3023" s="209"/>
      <c r="H3023" s="195"/>
    </row>
    <row r="3024" spans="1:8">
      <c r="A3024" s="162"/>
      <c r="B3024" s="162"/>
      <c r="C3024" s="163"/>
      <c r="D3024" s="164"/>
      <c r="E3024" s="163"/>
      <c r="F3024" s="162"/>
      <c r="G3024" s="209"/>
      <c r="H3024" s="195"/>
    </row>
    <row r="3025" spans="1:8">
      <c r="A3025" s="162"/>
      <c r="B3025" s="162"/>
      <c r="C3025" s="163"/>
      <c r="D3025" s="164"/>
      <c r="E3025" s="163"/>
      <c r="F3025" s="162"/>
      <c r="G3025" s="209"/>
      <c r="H3025" s="195"/>
    </row>
    <row r="3026" spans="1:8">
      <c r="A3026" s="162"/>
      <c r="B3026" s="162"/>
      <c r="C3026" s="163"/>
      <c r="D3026" s="164"/>
      <c r="E3026" s="163"/>
      <c r="F3026" s="162"/>
      <c r="G3026" s="209"/>
      <c r="H3026" s="195"/>
    </row>
    <row r="3027" spans="1:8">
      <c r="A3027" s="162"/>
      <c r="B3027" s="162"/>
      <c r="C3027" s="163"/>
      <c r="D3027" s="164"/>
      <c r="E3027" s="163"/>
      <c r="F3027" s="162"/>
      <c r="G3027" s="209"/>
      <c r="H3027" s="195"/>
    </row>
    <row r="3028" spans="1:8">
      <c r="A3028" s="162"/>
      <c r="B3028" s="162"/>
      <c r="C3028" s="163"/>
      <c r="D3028" s="164"/>
      <c r="E3028" s="163"/>
      <c r="F3028" s="162"/>
      <c r="G3028" s="209"/>
      <c r="H3028" s="195"/>
    </row>
    <row r="3029" spans="1:8">
      <c r="A3029" s="162"/>
      <c r="B3029" s="162"/>
      <c r="C3029" s="163"/>
      <c r="D3029" s="164"/>
      <c r="E3029" s="163"/>
      <c r="F3029" s="162"/>
      <c r="G3029" s="209"/>
      <c r="H3029" s="195"/>
    </row>
    <row r="3030" spans="1:8">
      <c r="A3030" s="162"/>
      <c r="B3030" s="162"/>
      <c r="C3030" s="163"/>
      <c r="D3030" s="164"/>
      <c r="E3030" s="163"/>
      <c r="F3030" s="162"/>
      <c r="G3030" s="209"/>
      <c r="H3030" s="195"/>
    </row>
    <row r="3031" spans="1:8">
      <c r="A3031" s="162"/>
      <c r="B3031" s="162"/>
      <c r="C3031" s="163"/>
      <c r="D3031" s="164"/>
      <c r="E3031" s="163"/>
      <c r="F3031" s="162"/>
      <c r="G3031" s="209"/>
      <c r="H3031" s="195"/>
    </row>
    <row r="3032" spans="1:8">
      <c r="A3032" s="162"/>
      <c r="B3032" s="162"/>
      <c r="C3032" s="163"/>
      <c r="D3032" s="164"/>
      <c r="E3032" s="163"/>
      <c r="F3032" s="162"/>
      <c r="G3032" s="209"/>
      <c r="H3032" s="195"/>
    </row>
    <row r="3033" spans="1:8">
      <c r="A3033" s="162"/>
      <c r="B3033" s="162"/>
      <c r="C3033" s="163"/>
      <c r="D3033" s="164"/>
      <c r="E3033" s="163"/>
      <c r="F3033" s="162"/>
      <c r="G3033" s="209"/>
      <c r="H3033" s="195"/>
    </row>
    <row r="3034" spans="1:8">
      <c r="A3034" s="162"/>
      <c r="B3034" s="162"/>
      <c r="C3034" s="163"/>
      <c r="D3034" s="164"/>
      <c r="E3034" s="163"/>
      <c r="F3034" s="162"/>
      <c r="G3034" s="209"/>
      <c r="H3034" s="195"/>
    </row>
    <row r="3035" spans="1:8">
      <c r="A3035" s="162"/>
      <c r="B3035" s="162"/>
      <c r="C3035" s="163"/>
      <c r="D3035" s="164"/>
      <c r="E3035" s="163"/>
      <c r="F3035" s="162"/>
      <c r="G3035" s="209"/>
      <c r="H3035" s="195"/>
    </row>
    <row r="3036" spans="1:8">
      <c r="A3036" s="162"/>
      <c r="B3036" s="162"/>
      <c r="C3036" s="163"/>
      <c r="D3036" s="164"/>
      <c r="E3036" s="163"/>
      <c r="F3036" s="162"/>
      <c r="G3036" s="209"/>
      <c r="H3036" s="195"/>
    </row>
    <row r="3037" spans="1:8">
      <c r="A3037" s="162"/>
      <c r="B3037" s="162"/>
      <c r="C3037" s="163"/>
      <c r="D3037" s="164"/>
      <c r="E3037" s="163"/>
      <c r="F3037" s="162"/>
      <c r="G3037" s="209"/>
      <c r="H3037" s="195"/>
    </row>
    <row r="3038" spans="1:8">
      <c r="A3038" s="162"/>
      <c r="B3038" s="162"/>
      <c r="C3038" s="163"/>
      <c r="D3038" s="164"/>
      <c r="E3038" s="163"/>
      <c r="F3038" s="162"/>
      <c r="G3038" s="209"/>
      <c r="H3038" s="195"/>
    </row>
    <row r="3039" spans="1:8">
      <c r="A3039" s="162"/>
      <c r="B3039" s="162"/>
      <c r="C3039" s="163"/>
      <c r="D3039" s="164"/>
      <c r="E3039" s="163"/>
      <c r="F3039" s="162"/>
      <c r="G3039" s="209"/>
      <c r="H3039" s="195"/>
    </row>
    <row r="3040" spans="1:8">
      <c r="A3040" s="162"/>
      <c r="B3040" s="162"/>
      <c r="C3040" s="163"/>
      <c r="D3040" s="164"/>
      <c r="E3040" s="163"/>
      <c r="F3040" s="162"/>
      <c r="G3040" s="209"/>
      <c r="H3040" s="195"/>
    </row>
    <row r="3041" spans="1:8">
      <c r="A3041" s="162"/>
      <c r="B3041" s="162"/>
      <c r="C3041" s="163"/>
      <c r="D3041" s="164"/>
      <c r="E3041" s="163"/>
      <c r="F3041" s="162"/>
      <c r="G3041" s="209"/>
      <c r="H3041" s="195"/>
    </row>
    <row r="3042" spans="1:8">
      <c r="A3042" s="162"/>
      <c r="B3042" s="162"/>
      <c r="C3042" s="163"/>
      <c r="D3042" s="164"/>
      <c r="E3042" s="163"/>
      <c r="F3042" s="162"/>
      <c r="G3042" s="209"/>
      <c r="H3042" s="195"/>
    </row>
    <row r="3043" spans="1:8">
      <c r="A3043" s="162"/>
      <c r="B3043" s="162"/>
      <c r="C3043" s="163"/>
      <c r="D3043" s="164"/>
      <c r="E3043" s="163"/>
      <c r="F3043" s="162"/>
      <c r="G3043" s="209"/>
      <c r="H3043" s="195"/>
    </row>
    <row r="3044" spans="1:8">
      <c r="A3044" s="162"/>
      <c r="B3044" s="162"/>
      <c r="C3044" s="163"/>
      <c r="D3044" s="164"/>
      <c r="E3044" s="163"/>
      <c r="F3044" s="162"/>
      <c r="G3044" s="209"/>
      <c r="H3044" s="195"/>
    </row>
    <row r="3045" spans="1:8">
      <c r="A3045" s="162"/>
      <c r="B3045" s="162"/>
      <c r="C3045" s="163"/>
      <c r="D3045" s="164"/>
      <c r="E3045" s="163"/>
      <c r="F3045" s="162"/>
      <c r="G3045" s="209"/>
      <c r="H3045" s="195"/>
    </row>
    <row r="3046" spans="1:8">
      <c r="A3046" s="162"/>
      <c r="B3046" s="162"/>
      <c r="C3046" s="163"/>
      <c r="D3046" s="164"/>
      <c r="E3046" s="163"/>
      <c r="F3046" s="162"/>
      <c r="G3046" s="209"/>
      <c r="H3046" s="195"/>
    </row>
    <row r="3047" spans="1:8">
      <c r="A3047" s="162"/>
      <c r="B3047" s="162"/>
      <c r="C3047" s="163"/>
      <c r="D3047" s="164"/>
      <c r="E3047" s="163"/>
      <c r="F3047" s="162"/>
      <c r="G3047" s="209"/>
      <c r="H3047" s="195"/>
    </row>
    <row r="3048" spans="1:8">
      <c r="A3048" s="162"/>
      <c r="B3048" s="162"/>
      <c r="C3048" s="163"/>
      <c r="D3048" s="164"/>
      <c r="E3048" s="163"/>
      <c r="F3048" s="162"/>
      <c r="G3048" s="209"/>
      <c r="H3048" s="195"/>
    </row>
    <row r="3049" spans="1:8">
      <c r="A3049" s="162"/>
      <c r="B3049" s="162"/>
      <c r="C3049" s="163"/>
      <c r="D3049" s="164"/>
      <c r="E3049" s="163"/>
      <c r="F3049" s="162"/>
      <c r="G3049" s="209"/>
      <c r="H3049" s="195"/>
    </row>
    <row r="3050" spans="1:8">
      <c r="A3050" s="162"/>
      <c r="B3050" s="162"/>
      <c r="C3050" s="163"/>
      <c r="D3050" s="164"/>
      <c r="E3050" s="163"/>
      <c r="F3050" s="162"/>
      <c r="G3050" s="209"/>
      <c r="H3050" s="195"/>
    </row>
    <row r="3051" spans="1:8">
      <c r="A3051" s="162"/>
      <c r="B3051" s="162"/>
      <c r="C3051" s="163"/>
      <c r="D3051" s="164"/>
      <c r="E3051" s="163"/>
      <c r="F3051" s="162"/>
      <c r="G3051" s="209"/>
      <c r="H3051" s="195"/>
    </row>
    <row r="3052" spans="1:8">
      <c r="A3052" s="162"/>
      <c r="B3052" s="162"/>
      <c r="C3052" s="163"/>
      <c r="D3052" s="164"/>
      <c r="E3052" s="163"/>
      <c r="F3052" s="162"/>
      <c r="G3052" s="209"/>
      <c r="H3052" s="195"/>
    </row>
    <row r="3053" spans="1:8">
      <c r="A3053" s="162"/>
      <c r="B3053" s="162"/>
      <c r="C3053" s="163"/>
      <c r="D3053" s="164"/>
      <c r="E3053" s="163"/>
      <c r="F3053" s="162"/>
      <c r="G3053" s="209"/>
      <c r="H3053" s="195"/>
    </row>
    <row r="3054" spans="1:8">
      <c r="A3054" s="162"/>
      <c r="B3054" s="162"/>
      <c r="C3054" s="163"/>
      <c r="D3054" s="164"/>
      <c r="E3054" s="163"/>
      <c r="F3054" s="162"/>
      <c r="G3054" s="209"/>
      <c r="H3054" s="195"/>
    </row>
    <row r="3055" spans="1:8">
      <c r="A3055" s="162"/>
      <c r="B3055" s="162"/>
      <c r="C3055" s="163"/>
      <c r="D3055" s="164"/>
      <c r="E3055" s="163"/>
      <c r="F3055" s="162"/>
      <c r="G3055" s="209"/>
      <c r="H3055" s="195"/>
    </row>
    <row r="3056" spans="1:8">
      <c r="A3056" s="162"/>
      <c r="B3056" s="162"/>
      <c r="C3056" s="163"/>
      <c r="D3056" s="164"/>
      <c r="E3056" s="163"/>
      <c r="F3056" s="162"/>
      <c r="G3056" s="209"/>
      <c r="H3056" s="195"/>
    </row>
    <row r="3057" spans="1:8">
      <c r="A3057" s="162"/>
      <c r="B3057" s="162"/>
      <c r="C3057" s="163"/>
      <c r="D3057" s="164"/>
      <c r="E3057" s="163"/>
      <c r="F3057" s="162"/>
      <c r="G3057" s="209"/>
      <c r="H3057" s="195"/>
    </row>
    <row r="3058" spans="1:8">
      <c r="A3058" s="162"/>
      <c r="B3058" s="162"/>
      <c r="C3058" s="163"/>
      <c r="D3058" s="164"/>
      <c r="E3058" s="163"/>
      <c r="F3058" s="162"/>
      <c r="G3058" s="209"/>
      <c r="H3058" s="195"/>
    </row>
    <row r="3059" spans="1:8">
      <c r="A3059" s="162"/>
      <c r="B3059" s="162"/>
      <c r="C3059" s="163"/>
      <c r="D3059" s="164"/>
      <c r="E3059" s="163"/>
      <c r="F3059" s="162"/>
      <c r="G3059" s="209"/>
      <c r="H3059" s="195"/>
    </row>
    <row r="3060" spans="1:8">
      <c r="A3060" s="162"/>
      <c r="B3060" s="162"/>
      <c r="C3060" s="163"/>
      <c r="D3060" s="164"/>
      <c r="E3060" s="163"/>
      <c r="F3060" s="162"/>
      <c r="G3060" s="209"/>
      <c r="H3060" s="195"/>
    </row>
    <row r="3061" spans="1:8">
      <c r="A3061" s="162"/>
      <c r="B3061" s="162"/>
      <c r="C3061" s="163"/>
      <c r="D3061" s="164"/>
      <c r="E3061" s="163"/>
      <c r="F3061" s="162"/>
      <c r="G3061" s="209"/>
      <c r="H3061" s="195"/>
    </row>
    <row r="3062" spans="1:8">
      <c r="A3062" s="162"/>
      <c r="B3062" s="162"/>
      <c r="C3062" s="163"/>
      <c r="D3062" s="164"/>
      <c r="E3062" s="163"/>
      <c r="F3062" s="162"/>
      <c r="G3062" s="209"/>
      <c r="H3062" s="195"/>
    </row>
    <row r="3063" spans="1:8">
      <c r="A3063" s="162"/>
      <c r="B3063" s="162"/>
      <c r="C3063" s="163"/>
      <c r="D3063" s="164"/>
      <c r="E3063" s="163"/>
      <c r="F3063" s="162"/>
      <c r="G3063" s="209"/>
      <c r="H3063" s="195"/>
    </row>
    <row r="3064" spans="1:8">
      <c r="A3064" s="162"/>
      <c r="B3064" s="162"/>
      <c r="C3064" s="163"/>
      <c r="D3064" s="164"/>
      <c r="E3064" s="163"/>
      <c r="F3064" s="162"/>
      <c r="G3064" s="209"/>
      <c r="H3064" s="195"/>
    </row>
    <row r="3065" spans="1:8">
      <c r="A3065" s="162"/>
      <c r="B3065" s="162"/>
      <c r="C3065" s="163"/>
      <c r="D3065" s="164"/>
      <c r="E3065" s="163"/>
      <c r="F3065" s="162"/>
      <c r="G3065" s="209"/>
      <c r="H3065" s="195"/>
    </row>
    <row r="3066" spans="1:8">
      <c r="A3066" s="162"/>
      <c r="B3066" s="162"/>
      <c r="C3066" s="163"/>
      <c r="D3066" s="164"/>
      <c r="E3066" s="163"/>
      <c r="F3066" s="162"/>
      <c r="G3066" s="209"/>
      <c r="H3066" s="195"/>
    </row>
    <row r="3067" spans="1:8">
      <c r="A3067" s="162"/>
      <c r="B3067" s="162"/>
      <c r="C3067" s="163"/>
      <c r="D3067" s="164"/>
      <c r="E3067" s="163"/>
      <c r="F3067" s="162"/>
      <c r="G3067" s="209"/>
      <c r="H3067" s="195"/>
    </row>
    <row r="3068" spans="1:8">
      <c r="A3068" s="162"/>
      <c r="B3068" s="162"/>
      <c r="C3068" s="163"/>
      <c r="D3068" s="164"/>
      <c r="E3068" s="163"/>
      <c r="F3068" s="162"/>
      <c r="G3068" s="209"/>
      <c r="H3068" s="195"/>
    </row>
    <row r="3069" spans="1:8">
      <c r="A3069" s="162"/>
      <c r="B3069" s="162"/>
      <c r="C3069" s="163"/>
      <c r="D3069" s="164"/>
      <c r="E3069" s="163"/>
      <c r="F3069" s="162"/>
      <c r="G3069" s="209"/>
      <c r="H3069" s="195"/>
    </row>
    <row r="3070" spans="1:8">
      <c r="A3070" s="162"/>
      <c r="B3070" s="162"/>
      <c r="C3070" s="163"/>
      <c r="D3070" s="164"/>
      <c r="E3070" s="163"/>
      <c r="F3070" s="162"/>
      <c r="G3070" s="209"/>
      <c r="H3070" s="195"/>
    </row>
    <row r="3071" spans="1:8">
      <c r="A3071" s="162"/>
      <c r="B3071" s="162"/>
      <c r="C3071" s="163"/>
      <c r="D3071" s="164"/>
      <c r="E3071" s="163"/>
      <c r="F3071" s="162"/>
      <c r="G3071" s="209"/>
      <c r="H3071" s="195"/>
    </row>
    <row r="3072" spans="1:8">
      <c r="A3072" s="162"/>
      <c r="B3072" s="162"/>
      <c r="C3072" s="163"/>
      <c r="D3072" s="164"/>
      <c r="E3072" s="163"/>
      <c r="F3072" s="162"/>
      <c r="G3072" s="209"/>
      <c r="H3072" s="195"/>
    </row>
    <row r="3073" spans="1:8">
      <c r="A3073" s="162"/>
      <c r="B3073" s="162"/>
      <c r="C3073" s="163"/>
      <c r="D3073" s="164"/>
      <c r="E3073" s="163"/>
      <c r="F3073" s="162"/>
      <c r="G3073" s="209"/>
      <c r="H3073" s="195"/>
    </row>
    <row r="3074" spans="1:8">
      <c r="A3074" s="162"/>
      <c r="B3074" s="162"/>
      <c r="C3074" s="163"/>
      <c r="D3074" s="164"/>
      <c r="E3074" s="163"/>
      <c r="F3074" s="162"/>
      <c r="G3074" s="209"/>
      <c r="H3074" s="195"/>
    </row>
    <row r="3075" spans="1:8">
      <c r="A3075" s="162"/>
      <c r="B3075" s="162"/>
      <c r="C3075" s="163"/>
      <c r="D3075" s="164"/>
      <c r="E3075" s="163"/>
      <c r="F3075" s="162"/>
      <c r="G3075" s="209"/>
      <c r="H3075" s="195"/>
    </row>
    <row r="3076" spans="1:8">
      <c r="A3076" s="162"/>
      <c r="B3076" s="162"/>
      <c r="C3076" s="163"/>
      <c r="D3076" s="164"/>
      <c r="E3076" s="163"/>
      <c r="F3076" s="162"/>
      <c r="G3076" s="209"/>
      <c r="H3076" s="195"/>
    </row>
    <row r="3077" spans="1:8">
      <c r="A3077" s="162"/>
      <c r="B3077" s="162"/>
      <c r="C3077" s="163"/>
      <c r="D3077" s="164"/>
      <c r="E3077" s="163"/>
      <c r="F3077" s="162"/>
      <c r="G3077" s="209"/>
      <c r="H3077" s="195"/>
    </row>
    <row r="3078" spans="1:8">
      <c r="A3078" s="162"/>
      <c r="B3078" s="162"/>
      <c r="C3078" s="163"/>
      <c r="D3078" s="164"/>
      <c r="E3078" s="163"/>
      <c r="F3078" s="162"/>
      <c r="G3078" s="209"/>
      <c r="H3078" s="195"/>
    </row>
    <row r="3079" spans="1:8">
      <c r="A3079" s="162"/>
      <c r="B3079" s="162"/>
      <c r="C3079" s="163"/>
      <c r="D3079" s="164"/>
      <c r="E3079" s="163"/>
      <c r="F3079" s="162"/>
      <c r="G3079" s="209"/>
      <c r="H3079" s="195"/>
    </row>
    <row r="3080" spans="1:8">
      <c r="A3080" s="162"/>
      <c r="B3080" s="162"/>
      <c r="C3080" s="163"/>
      <c r="D3080" s="164"/>
      <c r="E3080" s="163"/>
      <c r="F3080" s="162"/>
      <c r="G3080" s="209"/>
      <c r="H3080" s="195"/>
    </row>
    <row r="3081" spans="1:8">
      <c r="A3081" s="162"/>
      <c r="B3081" s="162"/>
      <c r="C3081" s="163"/>
      <c r="D3081" s="164"/>
      <c r="E3081" s="163"/>
      <c r="F3081" s="162"/>
      <c r="G3081" s="209"/>
      <c r="H3081" s="195"/>
    </row>
    <row r="3082" spans="1:8">
      <c r="A3082" s="162"/>
      <c r="B3082" s="162"/>
      <c r="C3082" s="163"/>
      <c r="D3082" s="164"/>
      <c r="E3082" s="163"/>
      <c r="F3082" s="162"/>
      <c r="G3082" s="209"/>
      <c r="H3082" s="195"/>
    </row>
    <row r="3083" spans="1:8">
      <c r="A3083" s="162"/>
      <c r="B3083" s="162"/>
      <c r="C3083" s="163"/>
      <c r="D3083" s="164"/>
      <c r="E3083" s="163"/>
      <c r="F3083" s="162"/>
      <c r="G3083" s="209"/>
      <c r="H3083" s="195"/>
    </row>
    <row r="3084" spans="1:8">
      <c r="A3084" s="162"/>
      <c r="B3084" s="162"/>
      <c r="C3084" s="163"/>
      <c r="D3084" s="164"/>
      <c r="E3084" s="163"/>
      <c r="F3084" s="162"/>
      <c r="G3084" s="209"/>
      <c r="H3084" s="195"/>
    </row>
    <row r="3085" spans="1:8">
      <c r="A3085" s="162"/>
      <c r="B3085" s="162"/>
      <c r="C3085" s="163"/>
      <c r="D3085" s="164"/>
      <c r="E3085" s="163"/>
      <c r="F3085" s="162"/>
      <c r="G3085" s="209"/>
      <c r="H3085" s="195"/>
    </row>
    <row r="3086" spans="1:8">
      <c r="A3086" s="162"/>
      <c r="B3086" s="162"/>
      <c r="C3086" s="163"/>
      <c r="D3086" s="164"/>
      <c r="E3086" s="163"/>
      <c r="F3086" s="162"/>
      <c r="G3086" s="209"/>
      <c r="H3086" s="195"/>
    </row>
    <row r="3087" spans="1:8">
      <c r="A3087" s="162"/>
      <c r="B3087" s="162"/>
      <c r="C3087" s="163"/>
      <c r="D3087" s="164"/>
      <c r="E3087" s="163"/>
      <c r="F3087" s="162"/>
      <c r="G3087" s="209"/>
      <c r="H3087" s="195"/>
    </row>
    <row r="3088" spans="1:8">
      <c r="A3088" s="162"/>
      <c r="B3088" s="162"/>
      <c r="C3088" s="163"/>
      <c r="D3088" s="164"/>
      <c r="E3088" s="163"/>
      <c r="F3088" s="162"/>
      <c r="G3088" s="209"/>
      <c r="H3088" s="195"/>
    </row>
    <row r="3089" spans="1:8">
      <c r="A3089" s="162"/>
      <c r="B3089" s="162"/>
      <c r="C3089" s="163"/>
      <c r="D3089" s="164"/>
      <c r="E3089" s="163"/>
      <c r="F3089" s="162"/>
      <c r="G3089" s="209"/>
      <c r="H3089" s="195"/>
    </row>
    <row r="3090" spans="1:8">
      <c r="A3090" s="162"/>
      <c r="B3090" s="162"/>
      <c r="C3090" s="163"/>
      <c r="D3090" s="164"/>
      <c r="E3090" s="163"/>
      <c r="F3090" s="162"/>
      <c r="G3090" s="209"/>
      <c r="H3090" s="195"/>
    </row>
    <row r="3091" spans="1:8">
      <c r="A3091" s="162"/>
      <c r="B3091" s="162"/>
      <c r="C3091" s="163"/>
      <c r="D3091" s="164"/>
      <c r="E3091" s="163"/>
      <c r="F3091" s="162"/>
      <c r="G3091" s="209"/>
      <c r="H3091" s="195"/>
    </row>
    <row r="3092" spans="1:8">
      <c r="A3092" s="162"/>
      <c r="B3092" s="162"/>
      <c r="C3092" s="163"/>
      <c r="D3092" s="164"/>
      <c r="E3092" s="163"/>
      <c r="F3092" s="162"/>
      <c r="G3092" s="209"/>
      <c r="H3092" s="195"/>
    </row>
    <row r="3093" spans="1:8">
      <c r="A3093" s="162"/>
      <c r="B3093" s="162"/>
      <c r="C3093" s="163"/>
      <c r="D3093" s="164"/>
      <c r="E3093" s="163"/>
      <c r="F3093" s="162"/>
      <c r="G3093" s="209"/>
      <c r="H3093" s="195"/>
    </row>
    <row r="3094" spans="1:8">
      <c r="A3094" s="162"/>
      <c r="B3094" s="162"/>
      <c r="C3094" s="163"/>
      <c r="D3094" s="164"/>
      <c r="E3094" s="163"/>
      <c r="F3094" s="162"/>
      <c r="G3094" s="209"/>
      <c r="H3094" s="195"/>
    </row>
    <row r="3095" spans="1:8">
      <c r="A3095" s="162"/>
      <c r="B3095" s="162"/>
      <c r="C3095" s="163"/>
      <c r="D3095" s="164"/>
      <c r="E3095" s="163"/>
      <c r="F3095" s="162"/>
      <c r="G3095" s="209"/>
      <c r="H3095" s="195"/>
    </row>
    <row r="3096" spans="1:8">
      <c r="A3096" s="162"/>
      <c r="B3096" s="162"/>
      <c r="C3096" s="163"/>
      <c r="D3096" s="164"/>
      <c r="E3096" s="163"/>
      <c r="F3096" s="162"/>
      <c r="G3096" s="209"/>
      <c r="H3096" s="195"/>
    </row>
    <row r="3097" spans="1:8">
      <c r="A3097" s="162"/>
      <c r="B3097" s="162"/>
      <c r="C3097" s="163"/>
      <c r="D3097" s="164"/>
      <c r="E3097" s="163"/>
      <c r="F3097" s="162"/>
      <c r="G3097" s="209"/>
      <c r="H3097" s="195"/>
    </row>
    <row r="3098" spans="1:8">
      <c r="A3098" s="162"/>
      <c r="B3098" s="162"/>
      <c r="C3098" s="163"/>
      <c r="D3098" s="164"/>
      <c r="E3098" s="163"/>
      <c r="F3098" s="162"/>
      <c r="G3098" s="209"/>
      <c r="H3098" s="195"/>
    </row>
    <row r="3099" spans="1:8">
      <c r="A3099" s="162"/>
      <c r="B3099" s="162"/>
      <c r="C3099" s="163"/>
      <c r="D3099" s="164"/>
      <c r="E3099" s="163"/>
      <c r="F3099" s="162"/>
      <c r="G3099" s="209"/>
      <c r="H3099" s="195"/>
    </row>
    <row r="3100" spans="1:8">
      <c r="A3100" s="162"/>
      <c r="B3100" s="162"/>
      <c r="C3100" s="163"/>
      <c r="D3100" s="164"/>
      <c r="E3100" s="163"/>
      <c r="F3100" s="162"/>
      <c r="G3100" s="209"/>
      <c r="H3100" s="195"/>
    </row>
    <row r="3101" spans="1:8">
      <c r="A3101" s="162"/>
      <c r="B3101" s="162"/>
      <c r="C3101" s="163"/>
      <c r="D3101" s="164"/>
      <c r="E3101" s="163"/>
      <c r="F3101" s="162"/>
      <c r="G3101" s="209"/>
      <c r="H3101" s="195"/>
    </row>
    <row r="3102" spans="1:8">
      <c r="A3102" s="162"/>
      <c r="B3102" s="162"/>
      <c r="C3102" s="163"/>
      <c r="D3102" s="164"/>
      <c r="E3102" s="163"/>
      <c r="F3102" s="162"/>
      <c r="G3102" s="209"/>
      <c r="H3102" s="195"/>
    </row>
    <row r="3103" spans="1:8">
      <c r="A3103" s="162"/>
      <c r="B3103" s="162"/>
      <c r="C3103" s="163"/>
      <c r="D3103" s="164"/>
      <c r="E3103" s="163"/>
      <c r="F3103" s="162"/>
      <c r="G3103" s="209"/>
      <c r="H3103" s="195"/>
    </row>
    <row r="3104" spans="1:8">
      <c r="A3104" s="162"/>
      <c r="B3104" s="162"/>
      <c r="C3104" s="163"/>
      <c r="D3104" s="164"/>
      <c r="E3104" s="163"/>
      <c r="F3104" s="162"/>
      <c r="G3104" s="209"/>
      <c r="H3104" s="195"/>
    </row>
    <row r="3105" spans="1:8">
      <c r="A3105" s="162"/>
      <c r="B3105" s="162"/>
      <c r="C3105" s="163"/>
      <c r="D3105" s="164"/>
      <c r="E3105" s="163"/>
      <c r="F3105" s="162"/>
      <c r="G3105" s="209"/>
      <c r="H3105" s="195"/>
    </row>
    <row r="3106" spans="1:8">
      <c r="A3106" s="162"/>
      <c r="B3106" s="162"/>
      <c r="C3106" s="163"/>
      <c r="D3106" s="164"/>
      <c r="E3106" s="163"/>
      <c r="F3106" s="162"/>
      <c r="G3106" s="209"/>
      <c r="H3106" s="195"/>
    </row>
    <row r="3107" spans="1:8">
      <c r="A3107" s="162"/>
      <c r="B3107" s="162"/>
      <c r="C3107" s="163"/>
      <c r="D3107" s="164"/>
      <c r="E3107" s="163"/>
      <c r="F3107" s="162"/>
      <c r="G3107" s="209"/>
      <c r="H3107" s="195"/>
    </row>
    <row r="3108" spans="1:8">
      <c r="A3108" s="162"/>
      <c r="B3108" s="162"/>
      <c r="C3108" s="163"/>
      <c r="D3108" s="164"/>
      <c r="E3108" s="163"/>
      <c r="F3108" s="162"/>
      <c r="G3108" s="209"/>
      <c r="H3108" s="195"/>
    </row>
    <row r="3109" spans="1:8">
      <c r="A3109" s="162"/>
      <c r="B3109" s="162"/>
      <c r="C3109" s="163"/>
      <c r="D3109" s="164"/>
      <c r="E3109" s="163"/>
      <c r="F3109" s="162"/>
      <c r="G3109" s="209"/>
      <c r="H3109" s="195"/>
    </row>
    <row r="3110" spans="1:8">
      <c r="A3110" s="162"/>
      <c r="B3110" s="162"/>
      <c r="C3110" s="163"/>
      <c r="D3110" s="164"/>
      <c r="E3110" s="163"/>
      <c r="F3110" s="162"/>
      <c r="G3110" s="209"/>
      <c r="H3110" s="195"/>
    </row>
    <row r="3111" spans="1:8">
      <c r="A3111" s="162"/>
      <c r="B3111" s="162"/>
      <c r="C3111" s="163"/>
      <c r="D3111" s="164"/>
      <c r="E3111" s="163"/>
      <c r="F3111" s="162"/>
      <c r="G3111" s="209"/>
      <c r="H3111" s="195"/>
    </row>
    <row r="3112" spans="1:8">
      <c r="A3112" s="162"/>
      <c r="B3112" s="162"/>
      <c r="C3112" s="163"/>
      <c r="D3112" s="164"/>
      <c r="E3112" s="163"/>
      <c r="F3112" s="162"/>
      <c r="G3112" s="209"/>
      <c r="H3112" s="195"/>
    </row>
    <row r="3113" spans="1:8">
      <c r="A3113" s="162"/>
      <c r="B3113" s="162"/>
      <c r="C3113" s="163"/>
      <c r="D3113" s="164"/>
      <c r="E3113" s="163"/>
      <c r="F3113" s="162"/>
      <c r="G3113" s="209"/>
      <c r="H3113" s="195"/>
    </row>
    <row r="3114" spans="1:8">
      <c r="A3114" s="162"/>
      <c r="B3114" s="162"/>
      <c r="C3114" s="163"/>
      <c r="D3114" s="164"/>
      <c r="E3114" s="163"/>
      <c r="F3114" s="162"/>
      <c r="G3114" s="209"/>
      <c r="H3114" s="195"/>
    </row>
    <row r="3115" spans="1:8">
      <c r="A3115" s="162"/>
      <c r="B3115" s="162"/>
      <c r="C3115" s="163"/>
      <c r="D3115" s="164"/>
      <c r="E3115" s="163"/>
      <c r="F3115" s="162"/>
      <c r="G3115" s="209"/>
      <c r="H3115" s="195"/>
    </row>
    <row r="3116" spans="1:8">
      <c r="A3116" s="162"/>
      <c r="B3116" s="162"/>
      <c r="C3116" s="163"/>
      <c r="D3116" s="164"/>
      <c r="E3116" s="163"/>
      <c r="F3116" s="162"/>
      <c r="G3116" s="209"/>
      <c r="H3116" s="195"/>
    </row>
    <row r="3117" spans="1:8">
      <c r="A3117" s="162"/>
      <c r="B3117" s="162"/>
      <c r="C3117" s="163"/>
      <c r="D3117" s="164"/>
      <c r="E3117" s="163"/>
      <c r="F3117" s="162"/>
      <c r="G3117" s="209"/>
      <c r="H3117" s="195"/>
    </row>
    <row r="3118" spans="1:8">
      <c r="A3118" s="162"/>
      <c r="B3118" s="162"/>
      <c r="C3118" s="163"/>
      <c r="D3118" s="164"/>
      <c r="E3118" s="163"/>
      <c r="F3118" s="162"/>
      <c r="G3118" s="209"/>
      <c r="H3118" s="195"/>
    </row>
    <row r="3119" spans="1:8">
      <c r="A3119" s="162"/>
      <c r="B3119" s="162"/>
      <c r="C3119" s="163"/>
      <c r="D3119" s="164"/>
      <c r="E3119" s="163"/>
      <c r="F3119" s="162"/>
      <c r="G3119" s="209"/>
      <c r="H3119" s="195"/>
    </row>
    <row r="3120" spans="1:8">
      <c r="A3120" s="162"/>
      <c r="B3120" s="162"/>
      <c r="C3120" s="163"/>
      <c r="D3120" s="164"/>
      <c r="E3120" s="163"/>
      <c r="F3120" s="162"/>
      <c r="G3120" s="209"/>
      <c r="H3120" s="195"/>
    </row>
    <row r="3121" spans="1:8">
      <c r="A3121" s="162"/>
      <c r="B3121" s="162"/>
      <c r="C3121" s="163"/>
      <c r="D3121" s="164"/>
      <c r="E3121" s="163"/>
      <c r="F3121" s="162"/>
      <c r="G3121" s="209"/>
      <c r="H3121" s="195"/>
    </row>
    <row r="3122" spans="1:8">
      <c r="A3122" s="162"/>
      <c r="B3122" s="162"/>
      <c r="C3122" s="163"/>
      <c r="D3122" s="164"/>
      <c r="E3122" s="163"/>
      <c r="F3122" s="162"/>
      <c r="G3122" s="209"/>
      <c r="H3122" s="195"/>
    </row>
    <row r="3123" spans="1:8">
      <c r="A3123" s="162"/>
      <c r="B3123" s="162"/>
      <c r="C3123" s="163"/>
      <c r="D3123" s="164"/>
      <c r="E3123" s="163"/>
      <c r="F3123" s="162"/>
      <c r="G3123" s="209"/>
      <c r="H3123" s="195"/>
    </row>
    <row r="3124" spans="1:8">
      <c r="A3124" s="162"/>
      <c r="B3124" s="162"/>
      <c r="C3124" s="163"/>
      <c r="D3124" s="164"/>
      <c r="E3124" s="163"/>
      <c r="F3124" s="162"/>
      <c r="G3124" s="209"/>
      <c r="H3124" s="195"/>
    </row>
    <row r="3125" spans="1:8">
      <c r="A3125" s="162"/>
      <c r="B3125" s="162"/>
      <c r="C3125" s="163"/>
      <c r="D3125" s="164"/>
      <c r="E3125" s="163"/>
      <c r="F3125" s="162"/>
      <c r="G3125" s="209"/>
      <c r="H3125" s="195"/>
    </row>
    <row r="3126" spans="1:8">
      <c r="A3126" s="162"/>
      <c r="B3126" s="162"/>
      <c r="C3126" s="163"/>
      <c r="D3126" s="164"/>
      <c r="E3126" s="163"/>
      <c r="F3126" s="162"/>
      <c r="G3126" s="209"/>
      <c r="H3126" s="195"/>
    </row>
    <row r="3127" spans="1:8">
      <c r="A3127" s="162"/>
      <c r="B3127" s="162"/>
      <c r="C3127" s="163"/>
      <c r="D3127" s="164"/>
      <c r="E3127" s="163"/>
      <c r="F3127" s="162"/>
      <c r="G3127" s="209"/>
      <c r="H3127" s="195"/>
    </row>
    <row r="3128" spans="1:8">
      <c r="A3128" s="162"/>
      <c r="B3128" s="162"/>
      <c r="C3128" s="163"/>
      <c r="D3128" s="164"/>
      <c r="E3128" s="163"/>
      <c r="F3128" s="162"/>
      <c r="G3128" s="209"/>
      <c r="H3128" s="195"/>
    </row>
    <row r="3129" spans="1:8">
      <c r="A3129" s="162"/>
      <c r="B3129" s="162"/>
      <c r="C3129" s="163"/>
      <c r="D3129" s="164"/>
      <c r="E3129" s="163"/>
      <c r="F3129" s="162"/>
      <c r="G3129" s="209"/>
      <c r="H3129" s="195"/>
    </row>
    <row r="3130" spans="1:8">
      <c r="A3130" s="162"/>
      <c r="B3130" s="162"/>
      <c r="C3130" s="163"/>
      <c r="D3130" s="164"/>
      <c r="E3130" s="163"/>
      <c r="F3130" s="162"/>
      <c r="G3130" s="209"/>
      <c r="H3130" s="195"/>
    </row>
    <row r="3131" spans="1:8">
      <c r="A3131" s="162"/>
      <c r="B3131" s="162"/>
      <c r="C3131" s="163"/>
      <c r="D3131" s="164"/>
      <c r="E3131" s="163"/>
      <c r="F3131" s="162"/>
      <c r="G3131" s="209"/>
      <c r="H3131" s="195"/>
    </row>
    <row r="3132" spans="1:8">
      <c r="A3132" s="162"/>
      <c r="B3132" s="162"/>
      <c r="C3132" s="163"/>
      <c r="D3132" s="164"/>
      <c r="E3132" s="163"/>
      <c r="F3132" s="162"/>
      <c r="G3132" s="209"/>
      <c r="H3132" s="195"/>
    </row>
    <row r="3133" spans="1:8">
      <c r="A3133" s="162"/>
      <c r="B3133" s="162"/>
      <c r="C3133" s="163"/>
      <c r="D3133" s="164"/>
      <c r="E3133" s="163"/>
      <c r="F3133" s="162"/>
      <c r="G3133" s="209"/>
      <c r="H3133" s="195"/>
    </row>
    <row r="3134" spans="1:8">
      <c r="A3134" s="162"/>
      <c r="B3134" s="162"/>
      <c r="C3134" s="163"/>
      <c r="D3134" s="164"/>
      <c r="E3134" s="163"/>
      <c r="F3134" s="162"/>
      <c r="G3134" s="209"/>
      <c r="H3134" s="195"/>
    </row>
    <row r="3135" spans="1:8">
      <c r="A3135" s="162"/>
      <c r="B3135" s="162"/>
      <c r="C3135" s="163"/>
      <c r="D3135" s="164"/>
      <c r="E3135" s="163"/>
      <c r="F3135" s="162"/>
      <c r="G3135" s="209"/>
      <c r="H3135" s="195"/>
    </row>
    <row r="3136" spans="1:8">
      <c r="A3136" s="162"/>
      <c r="B3136" s="162"/>
      <c r="C3136" s="163"/>
      <c r="D3136" s="164"/>
      <c r="E3136" s="163"/>
      <c r="F3136" s="162"/>
      <c r="G3136" s="209"/>
      <c r="H3136" s="195"/>
    </row>
    <row r="3137" spans="1:8">
      <c r="A3137" s="162"/>
      <c r="B3137" s="162"/>
      <c r="C3137" s="163"/>
      <c r="D3137" s="164"/>
      <c r="E3137" s="163"/>
      <c r="F3137" s="162"/>
      <c r="G3137" s="209"/>
      <c r="H3137" s="195"/>
    </row>
    <row r="3138" spans="1:8">
      <c r="A3138" s="162"/>
      <c r="B3138" s="162"/>
      <c r="C3138" s="163"/>
      <c r="D3138" s="164"/>
      <c r="E3138" s="163"/>
      <c r="F3138" s="162"/>
      <c r="G3138" s="209"/>
      <c r="H3138" s="195"/>
    </row>
    <row r="3139" spans="1:8">
      <c r="A3139" s="162"/>
      <c r="B3139" s="162"/>
      <c r="C3139" s="163"/>
      <c r="D3139" s="164"/>
      <c r="E3139" s="163"/>
      <c r="F3139" s="162"/>
      <c r="G3139" s="209"/>
      <c r="H3139" s="195"/>
    </row>
    <row r="3140" spans="1:8">
      <c r="A3140" s="162"/>
      <c r="B3140" s="162"/>
      <c r="C3140" s="163"/>
      <c r="D3140" s="164"/>
      <c r="E3140" s="163"/>
      <c r="F3140" s="162"/>
      <c r="G3140" s="209"/>
      <c r="H3140" s="195"/>
    </row>
    <row r="3141" spans="1:8">
      <c r="A3141" s="162"/>
      <c r="B3141" s="162"/>
      <c r="C3141" s="163"/>
      <c r="D3141" s="164"/>
      <c r="E3141" s="163"/>
      <c r="F3141" s="162"/>
      <c r="G3141" s="209"/>
      <c r="H3141" s="195"/>
    </row>
    <row r="3142" spans="1:8">
      <c r="A3142" s="162"/>
      <c r="B3142" s="162"/>
      <c r="C3142" s="163"/>
      <c r="D3142" s="164"/>
      <c r="E3142" s="163"/>
      <c r="F3142" s="162"/>
      <c r="G3142" s="209"/>
      <c r="H3142" s="195"/>
    </row>
    <row r="3143" spans="1:8">
      <c r="A3143" s="162"/>
      <c r="B3143" s="162"/>
      <c r="C3143" s="163"/>
      <c r="D3143" s="164"/>
      <c r="E3143" s="163"/>
      <c r="F3143" s="162"/>
      <c r="G3143" s="209"/>
      <c r="H3143" s="195"/>
    </row>
    <row r="3144" spans="1:8">
      <c r="A3144" s="162"/>
      <c r="B3144" s="162"/>
      <c r="C3144" s="163"/>
      <c r="D3144" s="164"/>
      <c r="E3144" s="163"/>
      <c r="F3144" s="162"/>
      <c r="G3144" s="209"/>
      <c r="H3144" s="195"/>
    </row>
    <row r="3145" spans="1:8">
      <c r="A3145" s="162"/>
      <c r="B3145" s="162"/>
      <c r="C3145" s="163"/>
      <c r="D3145" s="164"/>
      <c r="E3145" s="163"/>
      <c r="F3145" s="162"/>
      <c r="G3145" s="209"/>
      <c r="H3145" s="195"/>
    </row>
    <row r="3146" spans="1:8">
      <c r="A3146" s="162"/>
      <c r="B3146" s="162"/>
      <c r="C3146" s="163"/>
      <c r="D3146" s="164"/>
      <c r="E3146" s="163"/>
      <c r="F3146" s="162"/>
      <c r="G3146" s="209"/>
      <c r="H3146" s="195"/>
    </row>
    <row r="3147" spans="1:8">
      <c r="A3147" s="162"/>
      <c r="B3147" s="162"/>
      <c r="C3147" s="163"/>
      <c r="D3147" s="164"/>
      <c r="E3147" s="163"/>
      <c r="F3147" s="162"/>
      <c r="G3147" s="209"/>
      <c r="H3147" s="195"/>
    </row>
    <row r="3148" spans="1:8">
      <c r="A3148" s="162"/>
      <c r="B3148" s="162"/>
      <c r="C3148" s="163"/>
      <c r="D3148" s="164"/>
      <c r="E3148" s="163"/>
      <c r="F3148" s="162"/>
      <c r="G3148" s="209"/>
      <c r="H3148" s="195"/>
    </row>
    <row r="3149" spans="1:8">
      <c r="A3149" s="162"/>
      <c r="B3149" s="162"/>
      <c r="C3149" s="163"/>
      <c r="D3149" s="164"/>
      <c r="E3149" s="163"/>
      <c r="F3149" s="162"/>
      <c r="G3149" s="209"/>
      <c r="H3149" s="195"/>
    </row>
    <row r="3150" spans="1:8">
      <c r="A3150" s="162"/>
      <c r="B3150" s="162"/>
      <c r="C3150" s="163"/>
      <c r="D3150" s="164"/>
      <c r="E3150" s="163"/>
      <c r="F3150" s="162"/>
      <c r="G3150" s="209"/>
      <c r="H3150" s="195"/>
    </row>
    <row r="3151" spans="1:8">
      <c r="A3151" s="162"/>
      <c r="B3151" s="162"/>
      <c r="C3151" s="163"/>
      <c r="D3151" s="164"/>
      <c r="E3151" s="163"/>
      <c r="F3151" s="162"/>
      <c r="G3151" s="209"/>
      <c r="H3151" s="195"/>
    </row>
    <row r="3152" spans="1:8">
      <c r="A3152" s="162"/>
      <c r="B3152" s="162"/>
      <c r="C3152" s="163"/>
      <c r="D3152" s="164"/>
      <c r="E3152" s="163"/>
      <c r="F3152" s="162"/>
      <c r="G3152" s="209"/>
      <c r="H3152" s="195"/>
    </row>
    <row r="3153" spans="1:8">
      <c r="A3153" s="162"/>
      <c r="B3153" s="162"/>
      <c r="C3153" s="163"/>
      <c r="D3153" s="164"/>
      <c r="E3153" s="163"/>
      <c r="F3153" s="162"/>
      <c r="G3153" s="209"/>
      <c r="H3153" s="195"/>
    </row>
    <row r="3154" spans="1:8">
      <c r="A3154" s="162"/>
      <c r="B3154" s="162"/>
      <c r="C3154" s="163"/>
      <c r="D3154" s="164"/>
      <c r="E3154" s="163"/>
      <c r="F3154" s="162"/>
      <c r="G3154" s="209"/>
      <c r="H3154" s="195"/>
    </row>
    <row r="3155" spans="1:8">
      <c r="A3155" s="162"/>
      <c r="B3155" s="162"/>
      <c r="C3155" s="163"/>
      <c r="D3155" s="164"/>
      <c r="E3155" s="163"/>
      <c r="F3155" s="162"/>
      <c r="G3155" s="209"/>
      <c r="H3155" s="195"/>
    </row>
    <row r="3156" spans="1:8">
      <c r="A3156" s="162"/>
      <c r="B3156" s="162"/>
      <c r="C3156" s="163"/>
      <c r="D3156" s="164"/>
      <c r="E3156" s="163"/>
      <c r="F3156" s="162"/>
      <c r="G3156" s="209"/>
      <c r="H3156" s="195"/>
    </row>
    <row r="3157" spans="1:8">
      <c r="A3157" s="162"/>
      <c r="B3157" s="162"/>
      <c r="C3157" s="163"/>
      <c r="D3157" s="164"/>
      <c r="E3157" s="163"/>
      <c r="F3157" s="162"/>
      <c r="G3157" s="209"/>
      <c r="H3157" s="195"/>
    </row>
    <row r="3158" spans="1:8">
      <c r="A3158" s="162"/>
      <c r="B3158" s="162"/>
      <c r="C3158" s="163"/>
      <c r="D3158" s="164"/>
      <c r="E3158" s="163"/>
      <c r="F3158" s="162"/>
      <c r="G3158" s="209"/>
      <c r="H3158" s="195"/>
    </row>
    <row r="3159" spans="1:8">
      <c r="A3159" s="162"/>
      <c r="B3159" s="162"/>
      <c r="C3159" s="163"/>
      <c r="D3159" s="164"/>
      <c r="E3159" s="163"/>
      <c r="F3159" s="162"/>
      <c r="G3159" s="209"/>
      <c r="H3159" s="195"/>
    </row>
    <row r="3160" spans="1:8">
      <c r="A3160" s="162"/>
      <c r="B3160" s="162"/>
      <c r="C3160" s="163"/>
      <c r="D3160" s="164"/>
      <c r="E3160" s="163"/>
      <c r="F3160" s="162"/>
      <c r="G3160" s="209"/>
      <c r="H3160" s="195"/>
    </row>
    <row r="3161" spans="1:8">
      <c r="A3161" s="162"/>
      <c r="B3161" s="162"/>
      <c r="C3161" s="163"/>
      <c r="D3161" s="164"/>
      <c r="E3161" s="163"/>
      <c r="F3161" s="162"/>
      <c r="G3161" s="209"/>
      <c r="H3161" s="195"/>
    </row>
    <row r="3162" spans="1:8">
      <c r="A3162" s="162"/>
      <c r="B3162" s="162"/>
      <c r="C3162" s="163"/>
      <c r="D3162" s="164"/>
      <c r="E3162" s="163"/>
      <c r="F3162" s="162"/>
      <c r="G3162" s="209"/>
      <c r="H3162" s="195"/>
    </row>
    <row r="3163" spans="1:8">
      <c r="A3163" s="162"/>
      <c r="B3163" s="162"/>
      <c r="C3163" s="163"/>
      <c r="D3163" s="164"/>
      <c r="E3163" s="163"/>
      <c r="F3163" s="162"/>
      <c r="G3163" s="209"/>
      <c r="H3163" s="195"/>
    </row>
    <row r="3164" spans="1:8">
      <c r="A3164" s="162"/>
      <c r="B3164" s="162"/>
      <c r="C3164" s="163"/>
      <c r="D3164" s="164"/>
      <c r="E3164" s="163"/>
      <c r="F3164" s="162"/>
      <c r="G3164" s="209"/>
      <c r="H3164" s="195"/>
    </row>
    <row r="3165" spans="1:8">
      <c r="A3165" s="162"/>
      <c r="B3165" s="162"/>
      <c r="C3165" s="163"/>
      <c r="D3165" s="164"/>
      <c r="E3165" s="163"/>
      <c r="F3165" s="162"/>
      <c r="G3165" s="209"/>
      <c r="H3165" s="195"/>
    </row>
    <row r="3166" spans="1:8">
      <c r="A3166" s="162"/>
      <c r="B3166" s="162"/>
      <c r="C3166" s="163"/>
      <c r="D3166" s="164"/>
      <c r="E3166" s="163"/>
      <c r="F3166" s="162"/>
      <c r="G3166" s="209"/>
      <c r="H3166" s="195"/>
    </row>
    <row r="3167" spans="1:8">
      <c r="A3167" s="162"/>
      <c r="B3167" s="162"/>
      <c r="C3167" s="163"/>
      <c r="D3167" s="164"/>
      <c r="E3167" s="163"/>
      <c r="F3167" s="162"/>
      <c r="G3167" s="209"/>
      <c r="H3167" s="195"/>
    </row>
    <row r="3168" spans="1:8">
      <c r="A3168" s="162"/>
      <c r="B3168" s="162"/>
      <c r="C3168" s="163"/>
      <c r="D3168" s="164"/>
      <c r="E3168" s="163"/>
      <c r="F3168" s="162"/>
      <c r="G3168" s="209"/>
      <c r="H3168" s="195"/>
    </row>
    <row r="3169" spans="1:8">
      <c r="A3169" s="162"/>
      <c r="B3169" s="162"/>
      <c r="C3169" s="163"/>
      <c r="D3169" s="164"/>
      <c r="E3169" s="163"/>
      <c r="F3169" s="162"/>
      <c r="G3169" s="209"/>
      <c r="H3169" s="195"/>
    </row>
    <row r="3170" spans="1:8">
      <c r="A3170" s="162"/>
      <c r="B3170" s="162"/>
      <c r="C3170" s="163"/>
      <c r="D3170" s="164"/>
      <c r="E3170" s="163"/>
      <c r="F3170" s="162"/>
      <c r="G3170" s="209"/>
      <c r="H3170" s="195"/>
    </row>
    <row r="3171" spans="1:8">
      <c r="A3171" s="162"/>
      <c r="B3171" s="162"/>
      <c r="C3171" s="163"/>
      <c r="D3171" s="164"/>
      <c r="E3171" s="163"/>
      <c r="F3171" s="162"/>
      <c r="G3171" s="209"/>
      <c r="H3171" s="195"/>
    </row>
    <row r="3172" spans="1:8">
      <c r="A3172" s="162"/>
      <c r="B3172" s="162"/>
      <c r="C3172" s="163"/>
      <c r="D3172" s="164"/>
      <c r="E3172" s="163"/>
      <c r="F3172" s="162"/>
      <c r="G3172" s="209"/>
      <c r="H3172" s="195"/>
    </row>
    <row r="3173" spans="1:8">
      <c r="A3173" s="162"/>
      <c r="B3173" s="162"/>
      <c r="C3173" s="163"/>
      <c r="D3173" s="164"/>
      <c r="E3173" s="163"/>
      <c r="F3173" s="162"/>
      <c r="G3173" s="209"/>
      <c r="H3173" s="195"/>
    </row>
    <row r="3174" spans="1:8">
      <c r="A3174" s="162"/>
      <c r="B3174" s="162"/>
      <c r="C3174" s="163"/>
      <c r="D3174" s="164"/>
      <c r="E3174" s="163"/>
      <c r="F3174" s="162"/>
      <c r="G3174" s="209"/>
      <c r="H3174" s="195"/>
    </row>
    <row r="3175" spans="1:8">
      <c r="A3175" s="162"/>
      <c r="B3175" s="162"/>
      <c r="C3175" s="163"/>
      <c r="D3175" s="164"/>
      <c r="E3175" s="163"/>
      <c r="F3175" s="162"/>
      <c r="G3175" s="209"/>
      <c r="H3175" s="195"/>
    </row>
    <row r="3176" spans="1:8">
      <c r="A3176" s="162"/>
      <c r="B3176" s="162"/>
      <c r="C3176" s="163"/>
      <c r="D3176" s="164"/>
      <c r="E3176" s="163"/>
      <c r="F3176" s="162"/>
      <c r="G3176" s="209"/>
      <c r="H3176" s="195"/>
    </row>
    <row r="3177" spans="1:8">
      <c r="A3177" s="162"/>
      <c r="B3177" s="162"/>
      <c r="C3177" s="163"/>
      <c r="D3177" s="164"/>
      <c r="E3177" s="163"/>
      <c r="F3177" s="162"/>
      <c r="G3177" s="209"/>
      <c r="H3177" s="195"/>
    </row>
    <row r="3178" spans="1:8">
      <c r="A3178" s="162"/>
      <c r="B3178" s="162"/>
      <c r="C3178" s="163"/>
      <c r="D3178" s="164"/>
      <c r="E3178" s="163"/>
      <c r="F3178" s="162"/>
      <c r="G3178" s="209"/>
      <c r="H3178" s="195"/>
    </row>
    <row r="3179" spans="1:8">
      <c r="A3179" s="162"/>
      <c r="B3179" s="162"/>
      <c r="C3179" s="163"/>
      <c r="D3179" s="164"/>
      <c r="E3179" s="163"/>
      <c r="F3179" s="162"/>
      <c r="G3179" s="209"/>
      <c r="H3179" s="195"/>
    </row>
    <row r="3180" spans="1:8">
      <c r="A3180" s="162"/>
      <c r="B3180" s="162"/>
      <c r="C3180" s="163"/>
      <c r="D3180" s="164"/>
      <c r="E3180" s="163"/>
      <c r="F3180" s="162"/>
      <c r="G3180" s="209"/>
      <c r="H3180" s="195"/>
    </row>
    <row r="3181" spans="1:8">
      <c r="A3181" s="162"/>
      <c r="B3181" s="162"/>
      <c r="C3181" s="163"/>
      <c r="D3181" s="164"/>
      <c r="E3181" s="163"/>
      <c r="F3181" s="162"/>
      <c r="G3181" s="209"/>
      <c r="H3181" s="195"/>
    </row>
    <row r="3182" spans="1:8">
      <c r="A3182" s="162"/>
      <c r="B3182" s="162"/>
      <c r="C3182" s="163"/>
      <c r="D3182" s="164"/>
      <c r="E3182" s="163"/>
      <c r="F3182" s="162"/>
      <c r="G3182" s="209"/>
      <c r="H3182" s="195"/>
    </row>
    <row r="3183" spans="1:8">
      <c r="A3183" s="162"/>
      <c r="B3183" s="162"/>
      <c r="C3183" s="163"/>
      <c r="D3183" s="164"/>
      <c r="E3183" s="163"/>
      <c r="F3183" s="162"/>
      <c r="G3183" s="209"/>
      <c r="H3183" s="195"/>
    </row>
    <row r="3184" spans="1:8">
      <c r="A3184" s="162"/>
      <c r="B3184" s="162"/>
      <c r="C3184" s="163"/>
      <c r="D3184" s="164"/>
      <c r="E3184" s="163"/>
      <c r="F3184" s="162"/>
      <c r="G3184" s="209"/>
      <c r="H3184" s="195"/>
    </row>
    <row r="3185" spans="1:8">
      <c r="A3185" s="162"/>
      <c r="B3185" s="162"/>
      <c r="C3185" s="163"/>
      <c r="D3185" s="164"/>
      <c r="E3185" s="163"/>
      <c r="F3185" s="162"/>
      <c r="G3185" s="209"/>
      <c r="H3185" s="195"/>
    </row>
    <row r="3186" spans="1:8">
      <c r="A3186" s="162"/>
      <c r="B3186" s="162"/>
      <c r="C3186" s="163"/>
      <c r="D3186" s="164"/>
      <c r="E3186" s="163"/>
      <c r="F3186" s="162"/>
      <c r="G3186" s="209"/>
      <c r="H3186" s="195"/>
    </row>
    <row r="3187" spans="1:8">
      <c r="A3187" s="162"/>
      <c r="B3187" s="162"/>
      <c r="C3187" s="163"/>
      <c r="D3187" s="164"/>
      <c r="E3187" s="163"/>
      <c r="F3187" s="162"/>
      <c r="G3187" s="209"/>
      <c r="H3187" s="195"/>
    </row>
    <row r="3188" spans="1:8">
      <c r="A3188" s="162"/>
      <c r="B3188" s="162"/>
      <c r="C3188" s="163"/>
      <c r="D3188" s="164"/>
      <c r="E3188" s="163"/>
      <c r="F3188" s="162"/>
      <c r="G3188" s="209"/>
      <c r="H3188" s="195"/>
    </row>
    <row r="3189" spans="1:8">
      <c r="A3189" s="162"/>
      <c r="B3189" s="162"/>
      <c r="C3189" s="163"/>
      <c r="D3189" s="164"/>
      <c r="E3189" s="163"/>
      <c r="F3189" s="162"/>
      <c r="G3189" s="209"/>
      <c r="H3189" s="195"/>
    </row>
    <row r="3190" spans="1:8">
      <c r="A3190" s="162"/>
      <c r="B3190" s="162"/>
      <c r="C3190" s="163"/>
      <c r="D3190" s="164"/>
      <c r="E3190" s="163"/>
      <c r="F3190" s="162"/>
      <c r="G3190" s="209"/>
      <c r="H3190" s="195"/>
    </row>
    <row r="3191" spans="1:8">
      <c r="A3191" s="162"/>
      <c r="B3191" s="162"/>
      <c r="C3191" s="163"/>
      <c r="D3191" s="164"/>
      <c r="E3191" s="163"/>
      <c r="F3191" s="162"/>
      <c r="G3191" s="209"/>
      <c r="H3191" s="195"/>
    </row>
    <row r="3192" spans="1:8">
      <c r="A3192" s="162"/>
      <c r="B3192" s="162"/>
      <c r="C3192" s="163"/>
      <c r="D3192" s="164"/>
      <c r="E3192" s="163"/>
      <c r="F3192" s="162"/>
      <c r="G3192" s="209"/>
      <c r="H3192" s="195"/>
    </row>
    <row r="3193" spans="1:8">
      <c r="A3193" s="162"/>
      <c r="B3193" s="162"/>
      <c r="C3193" s="163"/>
      <c r="D3193" s="164"/>
      <c r="E3193" s="163"/>
      <c r="F3193" s="162"/>
      <c r="G3193" s="209"/>
      <c r="H3193" s="195"/>
    </row>
    <row r="3194" spans="1:8">
      <c r="A3194" s="162"/>
      <c r="B3194" s="162"/>
      <c r="C3194" s="163"/>
      <c r="D3194" s="164"/>
      <c r="E3194" s="163"/>
      <c r="F3194" s="162"/>
      <c r="G3194" s="209"/>
      <c r="H3194" s="195"/>
    </row>
    <row r="3195" spans="1:8">
      <c r="A3195" s="162"/>
      <c r="B3195" s="162"/>
      <c r="C3195" s="163"/>
      <c r="D3195" s="164"/>
      <c r="E3195" s="163"/>
      <c r="F3195" s="162"/>
      <c r="G3195" s="209"/>
      <c r="H3195" s="195"/>
    </row>
    <row r="3196" spans="1:8">
      <c r="A3196" s="162"/>
      <c r="B3196" s="162"/>
      <c r="C3196" s="163"/>
      <c r="D3196" s="164"/>
      <c r="E3196" s="163"/>
      <c r="F3196" s="162"/>
      <c r="G3196" s="209"/>
      <c r="H3196" s="195"/>
    </row>
    <row r="3197" spans="1:8">
      <c r="A3197" s="162"/>
      <c r="B3197" s="162"/>
      <c r="C3197" s="163"/>
      <c r="D3197" s="164"/>
      <c r="E3197" s="163"/>
      <c r="F3197" s="162"/>
      <c r="G3197" s="209"/>
      <c r="H3197" s="195"/>
    </row>
    <row r="3198" spans="1:8">
      <c r="A3198" s="162"/>
      <c r="B3198" s="162"/>
      <c r="C3198" s="163"/>
      <c r="D3198" s="164"/>
      <c r="E3198" s="163"/>
      <c r="F3198" s="162"/>
      <c r="G3198" s="209"/>
      <c r="H3198" s="195"/>
    </row>
    <row r="3199" spans="1:8">
      <c r="A3199" s="162"/>
      <c r="B3199" s="162"/>
      <c r="C3199" s="163"/>
      <c r="D3199" s="164"/>
      <c r="E3199" s="163"/>
      <c r="F3199" s="162"/>
      <c r="G3199" s="209"/>
      <c r="H3199" s="195"/>
    </row>
    <row r="3200" spans="1:8">
      <c r="A3200" s="162"/>
      <c r="B3200" s="162"/>
      <c r="C3200" s="163"/>
      <c r="D3200" s="164"/>
      <c r="E3200" s="163"/>
      <c r="F3200" s="162"/>
      <c r="G3200" s="209"/>
      <c r="H3200" s="195"/>
    </row>
    <row r="3201" spans="1:8">
      <c r="A3201" s="162"/>
      <c r="B3201" s="162"/>
      <c r="C3201" s="163"/>
      <c r="D3201" s="164"/>
      <c r="E3201" s="163"/>
      <c r="F3201" s="162"/>
      <c r="G3201" s="209"/>
      <c r="H3201" s="195"/>
    </row>
    <row r="3202" spans="1:8">
      <c r="A3202" s="162"/>
      <c r="B3202" s="162"/>
      <c r="C3202" s="163"/>
      <c r="D3202" s="164"/>
      <c r="E3202" s="163"/>
      <c r="F3202" s="162"/>
      <c r="G3202" s="209"/>
      <c r="H3202" s="195"/>
    </row>
    <row r="3203" spans="1:8">
      <c r="A3203" s="162"/>
      <c r="B3203" s="162"/>
      <c r="C3203" s="163"/>
      <c r="D3203" s="164"/>
      <c r="E3203" s="163"/>
      <c r="F3203" s="162"/>
      <c r="G3203" s="209"/>
      <c r="H3203" s="195"/>
    </row>
    <row r="3204" spans="1:8">
      <c r="A3204" s="162"/>
      <c r="B3204" s="162"/>
      <c r="C3204" s="163"/>
      <c r="D3204" s="164"/>
      <c r="E3204" s="163"/>
      <c r="F3204" s="162"/>
      <c r="G3204" s="209"/>
      <c r="H3204" s="195"/>
    </row>
    <row r="3205" spans="1:8">
      <c r="A3205" s="162"/>
      <c r="B3205" s="162"/>
      <c r="C3205" s="163"/>
      <c r="D3205" s="164"/>
      <c r="E3205" s="163"/>
      <c r="F3205" s="162"/>
      <c r="G3205" s="209"/>
      <c r="H3205" s="195"/>
    </row>
    <row r="3206" spans="1:8">
      <c r="A3206" s="162"/>
      <c r="B3206" s="162"/>
      <c r="C3206" s="163"/>
      <c r="D3206" s="164"/>
      <c r="E3206" s="163"/>
      <c r="F3206" s="162"/>
      <c r="G3206" s="209"/>
      <c r="H3206" s="195"/>
    </row>
    <row r="3207" spans="1:8">
      <c r="A3207" s="162"/>
      <c r="B3207" s="162"/>
      <c r="C3207" s="163"/>
      <c r="D3207" s="164"/>
      <c r="E3207" s="163"/>
      <c r="F3207" s="162"/>
      <c r="G3207" s="209"/>
      <c r="H3207" s="195"/>
    </row>
    <row r="3208" spans="1:8">
      <c r="A3208" s="162"/>
      <c r="B3208" s="162"/>
      <c r="C3208" s="163"/>
      <c r="D3208" s="164"/>
      <c r="E3208" s="163"/>
      <c r="F3208" s="162"/>
      <c r="G3208" s="209"/>
      <c r="H3208" s="195"/>
    </row>
    <row r="3209" spans="1:8">
      <c r="A3209" s="162"/>
      <c r="B3209" s="162"/>
      <c r="C3209" s="163"/>
      <c r="D3209" s="164"/>
      <c r="E3209" s="163"/>
      <c r="F3209" s="162"/>
      <c r="G3209" s="209"/>
      <c r="H3209" s="195"/>
    </row>
    <row r="3210" spans="1:8">
      <c r="A3210" s="162"/>
      <c r="B3210" s="162"/>
      <c r="C3210" s="163"/>
      <c r="D3210" s="164"/>
      <c r="E3210" s="163"/>
      <c r="F3210" s="162"/>
      <c r="G3210" s="209"/>
      <c r="H3210" s="195"/>
    </row>
    <row r="3211" spans="1:8">
      <c r="A3211" s="162"/>
      <c r="B3211" s="162"/>
      <c r="C3211" s="163"/>
      <c r="D3211" s="164"/>
      <c r="E3211" s="163"/>
      <c r="F3211" s="162"/>
      <c r="G3211" s="209"/>
      <c r="H3211" s="195"/>
    </row>
    <row r="3212" spans="1:8">
      <c r="A3212" s="162"/>
      <c r="B3212" s="162"/>
      <c r="C3212" s="163"/>
      <c r="D3212" s="164"/>
      <c r="E3212" s="163"/>
      <c r="F3212" s="162"/>
      <c r="G3212" s="209"/>
      <c r="H3212" s="195"/>
    </row>
    <row r="3213" spans="1:8">
      <c r="A3213" s="162"/>
      <c r="B3213" s="162"/>
      <c r="C3213" s="163"/>
      <c r="D3213" s="164"/>
      <c r="E3213" s="163"/>
      <c r="F3213" s="162"/>
      <c r="G3213" s="209"/>
      <c r="H3213" s="195"/>
    </row>
    <row r="3214" spans="1:8">
      <c r="A3214" s="162"/>
      <c r="B3214" s="162"/>
      <c r="C3214" s="163"/>
      <c r="D3214" s="164"/>
      <c r="E3214" s="163"/>
      <c r="F3214" s="162"/>
      <c r="G3214" s="209"/>
      <c r="H3214" s="195"/>
    </row>
    <row r="3215" spans="1:8">
      <c r="A3215" s="162"/>
      <c r="B3215" s="162"/>
      <c r="C3215" s="163"/>
      <c r="D3215" s="164"/>
      <c r="E3215" s="163"/>
      <c r="F3215" s="162"/>
      <c r="G3215" s="209"/>
      <c r="H3215" s="195"/>
    </row>
    <row r="3216" spans="1:8">
      <c r="A3216" s="162"/>
      <c r="B3216" s="162"/>
      <c r="C3216" s="163"/>
      <c r="D3216" s="164"/>
      <c r="E3216" s="163"/>
      <c r="F3216" s="162"/>
      <c r="G3216" s="209"/>
      <c r="H3216" s="195"/>
    </row>
    <row r="3217" spans="1:8">
      <c r="A3217" s="162"/>
      <c r="B3217" s="162"/>
      <c r="C3217" s="163"/>
      <c r="D3217" s="164"/>
      <c r="E3217" s="163"/>
      <c r="F3217" s="162"/>
      <c r="G3217" s="209"/>
      <c r="H3217" s="195"/>
    </row>
    <row r="3218" spans="1:8">
      <c r="A3218" s="162"/>
      <c r="B3218" s="162"/>
      <c r="C3218" s="163"/>
      <c r="D3218" s="164"/>
      <c r="E3218" s="163"/>
      <c r="F3218" s="162"/>
      <c r="G3218" s="209"/>
      <c r="H3218" s="195"/>
    </row>
    <row r="3219" spans="1:8">
      <c r="A3219" s="162"/>
      <c r="B3219" s="162"/>
      <c r="C3219" s="163"/>
      <c r="D3219" s="164"/>
      <c r="E3219" s="163"/>
      <c r="F3219" s="162"/>
      <c r="G3219" s="209"/>
      <c r="H3219" s="195"/>
    </row>
    <row r="3220" spans="1:8">
      <c r="A3220" s="162"/>
      <c r="B3220" s="162"/>
      <c r="C3220" s="163"/>
      <c r="D3220" s="164"/>
      <c r="E3220" s="163"/>
      <c r="F3220" s="162"/>
      <c r="G3220" s="209"/>
      <c r="H3220" s="195"/>
    </row>
    <row r="3221" spans="1:8">
      <c r="A3221" s="162"/>
      <c r="B3221" s="162"/>
      <c r="C3221" s="163"/>
      <c r="D3221" s="164"/>
      <c r="E3221" s="163"/>
      <c r="F3221" s="162"/>
      <c r="G3221" s="209"/>
      <c r="H3221" s="195"/>
    </row>
    <row r="3222" spans="1:8">
      <c r="A3222" s="162"/>
      <c r="B3222" s="162"/>
      <c r="C3222" s="163"/>
      <c r="D3222" s="164"/>
      <c r="E3222" s="163"/>
      <c r="F3222" s="162"/>
      <c r="G3222" s="209"/>
      <c r="H3222" s="195"/>
    </row>
    <row r="3223" spans="1:8">
      <c r="A3223" s="162"/>
      <c r="B3223" s="162"/>
      <c r="C3223" s="163"/>
      <c r="D3223" s="164"/>
      <c r="E3223" s="163"/>
      <c r="F3223" s="162"/>
      <c r="G3223" s="209"/>
      <c r="H3223" s="195"/>
    </row>
    <row r="3224" spans="1:8">
      <c r="A3224" s="162"/>
      <c r="B3224" s="162"/>
      <c r="C3224" s="163"/>
      <c r="D3224" s="164"/>
      <c r="E3224" s="163"/>
      <c r="F3224" s="162"/>
      <c r="G3224" s="209"/>
      <c r="H3224" s="195"/>
    </row>
    <row r="3225" spans="1:8">
      <c r="A3225" s="162"/>
      <c r="B3225" s="162"/>
      <c r="C3225" s="163"/>
      <c r="D3225" s="164"/>
      <c r="E3225" s="163"/>
      <c r="F3225" s="162"/>
      <c r="G3225" s="209"/>
      <c r="H3225" s="195"/>
    </row>
    <row r="3226" spans="1:8">
      <c r="A3226" s="162"/>
      <c r="B3226" s="162"/>
      <c r="C3226" s="163"/>
      <c r="D3226" s="164"/>
      <c r="E3226" s="163"/>
      <c r="F3226" s="162"/>
      <c r="G3226" s="209"/>
      <c r="H3226" s="195"/>
    </row>
    <row r="3227" spans="1:8">
      <c r="A3227" s="162"/>
      <c r="B3227" s="162"/>
      <c r="C3227" s="163"/>
      <c r="D3227" s="164"/>
      <c r="E3227" s="163"/>
      <c r="F3227" s="162"/>
      <c r="G3227" s="209"/>
      <c r="H3227" s="195"/>
    </row>
    <row r="3228" spans="1:8">
      <c r="A3228" s="162"/>
      <c r="B3228" s="162"/>
      <c r="C3228" s="163"/>
      <c r="D3228" s="164"/>
      <c r="E3228" s="163"/>
      <c r="F3228" s="162"/>
      <c r="G3228" s="209"/>
      <c r="H3228" s="195"/>
    </row>
    <row r="3229" spans="1:8">
      <c r="A3229" s="162"/>
      <c r="B3229" s="162"/>
      <c r="C3229" s="163"/>
      <c r="D3229" s="164"/>
      <c r="E3229" s="163"/>
      <c r="F3229" s="162"/>
      <c r="G3229" s="209"/>
      <c r="H3229" s="195"/>
    </row>
    <row r="3230" spans="1:8">
      <c r="A3230" s="162"/>
      <c r="B3230" s="162"/>
      <c r="C3230" s="163"/>
      <c r="D3230" s="164"/>
      <c r="E3230" s="163"/>
      <c r="F3230" s="162"/>
      <c r="G3230" s="209"/>
      <c r="H3230" s="195"/>
    </row>
    <row r="3231" spans="1:8">
      <c r="A3231" s="162"/>
      <c r="B3231" s="162"/>
      <c r="C3231" s="163"/>
      <c r="D3231" s="164"/>
      <c r="E3231" s="163"/>
      <c r="F3231" s="162"/>
      <c r="G3231" s="209"/>
      <c r="H3231" s="195"/>
    </row>
    <row r="3232" spans="1:8">
      <c r="A3232" s="162"/>
      <c r="B3232" s="162"/>
      <c r="C3232" s="163"/>
      <c r="D3232" s="164"/>
      <c r="E3232" s="163"/>
      <c r="F3232" s="162"/>
      <c r="G3232" s="209"/>
      <c r="H3232" s="195"/>
    </row>
    <row r="3233" spans="1:8">
      <c r="A3233" s="162"/>
      <c r="B3233" s="162"/>
      <c r="C3233" s="163"/>
      <c r="D3233" s="164"/>
      <c r="E3233" s="163"/>
      <c r="F3233" s="162"/>
      <c r="G3233" s="209"/>
      <c r="H3233" s="195"/>
    </row>
    <row r="3234" spans="1:8">
      <c r="A3234" s="162"/>
      <c r="B3234" s="162"/>
      <c r="C3234" s="163"/>
      <c r="D3234" s="164"/>
      <c r="E3234" s="163"/>
      <c r="F3234" s="162"/>
      <c r="G3234" s="209"/>
      <c r="H3234" s="195"/>
    </row>
    <row r="3235" spans="1:8">
      <c r="A3235" s="162"/>
      <c r="B3235" s="162"/>
      <c r="C3235" s="163"/>
      <c r="D3235" s="164"/>
      <c r="E3235" s="163"/>
      <c r="F3235" s="162"/>
      <c r="G3235" s="209"/>
      <c r="H3235" s="195"/>
    </row>
    <row r="3236" spans="1:8">
      <c r="A3236" s="162"/>
      <c r="B3236" s="162"/>
      <c r="C3236" s="163"/>
      <c r="D3236" s="164"/>
      <c r="E3236" s="163"/>
      <c r="F3236" s="162"/>
      <c r="G3236" s="209"/>
      <c r="H3236" s="195"/>
    </row>
    <row r="3237" spans="1:8">
      <c r="A3237" s="162"/>
      <c r="B3237" s="162"/>
      <c r="C3237" s="163"/>
      <c r="D3237" s="164"/>
      <c r="E3237" s="163"/>
      <c r="F3237" s="162"/>
      <c r="G3237" s="209"/>
      <c r="H3237" s="195"/>
    </row>
    <row r="3238" spans="1:8">
      <c r="A3238" s="162"/>
      <c r="B3238" s="162"/>
      <c r="C3238" s="163"/>
      <c r="D3238" s="164"/>
      <c r="E3238" s="163"/>
      <c r="F3238" s="162"/>
      <c r="G3238" s="209"/>
      <c r="H3238" s="195"/>
    </row>
    <row r="3239" spans="1:8">
      <c r="A3239" s="162"/>
      <c r="B3239" s="162"/>
      <c r="C3239" s="163"/>
      <c r="D3239" s="164"/>
      <c r="E3239" s="163"/>
      <c r="F3239" s="162"/>
      <c r="G3239" s="209"/>
      <c r="H3239" s="195"/>
    </row>
    <row r="3240" spans="1:8">
      <c r="A3240" s="162"/>
      <c r="B3240" s="162"/>
      <c r="C3240" s="163"/>
      <c r="D3240" s="164"/>
      <c r="E3240" s="163"/>
      <c r="F3240" s="162"/>
      <c r="G3240" s="209"/>
      <c r="H3240" s="195"/>
    </row>
    <row r="3241" spans="1:8">
      <c r="A3241" s="162"/>
      <c r="B3241" s="162"/>
      <c r="C3241" s="163"/>
      <c r="D3241" s="164"/>
      <c r="E3241" s="163"/>
      <c r="F3241" s="162"/>
      <c r="G3241" s="209"/>
      <c r="H3241" s="195"/>
    </row>
    <row r="3242" spans="1:8">
      <c r="A3242" s="162"/>
      <c r="B3242" s="162"/>
      <c r="C3242" s="163"/>
      <c r="D3242" s="164"/>
      <c r="E3242" s="163"/>
      <c r="F3242" s="162"/>
      <c r="G3242" s="209"/>
      <c r="H3242" s="195"/>
    </row>
    <row r="3243" spans="1:8">
      <c r="A3243" s="162"/>
      <c r="B3243" s="162"/>
      <c r="C3243" s="163"/>
      <c r="D3243" s="164"/>
      <c r="E3243" s="163"/>
      <c r="F3243" s="162"/>
      <c r="G3243" s="209"/>
      <c r="H3243" s="195"/>
    </row>
    <row r="3244" spans="1:8">
      <c r="A3244" s="162"/>
      <c r="B3244" s="162"/>
      <c r="C3244" s="163"/>
      <c r="D3244" s="164"/>
      <c r="E3244" s="163"/>
      <c r="F3244" s="162"/>
      <c r="G3244" s="209"/>
      <c r="H3244" s="195"/>
    </row>
    <row r="3245" spans="1:8">
      <c r="A3245" s="162"/>
      <c r="B3245" s="162"/>
      <c r="C3245" s="163"/>
      <c r="D3245" s="164"/>
      <c r="E3245" s="163"/>
      <c r="F3245" s="162"/>
      <c r="G3245" s="209"/>
      <c r="H3245" s="195"/>
    </row>
    <row r="3246" spans="1:8">
      <c r="A3246" s="162"/>
      <c r="B3246" s="162"/>
      <c r="C3246" s="163"/>
      <c r="D3246" s="164"/>
      <c r="E3246" s="163"/>
      <c r="F3246" s="162"/>
      <c r="G3246" s="209"/>
      <c r="H3246" s="195"/>
    </row>
    <row r="3247" spans="1:8">
      <c r="A3247" s="162"/>
      <c r="B3247" s="162"/>
      <c r="C3247" s="163"/>
      <c r="D3247" s="164"/>
      <c r="E3247" s="163"/>
      <c r="F3247" s="162"/>
      <c r="G3247" s="209"/>
      <c r="H3247" s="195"/>
    </row>
    <row r="3248" spans="1:8">
      <c r="A3248" s="162"/>
      <c r="B3248" s="162"/>
      <c r="C3248" s="163"/>
      <c r="D3248" s="164"/>
      <c r="E3248" s="163"/>
      <c r="F3248" s="162"/>
      <c r="G3248" s="209"/>
      <c r="H3248" s="195"/>
    </row>
    <row r="3249" spans="1:8">
      <c r="A3249" s="162"/>
      <c r="B3249" s="162"/>
      <c r="C3249" s="163"/>
      <c r="D3249" s="164"/>
      <c r="E3249" s="163"/>
      <c r="F3249" s="162"/>
      <c r="G3249" s="209"/>
      <c r="H3249" s="195"/>
    </row>
    <row r="3250" spans="1:8">
      <c r="A3250" s="162"/>
      <c r="B3250" s="162"/>
      <c r="C3250" s="163"/>
      <c r="D3250" s="164"/>
      <c r="E3250" s="163"/>
      <c r="F3250" s="162"/>
      <c r="G3250" s="209"/>
      <c r="H3250" s="195"/>
    </row>
    <row r="3251" spans="1:8">
      <c r="A3251" s="162"/>
      <c r="B3251" s="162"/>
      <c r="C3251" s="163"/>
      <c r="D3251" s="164"/>
      <c r="E3251" s="163"/>
      <c r="F3251" s="162"/>
      <c r="G3251" s="209"/>
      <c r="H3251" s="195"/>
    </row>
    <row r="3252" spans="1:8">
      <c r="A3252" s="162"/>
      <c r="B3252" s="162"/>
      <c r="C3252" s="163"/>
      <c r="D3252" s="164"/>
      <c r="E3252" s="163"/>
      <c r="F3252" s="162"/>
      <c r="G3252" s="209"/>
      <c r="H3252" s="195"/>
    </row>
    <row r="3253" spans="1:8">
      <c r="A3253" s="162"/>
      <c r="B3253" s="162"/>
      <c r="C3253" s="163"/>
      <c r="D3253" s="164"/>
      <c r="E3253" s="163"/>
      <c r="F3253" s="162"/>
      <c r="G3253" s="209"/>
      <c r="H3253" s="195"/>
    </row>
    <row r="3254" spans="1:8">
      <c r="A3254" s="162"/>
      <c r="B3254" s="162"/>
      <c r="C3254" s="163"/>
      <c r="D3254" s="164"/>
      <c r="E3254" s="163"/>
      <c r="F3254" s="162"/>
      <c r="G3254" s="209"/>
      <c r="H3254" s="195"/>
    </row>
    <row r="3255" spans="1:8">
      <c r="A3255" s="162"/>
      <c r="B3255" s="162"/>
      <c r="C3255" s="163"/>
      <c r="D3255" s="164"/>
      <c r="E3255" s="163"/>
      <c r="F3255" s="162"/>
      <c r="G3255" s="209"/>
      <c r="H3255" s="195"/>
    </row>
    <row r="3256" spans="1:8">
      <c r="A3256" s="162"/>
      <c r="B3256" s="162"/>
      <c r="C3256" s="163"/>
      <c r="D3256" s="164"/>
      <c r="E3256" s="163"/>
      <c r="F3256" s="162"/>
      <c r="G3256" s="209"/>
      <c r="H3256" s="195"/>
    </row>
    <row r="3257" spans="1:8">
      <c r="A3257" s="162"/>
      <c r="B3257" s="162"/>
      <c r="C3257" s="163"/>
      <c r="D3257" s="164"/>
      <c r="E3257" s="163"/>
      <c r="F3257" s="162"/>
      <c r="G3257" s="209"/>
      <c r="H3257" s="195"/>
    </row>
    <row r="3258" spans="1:8">
      <c r="A3258" s="162"/>
      <c r="B3258" s="162"/>
      <c r="C3258" s="163"/>
      <c r="D3258" s="164"/>
      <c r="E3258" s="163"/>
      <c r="F3258" s="162"/>
      <c r="G3258" s="209"/>
      <c r="H3258" s="195"/>
    </row>
    <row r="3259" spans="1:8">
      <c r="A3259" s="162"/>
      <c r="B3259" s="162"/>
      <c r="C3259" s="163"/>
      <c r="D3259" s="164"/>
      <c r="E3259" s="163"/>
      <c r="F3259" s="162"/>
      <c r="G3259" s="209"/>
      <c r="H3259" s="195"/>
    </row>
    <row r="3260" spans="1:8">
      <c r="A3260" s="162"/>
      <c r="B3260" s="162"/>
      <c r="C3260" s="163"/>
      <c r="D3260" s="164"/>
      <c r="E3260" s="163"/>
      <c r="F3260" s="162"/>
      <c r="G3260" s="209"/>
      <c r="H3260" s="195"/>
    </row>
    <row r="3261" spans="1:8">
      <c r="A3261" s="162"/>
      <c r="B3261" s="162"/>
      <c r="C3261" s="163"/>
      <c r="D3261" s="164"/>
      <c r="E3261" s="163"/>
      <c r="F3261" s="162"/>
      <c r="G3261" s="209"/>
      <c r="H3261" s="195"/>
    </row>
    <row r="3262" spans="1:8">
      <c r="A3262" s="162"/>
      <c r="B3262" s="162"/>
      <c r="C3262" s="163"/>
      <c r="D3262" s="164"/>
      <c r="E3262" s="163"/>
      <c r="F3262" s="162"/>
      <c r="G3262" s="209"/>
      <c r="H3262" s="195"/>
    </row>
    <row r="3263" spans="1:8">
      <c r="A3263" s="162"/>
      <c r="B3263" s="162"/>
      <c r="C3263" s="163"/>
      <c r="D3263" s="164"/>
      <c r="E3263" s="163"/>
      <c r="F3263" s="162"/>
      <c r="G3263" s="209"/>
      <c r="H3263" s="195"/>
    </row>
    <row r="3264" spans="1:8">
      <c r="A3264" s="162"/>
      <c r="B3264" s="162"/>
      <c r="C3264" s="163"/>
      <c r="D3264" s="164"/>
      <c r="E3264" s="163"/>
      <c r="F3264" s="162"/>
      <c r="G3264" s="209"/>
      <c r="H3264" s="195"/>
    </row>
    <row r="3265" spans="1:8">
      <c r="A3265" s="162"/>
      <c r="B3265" s="162"/>
      <c r="C3265" s="163"/>
      <c r="D3265" s="164"/>
      <c r="E3265" s="163"/>
      <c r="F3265" s="162"/>
      <c r="G3265" s="209"/>
      <c r="H3265" s="195"/>
    </row>
    <row r="3266" spans="1:8">
      <c r="A3266" s="162"/>
      <c r="B3266" s="162"/>
      <c r="C3266" s="163"/>
      <c r="D3266" s="164"/>
      <c r="E3266" s="163"/>
      <c r="F3266" s="162"/>
      <c r="G3266" s="209"/>
      <c r="H3266" s="195"/>
    </row>
    <row r="3267" spans="1:8">
      <c r="A3267" s="162"/>
      <c r="B3267" s="162"/>
      <c r="C3267" s="163"/>
      <c r="D3267" s="164"/>
      <c r="E3267" s="163"/>
      <c r="F3267" s="162"/>
      <c r="G3267" s="209"/>
      <c r="H3267" s="195"/>
    </row>
    <row r="3268" spans="1:8">
      <c r="A3268" s="162"/>
      <c r="B3268" s="162"/>
      <c r="C3268" s="163"/>
      <c r="D3268" s="164"/>
      <c r="E3268" s="163"/>
      <c r="F3268" s="162"/>
      <c r="G3268" s="209"/>
      <c r="H3268" s="195"/>
    </row>
    <row r="3269" spans="1:8">
      <c r="A3269" s="162"/>
      <c r="B3269" s="162"/>
      <c r="C3269" s="163"/>
      <c r="D3269" s="164"/>
      <c r="E3269" s="163"/>
      <c r="F3269" s="162"/>
      <c r="G3269" s="209"/>
      <c r="H3269" s="195"/>
    </row>
    <row r="3270" spans="1:8">
      <c r="A3270" s="162"/>
      <c r="B3270" s="162"/>
      <c r="C3270" s="163"/>
      <c r="D3270" s="164"/>
      <c r="E3270" s="163"/>
      <c r="F3270" s="162"/>
      <c r="G3270" s="209"/>
      <c r="H3270" s="195"/>
    </row>
    <row r="3271" spans="1:8">
      <c r="A3271" s="162"/>
      <c r="B3271" s="162"/>
      <c r="C3271" s="163"/>
      <c r="D3271" s="164"/>
      <c r="E3271" s="163"/>
      <c r="F3271" s="162"/>
      <c r="G3271" s="209"/>
      <c r="H3271" s="195"/>
    </row>
    <row r="3272" spans="1:8">
      <c r="A3272" s="162"/>
      <c r="B3272" s="162"/>
      <c r="C3272" s="163"/>
      <c r="D3272" s="164"/>
      <c r="E3272" s="163"/>
      <c r="F3272" s="162"/>
      <c r="G3272" s="209"/>
      <c r="H3272" s="195"/>
    </row>
    <row r="3273" spans="1:8">
      <c r="A3273" s="162"/>
      <c r="B3273" s="162"/>
      <c r="C3273" s="163"/>
      <c r="D3273" s="164"/>
      <c r="E3273" s="163"/>
      <c r="F3273" s="162"/>
      <c r="G3273" s="209"/>
      <c r="H3273" s="195"/>
    </row>
    <row r="3274" spans="1:8">
      <c r="A3274" s="162"/>
      <c r="B3274" s="162"/>
      <c r="C3274" s="163"/>
      <c r="D3274" s="164"/>
      <c r="E3274" s="163"/>
      <c r="F3274" s="162"/>
      <c r="G3274" s="209"/>
      <c r="H3274" s="195"/>
    </row>
    <row r="3275" spans="1:8">
      <c r="A3275" s="162"/>
      <c r="B3275" s="162"/>
      <c r="C3275" s="163"/>
      <c r="D3275" s="164"/>
      <c r="E3275" s="163"/>
      <c r="F3275" s="162"/>
      <c r="G3275" s="209"/>
      <c r="H3275" s="195"/>
    </row>
    <row r="3276" spans="1:8">
      <c r="A3276" s="162"/>
      <c r="B3276" s="162"/>
      <c r="C3276" s="163"/>
      <c r="D3276" s="164"/>
      <c r="E3276" s="163"/>
      <c r="F3276" s="162"/>
      <c r="G3276" s="209"/>
      <c r="H3276" s="195"/>
    </row>
    <row r="3277" spans="1:8">
      <c r="A3277" s="162"/>
      <c r="B3277" s="162"/>
      <c r="C3277" s="163"/>
      <c r="D3277" s="164"/>
      <c r="E3277" s="163"/>
      <c r="F3277" s="162"/>
      <c r="G3277" s="209"/>
      <c r="H3277" s="195"/>
    </row>
    <row r="3278" spans="1:8">
      <c r="A3278" s="162"/>
      <c r="B3278" s="162"/>
      <c r="C3278" s="163"/>
      <c r="D3278" s="164"/>
      <c r="E3278" s="163"/>
      <c r="F3278" s="162"/>
      <c r="G3278" s="209"/>
      <c r="H3278" s="195"/>
    </row>
    <row r="3279" spans="1:8">
      <c r="A3279" s="162"/>
      <c r="B3279" s="162"/>
      <c r="C3279" s="163"/>
      <c r="D3279" s="164"/>
      <c r="E3279" s="163"/>
      <c r="F3279" s="162"/>
      <c r="G3279" s="209"/>
      <c r="H3279" s="195"/>
    </row>
    <row r="3280" spans="1:8">
      <c r="A3280" s="162"/>
      <c r="B3280" s="162"/>
      <c r="C3280" s="163"/>
      <c r="D3280" s="164"/>
      <c r="E3280" s="163"/>
      <c r="F3280" s="162"/>
      <c r="G3280" s="209"/>
      <c r="H3280" s="195"/>
    </row>
    <row r="3281" spans="1:8">
      <c r="A3281" s="162"/>
      <c r="B3281" s="162"/>
      <c r="C3281" s="163"/>
      <c r="D3281" s="164"/>
      <c r="E3281" s="163"/>
      <c r="F3281" s="162"/>
      <c r="G3281" s="209"/>
      <c r="H3281" s="195"/>
    </row>
    <row r="3282" spans="1:8">
      <c r="A3282" s="162"/>
      <c r="B3282" s="162"/>
      <c r="C3282" s="163"/>
      <c r="D3282" s="164"/>
      <c r="E3282" s="163"/>
      <c r="F3282" s="162"/>
      <c r="G3282" s="209"/>
      <c r="H3282" s="195"/>
    </row>
    <row r="3283" spans="1:8">
      <c r="A3283" s="162"/>
      <c r="B3283" s="162"/>
      <c r="C3283" s="163"/>
      <c r="D3283" s="164"/>
      <c r="E3283" s="163"/>
      <c r="F3283" s="162"/>
      <c r="G3283" s="209"/>
      <c r="H3283" s="195"/>
    </row>
    <row r="3284" spans="1:8">
      <c r="A3284" s="162"/>
      <c r="B3284" s="162"/>
      <c r="C3284" s="163"/>
      <c r="D3284" s="164"/>
      <c r="E3284" s="163"/>
      <c r="F3284" s="162"/>
      <c r="G3284" s="209"/>
      <c r="H3284" s="195"/>
    </row>
    <row r="3285" spans="1:8">
      <c r="A3285" s="162"/>
      <c r="B3285" s="162"/>
      <c r="C3285" s="163"/>
      <c r="D3285" s="164"/>
      <c r="E3285" s="163"/>
      <c r="F3285" s="162"/>
      <c r="G3285" s="209"/>
      <c r="H3285" s="195"/>
    </row>
    <row r="3286" spans="1:8">
      <c r="A3286" s="162"/>
      <c r="B3286" s="162"/>
      <c r="C3286" s="163"/>
      <c r="D3286" s="164"/>
      <c r="E3286" s="163"/>
      <c r="F3286" s="162"/>
      <c r="G3286" s="209"/>
      <c r="H3286" s="195"/>
    </row>
    <row r="3287" spans="1:8">
      <c r="A3287" s="162"/>
      <c r="B3287" s="162"/>
      <c r="C3287" s="163"/>
      <c r="D3287" s="164"/>
      <c r="E3287" s="163"/>
      <c r="F3287" s="162"/>
      <c r="G3287" s="209"/>
      <c r="H3287" s="195"/>
    </row>
    <row r="3288" spans="1:8">
      <c r="A3288" s="162"/>
      <c r="B3288" s="162"/>
      <c r="C3288" s="163"/>
      <c r="D3288" s="164"/>
      <c r="E3288" s="163"/>
      <c r="F3288" s="162"/>
      <c r="G3288" s="209"/>
      <c r="H3288" s="195"/>
    </row>
    <row r="3289" spans="1:8">
      <c r="A3289" s="162"/>
      <c r="B3289" s="162"/>
      <c r="C3289" s="163"/>
      <c r="D3289" s="164"/>
      <c r="E3289" s="163"/>
      <c r="F3289" s="162"/>
      <c r="G3289" s="209"/>
      <c r="H3289" s="195"/>
    </row>
    <row r="3290" spans="1:8">
      <c r="A3290" s="162"/>
      <c r="B3290" s="162"/>
      <c r="C3290" s="163"/>
      <c r="D3290" s="164"/>
      <c r="E3290" s="163"/>
      <c r="F3290" s="162"/>
      <c r="G3290" s="209"/>
      <c r="H3290" s="195"/>
    </row>
    <row r="3291" spans="1:8">
      <c r="A3291" s="162"/>
      <c r="B3291" s="162"/>
      <c r="C3291" s="163"/>
      <c r="D3291" s="164"/>
      <c r="E3291" s="163"/>
      <c r="F3291" s="162"/>
      <c r="G3291" s="209"/>
      <c r="H3291" s="195"/>
    </row>
    <row r="3292" spans="1:8">
      <c r="A3292" s="162"/>
      <c r="B3292" s="162"/>
      <c r="C3292" s="163"/>
      <c r="D3292" s="164"/>
      <c r="E3292" s="163"/>
      <c r="F3292" s="162"/>
      <c r="G3292" s="209"/>
      <c r="H3292" s="195"/>
    </row>
    <row r="3293" spans="1:8">
      <c r="A3293" s="162"/>
      <c r="B3293" s="162"/>
      <c r="C3293" s="163"/>
      <c r="D3293" s="164"/>
      <c r="E3293" s="163"/>
      <c r="F3293" s="162"/>
      <c r="G3293" s="209"/>
      <c r="H3293" s="195"/>
    </row>
    <row r="3294" spans="1:8">
      <c r="A3294" s="162"/>
      <c r="B3294" s="162"/>
      <c r="C3294" s="163"/>
      <c r="D3294" s="164"/>
      <c r="E3294" s="163"/>
      <c r="F3294" s="162"/>
      <c r="G3294" s="209"/>
      <c r="H3294" s="195"/>
    </row>
    <row r="3295" spans="1:8">
      <c r="A3295" s="162"/>
      <c r="B3295" s="162"/>
      <c r="C3295" s="163"/>
      <c r="D3295" s="164"/>
      <c r="E3295" s="163"/>
      <c r="F3295" s="162"/>
      <c r="G3295" s="209"/>
      <c r="H3295" s="195"/>
    </row>
    <row r="3296" spans="1:8">
      <c r="A3296" s="162"/>
      <c r="B3296" s="162"/>
      <c r="C3296" s="163"/>
      <c r="D3296" s="164"/>
      <c r="E3296" s="163"/>
      <c r="F3296" s="162"/>
      <c r="G3296" s="209"/>
      <c r="H3296" s="195"/>
    </row>
    <row r="3297" spans="1:8">
      <c r="A3297" s="162"/>
      <c r="B3297" s="162"/>
      <c r="C3297" s="163"/>
      <c r="D3297" s="164"/>
      <c r="E3297" s="163"/>
      <c r="F3297" s="162"/>
      <c r="G3297" s="209"/>
      <c r="H3297" s="195"/>
    </row>
    <row r="3298" spans="1:8">
      <c r="A3298" s="162"/>
      <c r="B3298" s="162"/>
      <c r="C3298" s="163"/>
      <c r="D3298" s="164"/>
      <c r="E3298" s="163"/>
      <c r="F3298" s="162"/>
      <c r="G3298" s="209"/>
      <c r="H3298" s="195"/>
    </row>
    <row r="3299" spans="1:8">
      <c r="A3299" s="162"/>
      <c r="B3299" s="162"/>
      <c r="C3299" s="163"/>
      <c r="D3299" s="164"/>
      <c r="E3299" s="163"/>
      <c r="F3299" s="162"/>
      <c r="G3299" s="209"/>
      <c r="H3299" s="195"/>
    </row>
    <row r="3300" spans="1:8">
      <c r="A3300" s="162"/>
      <c r="B3300" s="162"/>
      <c r="C3300" s="163"/>
      <c r="D3300" s="164"/>
      <c r="E3300" s="163"/>
      <c r="F3300" s="162"/>
      <c r="G3300" s="209"/>
      <c r="H3300" s="195"/>
    </row>
    <row r="3301" spans="1:8">
      <c r="A3301" s="162"/>
      <c r="B3301" s="162"/>
      <c r="C3301" s="163"/>
      <c r="D3301" s="164"/>
      <c r="E3301" s="163"/>
      <c r="F3301" s="162"/>
      <c r="G3301" s="209"/>
      <c r="H3301" s="195"/>
    </row>
    <row r="3302" spans="1:8">
      <c r="A3302" s="162"/>
      <c r="B3302" s="162"/>
      <c r="C3302" s="163"/>
      <c r="D3302" s="164"/>
      <c r="E3302" s="163"/>
      <c r="F3302" s="162"/>
      <c r="G3302" s="209"/>
      <c r="H3302" s="195"/>
    </row>
    <row r="3303" spans="1:8">
      <c r="A3303" s="162"/>
      <c r="B3303" s="162"/>
      <c r="C3303" s="163"/>
      <c r="D3303" s="164"/>
      <c r="E3303" s="163"/>
      <c r="F3303" s="162"/>
      <c r="G3303" s="209"/>
      <c r="H3303" s="195"/>
    </row>
    <row r="3304" spans="1:8">
      <c r="A3304" s="162"/>
      <c r="B3304" s="162"/>
      <c r="C3304" s="163"/>
      <c r="D3304" s="164"/>
      <c r="E3304" s="163"/>
      <c r="F3304" s="162"/>
      <c r="G3304" s="209"/>
      <c r="H3304" s="195"/>
    </row>
    <row r="3305" spans="1:8">
      <c r="A3305" s="162"/>
      <c r="B3305" s="162"/>
      <c r="C3305" s="163"/>
      <c r="D3305" s="164"/>
      <c r="E3305" s="163"/>
      <c r="F3305" s="162"/>
      <c r="G3305" s="209"/>
      <c r="H3305" s="195"/>
    </row>
    <row r="3306" spans="1:8">
      <c r="A3306" s="162"/>
      <c r="B3306" s="162"/>
      <c r="C3306" s="163"/>
      <c r="D3306" s="164"/>
      <c r="E3306" s="163"/>
      <c r="F3306" s="162"/>
      <c r="G3306" s="209"/>
      <c r="H3306" s="195"/>
    </row>
    <row r="3307" spans="1:8">
      <c r="A3307" s="162"/>
      <c r="B3307" s="162"/>
      <c r="C3307" s="163"/>
      <c r="D3307" s="164"/>
      <c r="E3307" s="163"/>
      <c r="F3307" s="162"/>
      <c r="G3307" s="209"/>
      <c r="H3307" s="195"/>
    </row>
    <row r="3308" spans="1:8">
      <c r="A3308" s="162"/>
      <c r="B3308" s="162"/>
      <c r="C3308" s="163"/>
      <c r="D3308" s="164"/>
      <c r="E3308" s="163"/>
      <c r="F3308" s="162"/>
      <c r="G3308" s="209"/>
      <c r="H3308" s="195"/>
    </row>
    <row r="3309" spans="1:8">
      <c r="A3309" s="162"/>
      <c r="B3309" s="162"/>
      <c r="C3309" s="163"/>
      <c r="D3309" s="164"/>
      <c r="E3309" s="163"/>
      <c r="F3309" s="162"/>
      <c r="G3309" s="209"/>
      <c r="H3309" s="195"/>
    </row>
    <row r="3310" spans="1:8">
      <c r="A3310" s="162"/>
      <c r="B3310" s="162"/>
      <c r="C3310" s="163"/>
      <c r="D3310" s="164"/>
      <c r="E3310" s="163"/>
      <c r="F3310" s="162"/>
      <c r="G3310" s="209"/>
      <c r="H3310" s="195"/>
    </row>
    <row r="3311" spans="1:8">
      <c r="A3311" s="162"/>
      <c r="B3311" s="162"/>
      <c r="C3311" s="163"/>
      <c r="D3311" s="164"/>
      <c r="E3311" s="163"/>
      <c r="F3311" s="162"/>
      <c r="G3311" s="209"/>
      <c r="H3311" s="195"/>
    </row>
    <row r="3312" spans="1:8">
      <c r="A3312" s="162"/>
      <c r="B3312" s="162"/>
      <c r="C3312" s="163"/>
      <c r="D3312" s="164"/>
      <c r="E3312" s="163"/>
      <c r="F3312" s="162"/>
      <c r="G3312" s="209"/>
      <c r="H3312" s="195"/>
    </row>
    <row r="3313" spans="1:8">
      <c r="A3313" s="162"/>
      <c r="B3313" s="162"/>
      <c r="C3313" s="163"/>
      <c r="D3313" s="164"/>
      <c r="E3313" s="163"/>
      <c r="F3313" s="162"/>
      <c r="G3313" s="209"/>
      <c r="H3313" s="195"/>
    </row>
    <row r="3314" spans="1:8">
      <c r="A3314" s="162"/>
      <c r="B3314" s="162"/>
      <c r="C3314" s="163"/>
      <c r="D3314" s="164"/>
      <c r="E3314" s="163"/>
      <c r="F3314" s="162"/>
      <c r="G3314" s="209"/>
      <c r="H3314" s="195"/>
    </row>
    <row r="3315" spans="1:8">
      <c r="A3315" s="162"/>
      <c r="B3315" s="162"/>
      <c r="C3315" s="163"/>
      <c r="D3315" s="164"/>
      <c r="E3315" s="163"/>
      <c r="F3315" s="162"/>
      <c r="G3315" s="209"/>
      <c r="H3315" s="195"/>
    </row>
    <row r="3316" spans="1:8">
      <c r="A3316" s="162"/>
      <c r="B3316" s="162"/>
      <c r="C3316" s="163"/>
      <c r="D3316" s="164"/>
      <c r="E3316" s="163"/>
      <c r="F3316" s="162"/>
      <c r="G3316" s="209"/>
      <c r="H3316" s="195"/>
    </row>
    <row r="3317" spans="1:8">
      <c r="A3317" s="162"/>
      <c r="B3317" s="162"/>
      <c r="C3317" s="163"/>
      <c r="D3317" s="164"/>
      <c r="E3317" s="163"/>
      <c r="F3317" s="162"/>
      <c r="G3317" s="209"/>
      <c r="H3317" s="195"/>
    </row>
    <row r="3318" spans="1:8">
      <c r="A3318" s="162"/>
      <c r="B3318" s="162"/>
      <c r="C3318" s="163"/>
      <c r="D3318" s="164"/>
      <c r="E3318" s="163"/>
      <c r="F3318" s="162"/>
      <c r="G3318" s="209"/>
      <c r="H3318" s="195"/>
    </row>
    <row r="3319" spans="1:8">
      <c r="A3319" s="162"/>
      <c r="B3319" s="162"/>
      <c r="C3319" s="163"/>
      <c r="D3319" s="164"/>
      <c r="E3319" s="163"/>
      <c r="F3319" s="162"/>
      <c r="G3319" s="209"/>
      <c r="H3319" s="195"/>
    </row>
    <row r="3320" spans="1:8">
      <c r="A3320" s="162"/>
      <c r="B3320" s="162"/>
      <c r="C3320" s="163"/>
      <c r="D3320" s="164"/>
      <c r="E3320" s="163"/>
      <c r="F3320" s="162"/>
      <c r="G3320" s="209"/>
      <c r="H3320" s="195"/>
    </row>
    <row r="3321" spans="1:8">
      <c r="A3321" s="162"/>
      <c r="B3321" s="162"/>
      <c r="C3321" s="163"/>
      <c r="D3321" s="164"/>
      <c r="E3321" s="163"/>
      <c r="F3321" s="162"/>
      <c r="G3321" s="209"/>
      <c r="H3321" s="195"/>
    </row>
    <row r="3322" spans="1:8">
      <c r="A3322" s="162"/>
      <c r="B3322" s="162"/>
      <c r="C3322" s="163"/>
      <c r="D3322" s="164"/>
      <c r="E3322" s="163"/>
      <c r="F3322" s="162"/>
      <c r="G3322" s="209"/>
      <c r="H3322" s="195"/>
    </row>
    <row r="3323" spans="1:8">
      <c r="A3323" s="162"/>
      <c r="B3323" s="162"/>
      <c r="C3323" s="163"/>
      <c r="D3323" s="164"/>
      <c r="E3323" s="163"/>
      <c r="F3323" s="162"/>
      <c r="G3323" s="209"/>
      <c r="H3323" s="195"/>
    </row>
    <row r="3324" spans="1:8">
      <c r="A3324" s="162"/>
      <c r="B3324" s="162"/>
      <c r="C3324" s="163"/>
      <c r="D3324" s="164"/>
      <c r="E3324" s="163"/>
      <c r="F3324" s="162"/>
      <c r="G3324" s="209"/>
      <c r="H3324" s="195"/>
    </row>
    <row r="3325" spans="1:8">
      <c r="A3325" s="162"/>
      <c r="B3325" s="162"/>
      <c r="C3325" s="163"/>
      <c r="D3325" s="164"/>
      <c r="E3325" s="163"/>
      <c r="F3325" s="162"/>
      <c r="G3325" s="209"/>
      <c r="H3325" s="195"/>
    </row>
    <row r="3326" spans="1:8">
      <c r="A3326" s="162"/>
      <c r="B3326" s="162"/>
      <c r="C3326" s="163"/>
      <c r="D3326" s="164"/>
      <c r="E3326" s="163"/>
      <c r="F3326" s="162"/>
      <c r="G3326" s="209"/>
      <c r="H3326" s="195"/>
    </row>
    <row r="3327" spans="1:8">
      <c r="A3327" s="162"/>
      <c r="B3327" s="162"/>
      <c r="C3327" s="163"/>
      <c r="D3327" s="164"/>
      <c r="E3327" s="163"/>
      <c r="F3327" s="162"/>
      <c r="G3327" s="209"/>
      <c r="H3327" s="195"/>
    </row>
    <row r="3328" spans="1:8">
      <c r="A3328" s="162"/>
      <c r="B3328" s="162"/>
      <c r="C3328" s="163"/>
      <c r="D3328" s="164"/>
      <c r="E3328" s="163"/>
      <c r="F3328" s="162"/>
      <c r="G3328" s="209"/>
      <c r="H3328" s="195"/>
    </row>
    <row r="3329" spans="1:8">
      <c r="A3329" s="162"/>
      <c r="B3329" s="162"/>
      <c r="C3329" s="163"/>
      <c r="D3329" s="164"/>
      <c r="E3329" s="163"/>
      <c r="F3329" s="162"/>
      <c r="G3329" s="209"/>
      <c r="H3329" s="195"/>
    </row>
    <row r="3330" spans="1:8">
      <c r="A3330" s="162"/>
      <c r="B3330" s="162"/>
      <c r="C3330" s="163"/>
      <c r="D3330" s="164"/>
      <c r="E3330" s="163"/>
      <c r="F3330" s="162"/>
      <c r="G3330" s="209"/>
      <c r="H3330" s="195"/>
    </row>
    <row r="3331" spans="1:8">
      <c r="A3331" s="162"/>
      <c r="B3331" s="162"/>
      <c r="C3331" s="163"/>
      <c r="D3331" s="164"/>
      <c r="E3331" s="163"/>
      <c r="F3331" s="162"/>
      <c r="G3331" s="209"/>
      <c r="H3331" s="195"/>
    </row>
    <row r="3332" spans="1:8">
      <c r="A3332" s="162"/>
      <c r="B3332" s="162"/>
      <c r="C3332" s="163"/>
      <c r="D3332" s="164"/>
      <c r="E3332" s="163"/>
      <c r="F3332" s="162"/>
      <c r="G3332" s="209"/>
      <c r="H3332" s="195"/>
    </row>
    <row r="3333" spans="1:8">
      <c r="A3333" s="162"/>
      <c r="B3333" s="162"/>
      <c r="C3333" s="163"/>
      <c r="D3333" s="164"/>
      <c r="E3333" s="163"/>
      <c r="F3333" s="162"/>
      <c r="G3333" s="209"/>
      <c r="H3333" s="195"/>
    </row>
    <row r="3334" spans="1:8">
      <c r="A3334" s="162"/>
      <c r="B3334" s="162"/>
      <c r="C3334" s="163"/>
      <c r="D3334" s="164"/>
      <c r="E3334" s="163"/>
      <c r="F3334" s="162"/>
      <c r="G3334" s="209"/>
      <c r="H3334" s="195"/>
    </row>
    <row r="3335" spans="1:8">
      <c r="A3335" s="162"/>
      <c r="B3335" s="162"/>
      <c r="C3335" s="163"/>
      <c r="D3335" s="164"/>
      <c r="E3335" s="163"/>
      <c r="F3335" s="162"/>
      <c r="G3335" s="209"/>
      <c r="H3335" s="195"/>
    </row>
    <row r="3336" spans="1:8">
      <c r="A3336" s="162"/>
      <c r="B3336" s="162"/>
      <c r="C3336" s="163"/>
      <c r="D3336" s="164"/>
      <c r="E3336" s="163"/>
      <c r="F3336" s="162"/>
      <c r="G3336" s="209"/>
      <c r="H3336" s="195"/>
    </row>
    <row r="3337" spans="1:8">
      <c r="A3337" s="162"/>
      <c r="B3337" s="162"/>
      <c r="C3337" s="163"/>
      <c r="D3337" s="164"/>
      <c r="E3337" s="163"/>
      <c r="F3337" s="162"/>
      <c r="G3337" s="209"/>
      <c r="H3337" s="195"/>
    </row>
    <row r="3338" spans="1:8">
      <c r="A3338" s="162"/>
      <c r="B3338" s="162"/>
      <c r="C3338" s="163"/>
      <c r="D3338" s="164"/>
      <c r="E3338" s="163"/>
      <c r="F3338" s="162"/>
      <c r="G3338" s="209"/>
      <c r="H3338" s="195"/>
    </row>
    <row r="3339" spans="1:8">
      <c r="A3339" s="162"/>
      <c r="B3339" s="162"/>
      <c r="C3339" s="163"/>
      <c r="D3339" s="164"/>
      <c r="E3339" s="163"/>
      <c r="F3339" s="162"/>
      <c r="G3339" s="209"/>
      <c r="H3339" s="195"/>
    </row>
    <row r="3340" spans="1:8">
      <c r="A3340" s="162"/>
      <c r="B3340" s="162"/>
      <c r="C3340" s="163"/>
      <c r="D3340" s="164"/>
      <c r="E3340" s="163"/>
      <c r="F3340" s="162"/>
      <c r="G3340" s="209"/>
      <c r="H3340" s="195"/>
    </row>
    <row r="3341" spans="1:8">
      <c r="A3341" s="162"/>
      <c r="B3341" s="162"/>
      <c r="C3341" s="163"/>
      <c r="D3341" s="164"/>
      <c r="E3341" s="163"/>
      <c r="F3341" s="162"/>
      <c r="G3341" s="209"/>
      <c r="H3341" s="195"/>
    </row>
    <row r="3342" spans="1:8">
      <c r="A3342" s="162"/>
      <c r="B3342" s="162"/>
      <c r="C3342" s="163"/>
      <c r="D3342" s="164"/>
      <c r="E3342" s="163"/>
      <c r="F3342" s="162"/>
      <c r="G3342" s="209"/>
      <c r="H3342" s="195"/>
    </row>
    <row r="3343" spans="1:8">
      <c r="A3343" s="162"/>
      <c r="B3343" s="162"/>
      <c r="C3343" s="163"/>
      <c r="D3343" s="164"/>
      <c r="E3343" s="163"/>
      <c r="F3343" s="162"/>
      <c r="G3343" s="209"/>
      <c r="H3343" s="195"/>
    </row>
    <row r="3344" spans="1:8">
      <c r="A3344" s="162"/>
      <c r="B3344" s="162"/>
      <c r="C3344" s="163"/>
      <c r="D3344" s="164"/>
      <c r="E3344" s="163"/>
      <c r="F3344" s="162"/>
      <c r="G3344" s="209"/>
      <c r="H3344" s="195"/>
    </row>
    <row r="3345" spans="1:8">
      <c r="A3345" s="162"/>
      <c r="B3345" s="162"/>
      <c r="C3345" s="163"/>
      <c r="D3345" s="164"/>
      <c r="E3345" s="163"/>
      <c r="F3345" s="162"/>
      <c r="G3345" s="209"/>
      <c r="H3345" s="195"/>
    </row>
    <row r="3346" spans="1:8">
      <c r="A3346" s="162"/>
      <c r="B3346" s="162"/>
      <c r="C3346" s="163"/>
      <c r="D3346" s="164"/>
      <c r="E3346" s="163"/>
      <c r="F3346" s="162"/>
      <c r="G3346" s="209"/>
      <c r="H3346" s="195"/>
    </row>
    <row r="3347" spans="1:8">
      <c r="A3347" s="162"/>
      <c r="B3347" s="162"/>
      <c r="C3347" s="163"/>
      <c r="D3347" s="164"/>
      <c r="E3347" s="163"/>
      <c r="F3347" s="162"/>
      <c r="G3347" s="209"/>
      <c r="H3347" s="195"/>
    </row>
    <row r="3348" spans="1:8">
      <c r="A3348" s="162"/>
      <c r="B3348" s="162"/>
      <c r="C3348" s="163"/>
      <c r="D3348" s="164"/>
      <c r="E3348" s="163"/>
      <c r="F3348" s="162"/>
      <c r="G3348" s="209"/>
      <c r="H3348" s="195"/>
    </row>
    <row r="3349" spans="1:8">
      <c r="A3349" s="162"/>
      <c r="B3349" s="162"/>
      <c r="C3349" s="163"/>
      <c r="D3349" s="164"/>
      <c r="E3349" s="163"/>
      <c r="F3349" s="162"/>
      <c r="G3349" s="209"/>
      <c r="H3349" s="195"/>
    </row>
    <row r="3350" spans="1:8">
      <c r="A3350" s="162"/>
      <c r="B3350" s="162"/>
      <c r="C3350" s="163"/>
      <c r="D3350" s="164"/>
      <c r="E3350" s="163"/>
      <c r="F3350" s="162"/>
      <c r="G3350" s="209"/>
      <c r="H3350" s="195"/>
    </row>
    <row r="3351" spans="1:8">
      <c r="A3351" s="162"/>
      <c r="B3351" s="162"/>
      <c r="C3351" s="163"/>
      <c r="D3351" s="164"/>
      <c r="E3351" s="163"/>
      <c r="F3351" s="162"/>
      <c r="G3351" s="209"/>
      <c r="H3351" s="195"/>
    </row>
    <row r="3352" spans="1:8">
      <c r="A3352" s="162"/>
      <c r="B3352" s="162"/>
      <c r="C3352" s="163"/>
      <c r="D3352" s="164"/>
      <c r="E3352" s="163"/>
      <c r="F3352" s="162"/>
      <c r="G3352" s="209"/>
      <c r="H3352" s="195"/>
    </row>
    <row r="3353" spans="1:8">
      <c r="A3353" s="162"/>
      <c r="B3353" s="162"/>
      <c r="C3353" s="163"/>
      <c r="D3353" s="164"/>
      <c r="E3353" s="163"/>
      <c r="F3353" s="162"/>
      <c r="G3353" s="209"/>
      <c r="H3353" s="195"/>
    </row>
    <row r="3354" spans="1:8">
      <c r="A3354" s="162"/>
      <c r="B3354" s="162"/>
      <c r="C3354" s="163"/>
      <c r="D3354" s="164"/>
      <c r="E3354" s="163"/>
      <c r="F3354" s="162"/>
      <c r="G3354" s="209"/>
      <c r="H3354" s="195"/>
    </row>
    <row r="3355" spans="1:8">
      <c r="A3355" s="162"/>
      <c r="B3355" s="162"/>
      <c r="C3355" s="163"/>
      <c r="D3355" s="164"/>
      <c r="E3355" s="163"/>
      <c r="F3355" s="162"/>
      <c r="G3355" s="209"/>
      <c r="H3355" s="195"/>
    </row>
    <row r="3356" spans="1:8">
      <c r="A3356" s="162"/>
      <c r="B3356" s="162"/>
      <c r="C3356" s="163"/>
      <c r="D3356" s="164"/>
      <c r="E3356" s="163"/>
      <c r="F3356" s="162"/>
      <c r="G3356" s="209"/>
      <c r="H3356" s="195"/>
    </row>
    <row r="3357" spans="1:8">
      <c r="A3357" s="162"/>
      <c r="B3357" s="162"/>
      <c r="C3357" s="163"/>
      <c r="D3357" s="164"/>
      <c r="E3357" s="163"/>
      <c r="F3357" s="162"/>
      <c r="G3357" s="209"/>
      <c r="H3357" s="195"/>
    </row>
    <row r="3358" spans="1:8">
      <c r="A3358" s="162"/>
      <c r="B3358" s="162"/>
      <c r="C3358" s="163"/>
      <c r="D3358" s="164"/>
      <c r="E3358" s="163"/>
      <c r="F3358" s="162"/>
      <c r="G3358" s="209"/>
      <c r="H3358" s="195"/>
    </row>
    <row r="3359" spans="1:8">
      <c r="A3359" s="162"/>
      <c r="B3359" s="162"/>
      <c r="C3359" s="163"/>
      <c r="D3359" s="164"/>
      <c r="E3359" s="163"/>
      <c r="F3359" s="162"/>
      <c r="G3359" s="209"/>
      <c r="H3359" s="195"/>
    </row>
    <row r="3360" spans="1:8">
      <c r="A3360" s="162"/>
      <c r="B3360" s="162"/>
      <c r="C3360" s="163"/>
      <c r="D3360" s="164"/>
      <c r="E3360" s="163"/>
      <c r="F3360" s="162"/>
      <c r="G3360" s="209"/>
      <c r="H3360" s="195"/>
    </row>
    <row r="3361" spans="1:8">
      <c r="A3361" s="162"/>
      <c r="B3361" s="162"/>
      <c r="C3361" s="163"/>
      <c r="D3361" s="164"/>
      <c r="E3361" s="163"/>
      <c r="F3361" s="162"/>
      <c r="G3361" s="209"/>
      <c r="H3361" s="195"/>
    </row>
    <row r="3362" spans="1:8">
      <c r="A3362" s="162"/>
      <c r="B3362" s="162"/>
      <c r="C3362" s="163"/>
      <c r="D3362" s="164"/>
      <c r="E3362" s="163"/>
      <c r="F3362" s="162"/>
      <c r="G3362" s="209"/>
      <c r="H3362" s="195"/>
    </row>
    <row r="3363" spans="1:8">
      <c r="A3363" s="162"/>
      <c r="B3363" s="162"/>
      <c r="C3363" s="163"/>
      <c r="D3363" s="164"/>
      <c r="E3363" s="163"/>
      <c r="F3363" s="162"/>
      <c r="G3363" s="209"/>
      <c r="H3363" s="195"/>
    </row>
    <row r="3364" spans="1:8">
      <c r="A3364" s="162"/>
      <c r="B3364" s="162"/>
      <c r="C3364" s="163"/>
      <c r="D3364" s="164"/>
      <c r="E3364" s="163"/>
      <c r="F3364" s="162"/>
      <c r="G3364" s="209"/>
      <c r="H3364" s="195"/>
    </row>
    <row r="3365" spans="1:8">
      <c r="A3365" s="162"/>
      <c r="B3365" s="162"/>
      <c r="C3365" s="163"/>
      <c r="D3365" s="164"/>
      <c r="E3365" s="163"/>
      <c r="F3365" s="162"/>
      <c r="G3365" s="209"/>
      <c r="H3365" s="195"/>
    </row>
    <row r="3366" spans="1:8">
      <c r="A3366" s="162"/>
      <c r="B3366" s="162"/>
      <c r="C3366" s="163"/>
      <c r="D3366" s="164"/>
      <c r="E3366" s="163"/>
      <c r="F3366" s="162"/>
      <c r="G3366" s="209"/>
      <c r="H3366" s="195"/>
    </row>
    <row r="3367" spans="1:8">
      <c r="A3367" s="162"/>
      <c r="B3367" s="162"/>
      <c r="C3367" s="163"/>
      <c r="D3367" s="164"/>
      <c r="E3367" s="163"/>
      <c r="F3367" s="162"/>
      <c r="G3367" s="209"/>
      <c r="H3367" s="195"/>
    </row>
    <row r="3368" spans="1:8">
      <c r="A3368" s="162"/>
      <c r="B3368" s="162"/>
      <c r="C3368" s="163"/>
      <c r="D3368" s="164"/>
      <c r="E3368" s="163"/>
      <c r="F3368" s="162"/>
      <c r="G3368" s="209"/>
      <c r="H3368" s="195"/>
    </row>
    <row r="3369" spans="1:8">
      <c r="A3369" s="162"/>
      <c r="B3369" s="162"/>
      <c r="C3369" s="163"/>
      <c r="D3369" s="164"/>
      <c r="E3369" s="163"/>
      <c r="F3369" s="162"/>
      <c r="G3369" s="209"/>
      <c r="H3369" s="195"/>
    </row>
    <row r="3370" spans="1:8">
      <c r="A3370" s="162"/>
      <c r="B3370" s="162"/>
      <c r="C3370" s="163"/>
      <c r="D3370" s="164"/>
      <c r="E3370" s="163"/>
      <c r="F3370" s="162"/>
      <c r="G3370" s="209"/>
      <c r="H3370" s="195"/>
    </row>
    <row r="3371" spans="1:8">
      <c r="A3371" s="162"/>
      <c r="B3371" s="162"/>
      <c r="C3371" s="163"/>
      <c r="D3371" s="164"/>
      <c r="E3371" s="163"/>
      <c r="F3371" s="162"/>
      <c r="G3371" s="209"/>
      <c r="H3371" s="195"/>
    </row>
    <row r="3372" spans="1:8">
      <c r="A3372" s="162"/>
      <c r="B3372" s="162"/>
      <c r="C3372" s="163"/>
      <c r="D3372" s="164"/>
      <c r="E3372" s="163"/>
      <c r="F3372" s="162"/>
      <c r="G3372" s="209"/>
      <c r="H3372" s="195"/>
    </row>
    <row r="3373" spans="1:8">
      <c r="A3373" s="162"/>
      <c r="B3373" s="162"/>
      <c r="C3373" s="163"/>
      <c r="D3373" s="164"/>
      <c r="E3373" s="163"/>
      <c r="F3373" s="162"/>
      <c r="G3373" s="209"/>
      <c r="H3373" s="195"/>
    </row>
    <row r="3374" spans="1:8">
      <c r="A3374" s="162"/>
      <c r="B3374" s="162"/>
      <c r="C3374" s="163"/>
      <c r="D3374" s="164"/>
      <c r="E3374" s="163"/>
      <c r="F3374" s="162"/>
      <c r="G3374" s="209"/>
      <c r="H3374" s="195"/>
    </row>
    <row r="3375" spans="1:8">
      <c r="A3375" s="162"/>
      <c r="B3375" s="162"/>
      <c r="C3375" s="163"/>
      <c r="D3375" s="164"/>
      <c r="E3375" s="163"/>
      <c r="F3375" s="162"/>
      <c r="G3375" s="209"/>
      <c r="H3375" s="195"/>
    </row>
    <row r="3376" spans="1:8">
      <c r="A3376" s="162"/>
      <c r="B3376" s="162"/>
      <c r="C3376" s="163"/>
      <c r="D3376" s="164"/>
      <c r="E3376" s="163"/>
      <c r="F3376" s="162"/>
      <c r="G3376" s="209"/>
      <c r="H3376" s="195"/>
    </row>
    <row r="3377" spans="1:8">
      <c r="A3377" s="162"/>
      <c r="B3377" s="162"/>
      <c r="C3377" s="163"/>
      <c r="D3377" s="164"/>
      <c r="E3377" s="163"/>
      <c r="F3377" s="162"/>
      <c r="G3377" s="209"/>
      <c r="H3377" s="195"/>
    </row>
    <row r="3378" spans="1:8">
      <c r="A3378" s="162"/>
      <c r="B3378" s="162"/>
      <c r="C3378" s="163"/>
      <c r="D3378" s="164"/>
      <c r="E3378" s="163"/>
      <c r="F3378" s="162"/>
      <c r="G3378" s="209"/>
      <c r="H3378" s="195"/>
    </row>
    <row r="3379" spans="1:8">
      <c r="A3379" s="162"/>
      <c r="B3379" s="162"/>
      <c r="C3379" s="163"/>
      <c r="D3379" s="164"/>
      <c r="E3379" s="163"/>
      <c r="F3379" s="162"/>
      <c r="G3379" s="209"/>
      <c r="H3379" s="195"/>
    </row>
    <row r="3380" spans="1:8">
      <c r="A3380" s="162"/>
      <c r="B3380" s="162"/>
      <c r="C3380" s="163"/>
      <c r="D3380" s="164"/>
      <c r="E3380" s="163"/>
      <c r="F3380" s="162"/>
      <c r="G3380" s="209"/>
      <c r="H3380" s="195"/>
    </row>
    <row r="3381" spans="1:8">
      <c r="A3381" s="162"/>
      <c r="B3381" s="162"/>
      <c r="C3381" s="163"/>
      <c r="D3381" s="164"/>
      <c r="E3381" s="163"/>
      <c r="F3381" s="162"/>
      <c r="G3381" s="209"/>
      <c r="H3381" s="195"/>
    </row>
    <row r="3382" spans="1:8">
      <c r="A3382" s="162"/>
      <c r="B3382" s="162"/>
      <c r="C3382" s="163"/>
      <c r="D3382" s="164"/>
      <c r="E3382" s="163"/>
      <c r="F3382" s="162"/>
      <c r="G3382" s="209"/>
      <c r="H3382" s="195"/>
    </row>
    <row r="3383" spans="1:8">
      <c r="A3383" s="162"/>
      <c r="B3383" s="162"/>
      <c r="C3383" s="163"/>
      <c r="D3383" s="164"/>
      <c r="E3383" s="163"/>
      <c r="F3383" s="162"/>
      <c r="G3383" s="209"/>
      <c r="H3383" s="195"/>
    </row>
    <row r="3384" spans="1:8">
      <c r="A3384" s="162"/>
      <c r="B3384" s="162"/>
      <c r="C3384" s="163"/>
      <c r="D3384" s="164"/>
      <c r="E3384" s="163"/>
      <c r="F3384" s="162"/>
      <c r="G3384" s="209"/>
      <c r="H3384" s="195"/>
    </row>
    <row r="3385" spans="1:8">
      <c r="A3385" s="162"/>
      <c r="B3385" s="162"/>
      <c r="C3385" s="163"/>
      <c r="D3385" s="164"/>
      <c r="E3385" s="163"/>
      <c r="F3385" s="162"/>
      <c r="G3385" s="209"/>
      <c r="H3385" s="195"/>
    </row>
    <row r="3386" spans="1:8">
      <c r="A3386" s="162"/>
      <c r="B3386" s="162"/>
      <c r="C3386" s="163"/>
      <c r="D3386" s="164"/>
      <c r="E3386" s="163"/>
      <c r="F3386" s="162"/>
      <c r="G3386" s="209"/>
      <c r="H3386" s="195"/>
    </row>
    <row r="3387" spans="1:8">
      <c r="A3387" s="162"/>
      <c r="B3387" s="162"/>
      <c r="C3387" s="163"/>
      <c r="D3387" s="164"/>
      <c r="E3387" s="163"/>
      <c r="F3387" s="162"/>
      <c r="G3387" s="209"/>
      <c r="H3387" s="195"/>
    </row>
    <row r="3388" spans="1:8">
      <c r="A3388" s="162"/>
      <c r="B3388" s="162"/>
      <c r="C3388" s="163"/>
      <c r="D3388" s="164"/>
      <c r="E3388" s="163"/>
      <c r="F3388" s="162"/>
      <c r="G3388" s="209"/>
      <c r="H3388" s="195"/>
    </row>
    <row r="3389" spans="1:8">
      <c r="A3389" s="162"/>
      <c r="B3389" s="162"/>
      <c r="C3389" s="163"/>
      <c r="D3389" s="164"/>
      <c r="E3389" s="163"/>
      <c r="F3389" s="162"/>
      <c r="G3389" s="209"/>
      <c r="H3389" s="195"/>
    </row>
    <row r="3390" spans="1:8">
      <c r="A3390" s="162"/>
      <c r="B3390" s="162"/>
      <c r="C3390" s="163"/>
      <c r="D3390" s="164"/>
      <c r="E3390" s="163"/>
      <c r="F3390" s="162"/>
      <c r="G3390" s="209"/>
      <c r="H3390" s="195"/>
    </row>
    <row r="3391" spans="1:8">
      <c r="A3391" s="162"/>
      <c r="B3391" s="162"/>
      <c r="C3391" s="163"/>
      <c r="D3391" s="164"/>
      <c r="E3391" s="163"/>
      <c r="F3391" s="162"/>
      <c r="G3391" s="209"/>
      <c r="H3391" s="195"/>
    </row>
    <row r="3392" spans="1:8">
      <c r="A3392" s="162"/>
      <c r="B3392" s="162"/>
      <c r="C3392" s="163"/>
      <c r="D3392" s="164"/>
      <c r="E3392" s="163"/>
      <c r="F3392" s="162"/>
      <c r="G3392" s="209"/>
      <c r="H3392" s="195"/>
    </row>
    <row r="3393" spans="1:8">
      <c r="A3393" s="162"/>
      <c r="B3393" s="162"/>
      <c r="C3393" s="163"/>
      <c r="D3393" s="164"/>
      <c r="E3393" s="163"/>
      <c r="F3393" s="162"/>
      <c r="G3393" s="209"/>
      <c r="H3393" s="195"/>
    </row>
    <row r="3394" spans="1:8">
      <c r="A3394" s="162"/>
      <c r="B3394" s="162"/>
      <c r="C3394" s="163"/>
      <c r="D3394" s="164"/>
      <c r="E3394" s="163"/>
      <c r="F3394" s="162"/>
      <c r="G3394" s="209"/>
      <c r="H3394" s="195"/>
    </row>
    <row r="3395" spans="1:8">
      <c r="A3395" s="162"/>
      <c r="B3395" s="162"/>
      <c r="C3395" s="163"/>
      <c r="D3395" s="164"/>
      <c r="E3395" s="163"/>
      <c r="F3395" s="162"/>
      <c r="G3395" s="209"/>
      <c r="H3395" s="195"/>
    </row>
    <row r="3396" spans="1:8">
      <c r="A3396" s="162"/>
      <c r="B3396" s="162"/>
      <c r="C3396" s="163"/>
      <c r="D3396" s="164"/>
      <c r="E3396" s="163"/>
      <c r="F3396" s="162"/>
      <c r="G3396" s="209"/>
      <c r="H3396" s="195"/>
    </row>
    <row r="3397" spans="1:8">
      <c r="A3397" s="162"/>
      <c r="B3397" s="162"/>
      <c r="C3397" s="163"/>
      <c r="D3397" s="164"/>
      <c r="E3397" s="163"/>
      <c r="F3397" s="162"/>
      <c r="G3397" s="209"/>
      <c r="H3397" s="195"/>
    </row>
    <row r="3398" spans="1:8">
      <c r="A3398" s="162"/>
      <c r="B3398" s="162"/>
      <c r="C3398" s="163"/>
      <c r="D3398" s="164"/>
      <c r="E3398" s="163"/>
      <c r="F3398" s="162"/>
      <c r="G3398" s="209"/>
      <c r="H3398" s="195"/>
    </row>
    <row r="3399" spans="1:8">
      <c r="A3399" s="162"/>
      <c r="B3399" s="162"/>
      <c r="C3399" s="163"/>
      <c r="D3399" s="164"/>
      <c r="E3399" s="163"/>
      <c r="F3399" s="162"/>
      <c r="G3399" s="209"/>
      <c r="H3399" s="195"/>
    </row>
    <row r="3400" spans="1:8">
      <c r="A3400" s="162"/>
      <c r="B3400" s="162"/>
      <c r="C3400" s="163"/>
      <c r="D3400" s="164"/>
      <c r="E3400" s="163"/>
      <c r="F3400" s="162"/>
      <c r="G3400" s="209"/>
      <c r="H3400" s="195"/>
    </row>
    <row r="3401" spans="1:8">
      <c r="A3401" s="162"/>
      <c r="B3401" s="162"/>
      <c r="C3401" s="163"/>
      <c r="D3401" s="164"/>
      <c r="E3401" s="163"/>
      <c r="F3401" s="162"/>
      <c r="G3401" s="209"/>
      <c r="H3401" s="195"/>
    </row>
    <row r="3402" spans="1:8">
      <c r="A3402" s="162"/>
      <c r="B3402" s="162"/>
      <c r="C3402" s="163"/>
      <c r="D3402" s="164"/>
      <c r="E3402" s="163"/>
      <c r="F3402" s="162"/>
      <c r="G3402" s="209"/>
      <c r="H3402" s="195"/>
    </row>
    <row r="3403" spans="1:8">
      <c r="A3403" s="162"/>
      <c r="B3403" s="162"/>
      <c r="C3403" s="163"/>
      <c r="D3403" s="164"/>
      <c r="E3403" s="163"/>
      <c r="F3403" s="162"/>
      <c r="G3403" s="209"/>
      <c r="H3403" s="195"/>
    </row>
    <row r="3404" spans="1:8">
      <c r="A3404" s="162"/>
      <c r="B3404" s="162"/>
      <c r="C3404" s="163"/>
      <c r="D3404" s="164"/>
      <c r="E3404" s="163"/>
      <c r="F3404" s="162"/>
      <c r="G3404" s="209"/>
      <c r="H3404" s="195"/>
    </row>
    <row r="3405" spans="1:8">
      <c r="A3405" s="162"/>
      <c r="B3405" s="162"/>
      <c r="C3405" s="163"/>
      <c r="D3405" s="164"/>
      <c r="E3405" s="163"/>
      <c r="F3405" s="162"/>
      <c r="G3405" s="209"/>
      <c r="H3405" s="195"/>
    </row>
    <row r="3406" spans="1:8">
      <c r="A3406" s="162"/>
      <c r="B3406" s="162"/>
      <c r="C3406" s="163"/>
      <c r="D3406" s="164"/>
      <c r="E3406" s="163"/>
      <c r="F3406" s="162"/>
      <c r="G3406" s="209"/>
      <c r="H3406" s="195"/>
    </row>
    <row r="3407" spans="1:8">
      <c r="A3407" s="162"/>
      <c r="B3407" s="162"/>
      <c r="C3407" s="163"/>
      <c r="D3407" s="164"/>
      <c r="E3407" s="163"/>
      <c r="F3407" s="162"/>
      <c r="G3407" s="209"/>
      <c r="H3407" s="195"/>
    </row>
    <row r="3408" spans="1:8">
      <c r="A3408" s="162"/>
      <c r="B3408" s="162"/>
      <c r="C3408" s="163"/>
      <c r="D3408" s="164"/>
      <c r="E3408" s="163"/>
      <c r="F3408" s="162"/>
      <c r="G3408" s="209"/>
      <c r="H3408" s="195"/>
    </row>
    <row r="3409" spans="1:8">
      <c r="A3409" s="162"/>
      <c r="B3409" s="162"/>
      <c r="C3409" s="163"/>
      <c r="D3409" s="164"/>
      <c r="E3409" s="163"/>
      <c r="F3409" s="162"/>
      <c r="G3409" s="209"/>
      <c r="H3409" s="195"/>
    </row>
    <row r="3410" spans="1:8">
      <c r="A3410" s="162"/>
      <c r="B3410" s="162"/>
      <c r="C3410" s="163"/>
      <c r="D3410" s="164"/>
      <c r="E3410" s="163"/>
      <c r="F3410" s="162"/>
      <c r="G3410" s="209"/>
      <c r="H3410" s="195"/>
    </row>
    <row r="3411" spans="1:8">
      <c r="A3411" s="162"/>
      <c r="B3411" s="162"/>
      <c r="C3411" s="163"/>
      <c r="D3411" s="164"/>
      <c r="E3411" s="163"/>
      <c r="F3411" s="162"/>
      <c r="G3411" s="209"/>
      <c r="H3411" s="195"/>
    </row>
    <row r="3412" spans="1:8">
      <c r="A3412" s="162"/>
      <c r="B3412" s="162"/>
      <c r="C3412" s="163"/>
      <c r="D3412" s="164"/>
      <c r="E3412" s="163"/>
      <c r="F3412" s="162"/>
      <c r="G3412" s="209"/>
      <c r="H3412" s="195"/>
    </row>
    <row r="3413" spans="1:8">
      <c r="A3413" s="162"/>
      <c r="B3413" s="162"/>
      <c r="C3413" s="163"/>
      <c r="D3413" s="164"/>
      <c r="E3413" s="163"/>
      <c r="F3413" s="162"/>
      <c r="G3413" s="209"/>
      <c r="H3413" s="195"/>
    </row>
    <row r="3414" spans="1:8">
      <c r="A3414" s="162"/>
      <c r="B3414" s="162"/>
      <c r="C3414" s="163"/>
      <c r="D3414" s="164"/>
      <c r="E3414" s="163"/>
      <c r="F3414" s="162"/>
      <c r="G3414" s="209"/>
      <c r="H3414" s="195"/>
    </row>
    <row r="3415" spans="1:8">
      <c r="A3415" s="162"/>
      <c r="B3415" s="162"/>
      <c r="C3415" s="163"/>
      <c r="D3415" s="164"/>
      <c r="E3415" s="163"/>
      <c r="F3415" s="162"/>
      <c r="G3415" s="209"/>
      <c r="H3415" s="195"/>
    </row>
    <row r="3416" spans="1:8">
      <c r="A3416" s="162"/>
      <c r="B3416" s="162"/>
      <c r="C3416" s="163"/>
      <c r="D3416" s="164"/>
      <c r="E3416" s="163"/>
      <c r="F3416" s="162"/>
      <c r="G3416" s="209"/>
      <c r="H3416" s="195"/>
    </row>
    <row r="3417" spans="1:8">
      <c r="A3417" s="162"/>
      <c r="B3417" s="162"/>
      <c r="C3417" s="163"/>
      <c r="D3417" s="164"/>
      <c r="E3417" s="163"/>
      <c r="F3417" s="162"/>
      <c r="G3417" s="209"/>
      <c r="H3417" s="195"/>
    </row>
    <row r="3418" spans="1:8">
      <c r="A3418" s="162"/>
      <c r="B3418" s="162"/>
      <c r="C3418" s="163"/>
      <c r="D3418" s="164"/>
      <c r="E3418" s="163"/>
      <c r="F3418" s="162"/>
      <c r="G3418" s="209"/>
      <c r="H3418" s="195"/>
    </row>
    <row r="3419" spans="1:8">
      <c r="A3419" s="162"/>
      <c r="B3419" s="162"/>
      <c r="C3419" s="163"/>
      <c r="D3419" s="164"/>
      <c r="E3419" s="163"/>
      <c r="F3419" s="162"/>
      <c r="G3419" s="209"/>
      <c r="H3419" s="195"/>
    </row>
    <row r="3420" spans="1:8">
      <c r="A3420" s="162"/>
      <c r="B3420" s="162"/>
      <c r="C3420" s="163"/>
      <c r="D3420" s="164"/>
      <c r="E3420" s="163"/>
      <c r="F3420" s="162"/>
      <c r="G3420" s="209"/>
      <c r="H3420" s="195"/>
    </row>
    <row r="3421" spans="1:8">
      <c r="A3421" s="162"/>
      <c r="B3421" s="162"/>
      <c r="C3421" s="163"/>
      <c r="D3421" s="164"/>
      <c r="E3421" s="163"/>
      <c r="F3421" s="162"/>
      <c r="G3421" s="209"/>
      <c r="H3421" s="195"/>
    </row>
    <row r="3422" spans="1:8">
      <c r="A3422" s="162"/>
      <c r="B3422" s="162"/>
      <c r="C3422" s="163"/>
      <c r="D3422" s="164"/>
      <c r="E3422" s="163"/>
      <c r="F3422" s="162"/>
      <c r="G3422" s="209"/>
      <c r="H3422" s="195"/>
    </row>
    <row r="3423" spans="1:8">
      <c r="A3423" s="162"/>
      <c r="B3423" s="162"/>
      <c r="C3423" s="163"/>
      <c r="D3423" s="164"/>
      <c r="E3423" s="163"/>
      <c r="F3423" s="162"/>
      <c r="G3423" s="209"/>
      <c r="H3423" s="195"/>
    </row>
    <row r="3424" spans="1:8">
      <c r="A3424" s="162"/>
      <c r="B3424" s="162"/>
      <c r="C3424" s="163"/>
      <c r="D3424" s="164"/>
      <c r="E3424" s="163"/>
      <c r="F3424" s="162"/>
      <c r="G3424" s="209"/>
      <c r="H3424" s="195"/>
    </row>
    <row r="3425" spans="1:8">
      <c r="A3425" s="162"/>
      <c r="B3425" s="162"/>
      <c r="C3425" s="163"/>
      <c r="D3425" s="164"/>
      <c r="E3425" s="163"/>
      <c r="F3425" s="162"/>
      <c r="G3425" s="209"/>
      <c r="H3425" s="195"/>
    </row>
    <row r="3426" spans="1:8">
      <c r="A3426" s="162"/>
      <c r="B3426" s="162"/>
      <c r="C3426" s="163"/>
      <c r="D3426" s="164"/>
      <c r="E3426" s="163"/>
      <c r="F3426" s="162"/>
      <c r="G3426" s="209"/>
      <c r="H3426" s="195"/>
    </row>
    <row r="3427" spans="1:8">
      <c r="A3427" s="162"/>
      <c r="B3427" s="162"/>
      <c r="C3427" s="163"/>
      <c r="D3427" s="164"/>
      <c r="E3427" s="163"/>
      <c r="F3427" s="162"/>
      <c r="G3427" s="209"/>
      <c r="H3427" s="195"/>
    </row>
    <row r="3428" spans="1:8">
      <c r="A3428" s="162"/>
      <c r="B3428" s="162"/>
      <c r="C3428" s="163"/>
      <c r="D3428" s="164"/>
      <c r="E3428" s="163"/>
      <c r="F3428" s="162"/>
      <c r="G3428" s="209"/>
      <c r="H3428" s="195"/>
    </row>
    <row r="3429" spans="1:8">
      <c r="A3429" s="162"/>
      <c r="B3429" s="162"/>
      <c r="C3429" s="163"/>
      <c r="D3429" s="164"/>
      <c r="E3429" s="163"/>
      <c r="F3429" s="162"/>
      <c r="G3429" s="209"/>
      <c r="H3429" s="195"/>
    </row>
    <row r="3430" spans="1:8">
      <c r="A3430" s="162"/>
      <c r="B3430" s="162"/>
      <c r="C3430" s="163"/>
      <c r="D3430" s="164"/>
      <c r="E3430" s="163"/>
      <c r="F3430" s="162"/>
      <c r="G3430" s="209"/>
      <c r="H3430" s="195"/>
    </row>
    <row r="3431" spans="1:8">
      <c r="A3431" s="162"/>
      <c r="B3431" s="162"/>
      <c r="C3431" s="163"/>
      <c r="D3431" s="164"/>
      <c r="E3431" s="163"/>
      <c r="F3431" s="162"/>
      <c r="G3431" s="209"/>
      <c r="H3431" s="195"/>
    </row>
    <row r="3432" spans="1:8">
      <c r="A3432" s="162"/>
      <c r="B3432" s="162"/>
      <c r="C3432" s="163"/>
      <c r="D3432" s="164"/>
      <c r="E3432" s="163"/>
      <c r="F3432" s="162"/>
      <c r="G3432" s="209"/>
      <c r="H3432" s="195"/>
    </row>
    <row r="3433" spans="1:8">
      <c r="A3433" s="162"/>
      <c r="B3433" s="162"/>
      <c r="C3433" s="163"/>
      <c r="D3433" s="164"/>
      <c r="E3433" s="163"/>
      <c r="F3433" s="162"/>
      <c r="G3433" s="209"/>
      <c r="H3433" s="195"/>
    </row>
    <row r="3434" spans="1:8">
      <c r="A3434" s="162"/>
      <c r="B3434" s="162"/>
      <c r="C3434" s="163"/>
      <c r="D3434" s="164"/>
      <c r="E3434" s="163"/>
      <c r="F3434" s="162"/>
      <c r="G3434" s="209"/>
      <c r="H3434" s="195"/>
    </row>
    <row r="3435" spans="1:8">
      <c r="A3435" s="162"/>
      <c r="B3435" s="162"/>
      <c r="C3435" s="163"/>
      <c r="D3435" s="164"/>
      <c r="E3435" s="163"/>
      <c r="F3435" s="162"/>
      <c r="G3435" s="209"/>
      <c r="H3435" s="195"/>
    </row>
    <row r="3436" spans="1:8">
      <c r="A3436" s="162"/>
      <c r="B3436" s="162"/>
      <c r="C3436" s="163"/>
      <c r="D3436" s="164"/>
      <c r="E3436" s="163"/>
      <c r="F3436" s="162"/>
      <c r="G3436" s="209"/>
      <c r="H3436" s="195"/>
    </row>
    <row r="3437" spans="1:8">
      <c r="A3437" s="162"/>
      <c r="B3437" s="162"/>
      <c r="C3437" s="163"/>
      <c r="D3437" s="164"/>
      <c r="E3437" s="163"/>
      <c r="F3437" s="162"/>
      <c r="G3437" s="209"/>
      <c r="H3437" s="195"/>
    </row>
    <row r="3438" spans="1:8">
      <c r="A3438" s="162"/>
      <c r="B3438" s="162"/>
      <c r="C3438" s="163"/>
      <c r="D3438" s="164"/>
      <c r="E3438" s="163"/>
      <c r="F3438" s="162"/>
      <c r="G3438" s="209"/>
      <c r="H3438" s="195"/>
    </row>
    <row r="3439" spans="1:8">
      <c r="A3439" s="162"/>
      <c r="B3439" s="162"/>
      <c r="C3439" s="163"/>
      <c r="D3439" s="164"/>
      <c r="E3439" s="163"/>
      <c r="F3439" s="162"/>
      <c r="G3439" s="209"/>
      <c r="H3439" s="195"/>
    </row>
    <row r="3440" spans="1:8">
      <c r="A3440" s="162"/>
      <c r="B3440" s="162"/>
      <c r="C3440" s="163"/>
      <c r="D3440" s="164"/>
      <c r="E3440" s="163"/>
      <c r="F3440" s="162"/>
      <c r="G3440" s="209"/>
      <c r="H3440" s="195"/>
    </row>
    <row r="3441" spans="1:8">
      <c r="A3441" s="162"/>
      <c r="B3441" s="162"/>
      <c r="C3441" s="163"/>
      <c r="D3441" s="164"/>
      <c r="E3441" s="163"/>
      <c r="F3441" s="162"/>
      <c r="G3441" s="209"/>
      <c r="H3441" s="195"/>
    </row>
    <row r="3442" spans="1:8">
      <c r="A3442" s="162"/>
      <c r="B3442" s="162"/>
      <c r="C3442" s="163"/>
      <c r="D3442" s="164"/>
      <c r="E3442" s="163"/>
      <c r="F3442" s="162"/>
      <c r="G3442" s="209"/>
      <c r="H3442" s="195"/>
    </row>
    <row r="3443" spans="1:8">
      <c r="A3443" s="162"/>
      <c r="B3443" s="162"/>
      <c r="C3443" s="163"/>
      <c r="D3443" s="164"/>
      <c r="E3443" s="163"/>
      <c r="F3443" s="162"/>
      <c r="G3443" s="209"/>
      <c r="H3443" s="195"/>
    </row>
    <row r="3444" spans="1:8">
      <c r="A3444" s="162"/>
      <c r="B3444" s="162"/>
      <c r="C3444" s="163"/>
      <c r="D3444" s="164"/>
      <c r="E3444" s="163"/>
      <c r="F3444" s="162"/>
      <c r="G3444" s="209"/>
      <c r="H3444" s="195"/>
    </row>
    <row r="3445" spans="1:8">
      <c r="A3445" s="162"/>
      <c r="B3445" s="162"/>
      <c r="C3445" s="163"/>
      <c r="D3445" s="164"/>
      <c r="E3445" s="163"/>
      <c r="F3445" s="162"/>
      <c r="G3445" s="209"/>
      <c r="H3445" s="195"/>
    </row>
    <row r="3446" spans="1:8">
      <c r="A3446" s="162"/>
      <c r="B3446" s="162"/>
      <c r="C3446" s="163"/>
      <c r="D3446" s="164"/>
      <c r="E3446" s="163"/>
      <c r="F3446" s="162"/>
      <c r="G3446" s="209"/>
      <c r="H3446" s="195"/>
    </row>
    <row r="3447" spans="1:8">
      <c r="A3447" s="162"/>
      <c r="B3447" s="162"/>
      <c r="C3447" s="163"/>
      <c r="D3447" s="164"/>
      <c r="E3447" s="163"/>
      <c r="F3447" s="162"/>
      <c r="G3447" s="209"/>
      <c r="H3447" s="195"/>
    </row>
    <row r="3448" spans="1:8">
      <c r="A3448" s="162"/>
      <c r="B3448" s="162"/>
      <c r="C3448" s="163"/>
      <c r="D3448" s="164"/>
      <c r="E3448" s="163"/>
      <c r="F3448" s="162"/>
      <c r="G3448" s="209"/>
      <c r="H3448" s="195"/>
    </row>
    <row r="3449" spans="1:8">
      <c r="A3449" s="162"/>
      <c r="B3449" s="162"/>
      <c r="C3449" s="163"/>
      <c r="D3449" s="164"/>
      <c r="E3449" s="163"/>
      <c r="F3449" s="162"/>
      <c r="G3449" s="209"/>
      <c r="H3449" s="195"/>
    </row>
    <row r="3450" spans="1:8">
      <c r="A3450" s="162"/>
      <c r="B3450" s="162"/>
      <c r="C3450" s="163"/>
      <c r="D3450" s="164"/>
      <c r="E3450" s="163"/>
      <c r="F3450" s="162"/>
      <c r="G3450" s="209"/>
      <c r="H3450" s="195"/>
    </row>
    <row r="3451" spans="1:8">
      <c r="A3451" s="162"/>
      <c r="B3451" s="162"/>
      <c r="C3451" s="163"/>
      <c r="D3451" s="164"/>
      <c r="E3451" s="163"/>
      <c r="F3451" s="162"/>
      <c r="G3451" s="209"/>
      <c r="H3451" s="195"/>
    </row>
    <row r="3452" spans="1:8">
      <c r="A3452" s="162"/>
      <c r="B3452" s="162"/>
      <c r="C3452" s="163"/>
      <c r="D3452" s="164"/>
      <c r="E3452" s="163"/>
      <c r="F3452" s="162"/>
      <c r="G3452" s="209"/>
      <c r="H3452" s="195"/>
    </row>
    <row r="3453" spans="1:8">
      <c r="A3453" s="162"/>
      <c r="B3453" s="162"/>
      <c r="C3453" s="163"/>
      <c r="D3453" s="164"/>
      <c r="E3453" s="163"/>
      <c r="F3453" s="162"/>
      <c r="G3453" s="209"/>
      <c r="H3453" s="195"/>
    </row>
    <row r="3454" spans="1:8">
      <c r="A3454" s="162"/>
      <c r="B3454" s="162"/>
      <c r="C3454" s="163"/>
      <c r="D3454" s="164"/>
      <c r="E3454" s="163"/>
      <c r="F3454" s="162"/>
      <c r="G3454" s="209"/>
      <c r="H3454" s="195"/>
    </row>
    <row r="3455" spans="1:8">
      <c r="A3455" s="162"/>
      <c r="B3455" s="162"/>
      <c r="C3455" s="163"/>
      <c r="D3455" s="164"/>
      <c r="E3455" s="163"/>
      <c r="F3455" s="162"/>
      <c r="G3455" s="209"/>
      <c r="H3455" s="195"/>
    </row>
    <row r="3456" spans="1:8">
      <c r="A3456" s="162"/>
      <c r="B3456" s="162"/>
      <c r="C3456" s="163"/>
      <c r="D3456" s="164"/>
      <c r="E3456" s="163"/>
      <c r="F3456" s="162"/>
      <c r="G3456" s="209"/>
      <c r="H3456" s="195"/>
    </row>
    <row r="3457" spans="1:8">
      <c r="A3457" s="162"/>
      <c r="B3457" s="162"/>
      <c r="C3457" s="163"/>
      <c r="D3457" s="164"/>
      <c r="E3457" s="163"/>
      <c r="F3457" s="162"/>
      <c r="G3457" s="209"/>
      <c r="H3457" s="195"/>
    </row>
    <row r="3458" spans="1:8">
      <c r="A3458" s="162"/>
      <c r="B3458" s="162"/>
      <c r="C3458" s="163"/>
      <c r="D3458" s="164"/>
      <c r="E3458" s="163"/>
      <c r="F3458" s="162"/>
      <c r="G3458" s="209"/>
      <c r="H3458" s="195"/>
    </row>
    <row r="3459" spans="1:8">
      <c r="A3459" s="162"/>
      <c r="B3459" s="162"/>
      <c r="C3459" s="163"/>
      <c r="D3459" s="164"/>
      <c r="E3459" s="163"/>
      <c r="F3459" s="162"/>
      <c r="G3459" s="209"/>
      <c r="H3459" s="195"/>
    </row>
    <row r="3460" spans="1:8">
      <c r="A3460" s="162"/>
      <c r="B3460" s="162"/>
      <c r="C3460" s="163"/>
      <c r="D3460" s="164"/>
      <c r="E3460" s="163"/>
      <c r="F3460" s="162"/>
      <c r="G3460" s="209"/>
      <c r="H3460" s="195"/>
    </row>
    <row r="3461" spans="1:8">
      <c r="A3461" s="162"/>
      <c r="B3461" s="162"/>
      <c r="C3461" s="163"/>
      <c r="D3461" s="164"/>
      <c r="E3461" s="163"/>
      <c r="F3461" s="162"/>
      <c r="G3461" s="209"/>
      <c r="H3461" s="195"/>
    </row>
    <row r="3462" spans="1:8">
      <c r="A3462" s="162"/>
      <c r="B3462" s="162"/>
      <c r="C3462" s="163"/>
      <c r="D3462" s="164"/>
      <c r="E3462" s="163"/>
      <c r="F3462" s="162"/>
      <c r="G3462" s="209"/>
      <c r="H3462" s="195"/>
    </row>
    <row r="3463" spans="1:8">
      <c r="A3463" s="162"/>
      <c r="B3463" s="162"/>
      <c r="C3463" s="163"/>
      <c r="D3463" s="164"/>
      <c r="E3463" s="163"/>
      <c r="F3463" s="162"/>
      <c r="G3463" s="209"/>
      <c r="H3463" s="195"/>
    </row>
    <row r="3464" spans="1:8">
      <c r="A3464" s="162"/>
      <c r="B3464" s="162"/>
      <c r="C3464" s="163"/>
      <c r="D3464" s="164"/>
      <c r="E3464" s="163"/>
      <c r="F3464" s="162"/>
      <c r="G3464" s="209"/>
      <c r="H3464" s="195"/>
    </row>
    <row r="3465" spans="1:8">
      <c r="A3465" s="162"/>
      <c r="B3465" s="162"/>
      <c r="C3465" s="163"/>
      <c r="D3465" s="164"/>
      <c r="E3465" s="163"/>
      <c r="F3465" s="162"/>
      <c r="G3465" s="209"/>
      <c r="H3465" s="195"/>
    </row>
    <row r="3466" spans="1:8">
      <c r="A3466" s="162"/>
      <c r="B3466" s="162"/>
      <c r="C3466" s="163"/>
      <c r="D3466" s="164"/>
      <c r="E3466" s="163"/>
      <c r="F3466" s="162"/>
      <c r="G3466" s="209"/>
      <c r="H3466" s="195"/>
    </row>
    <row r="3467" spans="1:8">
      <c r="A3467" s="162"/>
      <c r="B3467" s="162"/>
      <c r="C3467" s="163"/>
      <c r="D3467" s="164"/>
      <c r="E3467" s="163"/>
      <c r="F3467" s="162"/>
      <c r="G3467" s="209"/>
      <c r="H3467" s="195"/>
    </row>
    <row r="3468" spans="1:8">
      <c r="A3468" s="162"/>
      <c r="B3468" s="162"/>
      <c r="C3468" s="163"/>
      <c r="D3468" s="164"/>
      <c r="E3468" s="163"/>
      <c r="F3468" s="162"/>
      <c r="G3468" s="209"/>
      <c r="H3468" s="195"/>
    </row>
    <row r="3469" spans="1:8">
      <c r="A3469" s="162"/>
      <c r="B3469" s="162"/>
      <c r="C3469" s="163"/>
      <c r="D3469" s="164"/>
      <c r="E3469" s="163"/>
      <c r="F3469" s="162"/>
      <c r="G3469" s="209"/>
      <c r="H3469" s="195"/>
    </row>
    <row r="3470" spans="1:8">
      <c r="A3470" s="162"/>
      <c r="B3470" s="162"/>
      <c r="C3470" s="163"/>
      <c r="D3470" s="164"/>
      <c r="E3470" s="163"/>
      <c r="F3470" s="162"/>
      <c r="G3470" s="209"/>
      <c r="H3470" s="195"/>
    </row>
    <row r="3471" spans="1:8">
      <c r="A3471" s="162"/>
      <c r="B3471" s="162"/>
      <c r="C3471" s="163"/>
      <c r="D3471" s="164"/>
      <c r="E3471" s="163"/>
      <c r="F3471" s="162"/>
      <c r="G3471" s="209"/>
      <c r="H3471" s="195"/>
    </row>
    <row r="3472" spans="1:8">
      <c r="A3472" s="162"/>
      <c r="B3472" s="162"/>
      <c r="C3472" s="163"/>
      <c r="D3472" s="164"/>
      <c r="E3472" s="163"/>
      <c r="F3472" s="162"/>
      <c r="G3472" s="209"/>
      <c r="H3472" s="195"/>
    </row>
    <row r="3473" spans="1:8">
      <c r="A3473" s="162"/>
      <c r="B3473" s="162"/>
      <c r="C3473" s="163"/>
      <c r="D3473" s="164"/>
      <c r="E3473" s="163"/>
      <c r="F3473" s="162"/>
      <c r="G3473" s="209"/>
      <c r="H3473" s="195"/>
    </row>
    <row r="3474" spans="1:8">
      <c r="A3474" s="162"/>
      <c r="B3474" s="162"/>
      <c r="C3474" s="163"/>
      <c r="D3474" s="164"/>
      <c r="E3474" s="163"/>
      <c r="F3474" s="162"/>
      <c r="G3474" s="209"/>
      <c r="H3474" s="195"/>
    </row>
    <row r="3475" spans="1:8">
      <c r="A3475" s="162"/>
      <c r="B3475" s="162"/>
      <c r="C3475" s="163"/>
      <c r="D3475" s="164"/>
      <c r="E3475" s="163"/>
      <c r="F3475" s="162"/>
      <c r="G3475" s="209"/>
      <c r="H3475" s="195"/>
    </row>
    <row r="3476" spans="1:8">
      <c r="A3476" s="162"/>
      <c r="B3476" s="162"/>
      <c r="C3476" s="163"/>
      <c r="D3476" s="164"/>
      <c r="E3476" s="163"/>
      <c r="F3476" s="162"/>
      <c r="G3476" s="209"/>
      <c r="H3476" s="195"/>
    </row>
    <row r="3477" spans="1:8">
      <c r="A3477" s="162"/>
      <c r="B3477" s="162"/>
      <c r="C3477" s="163"/>
      <c r="D3477" s="164"/>
      <c r="E3477" s="163"/>
      <c r="F3477" s="162"/>
      <c r="G3477" s="209"/>
      <c r="H3477" s="195"/>
    </row>
    <row r="3478" spans="1:8">
      <c r="A3478" s="162"/>
      <c r="B3478" s="162"/>
      <c r="C3478" s="163"/>
      <c r="D3478" s="164"/>
      <c r="E3478" s="163"/>
      <c r="F3478" s="162"/>
      <c r="G3478" s="209"/>
      <c r="H3478" s="195"/>
    </row>
    <row r="3479" spans="1:8">
      <c r="A3479" s="162"/>
      <c r="B3479" s="162"/>
      <c r="C3479" s="163"/>
      <c r="D3479" s="164"/>
      <c r="E3479" s="163"/>
      <c r="F3479" s="162"/>
      <c r="G3479" s="209"/>
      <c r="H3479" s="195"/>
    </row>
    <row r="3480" spans="1:8">
      <c r="A3480" s="162"/>
      <c r="B3480" s="162"/>
      <c r="C3480" s="163"/>
      <c r="D3480" s="164"/>
      <c r="E3480" s="163"/>
      <c r="F3480" s="162"/>
      <c r="G3480" s="209"/>
      <c r="H3480" s="195"/>
    </row>
    <row r="3481" spans="1:8">
      <c r="A3481" s="162"/>
      <c r="B3481" s="162"/>
      <c r="C3481" s="163"/>
      <c r="D3481" s="164"/>
      <c r="E3481" s="163"/>
      <c r="F3481" s="162"/>
      <c r="G3481" s="209"/>
      <c r="H3481" s="195"/>
    </row>
    <row r="3482" spans="1:8">
      <c r="A3482" s="162"/>
      <c r="B3482" s="162"/>
      <c r="C3482" s="163"/>
      <c r="D3482" s="164"/>
      <c r="E3482" s="163"/>
      <c r="F3482" s="162"/>
      <c r="G3482" s="209"/>
      <c r="H3482" s="195"/>
    </row>
    <row r="3483" spans="1:8">
      <c r="A3483" s="162"/>
      <c r="B3483" s="162"/>
      <c r="C3483" s="163"/>
      <c r="D3483" s="164"/>
      <c r="E3483" s="163"/>
      <c r="F3483" s="162"/>
      <c r="G3483" s="209"/>
      <c r="H3483" s="195"/>
    </row>
    <row r="3484" spans="1:8">
      <c r="A3484" s="162"/>
      <c r="B3484" s="162"/>
      <c r="C3484" s="163"/>
      <c r="D3484" s="164"/>
      <c r="E3484" s="163"/>
      <c r="F3484" s="162"/>
      <c r="G3484" s="209"/>
      <c r="H3484" s="195"/>
    </row>
    <row r="3485" spans="1:8">
      <c r="A3485" s="162"/>
      <c r="B3485" s="162"/>
      <c r="C3485" s="163"/>
      <c r="D3485" s="164"/>
      <c r="E3485" s="163"/>
      <c r="F3485" s="162"/>
      <c r="G3485" s="209"/>
      <c r="H3485" s="195"/>
    </row>
    <row r="3486" spans="1:8">
      <c r="A3486" s="162"/>
      <c r="B3486" s="162"/>
      <c r="C3486" s="163"/>
      <c r="D3486" s="164"/>
      <c r="E3486" s="163"/>
      <c r="F3486" s="162"/>
      <c r="G3486" s="209"/>
      <c r="H3486" s="195"/>
    </row>
    <row r="3487" spans="1:8">
      <c r="A3487" s="162"/>
      <c r="B3487" s="162"/>
      <c r="C3487" s="163"/>
      <c r="D3487" s="164"/>
      <c r="E3487" s="163"/>
      <c r="F3487" s="162"/>
      <c r="G3487" s="209"/>
      <c r="H3487" s="195"/>
    </row>
    <row r="3488" spans="1:8">
      <c r="A3488" s="162"/>
      <c r="B3488" s="162"/>
      <c r="C3488" s="163"/>
      <c r="D3488" s="164"/>
      <c r="E3488" s="163"/>
      <c r="F3488" s="162"/>
      <c r="G3488" s="209"/>
      <c r="H3488" s="195"/>
    </row>
    <row r="3489" spans="1:8">
      <c r="A3489" s="162"/>
      <c r="B3489" s="162"/>
      <c r="C3489" s="163"/>
      <c r="D3489" s="164"/>
      <c r="E3489" s="163"/>
      <c r="F3489" s="162"/>
      <c r="G3489" s="209"/>
      <c r="H3489" s="195"/>
    </row>
    <row r="3490" spans="1:8">
      <c r="A3490" s="162"/>
      <c r="B3490" s="162"/>
      <c r="C3490" s="163"/>
      <c r="D3490" s="164"/>
      <c r="E3490" s="163"/>
      <c r="F3490" s="162"/>
      <c r="G3490" s="209"/>
      <c r="H3490" s="195"/>
    </row>
    <row r="3491" spans="1:8">
      <c r="A3491" s="162"/>
      <c r="B3491" s="162"/>
      <c r="C3491" s="163"/>
      <c r="D3491" s="164"/>
      <c r="E3491" s="163"/>
      <c r="F3491" s="162"/>
      <c r="G3491" s="209"/>
      <c r="H3491" s="195"/>
    </row>
    <row r="3492" spans="1:8">
      <c r="A3492" s="162"/>
      <c r="B3492" s="162"/>
      <c r="C3492" s="163"/>
      <c r="D3492" s="164"/>
      <c r="E3492" s="163"/>
      <c r="F3492" s="162"/>
      <c r="G3492" s="209"/>
      <c r="H3492" s="195"/>
    </row>
    <row r="3493" spans="1:8">
      <c r="A3493" s="162"/>
      <c r="B3493" s="162"/>
      <c r="C3493" s="163"/>
      <c r="D3493" s="164"/>
      <c r="E3493" s="163"/>
      <c r="F3493" s="162"/>
      <c r="G3493" s="209"/>
      <c r="H3493" s="195"/>
    </row>
    <row r="3494" spans="1:8">
      <c r="A3494" s="162"/>
      <c r="B3494" s="162"/>
      <c r="C3494" s="163"/>
      <c r="D3494" s="164"/>
      <c r="E3494" s="163"/>
      <c r="F3494" s="162"/>
      <c r="G3494" s="209"/>
      <c r="H3494" s="195"/>
    </row>
    <row r="3495" spans="1:8">
      <c r="A3495" s="162"/>
      <c r="B3495" s="162"/>
      <c r="C3495" s="163"/>
      <c r="D3495" s="164"/>
      <c r="E3495" s="163"/>
      <c r="F3495" s="162"/>
      <c r="G3495" s="209"/>
      <c r="H3495" s="195"/>
    </row>
    <row r="3496" spans="1:8">
      <c r="A3496" s="162"/>
      <c r="B3496" s="162"/>
      <c r="C3496" s="163"/>
      <c r="D3496" s="164"/>
      <c r="E3496" s="163"/>
      <c r="F3496" s="162"/>
      <c r="G3496" s="209"/>
      <c r="H3496" s="195"/>
    </row>
    <row r="3497" spans="1:8">
      <c r="A3497" s="162"/>
      <c r="B3497" s="162"/>
      <c r="C3497" s="163"/>
      <c r="D3497" s="164"/>
      <c r="E3497" s="163"/>
      <c r="F3497" s="162"/>
      <c r="G3497" s="209"/>
      <c r="H3497" s="195"/>
    </row>
    <row r="3498" spans="1:8">
      <c r="A3498" s="162"/>
      <c r="B3498" s="162"/>
      <c r="C3498" s="163"/>
      <c r="D3498" s="164"/>
      <c r="E3498" s="163"/>
      <c r="F3498" s="162"/>
      <c r="G3498" s="209"/>
      <c r="H3498" s="195"/>
    </row>
    <row r="3499" spans="1:8">
      <c r="A3499" s="162"/>
      <c r="B3499" s="162"/>
      <c r="C3499" s="163"/>
      <c r="D3499" s="164"/>
      <c r="E3499" s="163"/>
      <c r="F3499" s="162"/>
      <c r="G3499" s="209"/>
      <c r="H3499" s="195"/>
    </row>
    <row r="3500" spans="1:8">
      <c r="A3500" s="162"/>
      <c r="B3500" s="162"/>
      <c r="C3500" s="163"/>
      <c r="D3500" s="164"/>
      <c r="E3500" s="163"/>
      <c r="F3500" s="162"/>
      <c r="G3500" s="209"/>
      <c r="H3500" s="195"/>
    </row>
    <row r="3501" spans="1:8">
      <c r="A3501" s="162"/>
      <c r="B3501" s="162"/>
      <c r="C3501" s="163"/>
      <c r="D3501" s="164"/>
      <c r="E3501" s="163"/>
      <c r="F3501" s="162"/>
      <c r="G3501" s="209"/>
      <c r="H3501" s="195"/>
    </row>
    <row r="3502" spans="1:8">
      <c r="A3502" s="162"/>
      <c r="B3502" s="162"/>
      <c r="C3502" s="163"/>
      <c r="D3502" s="164"/>
      <c r="E3502" s="163"/>
      <c r="F3502" s="162"/>
      <c r="G3502" s="209"/>
      <c r="H3502" s="195"/>
    </row>
    <row r="3503" spans="1:8">
      <c r="A3503" s="162"/>
      <c r="B3503" s="162"/>
      <c r="C3503" s="163"/>
      <c r="D3503" s="164"/>
      <c r="E3503" s="163"/>
      <c r="F3503" s="162"/>
      <c r="G3503" s="209"/>
      <c r="H3503" s="195"/>
    </row>
    <row r="3504" spans="1:8">
      <c r="A3504" s="162"/>
      <c r="B3504" s="162"/>
      <c r="C3504" s="163"/>
      <c r="D3504" s="164"/>
      <c r="E3504" s="163"/>
      <c r="F3504" s="162"/>
      <c r="G3504" s="209"/>
      <c r="H3504" s="195"/>
    </row>
    <row r="3505" spans="1:8">
      <c r="A3505" s="162"/>
      <c r="B3505" s="162"/>
      <c r="C3505" s="163"/>
      <c r="D3505" s="164"/>
      <c r="E3505" s="163"/>
      <c r="F3505" s="162"/>
      <c r="G3505" s="209"/>
      <c r="H3505" s="195"/>
    </row>
    <row r="3506" spans="1:8">
      <c r="A3506" s="162"/>
      <c r="B3506" s="162"/>
      <c r="C3506" s="163"/>
      <c r="D3506" s="164"/>
      <c r="E3506" s="163"/>
      <c r="F3506" s="162"/>
      <c r="G3506" s="209"/>
      <c r="H3506" s="195"/>
    </row>
    <row r="3507" spans="1:8">
      <c r="A3507" s="162"/>
      <c r="B3507" s="162"/>
      <c r="C3507" s="163"/>
      <c r="D3507" s="164"/>
      <c r="E3507" s="163"/>
      <c r="F3507" s="162"/>
      <c r="G3507" s="209"/>
      <c r="H3507" s="195"/>
    </row>
    <row r="3508" spans="1:8">
      <c r="A3508" s="162"/>
      <c r="B3508" s="162"/>
      <c r="C3508" s="163"/>
      <c r="D3508" s="164"/>
      <c r="E3508" s="163"/>
      <c r="F3508" s="162"/>
      <c r="G3508" s="209"/>
      <c r="H3508" s="195"/>
    </row>
    <row r="3509" spans="1:8">
      <c r="A3509" s="162"/>
      <c r="B3509" s="162"/>
      <c r="C3509" s="163"/>
      <c r="D3509" s="164"/>
      <c r="E3509" s="163"/>
      <c r="F3509" s="162"/>
      <c r="G3509" s="209"/>
      <c r="H3509" s="195"/>
    </row>
    <row r="3510" spans="1:8">
      <c r="A3510" s="162"/>
      <c r="B3510" s="162"/>
      <c r="C3510" s="163"/>
      <c r="D3510" s="164"/>
      <c r="E3510" s="163"/>
      <c r="F3510" s="162"/>
      <c r="G3510" s="209"/>
      <c r="H3510" s="195"/>
    </row>
    <row r="3511" spans="1:8">
      <c r="A3511" s="162"/>
      <c r="B3511" s="162"/>
      <c r="C3511" s="163"/>
      <c r="D3511" s="164"/>
      <c r="E3511" s="163"/>
      <c r="F3511" s="162"/>
      <c r="G3511" s="209"/>
      <c r="H3511" s="195"/>
    </row>
    <row r="3512" spans="1:8">
      <c r="A3512" s="162"/>
      <c r="B3512" s="162"/>
      <c r="C3512" s="163"/>
      <c r="D3512" s="164"/>
      <c r="E3512" s="163"/>
      <c r="F3512" s="162"/>
      <c r="G3512" s="209"/>
      <c r="H3512" s="195"/>
    </row>
    <row r="3513" spans="1:8">
      <c r="A3513" s="162"/>
      <c r="B3513" s="162"/>
      <c r="C3513" s="163"/>
      <c r="D3513" s="164"/>
      <c r="E3513" s="163"/>
      <c r="F3513" s="162"/>
      <c r="G3513" s="209"/>
      <c r="H3513" s="195"/>
    </row>
    <row r="3514" spans="1:8">
      <c r="A3514" s="162"/>
      <c r="B3514" s="162"/>
      <c r="C3514" s="163"/>
      <c r="D3514" s="164"/>
      <c r="E3514" s="163"/>
      <c r="F3514" s="162"/>
      <c r="G3514" s="209"/>
      <c r="H3514" s="195"/>
    </row>
    <row r="3515" spans="1:8">
      <c r="A3515" s="162"/>
      <c r="B3515" s="162"/>
      <c r="C3515" s="163"/>
      <c r="D3515" s="164"/>
      <c r="E3515" s="163"/>
      <c r="F3515" s="162"/>
      <c r="G3515" s="209"/>
      <c r="H3515" s="195"/>
    </row>
    <row r="3516" spans="1:8">
      <c r="A3516" s="162"/>
      <c r="B3516" s="162"/>
      <c r="C3516" s="163"/>
      <c r="D3516" s="164"/>
      <c r="E3516" s="163"/>
      <c r="F3516" s="162"/>
      <c r="G3516" s="209"/>
      <c r="H3516" s="195"/>
    </row>
    <row r="3517" spans="1:8">
      <c r="A3517" s="162"/>
      <c r="B3517" s="162"/>
      <c r="C3517" s="163"/>
      <c r="D3517" s="164"/>
      <c r="E3517" s="163"/>
      <c r="F3517" s="162"/>
      <c r="G3517" s="209"/>
      <c r="H3517" s="195"/>
    </row>
    <row r="3518" spans="1:8">
      <c r="A3518" s="162"/>
      <c r="B3518" s="162"/>
      <c r="C3518" s="163"/>
      <c r="D3518" s="164"/>
      <c r="E3518" s="163"/>
      <c r="F3518" s="162"/>
      <c r="G3518" s="209"/>
      <c r="H3518" s="195"/>
    </row>
    <row r="3519" spans="1:8">
      <c r="A3519" s="162"/>
      <c r="B3519" s="162"/>
      <c r="C3519" s="163"/>
      <c r="D3519" s="164"/>
      <c r="E3519" s="163"/>
      <c r="F3519" s="162"/>
      <c r="G3519" s="209"/>
      <c r="H3519" s="195"/>
    </row>
    <row r="3520" spans="1:8">
      <c r="A3520" s="162"/>
      <c r="B3520" s="162"/>
      <c r="C3520" s="163"/>
      <c r="D3520" s="164"/>
      <c r="E3520" s="163"/>
      <c r="F3520" s="162"/>
      <c r="G3520" s="209"/>
      <c r="H3520" s="195"/>
    </row>
    <row r="3521" spans="1:8">
      <c r="A3521" s="162"/>
      <c r="B3521" s="162"/>
      <c r="C3521" s="163"/>
      <c r="D3521" s="164"/>
      <c r="E3521" s="163"/>
      <c r="F3521" s="162"/>
      <c r="G3521" s="209"/>
      <c r="H3521" s="195"/>
    </row>
    <row r="3522" spans="1:8">
      <c r="A3522" s="162"/>
      <c r="B3522" s="162"/>
      <c r="C3522" s="163"/>
      <c r="D3522" s="164"/>
      <c r="E3522" s="163"/>
      <c r="F3522" s="162"/>
      <c r="G3522" s="209"/>
      <c r="H3522" s="195"/>
    </row>
    <row r="3523" spans="1:8">
      <c r="A3523" s="162"/>
      <c r="B3523" s="162"/>
      <c r="C3523" s="163"/>
      <c r="D3523" s="164"/>
      <c r="E3523" s="163"/>
      <c r="F3523" s="162"/>
      <c r="G3523" s="209"/>
      <c r="H3523" s="195"/>
    </row>
    <row r="3524" spans="1:8">
      <c r="A3524" s="162"/>
      <c r="B3524" s="162"/>
      <c r="C3524" s="163"/>
      <c r="D3524" s="164"/>
      <c r="E3524" s="163"/>
      <c r="F3524" s="162"/>
      <c r="G3524" s="209"/>
      <c r="H3524" s="195"/>
    </row>
    <row r="3525" spans="1:8">
      <c r="A3525" s="162"/>
      <c r="B3525" s="162"/>
      <c r="C3525" s="163"/>
      <c r="D3525" s="164"/>
      <c r="E3525" s="163"/>
      <c r="F3525" s="162"/>
      <c r="G3525" s="209"/>
      <c r="H3525" s="195"/>
    </row>
    <row r="3526" spans="1:8">
      <c r="A3526" s="162"/>
      <c r="B3526" s="162"/>
      <c r="C3526" s="163"/>
      <c r="D3526" s="164"/>
      <c r="E3526" s="163"/>
      <c r="F3526" s="162"/>
      <c r="G3526" s="209"/>
      <c r="H3526" s="195"/>
    </row>
    <row r="3527" spans="1:8">
      <c r="A3527" s="162"/>
      <c r="B3527" s="162"/>
      <c r="C3527" s="163"/>
      <c r="D3527" s="164"/>
      <c r="E3527" s="163"/>
      <c r="F3527" s="162"/>
      <c r="G3527" s="209"/>
      <c r="H3527" s="195"/>
    </row>
    <row r="3528" spans="1:8">
      <c r="A3528" s="162"/>
      <c r="B3528" s="162"/>
      <c r="C3528" s="163"/>
      <c r="D3528" s="164"/>
      <c r="E3528" s="163"/>
      <c r="F3528" s="162"/>
      <c r="G3528" s="209"/>
      <c r="H3528" s="195"/>
    </row>
    <row r="3529" spans="1:8">
      <c r="A3529" s="162"/>
      <c r="B3529" s="162"/>
      <c r="C3529" s="163"/>
      <c r="D3529" s="164"/>
      <c r="E3529" s="163"/>
      <c r="F3529" s="162"/>
      <c r="G3529" s="209"/>
      <c r="H3529" s="195"/>
    </row>
    <row r="3530" spans="1:8">
      <c r="A3530" s="162"/>
      <c r="B3530" s="162"/>
      <c r="C3530" s="163"/>
      <c r="D3530" s="164"/>
      <c r="E3530" s="163"/>
      <c r="F3530" s="162"/>
      <c r="G3530" s="209"/>
      <c r="H3530" s="195"/>
    </row>
    <row r="3531" spans="1:8">
      <c r="A3531" s="162"/>
      <c r="B3531" s="162"/>
      <c r="C3531" s="163"/>
      <c r="D3531" s="164"/>
      <c r="E3531" s="163"/>
      <c r="F3531" s="162"/>
      <c r="G3531" s="209"/>
      <c r="H3531" s="195"/>
    </row>
    <row r="3532" spans="1:8">
      <c r="A3532" s="162"/>
      <c r="B3532" s="162"/>
      <c r="C3532" s="163"/>
      <c r="D3532" s="164"/>
      <c r="E3532" s="163"/>
      <c r="F3532" s="162"/>
      <c r="G3532" s="209"/>
      <c r="H3532" s="195"/>
    </row>
    <row r="3533" spans="1:8">
      <c r="A3533" s="162"/>
      <c r="B3533" s="162"/>
      <c r="C3533" s="163"/>
      <c r="D3533" s="164"/>
      <c r="E3533" s="163"/>
      <c r="F3533" s="162"/>
      <c r="G3533" s="209"/>
      <c r="H3533" s="195"/>
    </row>
    <row r="3534" spans="1:8">
      <c r="A3534" s="162"/>
      <c r="B3534" s="162"/>
      <c r="C3534" s="163"/>
      <c r="D3534" s="164"/>
      <c r="E3534" s="163"/>
      <c r="F3534" s="162"/>
      <c r="G3534" s="209"/>
      <c r="H3534" s="195"/>
    </row>
    <row r="3535" spans="1:8">
      <c r="A3535" s="162"/>
      <c r="B3535" s="162"/>
      <c r="C3535" s="163"/>
      <c r="D3535" s="164"/>
      <c r="E3535" s="163"/>
      <c r="F3535" s="162"/>
      <c r="G3535" s="209"/>
      <c r="H3535" s="195"/>
    </row>
    <row r="3536" spans="1:8">
      <c r="A3536" s="162"/>
      <c r="B3536" s="162"/>
      <c r="C3536" s="163"/>
      <c r="D3536" s="164"/>
      <c r="E3536" s="163"/>
      <c r="F3536" s="162"/>
      <c r="G3536" s="209"/>
      <c r="H3536" s="195"/>
    </row>
    <row r="3537" spans="1:8">
      <c r="A3537" s="162"/>
      <c r="B3537" s="162"/>
      <c r="C3537" s="163"/>
      <c r="D3537" s="164"/>
      <c r="E3537" s="163"/>
      <c r="F3537" s="162"/>
      <c r="G3537" s="209"/>
      <c r="H3537" s="195"/>
    </row>
    <row r="3538" spans="1:8">
      <c r="A3538" s="162"/>
      <c r="B3538" s="162"/>
      <c r="C3538" s="163"/>
      <c r="D3538" s="164"/>
      <c r="E3538" s="163"/>
      <c r="F3538" s="162"/>
      <c r="G3538" s="209"/>
      <c r="H3538" s="195"/>
    </row>
    <row r="3539" spans="1:8">
      <c r="A3539" s="162"/>
      <c r="B3539" s="162"/>
      <c r="C3539" s="163"/>
      <c r="D3539" s="164"/>
      <c r="E3539" s="163"/>
      <c r="F3539" s="162"/>
      <c r="G3539" s="209"/>
      <c r="H3539" s="195"/>
    </row>
    <row r="3540" spans="1:8">
      <c r="A3540" s="162"/>
      <c r="B3540" s="162"/>
      <c r="C3540" s="163"/>
      <c r="D3540" s="164"/>
      <c r="E3540" s="163"/>
      <c r="F3540" s="162"/>
      <c r="G3540" s="209"/>
      <c r="H3540" s="195"/>
    </row>
    <row r="3541" spans="1:8">
      <c r="A3541" s="162"/>
      <c r="B3541" s="162"/>
      <c r="C3541" s="163"/>
      <c r="D3541" s="164"/>
      <c r="E3541" s="163"/>
      <c r="F3541" s="162"/>
      <c r="G3541" s="209"/>
      <c r="H3541" s="195"/>
    </row>
    <row r="3542" spans="1:8">
      <c r="A3542" s="162"/>
      <c r="B3542" s="162"/>
      <c r="C3542" s="163"/>
      <c r="D3542" s="164"/>
      <c r="E3542" s="163"/>
      <c r="F3542" s="162"/>
      <c r="G3542" s="209"/>
      <c r="H3542" s="195"/>
    </row>
    <row r="3543" spans="1:8">
      <c r="A3543" s="162"/>
      <c r="B3543" s="162"/>
      <c r="C3543" s="163"/>
      <c r="D3543" s="164"/>
      <c r="E3543" s="163"/>
      <c r="F3543" s="162"/>
      <c r="G3543" s="209"/>
      <c r="H3543" s="195"/>
    </row>
    <row r="3544" spans="1:8">
      <c r="A3544" s="162"/>
      <c r="B3544" s="162"/>
      <c r="C3544" s="163"/>
      <c r="D3544" s="164"/>
      <c r="E3544" s="163"/>
      <c r="F3544" s="162"/>
      <c r="G3544" s="209"/>
      <c r="H3544" s="195"/>
    </row>
    <row r="3545" spans="1:8">
      <c r="A3545" s="162"/>
      <c r="B3545" s="162"/>
      <c r="C3545" s="163"/>
      <c r="D3545" s="164"/>
      <c r="E3545" s="163"/>
      <c r="F3545" s="162"/>
      <c r="G3545" s="209"/>
      <c r="H3545" s="195"/>
    </row>
    <row r="3546" spans="1:8">
      <c r="A3546" s="162"/>
      <c r="B3546" s="162"/>
      <c r="C3546" s="163"/>
      <c r="D3546" s="164"/>
      <c r="E3546" s="163"/>
      <c r="F3546" s="162"/>
      <c r="G3546" s="209"/>
      <c r="H3546" s="195"/>
    </row>
    <row r="3547" spans="1:8">
      <c r="A3547" s="162"/>
      <c r="B3547" s="162"/>
      <c r="C3547" s="163"/>
      <c r="D3547" s="164"/>
      <c r="E3547" s="163"/>
      <c r="F3547" s="162"/>
      <c r="G3547" s="209"/>
      <c r="H3547" s="195"/>
    </row>
    <row r="3548" spans="1:8">
      <c r="A3548" s="162"/>
      <c r="B3548" s="162"/>
      <c r="C3548" s="163"/>
      <c r="D3548" s="164"/>
      <c r="E3548" s="163"/>
      <c r="F3548" s="162"/>
      <c r="G3548" s="209"/>
      <c r="H3548" s="195"/>
    </row>
    <row r="3549" spans="1:8">
      <c r="A3549" s="162"/>
      <c r="B3549" s="162"/>
      <c r="C3549" s="163"/>
      <c r="D3549" s="164"/>
      <c r="E3549" s="163"/>
      <c r="F3549" s="162"/>
      <c r="G3549" s="209"/>
      <c r="H3549" s="195"/>
    </row>
    <row r="3550" spans="1:8">
      <c r="A3550" s="162"/>
      <c r="B3550" s="162"/>
      <c r="C3550" s="163"/>
      <c r="D3550" s="164"/>
      <c r="E3550" s="163"/>
      <c r="F3550" s="162"/>
      <c r="G3550" s="209"/>
      <c r="H3550" s="195"/>
    </row>
    <row r="3551" spans="1:8">
      <c r="A3551" s="162"/>
      <c r="B3551" s="162"/>
      <c r="C3551" s="163"/>
      <c r="D3551" s="164"/>
      <c r="E3551" s="163"/>
      <c r="F3551" s="162"/>
      <c r="G3551" s="209"/>
      <c r="H3551" s="195"/>
    </row>
    <row r="3552" spans="1:8">
      <c r="A3552" s="162"/>
      <c r="B3552" s="162"/>
      <c r="C3552" s="163"/>
      <c r="D3552" s="164"/>
      <c r="E3552" s="163"/>
      <c r="F3552" s="162"/>
      <c r="G3552" s="209"/>
      <c r="H3552" s="195"/>
    </row>
    <row r="3553" spans="1:8">
      <c r="A3553" s="162"/>
      <c r="B3553" s="162"/>
      <c r="C3553" s="163"/>
      <c r="D3553" s="164"/>
      <c r="E3553" s="163"/>
      <c r="F3553" s="162"/>
      <c r="G3553" s="209"/>
      <c r="H3553" s="195"/>
    </row>
    <row r="3554" spans="1:8">
      <c r="A3554" s="162"/>
      <c r="B3554" s="162"/>
      <c r="C3554" s="163"/>
      <c r="D3554" s="164"/>
      <c r="E3554" s="163"/>
      <c r="F3554" s="162"/>
      <c r="G3554" s="209"/>
      <c r="H3554" s="195"/>
    </row>
    <row r="3555" spans="1:8">
      <c r="A3555" s="162"/>
      <c r="B3555" s="162"/>
      <c r="C3555" s="163"/>
      <c r="D3555" s="164"/>
      <c r="E3555" s="163"/>
      <c r="F3555" s="162"/>
      <c r="G3555" s="209"/>
      <c r="H3555" s="195"/>
    </row>
    <row r="3556" spans="1:8">
      <c r="A3556" s="162"/>
      <c r="B3556" s="162"/>
      <c r="C3556" s="163"/>
      <c r="D3556" s="164"/>
      <c r="E3556" s="163"/>
      <c r="F3556" s="162"/>
      <c r="G3556" s="209"/>
      <c r="H3556" s="195"/>
    </row>
    <row r="3557" spans="1:8">
      <c r="A3557" s="162"/>
      <c r="B3557" s="162"/>
      <c r="C3557" s="163"/>
      <c r="D3557" s="164"/>
      <c r="E3557" s="163"/>
      <c r="F3557" s="162"/>
      <c r="G3557" s="209"/>
      <c r="H3557" s="195"/>
    </row>
    <row r="3558" spans="1:8">
      <c r="A3558" s="162"/>
      <c r="B3558" s="162"/>
      <c r="C3558" s="163"/>
      <c r="D3558" s="164"/>
      <c r="E3558" s="163"/>
      <c r="F3558" s="162"/>
      <c r="G3558" s="209"/>
      <c r="H3558" s="195"/>
    </row>
    <row r="3559" spans="1:8">
      <c r="A3559" s="162"/>
      <c r="B3559" s="162"/>
      <c r="C3559" s="163"/>
      <c r="D3559" s="164"/>
      <c r="E3559" s="163"/>
      <c r="F3559" s="162"/>
      <c r="G3559" s="209"/>
      <c r="H3559" s="195"/>
    </row>
    <row r="3560" spans="1:8">
      <c r="A3560" s="162"/>
      <c r="B3560" s="162"/>
      <c r="C3560" s="163"/>
      <c r="D3560" s="164"/>
      <c r="E3560" s="163"/>
      <c r="F3560" s="162"/>
      <c r="G3560" s="209"/>
      <c r="H3560" s="195"/>
    </row>
    <row r="3561" spans="1:8">
      <c r="A3561" s="162"/>
      <c r="B3561" s="162"/>
      <c r="C3561" s="163"/>
      <c r="D3561" s="164"/>
      <c r="E3561" s="163"/>
      <c r="F3561" s="162"/>
      <c r="G3561" s="209"/>
      <c r="H3561" s="195"/>
    </row>
    <row r="3562" spans="1:8">
      <c r="A3562" s="162"/>
      <c r="B3562" s="162"/>
      <c r="C3562" s="163"/>
      <c r="D3562" s="164"/>
      <c r="E3562" s="163"/>
      <c r="F3562" s="162"/>
      <c r="G3562" s="209"/>
      <c r="H3562" s="195"/>
    </row>
    <row r="3563" spans="1:8">
      <c r="A3563" s="162"/>
      <c r="B3563" s="162"/>
      <c r="C3563" s="163"/>
      <c r="D3563" s="164"/>
      <c r="E3563" s="163"/>
      <c r="F3563" s="162"/>
      <c r="G3563" s="209"/>
      <c r="H3563" s="195"/>
    </row>
    <row r="3564" spans="1:8">
      <c r="A3564" s="162"/>
      <c r="B3564" s="162"/>
      <c r="C3564" s="163"/>
      <c r="D3564" s="164"/>
      <c r="E3564" s="163"/>
      <c r="F3564" s="162"/>
      <c r="G3564" s="209"/>
      <c r="H3564" s="195"/>
    </row>
    <row r="3565" spans="1:8">
      <c r="A3565" s="162"/>
      <c r="B3565" s="162"/>
      <c r="C3565" s="163"/>
      <c r="D3565" s="164"/>
      <c r="E3565" s="163"/>
      <c r="F3565" s="162"/>
      <c r="G3565" s="209"/>
      <c r="H3565" s="195"/>
    </row>
    <row r="3566" spans="1:8">
      <c r="A3566" s="162"/>
      <c r="B3566" s="162"/>
      <c r="C3566" s="163"/>
      <c r="D3566" s="164"/>
      <c r="E3566" s="163"/>
      <c r="F3566" s="162"/>
      <c r="G3566" s="209"/>
      <c r="H3566" s="195"/>
    </row>
    <row r="3567" spans="1:8">
      <c r="A3567" s="162"/>
      <c r="B3567" s="162"/>
      <c r="C3567" s="163"/>
      <c r="D3567" s="164"/>
      <c r="E3567" s="163"/>
      <c r="F3567" s="162"/>
      <c r="G3567" s="209"/>
      <c r="H3567" s="195"/>
    </row>
    <row r="3568" spans="1:8">
      <c r="A3568" s="162"/>
      <c r="B3568" s="162"/>
      <c r="C3568" s="163"/>
      <c r="D3568" s="164"/>
      <c r="E3568" s="163"/>
      <c r="F3568" s="162"/>
      <c r="G3568" s="209"/>
      <c r="H3568" s="195"/>
    </row>
    <row r="3569" spans="1:8">
      <c r="A3569" s="162"/>
      <c r="B3569" s="162"/>
      <c r="C3569" s="163"/>
      <c r="D3569" s="164"/>
      <c r="E3569" s="163"/>
      <c r="F3569" s="162"/>
      <c r="G3569" s="209"/>
      <c r="H3569" s="195"/>
    </row>
    <row r="3570" spans="1:8">
      <c r="A3570" s="162"/>
      <c r="B3570" s="162"/>
      <c r="C3570" s="163"/>
      <c r="D3570" s="164"/>
      <c r="E3570" s="163"/>
      <c r="F3570" s="162"/>
      <c r="G3570" s="209"/>
      <c r="H3570" s="195"/>
    </row>
    <row r="3571" spans="1:8">
      <c r="A3571" s="162"/>
      <c r="B3571" s="162"/>
      <c r="C3571" s="163"/>
      <c r="D3571" s="164"/>
      <c r="E3571" s="163"/>
      <c r="F3571" s="162"/>
      <c r="G3571" s="209"/>
      <c r="H3571" s="195"/>
    </row>
    <row r="3572" spans="1:8">
      <c r="A3572" s="162"/>
      <c r="B3572" s="162"/>
      <c r="C3572" s="163"/>
      <c r="D3572" s="164"/>
      <c r="E3572" s="163"/>
      <c r="F3572" s="162"/>
      <c r="G3572" s="209"/>
      <c r="H3572" s="195"/>
    </row>
    <row r="3573" spans="1:8">
      <c r="A3573" s="162"/>
      <c r="B3573" s="162"/>
      <c r="C3573" s="163"/>
      <c r="D3573" s="164"/>
      <c r="E3573" s="163"/>
      <c r="F3573" s="162"/>
      <c r="G3573" s="209"/>
      <c r="H3573" s="195"/>
    </row>
    <row r="3574" spans="1:8">
      <c r="A3574" s="162"/>
      <c r="B3574" s="162"/>
      <c r="C3574" s="163"/>
      <c r="D3574" s="164"/>
      <c r="E3574" s="163"/>
      <c r="F3574" s="162"/>
      <c r="G3574" s="209"/>
      <c r="H3574" s="195"/>
    </row>
    <row r="3575" spans="1:8">
      <c r="A3575" s="162"/>
      <c r="B3575" s="162"/>
      <c r="C3575" s="163"/>
      <c r="D3575" s="164"/>
      <c r="E3575" s="163"/>
      <c r="F3575" s="162"/>
      <c r="G3575" s="209"/>
      <c r="H3575" s="195"/>
    </row>
    <row r="3576" spans="1:8">
      <c r="A3576" s="162"/>
      <c r="B3576" s="162"/>
      <c r="C3576" s="163"/>
      <c r="D3576" s="164"/>
      <c r="E3576" s="163"/>
      <c r="F3576" s="162"/>
      <c r="G3576" s="209"/>
      <c r="H3576" s="195"/>
    </row>
    <row r="3577" spans="1:8">
      <c r="A3577" s="162"/>
      <c r="B3577" s="162"/>
      <c r="C3577" s="163"/>
      <c r="D3577" s="164"/>
      <c r="E3577" s="163"/>
      <c r="F3577" s="162"/>
      <c r="G3577" s="209"/>
      <c r="H3577" s="195"/>
    </row>
    <row r="3578" spans="1:8">
      <c r="A3578" s="162"/>
      <c r="B3578" s="162"/>
      <c r="C3578" s="163"/>
      <c r="D3578" s="164"/>
      <c r="E3578" s="163"/>
      <c r="F3578" s="162"/>
      <c r="G3578" s="209"/>
      <c r="H3578" s="195"/>
    </row>
    <row r="3579" spans="1:8">
      <c r="A3579" s="162"/>
      <c r="B3579" s="162"/>
      <c r="C3579" s="163"/>
      <c r="D3579" s="164"/>
      <c r="E3579" s="163"/>
      <c r="F3579" s="162"/>
      <c r="G3579" s="209"/>
      <c r="H3579" s="195"/>
    </row>
    <row r="3580" spans="1:8">
      <c r="A3580" s="162"/>
      <c r="B3580" s="162"/>
      <c r="C3580" s="163"/>
      <c r="D3580" s="164"/>
      <c r="E3580" s="163"/>
      <c r="F3580" s="162"/>
      <c r="G3580" s="209"/>
      <c r="H3580" s="195"/>
    </row>
    <row r="3581" spans="1:8">
      <c r="A3581" s="162"/>
      <c r="B3581" s="162"/>
      <c r="C3581" s="163"/>
      <c r="D3581" s="164"/>
      <c r="E3581" s="163"/>
      <c r="F3581" s="162"/>
      <c r="G3581" s="209"/>
      <c r="H3581" s="195"/>
    </row>
    <row r="3582" spans="1:8">
      <c r="A3582" s="162"/>
      <c r="B3582" s="162"/>
      <c r="C3582" s="163"/>
      <c r="D3582" s="164"/>
      <c r="E3582" s="163"/>
      <c r="F3582" s="162"/>
      <c r="G3582" s="209"/>
      <c r="H3582" s="195"/>
    </row>
    <row r="3583" spans="1:8">
      <c r="A3583" s="162"/>
      <c r="B3583" s="162"/>
      <c r="C3583" s="163"/>
      <c r="D3583" s="164"/>
      <c r="E3583" s="163"/>
      <c r="F3583" s="162"/>
      <c r="G3583" s="209"/>
      <c r="H3583" s="195"/>
    </row>
    <row r="3584" spans="1:8">
      <c r="A3584" s="162"/>
      <c r="B3584" s="162"/>
      <c r="C3584" s="163"/>
      <c r="D3584" s="164"/>
      <c r="E3584" s="163"/>
      <c r="F3584" s="162"/>
      <c r="G3584" s="209"/>
      <c r="H3584" s="195"/>
    </row>
    <row r="3585" spans="1:8">
      <c r="A3585" s="162"/>
      <c r="B3585" s="162"/>
      <c r="C3585" s="163"/>
      <c r="D3585" s="164"/>
      <c r="E3585" s="163"/>
      <c r="F3585" s="162"/>
      <c r="G3585" s="209"/>
      <c r="H3585" s="195"/>
    </row>
    <row r="3586" spans="1:8">
      <c r="A3586" s="162"/>
      <c r="B3586" s="162"/>
      <c r="C3586" s="163"/>
      <c r="D3586" s="164"/>
      <c r="E3586" s="163"/>
      <c r="F3586" s="162"/>
      <c r="G3586" s="209"/>
      <c r="H3586" s="195"/>
    </row>
    <row r="3587" spans="1:8">
      <c r="A3587" s="162"/>
      <c r="B3587" s="162"/>
      <c r="C3587" s="163"/>
      <c r="D3587" s="164"/>
      <c r="E3587" s="163"/>
      <c r="F3587" s="162"/>
      <c r="G3587" s="209"/>
      <c r="H3587" s="195"/>
    </row>
    <row r="3588" spans="1:8">
      <c r="A3588" s="162"/>
      <c r="B3588" s="162"/>
      <c r="C3588" s="163"/>
      <c r="D3588" s="164"/>
      <c r="E3588" s="163"/>
      <c r="F3588" s="162"/>
      <c r="G3588" s="209"/>
      <c r="H3588" s="195"/>
    </row>
    <row r="3589" spans="1:8">
      <c r="A3589" s="162"/>
      <c r="B3589" s="162"/>
      <c r="C3589" s="163"/>
      <c r="D3589" s="164"/>
      <c r="E3589" s="163"/>
      <c r="F3589" s="162"/>
      <c r="G3589" s="209"/>
      <c r="H3589" s="195"/>
    </row>
    <row r="3590" spans="1:8">
      <c r="A3590" s="162"/>
      <c r="B3590" s="162"/>
      <c r="C3590" s="163"/>
      <c r="D3590" s="164"/>
      <c r="E3590" s="163"/>
      <c r="F3590" s="162"/>
      <c r="G3590" s="209"/>
      <c r="H3590" s="195"/>
    </row>
    <row r="3591" spans="1:8">
      <c r="A3591" s="162"/>
      <c r="B3591" s="162"/>
      <c r="C3591" s="163"/>
      <c r="D3591" s="164"/>
      <c r="E3591" s="163"/>
      <c r="F3591" s="162"/>
      <c r="G3591" s="209"/>
      <c r="H3591" s="195"/>
    </row>
    <row r="3592" spans="1:8">
      <c r="A3592" s="162"/>
      <c r="B3592" s="162"/>
      <c r="C3592" s="163"/>
      <c r="D3592" s="164"/>
      <c r="E3592" s="163"/>
      <c r="F3592" s="162"/>
      <c r="G3592" s="209"/>
      <c r="H3592" s="195"/>
    </row>
    <row r="3593" spans="1:8">
      <c r="A3593" s="162"/>
      <c r="B3593" s="162"/>
      <c r="C3593" s="163"/>
      <c r="D3593" s="164"/>
      <c r="E3593" s="163"/>
      <c r="F3593" s="162"/>
      <c r="G3593" s="209"/>
      <c r="H3593" s="195"/>
    </row>
    <row r="3594" spans="1:8">
      <c r="A3594" s="162"/>
      <c r="B3594" s="162"/>
      <c r="C3594" s="163"/>
      <c r="D3594" s="164"/>
      <c r="E3594" s="163"/>
      <c r="F3594" s="162"/>
      <c r="G3594" s="209"/>
      <c r="H3594" s="195"/>
    </row>
    <row r="3595" spans="1:8">
      <c r="A3595" s="162"/>
      <c r="B3595" s="162"/>
      <c r="C3595" s="163"/>
      <c r="D3595" s="164"/>
      <c r="E3595" s="163"/>
      <c r="F3595" s="162"/>
      <c r="G3595" s="209"/>
      <c r="H3595" s="195"/>
    </row>
    <row r="3596" spans="1:8">
      <c r="A3596" s="162"/>
      <c r="B3596" s="162"/>
      <c r="C3596" s="163"/>
      <c r="D3596" s="164"/>
      <c r="E3596" s="163"/>
      <c r="F3596" s="162"/>
      <c r="G3596" s="209"/>
      <c r="H3596" s="195"/>
    </row>
    <row r="3597" spans="1:8">
      <c r="A3597" s="162"/>
      <c r="B3597" s="162"/>
      <c r="C3597" s="163"/>
      <c r="D3597" s="164"/>
      <c r="E3597" s="163"/>
      <c r="F3597" s="162"/>
      <c r="G3597" s="209"/>
      <c r="H3597" s="195"/>
    </row>
    <row r="3598" spans="1:8">
      <c r="A3598" s="162"/>
      <c r="B3598" s="162"/>
      <c r="C3598" s="163"/>
      <c r="D3598" s="164"/>
      <c r="E3598" s="163"/>
      <c r="F3598" s="162"/>
      <c r="G3598" s="209"/>
      <c r="H3598" s="195"/>
    </row>
    <row r="3599" spans="1:8">
      <c r="A3599" s="162"/>
      <c r="B3599" s="162"/>
      <c r="C3599" s="163"/>
      <c r="D3599" s="164"/>
      <c r="E3599" s="163"/>
      <c r="F3599" s="162"/>
      <c r="G3599" s="209"/>
      <c r="H3599" s="195"/>
    </row>
    <row r="3600" spans="1:8">
      <c r="A3600" s="162"/>
      <c r="B3600" s="162"/>
      <c r="C3600" s="163"/>
      <c r="D3600" s="164"/>
      <c r="E3600" s="163"/>
      <c r="F3600" s="162"/>
      <c r="G3600" s="209"/>
      <c r="H3600" s="195"/>
    </row>
    <row r="3601" spans="1:8">
      <c r="A3601" s="162"/>
      <c r="B3601" s="162"/>
      <c r="C3601" s="163"/>
      <c r="D3601" s="164"/>
      <c r="E3601" s="163"/>
      <c r="F3601" s="162"/>
      <c r="G3601" s="209"/>
      <c r="H3601" s="195"/>
    </row>
    <row r="3602" spans="1:8">
      <c r="A3602" s="162"/>
      <c r="B3602" s="162"/>
      <c r="C3602" s="163"/>
      <c r="D3602" s="164"/>
      <c r="E3602" s="163"/>
      <c r="F3602" s="162"/>
      <c r="G3602" s="209"/>
      <c r="H3602" s="195"/>
    </row>
    <row r="3603" spans="1:8">
      <c r="A3603" s="162"/>
      <c r="B3603" s="162"/>
      <c r="C3603" s="163"/>
      <c r="D3603" s="164"/>
      <c r="E3603" s="163"/>
      <c r="F3603" s="162"/>
      <c r="G3603" s="209"/>
      <c r="H3603" s="195"/>
    </row>
    <row r="3604" spans="1:8">
      <c r="A3604" s="162"/>
      <c r="B3604" s="162"/>
      <c r="C3604" s="163"/>
      <c r="D3604" s="164"/>
      <c r="E3604" s="163"/>
      <c r="F3604" s="162"/>
      <c r="G3604" s="209"/>
      <c r="H3604" s="195"/>
    </row>
    <row r="3605" spans="1:8">
      <c r="A3605" s="162"/>
      <c r="B3605" s="162"/>
      <c r="C3605" s="163"/>
      <c r="D3605" s="164"/>
      <c r="E3605" s="163"/>
      <c r="F3605" s="162"/>
      <c r="G3605" s="209"/>
      <c r="H3605" s="195"/>
    </row>
    <row r="3606" spans="1:8">
      <c r="A3606" s="162"/>
      <c r="B3606" s="162"/>
      <c r="C3606" s="163"/>
      <c r="D3606" s="164"/>
      <c r="E3606" s="163"/>
      <c r="F3606" s="162"/>
      <c r="G3606" s="209"/>
      <c r="H3606" s="195"/>
    </row>
    <row r="3607" spans="1:8">
      <c r="A3607" s="162"/>
      <c r="B3607" s="162"/>
      <c r="C3607" s="163"/>
      <c r="D3607" s="164"/>
      <c r="E3607" s="163"/>
      <c r="F3607" s="162"/>
      <c r="G3607" s="209"/>
      <c r="H3607" s="195"/>
    </row>
    <row r="3608" spans="1:8">
      <c r="A3608" s="162"/>
      <c r="B3608" s="162"/>
      <c r="C3608" s="163"/>
      <c r="D3608" s="164"/>
      <c r="E3608" s="163"/>
      <c r="F3608" s="162"/>
      <c r="G3608" s="209"/>
      <c r="H3608" s="195"/>
    </row>
    <row r="3609" spans="1:8">
      <c r="A3609" s="162"/>
      <c r="B3609" s="162"/>
      <c r="C3609" s="163"/>
      <c r="D3609" s="164"/>
      <c r="E3609" s="163"/>
      <c r="F3609" s="162"/>
      <c r="G3609" s="209"/>
      <c r="H3609" s="195"/>
    </row>
    <row r="3610" spans="1:8">
      <c r="A3610" s="162"/>
      <c r="B3610" s="162"/>
      <c r="C3610" s="163"/>
      <c r="D3610" s="164"/>
      <c r="E3610" s="163"/>
      <c r="F3610" s="162"/>
      <c r="G3610" s="209"/>
      <c r="H3610" s="195"/>
    </row>
    <row r="3611" spans="1:8">
      <c r="A3611" s="162"/>
      <c r="B3611" s="162"/>
      <c r="C3611" s="163"/>
      <c r="D3611" s="164"/>
      <c r="E3611" s="163"/>
      <c r="F3611" s="162"/>
      <c r="G3611" s="209"/>
      <c r="H3611" s="195"/>
    </row>
    <row r="3612" spans="1:8">
      <c r="A3612" s="162"/>
      <c r="B3612" s="162"/>
      <c r="C3612" s="163"/>
      <c r="D3612" s="164"/>
      <c r="E3612" s="163"/>
      <c r="F3612" s="162"/>
      <c r="G3612" s="209"/>
      <c r="H3612" s="195"/>
    </row>
    <row r="3613" spans="1:8">
      <c r="A3613" s="162"/>
      <c r="B3613" s="162"/>
      <c r="C3613" s="163"/>
      <c r="D3613" s="164"/>
      <c r="E3613" s="163"/>
      <c r="F3613" s="162"/>
      <c r="G3613" s="209"/>
      <c r="H3613" s="195"/>
    </row>
    <row r="3614" spans="1:8">
      <c r="A3614" s="162"/>
      <c r="B3614" s="162"/>
      <c r="C3614" s="163"/>
      <c r="D3614" s="164"/>
      <c r="E3614" s="163"/>
      <c r="F3614" s="162"/>
      <c r="G3614" s="209"/>
      <c r="H3614" s="195"/>
    </row>
    <row r="3615" spans="1:8">
      <c r="A3615" s="162"/>
      <c r="B3615" s="162"/>
      <c r="C3615" s="163"/>
      <c r="D3615" s="164"/>
      <c r="E3615" s="163"/>
      <c r="F3615" s="162"/>
      <c r="G3615" s="209"/>
      <c r="H3615" s="195"/>
    </row>
    <row r="3616" spans="1:8">
      <c r="A3616" s="162"/>
      <c r="B3616" s="162"/>
      <c r="C3616" s="163"/>
      <c r="D3616" s="164"/>
      <c r="E3616" s="163"/>
      <c r="F3616" s="162"/>
      <c r="G3616" s="209"/>
      <c r="H3616" s="195"/>
    </row>
    <row r="3617" spans="1:8">
      <c r="A3617" s="162"/>
      <c r="B3617" s="162"/>
      <c r="C3617" s="163"/>
      <c r="D3617" s="164"/>
      <c r="E3617" s="163"/>
      <c r="F3617" s="162"/>
      <c r="G3617" s="209"/>
      <c r="H3617" s="195"/>
    </row>
    <row r="3618" spans="1:8">
      <c r="A3618" s="162"/>
      <c r="B3618" s="162"/>
      <c r="C3618" s="163"/>
      <c r="D3618" s="164"/>
      <c r="E3618" s="163"/>
      <c r="F3618" s="162"/>
      <c r="G3618" s="209"/>
      <c r="H3618" s="195"/>
    </row>
    <row r="3619" spans="1:8">
      <c r="A3619" s="162"/>
      <c r="B3619" s="162"/>
      <c r="C3619" s="163"/>
      <c r="D3619" s="164"/>
      <c r="E3619" s="163"/>
      <c r="F3619" s="162"/>
      <c r="G3619" s="209"/>
      <c r="H3619" s="195"/>
    </row>
    <row r="3620" spans="1:8">
      <c r="A3620" s="162"/>
      <c r="B3620" s="162"/>
      <c r="C3620" s="163"/>
      <c r="D3620" s="164"/>
      <c r="E3620" s="163"/>
      <c r="F3620" s="162"/>
      <c r="G3620" s="209"/>
      <c r="H3620" s="195"/>
    </row>
    <row r="3621" spans="1:8">
      <c r="A3621" s="162"/>
      <c r="B3621" s="162"/>
      <c r="C3621" s="163"/>
      <c r="D3621" s="164"/>
      <c r="E3621" s="163"/>
      <c r="F3621" s="162"/>
      <c r="G3621" s="209"/>
      <c r="H3621" s="195"/>
    </row>
    <row r="3622" spans="1:8">
      <c r="A3622" s="162"/>
      <c r="B3622" s="162"/>
      <c r="C3622" s="163"/>
      <c r="D3622" s="164"/>
      <c r="E3622" s="163"/>
      <c r="F3622" s="162"/>
      <c r="G3622" s="209"/>
      <c r="H3622" s="195"/>
    </row>
    <row r="3623" spans="1:8">
      <c r="A3623" s="162"/>
      <c r="B3623" s="162"/>
      <c r="C3623" s="163"/>
      <c r="D3623" s="164"/>
      <c r="E3623" s="163"/>
      <c r="F3623" s="162"/>
      <c r="G3623" s="209"/>
      <c r="H3623" s="195"/>
    </row>
    <row r="3624" spans="1:8">
      <c r="A3624" s="162"/>
      <c r="B3624" s="162"/>
      <c r="C3624" s="163"/>
      <c r="D3624" s="164"/>
      <c r="E3624" s="163"/>
      <c r="F3624" s="162"/>
      <c r="G3624" s="209"/>
      <c r="H3624" s="195"/>
    </row>
    <row r="3625" spans="1:8">
      <c r="A3625" s="162"/>
      <c r="B3625" s="162"/>
      <c r="C3625" s="163"/>
      <c r="D3625" s="164"/>
      <c r="E3625" s="163"/>
      <c r="F3625" s="162"/>
      <c r="G3625" s="209"/>
      <c r="H3625" s="195"/>
    </row>
    <row r="3626" spans="1:8">
      <c r="A3626" s="162"/>
      <c r="B3626" s="162"/>
      <c r="C3626" s="163"/>
      <c r="D3626" s="164"/>
      <c r="E3626" s="163"/>
      <c r="F3626" s="162"/>
      <c r="G3626" s="209"/>
      <c r="H3626" s="195"/>
    </row>
    <row r="3627" spans="1:8">
      <c r="A3627" s="162"/>
      <c r="B3627" s="162"/>
      <c r="C3627" s="163"/>
      <c r="D3627" s="164"/>
      <c r="E3627" s="163"/>
      <c r="F3627" s="162"/>
      <c r="G3627" s="209"/>
      <c r="H3627" s="195"/>
    </row>
    <row r="3628" spans="1:8">
      <c r="A3628" s="162"/>
      <c r="B3628" s="162"/>
      <c r="C3628" s="163"/>
      <c r="D3628" s="164"/>
      <c r="E3628" s="163"/>
      <c r="F3628" s="162"/>
      <c r="G3628" s="209"/>
      <c r="H3628" s="195"/>
    </row>
    <row r="3629" spans="1:8">
      <c r="A3629" s="162"/>
      <c r="B3629" s="162"/>
      <c r="C3629" s="163"/>
      <c r="D3629" s="164"/>
      <c r="E3629" s="163"/>
      <c r="F3629" s="162"/>
      <c r="G3629" s="209"/>
      <c r="H3629" s="195"/>
    </row>
    <row r="3630" spans="1:8">
      <c r="A3630" s="162"/>
      <c r="B3630" s="162"/>
      <c r="C3630" s="163"/>
      <c r="D3630" s="164"/>
      <c r="E3630" s="163"/>
      <c r="F3630" s="162"/>
      <c r="G3630" s="209"/>
      <c r="H3630" s="195"/>
    </row>
    <row r="3631" spans="1:8">
      <c r="A3631" s="162"/>
      <c r="B3631" s="162"/>
      <c r="C3631" s="163"/>
      <c r="D3631" s="164"/>
      <c r="E3631" s="163"/>
      <c r="F3631" s="162"/>
      <c r="G3631" s="209"/>
      <c r="H3631" s="195"/>
    </row>
    <row r="3632" spans="1:8">
      <c r="A3632" s="162"/>
      <c r="B3632" s="162"/>
      <c r="C3632" s="163"/>
      <c r="D3632" s="164"/>
      <c r="E3632" s="163"/>
      <c r="F3632" s="162"/>
      <c r="G3632" s="209"/>
      <c r="H3632" s="195"/>
    </row>
    <row r="3633" spans="1:8">
      <c r="A3633" s="162"/>
      <c r="B3633" s="162"/>
      <c r="C3633" s="163"/>
      <c r="D3633" s="164"/>
      <c r="E3633" s="163"/>
      <c r="F3633" s="162"/>
      <c r="G3633" s="209"/>
      <c r="H3633" s="195"/>
    </row>
    <row r="3634" spans="1:8">
      <c r="A3634" s="162"/>
      <c r="B3634" s="162"/>
      <c r="C3634" s="163"/>
      <c r="D3634" s="164"/>
      <c r="E3634" s="163"/>
      <c r="F3634" s="162"/>
      <c r="G3634" s="209"/>
      <c r="H3634" s="195"/>
    </row>
    <row r="3635" spans="1:8">
      <c r="A3635" s="162"/>
      <c r="B3635" s="162"/>
      <c r="C3635" s="163"/>
      <c r="D3635" s="164"/>
      <c r="E3635" s="163"/>
      <c r="F3635" s="162"/>
      <c r="G3635" s="209"/>
      <c r="H3635" s="195"/>
    </row>
    <row r="3636" spans="1:8">
      <c r="A3636" s="162"/>
      <c r="B3636" s="162"/>
      <c r="C3636" s="163"/>
      <c r="D3636" s="164"/>
      <c r="E3636" s="163"/>
      <c r="F3636" s="162"/>
      <c r="G3636" s="209"/>
      <c r="H3636" s="195"/>
    </row>
    <row r="3637" spans="1:8">
      <c r="A3637" s="162"/>
      <c r="B3637" s="162"/>
      <c r="C3637" s="163"/>
      <c r="D3637" s="164"/>
      <c r="E3637" s="163"/>
      <c r="F3637" s="162"/>
      <c r="G3637" s="209"/>
      <c r="H3637" s="195"/>
    </row>
    <row r="3638" spans="1:8">
      <c r="A3638" s="162"/>
      <c r="B3638" s="162"/>
      <c r="C3638" s="163"/>
      <c r="D3638" s="164"/>
      <c r="E3638" s="163"/>
      <c r="F3638" s="162"/>
      <c r="G3638" s="209"/>
      <c r="H3638" s="195"/>
    </row>
    <row r="3639" spans="1:8">
      <c r="A3639" s="162"/>
      <c r="B3639" s="162"/>
      <c r="C3639" s="163"/>
      <c r="D3639" s="164"/>
      <c r="E3639" s="163"/>
      <c r="F3639" s="162"/>
      <c r="G3639" s="209"/>
      <c r="H3639" s="195"/>
    </row>
    <row r="3640" spans="1:8">
      <c r="A3640" s="162"/>
      <c r="B3640" s="162"/>
      <c r="C3640" s="163"/>
      <c r="D3640" s="164"/>
      <c r="E3640" s="163"/>
      <c r="F3640" s="162"/>
      <c r="G3640" s="209"/>
      <c r="H3640" s="195"/>
    </row>
    <row r="3641" spans="1:8">
      <c r="A3641" s="162"/>
      <c r="B3641" s="162"/>
      <c r="C3641" s="163"/>
      <c r="D3641" s="164"/>
      <c r="E3641" s="163"/>
      <c r="F3641" s="162"/>
      <c r="G3641" s="209"/>
      <c r="H3641" s="195"/>
    </row>
    <row r="3642" spans="1:8">
      <c r="A3642" s="162"/>
      <c r="B3642" s="162"/>
      <c r="C3642" s="163"/>
      <c r="D3642" s="164"/>
      <c r="E3642" s="163"/>
      <c r="F3642" s="162"/>
      <c r="G3642" s="209"/>
      <c r="H3642" s="195"/>
    </row>
    <row r="3643" spans="1:8">
      <c r="A3643" s="162"/>
      <c r="B3643" s="162"/>
      <c r="C3643" s="163"/>
      <c r="D3643" s="164"/>
      <c r="E3643" s="163"/>
      <c r="F3643" s="162"/>
      <c r="G3643" s="209"/>
      <c r="H3643" s="195"/>
    </row>
    <row r="3644" spans="1:8">
      <c r="A3644" s="162"/>
      <c r="B3644" s="162"/>
      <c r="C3644" s="163"/>
      <c r="D3644" s="164"/>
      <c r="E3644" s="163"/>
      <c r="F3644" s="162"/>
      <c r="G3644" s="209"/>
      <c r="H3644" s="195"/>
    </row>
    <row r="3645" spans="1:8">
      <c r="A3645" s="162"/>
      <c r="B3645" s="162"/>
      <c r="C3645" s="163"/>
      <c r="D3645" s="164"/>
      <c r="E3645" s="163"/>
      <c r="F3645" s="162"/>
      <c r="G3645" s="209"/>
      <c r="H3645" s="195"/>
    </row>
    <row r="3646" spans="1:8">
      <c r="A3646" s="162"/>
      <c r="B3646" s="162"/>
      <c r="C3646" s="163"/>
      <c r="D3646" s="164"/>
      <c r="E3646" s="163"/>
      <c r="F3646" s="162"/>
      <c r="G3646" s="209"/>
      <c r="H3646" s="195"/>
    </row>
    <row r="3647" spans="1:8">
      <c r="A3647" s="162"/>
      <c r="B3647" s="162"/>
      <c r="C3647" s="163"/>
      <c r="D3647" s="164"/>
      <c r="E3647" s="163"/>
      <c r="F3647" s="162"/>
      <c r="G3647" s="209"/>
      <c r="H3647" s="195"/>
    </row>
    <row r="3648" spans="1:8">
      <c r="A3648" s="162"/>
      <c r="B3648" s="162"/>
      <c r="C3648" s="163"/>
      <c r="D3648" s="164"/>
      <c r="E3648" s="163"/>
      <c r="F3648" s="162"/>
      <c r="G3648" s="209"/>
      <c r="H3648" s="195"/>
    </row>
    <row r="3649" spans="1:8">
      <c r="A3649" s="162"/>
      <c r="B3649" s="162"/>
      <c r="C3649" s="163"/>
      <c r="D3649" s="164"/>
      <c r="E3649" s="163"/>
      <c r="F3649" s="162"/>
      <c r="G3649" s="209"/>
      <c r="H3649" s="195"/>
    </row>
    <row r="3650" spans="1:8">
      <c r="A3650" s="162"/>
      <c r="B3650" s="162"/>
      <c r="C3650" s="163"/>
      <c r="D3650" s="164"/>
      <c r="E3650" s="163"/>
      <c r="F3650" s="162"/>
      <c r="G3650" s="209"/>
      <c r="H3650" s="195"/>
    </row>
    <row r="3651" spans="1:8">
      <c r="A3651" s="162"/>
      <c r="B3651" s="162"/>
      <c r="C3651" s="163"/>
      <c r="D3651" s="164"/>
      <c r="E3651" s="163"/>
      <c r="F3651" s="162"/>
      <c r="G3651" s="209"/>
      <c r="H3651" s="195"/>
    </row>
    <row r="3652" spans="1:8">
      <c r="A3652" s="162"/>
      <c r="B3652" s="162"/>
      <c r="C3652" s="163"/>
      <c r="D3652" s="164"/>
      <c r="E3652" s="163"/>
      <c r="F3652" s="162"/>
      <c r="G3652" s="209"/>
      <c r="H3652" s="195"/>
    </row>
    <row r="3653" spans="1:8">
      <c r="A3653" s="162"/>
      <c r="B3653" s="162"/>
      <c r="C3653" s="163"/>
      <c r="D3653" s="164"/>
      <c r="E3653" s="163"/>
      <c r="F3653" s="162"/>
      <c r="G3653" s="209"/>
      <c r="H3653" s="195"/>
    </row>
    <row r="3654" spans="1:8">
      <c r="A3654" s="162"/>
      <c r="B3654" s="162"/>
      <c r="C3654" s="163"/>
      <c r="D3654" s="164"/>
      <c r="E3654" s="163"/>
      <c r="F3654" s="162"/>
      <c r="G3654" s="209"/>
      <c r="H3654" s="195"/>
    </row>
    <row r="3655" spans="1:8">
      <c r="A3655" s="162"/>
      <c r="B3655" s="162"/>
      <c r="C3655" s="163"/>
      <c r="D3655" s="164"/>
      <c r="E3655" s="163"/>
      <c r="F3655" s="162"/>
      <c r="G3655" s="209"/>
      <c r="H3655" s="195"/>
    </row>
    <row r="3656" spans="1:8">
      <c r="A3656" s="162"/>
      <c r="B3656" s="162"/>
      <c r="C3656" s="163"/>
      <c r="D3656" s="164"/>
      <c r="E3656" s="163"/>
      <c r="F3656" s="162"/>
      <c r="G3656" s="209"/>
      <c r="H3656" s="195"/>
    </row>
    <row r="3657" spans="1:8">
      <c r="A3657" s="162"/>
      <c r="B3657" s="162"/>
      <c r="C3657" s="163"/>
      <c r="D3657" s="164"/>
      <c r="E3657" s="163"/>
      <c r="F3657" s="162"/>
      <c r="G3657" s="209"/>
      <c r="H3657" s="195"/>
    </row>
    <row r="3658" spans="1:8">
      <c r="A3658" s="162"/>
      <c r="B3658" s="162"/>
      <c r="C3658" s="163"/>
      <c r="D3658" s="164"/>
      <c r="E3658" s="163"/>
      <c r="F3658" s="162"/>
      <c r="G3658" s="209"/>
      <c r="H3658" s="195"/>
    </row>
    <row r="3659" spans="1:8">
      <c r="A3659" s="162"/>
      <c r="B3659" s="162"/>
      <c r="C3659" s="163"/>
      <c r="D3659" s="164"/>
      <c r="E3659" s="163"/>
      <c r="F3659" s="162"/>
      <c r="G3659" s="209"/>
      <c r="H3659" s="195"/>
    </row>
    <row r="3660" spans="1:8">
      <c r="A3660" s="162"/>
      <c r="B3660" s="162"/>
      <c r="C3660" s="163"/>
      <c r="D3660" s="164"/>
      <c r="E3660" s="163"/>
      <c r="F3660" s="162"/>
      <c r="G3660" s="209"/>
      <c r="H3660" s="195"/>
    </row>
    <row r="3661" spans="1:8">
      <c r="A3661" s="162"/>
      <c r="B3661" s="162"/>
      <c r="C3661" s="163"/>
      <c r="D3661" s="164"/>
      <c r="E3661" s="163"/>
      <c r="F3661" s="162"/>
      <c r="G3661" s="209"/>
      <c r="H3661" s="195"/>
    </row>
    <row r="3662" spans="1:8">
      <c r="A3662" s="162"/>
      <c r="B3662" s="162"/>
      <c r="C3662" s="163"/>
      <c r="D3662" s="164"/>
      <c r="E3662" s="163"/>
      <c r="F3662" s="162"/>
      <c r="G3662" s="209"/>
      <c r="H3662" s="195"/>
    </row>
    <row r="3663" spans="1:8">
      <c r="A3663" s="162"/>
      <c r="B3663" s="162"/>
      <c r="C3663" s="163"/>
      <c r="D3663" s="164"/>
      <c r="E3663" s="163"/>
      <c r="F3663" s="162"/>
      <c r="G3663" s="209"/>
      <c r="H3663" s="195"/>
    </row>
    <row r="3664" spans="1:8">
      <c r="A3664" s="162"/>
      <c r="B3664" s="162"/>
      <c r="C3664" s="163"/>
      <c r="D3664" s="164"/>
      <c r="E3664" s="163"/>
      <c r="F3664" s="162"/>
      <c r="G3664" s="209"/>
      <c r="H3664" s="195"/>
    </row>
    <row r="3665" spans="1:8">
      <c r="A3665" s="162"/>
      <c r="B3665" s="162"/>
      <c r="C3665" s="163"/>
      <c r="D3665" s="164"/>
      <c r="E3665" s="163"/>
      <c r="F3665" s="162"/>
      <c r="G3665" s="209"/>
      <c r="H3665" s="195"/>
    </row>
    <row r="3666" spans="1:8">
      <c r="A3666" s="162"/>
      <c r="B3666" s="162"/>
      <c r="C3666" s="163"/>
      <c r="D3666" s="164"/>
      <c r="E3666" s="163"/>
      <c r="F3666" s="162"/>
      <c r="G3666" s="209"/>
      <c r="H3666" s="195"/>
    </row>
    <row r="3667" spans="1:8">
      <c r="A3667" s="162"/>
      <c r="B3667" s="162"/>
      <c r="C3667" s="163"/>
      <c r="D3667" s="164"/>
      <c r="E3667" s="163"/>
      <c r="F3667" s="162"/>
      <c r="G3667" s="209"/>
      <c r="H3667" s="195"/>
    </row>
    <row r="3668" spans="1:8">
      <c r="A3668" s="162"/>
      <c r="B3668" s="162"/>
      <c r="C3668" s="163"/>
      <c r="D3668" s="164"/>
      <c r="E3668" s="163"/>
      <c r="F3668" s="162"/>
      <c r="G3668" s="209"/>
      <c r="H3668" s="195"/>
    </row>
    <row r="3669" spans="1:8">
      <c r="A3669" s="162"/>
      <c r="B3669" s="162"/>
      <c r="C3669" s="163"/>
      <c r="D3669" s="164"/>
      <c r="E3669" s="163"/>
      <c r="F3669" s="162"/>
      <c r="G3669" s="209"/>
      <c r="H3669" s="195"/>
    </row>
    <row r="3670" spans="1:8">
      <c r="A3670" s="162"/>
      <c r="B3670" s="162"/>
      <c r="C3670" s="163"/>
      <c r="D3670" s="164"/>
      <c r="E3670" s="163"/>
      <c r="F3670" s="162"/>
      <c r="G3670" s="209"/>
      <c r="H3670" s="195"/>
    </row>
    <row r="3671" spans="1:8">
      <c r="A3671" s="162"/>
      <c r="B3671" s="162"/>
      <c r="C3671" s="163"/>
      <c r="D3671" s="164"/>
      <c r="E3671" s="163"/>
      <c r="F3671" s="162"/>
      <c r="G3671" s="209"/>
      <c r="H3671" s="195"/>
    </row>
    <row r="3672" spans="1:8">
      <c r="A3672" s="162"/>
      <c r="B3672" s="162"/>
      <c r="C3672" s="163"/>
      <c r="D3672" s="164"/>
      <c r="E3672" s="163"/>
      <c r="F3672" s="162"/>
      <c r="G3672" s="209"/>
      <c r="H3672" s="195"/>
    </row>
    <row r="3673" spans="1:8">
      <c r="A3673" s="162"/>
      <c r="B3673" s="162"/>
      <c r="C3673" s="163"/>
      <c r="D3673" s="164"/>
      <c r="E3673" s="163"/>
      <c r="F3673" s="162"/>
      <c r="G3673" s="209"/>
      <c r="H3673" s="195"/>
    </row>
    <row r="3674" spans="1:8">
      <c r="A3674" s="162"/>
      <c r="B3674" s="162"/>
      <c r="C3674" s="163"/>
      <c r="D3674" s="164"/>
      <c r="E3674" s="163"/>
      <c r="F3674" s="162"/>
      <c r="G3674" s="209"/>
      <c r="H3674" s="195"/>
    </row>
    <row r="3675" spans="1:8">
      <c r="A3675" s="162"/>
      <c r="B3675" s="162"/>
      <c r="C3675" s="163"/>
      <c r="D3675" s="164"/>
      <c r="E3675" s="163"/>
      <c r="F3675" s="162"/>
      <c r="G3675" s="209"/>
      <c r="H3675" s="195"/>
    </row>
    <row r="3676" spans="1:8">
      <c r="A3676" s="162"/>
      <c r="B3676" s="162"/>
      <c r="C3676" s="163"/>
      <c r="D3676" s="164"/>
      <c r="E3676" s="163"/>
      <c r="F3676" s="162"/>
      <c r="G3676" s="209"/>
      <c r="H3676" s="195"/>
    </row>
    <row r="3677" spans="1:8">
      <c r="A3677" s="162"/>
      <c r="B3677" s="162"/>
      <c r="C3677" s="163"/>
      <c r="D3677" s="164"/>
      <c r="E3677" s="163"/>
      <c r="F3677" s="162"/>
      <c r="G3677" s="209"/>
      <c r="H3677" s="195"/>
    </row>
    <row r="3678" spans="1:8">
      <c r="A3678" s="162"/>
      <c r="B3678" s="162"/>
      <c r="C3678" s="163"/>
      <c r="D3678" s="164"/>
      <c r="E3678" s="163"/>
      <c r="F3678" s="162"/>
      <c r="G3678" s="209"/>
      <c r="H3678" s="195"/>
    </row>
    <row r="3679" spans="1:8">
      <c r="A3679" s="162"/>
      <c r="B3679" s="162"/>
      <c r="C3679" s="163"/>
      <c r="D3679" s="164"/>
      <c r="E3679" s="163"/>
      <c r="F3679" s="162"/>
      <c r="G3679" s="209"/>
      <c r="H3679" s="195"/>
    </row>
    <row r="3680" spans="1:8">
      <c r="A3680" s="162"/>
      <c r="B3680" s="162"/>
      <c r="C3680" s="163"/>
      <c r="D3680" s="164"/>
      <c r="E3680" s="163"/>
      <c r="F3680" s="162"/>
      <c r="G3680" s="209"/>
      <c r="H3680" s="195"/>
    </row>
    <row r="3681" spans="1:8">
      <c r="A3681" s="162"/>
      <c r="B3681" s="162"/>
      <c r="C3681" s="163"/>
      <c r="D3681" s="164"/>
      <c r="E3681" s="163"/>
      <c r="F3681" s="162"/>
      <c r="G3681" s="209"/>
      <c r="H3681" s="195"/>
    </row>
    <row r="3682" spans="1:8">
      <c r="A3682" s="162"/>
      <c r="B3682" s="162"/>
      <c r="C3682" s="163"/>
      <c r="D3682" s="164"/>
      <c r="E3682" s="163"/>
      <c r="F3682" s="162"/>
      <c r="G3682" s="209"/>
      <c r="H3682" s="195"/>
    </row>
    <row r="3683" spans="1:8">
      <c r="A3683" s="162"/>
      <c r="B3683" s="162"/>
      <c r="C3683" s="163"/>
      <c r="D3683" s="164"/>
      <c r="E3683" s="163"/>
      <c r="F3683" s="162"/>
      <c r="G3683" s="209"/>
      <c r="H3683" s="195"/>
    </row>
    <row r="3684" spans="1:8">
      <c r="A3684" s="162"/>
      <c r="B3684" s="162"/>
      <c r="C3684" s="163"/>
      <c r="D3684" s="164"/>
      <c r="E3684" s="163"/>
      <c r="F3684" s="162"/>
      <c r="G3684" s="209"/>
      <c r="H3684" s="195"/>
    </row>
    <row r="3685" spans="1:8">
      <c r="A3685" s="162"/>
      <c r="B3685" s="162"/>
      <c r="C3685" s="163"/>
      <c r="D3685" s="164"/>
      <c r="E3685" s="163"/>
      <c r="F3685" s="162"/>
      <c r="G3685" s="209"/>
      <c r="H3685" s="195"/>
    </row>
    <row r="3686" spans="1:8">
      <c r="A3686" s="162"/>
      <c r="B3686" s="162"/>
      <c r="C3686" s="163"/>
      <c r="D3686" s="164"/>
      <c r="E3686" s="163"/>
      <c r="F3686" s="162"/>
      <c r="G3686" s="209"/>
      <c r="H3686" s="195"/>
    </row>
    <row r="3687" spans="1:8">
      <c r="A3687" s="162"/>
      <c r="B3687" s="162"/>
      <c r="C3687" s="163"/>
      <c r="D3687" s="164"/>
      <c r="E3687" s="163"/>
      <c r="F3687" s="162"/>
      <c r="G3687" s="209"/>
      <c r="H3687" s="195"/>
    </row>
    <row r="3688" spans="1:8">
      <c r="A3688" s="162"/>
      <c r="B3688" s="162"/>
      <c r="C3688" s="163"/>
      <c r="D3688" s="164"/>
      <c r="E3688" s="163"/>
      <c r="F3688" s="162"/>
      <c r="G3688" s="209"/>
      <c r="H3688" s="195"/>
    </row>
    <row r="3689" spans="1:8">
      <c r="A3689" s="162"/>
      <c r="B3689" s="162"/>
      <c r="C3689" s="163"/>
      <c r="D3689" s="164"/>
      <c r="E3689" s="163"/>
      <c r="F3689" s="162"/>
      <c r="G3689" s="209"/>
      <c r="H3689" s="195"/>
    </row>
    <row r="3690" spans="1:8">
      <c r="A3690" s="162"/>
      <c r="B3690" s="162"/>
      <c r="C3690" s="163"/>
      <c r="D3690" s="164"/>
      <c r="E3690" s="163"/>
      <c r="F3690" s="162"/>
      <c r="G3690" s="209"/>
      <c r="H3690" s="195"/>
    </row>
    <row r="3691" spans="1:8">
      <c r="A3691" s="162"/>
      <c r="B3691" s="162"/>
      <c r="C3691" s="163"/>
      <c r="D3691" s="164"/>
      <c r="E3691" s="163"/>
      <c r="F3691" s="162"/>
      <c r="G3691" s="209"/>
      <c r="H3691" s="195"/>
    </row>
    <row r="3692" spans="1:8">
      <c r="A3692" s="162"/>
      <c r="B3692" s="162"/>
      <c r="C3692" s="163"/>
      <c r="D3692" s="164"/>
      <c r="E3692" s="163"/>
      <c r="F3692" s="162"/>
      <c r="G3692" s="209"/>
      <c r="H3692" s="195"/>
    </row>
    <row r="3693" spans="1:8">
      <c r="A3693" s="162"/>
      <c r="B3693" s="162"/>
      <c r="C3693" s="163"/>
      <c r="D3693" s="164"/>
      <c r="E3693" s="163"/>
      <c r="F3693" s="162"/>
      <c r="G3693" s="209"/>
      <c r="H3693" s="195"/>
    </row>
    <row r="3694" spans="1:8">
      <c r="A3694" s="162"/>
      <c r="B3694" s="162"/>
      <c r="C3694" s="163"/>
      <c r="D3694" s="164"/>
      <c r="E3694" s="163"/>
      <c r="F3694" s="162"/>
      <c r="G3694" s="209"/>
      <c r="H3694" s="195"/>
    </row>
    <row r="3695" spans="1:8">
      <c r="A3695" s="162"/>
      <c r="B3695" s="162"/>
      <c r="C3695" s="163"/>
      <c r="D3695" s="164"/>
      <c r="E3695" s="163"/>
      <c r="F3695" s="162"/>
      <c r="G3695" s="209"/>
      <c r="H3695" s="195"/>
    </row>
    <row r="3696" spans="1:8">
      <c r="A3696" s="162"/>
      <c r="B3696" s="162"/>
      <c r="C3696" s="163"/>
      <c r="D3696" s="164"/>
      <c r="E3696" s="163"/>
      <c r="F3696" s="162"/>
      <c r="G3696" s="209"/>
      <c r="H3696" s="195"/>
    </row>
    <row r="3697" spans="1:8">
      <c r="A3697" s="162"/>
      <c r="B3697" s="162"/>
      <c r="C3697" s="163"/>
      <c r="D3697" s="164"/>
      <c r="E3697" s="163"/>
      <c r="F3697" s="162"/>
      <c r="G3697" s="209"/>
      <c r="H3697" s="195"/>
    </row>
    <row r="3698" spans="1:8">
      <c r="A3698" s="162"/>
      <c r="B3698" s="162"/>
      <c r="C3698" s="163"/>
      <c r="D3698" s="164"/>
      <c r="E3698" s="163"/>
      <c r="F3698" s="162"/>
      <c r="G3698" s="209"/>
      <c r="H3698" s="195"/>
    </row>
    <row r="3699" spans="1:8">
      <c r="A3699" s="162"/>
      <c r="B3699" s="162"/>
      <c r="C3699" s="163"/>
      <c r="D3699" s="164"/>
      <c r="E3699" s="163"/>
      <c r="F3699" s="162"/>
      <c r="G3699" s="209"/>
      <c r="H3699" s="195"/>
    </row>
    <row r="3700" spans="1:8">
      <c r="A3700" s="162"/>
      <c r="B3700" s="162"/>
      <c r="C3700" s="163"/>
      <c r="D3700" s="164"/>
      <c r="E3700" s="163"/>
      <c r="F3700" s="162"/>
      <c r="G3700" s="209"/>
      <c r="H3700" s="195"/>
    </row>
    <row r="3701" spans="1:8">
      <c r="A3701" s="162"/>
      <c r="B3701" s="162"/>
      <c r="C3701" s="163"/>
      <c r="D3701" s="164"/>
      <c r="E3701" s="163"/>
      <c r="F3701" s="162"/>
      <c r="G3701" s="209"/>
      <c r="H3701" s="195"/>
    </row>
    <row r="3702" spans="1:8">
      <c r="A3702" s="162"/>
      <c r="B3702" s="162"/>
      <c r="C3702" s="163"/>
      <c r="D3702" s="164"/>
      <c r="E3702" s="163"/>
      <c r="F3702" s="162"/>
      <c r="G3702" s="209"/>
      <c r="H3702" s="195"/>
    </row>
    <row r="3703" spans="1:8">
      <c r="A3703" s="162"/>
      <c r="B3703" s="162"/>
      <c r="C3703" s="163"/>
      <c r="D3703" s="164"/>
      <c r="E3703" s="163"/>
      <c r="F3703" s="162"/>
      <c r="G3703" s="209"/>
      <c r="H3703" s="195"/>
    </row>
    <row r="3704" spans="1:8">
      <c r="A3704" s="162"/>
      <c r="B3704" s="162"/>
      <c r="C3704" s="163"/>
      <c r="D3704" s="164"/>
      <c r="E3704" s="163"/>
      <c r="F3704" s="162"/>
      <c r="G3704" s="209"/>
      <c r="H3704" s="195"/>
    </row>
    <row r="3705" spans="1:8">
      <c r="A3705" s="162"/>
      <c r="B3705" s="162"/>
      <c r="C3705" s="163"/>
      <c r="D3705" s="164"/>
      <c r="E3705" s="163"/>
      <c r="F3705" s="162"/>
      <c r="G3705" s="209"/>
      <c r="H3705" s="195"/>
    </row>
    <row r="3706" spans="1:8">
      <c r="A3706" s="162"/>
      <c r="B3706" s="162"/>
      <c r="C3706" s="163"/>
      <c r="D3706" s="164"/>
      <c r="E3706" s="163"/>
      <c r="F3706" s="162"/>
      <c r="G3706" s="209"/>
      <c r="H3706" s="195"/>
    </row>
    <row r="3707" spans="1:8">
      <c r="A3707" s="162"/>
      <c r="B3707" s="162"/>
      <c r="C3707" s="163"/>
      <c r="D3707" s="164"/>
      <c r="E3707" s="163"/>
      <c r="F3707" s="162"/>
      <c r="G3707" s="209"/>
      <c r="H3707" s="195"/>
    </row>
    <row r="3708" spans="1:8">
      <c r="A3708" s="162"/>
      <c r="B3708" s="162"/>
      <c r="C3708" s="163"/>
      <c r="D3708" s="164"/>
      <c r="E3708" s="163"/>
      <c r="F3708" s="162"/>
      <c r="G3708" s="209"/>
      <c r="H3708" s="195"/>
    </row>
    <row r="3709" spans="1:8">
      <c r="A3709" s="162"/>
      <c r="B3709" s="162"/>
      <c r="C3709" s="163"/>
      <c r="D3709" s="164"/>
      <c r="E3709" s="163"/>
      <c r="F3709" s="162"/>
      <c r="G3709" s="209"/>
      <c r="H3709" s="195"/>
    </row>
    <row r="3710" spans="1:8">
      <c r="A3710" s="162"/>
      <c r="B3710" s="162"/>
      <c r="C3710" s="163"/>
      <c r="D3710" s="164"/>
      <c r="E3710" s="163"/>
      <c r="F3710" s="162"/>
      <c r="G3710" s="209"/>
      <c r="H3710" s="195"/>
    </row>
    <row r="3711" spans="1:8">
      <c r="A3711" s="162"/>
      <c r="B3711" s="162"/>
      <c r="C3711" s="163"/>
      <c r="D3711" s="164"/>
      <c r="E3711" s="163"/>
      <c r="F3711" s="162"/>
      <c r="G3711" s="209"/>
      <c r="H3711" s="195"/>
    </row>
    <row r="3712" spans="1:8">
      <c r="A3712" s="162"/>
      <c r="B3712" s="162"/>
      <c r="C3712" s="163"/>
      <c r="D3712" s="164"/>
      <c r="E3712" s="163"/>
      <c r="F3712" s="162"/>
      <c r="G3712" s="209"/>
      <c r="H3712" s="195"/>
    </row>
    <row r="3713" spans="1:8">
      <c r="A3713" s="162"/>
      <c r="B3713" s="162"/>
      <c r="C3713" s="163"/>
      <c r="D3713" s="164"/>
      <c r="E3713" s="163"/>
      <c r="F3713" s="162"/>
      <c r="G3713" s="209"/>
      <c r="H3713" s="195"/>
    </row>
    <row r="3714" spans="1:8">
      <c r="A3714" s="162"/>
      <c r="B3714" s="162"/>
      <c r="C3714" s="163"/>
      <c r="D3714" s="164"/>
      <c r="E3714" s="163"/>
      <c r="F3714" s="162"/>
      <c r="G3714" s="209"/>
      <c r="H3714" s="195"/>
    </row>
    <row r="3715" spans="1:8">
      <c r="A3715" s="162"/>
      <c r="B3715" s="162"/>
      <c r="C3715" s="163"/>
      <c r="D3715" s="164"/>
      <c r="E3715" s="163"/>
      <c r="F3715" s="162"/>
      <c r="G3715" s="209"/>
      <c r="H3715" s="195"/>
    </row>
    <row r="3716" spans="1:8">
      <c r="A3716" s="162"/>
      <c r="B3716" s="162"/>
      <c r="C3716" s="163"/>
      <c r="D3716" s="164"/>
      <c r="E3716" s="163"/>
      <c r="F3716" s="162"/>
      <c r="G3716" s="209"/>
      <c r="H3716" s="195"/>
    </row>
    <row r="3717" spans="1:8">
      <c r="A3717" s="162"/>
      <c r="B3717" s="162"/>
      <c r="C3717" s="163"/>
      <c r="D3717" s="164"/>
      <c r="E3717" s="163"/>
      <c r="F3717" s="162"/>
      <c r="G3717" s="209"/>
      <c r="H3717" s="195"/>
    </row>
    <row r="3718" spans="1:8">
      <c r="A3718" s="162"/>
      <c r="B3718" s="162"/>
      <c r="C3718" s="163"/>
      <c r="D3718" s="164"/>
      <c r="E3718" s="163"/>
      <c r="F3718" s="162"/>
      <c r="G3718" s="209"/>
      <c r="H3718" s="195"/>
    </row>
    <row r="3719" spans="1:8">
      <c r="A3719" s="162"/>
      <c r="B3719" s="162"/>
      <c r="C3719" s="163"/>
      <c r="D3719" s="164"/>
      <c r="E3719" s="163"/>
      <c r="F3719" s="162"/>
      <c r="G3719" s="209"/>
      <c r="H3719" s="195"/>
    </row>
    <row r="3720" spans="1:8">
      <c r="A3720" s="162"/>
      <c r="B3720" s="162"/>
      <c r="C3720" s="163"/>
      <c r="D3720" s="164"/>
      <c r="E3720" s="163"/>
      <c r="F3720" s="162"/>
      <c r="G3720" s="209"/>
      <c r="H3720" s="195"/>
    </row>
    <row r="3721" spans="1:8">
      <c r="A3721" s="162"/>
      <c r="B3721" s="162"/>
      <c r="C3721" s="163"/>
      <c r="D3721" s="164"/>
      <c r="E3721" s="163"/>
      <c r="F3721" s="162"/>
      <c r="G3721" s="209"/>
      <c r="H3721" s="195"/>
    </row>
    <row r="3722" spans="1:8">
      <c r="A3722" s="162"/>
      <c r="B3722" s="162"/>
      <c r="C3722" s="163"/>
      <c r="D3722" s="164"/>
      <c r="E3722" s="163"/>
      <c r="F3722" s="162"/>
      <c r="G3722" s="209"/>
      <c r="H3722" s="195"/>
    </row>
    <row r="3723" spans="1:8">
      <c r="A3723" s="162"/>
      <c r="B3723" s="162"/>
      <c r="C3723" s="163"/>
      <c r="D3723" s="164"/>
      <c r="E3723" s="163"/>
      <c r="F3723" s="162"/>
      <c r="G3723" s="209"/>
      <c r="H3723" s="195"/>
    </row>
    <row r="3724" spans="1:8">
      <c r="A3724" s="162"/>
      <c r="B3724" s="162"/>
      <c r="C3724" s="163"/>
      <c r="D3724" s="164"/>
      <c r="E3724" s="163"/>
      <c r="F3724" s="162"/>
      <c r="G3724" s="209"/>
      <c r="H3724" s="195"/>
    </row>
    <row r="3725" spans="1:8">
      <c r="A3725" s="162"/>
      <c r="B3725" s="162"/>
      <c r="C3725" s="163"/>
      <c r="D3725" s="164"/>
      <c r="E3725" s="163"/>
      <c r="F3725" s="162"/>
      <c r="G3725" s="209"/>
      <c r="H3725" s="195"/>
    </row>
    <row r="3726" spans="1:8">
      <c r="A3726" s="162"/>
      <c r="B3726" s="162"/>
      <c r="C3726" s="163"/>
      <c r="D3726" s="164"/>
      <c r="E3726" s="163"/>
      <c r="F3726" s="162"/>
      <c r="G3726" s="209"/>
      <c r="H3726" s="195"/>
    </row>
    <row r="3727" spans="1:8">
      <c r="A3727" s="162"/>
      <c r="B3727" s="162"/>
      <c r="C3727" s="163"/>
      <c r="D3727" s="164"/>
      <c r="E3727" s="163"/>
      <c r="F3727" s="162"/>
      <c r="G3727" s="209"/>
      <c r="H3727" s="195"/>
    </row>
    <row r="3728" spans="1:8">
      <c r="A3728" s="162"/>
      <c r="B3728" s="162"/>
      <c r="C3728" s="163"/>
      <c r="D3728" s="164"/>
      <c r="E3728" s="163"/>
      <c r="F3728" s="162"/>
      <c r="G3728" s="209"/>
      <c r="H3728" s="195"/>
    </row>
    <row r="3729" spans="1:8">
      <c r="A3729" s="162"/>
      <c r="B3729" s="162"/>
      <c r="C3729" s="163"/>
      <c r="D3729" s="164"/>
      <c r="E3729" s="163"/>
      <c r="F3729" s="162"/>
      <c r="G3729" s="209"/>
      <c r="H3729" s="195"/>
    </row>
    <row r="3730" spans="1:8">
      <c r="A3730" s="162"/>
      <c r="B3730" s="162"/>
      <c r="C3730" s="163"/>
      <c r="D3730" s="164"/>
      <c r="E3730" s="163"/>
      <c r="F3730" s="162"/>
      <c r="G3730" s="209"/>
      <c r="H3730" s="195"/>
    </row>
    <row r="3731" spans="1:8">
      <c r="A3731" s="162"/>
      <c r="B3731" s="162"/>
      <c r="C3731" s="163"/>
      <c r="D3731" s="164"/>
      <c r="E3731" s="163"/>
      <c r="F3731" s="162"/>
      <c r="G3731" s="209"/>
      <c r="H3731" s="195"/>
    </row>
    <row r="3732" spans="1:8">
      <c r="A3732" s="162"/>
      <c r="B3732" s="162"/>
      <c r="C3732" s="163"/>
      <c r="D3732" s="164"/>
      <c r="E3732" s="163"/>
      <c r="F3732" s="162"/>
      <c r="G3732" s="209"/>
      <c r="H3732" s="195"/>
    </row>
    <row r="3733" spans="1:8">
      <c r="A3733" s="162"/>
      <c r="B3733" s="162"/>
      <c r="C3733" s="163"/>
      <c r="D3733" s="164"/>
      <c r="E3733" s="163"/>
      <c r="F3733" s="162"/>
      <c r="G3733" s="209"/>
      <c r="H3733" s="195"/>
    </row>
    <row r="3734" spans="1:8">
      <c r="A3734" s="162"/>
      <c r="B3734" s="162"/>
      <c r="C3734" s="163"/>
      <c r="D3734" s="164"/>
      <c r="E3734" s="163"/>
      <c r="F3734" s="162"/>
      <c r="G3734" s="209"/>
      <c r="H3734" s="195"/>
    </row>
    <row r="3735" spans="1:8">
      <c r="A3735" s="162"/>
      <c r="B3735" s="162"/>
      <c r="C3735" s="163"/>
      <c r="D3735" s="164"/>
      <c r="E3735" s="163"/>
      <c r="F3735" s="162"/>
      <c r="G3735" s="209"/>
      <c r="H3735" s="195"/>
    </row>
    <row r="3736" spans="1:8">
      <c r="A3736" s="162"/>
      <c r="B3736" s="162"/>
      <c r="C3736" s="163"/>
      <c r="D3736" s="164"/>
      <c r="E3736" s="163"/>
      <c r="F3736" s="162"/>
      <c r="G3736" s="209"/>
      <c r="H3736" s="195"/>
    </row>
    <row r="3737" spans="1:8">
      <c r="A3737" s="162"/>
      <c r="B3737" s="162"/>
      <c r="C3737" s="163"/>
      <c r="D3737" s="164"/>
      <c r="E3737" s="163"/>
      <c r="F3737" s="162"/>
      <c r="G3737" s="209"/>
      <c r="H3737" s="195"/>
    </row>
    <row r="3738" spans="1:8">
      <c r="A3738" s="162"/>
      <c r="B3738" s="162"/>
      <c r="C3738" s="163"/>
      <c r="D3738" s="164"/>
      <c r="E3738" s="163"/>
      <c r="F3738" s="162"/>
      <c r="G3738" s="209"/>
      <c r="H3738" s="195"/>
    </row>
    <row r="3739" spans="1:8">
      <c r="A3739" s="162"/>
      <c r="B3739" s="162"/>
      <c r="C3739" s="163"/>
      <c r="D3739" s="164"/>
      <c r="E3739" s="163"/>
      <c r="F3739" s="162"/>
      <c r="G3739" s="209"/>
      <c r="H3739" s="195"/>
    </row>
    <row r="3740" spans="1:8">
      <c r="A3740" s="162"/>
      <c r="B3740" s="162"/>
      <c r="C3740" s="163"/>
      <c r="D3740" s="164"/>
      <c r="E3740" s="163"/>
      <c r="F3740" s="162"/>
      <c r="G3740" s="209"/>
      <c r="H3740" s="195"/>
    </row>
    <row r="3741" spans="1:8">
      <c r="A3741" s="162"/>
      <c r="B3741" s="162"/>
      <c r="C3741" s="163"/>
      <c r="D3741" s="164"/>
      <c r="E3741" s="163"/>
      <c r="F3741" s="162"/>
      <c r="G3741" s="209"/>
      <c r="H3741" s="195"/>
    </row>
    <row r="3742" spans="1:8">
      <c r="A3742" s="162"/>
      <c r="B3742" s="162"/>
      <c r="C3742" s="163"/>
      <c r="D3742" s="164"/>
      <c r="E3742" s="163"/>
      <c r="F3742" s="162"/>
      <c r="G3742" s="209"/>
      <c r="H3742" s="195"/>
    </row>
    <row r="3743" spans="1:8">
      <c r="A3743" s="162"/>
      <c r="B3743" s="162"/>
      <c r="C3743" s="163"/>
      <c r="D3743" s="164"/>
      <c r="E3743" s="163"/>
      <c r="F3743" s="162"/>
      <c r="G3743" s="209"/>
      <c r="H3743" s="195"/>
    </row>
    <row r="3744" spans="1:8">
      <c r="A3744" s="162"/>
      <c r="B3744" s="162"/>
      <c r="C3744" s="163"/>
      <c r="D3744" s="164"/>
      <c r="E3744" s="163"/>
      <c r="F3744" s="162"/>
      <c r="G3744" s="209"/>
      <c r="H3744" s="195"/>
    </row>
    <row r="3745" spans="1:8">
      <c r="A3745" s="162"/>
      <c r="B3745" s="162"/>
      <c r="C3745" s="163"/>
      <c r="D3745" s="164"/>
      <c r="E3745" s="163"/>
      <c r="F3745" s="162"/>
      <c r="G3745" s="209"/>
      <c r="H3745" s="195"/>
    </row>
    <row r="3746" spans="1:8">
      <c r="A3746" s="162"/>
      <c r="B3746" s="162"/>
      <c r="C3746" s="163"/>
      <c r="D3746" s="164"/>
      <c r="E3746" s="163"/>
      <c r="F3746" s="162"/>
      <c r="G3746" s="209"/>
      <c r="H3746" s="195"/>
    </row>
    <row r="3747" spans="1:8">
      <c r="A3747" s="162"/>
      <c r="B3747" s="162"/>
      <c r="C3747" s="163"/>
      <c r="D3747" s="164"/>
      <c r="E3747" s="163"/>
      <c r="F3747" s="162"/>
      <c r="G3747" s="209"/>
      <c r="H3747" s="195"/>
    </row>
    <row r="3748" spans="1:8">
      <c r="A3748" s="162"/>
      <c r="B3748" s="162"/>
      <c r="C3748" s="163"/>
      <c r="D3748" s="164"/>
      <c r="E3748" s="163"/>
      <c r="F3748" s="162"/>
      <c r="G3748" s="209"/>
      <c r="H3748" s="195"/>
    </row>
    <row r="3749" spans="1:8">
      <c r="A3749" s="162"/>
      <c r="B3749" s="162"/>
      <c r="C3749" s="163"/>
      <c r="D3749" s="164"/>
      <c r="E3749" s="163"/>
      <c r="F3749" s="162"/>
      <c r="G3749" s="209"/>
      <c r="H3749" s="195"/>
    </row>
    <row r="3750" spans="1:8">
      <c r="A3750" s="162"/>
      <c r="B3750" s="162"/>
      <c r="C3750" s="163"/>
      <c r="D3750" s="164"/>
      <c r="E3750" s="163"/>
      <c r="F3750" s="162"/>
      <c r="G3750" s="209"/>
      <c r="H3750" s="195"/>
    </row>
    <row r="3751" spans="1:8">
      <c r="A3751" s="162"/>
      <c r="B3751" s="162"/>
      <c r="C3751" s="163"/>
      <c r="D3751" s="164"/>
      <c r="E3751" s="163"/>
      <c r="F3751" s="162"/>
      <c r="G3751" s="209"/>
      <c r="H3751" s="195"/>
    </row>
    <row r="3752" spans="1:8">
      <c r="A3752" s="162"/>
      <c r="B3752" s="162"/>
      <c r="C3752" s="163"/>
      <c r="D3752" s="164"/>
      <c r="E3752" s="163"/>
      <c r="F3752" s="162"/>
      <c r="G3752" s="209"/>
      <c r="H3752" s="195"/>
    </row>
    <row r="3753" spans="1:8">
      <c r="A3753" s="162"/>
      <c r="B3753" s="162"/>
      <c r="C3753" s="163"/>
      <c r="D3753" s="164"/>
      <c r="E3753" s="163"/>
      <c r="F3753" s="162"/>
      <c r="G3753" s="209"/>
      <c r="H3753" s="195"/>
    </row>
    <row r="3754" spans="1:8">
      <c r="A3754" s="162"/>
      <c r="B3754" s="162"/>
      <c r="C3754" s="163"/>
      <c r="D3754" s="164"/>
      <c r="E3754" s="163"/>
      <c r="F3754" s="162"/>
      <c r="G3754" s="209"/>
      <c r="H3754" s="195"/>
    </row>
    <row r="3755" spans="1:8">
      <c r="A3755" s="162"/>
      <c r="B3755" s="162"/>
      <c r="C3755" s="163"/>
      <c r="D3755" s="164"/>
      <c r="E3755" s="163"/>
      <c r="F3755" s="162"/>
      <c r="G3755" s="209"/>
      <c r="H3755" s="195"/>
    </row>
    <row r="3756" spans="1:8">
      <c r="A3756" s="162"/>
      <c r="B3756" s="162"/>
      <c r="C3756" s="163"/>
      <c r="D3756" s="164"/>
      <c r="E3756" s="163"/>
      <c r="F3756" s="162"/>
      <c r="G3756" s="209"/>
      <c r="H3756" s="195"/>
    </row>
    <row r="3757" spans="1:8">
      <c r="A3757" s="162"/>
      <c r="B3757" s="162"/>
      <c r="C3757" s="163"/>
      <c r="D3757" s="164"/>
      <c r="E3757" s="163"/>
      <c r="F3757" s="162"/>
      <c r="G3757" s="209"/>
      <c r="H3757" s="195"/>
    </row>
    <row r="3758" spans="1:8">
      <c r="A3758" s="162"/>
      <c r="B3758" s="162"/>
      <c r="C3758" s="163"/>
      <c r="D3758" s="164"/>
      <c r="E3758" s="163"/>
      <c r="F3758" s="162"/>
      <c r="G3758" s="209"/>
      <c r="H3758" s="195"/>
    </row>
    <row r="3759" spans="1:8">
      <c r="A3759" s="162"/>
      <c r="B3759" s="162"/>
      <c r="C3759" s="163"/>
      <c r="D3759" s="164"/>
      <c r="E3759" s="163"/>
      <c r="F3759" s="162"/>
      <c r="G3759" s="209"/>
      <c r="H3759" s="195"/>
    </row>
    <row r="3760" spans="1:8">
      <c r="A3760" s="162"/>
      <c r="B3760" s="162"/>
      <c r="C3760" s="163"/>
      <c r="D3760" s="164"/>
      <c r="E3760" s="163"/>
      <c r="F3760" s="162"/>
      <c r="G3760" s="209"/>
      <c r="H3760" s="195"/>
    </row>
    <row r="3761" spans="1:8">
      <c r="A3761" s="162"/>
      <c r="B3761" s="162"/>
      <c r="C3761" s="163"/>
      <c r="D3761" s="164"/>
      <c r="E3761" s="163"/>
      <c r="F3761" s="162"/>
      <c r="G3761" s="209"/>
      <c r="H3761" s="195"/>
    </row>
    <row r="3762" spans="1:8">
      <c r="A3762" s="162"/>
      <c r="B3762" s="162"/>
      <c r="C3762" s="163"/>
      <c r="D3762" s="164"/>
      <c r="E3762" s="163"/>
      <c r="F3762" s="162"/>
      <c r="G3762" s="209"/>
      <c r="H3762" s="195"/>
    </row>
    <row r="3763" spans="1:8">
      <c r="A3763" s="162"/>
      <c r="B3763" s="162"/>
      <c r="C3763" s="163"/>
      <c r="D3763" s="164"/>
      <c r="E3763" s="163"/>
      <c r="F3763" s="162"/>
      <c r="G3763" s="209"/>
      <c r="H3763" s="195"/>
    </row>
    <row r="3764" spans="1:8">
      <c r="A3764" s="162"/>
      <c r="B3764" s="162"/>
      <c r="C3764" s="163"/>
      <c r="D3764" s="164"/>
      <c r="E3764" s="163"/>
      <c r="F3764" s="162"/>
      <c r="G3764" s="209"/>
      <c r="H3764" s="195"/>
    </row>
    <row r="3765" spans="1:8">
      <c r="A3765" s="162"/>
      <c r="B3765" s="162"/>
      <c r="C3765" s="163"/>
      <c r="D3765" s="164"/>
      <c r="E3765" s="163"/>
      <c r="F3765" s="162"/>
      <c r="G3765" s="209"/>
      <c r="H3765" s="195"/>
    </row>
    <row r="3766" spans="1:8">
      <c r="A3766" s="162"/>
      <c r="B3766" s="162"/>
      <c r="C3766" s="163"/>
      <c r="D3766" s="164"/>
      <c r="E3766" s="163"/>
      <c r="F3766" s="162"/>
      <c r="G3766" s="209"/>
      <c r="H3766" s="195"/>
    </row>
    <row r="3767" spans="1:8">
      <c r="A3767" s="162"/>
      <c r="B3767" s="162"/>
      <c r="C3767" s="163"/>
      <c r="D3767" s="164"/>
      <c r="E3767" s="163"/>
      <c r="F3767" s="162"/>
      <c r="G3767" s="209"/>
      <c r="H3767" s="195"/>
    </row>
    <row r="3768" spans="1:8">
      <c r="A3768" s="162"/>
      <c r="B3768" s="162"/>
      <c r="C3768" s="163"/>
      <c r="D3768" s="164"/>
      <c r="E3768" s="163"/>
      <c r="F3768" s="162"/>
      <c r="G3768" s="209"/>
      <c r="H3768" s="195"/>
    </row>
    <row r="3769" spans="1:8">
      <c r="A3769" s="162"/>
      <c r="B3769" s="162"/>
      <c r="C3769" s="163"/>
      <c r="D3769" s="164"/>
      <c r="E3769" s="163"/>
      <c r="F3769" s="162"/>
      <c r="G3769" s="209"/>
      <c r="H3769" s="195"/>
    </row>
    <row r="3770" spans="1:8">
      <c r="A3770" s="162"/>
      <c r="B3770" s="162"/>
      <c r="C3770" s="163"/>
      <c r="D3770" s="164"/>
      <c r="E3770" s="163"/>
      <c r="F3770" s="162"/>
      <c r="G3770" s="209"/>
      <c r="H3770" s="195"/>
    </row>
    <row r="3771" spans="1:8">
      <c r="A3771" s="162"/>
      <c r="B3771" s="162"/>
      <c r="C3771" s="163"/>
      <c r="D3771" s="164"/>
      <c r="E3771" s="163"/>
      <c r="F3771" s="162"/>
      <c r="G3771" s="209"/>
      <c r="H3771" s="195"/>
    </row>
    <row r="3772" spans="1:8">
      <c r="A3772" s="162"/>
      <c r="B3772" s="162"/>
      <c r="C3772" s="163"/>
      <c r="D3772" s="164"/>
      <c r="E3772" s="163"/>
      <c r="F3772" s="162"/>
      <c r="G3772" s="209"/>
      <c r="H3772" s="195"/>
    </row>
    <row r="3773" spans="1:8">
      <c r="A3773" s="162"/>
      <c r="B3773" s="162"/>
      <c r="C3773" s="163"/>
      <c r="D3773" s="164"/>
      <c r="E3773" s="163"/>
      <c r="F3773" s="162"/>
      <c r="G3773" s="209"/>
      <c r="H3773" s="195"/>
    </row>
    <row r="3774" spans="1:8">
      <c r="A3774" s="162"/>
      <c r="B3774" s="162"/>
      <c r="C3774" s="163"/>
      <c r="D3774" s="164"/>
      <c r="E3774" s="163"/>
      <c r="F3774" s="162"/>
      <c r="G3774" s="209"/>
      <c r="H3774" s="195"/>
    </row>
    <row r="3775" spans="1:8">
      <c r="A3775" s="162"/>
      <c r="B3775" s="162"/>
      <c r="C3775" s="163"/>
      <c r="D3775" s="164"/>
      <c r="E3775" s="163"/>
      <c r="F3775" s="162"/>
      <c r="G3775" s="209"/>
      <c r="H3775" s="195"/>
    </row>
    <row r="3776" spans="1:8">
      <c r="A3776" s="162"/>
      <c r="B3776" s="162"/>
      <c r="C3776" s="163"/>
      <c r="D3776" s="164"/>
      <c r="E3776" s="163"/>
      <c r="F3776" s="162"/>
      <c r="G3776" s="209"/>
      <c r="H3776" s="195"/>
    </row>
    <row r="3777" spans="1:8">
      <c r="A3777" s="162"/>
      <c r="B3777" s="162"/>
      <c r="C3777" s="163"/>
      <c r="D3777" s="164"/>
      <c r="E3777" s="163"/>
      <c r="F3777" s="162"/>
      <c r="G3777" s="209"/>
      <c r="H3777" s="195"/>
    </row>
    <row r="3778" spans="1:8">
      <c r="A3778" s="162"/>
      <c r="B3778" s="162"/>
      <c r="C3778" s="163"/>
      <c r="D3778" s="164"/>
      <c r="E3778" s="163"/>
      <c r="F3778" s="162"/>
      <c r="G3778" s="209"/>
      <c r="H3778" s="195"/>
    </row>
    <row r="3779" spans="1:8">
      <c r="A3779" s="162"/>
      <c r="B3779" s="162"/>
      <c r="C3779" s="163"/>
      <c r="D3779" s="164"/>
      <c r="E3779" s="163"/>
      <c r="F3779" s="162"/>
      <c r="G3779" s="209"/>
      <c r="H3779" s="195"/>
    </row>
    <row r="3780" spans="1:8">
      <c r="A3780" s="162"/>
      <c r="B3780" s="162"/>
      <c r="C3780" s="163"/>
      <c r="D3780" s="164"/>
      <c r="E3780" s="163"/>
      <c r="F3780" s="162"/>
      <c r="G3780" s="209"/>
      <c r="H3780" s="195"/>
    </row>
    <row r="3781" spans="1:8">
      <c r="A3781" s="162"/>
      <c r="B3781" s="162"/>
      <c r="C3781" s="163"/>
      <c r="D3781" s="164"/>
      <c r="E3781" s="163"/>
      <c r="F3781" s="162"/>
      <c r="G3781" s="209"/>
      <c r="H3781" s="195"/>
    </row>
    <row r="3782" spans="1:8">
      <c r="A3782" s="162"/>
      <c r="B3782" s="162"/>
      <c r="C3782" s="163"/>
      <c r="D3782" s="164"/>
      <c r="E3782" s="163"/>
      <c r="F3782" s="162"/>
      <c r="G3782" s="209"/>
      <c r="H3782" s="195"/>
    </row>
    <row r="3783" spans="1:8">
      <c r="A3783" s="162"/>
      <c r="B3783" s="162"/>
      <c r="C3783" s="163"/>
      <c r="D3783" s="164"/>
      <c r="E3783" s="163"/>
      <c r="F3783" s="162"/>
      <c r="G3783" s="209"/>
      <c r="H3783" s="195"/>
    </row>
    <row r="3784" spans="1:8">
      <c r="A3784" s="162"/>
      <c r="B3784" s="162"/>
      <c r="C3784" s="163"/>
      <c r="D3784" s="164"/>
      <c r="E3784" s="163"/>
      <c r="F3784" s="162"/>
      <c r="G3784" s="209"/>
      <c r="H3784" s="195"/>
    </row>
    <row r="3785" spans="1:8">
      <c r="A3785" s="162"/>
      <c r="B3785" s="162"/>
      <c r="C3785" s="163"/>
      <c r="D3785" s="164"/>
      <c r="E3785" s="163"/>
      <c r="F3785" s="162"/>
      <c r="G3785" s="209"/>
      <c r="H3785" s="195"/>
    </row>
    <row r="3786" spans="1:8">
      <c r="A3786" s="162"/>
      <c r="B3786" s="162"/>
      <c r="C3786" s="163"/>
      <c r="D3786" s="164"/>
      <c r="E3786" s="163"/>
      <c r="F3786" s="162"/>
      <c r="G3786" s="209"/>
      <c r="H3786" s="195"/>
    </row>
    <row r="3787" spans="1:8">
      <c r="A3787" s="162"/>
      <c r="B3787" s="162"/>
      <c r="C3787" s="163"/>
      <c r="D3787" s="164"/>
      <c r="E3787" s="163"/>
      <c r="F3787" s="162"/>
      <c r="G3787" s="209"/>
      <c r="H3787" s="195"/>
    </row>
    <row r="3788" spans="1:8">
      <c r="A3788" s="162"/>
      <c r="B3788" s="162"/>
      <c r="C3788" s="163"/>
      <c r="D3788" s="164"/>
      <c r="E3788" s="163"/>
      <c r="F3788" s="162"/>
      <c r="G3788" s="209"/>
      <c r="H3788" s="195"/>
    </row>
    <row r="3789" spans="1:8">
      <c r="A3789" s="162"/>
      <c r="B3789" s="162"/>
      <c r="C3789" s="163"/>
      <c r="D3789" s="164"/>
      <c r="E3789" s="163"/>
      <c r="F3789" s="162"/>
      <c r="G3789" s="209"/>
      <c r="H3789" s="195"/>
    </row>
    <row r="3790" spans="1:8">
      <c r="A3790" s="162"/>
      <c r="B3790" s="162"/>
      <c r="C3790" s="163"/>
      <c r="D3790" s="164"/>
      <c r="E3790" s="163"/>
      <c r="F3790" s="162"/>
      <c r="G3790" s="209"/>
      <c r="H3790" s="195"/>
    </row>
    <row r="3791" spans="1:8">
      <c r="A3791" s="162"/>
      <c r="B3791" s="162"/>
      <c r="C3791" s="163"/>
      <c r="D3791" s="164"/>
      <c r="E3791" s="163"/>
      <c r="F3791" s="162"/>
      <c r="G3791" s="209"/>
      <c r="H3791" s="195"/>
    </row>
    <row r="3792" spans="1:8">
      <c r="A3792" s="162"/>
      <c r="B3792" s="162"/>
      <c r="C3792" s="163"/>
      <c r="D3792" s="164"/>
      <c r="E3792" s="163"/>
      <c r="F3792" s="162"/>
      <c r="G3792" s="209"/>
      <c r="H3792" s="195"/>
    </row>
    <row r="3793" spans="1:8">
      <c r="A3793" s="162"/>
      <c r="B3793" s="162"/>
      <c r="C3793" s="163"/>
      <c r="D3793" s="164"/>
      <c r="E3793" s="163"/>
      <c r="F3793" s="162"/>
      <c r="G3793" s="209"/>
      <c r="H3793" s="195"/>
    </row>
    <row r="3794" spans="1:8">
      <c r="A3794" s="162"/>
      <c r="B3794" s="162"/>
      <c r="C3794" s="163"/>
      <c r="D3794" s="164"/>
      <c r="E3794" s="163"/>
      <c r="F3794" s="162"/>
      <c r="G3794" s="209"/>
      <c r="H3794" s="195"/>
    </row>
    <row r="3795" spans="1:8">
      <c r="A3795" s="162"/>
      <c r="B3795" s="162"/>
      <c r="C3795" s="163"/>
      <c r="D3795" s="164"/>
      <c r="E3795" s="163"/>
      <c r="F3795" s="162"/>
      <c r="G3795" s="209"/>
      <c r="H3795" s="195"/>
    </row>
    <row r="3796" spans="1:8">
      <c r="A3796" s="162"/>
      <c r="B3796" s="162"/>
      <c r="C3796" s="163"/>
      <c r="D3796" s="164"/>
      <c r="E3796" s="163"/>
      <c r="F3796" s="162"/>
      <c r="G3796" s="209"/>
      <c r="H3796" s="195"/>
    </row>
    <row r="3797" spans="1:8">
      <c r="A3797" s="162"/>
      <c r="B3797" s="162"/>
      <c r="C3797" s="163"/>
      <c r="D3797" s="164"/>
      <c r="E3797" s="163"/>
      <c r="F3797" s="162"/>
      <c r="G3797" s="209"/>
      <c r="H3797" s="195"/>
    </row>
    <row r="3798" spans="1:8">
      <c r="A3798" s="162"/>
      <c r="B3798" s="162"/>
      <c r="C3798" s="163"/>
      <c r="D3798" s="164"/>
      <c r="E3798" s="163"/>
      <c r="F3798" s="162"/>
      <c r="G3798" s="209"/>
      <c r="H3798" s="195"/>
    </row>
    <row r="3799" spans="1:8">
      <c r="A3799" s="162"/>
      <c r="B3799" s="162"/>
      <c r="C3799" s="163"/>
      <c r="D3799" s="164"/>
      <c r="E3799" s="163"/>
      <c r="F3799" s="162"/>
      <c r="G3799" s="209"/>
      <c r="H3799" s="195"/>
    </row>
    <row r="3800" spans="1:8">
      <c r="A3800" s="162"/>
      <c r="B3800" s="162"/>
      <c r="C3800" s="163"/>
      <c r="D3800" s="164"/>
      <c r="E3800" s="163"/>
      <c r="F3800" s="162"/>
      <c r="G3800" s="209"/>
      <c r="H3800" s="195"/>
    </row>
    <row r="3801" spans="1:8">
      <c r="A3801" s="162"/>
      <c r="B3801" s="162"/>
      <c r="C3801" s="163"/>
      <c r="D3801" s="164"/>
      <c r="E3801" s="163"/>
      <c r="F3801" s="162"/>
      <c r="G3801" s="209"/>
      <c r="H3801" s="195"/>
    </row>
    <row r="3802" spans="1:8">
      <c r="A3802" s="162"/>
      <c r="B3802" s="162"/>
      <c r="C3802" s="163"/>
      <c r="D3802" s="164"/>
      <c r="E3802" s="163"/>
      <c r="F3802" s="162"/>
      <c r="G3802" s="209"/>
      <c r="H3802" s="195"/>
    </row>
    <row r="3803" spans="1:8">
      <c r="A3803" s="162"/>
      <c r="B3803" s="162"/>
      <c r="C3803" s="163"/>
      <c r="D3803" s="164"/>
      <c r="E3803" s="163"/>
      <c r="F3803" s="162"/>
      <c r="G3803" s="209"/>
      <c r="H3803" s="195"/>
    </row>
    <row r="3804" spans="1:8">
      <c r="A3804" s="162"/>
      <c r="B3804" s="162"/>
      <c r="C3804" s="163"/>
      <c r="D3804" s="164"/>
      <c r="E3804" s="163"/>
      <c r="F3804" s="162"/>
      <c r="G3804" s="209"/>
      <c r="H3804" s="195"/>
    </row>
    <row r="3805" spans="1:8">
      <c r="A3805" s="162"/>
      <c r="B3805" s="162"/>
      <c r="C3805" s="163"/>
      <c r="D3805" s="164"/>
      <c r="E3805" s="163"/>
      <c r="F3805" s="162"/>
      <c r="G3805" s="209"/>
      <c r="H3805" s="195"/>
    </row>
    <row r="3806" spans="1:8">
      <c r="A3806" s="162"/>
      <c r="B3806" s="162"/>
      <c r="C3806" s="163"/>
      <c r="D3806" s="164"/>
      <c r="E3806" s="163"/>
      <c r="F3806" s="162"/>
      <c r="G3806" s="209"/>
      <c r="H3806" s="195"/>
    </row>
    <row r="3807" spans="1:8">
      <c r="A3807" s="162"/>
      <c r="B3807" s="162"/>
      <c r="C3807" s="163"/>
      <c r="D3807" s="164"/>
      <c r="E3807" s="163"/>
      <c r="F3807" s="162"/>
      <c r="G3807" s="209"/>
      <c r="H3807" s="195"/>
    </row>
    <row r="3808" spans="1:8">
      <c r="A3808" s="162"/>
      <c r="B3808" s="162"/>
      <c r="C3808" s="163"/>
      <c r="D3808" s="164"/>
      <c r="E3808" s="163"/>
      <c r="F3808" s="162"/>
      <c r="G3808" s="209"/>
      <c r="H3808" s="195"/>
    </row>
    <row r="3809" spans="1:8">
      <c r="A3809" s="162"/>
      <c r="B3809" s="162"/>
      <c r="C3809" s="163"/>
      <c r="D3809" s="164"/>
      <c r="E3809" s="163"/>
      <c r="F3809" s="162"/>
      <c r="G3809" s="209"/>
      <c r="H3809" s="195"/>
    </row>
    <row r="3810" spans="1:8">
      <c r="A3810" s="162"/>
      <c r="B3810" s="162"/>
      <c r="C3810" s="163"/>
      <c r="D3810" s="164"/>
      <c r="E3810" s="163"/>
      <c r="F3810" s="162"/>
      <c r="G3810" s="209"/>
      <c r="H3810" s="195"/>
    </row>
    <row r="3811" spans="1:8">
      <c r="A3811" s="162"/>
      <c r="B3811" s="162"/>
      <c r="C3811" s="163"/>
      <c r="D3811" s="164"/>
      <c r="E3811" s="163"/>
      <c r="F3811" s="162"/>
      <c r="G3811" s="209"/>
      <c r="H3811" s="195"/>
    </row>
    <row r="3812" spans="1:8">
      <c r="A3812" s="162"/>
      <c r="B3812" s="162"/>
      <c r="C3812" s="163"/>
      <c r="D3812" s="164"/>
      <c r="E3812" s="163"/>
      <c r="F3812" s="162"/>
      <c r="G3812" s="209"/>
      <c r="H3812" s="195"/>
    </row>
    <row r="3813" spans="1:8">
      <c r="A3813" s="162"/>
      <c r="B3813" s="162"/>
      <c r="C3813" s="163"/>
      <c r="D3813" s="164"/>
      <c r="E3813" s="163"/>
      <c r="F3813" s="162"/>
      <c r="G3813" s="209"/>
      <c r="H3813" s="195"/>
    </row>
    <row r="3814" spans="1:8">
      <c r="A3814" s="162"/>
      <c r="B3814" s="162"/>
      <c r="C3814" s="163"/>
      <c r="D3814" s="164"/>
      <c r="E3814" s="163"/>
      <c r="F3814" s="162"/>
      <c r="G3814" s="209"/>
      <c r="H3814" s="195"/>
    </row>
    <row r="3815" spans="1:8">
      <c r="A3815" s="162"/>
      <c r="B3815" s="162"/>
      <c r="C3815" s="163"/>
      <c r="D3815" s="164"/>
      <c r="E3815" s="163"/>
      <c r="F3815" s="162"/>
      <c r="G3815" s="209"/>
      <c r="H3815" s="195"/>
    </row>
    <row r="3816" spans="1:8">
      <c r="A3816" s="162"/>
      <c r="B3816" s="162"/>
      <c r="C3816" s="163"/>
      <c r="D3816" s="164"/>
      <c r="E3816" s="163"/>
      <c r="F3816" s="162"/>
      <c r="G3816" s="209"/>
      <c r="H3816" s="195"/>
    </row>
    <row r="3817" spans="1:8">
      <c r="A3817" s="162"/>
      <c r="B3817" s="162"/>
      <c r="C3817" s="163"/>
      <c r="D3817" s="164"/>
      <c r="E3817" s="163"/>
      <c r="F3817" s="162"/>
      <c r="G3817" s="209"/>
      <c r="H3817" s="195"/>
    </row>
    <row r="3818" spans="1:8">
      <c r="A3818" s="162"/>
      <c r="B3818" s="162"/>
      <c r="C3818" s="163"/>
      <c r="D3818" s="164"/>
      <c r="E3818" s="163"/>
      <c r="F3818" s="162"/>
      <c r="G3818" s="209"/>
      <c r="H3818" s="195"/>
    </row>
    <row r="3819" spans="1:8">
      <c r="A3819" s="162"/>
      <c r="B3819" s="162"/>
      <c r="C3819" s="163"/>
      <c r="D3819" s="164"/>
      <c r="E3819" s="163"/>
      <c r="F3819" s="162"/>
      <c r="G3819" s="209"/>
      <c r="H3819" s="195"/>
    </row>
    <row r="3820" spans="1:8">
      <c r="A3820" s="162"/>
      <c r="B3820" s="162"/>
      <c r="C3820" s="163"/>
      <c r="D3820" s="164"/>
      <c r="E3820" s="163"/>
      <c r="F3820" s="162"/>
      <c r="G3820" s="209"/>
      <c r="H3820" s="195"/>
    </row>
    <row r="3821" spans="1:8">
      <c r="A3821" s="162"/>
      <c r="B3821" s="162"/>
      <c r="C3821" s="163"/>
      <c r="D3821" s="164"/>
      <c r="E3821" s="163"/>
      <c r="F3821" s="162"/>
      <c r="G3821" s="209"/>
      <c r="H3821" s="195"/>
    </row>
    <row r="3822" spans="1:8">
      <c r="A3822" s="162"/>
      <c r="B3822" s="162"/>
      <c r="C3822" s="163"/>
      <c r="D3822" s="164"/>
      <c r="E3822" s="163"/>
      <c r="F3822" s="162"/>
      <c r="G3822" s="209"/>
      <c r="H3822" s="195"/>
    </row>
    <row r="3823" spans="1:8">
      <c r="A3823" s="162"/>
      <c r="B3823" s="162"/>
      <c r="C3823" s="163"/>
      <c r="D3823" s="164"/>
      <c r="E3823" s="163"/>
      <c r="F3823" s="162"/>
      <c r="G3823" s="209"/>
      <c r="H3823" s="195"/>
    </row>
    <row r="3824" spans="1:8">
      <c r="A3824" s="162"/>
      <c r="B3824" s="162"/>
      <c r="C3824" s="163"/>
      <c r="D3824" s="164"/>
      <c r="E3824" s="163"/>
      <c r="F3824" s="162"/>
      <c r="G3824" s="209"/>
      <c r="H3824" s="195"/>
    </row>
    <row r="3825" spans="1:8">
      <c r="A3825" s="162"/>
      <c r="B3825" s="162"/>
      <c r="C3825" s="163"/>
      <c r="D3825" s="164"/>
      <c r="E3825" s="163"/>
      <c r="F3825" s="162"/>
      <c r="G3825" s="209"/>
      <c r="H3825" s="195"/>
    </row>
    <row r="3826" spans="1:8">
      <c r="A3826" s="162"/>
      <c r="B3826" s="162"/>
      <c r="C3826" s="163"/>
      <c r="D3826" s="164"/>
      <c r="E3826" s="163"/>
      <c r="F3826" s="162"/>
      <c r="G3826" s="209"/>
      <c r="H3826" s="195"/>
    </row>
    <row r="3827" spans="1:8">
      <c r="A3827" s="162"/>
      <c r="B3827" s="162"/>
      <c r="C3827" s="163"/>
      <c r="D3827" s="164"/>
      <c r="E3827" s="163"/>
      <c r="F3827" s="162"/>
      <c r="G3827" s="209"/>
      <c r="H3827" s="195"/>
    </row>
    <row r="3828" spans="1:8">
      <c r="A3828" s="162"/>
      <c r="B3828" s="162"/>
      <c r="C3828" s="163"/>
      <c r="D3828" s="164"/>
      <c r="E3828" s="163"/>
      <c r="F3828" s="162"/>
      <c r="G3828" s="209"/>
      <c r="H3828" s="195"/>
    </row>
    <row r="3829" spans="1:8">
      <c r="A3829" s="162"/>
      <c r="B3829" s="162"/>
      <c r="C3829" s="163"/>
      <c r="D3829" s="164"/>
      <c r="E3829" s="163"/>
      <c r="F3829" s="162"/>
      <c r="G3829" s="209"/>
      <c r="H3829" s="195"/>
    </row>
    <row r="3830" spans="1:8">
      <c r="A3830" s="162"/>
      <c r="B3830" s="162"/>
      <c r="C3830" s="163"/>
      <c r="D3830" s="164"/>
      <c r="E3830" s="163"/>
      <c r="F3830" s="162"/>
      <c r="G3830" s="209"/>
      <c r="H3830" s="195"/>
    </row>
    <row r="3831" spans="1:8">
      <c r="A3831" s="162"/>
      <c r="B3831" s="162"/>
      <c r="C3831" s="163"/>
      <c r="D3831" s="164"/>
      <c r="E3831" s="163"/>
      <c r="F3831" s="162"/>
      <c r="G3831" s="209"/>
      <c r="H3831" s="195"/>
    </row>
    <row r="3832" spans="1:8">
      <c r="A3832" s="162"/>
      <c r="B3832" s="162"/>
      <c r="C3832" s="163"/>
      <c r="D3832" s="164"/>
      <c r="E3832" s="163"/>
      <c r="F3832" s="162"/>
      <c r="G3832" s="209"/>
      <c r="H3832" s="195"/>
    </row>
    <row r="3833" spans="1:8">
      <c r="A3833" s="162"/>
      <c r="B3833" s="162"/>
      <c r="C3833" s="163"/>
      <c r="D3833" s="164"/>
      <c r="E3833" s="163"/>
      <c r="F3833" s="162"/>
      <c r="G3833" s="209"/>
      <c r="H3833" s="195"/>
    </row>
    <row r="3834" spans="1:8">
      <c r="A3834" s="162"/>
      <c r="B3834" s="162"/>
      <c r="C3834" s="163"/>
      <c r="D3834" s="164"/>
      <c r="E3834" s="163"/>
      <c r="F3834" s="162"/>
      <c r="G3834" s="209"/>
      <c r="H3834" s="195"/>
    </row>
    <row r="3835" spans="1:8">
      <c r="A3835" s="162"/>
      <c r="B3835" s="162"/>
      <c r="C3835" s="163"/>
      <c r="D3835" s="164"/>
      <c r="E3835" s="163"/>
      <c r="F3835" s="162"/>
      <c r="G3835" s="209"/>
      <c r="H3835" s="195"/>
    </row>
    <row r="3836" spans="1:8">
      <c r="A3836" s="162"/>
      <c r="B3836" s="162"/>
      <c r="C3836" s="163"/>
      <c r="D3836" s="164"/>
      <c r="E3836" s="163"/>
      <c r="F3836" s="162"/>
      <c r="G3836" s="209"/>
      <c r="H3836" s="195"/>
    </row>
    <row r="3837" spans="1:8">
      <c r="A3837" s="162"/>
      <c r="B3837" s="162"/>
      <c r="C3837" s="163"/>
      <c r="D3837" s="164"/>
      <c r="E3837" s="163"/>
      <c r="F3837" s="162"/>
      <c r="G3837" s="209"/>
      <c r="H3837" s="195"/>
    </row>
    <row r="3838" spans="1:8">
      <c r="A3838" s="162"/>
      <c r="B3838" s="162"/>
      <c r="C3838" s="163"/>
      <c r="D3838" s="164"/>
      <c r="E3838" s="163"/>
      <c r="F3838" s="162"/>
      <c r="G3838" s="209"/>
      <c r="H3838" s="195"/>
    </row>
    <row r="3839" spans="1:8">
      <c r="A3839" s="162"/>
      <c r="B3839" s="162"/>
      <c r="C3839" s="163"/>
      <c r="D3839" s="164"/>
      <c r="E3839" s="163"/>
      <c r="F3839" s="162"/>
      <c r="G3839" s="209"/>
      <c r="H3839" s="195"/>
    </row>
    <row r="3840" spans="1:8">
      <c r="A3840" s="162"/>
      <c r="B3840" s="162"/>
      <c r="C3840" s="163"/>
      <c r="D3840" s="164"/>
      <c r="E3840" s="163"/>
      <c r="F3840" s="162"/>
      <c r="G3840" s="209"/>
      <c r="H3840" s="195"/>
    </row>
    <row r="3841" spans="1:8">
      <c r="A3841" s="162"/>
      <c r="B3841" s="162"/>
      <c r="C3841" s="163"/>
      <c r="D3841" s="164"/>
      <c r="E3841" s="163"/>
      <c r="F3841" s="162"/>
      <c r="G3841" s="209"/>
      <c r="H3841" s="195"/>
    </row>
    <row r="3842" spans="1:8">
      <c r="A3842" s="162"/>
      <c r="B3842" s="162"/>
      <c r="C3842" s="163"/>
      <c r="D3842" s="164"/>
      <c r="E3842" s="163"/>
      <c r="F3842" s="162"/>
      <c r="G3842" s="209"/>
      <c r="H3842" s="195"/>
    </row>
    <row r="3843" spans="1:8">
      <c r="A3843" s="162"/>
      <c r="B3843" s="162"/>
      <c r="C3843" s="163"/>
      <c r="D3843" s="164"/>
      <c r="E3843" s="163"/>
      <c r="F3843" s="162"/>
      <c r="G3843" s="209"/>
      <c r="H3843" s="195"/>
    </row>
    <row r="3844" spans="1:8">
      <c r="A3844" s="162"/>
      <c r="B3844" s="162"/>
      <c r="C3844" s="163"/>
      <c r="D3844" s="164"/>
      <c r="E3844" s="163"/>
      <c r="F3844" s="162"/>
      <c r="G3844" s="209"/>
      <c r="H3844" s="195"/>
    </row>
    <row r="3845" spans="1:8">
      <c r="A3845" s="162"/>
      <c r="B3845" s="162"/>
      <c r="C3845" s="163"/>
      <c r="D3845" s="164"/>
      <c r="E3845" s="163"/>
      <c r="F3845" s="162"/>
      <c r="G3845" s="209"/>
      <c r="H3845" s="195"/>
    </row>
    <row r="3846" spans="1:8">
      <c r="A3846" s="162"/>
      <c r="B3846" s="162"/>
      <c r="C3846" s="163"/>
      <c r="D3846" s="164"/>
      <c r="E3846" s="163"/>
      <c r="F3846" s="162"/>
      <c r="G3846" s="209"/>
      <c r="H3846" s="195"/>
    </row>
    <row r="3847" spans="1:8">
      <c r="A3847" s="162"/>
      <c r="B3847" s="162"/>
      <c r="C3847" s="163"/>
      <c r="D3847" s="164"/>
      <c r="E3847" s="163"/>
      <c r="F3847" s="162"/>
      <c r="G3847" s="209"/>
      <c r="H3847" s="195"/>
    </row>
    <row r="3848" spans="1:8">
      <c r="A3848" s="162"/>
      <c r="B3848" s="162"/>
      <c r="C3848" s="163"/>
      <c r="D3848" s="164"/>
      <c r="E3848" s="163"/>
      <c r="F3848" s="162"/>
      <c r="G3848" s="209"/>
      <c r="H3848" s="195"/>
    </row>
    <row r="3849" spans="1:8">
      <c r="A3849" s="162"/>
      <c r="B3849" s="162"/>
      <c r="C3849" s="163"/>
      <c r="D3849" s="164"/>
      <c r="E3849" s="163"/>
      <c r="F3849" s="162"/>
      <c r="G3849" s="209"/>
      <c r="H3849" s="195"/>
    </row>
    <row r="3850" spans="1:8">
      <c r="A3850" s="162"/>
      <c r="B3850" s="162"/>
      <c r="C3850" s="163"/>
      <c r="D3850" s="164"/>
      <c r="E3850" s="163"/>
      <c r="F3850" s="162"/>
      <c r="G3850" s="209"/>
      <c r="H3850" s="195"/>
    </row>
    <row r="3851" spans="1:8">
      <c r="A3851" s="162"/>
      <c r="B3851" s="162"/>
      <c r="C3851" s="163"/>
      <c r="D3851" s="164"/>
      <c r="E3851" s="163"/>
      <c r="F3851" s="162"/>
      <c r="G3851" s="209"/>
      <c r="H3851" s="195"/>
    </row>
    <row r="3852" spans="1:8">
      <c r="A3852" s="162"/>
      <c r="B3852" s="162"/>
      <c r="C3852" s="163"/>
      <c r="D3852" s="164"/>
      <c r="E3852" s="163"/>
      <c r="F3852" s="162"/>
      <c r="G3852" s="209"/>
      <c r="H3852" s="195"/>
    </row>
    <row r="3853" spans="1:8">
      <c r="A3853" s="162"/>
      <c r="B3853" s="162"/>
      <c r="C3853" s="163"/>
      <c r="D3853" s="164"/>
      <c r="E3853" s="163"/>
      <c r="F3853" s="162"/>
      <c r="G3853" s="209"/>
      <c r="H3853" s="195"/>
    </row>
    <row r="3854" spans="1:8">
      <c r="A3854" s="162"/>
      <c r="B3854" s="162"/>
      <c r="C3854" s="163"/>
      <c r="D3854" s="164"/>
      <c r="E3854" s="163"/>
      <c r="F3854" s="162"/>
      <c r="G3854" s="209"/>
      <c r="H3854" s="195"/>
    </row>
    <row r="3855" spans="1:8">
      <c r="A3855" s="162"/>
      <c r="B3855" s="162"/>
      <c r="C3855" s="163"/>
      <c r="D3855" s="164"/>
      <c r="E3855" s="163"/>
      <c r="F3855" s="162"/>
      <c r="G3855" s="209"/>
      <c r="H3855" s="195"/>
    </row>
    <row r="3856" spans="1:8">
      <c r="A3856" s="162"/>
      <c r="B3856" s="162"/>
      <c r="C3856" s="163"/>
      <c r="D3856" s="164"/>
      <c r="E3856" s="163"/>
      <c r="F3856" s="162"/>
      <c r="G3856" s="209"/>
      <c r="H3856" s="195"/>
    </row>
    <row r="3857" spans="1:8">
      <c r="A3857" s="162"/>
      <c r="B3857" s="162"/>
      <c r="C3857" s="163"/>
      <c r="D3857" s="164"/>
      <c r="E3857" s="163"/>
      <c r="F3857" s="162"/>
      <c r="G3857" s="209"/>
      <c r="H3857" s="195"/>
    </row>
    <row r="3858" spans="1:8">
      <c r="A3858" s="162"/>
      <c r="B3858" s="162"/>
      <c r="C3858" s="163"/>
      <c r="D3858" s="164"/>
      <c r="E3858" s="163"/>
      <c r="F3858" s="162"/>
      <c r="G3858" s="209"/>
      <c r="H3858" s="195"/>
    </row>
    <row r="3859" spans="1:8">
      <c r="A3859" s="162"/>
      <c r="B3859" s="162"/>
      <c r="C3859" s="163"/>
      <c r="D3859" s="164"/>
      <c r="E3859" s="163"/>
      <c r="F3859" s="162"/>
      <c r="G3859" s="209"/>
      <c r="H3859" s="195"/>
    </row>
    <row r="3860" spans="1:8">
      <c r="A3860" s="162"/>
      <c r="B3860" s="162"/>
      <c r="C3860" s="163"/>
      <c r="D3860" s="164"/>
      <c r="E3860" s="163"/>
      <c r="F3860" s="162"/>
      <c r="G3860" s="209"/>
      <c r="H3860" s="195"/>
    </row>
    <row r="3861" spans="1:8">
      <c r="A3861" s="162"/>
      <c r="B3861" s="162"/>
      <c r="C3861" s="163"/>
      <c r="D3861" s="164"/>
      <c r="E3861" s="163"/>
      <c r="F3861" s="162"/>
      <c r="G3861" s="209"/>
      <c r="H3861" s="195"/>
    </row>
    <row r="3862" spans="1:8">
      <c r="A3862" s="162"/>
      <c r="B3862" s="162"/>
      <c r="C3862" s="163"/>
      <c r="D3862" s="164"/>
      <c r="E3862" s="163"/>
      <c r="F3862" s="162"/>
      <c r="G3862" s="209"/>
      <c r="H3862" s="195"/>
    </row>
    <row r="3863" spans="1:8">
      <c r="A3863" s="162"/>
      <c r="B3863" s="162"/>
      <c r="C3863" s="163"/>
      <c r="D3863" s="164"/>
      <c r="E3863" s="163"/>
      <c r="F3863" s="162"/>
      <c r="G3863" s="209"/>
      <c r="H3863" s="195"/>
    </row>
    <row r="3864" spans="1:8">
      <c r="A3864" s="162"/>
      <c r="B3864" s="162"/>
      <c r="C3864" s="163"/>
      <c r="D3864" s="164"/>
      <c r="E3864" s="163"/>
      <c r="F3864" s="162"/>
      <c r="G3864" s="209"/>
      <c r="H3864" s="195"/>
    </row>
    <row r="3865" spans="1:8">
      <c r="A3865" s="162"/>
      <c r="B3865" s="162"/>
      <c r="C3865" s="163"/>
      <c r="D3865" s="164"/>
      <c r="E3865" s="163"/>
      <c r="F3865" s="162"/>
      <c r="G3865" s="209"/>
      <c r="H3865" s="195"/>
    </row>
    <row r="3866" spans="1:8">
      <c r="A3866" s="162"/>
      <c r="B3866" s="162"/>
      <c r="C3866" s="163"/>
      <c r="D3866" s="164"/>
      <c r="E3866" s="163"/>
      <c r="F3866" s="162"/>
      <c r="G3866" s="209"/>
      <c r="H3866" s="195"/>
    </row>
    <row r="3867" spans="1:8">
      <c r="A3867" s="162"/>
      <c r="B3867" s="162"/>
      <c r="C3867" s="163"/>
      <c r="D3867" s="164"/>
      <c r="E3867" s="163"/>
      <c r="F3867" s="162"/>
      <c r="G3867" s="209"/>
      <c r="H3867" s="195"/>
    </row>
    <row r="3868" spans="1:8">
      <c r="A3868" s="162"/>
      <c r="B3868" s="162"/>
      <c r="C3868" s="163"/>
      <c r="D3868" s="164"/>
      <c r="E3868" s="163"/>
      <c r="F3868" s="162"/>
      <c r="G3868" s="209"/>
      <c r="H3868" s="195"/>
    </row>
    <row r="3869" spans="1:8">
      <c r="A3869" s="162"/>
      <c r="B3869" s="162"/>
      <c r="C3869" s="163"/>
      <c r="D3869" s="164"/>
      <c r="E3869" s="163"/>
      <c r="F3869" s="162"/>
      <c r="G3869" s="209"/>
      <c r="H3869" s="195"/>
    </row>
    <row r="3870" spans="1:8">
      <c r="A3870" s="162"/>
      <c r="B3870" s="162"/>
      <c r="C3870" s="163"/>
      <c r="D3870" s="164"/>
      <c r="E3870" s="163"/>
      <c r="F3870" s="162"/>
      <c r="G3870" s="209"/>
      <c r="H3870" s="195"/>
    </row>
    <row r="3871" spans="1:8">
      <c r="A3871" s="162"/>
      <c r="B3871" s="162"/>
      <c r="C3871" s="163"/>
      <c r="D3871" s="164"/>
      <c r="E3871" s="163"/>
      <c r="F3871" s="162"/>
      <c r="G3871" s="209"/>
      <c r="H3871" s="195"/>
    </row>
    <row r="3872" spans="1:8">
      <c r="A3872" s="162"/>
      <c r="B3872" s="162"/>
      <c r="C3872" s="163"/>
      <c r="D3872" s="164"/>
      <c r="E3872" s="163"/>
      <c r="F3872" s="162"/>
      <c r="G3872" s="209"/>
      <c r="H3872" s="195"/>
    </row>
    <row r="3873" spans="1:8">
      <c r="A3873" s="162"/>
      <c r="B3873" s="162"/>
      <c r="C3873" s="163"/>
      <c r="D3873" s="164"/>
      <c r="E3873" s="163"/>
      <c r="F3873" s="162"/>
      <c r="G3873" s="209"/>
      <c r="H3873" s="195"/>
    </row>
    <row r="3874" spans="1:8">
      <c r="A3874" s="162"/>
      <c r="B3874" s="162"/>
      <c r="C3874" s="163"/>
      <c r="D3874" s="164"/>
      <c r="E3874" s="163"/>
      <c r="F3874" s="162"/>
      <c r="G3874" s="209"/>
      <c r="H3874" s="195"/>
    </row>
    <row r="3875" spans="1:8">
      <c r="A3875" s="162"/>
      <c r="B3875" s="162"/>
      <c r="C3875" s="163"/>
      <c r="D3875" s="164"/>
      <c r="E3875" s="163"/>
      <c r="F3875" s="162"/>
      <c r="G3875" s="209"/>
      <c r="H3875" s="195"/>
    </row>
    <row r="3876" spans="1:8">
      <c r="A3876" s="162"/>
      <c r="B3876" s="162"/>
      <c r="C3876" s="163"/>
      <c r="D3876" s="164"/>
      <c r="E3876" s="163"/>
      <c r="F3876" s="162"/>
      <c r="G3876" s="209"/>
      <c r="H3876" s="195"/>
    </row>
    <row r="3877" spans="1:8">
      <c r="A3877" s="162"/>
      <c r="B3877" s="162"/>
      <c r="C3877" s="163"/>
      <c r="D3877" s="164"/>
      <c r="E3877" s="163"/>
      <c r="F3877" s="162"/>
      <c r="G3877" s="209"/>
      <c r="H3877" s="195"/>
    </row>
    <row r="3878" spans="1:8">
      <c r="A3878" s="162"/>
      <c r="B3878" s="162"/>
      <c r="C3878" s="163"/>
      <c r="D3878" s="164"/>
      <c r="E3878" s="163"/>
      <c r="F3878" s="162"/>
      <c r="G3878" s="209"/>
      <c r="H3878" s="195"/>
    </row>
    <row r="3879" spans="1:8">
      <c r="A3879" s="162"/>
      <c r="B3879" s="162"/>
      <c r="C3879" s="163"/>
      <c r="D3879" s="164"/>
      <c r="E3879" s="163"/>
      <c r="F3879" s="162"/>
      <c r="G3879" s="209"/>
      <c r="H3879" s="195"/>
    </row>
    <row r="3880" spans="1:8">
      <c r="A3880" s="162"/>
      <c r="B3880" s="162"/>
      <c r="C3880" s="163"/>
      <c r="D3880" s="164"/>
      <c r="E3880" s="163"/>
      <c r="F3880" s="162"/>
      <c r="G3880" s="209"/>
      <c r="H3880" s="195"/>
    </row>
    <row r="3881" spans="1:8">
      <c r="A3881" s="162"/>
      <c r="B3881" s="162"/>
      <c r="C3881" s="163"/>
      <c r="D3881" s="164"/>
      <c r="E3881" s="163"/>
      <c r="F3881" s="162"/>
      <c r="G3881" s="209"/>
      <c r="H3881" s="195"/>
    </row>
    <row r="3882" spans="1:8">
      <c r="A3882" s="162"/>
      <c r="B3882" s="162"/>
      <c r="C3882" s="163"/>
      <c r="D3882" s="164"/>
      <c r="E3882" s="163"/>
      <c r="F3882" s="162"/>
      <c r="G3882" s="209"/>
      <c r="H3882" s="195"/>
    </row>
    <row r="3883" spans="1:8">
      <c r="A3883" s="162"/>
      <c r="B3883" s="162"/>
      <c r="C3883" s="163"/>
      <c r="D3883" s="164"/>
      <c r="E3883" s="163"/>
      <c r="F3883" s="162"/>
      <c r="G3883" s="209"/>
      <c r="H3883" s="195"/>
    </row>
    <row r="3884" spans="1:8">
      <c r="A3884" s="162"/>
      <c r="B3884" s="162"/>
      <c r="C3884" s="163"/>
      <c r="D3884" s="164"/>
      <c r="E3884" s="163"/>
      <c r="F3884" s="162"/>
      <c r="G3884" s="209"/>
      <c r="H3884" s="195"/>
    </row>
    <row r="3885" spans="1:8">
      <c r="A3885" s="162"/>
      <c r="B3885" s="162"/>
      <c r="C3885" s="163"/>
      <c r="D3885" s="164"/>
      <c r="E3885" s="163"/>
      <c r="F3885" s="162"/>
      <c r="G3885" s="209"/>
      <c r="H3885" s="195"/>
    </row>
    <row r="3886" spans="1:8">
      <c r="A3886" s="162"/>
      <c r="B3886" s="162"/>
      <c r="C3886" s="163"/>
      <c r="D3886" s="164"/>
      <c r="E3886" s="163"/>
      <c r="F3886" s="162"/>
      <c r="G3886" s="209"/>
      <c r="H3886" s="195"/>
    </row>
    <row r="3887" spans="1:8">
      <c r="A3887" s="162"/>
      <c r="B3887" s="162"/>
      <c r="C3887" s="163"/>
      <c r="D3887" s="164"/>
      <c r="E3887" s="163"/>
      <c r="F3887" s="162"/>
      <c r="G3887" s="209"/>
      <c r="H3887" s="195"/>
    </row>
    <row r="3888" spans="1:8">
      <c r="A3888" s="162"/>
      <c r="B3888" s="162"/>
      <c r="C3888" s="163"/>
      <c r="D3888" s="164"/>
      <c r="E3888" s="163"/>
      <c r="F3888" s="162"/>
      <c r="G3888" s="209"/>
      <c r="H3888" s="195"/>
    </row>
    <row r="3889" spans="1:8">
      <c r="A3889" s="162"/>
      <c r="B3889" s="162"/>
      <c r="C3889" s="163"/>
      <c r="D3889" s="164"/>
      <c r="E3889" s="163"/>
      <c r="F3889" s="162"/>
      <c r="G3889" s="209"/>
      <c r="H3889" s="195"/>
    </row>
    <row r="3890" spans="1:8">
      <c r="A3890" s="162"/>
      <c r="B3890" s="162"/>
      <c r="C3890" s="163"/>
      <c r="D3890" s="164"/>
      <c r="E3890" s="163"/>
      <c r="F3890" s="162"/>
      <c r="G3890" s="209"/>
      <c r="H3890" s="195"/>
    </row>
    <row r="3891" spans="1:8">
      <c r="A3891" s="162"/>
      <c r="B3891" s="162"/>
      <c r="C3891" s="163"/>
      <c r="D3891" s="164"/>
      <c r="E3891" s="163"/>
      <c r="F3891" s="162"/>
      <c r="G3891" s="209"/>
      <c r="H3891" s="195"/>
    </row>
    <row r="3892" spans="1:8">
      <c r="A3892" s="162"/>
      <c r="B3892" s="162"/>
      <c r="C3892" s="163"/>
      <c r="D3892" s="164"/>
      <c r="E3892" s="163"/>
      <c r="F3892" s="162"/>
      <c r="G3892" s="209"/>
      <c r="H3892" s="195"/>
    </row>
    <row r="3893" spans="1:8">
      <c r="A3893" s="162"/>
      <c r="B3893" s="162"/>
      <c r="C3893" s="163"/>
      <c r="D3893" s="164"/>
      <c r="E3893" s="163"/>
      <c r="F3893" s="162"/>
      <c r="G3893" s="209"/>
      <c r="H3893" s="195"/>
    </row>
    <row r="3894" spans="1:8">
      <c r="A3894" s="162"/>
      <c r="B3894" s="162"/>
      <c r="C3894" s="163"/>
      <c r="D3894" s="164"/>
      <c r="E3894" s="163"/>
      <c r="F3894" s="162"/>
      <c r="G3894" s="209"/>
      <c r="H3894" s="195"/>
    </row>
    <row r="3895" spans="1:8">
      <c r="A3895" s="162"/>
      <c r="B3895" s="162"/>
      <c r="C3895" s="163"/>
      <c r="D3895" s="164"/>
      <c r="E3895" s="163"/>
      <c r="F3895" s="162"/>
      <c r="G3895" s="209"/>
      <c r="H3895" s="195"/>
    </row>
    <row r="3896" spans="1:8">
      <c r="A3896" s="162"/>
      <c r="B3896" s="162"/>
      <c r="C3896" s="163"/>
      <c r="D3896" s="164"/>
      <c r="E3896" s="163"/>
      <c r="F3896" s="162"/>
      <c r="G3896" s="209"/>
      <c r="H3896" s="195"/>
    </row>
    <row r="3897" spans="1:8">
      <c r="A3897" s="162"/>
      <c r="B3897" s="162"/>
      <c r="C3897" s="163"/>
      <c r="D3897" s="164"/>
      <c r="E3897" s="163"/>
      <c r="F3897" s="162"/>
      <c r="G3897" s="209"/>
      <c r="H3897" s="195"/>
    </row>
    <row r="3898" spans="1:8">
      <c r="A3898" s="162"/>
      <c r="B3898" s="162"/>
      <c r="C3898" s="163"/>
      <c r="D3898" s="164"/>
      <c r="E3898" s="163"/>
      <c r="F3898" s="162"/>
      <c r="G3898" s="209"/>
      <c r="H3898" s="195"/>
    </row>
    <row r="3899" spans="1:8">
      <c r="A3899" s="162"/>
      <c r="B3899" s="162"/>
      <c r="C3899" s="163"/>
      <c r="D3899" s="164"/>
      <c r="E3899" s="163"/>
      <c r="F3899" s="162"/>
      <c r="G3899" s="209"/>
      <c r="H3899" s="195"/>
    </row>
    <row r="3900" spans="1:8">
      <c r="A3900" s="162"/>
      <c r="B3900" s="162"/>
      <c r="C3900" s="163"/>
      <c r="D3900" s="164"/>
      <c r="E3900" s="163"/>
      <c r="F3900" s="162"/>
      <c r="G3900" s="209"/>
      <c r="H3900" s="195"/>
    </row>
    <row r="3901" spans="1:8">
      <c r="A3901" s="162"/>
      <c r="B3901" s="162"/>
      <c r="C3901" s="163"/>
      <c r="D3901" s="164"/>
      <c r="E3901" s="163"/>
      <c r="F3901" s="162"/>
      <c r="G3901" s="209"/>
      <c r="H3901" s="195"/>
    </row>
    <row r="3902" spans="1:8">
      <c r="A3902" s="162"/>
      <c r="B3902" s="162"/>
      <c r="C3902" s="163"/>
      <c r="D3902" s="164"/>
      <c r="E3902" s="163"/>
      <c r="F3902" s="162"/>
      <c r="G3902" s="209"/>
      <c r="H3902" s="195"/>
    </row>
    <row r="3903" spans="1:8">
      <c r="A3903" s="162"/>
      <c r="B3903" s="162"/>
      <c r="C3903" s="163"/>
      <c r="D3903" s="164"/>
      <c r="E3903" s="163"/>
      <c r="F3903" s="162"/>
      <c r="G3903" s="209"/>
      <c r="H3903" s="195"/>
    </row>
    <row r="3904" spans="1:8">
      <c r="A3904" s="162"/>
      <c r="B3904" s="162"/>
      <c r="C3904" s="163"/>
      <c r="D3904" s="164"/>
      <c r="E3904" s="163"/>
      <c r="F3904" s="162"/>
      <c r="G3904" s="209"/>
      <c r="H3904" s="195"/>
    </row>
    <row r="3905" spans="1:8">
      <c r="A3905" s="162"/>
      <c r="B3905" s="162"/>
      <c r="C3905" s="163"/>
      <c r="D3905" s="164"/>
      <c r="E3905" s="163"/>
      <c r="F3905" s="162"/>
      <c r="G3905" s="209"/>
      <c r="H3905" s="195"/>
    </row>
    <row r="3906" spans="1:8">
      <c r="A3906" s="162"/>
      <c r="B3906" s="162"/>
      <c r="C3906" s="163"/>
      <c r="D3906" s="164"/>
      <c r="E3906" s="163"/>
      <c r="F3906" s="162"/>
      <c r="G3906" s="209"/>
      <c r="H3906" s="195"/>
    </row>
    <row r="3907" spans="1:8">
      <c r="A3907" s="162"/>
      <c r="B3907" s="162"/>
      <c r="C3907" s="163"/>
      <c r="D3907" s="164"/>
      <c r="E3907" s="163"/>
      <c r="F3907" s="162"/>
      <c r="G3907" s="209"/>
      <c r="H3907" s="195"/>
    </row>
    <row r="3908" spans="1:8">
      <c r="A3908" s="162"/>
      <c r="B3908" s="162"/>
      <c r="C3908" s="163"/>
      <c r="D3908" s="164"/>
      <c r="E3908" s="163"/>
      <c r="F3908" s="162"/>
      <c r="G3908" s="209"/>
      <c r="H3908" s="195"/>
    </row>
    <row r="3909" spans="1:8">
      <c r="A3909" s="162"/>
      <c r="B3909" s="162"/>
      <c r="C3909" s="163"/>
      <c r="D3909" s="164"/>
      <c r="E3909" s="163"/>
      <c r="F3909" s="162"/>
      <c r="G3909" s="209"/>
      <c r="H3909" s="195"/>
    </row>
    <row r="3910" spans="1:8">
      <c r="A3910" s="162"/>
      <c r="B3910" s="162"/>
      <c r="C3910" s="163"/>
      <c r="D3910" s="164"/>
      <c r="E3910" s="163"/>
      <c r="F3910" s="162"/>
      <c r="G3910" s="209"/>
      <c r="H3910" s="195"/>
    </row>
    <row r="3911" spans="1:8">
      <c r="A3911" s="162"/>
      <c r="B3911" s="162"/>
      <c r="C3911" s="163"/>
      <c r="D3911" s="164"/>
      <c r="E3911" s="163"/>
      <c r="F3911" s="162"/>
      <c r="G3911" s="209"/>
      <c r="H3911" s="195"/>
    </row>
    <row r="3912" spans="1:8">
      <c r="A3912" s="162"/>
      <c r="B3912" s="162"/>
      <c r="C3912" s="163"/>
      <c r="D3912" s="164"/>
      <c r="E3912" s="163"/>
      <c r="F3912" s="162"/>
      <c r="G3912" s="209"/>
      <c r="H3912" s="195"/>
    </row>
    <row r="3913" spans="1:8">
      <c r="A3913" s="162"/>
      <c r="B3913" s="162"/>
      <c r="C3913" s="163"/>
      <c r="D3913" s="164"/>
      <c r="E3913" s="163"/>
      <c r="F3913" s="162"/>
      <c r="G3913" s="209"/>
      <c r="H3913" s="195"/>
    </row>
    <row r="3914" spans="1:8">
      <c r="A3914" s="162"/>
      <c r="B3914" s="162"/>
      <c r="C3914" s="163"/>
      <c r="D3914" s="164"/>
      <c r="E3914" s="163"/>
      <c r="F3914" s="162"/>
      <c r="G3914" s="209"/>
      <c r="H3914" s="195"/>
    </row>
    <row r="3915" spans="1:8">
      <c r="A3915" s="162"/>
      <c r="B3915" s="162"/>
      <c r="C3915" s="163"/>
      <c r="D3915" s="164"/>
      <c r="E3915" s="163"/>
      <c r="F3915" s="162"/>
      <c r="G3915" s="209"/>
      <c r="H3915" s="195"/>
    </row>
    <row r="3916" spans="1:8">
      <c r="A3916" s="162"/>
      <c r="B3916" s="162"/>
      <c r="C3916" s="163"/>
      <c r="D3916" s="164"/>
      <c r="E3916" s="163"/>
      <c r="F3916" s="162"/>
      <c r="G3916" s="209"/>
      <c r="H3916" s="195"/>
    </row>
    <row r="3917" spans="1:8">
      <c r="A3917" s="162"/>
      <c r="B3917" s="162"/>
      <c r="C3917" s="163"/>
      <c r="D3917" s="164"/>
      <c r="E3917" s="163"/>
      <c r="F3917" s="162"/>
      <c r="G3917" s="209"/>
      <c r="H3917" s="195"/>
    </row>
    <row r="3918" spans="1:8">
      <c r="A3918" s="162"/>
      <c r="B3918" s="162"/>
      <c r="C3918" s="163"/>
      <c r="D3918" s="164"/>
      <c r="E3918" s="163"/>
      <c r="F3918" s="162"/>
      <c r="G3918" s="209"/>
      <c r="H3918" s="195"/>
    </row>
    <row r="3919" spans="1:8">
      <c r="A3919" s="162"/>
      <c r="B3919" s="162"/>
      <c r="C3919" s="163"/>
      <c r="D3919" s="164"/>
      <c r="E3919" s="163"/>
      <c r="F3919" s="162"/>
      <c r="G3919" s="209"/>
      <c r="H3919" s="195"/>
    </row>
    <row r="3920" spans="1:8">
      <c r="A3920" s="162"/>
      <c r="B3920" s="162"/>
      <c r="C3920" s="163"/>
      <c r="D3920" s="164"/>
      <c r="E3920" s="163"/>
      <c r="F3920" s="162"/>
      <c r="G3920" s="209"/>
      <c r="H3920" s="195"/>
    </row>
    <row r="3921" spans="1:8">
      <c r="A3921" s="162"/>
      <c r="B3921" s="162"/>
      <c r="C3921" s="163"/>
      <c r="D3921" s="164"/>
      <c r="E3921" s="163"/>
      <c r="F3921" s="162"/>
      <c r="G3921" s="209"/>
      <c r="H3921" s="195"/>
    </row>
    <row r="3922" spans="1:8">
      <c r="A3922" s="162"/>
      <c r="B3922" s="162"/>
      <c r="C3922" s="163"/>
      <c r="D3922" s="164"/>
      <c r="E3922" s="163"/>
      <c r="F3922" s="162"/>
      <c r="G3922" s="209"/>
      <c r="H3922" s="195"/>
    </row>
    <row r="3923" spans="1:8">
      <c r="A3923" s="162"/>
      <c r="B3923" s="162"/>
      <c r="C3923" s="163"/>
      <c r="D3923" s="164"/>
      <c r="E3923" s="163"/>
      <c r="F3923" s="162"/>
      <c r="G3923" s="209"/>
      <c r="H3923" s="195"/>
    </row>
    <row r="3924" spans="1:8">
      <c r="A3924" s="162"/>
      <c r="B3924" s="162"/>
      <c r="C3924" s="163"/>
      <c r="D3924" s="164"/>
      <c r="E3924" s="163"/>
      <c r="F3924" s="162"/>
      <c r="G3924" s="209"/>
      <c r="H3924" s="195"/>
    </row>
    <row r="3925" spans="1:8">
      <c r="A3925" s="162"/>
      <c r="B3925" s="162"/>
      <c r="C3925" s="163"/>
      <c r="D3925" s="164"/>
      <c r="E3925" s="163"/>
      <c r="F3925" s="162"/>
      <c r="G3925" s="209"/>
      <c r="H3925" s="195"/>
    </row>
    <row r="3926" spans="1:8">
      <c r="A3926" s="162"/>
      <c r="B3926" s="162"/>
      <c r="C3926" s="163"/>
      <c r="D3926" s="164"/>
      <c r="E3926" s="163"/>
      <c r="F3926" s="162"/>
      <c r="G3926" s="209"/>
      <c r="H3926" s="195"/>
    </row>
    <row r="3927" spans="1:8">
      <c r="A3927" s="162"/>
      <c r="B3927" s="162"/>
      <c r="C3927" s="163"/>
      <c r="D3927" s="164"/>
      <c r="E3927" s="163"/>
      <c r="F3927" s="162"/>
      <c r="G3927" s="209"/>
      <c r="H3927" s="195"/>
    </row>
    <row r="3928" spans="1:8">
      <c r="A3928" s="162"/>
      <c r="B3928" s="162"/>
      <c r="C3928" s="163"/>
      <c r="D3928" s="164"/>
      <c r="E3928" s="163"/>
      <c r="F3928" s="162"/>
      <c r="G3928" s="209"/>
      <c r="H3928" s="195"/>
    </row>
    <row r="3929" spans="1:8">
      <c r="A3929" s="162"/>
      <c r="B3929" s="162"/>
      <c r="C3929" s="163"/>
      <c r="D3929" s="164"/>
      <c r="E3929" s="163"/>
      <c r="F3929" s="162"/>
      <c r="G3929" s="209"/>
      <c r="H3929" s="195"/>
    </row>
    <row r="3930" spans="1:8">
      <c r="A3930" s="162"/>
      <c r="B3930" s="162"/>
      <c r="C3930" s="163"/>
      <c r="D3930" s="164"/>
      <c r="E3930" s="163"/>
      <c r="F3930" s="162"/>
      <c r="G3930" s="209"/>
      <c r="H3930" s="195"/>
    </row>
    <row r="3931" spans="1:8">
      <c r="A3931" s="162"/>
      <c r="B3931" s="162"/>
      <c r="C3931" s="163"/>
      <c r="D3931" s="164"/>
      <c r="E3931" s="163"/>
      <c r="F3931" s="162"/>
      <c r="G3931" s="209"/>
      <c r="H3931" s="195"/>
    </row>
    <row r="3932" spans="1:8">
      <c r="A3932" s="162"/>
      <c r="B3932" s="162"/>
      <c r="C3932" s="163"/>
      <c r="D3932" s="164"/>
      <c r="E3932" s="163"/>
      <c r="F3932" s="162"/>
      <c r="G3932" s="209"/>
      <c r="H3932" s="195"/>
    </row>
    <row r="3933" spans="1:8">
      <c r="A3933" s="162"/>
      <c r="B3933" s="162"/>
      <c r="C3933" s="163"/>
      <c r="D3933" s="164"/>
      <c r="E3933" s="163"/>
      <c r="F3933" s="162"/>
      <c r="G3933" s="209"/>
      <c r="H3933" s="195"/>
    </row>
    <row r="3934" spans="1:8">
      <c r="A3934" s="162"/>
      <c r="B3934" s="162"/>
      <c r="C3934" s="163"/>
      <c r="D3934" s="164"/>
      <c r="E3934" s="163"/>
      <c r="F3934" s="162"/>
      <c r="G3934" s="209"/>
      <c r="H3934" s="195"/>
    </row>
    <row r="3935" spans="1:8">
      <c r="A3935" s="162"/>
      <c r="B3935" s="162"/>
      <c r="C3935" s="163"/>
      <c r="D3935" s="164"/>
      <c r="E3935" s="163"/>
      <c r="F3935" s="162"/>
      <c r="G3935" s="209"/>
      <c r="H3935" s="195"/>
    </row>
    <row r="3936" spans="1:8">
      <c r="A3936" s="162"/>
      <c r="B3936" s="162"/>
      <c r="C3936" s="163"/>
      <c r="D3936" s="164"/>
      <c r="E3936" s="163"/>
      <c r="F3936" s="162"/>
      <c r="G3936" s="209"/>
      <c r="H3936" s="195"/>
    </row>
    <row r="3937" spans="1:8">
      <c r="A3937" s="162"/>
      <c r="B3937" s="162"/>
      <c r="C3937" s="163"/>
      <c r="D3937" s="164"/>
      <c r="E3937" s="163"/>
      <c r="F3937" s="162"/>
      <c r="G3937" s="209"/>
      <c r="H3937" s="195"/>
    </row>
    <row r="3938" spans="1:8">
      <c r="A3938" s="162"/>
      <c r="B3938" s="162"/>
      <c r="C3938" s="163"/>
      <c r="D3938" s="164"/>
      <c r="E3938" s="163"/>
      <c r="F3938" s="162"/>
      <c r="G3938" s="209"/>
      <c r="H3938" s="195"/>
    </row>
    <row r="3939" spans="1:8">
      <c r="A3939" s="162"/>
      <c r="B3939" s="162"/>
      <c r="C3939" s="163"/>
      <c r="D3939" s="164"/>
      <c r="E3939" s="163"/>
      <c r="F3939" s="162"/>
      <c r="G3939" s="209"/>
      <c r="H3939" s="195"/>
    </row>
    <row r="3940" spans="1:8">
      <c r="A3940" s="162"/>
      <c r="B3940" s="162"/>
      <c r="C3940" s="163"/>
      <c r="D3940" s="164"/>
      <c r="E3940" s="163"/>
      <c r="F3940" s="162"/>
      <c r="G3940" s="209"/>
      <c r="H3940" s="195"/>
    </row>
    <row r="3941" spans="1:8">
      <c r="A3941" s="162"/>
      <c r="B3941" s="162"/>
      <c r="C3941" s="163"/>
      <c r="D3941" s="164"/>
      <c r="E3941" s="163"/>
      <c r="F3941" s="162"/>
      <c r="G3941" s="209"/>
      <c r="H3941" s="195"/>
    </row>
    <row r="3942" spans="1:8">
      <c r="A3942" s="162"/>
      <c r="B3942" s="162"/>
      <c r="C3942" s="163"/>
      <c r="D3942" s="164"/>
      <c r="E3942" s="163"/>
      <c r="F3942" s="162"/>
      <c r="G3942" s="209"/>
      <c r="H3942" s="195"/>
    </row>
    <row r="3943" spans="1:8">
      <c r="A3943" s="162"/>
      <c r="B3943" s="162"/>
      <c r="C3943" s="163"/>
      <c r="D3943" s="164"/>
      <c r="E3943" s="163"/>
      <c r="F3943" s="162"/>
      <c r="G3943" s="209"/>
      <c r="H3943" s="195"/>
    </row>
    <row r="3944" spans="1:8">
      <c r="A3944" s="162"/>
      <c r="B3944" s="162"/>
      <c r="C3944" s="163"/>
      <c r="D3944" s="164"/>
      <c r="E3944" s="163"/>
      <c r="F3944" s="162"/>
      <c r="G3944" s="209"/>
      <c r="H3944" s="195"/>
    </row>
    <row r="3945" spans="1:8">
      <c r="A3945" s="162"/>
      <c r="B3945" s="162"/>
      <c r="C3945" s="163"/>
      <c r="D3945" s="164"/>
      <c r="E3945" s="163"/>
      <c r="F3945" s="162"/>
      <c r="G3945" s="209"/>
      <c r="H3945" s="195"/>
    </row>
    <row r="3946" spans="1:8">
      <c r="A3946" s="162"/>
      <c r="B3946" s="162"/>
      <c r="C3946" s="163"/>
      <c r="D3946" s="164"/>
      <c r="E3946" s="163"/>
      <c r="F3946" s="162"/>
      <c r="G3946" s="209"/>
      <c r="H3946" s="195"/>
    </row>
    <row r="3947" spans="1:8">
      <c r="A3947" s="162"/>
      <c r="B3947" s="162"/>
      <c r="C3947" s="163"/>
      <c r="D3947" s="164"/>
      <c r="E3947" s="163"/>
      <c r="F3947" s="162"/>
      <c r="G3947" s="209"/>
      <c r="H3947" s="195"/>
    </row>
    <row r="3948" spans="1:8">
      <c r="A3948" s="162"/>
      <c r="B3948" s="162"/>
      <c r="C3948" s="163"/>
      <c r="D3948" s="164"/>
      <c r="E3948" s="163"/>
      <c r="F3948" s="162"/>
      <c r="G3948" s="209"/>
      <c r="H3948" s="195"/>
    </row>
    <row r="3949" spans="1:8">
      <c r="A3949" s="162"/>
      <c r="B3949" s="162"/>
      <c r="C3949" s="163"/>
      <c r="D3949" s="164"/>
      <c r="E3949" s="163"/>
      <c r="F3949" s="162"/>
      <c r="G3949" s="209"/>
      <c r="H3949" s="195"/>
    </row>
    <row r="3950" spans="1:8">
      <c r="A3950" s="162"/>
      <c r="B3950" s="162"/>
      <c r="C3950" s="163"/>
      <c r="D3950" s="164"/>
      <c r="E3950" s="163"/>
      <c r="F3950" s="162"/>
      <c r="G3950" s="209"/>
      <c r="H3950" s="195"/>
    </row>
    <row r="3951" spans="1:8">
      <c r="A3951" s="162"/>
      <c r="B3951" s="162"/>
      <c r="C3951" s="163"/>
      <c r="D3951" s="164"/>
      <c r="E3951" s="163"/>
      <c r="F3951" s="162"/>
      <c r="G3951" s="209"/>
      <c r="H3951" s="195"/>
    </row>
    <row r="3952" spans="1:8">
      <c r="A3952" s="162"/>
      <c r="B3952" s="162"/>
      <c r="C3952" s="163"/>
      <c r="D3952" s="164"/>
      <c r="E3952" s="163"/>
      <c r="F3952" s="162"/>
      <c r="G3952" s="209"/>
      <c r="H3952" s="195"/>
    </row>
    <row r="3953" spans="1:8">
      <c r="A3953" s="162"/>
      <c r="B3953" s="162"/>
      <c r="C3953" s="163"/>
      <c r="D3953" s="164"/>
      <c r="E3953" s="163"/>
      <c r="F3953" s="162"/>
      <c r="G3953" s="209"/>
      <c r="H3953" s="195"/>
    </row>
    <row r="3954" spans="1:8">
      <c r="A3954" s="162"/>
      <c r="B3954" s="162"/>
      <c r="C3954" s="163"/>
      <c r="D3954" s="164"/>
      <c r="E3954" s="163"/>
      <c r="F3954" s="162"/>
      <c r="G3954" s="209"/>
      <c r="H3954" s="195"/>
    </row>
    <row r="3955" spans="1:8">
      <c r="A3955" s="162"/>
      <c r="B3955" s="162"/>
      <c r="C3955" s="163"/>
      <c r="D3955" s="164"/>
      <c r="E3955" s="163"/>
      <c r="F3955" s="162"/>
      <c r="G3955" s="209"/>
      <c r="H3955" s="195"/>
    </row>
    <row r="3956" spans="1:8">
      <c r="A3956" s="162"/>
      <c r="B3956" s="162"/>
      <c r="C3956" s="163"/>
      <c r="D3956" s="164"/>
      <c r="E3956" s="163"/>
      <c r="F3956" s="162"/>
      <c r="G3956" s="209"/>
      <c r="H3956" s="195"/>
    </row>
    <row r="3957" spans="1:8">
      <c r="A3957" s="162"/>
      <c r="B3957" s="162"/>
      <c r="C3957" s="163"/>
      <c r="D3957" s="164"/>
      <c r="E3957" s="163"/>
      <c r="F3957" s="162"/>
      <c r="G3957" s="209"/>
      <c r="H3957" s="195"/>
    </row>
    <row r="3958" spans="1:8">
      <c r="A3958" s="162"/>
      <c r="B3958" s="162"/>
      <c r="C3958" s="163"/>
      <c r="D3958" s="164"/>
      <c r="E3958" s="163"/>
      <c r="F3958" s="162"/>
      <c r="G3958" s="209"/>
      <c r="H3958" s="195"/>
    </row>
    <row r="3959" spans="1:8">
      <c r="A3959" s="162"/>
      <c r="B3959" s="162"/>
      <c r="C3959" s="163"/>
      <c r="D3959" s="164"/>
      <c r="E3959" s="163"/>
      <c r="F3959" s="162"/>
      <c r="G3959" s="209"/>
      <c r="H3959" s="195"/>
    </row>
    <row r="3960" spans="1:8">
      <c r="A3960" s="162"/>
      <c r="B3960" s="162"/>
      <c r="C3960" s="163"/>
      <c r="D3960" s="164"/>
      <c r="E3960" s="163"/>
      <c r="F3960" s="162"/>
      <c r="G3960" s="209"/>
      <c r="H3960" s="195"/>
    </row>
    <row r="3961" spans="1:8">
      <c r="A3961" s="162"/>
      <c r="B3961" s="162"/>
      <c r="C3961" s="163"/>
      <c r="D3961" s="164"/>
      <c r="E3961" s="163"/>
      <c r="F3961" s="162"/>
      <c r="G3961" s="209"/>
      <c r="H3961" s="195"/>
    </row>
    <row r="3962" spans="1:8">
      <c r="A3962" s="162"/>
      <c r="B3962" s="162"/>
      <c r="C3962" s="163"/>
      <c r="D3962" s="164"/>
      <c r="E3962" s="163"/>
      <c r="F3962" s="162"/>
      <c r="G3962" s="209"/>
      <c r="H3962" s="195"/>
    </row>
    <row r="3963" spans="1:8">
      <c r="A3963" s="162"/>
      <c r="B3963" s="162"/>
      <c r="C3963" s="163"/>
      <c r="D3963" s="164"/>
      <c r="E3963" s="163"/>
      <c r="F3963" s="162"/>
      <c r="G3963" s="209"/>
      <c r="H3963" s="195"/>
    </row>
    <row r="3964" spans="1:8">
      <c r="A3964" s="162"/>
      <c r="B3964" s="162"/>
      <c r="C3964" s="163"/>
      <c r="D3964" s="164"/>
      <c r="E3964" s="163"/>
      <c r="F3964" s="162"/>
      <c r="G3964" s="209"/>
      <c r="H3964" s="195"/>
    </row>
    <row r="3965" spans="1:8">
      <c r="A3965" s="162"/>
      <c r="B3965" s="162"/>
      <c r="C3965" s="163"/>
      <c r="D3965" s="164"/>
      <c r="E3965" s="163"/>
      <c r="F3965" s="162"/>
      <c r="G3965" s="209"/>
      <c r="H3965" s="195"/>
    </row>
    <row r="3966" spans="1:8">
      <c r="A3966" s="162"/>
      <c r="B3966" s="162"/>
      <c r="C3966" s="163"/>
      <c r="D3966" s="164"/>
      <c r="E3966" s="163"/>
      <c r="F3966" s="162"/>
      <c r="G3966" s="209"/>
      <c r="H3966" s="195"/>
    </row>
    <row r="3967" spans="1:8">
      <c r="A3967" s="162"/>
      <c r="B3967" s="162"/>
      <c r="C3967" s="163"/>
      <c r="D3967" s="164"/>
      <c r="E3967" s="163"/>
      <c r="F3967" s="162"/>
      <c r="G3967" s="209"/>
      <c r="H3967" s="195"/>
    </row>
    <row r="3968" spans="1:8">
      <c r="A3968" s="162"/>
      <c r="B3968" s="162"/>
      <c r="C3968" s="163"/>
      <c r="D3968" s="164"/>
      <c r="E3968" s="163"/>
      <c r="F3968" s="162"/>
      <c r="G3968" s="209"/>
      <c r="H3968" s="195"/>
    </row>
    <row r="3969" spans="1:8">
      <c r="A3969" s="162"/>
      <c r="B3969" s="162"/>
      <c r="C3969" s="163"/>
      <c r="D3969" s="164"/>
      <c r="E3969" s="163"/>
      <c r="F3969" s="162"/>
      <c r="G3969" s="209"/>
      <c r="H3969" s="195"/>
    </row>
    <row r="3970" spans="1:8">
      <c r="A3970" s="162"/>
      <c r="B3970" s="162"/>
      <c r="C3970" s="163"/>
      <c r="D3970" s="164"/>
      <c r="E3970" s="163"/>
      <c r="F3970" s="162"/>
      <c r="G3970" s="209"/>
      <c r="H3970" s="195"/>
    </row>
    <row r="3971" spans="1:8">
      <c r="A3971" s="162"/>
      <c r="B3971" s="162"/>
      <c r="C3971" s="163"/>
      <c r="D3971" s="164"/>
      <c r="E3971" s="163"/>
      <c r="F3971" s="162"/>
      <c r="G3971" s="209"/>
      <c r="H3971" s="195"/>
    </row>
    <row r="3972" spans="1:8">
      <c r="A3972" s="162"/>
      <c r="B3972" s="162"/>
      <c r="C3972" s="163"/>
      <c r="D3972" s="164"/>
      <c r="E3972" s="163"/>
      <c r="F3972" s="162"/>
      <c r="G3972" s="209"/>
      <c r="H3972" s="195"/>
    </row>
    <row r="3973" spans="1:8">
      <c r="A3973" s="162"/>
      <c r="B3973" s="162"/>
      <c r="C3973" s="163"/>
      <c r="D3973" s="164"/>
      <c r="E3973" s="163"/>
      <c r="F3973" s="162"/>
      <c r="G3973" s="209"/>
      <c r="H3973" s="195"/>
    </row>
    <row r="3974" spans="1:8">
      <c r="A3974" s="162"/>
      <c r="B3974" s="162"/>
      <c r="C3974" s="163"/>
      <c r="D3974" s="164"/>
      <c r="E3974" s="163"/>
      <c r="F3974" s="162"/>
      <c r="G3974" s="209"/>
      <c r="H3974" s="195"/>
    </row>
    <row r="3975" spans="1:8">
      <c r="A3975" s="162"/>
      <c r="B3975" s="162"/>
      <c r="C3975" s="163"/>
      <c r="D3975" s="164"/>
      <c r="E3975" s="163"/>
      <c r="F3975" s="162"/>
      <c r="G3975" s="209"/>
      <c r="H3975" s="195"/>
    </row>
    <row r="3976" spans="1:8">
      <c r="A3976" s="162"/>
      <c r="B3976" s="162"/>
      <c r="C3976" s="163"/>
      <c r="D3976" s="164"/>
      <c r="E3976" s="163"/>
      <c r="F3976" s="162"/>
      <c r="G3976" s="209"/>
      <c r="H3976" s="195"/>
    </row>
    <row r="3977" spans="1:8">
      <c r="A3977" s="162"/>
      <c r="B3977" s="162"/>
      <c r="C3977" s="163"/>
      <c r="D3977" s="164"/>
      <c r="E3977" s="163"/>
      <c r="F3977" s="162"/>
      <c r="G3977" s="209"/>
      <c r="H3977" s="195"/>
    </row>
    <row r="3978" spans="1:8">
      <c r="A3978" s="162"/>
      <c r="B3978" s="162"/>
      <c r="C3978" s="163"/>
      <c r="D3978" s="164"/>
      <c r="E3978" s="163"/>
      <c r="F3978" s="162"/>
      <c r="G3978" s="209"/>
      <c r="H3978" s="195"/>
    </row>
    <row r="3979" spans="1:8">
      <c r="A3979" s="162"/>
      <c r="B3979" s="162"/>
      <c r="C3979" s="163"/>
      <c r="D3979" s="164"/>
      <c r="E3979" s="163"/>
      <c r="F3979" s="162"/>
      <c r="G3979" s="209"/>
      <c r="H3979" s="195"/>
    </row>
    <row r="3980" spans="1:8">
      <c r="A3980" s="162"/>
      <c r="B3980" s="162"/>
      <c r="C3980" s="163"/>
      <c r="D3980" s="164"/>
      <c r="E3980" s="163"/>
      <c r="F3980" s="162"/>
      <c r="G3980" s="209"/>
      <c r="H3980" s="195"/>
    </row>
    <row r="3981" spans="1:8">
      <c r="A3981" s="162"/>
      <c r="B3981" s="162"/>
      <c r="C3981" s="163"/>
      <c r="D3981" s="164"/>
      <c r="E3981" s="163"/>
      <c r="F3981" s="162"/>
      <c r="G3981" s="209"/>
      <c r="H3981" s="195"/>
    </row>
    <row r="3982" spans="1:8">
      <c r="A3982" s="162"/>
      <c r="B3982" s="162"/>
      <c r="C3982" s="163"/>
      <c r="D3982" s="164"/>
      <c r="E3982" s="163"/>
      <c r="F3982" s="162"/>
      <c r="G3982" s="209"/>
      <c r="H3982" s="195"/>
    </row>
    <row r="3983" spans="1:8">
      <c r="A3983" s="162"/>
      <c r="B3983" s="162"/>
      <c r="C3983" s="163"/>
      <c r="D3983" s="164"/>
      <c r="E3983" s="163"/>
      <c r="F3983" s="162"/>
      <c r="G3983" s="209"/>
      <c r="H3983" s="195"/>
    </row>
    <row r="3984" spans="1:8">
      <c r="A3984" s="162"/>
      <c r="B3984" s="162"/>
      <c r="C3984" s="163"/>
      <c r="D3984" s="164"/>
      <c r="E3984" s="163"/>
      <c r="F3984" s="162"/>
      <c r="G3984" s="209"/>
      <c r="H3984" s="195"/>
    </row>
    <row r="3985" spans="1:8">
      <c r="A3985" s="162"/>
      <c r="B3985" s="162"/>
      <c r="C3985" s="163"/>
      <c r="D3985" s="164"/>
      <c r="E3985" s="163"/>
      <c r="F3985" s="162"/>
      <c r="G3985" s="209"/>
      <c r="H3985" s="195"/>
    </row>
    <row r="3986" spans="1:8">
      <c r="A3986" s="162"/>
      <c r="B3986" s="162"/>
      <c r="C3986" s="163"/>
      <c r="D3986" s="164"/>
      <c r="E3986" s="163"/>
      <c r="F3986" s="162"/>
      <c r="G3986" s="209"/>
      <c r="H3986" s="195"/>
    </row>
    <row r="3987" spans="1:8">
      <c r="A3987" s="162"/>
      <c r="B3987" s="162"/>
      <c r="C3987" s="163"/>
      <c r="D3987" s="164"/>
      <c r="E3987" s="163"/>
      <c r="F3987" s="162"/>
      <c r="G3987" s="209"/>
      <c r="H3987" s="195"/>
    </row>
    <row r="3988" spans="1:8">
      <c r="A3988" s="162"/>
      <c r="B3988" s="162"/>
      <c r="C3988" s="163"/>
      <c r="D3988" s="164"/>
      <c r="E3988" s="163"/>
      <c r="F3988" s="162"/>
      <c r="G3988" s="209"/>
      <c r="H3988" s="195"/>
    </row>
    <row r="3989" spans="1:8">
      <c r="A3989" s="162"/>
      <c r="B3989" s="162"/>
      <c r="C3989" s="163"/>
      <c r="D3989" s="164"/>
      <c r="E3989" s="163"/>
      <c r="F3989" s="162"/>
      <c r="G3989" s="209"/>
      <c r="H3989" s="195"/>
    </row>
    <row r="3990" spans="1:8">
      <c r="A3990" s="162"/>
      <c r="B3990" s="162"/>
      <c r="C3990" s="163"/>
      <c r="D3990" s="164"/>
      <c r="E3990" s="163"/>
      <c r="F3990" s="162"/>
      <c r="G3990" s="209"/>
      <c r="H3990" s="195"/>
    </row>
    <row r="3991" spans="1:8">
      <c r="A3991" s="162"/>
      <c r="B3991" s="162"/>
      <c r="C3991" s="163"/>
      <c r="D3991" s="164"/>
      <c r="E3991" s="163"/>
      <c r="F3991" s="162"/>
      <c r="G3991" s="209"/>
      <c r="H3991" s="195"/>
    </row>
    <row r="3992" spans="1:8">
      <c r="A3992" s="162"/>
      <c r="B3992" s="162"/>
      <c r="C3992" s="163"/>
      <c r="D3992" s="164"/>
      <c r="E3992" s="163"/>
      <c r="F3992" s="162"/>
      <c r="G3992" s="209"/>
      <c r="H3992" s="195"/>
    </row>
    <row r="3993" spans="1:8">
      <c r="A3993" s="162"/>
      <c r="B3993" s="162"/>
      <c r="C3993" s="163"/>
      <c r="D3993" s="164"/>
      <c r="E3993" s="163"/>
      <c r="F3993" s="162"/>
      <c r="G3993" s="209"/>
      <c r="H3993" s="195"/>
    </row>
    <row r="3994" spans="1:8">
      <c r="A3994" s="162"/>
      <c r="B3994" s="162"/>
      <c r="C3994" s="163"/>
      <c r="D3994" s="164"/>
      <c r="E3994" s="163"/>
      <c r="F3994" s="162"/>
      <c r="G3994" s="209"/>
      <c r="H3994" s="195"/>
    </row>
    <row r="3995" spans="1:8">
      <c r="A3995" s="162"/>
      <c r="B3995" s="162"/>
      <c r="C3995" s="163"/>
      <c r="D3995" s="164"/>
      <c r="E3995" s="163"/>
      <c r="F3995" s="162"/>
      <c r="G3995" s="209"/>
      <c r="H3995" s="195"/>
    </row>
    <row r="3996" spans="1:8">
      <c r="A3996" s="162"/>
      <c r="B3996" s="162"/>
      <c r="C3996" s="163"/>
      <c r="D3996" s="164"/>
      <c r="E3996" s="163"/>
      <c r="F3996" s="162"/>
      <c r="G3996" s="209"/>
      <c r="H3996" s="195"/>
    </row>
    <row r="3997" spans="1:8">
      <c r="A3997" s="162"/>
      <c r="B3997" s="162"/>
      <c r="C3997" s="163"/>
      <c r="D3997" s="164"/>
      <c r="E3997" s="163"/>
      <c r="F3997" s="162"/>
      <c r="G3997" s="209"/>
      <c r="H3997" s="195"/>
    </row>
    <row r="3998" spans="1:8">
      <c r="A3998" s="162"/>
      <c r="B3998" s="162"/>
      <c r="C3998" s="163"/>
      <c r="D3998" s="164"/>
      <c r="E3998" s="163"/>
      <c r="F3998" s="162"/>
      <c r="G3998" s="209"/>
      <c r="H3998" s="195"/>
    </row>
    <row r="3999" spans="1:8">
      <c r="A3999" s="162"/>
      <c r="B3999" s="162"/>
      <c r="C3999" s="163"/>
      <c r="D3999" s="164"/>
      <c r="E3999" s="163"/>
      <c r="F3999" s="162"/>
      <c r="G3999" s="209"/>
      <c r="H3999" s="195"/>
    </row>
    <row r="4000" spans="1:8">
      <c r="A4000" s="162"/>
      <c r="B4000" s="162"/>
      <c r="C4000" s="163"/>
      <c r="D4000" s="164"/>
      <c r="E4000" s="163"/>
      <c r="F4000" s="162"/>
      <c r="G4000" s="209"/>
      <c r="H4000" s="195"/>
    </row>
    <row r="4001" spans="1:8">
      <c r="A4001" s="162"/>
      <c r="B4001" s="162"/>
      <c r="C4001" s="163"/>
      <c r="D4001" s="164"/>
      <c r="E4001" s="163"/>
      <c r="F4001" s="162"/>
      <c r="G4001" s="209"/>
      <c r="H4001" s="195"/>
    </row>
    <row r="4002" spans="1:8">
      <c r="A4002" s="162"/>
      <c r="B4002" s="162"/>
      <c r="C4002" s="163"/>
      <c r="D4002" s="164"/>
      <c r="E4002" s="163"/>
      <c r="F4002" s="162"/>
      <c r="G4002" s="209"/>
      <c r="H4002" s="195"/>
    </row>
    <row r="4003" spans="1:8">
      <c r="A4003" s="162"/>
      <c r="B4003" s="162"/>
      <c r="C4003" s="163"/>
      <c r="D4003" s="164"/>
      <c r="E4003" s="163"/>
      <c r="F4003" s="162"/>
      <c r="G4003" s="209"/>
      <c r="H4003" s="195"/>
    </row>
    <row r="4004" spans="1:8">
      <c r="A4004" s="162"/>
      <c r="B4004" s="162"/>
      <c r="C4004" s="163"/>
      <c r="D4004" s="164"/>
      <c r="E4004" s="163"/>
      <c r="F4004" s="162"/>
      <c r="G4004" s="209"/>
      <c r="H4004" s="195"/>
    </row>
    <row r="4005" spans="1:8">
      <c r="A4005" s="162"/>
      <c r="B4005" s="162"/>
      <c r="C4005" s="163"/>
      <c r="D4005" s="164"/>
      <c r="E4005" s="163"/>
      <c r="F4005" s="162"/>
      <c r="G4005" s="209"/>
      <c r="H4005" s="195"/>
    </row>
    <row r="4006" spans="1:8">
      <c r="A4006" s="162"/>
      <c r="B4006" s="162"/>
      <c r="C4006" s="163"/>
      <c r="D4006" s="164"/>
      <c r="E4006" s="163"/>
      <c r="F4006" s="162"/>
      <c r="G4006" s="209"/>
      <c r="H4006" s="195"/>
    </row>
    <row r="4007" spans="1:8">
      <c r="A4007" s="162"/>
      <c r="B4007" s="162"/>
      <c r="C4007" s="163"/>
      <c r="D4007" s="164"/>
      <c r="E4007" s="163"/>
      <c r="F4007" s="162"/>
      <c r="G4007" s="209"/>
      <c r="H4007" s="195"/>
    </row>
    <row r="4008" spans="1:8">
      <c r="A4008" s="162"/>
      <c r="B4008" s="162"/>
      <c r="C4008" s="163"/>
      <c r="D4008" s="164"/>
      <c r="E4008" s="163"/>
      <c r="F4008" s="162"/>
      <c r="G4008" s="209"/>
      <c r="H4008" s="195"/>
    </row>
    <row r="4009" spans="1:8">
      <c r="A4009" s="162"/>
      <c r="B4009" s="162"/>
      <c r="C4009" s="163"/>
      <c r="D4009" s="164"/>
      <c r="E4009" s="163"/>
      <c r="F4009" s="162"/>
      <c r="G4009" s="209"/>
      <c r="H4009" s="195"/>
    </row>
    <row r="4010" spans="1:8">
      <c r="A4010" s="162"/>
      <c r="B4010" s="162"/>
      <c r="C4010" s="163"/>
      <c r="D4010" s="164"/>
      <c r="E4010" s="163"/>
      <c r="F4010" s="162"/>
      <c r="G4010" s="209"/>
      <c r="H4010" s="195"/>
    </row>
    <row r="4011" spans="1:8">
      <c r="A4011" s="162"/>
      <c r="B4011" s="162"/>
      <c r="C4011" s="163"/>
      <c r="D4011" s="164"/>
      <c r="E4011" s="163"/>
      <c r="F4011" s="162"/>
      <c r="G4011" s="209"/>
      <c r="H4011" s="195"/>
    </row>
    <row r="4012" spans="1:8">
      <c r="A4012" s="162"/>
      <c r="B4012" s="162"/>
      <c r="C4012" s="163"/>
      <c r="D4012" s="164"/>
      <c r="E4012" s="163"/>
      <c r="F4012" s="162"/>
      <c r="G4012" s="209"/>
      <c r="H4012" s="195"/>
    </row>
    <row r="4013" spans="1:8">
      <c r="A4013" s="162"/>
      <c r="B4013" s="162"/>
      <c r="C4013" s="163"/>
      <c r="D4013" s="164"/>
      <c r="E4013" s="163"/>
      <c r="F4013" s="162"/>
      <c r="G4013" s="209"/>
      <c r="H4013" s="195"/>
    </row>
    <row r="4014" spans="1:8">
      <c r="A4014" s="162"/>
      <c r="B4014" s="162"/>
      <c r="C4014" s="163"/>
      <c r="D4014" s="164"/>
      <c r="E4014" s="163"/>
      <c r="F4014" s="162"/>
      <c r="G4014" s="209"/>
      <c r="H4014" s="195"/>
    </row>
    <row r="4015" spans="1:8">
      <c r="A4015" s="162"/>
      <c r="B4015" s="162"/>
      <c r="C4015" s="163"/>
      <c r="D4015" s="164"/>
      <c r="E4015" s="163"/>
      <c r="F4015" s="162"/>
      <c r="G4015" s="209"/>
      <c r="H4015" s="195"/>
    </row>
    <row r="4016" spans="1:8">
      <c r="A4016" s="162"/>
      <c r="B4016" s="162"/>
      <c r="C4016" s="163"/>
      <c r="D4016" s="164"/>
      <c r="E4016" s="163"/>
      <c r="F4016" s="162"/>
      <c r="G4016" s="209"/>
      <c r="H4016" s="195"/>
    </row>
    <row r="4017" spans="1:8">
      <c r="A4017" s="162"/>
      <c r="B4017" s="162"/>
      <c r="C4017" s="163"/>
      <c r="D4017" s="164"/>
      <c r="E4017" s="163"/>
      <c r="F4017" s="162"/>
      <c r="G4017" s="209"/>
      <c r="H4017" s="195"/>
    </row>
    <row r="4018" spans="1:8">
      <c r="A4018" s="162"/>
      <c r="B4018" s="162"/>
      <c r="C4018" s="163"/>
      <c r="D4018" s="164"/>
      <c r="E4018" s="163"/>
      <c r="F4018" s="162"/>
      <c r="G4018" s="209"/>
      <c r="H4018" s="195"/>
    </row>
    <row r="4019" spans="1:8">
      <c r="A4019" s="162"/>
      <c r="B4019" s="162"/>
      <c r="C4019" s="163"/>
      <c r="D4019" s="164"/>
      <c r="E4019" s="163"/>
      <c r="F4019" s="162"/>
      <c r="G4019" s="209"/>
      <c r="H4019" s="195"/>
    </row>
    <row r="4020" spans="1:8">
      <c r="A4020" s="162"/>
      <c r="B4020" s="162"/>
      <c r="C4020" s="163"/>
      <c r="D4020" s="164"/>
      <c r="E4020" s="163"/>
      <c r="F4020" s="162"/>
      <c r="G4020" s="209"/>
      <c r="H4020" s="195"/>
    </row>
    <row r="4021" spans="1:8">
      <c r="A4021" s="162"/>
      <c r="B4021" s="162"/>
      <c r="C4021" s="163"/>
      <c r="D4021" s="164"/>
      <c r="E4021" s="163"/>
      <c r="F4021" s="162"/>
      <c r="G4021" s="209"/>
      <c r="H4021" s="195"/>
    </row>
    <row r="4022" spans="1:8">
      <c r="A4022" s="162"/>
      <c r="B4022" s="162"/>
      <c r="C4022" s="163"/>
      <c r="D4022" s="164"/>
      <c r="E4022" s="163"/>
      <c r="F4022" s="162"/>
      <c r="G4022" s="209"/>
      <c r="H4022" s="195"/>
    </row>
    <row r="4023" spans="1:8">
      <c r="A4023" s="162"/>
      <c r="B4023" s="162"/>
      <c r="C4023" s="163"/>
      <c r="D4023" s="164"/>
      <c r="E4023" s="163"/>
      <c r="F4023" s="162"/>
      <c r="G4023" s="209"/>
      <c r="H4023" s="195"/>
    </row>
    <row r="4024" spans="1:8">
      <c r="A4024" s="162"/>
      <c r="B4024" s="162"/>
      <c r="C4024" s="163"/>
      <c r="D4024" s="164"/>
      <c r="E4024" s="163"/>
      <c r="F4024" s="162"/>
      <c r="G4024" s="209"/>
      <c r="H4024" s="195"/>
    </row>
    <row r="4025" spans="1:8">
      <c r="A4025" s="162"/>
      <c r="B4025" s="162"/>
      <c r="C4025" s="163"/>
      <c r="D4025" s="164"/>
      <c r="E4025" s="163"/>
      <c r="F4025" s="162"/>
      <c r="G4025" s="209"/>
      <c r="H4025" s="195"/>
    </row>
    <row r="4026" spans="1:8">
      <c r="A4026" s="162"/>
      <c r="B4026" s="162"/>
      <c r="C4026" s="163"/>
      <c r="D4026" s="164"/>
      <c r="E4026" s="163"/>
      <c r="F4026" s="162"/>
      <c r="G4026" s="209"/>
      <c r="H4026" s="195"/>
    </row>
    <row r="4027" spans="1:8">
      <c r="A4027" s="162"/>
      <c r="B4027" s="162"/>
      <c r="C4027" s="163"/>
      <c r="D4027" s="164"/>
      <c r="E4027" s="163"/>
      <c r="F4027" s="162"/>
      <c r="G4027" s="209"/>
      <c r="H4027" s="195"/>
    </row>
    <row r="4028" spans="1:8">
      <c r="A4028" s="162"/>
      <c r="B4028" s="162"/>
      <c r="C4028" s="163"/>
      <c r="D4028" s="164"/>
      <c r="E4028" s="163"/>
      <c r="F4028" s="162"/>
      <c r="G4028" s="209"/>
      <c r="H4028" s="195"/>
    </row>
    <row r="4029" spans="1:8">
      <c r="A4029" s="162"/>
      <c r="B4029" s="162"/>
      <c r="C4029" s="163"/>
      <c r="D4029" s="164"/>
      <c r="E4029" s="163"/>
      <c r="F4029" s="162"/>
      <c r="G4029" s="209"/>
      <c r="H4029" s="195"/>
    </row>
    <row r="4030" spans="1:8">
      <c r="A4030" s="162"/>
      <c r="B4030" s="162"/>
      <c r="C4030" s="163"/>
      <c r="D4030" s="164"/>
      <c r="E4030" s="163"/>
      <c r="F4030" s="162"/>
      <c r="G4030" s="209"/>
      <c r="H4030" s="195"/>
    </row>
    <row r="4031" spans="1:8">
      <c r="A4031" s="162"/>
      <c r="B4031" s="162"/>
      <c r="C4031" s="163"/>
      <c r="D4031" s="164"/>
      <c r="E4031" s="163"/>
      <c r="F4031" s="162"/>
      <c r="G4031" s="209"/>
      <c r="H4031" s="195"/>
    </row>
    <row r="4032" spans="1:8">
      <c r="A4032" s="162"/>
      <c r="B4032" s="162"/>
      <c r="C4032" s="163"/>
      <c r="D4032" s="164"/>
      <c r="E4032" s="163"/>
      <c r="F4032" s="162"/>
      <c r="G4032" s="209"/>
      <c r="H4032" s="195"/>
    </row>
    <row r="4033" spans="1:8">
      <c r="A4033" s="162"/>
      <c r="B4033" s="162"/>
      <c r="C4033" s="163"/>
      <c r="D4033" s="164"/>
      <c r="E4033" s="163"/>
      <c r="F4033" s="162"/>
      <c r="G4033" s="209"/>
      <c r="H4033" s="195"/>
    </row>
    <row r="4034" spans="1:8">
      <c r="A4034" s="162"/>
      <c r="B4034" s="162"/>
      <c r="C4034" s="163"/>
      <c r="D4034" s="164"/>
      <c r="E4034" s="163"/>
      <c r="F4034" s="162"/>
      <c r="G4034" s="209"/>
      <c r="H4034" s="195"/>
    </row>
    <row r="4035" spans="1:8">
      <c r="A4035" s="162"/>
      <c r="B4035" s="162"/>
      <c r="C4035" s="163"/>
      <c r="D4035" s="164"/>
      <c r="E4035" s="163"/>
      <c r="F4035" s="162"/>
      <c r="G4035" s="209"/>
      <c r="H4035" s="195"/>
    </row>
    <row r="4036" spans="1:8">
      <c r="A4036" s="162"/>
      <c r="B4036" s="162"/>
      <c r="C4036" s="163"/>
      <c r="D4036" s="164"/>
      <c r="E4036" s="163"/>
      <c r="F4036" s="162"/>
      <c r="G4036" s="209"/>
      <c r="H4036" s="195"/>
    </row>
    <row r="4037" spans="1:8">
      <c r="A4037" s="162"/>
      <c r="B4037" s="162"/>
      <c r="C4037" s="163"/>
      <c r="D4037" s="164"/>
      <c r="E4037" s="163"/>
      <c r="F4037" s="162"/>
      <c r="G4037" s="209"/>
      <c r="H4037" s="195"/>
    </row>
    <row r="4038" spans="1:8">
      <c r="A4038" s="162"/>
      <c r="B4038" s="162"/>
      <c r="C4038" s="163"/>
      <c r="D4038" s="164"/>
      <c r="E4038" s="163"/>
      <c r="F4038" s="162"/>
      <c r="G4038" s="209"/>
      <c r="H4038" s="195"/>
    </row>
    <row r="4039" spans="1:8">
      <c r="A4039" s="162"/>
      <c r="B4039" s="162"/>
      <c r="C4039" s="163"/>
      <c r="D4039" s="164"/>
      <c r="E4039" s="163"/>
      <c r="F4039" s="162"/>
      <c r="G4039" s="209"/>
      <c r="H4039" s="195"/>
    </row>
    <row r="4040" spans="1:8">
      <c r="A4040" s="162"/>
      <c r="B4040" s="162"/>
      <c r="C4040" s="163"/>
      <c r="D4040" s="164"/>
      <c r="E4040" s="163"/>
      <c r="F4040" s="162"/>
      <c r="G4040" s="209"/>
      <c r="H4040" s="195"/>
    </row>
    <row r="4041" spans="1:8">
      <c r="A4041" s="162"/>
      <c r="B4041" s="162"/>
      <c r="C4041" s="163"/>
      <c r="D4041" s="164"/>
      <c r="E4041" s="163"/>
      <c r="F4041" s="162"/>
      <c r="G4041" s="209"/>
      <c r="H4041" s="195"/>
    </row>
    <row r="4042" spans="1:8">
      <c r="A4042" s="162"/>
      <c r="B4042" s="162"/>
      <c r="C4042" s="163"/>
      <c r="D4042" s="164"/>
      <c r="E4042" s="163"/>
      <c r="F4042" s="162"/>
      <c r="G4042" s="209"/>
      <c r="H4042" s="195"/>
    </row>
    <row r="4043" spans="1:8">
      <c r="A4043" s="162"/>
      <c r="B4043" s="162"/>
      <c r="C4043" s="163"/>
      <c r="D4043" s="164"/>
      <c r="E4043" s="163"/>
      <c r="F4043" s="162"/>
      <c r="G4043" s="209"/>
      <c r="H4043" s="195"/>
    </row>
    <row r="4044" spans="1:8">
      <c r="A4044" s="162"/>
      <c r="B4044" s="162"/>
      <c r="C4044" s="163"/>
      <c r="D4044" s="164"/>
      <c r="E4044" s="163"/>
      <c r="F4044" s="162"/>
      <c r="G4044" s="209"/>
      <c r="H4044" s="195"/>
    </row>
    <row r="4045" spans="1:8">
      <c r="A4045" s="162"/>
      <c r="B4045" s="162"/>
      <c r="C4045" s="163"/>
      <c r="D4045" s="164"/>
      <c r="E4045" s="163"/>
      <c r="F4045" s="162"/>
      <c r="G4045" s="209"/>
      <c r="H4045" s="195"/>
    </row>
    <row r="4046" spans="1:8">
      <c r="A4046" s="162"/>
      <c r="B4046" s="162"/>
      <c r="C4046" s="163"/>
      <c r="D4046" s="164"/>
      <c r="E4046" s="163"/>
      <c r="F4046" s="162"/>
      <c r="G4046" s="209"/>
      <c r="H4046" s="195"/>
    </row>
    <row r="4047" spans="1:8">
      <c r="A4047" s="162"/>
      <c r="B4047" s="162"/>
      <c r="C4047" s="163"/>
      <c r="D4047" s="164"/>
      <c r="E4047" s="163"/>
      <c r="F4047" s="162"/>
      <c r="G4047" s="209"/>
      <c r="H4047" s="195"/>
    </row>
    <row r="4048" spans="1:8">
      <c r="A4048" s="162"/>
      <c r="B4048" s="162"/>
      <c r="C4048" s="163"/>
      <c r="D4048" s="164"/>
      <c r="E4048" s="163"/>
      <c r="F4048" s="162"/>
      <c r="G4048" s="209"/>
      <c r="H4048" s="195"/>
    </row>
    <row r="4049" spans="1:8">
      <c r="A4049" s="162"/>
      <c r="B4049" s="162"/>
      <c r="C4049" s="163"/>
      <c r="D4049" s="164"/>
      <c r="E4049" s="163"/>
      <c r="F4049" s="162"/>
      <c r="G4049" s="209"/>
      <c r="H4049" s="195"/>
    </row>
    <row r="4050" spans="1:8">
      <c r="A4050" s="162"/>
      <c r="B4050" s="162"/>
      <c r="C4050" s="163"/>
      <c r="D4050" s="164"/>
      <c r="E4050" s="163"/>
      <c r="F4050" s="162"/>
      <c r="G4050" s="209"/>
      <c r="H4050" s="195"/>
    </row>
    <row r="4051" spans="1:8">
      <c r="A4051" s="162"/>
      <c r="B4051" s="162"/>
      <c r="C4051" s="163"/>
      <c r="D4051" s="164"/>
      <c r="E4051" s="163"/>
      <c r="F4051" s="162"/>
      <c r="G4051" s="209"/>
      <c r="H4051" s="195"/>
    </row>
    <row r="4052" spans="1:8">
      <c r="A4052" s="162"/>
      <c r="B4052" s="162"/>
      <c r="C4052" s="163"/>
      <c r="D4052" s="164"/>
      <c r="E4052" s="163"/>
      <c r="F4052" s="162"/>
      <c r="G4052" s="209"/>
      <c r="H4052" s="195"/>
    </row>
    <row r="4053" spans="1:8">
      <c r="A4053" s="162"/>
      <c r="B4053" s="162"/>
      <c r="C4053" s="163"/>
      <c r="D4053" s="164"/>
      <c r="E4053" s="163"/>
      <c r="F4053" s="162"/>
      <c r="G4053" s="209"/>
      <c r="H4053" s="195"/>
    </row>
    <row r="4054" spans="1:8">
      <c r="A4054" s="162"/>
      <c r="B4054" s="162"/>
      <c r="C4054" s="163"/>
      <c r="D4054" s="164"/>
      <c r="E4054" s="163"/>
      <c r="F4054" s="162"/>
      <c r="G4054" s="209"/>
      <c r="H4054" s="195"/>
    </row>
    <row r="4055" spans="1:8">
      <c r="A4055" s="162"/>
      <c r="B4055" s="162"/>
      <c r="C4055" s="163"/>
      <c r="D4055" s="164"/>
      <c r="E4055" s="163"/>
      <c r="F4055" s="162"/>
      <c r="G4055" s="209"/>
      <c r="H4055" s="195"/>
    </row>
    <row r="4056" spans="1:8">
      <c r="A4056" s="162"/>
      <c r="B4056" s="162"/>
      <c r="C4056" s="163"/>
      <c r="D4056" s="164"/>
      <c r="E4056" s="163"/>
      <c r="F4056" s="162"/>
      <c r="G4056" s="209"/>
      <c r="H4056" s="195"/>
    </row>
    <row r="4057" spans="1:8">
      <c r="A4057" s="162"/>
      <c r="B4057" s="162"/>
      <c r="C4057" s="163"/>
      <c r="D4057" s="164"/>
      <c r="E4057" s="163"/>
      <c r="F4057" s="162"/>
      <c r="G4057" s="209"/>
      <c r="H4057" s="195"/>
    </row>
    <row r="4058" spans="1:8">
      <c r="A4058" s="162"/>
      <c r="B4058" s="162"/>
      <c r="C4058" s="163"/>
      <c r="D4058" s="164"/>
      <c r="E4058" s="163"/>
      <c r="F4058" s="162"/>
      <c r="G4058" s="209"/>
      <c r="H4058" s="195"/>
    </row>
    <row r="4059" spans="1:8">
      <c r="A4059" s="162"/>
      <c r="B4059" s="162"/>
      <c r="C4059" s="163"/>
      <c r="D4059" s="164"/>
      <c r="E4059" s="163"/>
      <c r="F4059" s="162"/>
      <c r="G4059" s="209"/>
      <c r="H4059" s="195"/>
    </row>
    <row r="4060" spans="1:8">
      <c r="A4060" s="162"/>
      <c r="B4060" s="162"/>
      <c r="C4060" s="163"/>
      <c r="D4060" s="164"/>
      <c r="E4060" s="163"/>
      <c r="F4060" s="162"/>
      <c r="G4060" s="209"/>
      <c r="H4060" s="195"/>
    </row>
    <row r="4061" spans="1:8">
      <c r="A4061" s="162"/>
      <c r="B4061" s="162"/>
      <c r="C4061" s="163"/>
      <c r="D4061" s="164"/>
      <c r="E4061" s="163"/>
      <c r="F4061" s="162"/>
      <c r="G4061" s="209"/>
      <c r="H4061" s="195"/>
    </row>
    <row r="4062" spans="1:8">
      <c r="A4062" s="162"/>
      <c r="B4062" s="162"/>
      <c r="C4062" s="163"/>
      <c r="D4062" s="164"/>
      <c r="E4062" s="163"/>
      <c r="F4062" s="162"/>
      <c r="G4062" s="209"/>
      <c r="H4062" s="195"/>
    </row>
    <row r="4063" spans="1:8">
      <c r="A4063" s="162"/>
      <c r="B4063" s="162"/>
      <c r="C4063" s="163"/>
      <c r="D4063" s="164"/>
      <c r="E4063" s="163"/>
      <c r="F4063" s="162"/>
      <c r="G4063" s="209"/>
      <c r="H4063" s="195"/>
    </row>
    <row r="4064" spans="1:8">
      <c r="A4064" s="162"/>
      <c r="B4064" s="162"/>
      <c r="C4064" s="163"/>
      <c r="D4064" s="164"/>
      <c r="E4064" s="163"/>
      <c r="F4064" s="162"/>
      <c r="G4064" s="209"/>
      <c r="H4064" s="195"/>
    </row>
    <row r="4065" spans="1:8">
      <c r="A4065" s="162"/>
      <c r="B4065" s="162"/>
      <c r="C4065" s="163"/>
      <c r="D4065" s="164"/>
      <c r="E4065" s="163"/>
      <c r="F4065" s="162"/>
      <c r="G4065" s="209"/>
      <c r="H4065" s="195"/>
    </row>
    <row r="4066" spans="1:8">
      <c r="A4066" s="162"/>
      <c r="B4066" s="162"/>
      <c r="C4066" s="163"/>
      <c r="D4066" s="164"/>
      <c r="E4066" s="163"/>
      <c r="F4066" s="162"/>
      <c r="G4066" s="209"/>
      <c r="H4066" s="195"/>
    </row>
    <row r="4067" spans="1:8">
      <c r="A4067" s="162"/>
      <c r="B4067" s="162"/>
      <c r="C4067" s="163"/>
      <c r="D4067" s="164"/>
      <c r="E4067" s="163"/>
      <c r="F4067" s="162"/>
      <c r="G4067" s="209"/>
      <c r="H4067" s="195"/>
    </row>
    <row r="4068" spans="1:8">
      <c r="A4068" s="162"/>
      <c r="B4068" s="162"/>
      <c r="C4068" s="163"/>
      <c r="D4068" s="164"/>
      <c r="E4068" s="163"/>
      <c r="F4068" s="162"/>
      <c r="G4068" s="209"/>
      <c r="H4068" s="195"/>
    </row>
    <row r="4069" spans="1:8">
      <c r="A4069" s="162"/>
      <c r="B4069" s="162"/>
      <c r="C4069" s="163"/>
      <c r="D4069" s="164"/>
      <c r="E4069" s="163"/>
      <c r="F4069" s="162"/>
      <c r="G4069" s="209"/>
      <c r="H4069" s="195"/>
    </row>
    <row r="4070" spans="1:8">
      <c r="A4070" s="162"/>
      <c r="B4070" s="162"/>
      <c r="C4070" s="163"/>
      <c r="D4070" s="164"/>
      <c r="E4070" s="163"/>
      <c r="F4070" s="162"/>
      <c r="G4070" s="209"/>
      <c r="H4070" s="195"/>
    </row>
    <row r="4071" spans="1:8">
      <c r="A4071" s="162"/>
      <c r="B4071" s="162"/>
      <c r="C4071" s="163"/>
      <c r="D4071" s="164"/>
      <c r="E4071" s="163"/>
      <c r="F4071" s="162"/>
      <c r="G4071" s="209"/>
      <c r="H4071" s="195"/>
    </row>
    <row r="4072" spans="1:8">
      <c r="A4072" s="162"/>
      <c r="B4072" s="162"/>
      <c r="C4072" s="163"/>
      <c r="D4072" s="164"/>
      <c r="E4072" s="163"/>
      <c r="F4072" s="162"/>
      <c r="G4072" s="209"/>
      <c r="H4072" s="195"/>
    </row>
    <row r="4073" spans="1:8">
      <c r="A4073" s="162"/>
      <c r="B4073" s="162"/>
      <c r="C4073" s="163"/>
      <c r="D4073" s="164"/>
      <c r="E4073" s="163"/>
      <c r="F4073" s="162"/>
      <c r="G4073" s="209"/>
      <c r="H4073" s="195"/>
    </row>
    <row r="4074" spans="1:8">
      <c r="A4074" s="162"/>
      <c r="B4074" s="162"/>
      <c r="C4074" s="163"/>
      <c r="D4074" s="164"/>
      <c r="E4074" s="163"/>
      <c r="F4074" s="162"/>
      <c r="G4074" s="209"/>
      <c r="H4074" s="195"/>
    </row>
    <row r="4075" spans="1:8">
      <c r="A4075" s="162"/>
      <c r="B4075" s="162"/>
      <c r="C4075" s="163"/>
      <c r="D4075" s="164"/>
      <c r="E4075" s="163"/>
      <c r="F4075" s="162"/>
      <c r="G4075" s="209"/>
      <c r="H4075" s="195"/>
    </row>
    <row r="4076" spans="1:8">
      <c r="A4076" s="162"/>
      <c r="B4076" s="162"/>
      <c r="C4076" s="163"/>
      <c r="D4076" s="164"/>
      <c r="E4076" s="163"/>
      <c r="F4076" s="162"/>
      <c r="G4076" s="209"/>
      <c r="H4076" s="195"/>
    </row>
    <row r="4077" spans="1:8">
      <c r="A4077" s="162"/>
      <c r="B4077" s="162"/>
      <c r="C4077" s="163"/>
      <c r="D4077" s="164"/>
      <c r="E4077" s="163"/>
      <c r="F4077" s="162"/>
      <c r="G4077" s="209"/>
      <c r="H4077" s="195"/>
    </row>
    <row r="4078" spans="1:8">
      <c r="A4078" s="162"/>
      <c r="B4078" s="162"/>
      <c r="C4078" s="163"/>
      <c r="D4078" s="164"/>
      <c r="E4078" s="163"/>
      <c r="F4078" s="162"/>
      <c r="G4078" s="209"/>
      <c r="H4078" s="195"/>
    </row>
    <row r="4079" spans="1:8">
      <c r="A4079" s="162"/>
      <c r="B4079" s="162"/>
      <c r="C4079" s="163"/>
      <c r="D4079" s="164"/>
      <c r="E4079" s="163"/>
      <c r="F4079" s="162"/>
      <c r="G4079" s="209"/>
      <c r="H4079" s="195"/>
    </row>
    <row r="4080" spans="1:8">
      <c r="A4080" s="162"/>
      <c r="B4080" s="162"/>
      <c r="C4080" s="163"/>
      <c r="D4080" s="164"/>
      <c r="E4080" s="163"/>
      <c r="F4080" s="162"/>
      <c r="G4080" s="209"/>
      <c r="H4080" s="195"/>
    </row>
    <row r="4081" spans="1:8">
      <c r="A4081" s="162"/>
      <c r="B4081" s="162"/>
      <c r="C4081" s="163"/>
      <c r="D4081" s="164"/>
      <c r="E4081" s="163"/>
      <c r="F4081" s="162"/>
      <c r="G4081" s="209"/>
      <c r="H4081" s="195"/>
    </row>
    <row r="4082" spans="1:8">
      <c r="A4082" s="162"/>
      <c r="B4082" s="162"/>
      <c r="C4082" s="163"/>
      <c r="D4082" s="164"/>
      <c r="E4082" s="163"/>
      <c r="F4082" s="162"/>
      <c r="G4082" s="209"/>
      <c r="H4082" s="195"/>
    </row>
    <row r="4083" spans="1:8">
      <c r="A4083" s="162"/>
      <c r="B4083" s="162"/>
      <c r="C4083" s="163"/>
      <c r="D4083" s="164"/>
      <c r="E4083" s="163"/>
      <c r="F4083" s="162"/>
      <c r="G4083" s="209"/>
      <c r="H4083" s="195"/>
    </row>
    <row r="4084" spans="1:8">
      <c r="A4084" s="162"/>
      <c r="B4084" s="162"/>
      <c r="C4084" s="163"/>
      <c r="D4084" s="164"/>
      <c r="E4084" s="163"/>
      <c r="F4084" s="162"/>
      <c r="G4084" s="209"/>
      <c r="H4084" s="195"/>
    </row>
    <row r="4085" spans="1:8">
      <c r="A4085" s="162"/>
      <c r="B4085" s="162"/>
      <c r="C4085" s="163"/>
      <c r="D4085" s="164"/>
      <c r="E4085" s="163"/>
      <c r="F4085" s="162"/>
      <c r="G4085" s="209"/>
      <c r="H4085" s="195"/>
    </row>
    <row r="4086" spans="1:8">
      <c r="A4086" s="162"/>
      <c r="B4086" s="162"/>
      <c r="C4086" s="163"/>
      <c r="D4086" s="164"/>
      <c r="E4086" s="163"/>
      <c r="F4086" s="162"/>
      <c r="G4086" s="209"/>
      <c r="H4086" s="195"/>
    </row>
    <row r="4087" spans="1:8">
      <c r="A4087" s="162"/>
      <c r="B4087" s="162"/>
      <c r="C4087" s="163"/>
      <c r="D4087" s="164"/>
      <c r="E4087" s="163"/>
      <c r="F4087" s="162"/>
      <c r="G4087" s="209"/>
      <c r="H4087" s="195"/>
    </row>
    <row r="4088" spans="1:8">
      <c r="A4088" s="162"/>
      <c r="B4088" s="162"/>
      <c r="C4088" s="163"/>
      <c r="D4088" s="164"/>
      <c r="E4088" s="163"/>
      <c r="F4088" s="162"/>
      <c r="G4088" s="209"/>
      <c r="H4088" s="195"/>
    </row>
    <row r="4089" spans="1:8">
      <c r="A4089" s="162"/>
      <c r="B4089" s="162"/>
      <c r="C4089" s="163"/>
      <c r="D4089" s="164"/>
      <c r="E4089" s="163"/>
      <c r="F4089" s="162"/>
      <c r="G4089" s="209"/>
      <c r="H4089" s="195"/>
    </row>
    <row r="4090" spans="1:8">
      <c r="A4090" s="162"/>
      <c r="B4090" s="162"/>
      <c r="C4090" s="163"/>
      <c r="D4090" s="164"/>
      <c r="E4090" s="163"/>
      <c r="F4090" s="162"/>
      <c r="G4090" s="209"/>
      <c r="H4090" s="195"/>
    </row>
    <row r="4091" spans="1:8">
      <c r="A4091" s="162"/>
      <c r="B4091" s="162"/>
      <c r="C4091" s="163"/>
      <c r="D4091" s="164"/>
      <c r="E4091" s="163"/>
      <c r="F4091" s="162"/>
      <c r="G4091" s="209"/>
      <c r="H4091" s="195"/>
    </row>
    <row r="4092" spans="1:8">
      <c r="A4092" s="162"/>
      <c r="B4092" s="162"/>
      <c r="C4092" s="163"/>
      <c r="D4092" s="164"/>
      <c r="E4092" s="163"/>
      <c r="F4092" s="162"/>
      <c r="G4092" s="209"/>
      <c r="H4092" s="195"/>
    </row>
    <row r="4093" spans="1:8">
      <c r="A4093" s="162"/>
      <c r="B4093" s="162"/>
      <c r="C4093" s="163"/>
      <c r="D4093" s="164"/>
      <c r="E4093" s="163"/>
      <c r="F4093" s="162"/>
      <c r="G4093" s="209"/>
      <c r="H4093" s="195"/>
    </row>
    <row r="4094" spans="1:8">
      <c r="A4094" s="162"/>
      <c r="B4094" s="162"/>
      <c r="C4094" s="163"/>
      <c r="D4094" s="164"/>
      <c r="E4094" s="163"/>
      <c r="F4094" s="162"/>
      <c r="G4094" s="209"/>
      <c r="H4094" s="195"/>
    </row>
    <row r="4095" spans="1:8">
      <c r="A4095" s="162"/>
      <c r="B4095" s="162"/>
      <c r="C4095" s="163"/>
      <c r="D4095" s="164"/>
      <c r="E4095" s="163"/>
      <c r="F4095" s="162"/>
      <c r="G4095" s="209"/>
      <c r="H4095" s="195"/>
    </row>
    <row r="4096" spans="1:8">
      <c r="A4096" s="162"/>
      <c r="B4096" s="162"/>
      <c r="C4096" s="163"/>
      <c r="D4096" s="164"/>
      <c r="E4096" s="163"/>
      <c r="F4096" s="162"/>
      <c r="G4096" s="209"/>
      <c r="H4096" s="195"/>
    </row>
    <row r="4097" spans="1:8">
      <c r="A4097" s="162"/>
      <c r="B4097" s="162"/>
      <c r="C4097" s="163"/>
      <c r="D4097" s="164"/>
      <c r="E4097" s="163"/>
      <c r="F4097" s="162"/>
      <c r="G4097" s="209"/>
      <c r="H4097" s="195"/>
    </row>
    <row r="4098" spans="1:8">
      <c r="A4098" s="162"/>
      <c r="B4098" s="162"/>
      <c r="C4098" s="163"/>
      <c r="D4098" s="164"/>
      <c r="E4098" s="163"/>
      <c r="F4098" s="162"/>
      <c r="G4098" s="209"/>
      <c r="H4098" s="195"/>
    </row>
    <row r="4099" spans="1:8">
      <c r="A4099" s="162"/>
      <c r="B4099" s="162"/>
      <c r="C4099" s="163"/>
      <c r="D4099" s="164"/>
      <c r="E4099" s="163"/>
      <c r="F4099" s="162"/>
      <c r="G4099" s="209"/>
      <c r="H4099" s="195"/>
    </row>
    <row r="4100" spans="1:8">
      <c r="A4100" s="162"/>
      <c r="B4100" s="162"/>
      <c r="C4100" s="163"/>
      <c r="D4100" s="164"/>
      <c r="E4100" s="163"/>
      <c r="F4100" s="162"/>
      <c r="G4100" s="209"/>
      <c r="H4100" s="195"/>
    </row>
    <row r="4101" spans="1:8">
      <c r="A4101" s="162"/>
      <c r="B4101" s="162"/>
      <c r="C4101" s="163"/>
      <c r="D4101" s="164"/>
      <c r="E4101" s="163"/>
      <c r="F4101" s="162"/>
      <c r="G4101" s="209"/>
      <c r="H4101" s="195"/>
    </row>
    <row r="4102" spans="1:8">
      <c r="A4102" s="162"/>
      <c r="B4102" s="162"/>
      <c r="C4102" s="163"/>
      <c r="D4102" s="164"/>
      <c r="E4102" s="163"/>
      <c r="F4102" s="162"/>
      <c r="G4102" s="209"/>
      <c r="H4102" s="195"/>
    </row>
    <row r="4103" spans="1:8">
      <c r="A4103" s="162"/>
      <c r="B4103" s="162"/>
      <c r="C4103" s="163"/>
      <c r="D4103" s="164"/>
      <c r="E4103" s="163"/>
      <c r="F4103" s="162"/>
      <c r="G4103" s="209"/>
      <c r="H4103" s="195"/>
    </row>
    <row r="4104" spans="1:8">
      <c r="A4104" s="162"/>
      <c r="B4104" s="162"/>
      <c r="C4104" s="163"/>
      <c r="D4104" s="164"/>
      <c r="E4104" s="163"/>
      <c r="F4104" s="162"/>
      <c r="G4104" s="209"/>
      <c r="H4104" s="195"/>
    </row>
    <row r="4105" spans="1:8">
      <c r="A4105" s="162"/>
      <c r="B4105" s="162"/>
      <c r="C4105" s="163"/>
      <c r="D4105" s="164"/>
      <c r="E4105" s="163"/>
      <c r="F4105" s="162"/>
      <c r="G4105" s="209"/>
      <c r="H4105" s="195"/>
    </row>
    <row r="4106" spans="1:8">
      <c r="A4106" s="162"/>
      <c r="B4106" s="162"/>
      <c r="C4106" s="163"/>
      <c r="D4106" s="164"/>
      <c r="E4106" s="163"/>
      <c r="F4106" s="162"/>
      <c r="G4106" s="209"/>
      <c r="H4106" s="195"/>
    </row>
    <row r="4107" spans="1:8">
      <c r="A4107" s="162"/>
      <c r="B4107" s="162"/>
      <c r="C4107" s="163"/>
      <c r="D4107" s="164"/>
      <c r="E4107" s="163"/>
      <c r="F4107" s="162"/>
      <c r="G4107" s="209"/>
      <c r="H4107" s="195"/>
    </row>
    <row r="4108" spans="1:8">
      <c r="A4108" s="162"/>
      <c r="B4108" s="162"/>
      <c r="C4108" s="163"/>
      <c r="D4108" s="164"/>
      <c r="E4108" s="163"/>
      <c r="F4108" s="162"/>
      <c r="G4108" s="209"/>
      <c r="H4108" s="195"/>
    </row>
    <row r="4109" spans="1:8">
      <c r="A4109" s="162"/>
      <c r="B4109" s="162"/>
      <c r="C4109" s="163"/>
      <c r="D4109" s="164"/>
      <c r="E4109" s="163"/>
      <c r="F4109" s="162"/>
      <c r="G4109" s="209"/>
      <c r="H4109" s="195"/>
    </row>
    <row r="4110" spans="1:8">
      <c r="A4110" s="162"/>
      <c r="B4110" s="162"/>
      <c r="C4110" s="163"/>
      <c r="D4110" s="164"/>
      <c r="E4110" s="163"/>
      <c r="F4110" s="162"/>
      <c r="G4110" s="209"/>
      <c r="H4110" s="195"/>
    </row>
    <row r="4111" spans="1:8">
      <c r="A4111" s="162"/>
      <c r="B4111" s="162"/>
      <c r="C4111" s="163"/>
      <c r="D4111" s="164"/>
      <c r="E4111" s="163"/>
      <c r="F4111" s="162"/>
      <c r="G4111" s="209"/>
      <c r="H4111" s="195"/>
    </row>
    <row r="4112" spans="1:8">
      <c r="A4112" s="162"/>
      <c r="B4112" s="162"/>
      <c r="C4112" s="163"/>
      <c r="D4112" s="164"/>
      <c r="E4112" s="163"/>
      <c r="F4112" s="162"/>
      <c r="G4112" s="209"/>
      <c r="H4112" s="195"/>
    </row>
    <row r="4113" spans="1:8">
      <c r="A4113" s="162"/>
      <c r="B4113" s="162"/>
      <c r="C4113" s="163"/>
      <c r="D4113" s="164"/>
      <c r="E4113" s="163"/>
      <c r="F4113" s="162"/>
      <c r="G4113" s="209"/>
      <c r="H4113" s="195"/>
    </row>
    <row r="4114" spans="1:8">
      <c r="A4114" s="162"/>
      <c r="B4114" s="162"/>
      <c r="C4114" s="163"/>
      <c r="D4114" s="164"/>
      <c r="E4114" s="163"/>
      <c r="F4114" s="162"/>
      <c r="G4114" s="209"/>
      <c r="H4114" s="195"/>
    </row>
    <row r="4115" spans="1:8">
      <c r="A4115" s="162"/>
      <c r="B4115" s="162"/>
      <c r="C4115" s="163"/>
      <c r="D4115" s="164"/>
      <c r="E4115" s="163"/>
      <c r="F4115" s="162"/>
      <c r="G4115" s="209"/>
      <c r="H4115" s="195"/>
    </row>
    <row r="4116" spans="1:8">
      <c r="A4116" s="162"/>
      <c r="B4116" s="162"/>
      <c r="C4116" s="163"/>
      <c r="D4116" s="164"/>
      <c r="E4116" s="163"/>
      <c r="F4116" s="162"/>
      <c r="G4116" s="209"/>
      <c r="H4116" s="195"/>
    </row>
    <row r="4117" spans="1:8">
      <c r="A4117" s="162"/>
      <c r="B4117" s="162"/>
      <c r="C4117" s="163"/>
      <c r="D4117" s="164"/>
      <c r="E4117" s="163"/>
      <c r="F4117" s="162"/>
      <c r="G4117" s="209"/>
      <c r="H4117" s="195"/>
    </row>
    <row r="4118" spans="1:8">
      <c r="A4118" s="162"/>
      <c r="B4118" s="162"/>
      <c r="C4118" s="163"/>
      <c r="D4118" s="164"/>
      <c r="E4118" s="163"/>
      <c r="F4118" s="162"/>
      <c r="G4118" s="209"/>
      <c r="H4118" s="195"/>
    </row>
    <row r="4119" spans="1:8">
      <c r="A4119" s="162"/>
      <c r="B4119" s="162"/>
      <c r="C4119" s="163"/>
      <c r="D4119" s="164"/>
      <c r="E4119" s="163"/>
      <c r="F4119" s="162"/>
      <c r="G4119" s="209"/>
      <c r="H4119" s="195"/>
    </row>
    <row r="4120" spans="1:8">
      <c r="A4120" s="162"/>
      <c r="B4120" s="162"/>
      <c r="C4120" s="163"/>
      <c r="D4120" s="164"/>
      <c r="E4120" s="163"/>
      <c r="F4120" s="162"/>
      <c r="G4120" s="209"/>
      <c r="H4120" s="195"/>
    </row>
    <row r="4121" spans="1:8">
      <c r="A4121" s="162"/>
      <c r="B4121" s="162"/>
      <c r="C4121" s="163"/>
      <c r="D4121" s="164"/>
      <c r="E4121" s="163"/>
      <c r="F4121" s="162"/>
      <c r="G4121" s="209"/>
      <c r="H4121" s="195"/>
    </row>
    <row r="4122" spans="1:8">
      <c r="A4122" s="162"/>
      <c r="B4122" s="162"/>
      <c r="C4122" s="163"/>
      <c r="D4122" s="164"/>
      <c r="E4122" s="163"/>
      <c r="F4122" s="162"/>
      <c r="G4122" s="209"/>
      <c r="H4122" s="195"/>
    </row>
    <row r="4123" spans="1:8">
      <c r="A4123" s="162"/>
      <c r="B4123" s="162"/>
      <c r="C4123" s="163"/>
      <c r="D4123" s="164"/>
      <c r="E4123" s="163"/>
      <c r="F4123" s="162"/>
      <c r="G4123" s="209"/>
      <c r="H4123" s="195"/>
    </row>
    <row r="4124" spans="1:8">
      <c r="A4124" s="162"/>
      <c r="B4124" s="162"/>
      <c r="C4124" s="163"/>
      <c r="D4124" s="164"/>
      <c r="E4124" s="163"/>
      <c r="F4124" s="162"/>
      <c r="G4124" s="209"/>
      <c r="H4124" s="195"/>
    </row>
    <row r="4125" spans="1:8">
      <c r="A4125" s="162"/>
      <c r="B4125" s="162"/>
      <c r="C4125" s="163"/>
      <c r="D4125" s="164"/>
      <c r="E4125" s="163"/>
      <c r="F4125" s="162"/>
      <c r="G4125" s="209"/>
      <c r="H4125" s="195"/>
    </row>
    <row r="4126" spans="1:8">
      <c r="A4126" s="162"/>
      <c r="B4126" s="162"/>
      <c r="C4126" s="163"/>
      <c r="D4126" s="164"/>
      <c r="E4126" s="163"/>
      <c r="F4126" s="162"/>
      <c r="G4126" s="209"/>
      <c r="H4126" s="195"/>
    </row>
    <row r="4127" spans="1:8">
      <c r="A4127" s="162"/>
      <c r="B4127" s="162"/>
      <c r="C4127" s="163"/>
      <c r="D4127" s="164"/>
      <c r="E4127" s="163"/>
      <c r="F4127" s="162"/>
      <c r="G4127" s="209"/>
      <c r="H4127" s="195"/>
    </row>
    <row r="4128" spans="1:8">
      <c r="A4128" s="162"/>
      <c r="B4128" s="162"/>
      <c r="C4128" s="163"/>
      <c r="D4128" s="164"/>
      <c r="E4128" s="163"/>
      <c r="F4128" s="162"/>
      <c r="G4128" s="209"/>
      <c r="H4128" s="195"/>
    </row>
    <row r="4129" spans="1:8">
      <c r="A4129" s="162"/>
      <c r="B4129" s="162"/>
      <c r="C4129" s="163"/>
      <c r="D4129" s="164"/>
      <c r="E4129" s="163"/>
      <c r="F4129" s="162"/>
      <c r="G4129" s="209"/>
      <c r="H4129" s="195"/>
    </row>
    <row r="4130" spans="1:8">
      <c r="A4130" s="162"/>
      <c r="B4130" s="162"/>
      <c r="C4130" s="163"/>
      <c r="D4130" s="164"/>
      <c r="E4130" s="163"/>
      <c r="F4130" s="162"/>
      <c r="G4130" s="209"/>
      <c r="H4130" s="195"/>
    </row>
    <row r="4131" spans="1:8">
      <c r="A4131" s="162"/>
      <c r="B4131" s="162"/>
      <c r="C4131" s="163"/>
      <c r="D4131" s="164"/>
      <c r="E4131" s="163"/>
      <c r="F4131" s="162"/>
      <c r="G4131" s="209"/>
      <c r="H4131" s="195"/>
    </row>
    <row r="4132" spans="1:8">
      <c r="A4132" s="162"/>
      <c r="B4132" s="162"/>
      <c r="C4132" s="163"/>
      <c r="D4132" s="164"/>
      <c r="E4132" s="163"/>
      <c r="F4132" s="162"/>
      <c r="G4132" s="209"/>
      <c r="H4132" s="195"/>
    </row>
    <row r="4133" spans="1:8">
      <c r="A4133" s="162"/>
      <c r="B4133" s="162"/>
      <c r="C4133" s="163"/>
      <c r="D4133" s="164"/>
      <c r="E4133" s="163"/>
      <c r="F4133" s="162"/>
      <c r="G4133" s="209"/>
      <c r="H4133" s="195"/>
    </row>
    <row r="4134" spans="1:8">
      <c r="A4134" s="162"/>
      <c r="B4134" s="162"/>
      <c r="C4134" s="163"/>
      <c r="D4134" s="164"/>
      <c r="E4134" s="163"/>
      <c r="F4134" s="162"/>
      <c r="G4134" s="209"/>
      <c r="H4134" s="195"/>
    </row>
    <row r="4135" spans="1:8">
      <c r="A4135" s="162"/>
      <c r="B4135" s="162"/>
      <c r="C4135" s="163"/>
      <c r="D4135" s="164"/>
      <c r="E4135" s="163"/>
      <c r="F4135" s="162"/>
      <c r="G4135" s="209"/>
      <c r="H4135" s="195"/>
    </row>
    <row r="4136" spans="1:8">
      <c r="A4136" s="162"/>
      <c r="B4136" s="162"/>
      <c r="C4136" s="163"/>
      <c r="D4136" s="164"/>
      <c r="E4136" s="163"/>
      <c r="F4136" s="162"/>
      <c r="G4136" s="209"/>
      <c r="H4136" s="195"/>
    </row>
    <row r="4137" spans="1:8">
      <c r="A4137" s="162"/>
      <c r="B4137" s="162"/>
      <c r="C4137" s="163"/>
      <c r="D4137" s="164"/>
      <c r="E4137" s="163"/>
      <c r="F4137" s="162"/>
      <c r="G4137" s="209"/>
      <c r="H4137" s="195"/>
    </row>
    <row r="4138" spans="1:8">
      <c r="A4138" s="162"/>
      <c r="B4138" s="162"/>
      <c r="C4138" s="163"/>
      <c r="D4138" s="164"/>
      <c r="E4138" s="163"/>
      <c r="F4138" s="162"/>
      <c r="G4138" s="209"/>
      <c r="H4138" s="195"/>
    </row>
    <row r="4139" spans="1:8">
      <c r="A4139" s="162"/>
      <c r="B4139" s="162"/>
      <c r="C4139" s="163"/>
      <c r="D4139" s="164"/>
      <c r="E4139" s="163"/>
      <c r="F4139" s="162"/>
      <c r="G4139" s="209"/>
      <c r="H4139" s="195"/>
    </row>
    <row r="4140" spans="1:8">
      <c r="A4140" s="162"/>
      <c r="B4140" s="162"/>
      <c r="C4140" s="163"/>
      <c r="D4140" s="164"/>
      <c r="E4140" s="163"/>
      <c r="F4140" s="162"/>
      <c r="G4140" s="209"/>
      <c r="H4140" s="195"/>
    </row>
    <row r="4141" spans="1:8">
      <c r="A4141" s="162"/>
      <c r="B4141" s="162"/>
      <c r="C4141" s="163"/>
      <c r="D4141" s="164"/>
      <c r="E4141" s="163"/>
      <c r="F4141" s="162"/>
      <c r="G4141" s="209"/>
      <c r="H4141" s="195"/>
    </row>
    <row r="4142" spans="1:8">
      <c r="A4142" s="162"/>
      <c r="B4142" s="162"/>
      <c r="C4142" s="163"/>
      <c r="D4142" s="164"/>
      <c r="E4142" s="163"/>
      <c r="F4142" s="162"/>
      <c r="G4142" s="209"/>
      <c r="H4142" s="195"/>
    </row>
    <row r="4143" spans="1:8">
      <c r="A4143" s="162"/>
      <c r="B4143" s="162"/>
      <c r="C4143" s="163"/>
      <c r="D4143" s="164"/>
      <c r="E4143" s="163"/>
      <c r="F4143" s="162"/>
      <c r="G4143" s="209"/>
      <c r="H4143" s="195"/>
    </row>
    <row r="4144" spans="1:8">
      <c r="A4144" s="162"/>
      <c r="B4144" s="162"/>
      <c r="C4144" s="163"/>
      <c r="D4144" s="164"/>
      <c r="E4144" s="163"/>
      <c r="F4144" s="162"/>
      <c r="G4144" s="209"/>
      <c r="H4144" s="195"/>
    </row>
    <row r="4145" spans="1:8">
      <c r="A4145" s="162"/>
      <c r="B4145" s="162"/>
      <c r="C4145" s="163"/>
      <c r="D4145" s="164"/>
      <c r="E4145" s="163"/>
      <c r="F4145" s="162"/>
      <c r="G4145" s="209"/>
      <c r="H4145" s="195"/>
    </row>
    <row r="4146" spans="1:8">
      <c r="A4146" s="162"/>
      <c r="B4146" s="162"/>
      <c r="C4146" s="163"/>
      <c r="D4146" s="164"/>
      <c r="E4146" s="163"/>
      <c r="F4146" s="162"/>
      <c r="G4146" s="209"/>
      <c r="H4146" s="195"/>
    </row>
    <row r="4147" spans="1:8">
      <c r="A4147" s="162"/>
      <c r="B4147" s="162"/>
      <c r="C4147" s="163"/>
      <c r="D4147" s="164"/>
      <c r="E4147" s="163"/>
      <c r="F4147" s="162"/>
      <c r="G4147" s="209"/>
      <c r="H4147" s="195"/>
    </row>
    <row r="4148" spans="1:8">
      <c r="A4148" s="162"/>
      <c r="B4148" s="162"/>
      <c r="C4148" s="163"/>
      <c r="D4148" s="164"/>
      <c r="E4148" s="163"/>
      <c r="F4148" s="162"/>
      <c r="G4148" s="209"/>
      <c r="H4148" s="195"/>
    </row>
    <row r="4149" spans="1:8">
      <c r="A4149" s="162"/>
      <c r="B4149" s="162"/>
      <c r="C4149" s="163"/>
      <c r="D4149" s="164"/>
      <c r="E4149" s="163"/>
      <c r="F4149" s="162"/>
      <c r="G4149" s="209"/>
      <c r="H4149" s="195"/>
    </row>
    <row r="4150" spans="1:8">
      <c r="A4150" s="162"/>
      <c r="B4150" s="162"/>
      <c r="C4150" s="163"/>
      <c r="D4150" s="164"/>
      <c r="E4150" s="163"/>
      <c r="F4150" s="162"/>
      <c r="G4150" s="209"/>
      <c r="H4150" s="195"/>
    </row>
    <row r="4151" spans="1:8">
      <c r="A4151" s="162"/>
      <c r="B4151" s="162"/>
      <c r="C4151" s="163"/>
      <c r="D4151" s="164"/>
      <c r="E4151" s="163"/>
      <c r="F4151" s="162"/>
      <c r="G4151" s="209"/>
      <c r="H4151" s="195"/>
    </row>
    <row r="4152" spans="1:8">
      <c r="A4152" s="162"/>
      <c r="B4152" s="162"/>
      <c r="C4152" s="163"/>
      <c r="D4152" s="164"/>
      <c r="E4152" s="163"/>
      <c r="F4152" s="162"/>
      <c r="G4152" s="209"/>
      <c r="H4152" s="195"/>
    </row>
    <row r="4153" spans="1:8">
      <c r="A4153" s="162"/>
      <c r="B4153" s="162"/>
      <c r="C4153" s="163"/>
      <c r="D4153" s="164"/>
      <c r="E4153" s="163"/>
      <c r="F4153" s="162"/>
      <c r="G4153" s="209"/>
      <c r="H4153" s="195"/>
    </row>
    <row r="4154" spans="1:8">
      <c r="A4154" s="162"/>
      <c r="B4154" s="162"/>
      <c r="C4154" s="163"/>
      <c r="D4154" s="164"/>
      <c r="E4154" s="163"/>
      <c r="F4154" s="162"/>
      <c r="G4154" s="209"/>
      <c r="H4154" s="195"/>
    </row>
    <row r="4155" spans="1:8">
      <c r="A4155" s="162"/>
      <c r="B4155" s="162"/>
      <c r="C4155" s="163"/>
      <c r="D4155" s="164"/>
      <c r="E4155" s="163"/>
      <c r="F4155" s="162"/>
      <c r="G4155" s="209"/>
      <c r="H4155" s="195"/>
    </row>
    <row r="4156" spans="1:8">
      <c r="A4156" s="162"/>
      <c r="B4156" s="162"/>
      <c r="C4156" s="163"/>
      <c r="D4156" s="164"/>
      <c r="E4156" s="163"/>
      <c r="F4156" s="162"/>
      <c r="G4156" s="209"/>
      <c r="H4156" s="195"/>
    </row>
    <row r="4157" spans="1:8">
      <c r="A4157" s="162"/>
      <c r="B4157" s="162"/>
      <c r="C4157" s="163"/>
      <c r="D4157" s="164"/>
      <c r="E4157" s="163"/>
      <c r="F4157" s="162"/>
      <c r="G4157" s="209"/>
      <c r="H4157" s="195"/>
    </row>
    <row r="4158" spans="1:8">
      <c r="A4158" s="162"/>
      <c r="B4158" s="162"/>
      <c r="C4158" s="163"/>
      <c r="D4158" s="164"/>
      <c r="E4158" s="163"/>
      <c r="F4158" s="162"/>
      <c r="G4158" s="209"/>
      <c r="H4158" s="195"/>
    </row>
    <row r="4159" spans="1:8">
      <c r="A4159" s="162"/>
      <c r="B4159" s="162"/>
      <c r="C4159" s="163"/>
      <c r="D4159" s="164"/>
      <c r="E4159" s="163"/>
      <c r="F4159" s="162"/>
      <c r="G4159" s="209"/>
      <c r="H4159" s="195"/>
    </row>
    <row r="4160" spans="1:8">
      <c r="A4160" s="162"/>
      <c r="B4160" s="162"/>
      <c r="C4160" s="163"/>
      <c r="D4160" s="164"/>
      <c r="E4160" s="163"/>
      <c r="F4160" s="162"/>
      <c r="G4160" s="209"/>
      <c r="H4160" s="195"/>
    </row>
    <row r="4161" spans="1:8">
      <c r="A4161" s="162"/>
      <c r="B4161" s="162"/>
      <c r="C4161" s="163"/>
      <c r="D4161" s="164"/>
      <c r="E4161" s="163"/>
      <c r="F4161" s="162"/>
      <c r="G4161" s="209"/>
      <c r="H4161" s="195"/>
    </row>
    <row r="4162" spans="1:8">
      <c r="A4162" s="162"/>
      <c r="B4162" s="162"/>
      <c r="C4162" s="163"/>
      <c r="D4162" s="164"/>
      <c r="E4162" s="163"/>
      <c r="F4162" s="162"/>
      <c r="G4162" s="209"/>
      <c r="H4162" s="195"/>
    </row>
    <row r="4163" spans="1:8">
      <c r="A4163" s="162"/>
      <c r="B4163" s="162"/>
      <c r="C4163" s="163"/>
      <c r="D4163" s="164"/>
      <c r="E4163" s="163"/>
      <c r="F4163" s="162"/>
      <c r="G4163" s="209"/>
      <c r="H4163" s="195"/>
    </row>
    <row r="4164" spans="1:8">
      <c r="A4164" s="162"/>
      <c r="B4164" s="162"/>
      <c r="C4164" s="163"/>
      <c r="D4164" s="164"/>
      <c r="E4164" s="163"/>
      <c r="F4164" s="162"/>
      <c r="G4164" s="209"/>
      <c r="H4164" s="195"/>
    </row>
    <row r="4165" spans="1:8">
      <c r="A4165" s="162"/>
      <c r="B4165" s="162"/>
      <c r="C4165" s="163"/>
      <c r="D4165" s="164"/>
      <c r="E4165" s="163"/>
      <c r="F4165" s="162"/>
      <c r="G4165" s="209"/>
      <c r="H4165" s="195"/>
    </row>
    <row r="4166" spans="1:8">
      <c r="A4166" s="162"/>
      <c r="B4166" s="162"/>
      <c r="C4166" s="163"/>
      <c r="D4166" s="164"/>
      <c r="E4166" s="163"/>
      <c r="F4166" s="162"/>
      <c r="G4166" s="209"/>
      <c r="H4166" s="195"/>
    </row>
    <row r="4167" spans="1:8">
      <c r="A4167" s="162"/>
      <c r="B4167" s="162"/>
      <c r="C4167" s="163"/>
      <c r="D4167" s="164"/>
      <c r="E4167" s="163"/>
      <c r="F4167" s="162"/>
      <c r="G4167" s="209"/>
      <c r="H4167" s="195"/>
    </row>
    <row r="4168" spans="1:8">
      <c r="A4168" s="162"/>
      <c r="B4168" s="162"/>
      <c r="C4168" s="163"/>
      <c r="D4168" s="164"/>
      <c r="E4168" s="163"/>
      <c r="F4168" s="162"/>
      <c r="G4168" s="209"/>
      <c r="H4168" s="195"/>
    </row>
    <row r="4169" spans="1:8">
      <c r="A4169" s="162"/>
      <c r="B4169" s="162"/>
      <c r="C4169" s="163"/>
      <c r="D4169" s="164"/>
      <c r="E4169" s="163"/>
      <c r="F4169" s="162"/>
      <c r="G4169" s="209"/>
      <c r="H4169" s="195"/>
    </row>
    <row r="4170" spans="1:8">
      <c r="A4170" s="162"/>
      <c r="B4170" s="162"/>
      <c r="C4170" s="163"/>
      <c r="D4170" s="164"/>
      <c r="E4170" s="163"/>
      <c r="F4170" s="162"/>
      <c r="G4170" s="209"/>
      <c r="H4170" s="195"/>
    </row>
    <row r="4171" spans="1:8">
      <c r="A4171" s="162"/>
      <c r="B4171" s="162"/>
      <c r="C4171" s="163"/>
      <c r="D4171" s="164"/>
      <c r="E4171" s="163"/>
      <c r="F4171" s="162"/>
      <c r="G4171" s="209"/>
      <c r="H4171" s="195"/>
    </row>
    <row r="4172" spans="1:8">
      <c r="A4172" s="162"/>
      <c r="B4172" s="162"/>
      <c r="C4172" s="163"/>
      <c r="D4172" s="164"/>
      <c r="E4172" s="163"/>
      <c r="F4172" s="162"/>
      <c r="G4172" s="209"/>
      <c r="H4172" s="195"/>
    </row>
    <row r="4173" spans="1:8">
      <c r="A4173" s="162"/>
      <c r="B4173" s="162"/>
      <c r="C4173" s="163"/>
      <c r="D4173" s="164"/>
      <c r="E4173" s="163"/>
      <c r="F4173" s="162"/>
      <c r="G4173" s="209"/>
      <c r="H4173" s="195"/>
    </row>
    <row r="4174" spans="1:8">
      <c r="A4174" s="162"/>
      <c r="B4174" s="162"/>
      <c r="C4174" s="163"/>
      <c r="D4174" s="164"/>
      <c r="E4174" s="163"/>
      <c r="F4174" s="162"/>
      <c r="G4174" s="209"/>
      <c r="H4174" s="195"/>
    </row>
    <row r="4175" spans="1:8">
      <c r="A4175" s="162"/>
      <c r="B4175" s="162"/>
      <c r="C4175" s="163"/>
      <c r="D4175" s="164"/>
      <c r="E4175" s="163"/>
      <c r="F4175" s="162"/>
      <c r="G4175" s="209"/>
      <c r="H4175" s="195"/>
    </row>
    <row r="4176" spans="1:8">
      <c r="A4176" s="162"/>
      <c r="B4176" s="162"/>
      <c r="C4176" s="163"/>
      <c r="D4176" s="164"/>
      <c r="E4176" s="163"/>
      <c r="F4176" s="162"/>
      <c r="G4176" s="209"/>
      <c r="H4176" s="195"/>
    </row>
    <row r="4177" spans="1:8">
      <c r="A4177" s="162"/>
      <c r="B4177" s="162"/>
      <c r="C4177" s="163"/>
      <c r="D4177" s="164"/>
      <c r="E4177" s="163"/>
      <c r="F4177" s="162"/>
      <c r="G4177" s="209"/>
      <c r="H4177" s="195"/>
    </row>
    <row r="4178" spans="1:8">
      <c r="A4178" s="162"/>
      <c r="B4178" s="162"/>
      <c r="C4178" s="163"/>
      <c r="D4178" s="164"/>
      <c r="E4178" s="163"/>
      <c r="F4178" s="162"/>
      <c r="G4178" s="209"/>
      <c r="H4178" s="195"/>
    </row>
    <row r="4179" spans="1:8">
      <c r="A4179" s="162"/>
      <c r="B4179" s="162"/>
      <c r="C4179" s="163"/>
      <c r="D4179" s="164"/>
      <c r="E4179" s="163"/>
      <c r="F4179" s="162"/>
      <c r="G4179" s="209"/>
      <c r="H4179" s="195"/>
    </row>
    <row r="4180" spans="1:8">
      <c r="A4180" s="162"/>
      <c r="B4180" s="162"/>
      <c r="C4180" s="163"/>
      <c r="D4180" s="164"/>
      <c r="E4180" s="163"/>
      <c r="F4180" s="162"/>
      <c r="G4180" s="209"/>
      <c r="H4180" s="195"/>
    </row>
    <row r="4181" spans="1:8">
      <c r="A4181" s="162"/>
      <c r="B4181" s="162"/>
      <c r="C4181" s="163"/>
      <c r="D4181" s="164"/>
      <c r="E4181" s="163"/>
      <c r="F4181" s="162"/>
      <c r="G4181" s="209"/>
      <c r="H4181" s="195"/>
    </row>
    <row r="4182" spans="1:8">
      <c r="A4182" s="162"/>
      <c r="B4182" s="162"/>
      <c r="C4182" s="163"/>
      <c r="D4182" s="164"/>
      <c r="E4182" s="163"/>
      <c r="F4182" s="162"/>
      <c r="G4182" s="209"/>
      <c r="H4182" s="195"/>
    </row>
    <row r="4183" spans="1:8">
      <c r="A4183" s="162"/>
      <c r="B4183" s="162"/>
      <c r="C4183" s="163"/>
      <c r="D4183" s="164"/>
      <c r="E4183" s="163"/>
      <c r="F4183" s="162"/>
      <c r="G4183" s="209"/>
      <c r="H4183" s="195"/>
    </row>
    <row r="4184" spans="1:8">
      <c r="A4184" s="162"/>
      <c r="B4184" s="162"/>
      <c r="C4184" s="163"/>
      <c r="D4184" s="164"/>
      <c r="E4184" s="163"/>
      <c r="F4184" s="162"/>
      <c r="G4184" s="209"/>
      <c r="H4184" s="195"/>
    </row>
    <row r="4185" spans="1:8">
      <c r="A4185" s="162"/>
      <c r="B4185" s="162"/>
      <c r="C4185" s="163"/>
      <c r="D4185" s="164"/>
      <c r="E4185" s="163"/>
      <c r="F4185" s="162"/>
      <c r="G4185" s="209"/>
      <c r="H4185" s="195"/>
    </row>
    <row r="4186" spans="1:8">
      <c r="A4186" s="162"/>
      <c r="B4186" s="162"/>
      <c r="C4186" s="163"/>
      <c r="D4186" s="164"/>
      <c r="E4186" s="163"/>
      <c r="F4186" s="162"/>
      <c r="G4186" s="209"/>
      <c r="H4186" s="195"/>
    </row>
    <row r="4187" spans="1:8">
      <c r="A4187" s="162"/>
      <c r="B4187" s="162"/>
      <c r="C4187" s="163"/>
      <c r="D4187" s="164"/>
      <c r="E4187" s="163"/>
      <c r="F4187" s="162"/>
      <c r="G4187" s="209"/>
      <c r="H4187" s="195"/>
    </row>
    <row r="4188" spans="1:8">
      <c r="A4188" s="162"/>
      <c r="B4188" s="162"/>
      <c r="C4188" s="163"/>
      <c r="D4188" s="164"/>
      <c r="E4188" s="163"/>
      <c r="F4188" s="162"/>
      <c r="G4188" s="209"/>
      <c r="H4188" s="195"/>
    </row>
    <row r="4189" spans="1:8">
      <c r="A4189" s="162"/>
      <c r="B4189" s="162"/>
      <c r="C4189" s="163"/>
      <c r="D4189" s="164"/>
      <c r="E4189" s="163"/>
      <c r="F4189" s="162"/>
      <c r="G4189" s="209"/>
      <c r="H4189" s="195"/>
    </row>
    <row r="4190" spans="1:8">
      <c r="A4190" s="162"/>
      <c r="B4190" s="162"/>
      <c r="C4190" s="163"/>
      <c r="D4190" s="164"/>
      <c r="E4190" s="163"/>
      <c r="F4190" s="162"/>
      <c r="G4190" s="209"/>
      <c r="H4190" s="195"/>
    </row>
    <row r="4191" spans="1:8">
      <c r="A4191" s="162"/>
      <c r="B4191" s="162"/>
      <c r="C4191" s="163"/>
      <c r="D4191" s="164"/>
      <c r="E4191" s="163"/>
      <c r="F4191" s="162"/>
      <c r="G4191" s="209"/>
      <c r="H4191" s="195"/>
    </row>
    <row r="4192" spans="1:8">
      <c r="A4192" s="162"/>
      <c r="B4192" s="162"/>
      <c r="C4192" s="163"/>
      <c r="D4192" s="164"/>
      <c r="E4192" s="163"/>
      <c r="F4192" s="162"/>
      <c r="G4192" s="209"/>
      <c r="H4192" s="195"/>
    </row>
    <row r="4193" spans="1:8">
      <c r="A4193" s="162"/>
      <c r="B4193" s="162"/>
      <c r="C4193" s="163"/>
      <c r="D4193" s="164"/>
      <c r="E4193" s="163"/>
      <c r="F4193" s="162"/>
      <c r="G4193" s="209"/>
      <c r="H4193" s="195"/>
    </row>
    <row r="4194" spans="1:8">
      <c r="A4194" s="162"/>
      <c r="B4194" s="162"/>
      <c r="C4194" s="163"/>
      <c r="D4194" s="164"/>
      <c r="E4194" s="163"/>
      <c r="F4194" s="162"/>
      <c r="G4194" s="209"/>
      <c r="H4194" s="195"/>
    </row>
    <row r="4195" spans="1:8">
      <c r="A4195" s="162"/>
      <c r="B4195" s="162"/>
      <c r="C4195" s="163"/>
      <c r="D4195" s="164"/>
      <c r="E4195" s="163"/>
      <c r="F4195" s="162"/>
      <c r="G4195" s="209"/>
      <c r="H4195" s="195"/>
    </row>
    <row r="4196" spans="1:8">
      <c r="A4196" s="162"/>
      <c r="B4196" s="162"/>
      <c r="C4196" s="163"/>
      <c r="D4196" s="164"/>
      <c r="E4196" s="163"/>
      <c r="F4196" s="162"/>
      <c r="G4196" s="209"/>
      <c r="H4196" s="195"/>
    </row>
    <row r="4197" spans="1:8">
      <c r="A4197" s="162"/>
      <c r="B4197" s="162"/>
      <c r="C4197" s="163"/>
      <c r="D4197" s="164"/>
      <c r="E4197" s="163"/>
      <c r="F4197" s="162"/>
      <c r="G4197" s="209"/>
      <c r="H4197" s="195"/>
    </row>
    <row r="4198" spans="1:8">
      <c r="A4198" s="162"/>
      <c r="B4198" s="162"/>
      <c r="C4198" s="163"/>
      <c r="D4198" s="164"/>
      <c r="E4198" s="163"/>
      <c r="F4198" s="162"/>
      <c r="G4198" s="209"/>
      <c r="H4198" s="195"/>
    </row>
    <row r="4199" spans="1:8">
      <c r="A4199" s="162"/>
      <c r="B4199" s="162"/>
      <c r="C4199" s="163"/>
      <c r="D4199" s="164"/>
      <c r="E4199" s="163"/>
      <c r="F4199" s="162"/>
      <c r="G4199" s="209"/>
      <c r="H4199" s="195"/>
    </row>
    <row r="4200" spans="1:8">
      <c r="A4200" s="162"/>
      <c r="B4200" s="162"/>
      <c r="C4200" s="163"/>
      <c r="D4200" s="164"/>
      <c r="E4200" s="163"/>
      <c r="F4200" s="162"/>
      <c r="G4200" s="209"/>
      <c r="H4200" s="195"/>
    </row>
    <row r="4201" spans="1:8">
      <c r="A4201" s="162"/>
      <c r="B4201" s="162"/>
      <c r="C4201" s="163"/>
      <c r="D4201" s="164"/>
      <c r="E4201" s="163"/>
      <c r="F4201" s="162"/>
      <c r="G4201" s="209"/>
      <c r="H4201" s="195"/>
    </row>
    <row r="4202" spans="1:8">
      <c r="A4202" s="162"/>
      <c r="B4202" s="162"/>
      <c r="C4202" s="163"/>
      <c r="D4202" s="164"/>
      <c r="E4202" s="163"/>
      <c r="F4202" s="162"/>
      <c r="G4202" s="209"/>
      <c r="H4202" s="195"/>
    </row>
    <row r="4203" spans="1:8">
      <c r="A4203" s="162"/>
      <c r="B4203" s="162"/>
      <c r="C4203" s="163"/>
      <c r="D4203" s="164"/>
      <c r="E4203" s="163"/>
      <c r="F4203" s="162"/>
      <c r="G4203" s="209"/>
      <c r="H4203" s="195"/>
    </row>
    <row r="4204" spans="1:8">
      <c r="A4204" s="162"/>
      <c r="B4204" s="162"/>
      <c r="C4204" s="163"/>
      <c r="D4204" s="164"/>
      <c r="E4204" s="163"/>
      <c r="F4204" s="162"/>
      <c r="G4204" s="209"/>
      <c r="H4204" s="195"/>
    </row>
    <row r="4205" spans="1:8">
      <c r="A4205" s="162"/>
      <c r="B4205" s="162"/>
      <c r="C4205" s="163"/>
      <c r="D4205" s="164"/>
      <c r="E4205" s="163"/>
      <c r="F4205" s="162"/>
      <c r="G4205" s="209"/>
      <c r="H4205" s="195"/>
    </row>
    <row r="4206" spans="1:8">
      <c r="A4206" s="162"/>
      <c r="B4206" s="162"/>
      <c r="C4206" s="163"/>
      <c r="D4206" s="164"/>
      <c r="E4206" s="163"/>
      <c r="F4206" s="162"/>
      <c r="G4206" s="209"/>
      <c r="H4206" s="195"/>
    </row>
    <row r="4207" spans="1:8">
      <c r="A4207" s="162"/>
      <c r="B4207" s="162"/>
      <c r="C4207" s="163"/>
      <c r="D4207" s="164"/>
      <c r="E4207" s="163"/>
      <c r="F4207" s="162"/>
      <c r="G4207" s="209"/>
      <c r="H4207" s="195"/>
    </row>
    <row r="4208" spans="1:8">
      <c r="A4208" s="162"/>
      <c r="B4208" s="162"/>
      <c r="C4208" s="163"/>
      <c r="D4208" s="164"/>
      <c r="E4208" s="163"/>
      <c r="F4208" s="162"/>
      <c r="G4208" s="209"/>
      <c r="H4208" s="195"/>
    </row>
    <row r="4209" spans="1:8">
      <c r="A4209" s="162"/>
      <c r="B4209" s="162"/>
      <c r="C4209" s="163"/>
      <c r="D4209" s="164"/>
      <c r="E4209" s="163"/>
      <c r="F4209" s="162"/>
      <c r="G4209" s="209"/>
      <c r="H4209" s="195"/>
    </row>
    <row r="4210" spans="1:8">
      <c r="A4210" s="162"/>
      <c r="B4210" s="162"/>
      <c r="C4210" s="163"/>
      <c r="D4210" s="164"/>
      <c r="E4210" s="163"/>
      <c r="F4210" s="162"/>
      <c r="G4210" s="209"/>
      <c r="H4210" s="195"/>
    </row>
    <row r="4211" spans="1:8">
      <c r="A4211" s="162"/>
      <c r="B4211" s="162"/>
      <c r="C4211" s="163"/>
      <c r="D4211" s="164"/>
      <c r="E4211" s="163"/>
      <c r="F4211" s="162"/>
      <c r="G4211" s="209"/>
      <c r="H4211" s="195"/>
    </row>
    <row r="4212" spans="1:8">
      <c r="A4212" s="162"/>
      <c r="B4212" s="162"/>
      <c r="C4212" s="163"/>
      <c r="D4212" s="164"/>
      <c r="E4212" s="163"/>
      <c r="F4212" s="162"/>
      <c r="G4212" s="209"/>
      <c r="H4212" s="195"/>
    </row>
    <row r="4213" spans="1:8">
      <c r="A4213" s="162"/>
      <c r="B4213" s="162"/>
      <c r="C4213" s="163"/>
      <c r="D4213" s="164"/>
      <c r="E4213" s="163"/>
      <c r="F4213" s="162"/>
      <c r="G4213" s="209"/>
      <c r="H4213" s="195"/>
    </row>
    <row r="4214" spans="1:8">
      <c r="A4214" s="162"/>
      <c r="B4214" s="162"/>
      <c r="C4214" s="163"/>
      <c r="D4214" s="164"/>
      <c r="E4214" s="163"/>
      <c r="F4214" s="162"/>
      <c r="G4214" s="209"/>
      <c r="H4214" s="195"/>
    </row>
    <row r="4215" spans="1:8">
      <c r="A4215" s="162"/>
      <c r="B4215" s="162"/>
      <c r="C4215" s="163"/>
      <c r="D4215" s="164"/>
      <c r="E4215" s="163"/>
      <c r="F4215" s="162"/>
      <c r="G4215" s="209"/>
      <c r="H4215" s="195"/>
    </row>
    <row r="4216" spans="1:8">
      <c r="A4216" s="162"/>
      <c r="B4216" s="162"/>
      <c r="C4216" s="163"/>
      <c r="D4216" s="164"/>
      <c r="E4216" s="163"/>
      <c r="F4216" s="162"/>
      <c r="G4216" s="209"/>
      <c r="H4216" s="195"/>
    </row>
    <row r="4217" spans="1:8">
      <c r="A4217" s="162"/>
      <c r="B4217" s="162"/>
      <c r="C4217" s="163"/>
      <c r="D4217" s="164"/>
      <c r="E4217" s="163"/>
      <c r="F4217" s="162"/>
      <c r="G4217" s="209"/>
      <c r="H4217" s="195"/>
    </row>
    <row r="4218" spans="1:8">
      <c r="A4218" s="162"/>
      <c r="B4218" s="162"/>
      <c r="C4218" s="163"/>
      <c r="D4218" s="164"/>
      <c r="E4218" s="163"/>
      <c r="F4218" s="162"/>
      <c r="G4218" s="209"/>
      <c r="H4218" s="195"/>
    </row>
    <row r="4219" spans="1:8">
      <c r="A4219" s="162"/>
      <c r="B4219" s="162"/>
      <c r="C4219" s="163"/>
      <c r="D4219" s="164"/>
      <c r="E4219" s="163"/>
      <c r="F4219" s="162"/>
      <c r="G4219" s="209"/>
      <c r="H4219" s="195"/>
    </row>
    <row r="4220" spans="1:8">
      <c r="A4220" s="162"/>
      <c r="B4220" s="162"/>
      <c r="C4220" s="163"/>
      <c r="D4220" s="164"/>
      <c r="E4220" s="163"/>
      <c r="F4220" s="162"/>
      <c r="G4220" s="209"/>
      <c r="H4220" s="195"/>
    </row>
    <row r="4221" spans="1:8">
      <c r="A4221" s="162"/>
      <c r="B4221" s="162"/>
      <c r="C4221" s="163"/>
      <c r="D4221" s="164"/>
      <c r="E4221" s="163"/>
      <c r="F4221" s="162"/>
      <c r="G4221" s="209"/>
      <c r="H4221" s="195"/>
    </row>
    <row r="4222" spans="1:8">
      <c r="A4222" s="162"/>
      <c r="B4222" s="162"/>
      <c r="C4222" s="163"/>
      <c r="D4222" s="164"/>
      <c r="E4222" s="163"/>
      <c r="F4222" s="162"/>
      <c r="G4222" s="209"/>
      <c r="H4222" s="195"/>
    </row>
    <row r="4223" spans="1:8">
      <c r="A4223" s="162"/>
      <c r="B4223" s="162"/>
      <c r="C4223" s="163"/>
      <c r="D4223" s="164"/>
      <c r="E4223" s="163"/>
      <c r="F4223" s="162"/>
      <c r="G4223" s="209"/>
      <c r="H4223" s="195"/>
    </row>
    <row r="4224" spans="1:8">
      <c r="A4224" s="162"/>
      <c r="B4224" s="162"/>
      <c r="C4224" s="163"/>
      <c r="D4224" s="164"/>
      <c r="E4224" s="163"/>
      <c r="F4224" s="162"/>
      <c r="G4224" s="209"/>
      <c r="H4224" s="195"/>
    </row>
    <row r="4225" spans="1:8">
      <c r="A4225" s="162"/>
      <c r="B4225" s="162"/>
      <c r="C4225" s="163"/>
      <c r="D4225" s="164"/>
      <c r="E4225" s="163"/>
      <c r="F4225" s="162"/>
      <c r="G4225" s="209"/>
      <c r="H4225" s="195"/>
    </row>
    <row r="4226" spans="1:8">
      <c r="A4226" s="162"/>
      <c r="B4226" s="162"/>
      <c r="C4226" s="163"/>
      <c r="D4226" s="164"/>
      <c r="E4226" s="163"/>
      <c r="F4226" s="162"/>
      <c r="G4226" s="209"/>
      <c r="H4226" s="195"/>
    </row>
    <row r="4227" spans="1:8">
      <c r="A4227" s="162"/>
      <c r="B4227" s="162"/>
      <c r="C4227" s="163"/>
      <c r="D4227" s="164"/>
      <c r="E4227" s="163"/>
      <c r="F4227" s="162"/>
      <c r="G4227" s="209"/>
      <c r="H4227" s="195"/>
    </row>
    <row r="4228" spans="1:8">
      <c r="A4228" s="162"/>
      <c r="B4228" s="162"/>
      <c r="C4228" s="163"/>
      <c r="D4228" s="164"/>
      <c r="E4228" s="163"/>
      <c r="F4228" s="162"/>
      <c r="G4228" s="209"/>
      <c r="H4228" s="195"/>
    </row>
    <row r="4229" spans="1:8">
      <c r="A4229" s="162"/>
      <c r="B4229" s="162"/>
      <c r="C4229" s="163"/>
      <c r="D4229" s="164"/>
      <c r="E4229" s="163"/>
      <c r="F4229" s="162"/>
      <c r="G4229" s="209"/>
      <c r="H4229" s="195"/>
    </row>
    <row r="4230" spans="1:8">
      <c r="A4230" s="162"/>
      <c r="B4230" s="162"/>
      <c r="C4230" s="163"/>
      <c r="D4230" s="164"/>
      <c r="E4230" s="163"/>
      <c r="F4230" s="162"/>
      <c r="G4230" s="209"/>
      <c r="H4230" s="195"/>
    </row>
    <row r="4231" spans="1:8">
      <c r="A4231" s="162"/>
      <c r="B4231" s="162"/>
      <c r="C4231" s="163"/>
      <c r="D4231" s="164"/>
      <c r="E4231" s="163"/>
      <c r="F4231" s="162"/>
      <c r="G4231" s="209"/>
      <c r="H4231" s="195"/>
    </row>
    <row r="4232" spans="1:8">
      <c r="A4232" s="162"/>
      <c r="B4232" s="162"/>
      <c r="C4232" s="163"/>
      <c r="D4232" s="164"/>
      <c r="E4232" s="163"/>
      <c r="F4232" s="162"/>
      <c r="G4232" s="209"/>
      <c r="H4232" s="195"/>
    </row>
    <row r="4233" spans="1:8">
      <c r="A4233" s="162"/>
      <c r="B4233" s="162"/>
      <c r="C4233" s="163"/>
      <c r="D4233" s="164"/>
      <c r="E4233" s="163"/>
      <c r="F4233" s="162"/>
      <c r="G4233" s="209"/>
      <c r="H4233" s="195"/>
    </row>
    <row r="4234" spans="1:8">
      <c r="A4234" s="162"/>
      <c r="B4234" s="162"/>
      <c r="C4234" s="163"/>
      <c r="D4234" s="164"/>
      <c r="E4234" s="163"/>
      <c r="F4234" s="162"/>
      <c r="G4234" s="209"/>
      <c r="H4234" s="195"/>
    </row>
    <row r="4235" spans="1:8">
      <c r="A4235" s="162"/>
      <c r="B4235" s="162"/>
      <c r="C4235" s="163"/>
      <c r="D4235" s="164"/>
      <c r="E4235" s="163"/>
      <c r="F4235" s="162"/>
      <c r="G4235" s="209"/>
      <c r="H4235" s="195"/>
    </row>
    <row r="4236" spans="1:8">
      <c r="A4236" s="162"/>
      <c r="B4236" s="162"/>
      <c r="C4236" s="163"/>
      <c r="D4236" s="164"/>
      <c r="E4236" s="163"/>
      <c r="F4236" s="162"/>
      <c r="G4236" s="209"/>
      <c r="H4236" s="195"/>
    </row>
    <row r="4237" spans="1:8">
      <c r="A4237" s="162"/>
      <c r="B4237" s="162"/>
      <c r="C4237" s="163"/>
      <c r="D4237" s="164"/>
      <c r="E4237" s="163"/>
      <c r="F4237" s="162"/>
      <c r="G4237" s="209"/>
      <c r="H4237" s="195"/>
    </row>
    <row r="4238" spans="1:8">
      <c r="A4238" s="162"/>
      <c r="B4238" s="162"/>
      <c r="C4238" s="163"/>
      <c r="D4238" s="164"/>
      <c r="E4238" s="163"/>
      <c r="F4238" s="162"/>
      <c r="G4238" s="209"/>
      <c r="H4238" s="195"/>
    </row>
    <row r="4239" spans="1:8">
      <c r="A4239" s="162"/>
      <c r="B4239" s="162"/>
      <c r="C4239" s="163"/>
      <c r="D4239" s="164"/>
      <c r="E4239" s="163"/>
      <c r="F4239" s="162"/>
      <c r="G4239" s="209"/>
      <c r="H4239" s="195"/>
    </row>
    <row r="4240" spans="1:8">
      <c r="A4240" s="162"/>
      <c r="B4240" s="162"/>
      <c r="C4240" s="163"/>
      <c r="D4240" s="164"/>
      <c r="E4240" s="163"/>
      <c r="F4240" s="162"/>
      <c r="G4240" s="209"/>
      <c r="H4240" s="195"/>
    </row>
    <row r="4241" spans="1:8">
      <c r="A4241" s="162"/>
      <c r="B4241" s="162"/>
      <c r="C4241" s="163"/>
      <c r="D4241" s="164"/>
      <c r="E4241" s="163"/>
      <c r="F4241" s="162"/>
      <c r="G4241" s="209"/>
      <c r="H4241" s="195"/>
    </row>
    <row r="4242" spans="1:8">
      <c r="A4242" s="162"/>
      <c r="B4242" s="162"/>
      <c r="C4242" s="163"/>
      <c r="D4242" s="164"/>
      <c r="E4242" s="163"/>
      <c r="F4242" s="162"/>
      <c r="G4242" s="209"/>
      <c r="H4242" s="195"/>
    </row>
    <row r="4243" spans="1:8">
      <c r="A4243" s="162"/>
      <c r="B4243" s="162"/>
      <c r="C4243" s="163"/>
      <c r="D4243" s="164"/>
      <c r="E4243" s="163"/>
      <c r="F4243" s="162"/>
      <c r="G4243" s="209"/>
      <c r="H4243" s="195"/>
    </row>
    <row r="4244" spans="1:8">
      <c r="A4244" s="162"/>
      <c r="B4244" s="162"/>
      <c r="C4244" s="163"/>
      <c r="D4244" s="164"/>
      <c r="E4244" s="163"/>
      <c r="F4244" s="162"/>
      <c r="G4244" s="209"/>
      <c r="H4244" s="195"/>
    </row>
    <row r="4245" spans="1:8">
      <c r="A4245" s="162"/>
      <c r="B4245" s="162"/>
      <c r="C4245" s="163"/>
      <c r="D4245" s="164"/>
      <c r="E4245" s="163"/>
      <c r="F4245" s="162"/>
      <c r="G4245" s="209"/>
      <c r="H4245" s="195"/>
    </row>
    <row r="4246" spans="1:8">
      <c r="A4246" s="162"/>
      <c r="B4246" s="162"/>
      <c r="C4246" s="163"/>
      <c r="D4246" s="164"/>
      <c r="E4246" s="163"/>
      <c r="F4246" s="162"/>
      <c r="G4246" s="209"/>
      <c r="H4246" s="195"/>
    </row>
    <row r="4247" spans="1:8">
      <c r="A4247" s="162"/>
      <c r="B4247" s="162"/>
      <c r="C4247" s="163"/>
      <c r="D4247" s="164"/>
      <c r="E4247" s="163"/>
      <c r="F4247" s="162"/>
      <c r="G4247" s="209"/>
      <c r="H4247" s="195"/>
    </row>
    <row r="4248" spans="1:8">
      <c r="A4248" s="162"/>
      <c r="B4248" s="162"/>
      <c r="C4248" s="163"/>
      <c r="D4248" s="164"/>
      <c r="E4248" s="163"/>
      <c r="F4248" s="162"/>
      <c r="G4248" s="209"/>
      <c r="H4248" s="195"/>
    </row>
    <row r="4249" spans="1:8">
      <c r="A4249" s="162"/>
      <c r="B4249" s="162"/>
      <c r="C4249" s="163"/>
      <c r="D4249" s="164"/>
      <c r="E4249" s="163"/>
      <c r="F4249" s="162"/>
      <c r="G4249" s="209"/>
      <c r="H4249" s="195"/>
    </row>
    <row r="4250" spans="1:8">
      <c r="A4250" s="162"/>
      <c r="B4250" s="162"/>
      <c r="C4250" s="163"/>
      <c r="D4250" s="164"/>
      <c r="E4250" s="163"/>
      <c r="F4250" s="162"/>
      <c r="G4250" s="209"/>
      <c r="H4250" s="195"/>
    </row>
    <row r="4251" spans="1:8">
      <c r="A4251" s="162"/>
      <c r="B4251" s="162"/>
      <c r="C4251" s="163"/>
      <c r="D4251" s="164"/>
      <c r="E4251" s="163"/>
      <c r="F4251" s="162"/>
      <c r="G4251" s="209"/>
      <c r="H4251" s="195"/>
    </row>
    <row r="4252" spans="1:8">
      <c r="A4252" s="162"/>
      <c r="B4252" s="162"/>
      <c r="C4252" s="163"/>
      <c r="D4252" s="164"/>
      <c r="E4252" s="163"/>
      <c r="F4252" s="162"/>
      <c r="G4252" s="209"/>
      <c r="H4252" s="195"/>
    </row>
    <row r="4253" spans="1:8">
      <c r="A4253" s="162"/>
      <c r="B4253" s="162"/>
      <c r="C4253" s="163"/>
      <c r="D4253" s="164"/>
      <c r="E4253" s="163"/>
      <c r="F4253" s="162"/>
      <c r="G4253" s="209"/>
      <c r="H4253" s="195"/>
    </row>
    <row r="4254" spans="1:8">
      <c r="A4254" s="162"/>
      <c r="B4254" s="162"/>
      <c r="C4254" s="163"/>
      <c r="D4254" s="164"/>
      <c r="E4254" s="163"/>
      <c r="F4254" s="162"/>
      <c r="G4254" s="209"/>
      <c r="H4254" s="195"/>
    </row>
    <row r="4255" spans="1:8">
      <c r="A4255" s="162"/>
      <c r="B4255" s="162"/>
      <c r="C4255" s="163"/>
      <c r="D4255" s="164"/>
      <c r="E4255" s="163"/>
      <c r="F4255" s="162"/>
      <c r="G4255" s="209"/>
      <c r="H4255" s="195"/>
    </row>
    <row r="4256" spans="1:8">
      <c r="A4256" s="162"/>
      <c r="B4256" s="162"/>
      <c r="C4256" s="163"/>
      <c r="D4256" s="164"/>
      <c r="E4256" s="163"/>
      <c r="F4256" s="162"/>
      <c r="G4256" s="209"/>
      <c r="H4256" s="195"/>
    </row>
    <row r="4257" spans="1:8">
      <c r="A4257" s="162"/>
      <c r="B4257" s="162"/>
      <c r="C4257" s="163"/>
      <c r="D4257" s="164"/>
      <c r="E4257" s="163"/>
      <c r="F4257" s="162"/>
      <c r="G4257" s="209"/>
      <c r="H4257" s="195"/>
    </row>
    <row r="4258" spans="1:8">
      <c r="A4258" s="162"/>
      <c r="B4258" s="162"/>
      <c r="C4258" s="163"/>
      <c r="D4258" s="164"/>
      <c r="E4258" s="163"/>
      <c r="F4258" s="162"/>
      <c r="G4258" s="209"/>
      <c r="H4258" s="195"/>
    </row>
    <row r="4259" spans="1:8">
      <c r="A4259" s="162"/>
      <c r="B4259" s="162"/>
      <c r="C4259" s="163"/>
      <c r="D4259" s="164"/>
      <c r="E4259" s="163"/>
      <c r="F4259" s="162"/>
      <c r="G4259" s="209"/>
      <c r="H4259" s="195"/>
    </row>
    <row r="4260" spans="1:8">
      <c r="A4260" s="162"/>
      <c r="B4260" s="162"/>
      <c r="C4260" s="163"/>
      <c r="D4260" s="164"/>
      <c r="E4260" s="163"/>
      <c r="F4260" s="162"/>
      <c r="G4260" s="209"/>
      <c r="H4260" s="195"/>
    </row>
    <row r="4261" spans="1:8">
      <c r="A4261" s="162"/>
      <c r="B4261" s="162"/>
      <c r="C4261" s="163"/>
      <c r="D4261" s="164"/>
      <c r="E4261" s="163"/>
      <c r="F4261" s="162"/>
      <c r="G4261" s="209"/>
      <c r="H4261" s="195"/>
    </row>
    <row r="4262" spans="1:8">
      <c r="A4262" s="162"/>
      <c r="B4262" s="162"/>
      <c r="C4262" s="163"/>
      <c r="D4262" s="164"/>
      <c r="E4262" s="163"/>
      <c r="F4262" s="162"/>
      <c r="G4262" s="209"/>
      <c r="H4262" s="195"/>
    </row>
    <row r="4263" spans="1:8">
      <c r="A4263" s="162"/>
      <c r="B4263" s="162"/>
      <c r="C4263" s="163"/>
      <c r="D4263" s="164"/>
      <c r="E4263" s="163"/>
      <c r="F4263" s="162"/>
      <c r="G4263" s="209"/>
      <c r="H4263" s="195"/>
    </row>
    <row r="4264" spans="1:8">
      <c r="A4264" s="162"/>
      <c r="B4264" s="162"/>
      <c r="C4264" s="163"/>
      <c r="D4264" s="164"/>
      <c r="E4264" s="163"/>
      <c r="F4264" s="162"/>
      <c r="G4264" s="209"/>
      <c r="H4264" s="195"/>
    </row>
    <row r="4265" spans="1:8">
      <c r="A4265" s="162"/>
      <c r="B4265" s="162"/>
      <c r="C4265" s="163"/>
      <c r="D4265" s="164"/>
      <c r="E4265" s="163"/>
      <c r="F4265" s="162"/>
      <c r="G4265" s="209"/>
      <c r="H4265" s="195"/>
    </row>
    <row r="4266" spans="1:8">
      <c r="A4266" s="162"/>
      <c r="B4266" s="162"/>
      <c r="C4266" s="163"/>
      <c r="D4266" s="164"/>
      <c r="E4266" s="163"/>
      <c r="F4266" s="162"/>
      <c r="G4266" s="209"/>
      <c r="H4266" s="195"/>
    </row>
    <row r="4267" spans="1:8">
      <c r="A4267" s="162"/>
      <c r="B4267" s="162"/>
      <c r="C4267" s="163"/>
      <c r="D4267" s="164"/>
      <c r="E4267" s="163"/>
      <c r="F4267" s="162"/>
      <c r="G4267" s="209"/>
      <c r="H4267" s="195"/>
    </row>
    <row r="4268" spans="1:8">
      <c r="A4268" s="162"/>
      <c r="B4268" s="162"/>
      <c r="C4268" s="163"/>
      <c r="D4268" s="164"/>
      <c r="E4268" s="163"/>
      <c r="F4268" s="162"/>
      <c r="G4268" s="209"/>
      <c r="H4268" s="195"/>
    </row>
    <row r="4269" spans="1:8">
      <c r="A4269" s="162"/>
      <c r="B4269" s="162"/>
      <c r="C4269" s="163"/>
      <c r="D4269" s="164"/>
      <c r="E4269" s="163"/>
      <c r="F4269" s="162"/>
      <c r="G4269" s="209"/>
      <c r="H4269" s="195"/>
    </row>
    <row r="4270" spans="1:8">
      <c r="A4270" s="162"/>
      <c r="B4270" s="162"/>
      <c r="C4270" s="163"/>
      <c r="D4270" s="164"/>
      <c r="E4270" s="163"/>
      <c r="F4270" s="162"/>
      <c r="G4270" s="209"/>
      <c r="H4270" s="195"/>
    </row>
    <row r="4271" spans="1:8">
      <c r="A4271" s="162"/>
      <c r="B4271" s="162"/>
      <c r="C4271" s="163"/>
      <c r="D4271" s="164"/>
      <c r="E4271" s="163"/>
      <c r="F4271" s="162"/>
      <c r="G4271" s="209"/>
      <c r="H4271" s="195"/>
    </row>
    <row r="4272" spans="1:8">
      <c r="A4272" s="162"/>
      <c r="B4272" s="162"/>
      <c r="C4272" s="163"/>
      <c r="D4272" s="164"/>
      <c r="E4272" s="163"/>
      <c r="F4272" s="162"/>
      <c r="G4272" s="209"/>
      <c r="H4272" s="195"/>
    </row>
    <row r="4273" spans="1:8">
      <c r="A4273" s="162"/>
      <c r="B4273" s="162"/>
      <c r="C4273" s="163"/>
      <c r="D4273" s="164"/>
      <c r="E4273" s="163"/>
      <c r="F4273" s="162"/>
      <c r="G4273" s="209"/>
      <c r="H4273" s="195"/>
    </row>
    <row r="4274" spans="1:8">
      <c r="A4274" s="162"/>
      <c r="B4274" s="162"/>
      <c r="C4274" s="163"/>
      <c r="D4274" s="164"/>
      <c r="E4274" s="163"/>
      <c r="F4274" s="162"/>
      <c r="G4274" s="209"/>
      <c r="H4274" s="195"/>
    </row>
    <row r="4275" spans="1:8">
      <c r="A4275" s="162"/>
      <c r="B4275" s="162"/>
      <c r="C4275" s="163"/>
      <c r="D4275" s="164"/>
      <c r="E4275" s="163"/>
      <c r="F4275" s="162"/>
      <c r="G4275" s="209"/>
      <c r="H4275" s="195"/>
    </row>
    <row r="4276" spans="1:8">
      <c r="A4276" s="162"/>
      <c r="B4276" s="162"/>
      <c r="C4276" s="163"/>
      <c r="D4276" s="164"/>
      <c r="E4276" s="163"/>
      <c r="F4276" s="162"/>
      <c r="G4276" s="209"/>
      <c r="H4276" s="195"/>
    </row>
    <row r="4277" spans="1:8">
      <c r="A4277" s="162"/>
      <c r="B4277" s="162"/>
      <c r="C4277" s="163"/>
      <c r="D4277" s="164"/>
      <c r="E4277" s="163"/>
      <c r="F4277" s="162"/>
      <c r="G4277" s="209"/>
      <c r="H4277" s="195"/>
    </row>
    <row r="4278" spans="1:8">
      <c r="A4278" s="162"/>
      <c r="B4278" s="162"/>
      <c r="C4278" s="163"/>
      <c r="D4278" s="164"/>
      <c r="E4278" s="163"/>
      <c r="F4278" s="162"/>
      <c r="G4278" s="209"/>
      <c r="H4278" s="195"/>
    </row>
    <row r="4279" spans="1:8">
      <c r="A4279" s="162"/>
      <c r="B4279" s="162"/>
      <c r="C4279" s="163"/>
      <c r="D4279" s="164"/>
      <c r="E4279" s="163"/>
      <c r="F4279" s="162"/>
      <c r="G4279" s="209"/>
      <c r="H4279" s="195"/>
    </row>
    <row r="4280" spans="1:8">
      <c r="A4280" s="162"/>
      <c r="B4280" s="162"/>
      <c r="C4280" s="163"/>
      <c r="D4280" s="164"/>
      <c r="E4280" s="163"/>
      <c r="F4280" s="162"/>
      <c r="G4280" s="209"/>
      <c r="H4280" s="195"/>
    </row>
    <row r="4281" spans="1:8">
      <c r="A4281" s="162"/>
      <c r="B4281" s="162"/>
      <c r="C4281" s="163"/>
      <c r="D4281" s="164"/>
      <c r="E4281" s="163"/>
      <c r="F4281" s="162"/>
      <c r="G4281" s="209"/>
      <c r="H4281" s="195"/>
    </row>
    <row r="4282" spans="1:8">
      <c r="A4282" s="162"/>
      <c r="B4282" s="162"/>
      <c r="C4282" s="163"/>
      <c r="D4282" s="164"/>
      <c r="E4282" s="163"/>
      <c r="F4282" s="162"/>
      <c r="G4282" s="209"/>
      <c r="H4282" s="195"/>
    </row>
    <row r="4283" spans="1:8">
      <c r="A4283" s="162"/>
      <c r="B4283" s="162"/>
      <c r="C4283" s="163"/>
      <c r="D4283" s="164"/>
      <c r="E4283" s="163"/>
      <c r="F4283" s="162"/>
      <c r="G4283" s="209"/>
      <c r="H4283" s="195"/>
    </row>
    <row r="4284" spans="1:8">
      <c r="A4284" s="162"/>
      <c r="B4284" s="162"/>
      <c r="C4284" s="163"/>
      <c r="D4284" s="164"/>
      <c r="E4284" s="163"/>
      <c r="F4284" s="162"/>
      <c r="G4284" s="209"/>
      <c r="H4284" s="195"/>
    </row>
    <row r="4285" spans="1:8">
      <c r="A4285" s="162"/>
      <c r="B4285" s="162"/>
      <c r="C4285" s="163"/>
      <c r="D4285" s="164"/>
      <c r="E4285" s="163"/>
      <c r="F4285" s="162"/>
      <c r="G4285" s="209"/>
      <c r="H4285" s="195"/>
    </row>
    <row r="4286" spans="1:8">
      <c r="A4286" s="162"/>
      <c r="B4286" s="162"/>
      <c r="C4286" s="163"/>
      <c r="D4286" s="164"/>
      <c r="E4286" s="163"/>
      <c r="F4286" s="162"/>
      <c r="G4286" s="209"/>
      <c r="H4286" s="195"/>
    </row>
    <row r="4287" spans="1:8">
      <c r="A4287" s="162"/>
      <c r="B4287" s="162"/>
      <c r="C4287" s="163"/>
      <c r="D4287" s="164"/>
      <c r="E4287" s="163"/>
      <c r="F4287" s="162"/>
      <c r="G4287" s="209"/>
      <c r="H4287" s="195"/>
    </row>
    <row r="4288" spans="1:8">
      <c r="A4288" s="162"/>
      <c r="B4288" s="162"/>
      <c r="C4288" s="163"/>
      <c r="D4288" s="164"/>
      <c r="E4288" s="163"/>
      <c r="F4288" s="162"/>
      <c r="G4288" s="209"/>
      <c r="H4288" s="195"/>
    </row>
    <row r="4289" spans="1:8">
      <c r="A4289" s="162"/>
      <c r="B4289" s="162"/>
      <c r="C4289" s="163"/>
      <c r="D4289" s="164"/>
      <c r="E4289" s="163"/>
      <c r="F4289" s="162"/>
      <c r="G4289" s="209"/>
      <c r="H4289" s="195"/>
    </row>
    <row r="4290" spans="1:8">
      <c r="A4290" s="162"/>
      <c r="B4290" s="162"/>
      <c r="C4290" s="163"/>
      <c r="D4290" s="164"/>
      <c r="E4290" s="163"/>
      <c r="F4290" s="162"/>
      <c r="G4290" s="209"/>
      <c r="H4290" s="195"/>
    </row>
    <row r="4291" spans="1:8">
      <c r="A4291" s="162"/>
      <c r="B4291" s="162"/>
      <c r="C4291" s="163"/>
      <c r="D4291" s="164"/>
      <c r="E4291" s="163"/>
      <c r="F4291" s="162"/>
      <c r="G4291" s="209"/>
      <c r="H4291" s="195"/>
    </row>
    <row r="4292" spans="1:8">
      <c r="A4292" s="162"/>
      <c r="B4292" s="162"/>
      <c r="C4292" s="163"/>
      <c r="D4292" s="164"/>
      <c r="E4292" s="163"/>
      <c r="F4292" s="162"/>
      <c r="G4292" s="209"/>
      <c r="H4292" s="195"/>
    </row>
    <row r="4293" spans="1:8">
      <c r="A4293" s="162"/>
      <c r="B4293" s="162"/>
      <c r="C4293" s="163"/>
      <c r="D4293" s="164"/>
      <c r="E4293" s="163"/>
      <c r="F4293" s="162"/>
      <c r="G4293" s="209"/>
      <c r="H4293" s="195"/>
    </row>
    <row r="4294" spans="1:8">
      <c r="A4294" s="162"/>
      <c r="B4294" s="162"/>
      <c r="C4294" s="163"/>
      <c r="D4294" s="164"/>
      <c r="E4294" s="163"/>
      <c r="F4294" s="162"/>
      <c r="G4294" s="209"/>
      <c r="H4294" s="195"/>
    </row>
    <row r="4295" spans="1:8">
      <c r="A4295" s="162"/>
      <c r="B4295" s="162"/>
      <c r="C4295" s="163"/>
      <c r="D4295" s="164"/>
      <c r="E4295" s="163"/>
      <c r="F4295" s="162"/>
      <c r="G4295" s="209"/>
      <c r="H4295" s="195"/>
    </row>
    <row r="4296" spans="1:8">
      <c r="A4296" s="162"/>
      <c r="B4296" s="162"/>
      <c r="C4296" s="163"/>
      <c r="D4296" s="164"/>
      <c r="E4296" s="163"/>
      <c r="F4296" s="162"/>
      <c r="G4296" s="209"/>
      <c r="H4296" s="195"/>
    </row>
    <row r="4297" spans="1:8">
      <c r="A4297" s="162"/>
      <c r="B4297" s="162"/>
      <c r="C4297" s="163"/>
      <c r="D4297" s="164"/>
      <c r="E4297" s="163"/>
      <c r="F4297" s="162"/>
      <c r="G4297" s="209"/>
      <c r="H4297" s="195"/>
    </row>
    <row r="4298" spans="1:8">
      <c r="A4298" s="162"/>
      <c r="B4298" s="162"/>
      <c r="C4298" s="163"/>
      <c r="D4298" s="164"/>
      <c r="E4298" s="163"/>
      <c r="F4298" s="162"/>
      <c r="G4298" s="209"/>
      <c r="H4298" s="195"/>
    </row>
    <row r="4299" spans="1:8">
      <c r="A4299" s="162"/>
      <c r="B4299" s="162"/>
      <c r="C4299" s="163"/>
      <c r="D4299" s="164"/>
      <c r="E4299" s="163"/>
      <c r="F4299" s="162"/>
      <c r="G4299" s="209"/>
      <c r="H4299" s="195"/>
    </row>
    <row r="4300" spans="1:8">
      <c r="A4300" s="162"/>
      <c r="B4300" s="162"/>
      <c r="C4300" s="163"/>
      <c r="D4300" s="164"/>
      <c r="E4300" s="163"/>
      <c r="F4300" s="162"/>
      <c r="G4300" s="209"/>
      <c r="H4300" s="195"/>
    </row>
    <row r="4301" spans="1:8">
      <c r="A4301" s="162"/>
      <c r="B4301" s="162"/>
      <c r="C4301" s="163"/>
      <c r="D4301" s="164"/>
      <c r="E4301" s="163"/>
      <c r="F4301" s="162"/>
      <c r="G4301" s="209"/>
      <c r="H4301" s="195"/>
    </row>
    <row r="4302" spans="1:8">
      <c r="A4302" s="162"/>
      <c r="B4302" s="162"/>
      <c r="C4302" s="163"/>
      <c r="D4302" s="164"/>
      <c r="E4302" s="163"/>
      <c r="F4302" s="162"/>
      <c r="G4302" s="209"/>
      <c r="H4302" s="195"/>
    </row>
    <row r="4303" spans="1:8">
      <c r="A4303" s="162"/>
      <c r="B4303" s="162"/>
      <c r="C4303" s="163"/>
      <c r="D4303" s="164"/>
      <c r="E4303" s="163"/>
      <c r="F4303" s="162"/>
      <c r="G4303" s="209"/>
      <c r="H4303" s="195"/>
    </row>
    <row r="4304" spans="1:8">
      <c r="A4304" s="162"/>
      <c r="B4304" s="162"/>
      <c r="C4304" s="163"/>
      <c r="D4304" s="164"/>
      <c r="E4304" s="163"/>
      <c r="F4304" s="162"/>
      <c r="G4304" s="209"/>
      <c r="H4304" s="195"/>
    </row>
    <row r="4305" spans="1:8">
      <c r="A4305" s="162"/>
      <c r="B4305" s="162"/>
      <c r="C4305" s="163"/>
      <c r="D4305" s="164"/>
      <c r="E4305" s="163"/>
      <c r="F4305" s="162"/>
      <c r="G4305" s="209"/>
      <c r="H4305" s="195"/>
    </row>
    <row r="4306" spans="1:8">
      <c r="A4306" s="162"/>
      <c r="B4306" s="162"/>
      <c r="C4306" s="163"/>
      <c r="D4306" s="164"/>
      <c r="E4306" s="163"/>
      <c r="F4306" s="162"/>
      <c r="G4306" s="209"/>
      <c r="H4306" s="195"/>
    </row>
    <row r="4307" spans="1:8">
      <c r="A4307" s="162"/>
      <c r="B4307" s="162"/>
      <c r="C4307" s="163"/>
      <c r="D4307" s="164"/>
      <c r="E4307" s="163"/>
      <c r="F4307" s="162"/>
      <c r="G4307" s="209"/>
      <c r="H4307" s="195"/>
    </row>
    <row r="4308" spans="1:8">
      <c r="A4308" s="162"/>
      <c r="B4308" s="162"/>
      <c r="C4308" s="163"/>
      <c r="D4308" s="164"/>
      <c r="E4308" s="163"/>
      <c r="F4308" s="162"/>
      <c r="G4308" s="209"/>
      <c r="H4308" s="195"/>
    </row>
    <row r="4309" spans="1:8">
      <c r="A4309" s="162"/>
      <c r="B4309" s="162"/>
      <c r="C4309" s="163"/>
      <c r="D4309" s="164"/>
      <c r="E4309" s="163"/>
      <c r="F4309" s="162"/>
      <c r="G4309" s="209"/>
      <c r="H4309" s="195"/>
    </row>
    <row r="4310" spans="1:8">
      <c r="A4310" s="162"/>
      <c r="B4310" s="162"/>
      <c r="C4310" s="163"/>
      <c r="D4310" s="164"/>
      <c r="E4310" s="163"/>
      <c r="F4310" s="162"/>
      <c r="G4310" s="209"/>
      <c r="H4310" s="195"/>
    </row>
    <row r="4311" spans="1:8">
      <c r="A4311" s="162"/>
      <c r="B4311" s="162"/>
      <c r="C4311" s="163"/>
      <c r="D4311" s="164"/>
      <c r="E4311" s="163"/>
      <c r="F4311" s="162"/>
      <c r="G4311" s="209"/>
      <c r="H4311" s="195"/>
    </row>
    <row r="4312" spans="1:8">
      <c r="A4312" s="162"/>
      <c r="B4312" s="162"/>
      <c r="C4312" s="163"/>
      <c r="D4312" s="164"/>
      <c r="E4312" s="163"/>
      <c r="F4312" s="162"/>
      <c r="G4312" s="209"/>
      <c r="H4312" s="195"/>
    </row>
    <row r="4313" spans="1:8">
      <c r="A4313" s="162"/>
      <c r="B4313" s="162"/>
      <c r="C4313" s="163"/>
      <c r="D4313" s="164"/>
      <c r="E4313" s="163"/>
      <c r="F4313" s="162"/>
      <c r="G4313" s="209"/>
      <c r="H4313" s="195"/>
    </row>
    <row r="4314" spans="1:8">
      <c r="A4314" s="162"/>
      <c r="B4314" s="162"/>
      <c r="C4314" s="163"/>
      <c r="D4314" s="164"/>
      <c r="E4314" s="163"/>
      <c r="F4314" s="162"/>
      <c r="G4314" s="209"/>
      <c r="H4314" s="195"/>
    </row>
    <row r="4315" spans="1:8">
      <c r="A4315" s="162"/>
      <c r="B4315" s="162"/>
      <c r="C4315" s="163"/>
      <c r="D4315" s="164"/>
      <c r="E4315" s="163"/>
      <c r="F4315" s="162"/>
      <c r="G4315" s="209"/>
      <c r="H4315" s="195"/>
    </row>
    <row r="4316" spans="1:8">
      <c r="A4316" s="162"/>
      <c r="B4316" s="162"/>
      <c r="C4316" s="163"/>
      <c r="D4316" s="164"/>
      <c r="E4316" s="163"/>
      <c r="F4316" s="162"/>
      <c r="G4316" s="209"/>
      <c r="H4316" s="195"/>
    </row>
    <row r="4317" spans="1:8">
      <c r="A4317" s="162"/>
      <c r="B4317" s="162"/>
      <c r="C4317" s="163"/>
      <c r="D4317" s="164"/>
      <c r="E4317" s="163"/>
      <c r="F4317" s="162"/>
      <c r="G4317" s="209"/>
      <c r="H4317" s="195"/>
    </row>
    <row r="4318" spans="1:8">
      <c r="A4318" s="162"/>
      <c r="B4318" s="162"/>
      <c r="C4318" s="163"/>
      <c r="D4318" s="164"/>
      <c r="E4318" s="163"/>
      <c r="F4318" s="162"/>
      <c r="G4318" s="209"/>
      <c r="H4318" s="195"/>
    </row>
    <row r="4319" spans="1:8">
      <c r="A4319" s="162"/>
      <c r="B4319" s="162"/>
      <c r="C4319" s="163"/>
      <c r="D4319" s="164"/>
      <c r="E4319" s="163"/>
      <c r="F4319" s="162"/>
      <c r="G4319" s="209"/>
      <c r="H4319" s="195"/>
    </row>
    <row r="4320" spans="1:8">
      <c r="A4320" s="162"/>
      <c r="B4320" s="162"/>
      <c r="C4320" s="163"/>
      <c r="D4320" s="164"/>
      <c r="E4320" s="163"/>
      <c r="F4320" s="162"/>
      <c r="G4320" s="209"/>
      <c r="H4320" s="195"/>
    </row>
    <row r="4321" spans="1:8">
      <c r="A4321" s="162"/>
      <c r="B4321" s="162"/>
      <c r="C4321" s="163"/>
      <c r="D4321" s="164"/>
      <c r="E4321" s="163"/>
      <c r="F4321" s="162"/>
      <c r="G4321" s="209"/>
      <c r="H4321" s="195"/>
    </row>
    <row r="4322" spans="1:8">
      <c r="A4322" s="162"/>
      <c r="B4322" s="162"/>
      <c r="C4322" s="163"/>
      <c r="D4322" s="164"/>
      <c r="E4322" s="163"/>
      <c r="F4322" s="162"/>
      <c r="G4322" s="209"/>
      <c r="H4322" s="195"/>
    </row>
    <row r="4323" spans="1:8">
      <c r="A4323" s="162"/>
      <c r="B4323" s="162"/>
      <c r="C4323" s="163"/>
      <c r="D4323" s="164"/>
      <c r="E4323" s="163"/>
      <c r="F4323" s="162"/>
      <c r="G4323" s="209"/>
      <c r="H4323" s="195"/>
    </row>
    <row r="4324" spans="1:8">
      <c r="A4324" s="162"/>
      <c r="B4324" s="162"/>
      <c r="C4324" s="163"/>
      <c r="D4324" s="164"/>
      <c r="E4324" s="163"/>
      <c r="F4324" s="162"/>
      <c r="G4324" s="209"/>
      <c r="H4324" s="195"/>
    </row>
    <row r="4325" spans="1:8">
      <c r="A4325" s="162"/>
      <c r="B4325" s="162"/>
      <c r="C4325" s="163"/>
      <c r="D4325" s="164"/>
      <c r="E4325" s="163"/>
      <c r="F4325" s="162"/>
      <c r="G4325" s="209"/>
      <c r="H4325" s="195"/>
    </row>
    <row r="4326" spans="1:8">
      <c r="A4326" s="162"/>
      <c r="B4326" s="162"/>
      <c r="C4326" s="163"/>
      <c r="D4326" s="164"/>
      <c r="E4326" s="163"/>
      <c r="F4326" s="162"/>
      <c r="G4326" s="209"/>
      <c r="H4326" s="195"/>
    </row>
    <row r="4327" spans="1:8">
      <c r="A4327" s="162"/>
      <c r="B4327" s="162"/>
      <c r="C4327" s="163"/>
      <c r="D4327" s="164"/>
      <c r="E4327" s="163"/>
      <c r="F4327" s="162"/>
      <c r="G4327" s="209"/>
      <c r="H4327" s="195"/>
    </row>
    <row r="4328" spans="1:8">
      <c r="A4328" s="162"/>
      <c r="B4328" s="162"/>
      <c r="C4328" s="163"/>
      <c r="D4328" s="164"/>
      <c r="E4328" s="163"/>
      <c r="F4328" s="162"/>
      <c r="G4328" s="209"/>
      <c r="H4328" s="195"/>
    </row>
    <row r="4329" spans="1:8">
      <c r="A4329" s="162"/>
      <c r="B4329" s="162"/>
      <c r="C4329" s="163"/>
      <c r="D4329" s="164"/>
      <c r="E4329" s="163"/>
      <c r="F4329" s="162"/>
      <c r="G4329" s="209"/>
      <c r="H4329" s="195"/>
    </row>
    <row r="4330" spans="1:8">
      <c r="A4330" s="162"/>
      <c r="B4330" s="162"/>
      <c r="C4330" s="163"/>
      <c r="D4330" s="164"/>
      <c r="E4330" s="163"/>
      <c r="F4330" s="162"/>
      <c r="G4330" s="209"/>
      <c r="H4330" s="195"/>
    </row>
    <row r="4331" spans="1:8">
      <c r="A4331" s="162"/>
      <c r="B4331" s="162"/>
      <c r="C4331" s="163"/>
      <c r="D4331" s="164"/>
      <c r="E4331" s="163"/>
      <c r="F4331" s="162"/>
      <c r="G4331" s="209"/>
      <c r="H4331" s="195"/>
    </row>
    <row r="4332" spans="1:8">
      <c r="A4332" s="162"/>
      <c r="B4332" s="162"/>
      <c r="C4332" s="163"/>
      <c r="D4332" s="164"/>
      <c r="E4332" s="163"/>
      <c r="F4332" s="162"/>
      <c r="G4332" s="209"/>
      <c r="H4332" s="195"/>
    </row>
    <row r="4333" spans="1:8">
      <c r="A4333" s="162"/>
      <c r="B4333" s="162"/>
      <c r="C4333" s="163"/>
      <c r="D4333" s="164"/>
      <c r="E4333" s="163"/>
      <c r="F4333" s="162"/>
      <c r="G4333" s="209"/>
      <c r="H4333" s="195"/>
    </row>
    <row r="4334" spans="1:8">
      <c r="A4334" s="162"/>
      <c r="B4334" s="162"/>
      <c r="C4334" s="163"/>
      <c r="D4334" s="164"/>
      <c r="E4334" s="163"/>
      <c r="F4334" s="162"/>
      <c r="G4334" s="209"/>
      <c r="H4334" s="195"/>
    </row>
    <row r="4335" spans="1:8">
      <c r="A4335" s="162"/>
      <c r="B4335" s="162"/>
      <c r="C4335" s="163"/>
      <c r="D4335" s="164"/>
      <c r="E4335" s="163"/>
      <c r="F4335" s="162"/>
      <c r="G4335" s="209"/>
      <c r="H4335" s="195"/>
    </row>
    <row r="4336" spans="1:8">
      <c r="A4336" s="162"/>
      <c r="B4336" s="162"/>
      <c r="C4336" s="163"/>
      <c r="D4336" s="164"/>
      <c r="E4336" s="163"/>
      <c r="F4336" s="162"/>
      <c r="G4336" s="209"/>
      <c r="H4336" s="195"/>
    </row>
    <row r="4337" spans="1:8">
      <c r="A4337" s="162"/>
      <c r="B4337" s="162"/>
      <c r="C4337" s="163"/>
      <c r="D4337" s="164"/>
      <c r="E4337" s="163"/>
      <c r="F4337" s="162"/>
      <c r="G4337" s="209"/>
      <c r="H4337" s="195"/>
    </row>
    <row r="4338" spans="1:8">
      <c r="A4338" s="162"/>
      <c r="B4338" s="162"/>
      <c r="C4338" s="163"/>
      <c r="D4338" s="164"/>
      <c r="E4338" s="163"/>
      <c r="F4338" s="162"/>
      <c r="G4338" s="209"/>
      <c r="H4338" s="195"/>
    </row>
    <row r="4339" spans="1:8">
      <c r="A4339" s="162"/>
      <c r="B4339" s="162"/>
      <c r="C4339" s="163"/>
      <c r="D4339" s="164"/>
      <c r="E4339" s="163"/>
      <c r="F4339" s="162"/>
      <c r="G4339" s="209"/>
      <c r="H4339" s="195"/>
    </row>
    <row r="4340" spans="1:8">
      <c r="A4340" s="162"/>
      <c r="B4340" s="162"/>
      <c r="C4340" s="163"/>
      <c r="D4340" s="164"/>
      <c r="E4340" s="163"/>
      <c r="F4340" s="162"/>
      <c r="G4340" s="209"/>
      <c r="H4340" s="195"/>
    </row>
    <row r="4341" spans="1:8">
      <c r="A4341" s="162"/>
      <c r="B4341" s="162"/>
      <c r="C4341" s="163"/>
      <c r="D4341" s="164"/>
      <c r="E4341" s="163"/>
      <c r="F4341" s="162"/>
      <c r="G4341" s="209"/>
      <c r="H4341" s="195"/>
    </row>
    <row r="4342" spans="1:8">
      <c r="A4342" s="162"/>
      <c r="B4342" s="162"/>
      <c r="C4342" s="163"/>
      <c r="D4342" s="164"/>
      <c r="E4342" s="163"/>
      <c r="F4342" s="162"/>
      <c r="G4342" s="209"/>
      <c r="H4342" s="195"/>
    </row>
    <row r="4343" spans="1:8">
      <c r="A4343" s="162"/>
      <c r="B4343" s="162"/>
      <c r="C4343" s="163"/>
      <c r="D4343" s="164"/>
      <c r="E4343" s="163"/>
      <c r="F4343" s="162"/>
      <c r="G4343" s="209"/>
      <c r="H4343" s="195"/>
    </row>
    <row r="4344" spans="1:8">
      <c r="A4344" s="162"/>
      <c r="B4344" s="162"/>
      <c r="C4344" s="163"/>
      <c r="D4344" s="164"/>
      <c r="E4344" s="163"/>
      <c r="F4344" s="162"/>
      <c r="G4344" s="209"/>
      <c r="H4344" s="195"/>
    </row>
    <row r="4345" spans="1:8">
      <c r="A4345" s="162"/>
      <c r="B4345" s="162"/>
      <c r="C4345" s="163"/>
      <c r="D4345" s="164"/>
      <c r="E4345" s="163"/>
      <c r="F4345" s="162"/>
      <c r="G4345" s="209"/>
      <c r="H4345" s="195"/>
    </row>
    <row r="4346" spans="1:8">
      <c r="A4346" s="162"/>
      <c r="B4346" s="162"/>
      <c r="C4346" s="163"/>
      <c r="D4346" s="164"/>
      <c r="E4346" s="163"/>
      <c r="F4346" s="162"/>
      <c r="G4346" s="209"/>
      <c r="H4346" s="195"/>
    </row>
    <row r="4347" spans="1:8">
      <c r="A4347" s="162"/>
      <c r="B4347" s="162"/>
      <c r="C4347" s="163"/>
      <c r="D4347" s="164"/>
      <c r="E4347" s="163"/>
      <c r="F4347" s="162"/>
      <c r="G4347" s="209"/>
      <c r="H4347" s="195"/>
    </row>
    <row r="4348" spans="1:8">
      <c r="A4348" s="162"/>
      <c r="B4348" s="162"/>
      <c r="C4348" s="163"/>
      <c r="D4348" s="164"/>
      <c r="E4348" s="163"/>
      <c r="F4348" s="162"/>
      <c r="G4348" s="209"/>
      <c r="H4348" s="195"/>
    </row>
    <row r="4349" spans="1:8">
      <c r="A4349" s="162"/>
      <c r="B4349" s="162"/>
      <c r="C4349" s="163"/>
      <c r="D4349" s="164"/>
      <c r="E4349" s="163"/>
      <c r="F4349" s="162"/>
      <c r="G4349" s="209"/>
      <c r="H4349" s="195"/>
    </row>
    <row r="4350" spans="1:8">
      <c r="A4350" s="162"/>
      <c r="B4350" s="162"/>
      <c r="C4350" s="163"/>
      <c r="D4350" s="164"/>
      <c r="E4350" s="163"/>
      <c r="F4350" s="162"/>
      <c r="G4350" s="209"/>
      <c r="H4350" s="195"/>
    </row>
    <row r="4351" spans="1:8">
      <c r="A4351" s="162"/>
      <c r="B4351" s="162"/>
      <c r="C4351" s="163"/>
      <c r="D4351" s="164"/>
      <c r="E4351" s="163"/>
      <c r="F4351" s="162"/>
      <c r="G4351" s="209"/>
      <c r="H4351" s="195"/>
    </row>
    <row r="4352" spans="1:8">
      <c r="A4352" s="162"/>
      <c r="B4352" s="162"/>
      <c r="C4352" s="163"/>
      <c r="D4352" s="164"/>
      <c r="E4352" s="163"/>
      <c r="F4352" s="162"/>
      <c r="G4352" s="209"/>
      <c r="H4352" s="195"/>
    </row>
    <row r="4353" spans="1:8">
      <c r="A4353" s="162"/>
      <c r="B4353" s="162"/>
      <c r="C4353" s="163"/>
      <c r="D4353" s="164"/>
      <c r="E4353" s="163"/>
      <c r="F4353" s="162"/>
      <c r="G4353" s="209"/>
      <c r="H4353" s="195"/>
    </row>
    <row r="4354" spans="1:8">
      <c r="A4354" s="162"/>
      <c r="B4354" s="162"/>
      <c r="C4354" s="163"/>
      <c r="D4354" s="164"/>
      <c r="E4354" s="163"/>
      <c r="F4354" s="162"/>
      <c r="G4354" s="209"/>
      <c r="H4354" s="195"/>
    </row>
    <row r="4355" spans="1:8">
      <c r="A4355" s="162"/>
      <c r="B4355" s="162"/>
      <c r="C4355" s="163"/>
      <c r="D4355" s="164"/>
      <c r="E4355" s="163"/>
      <c r="F4355" s="162"/>
      <c r="G4355" s="209"/>
      <c r="H4355" s="195"/>
    </row>
    <row r="4356" spans="1:8">
      <c r="A4356" s="162"/>
      <c r="B4356" s="162"/>
      <c r="C4356" s="163"/>
      <c r="D4356" s="164"/>
      <c r="E4356" s="163"/>
      <c r="F4356" s="162"/>
      <c r="G4356" s="209"/>
      <c r="H4356" s="195"/>
    </row>
    <row r="4357" spans="1:8">
      <c r="A4357" s="162"/>
      <c r="B4357" s="162"/>
      <c r="C4357" s="163"/>
      <c r="D4357" s="164"/>
      <c r="E4357" s="163"/>
      <c r="F4357" s="162"/>
      <c r="G4357" s="209"/>
      <c r="H4357" s="195"/>
    </row>
    <row r="4358" spans="1:8">
      <c r="A4358" s="162"/>
      <c r="B4358" s="162"/>
      <c r="C4358" s="163"/>
      <c r="D4358" s="164"/>
      <c r="E4358" s="163"/>
      <c r="F4358" s="162"/>
      <c r="G4358" s="209"/>
      <c r="H4358" s="195"/>
    </row>
    <row r="4359" spans="1:8">
      <c r="A4359" s="162"/>
      <c r="B4359" s="162"/>
      <c r="C4359" s="163"/>
      <c r="D4359" s="164"/>
      <c r="E4359" s="163"/>
      <c r="F4359" s="162"/>
      <c r="G4359" s="209"/>
      <c r="H4359" s="195"/>
    </row>
    <row r="4360" spans="1:8">
      <c r="A4360" s="162"/>
      <c r="B4360" s="162"/>
      <c r="C4360" s="163"/>
      <c r="D4360" s="164"/>
      <c r="E4360" s="163"/>
      <c r="F4360" s="162"/>
      <c r="G4360" s="209"/>
      <c r="H4360" s="195"/>
    </row>
    <row r="4361" spans="1:8">
      <c r="A4361" s="162"/>
      <c r="B4361" s="162"/>
      <c r="C4361" s="163"/>
      <c r="D4361" s="164"/>
      <c r="E4361" s="163"/>
      <c r="F4361" s="162"/>
      <c r="G4361" s="209"/>
      <c r="H4361" s="195"/>
    </row>
    <row r="4362" spans="1:8">
      <c r="A4362" s="162"/>
      <c r="B4362" s="162"/>
      <c r="C4362" s="163"/>
      <c r="D4362" s="164"/>
      <c r="E4362" s="163"/>
      <c r="F4362" s="162"/>
      <c r="G4362" s="209"/>
      <c r="H4362" s="195"/>
    </row>
    <row r="4363" spans="1:8">
      <c r="A4363" s="162"/>
      <c r="B4363" s="162"/>
      <c r="C4363" s="163"/>
      <c r="D4363" s="164"/>
      <c r="E4363" s="163"/>
      <c r="F4363" s="162"/>
      <c r="G4363" s="209"/>
      <c r="H4363" s="195"/>
    </row>
    <row r="4364" spans="1:8">
      <c r="A4364" s="162"/>
      <c r="B4364" s="162"/>
      <c r="C4364" s="163"/>
      <c r="D4364" s="164"/>
      <c r="E4364" s="163"/>
      <c r="F4364" s="162"/>
      <c r="G4364" s="209"/>
      <c r="H4364" s="195"/>
    </row>
    <row r="4365" spans="1:8">
      <c r="A4365" s="162"/>
      <c r="B4365" s="162"/>
      <c r="C4365" s="163"/>
      <c r="D4365" s="164"/>
      <c r="E4365" s="163"/>
      <c r="F4365" s="162"/>
      <c r="G4365" s="209"/>
      <c r="H4365" s="195"/>
    </row>
    <row r="4366" spans="1:8">
      <c r="A4366" s="162"/>
      <c r="B4366" s="162"/>
      <c r="C4366" s="163"/>
      <c r="D4366" s="164"/>
      <c r="E4366" s="163"/>
      <c r="F4366" s="162"/>
      <c r="G4366" s="209"/>
      <c r="H4366" s="195"/>
    </row>
    <row r="4367" spans="1:8">
      <c r="A4367" s="162"/>
      <c r="B4367" s="162"/>
      <c r="C4367" s="163"/>
      <c r="D4367" s="164"/>
      <c r="E4367" s="163"/>
      <c r="F4367" s="162"/>
      <c r="G4367" s="209"/>
      <c r="H4367" s="195"/>
    </row>
    <row r="4368" spans="1:8">
      <c r="A4368" s="162"/>
      <c r="B4368" s="162"/>
      <c r="C4368" s="163"/>
      <c r="D4368" s="164"/>
      <c r="E4368" s="163"/>
      <c r="F4368" s="162"/>
      <c r="G4368" s="209"/>
      <c r="H4368" s="195"/>
    </row>
    <row r="4369" spans="1:8">
      <c r="A4369" s="162"/>
      <c r="B4369" s="162"/>
      <c r="C4369" s="163"/>
      <c r="D4369" s="164"/>
      <c r="E4369" s="163"/>
      <c r="F4369" s="162"/>
      <c r="G4369" s="209"/>
      <c r="H4369" s="195"/>
    </row>
    <row r="4370" spans="1:8">
      <c r="A4370" s="162"/>
      <c r="B4370" s="162"/>
      <c r="C4370" s="163"/>
      <c r="D4370" s="164"/>
      <c r="E4370" s="163"/>
      <c r="F4370" s="162"/>
      <c r="G4370" s="209"/>
      <c r="H4370" s="195"/>
    </row>
    <row r="4371" spans="1:8">
      <c r="A4371" s="162"/>
      <c r="B4371" s="162"/>
      <c r="C4371" s="163"/>
      <c r="D4371" s="164"/>
      <c r="E4371" s="163"/>
      <c r="F4371" s="162"/>
      <c r="G4371" s="209"/>
      <c r="H4371" s="195"/>
    </row>
    <row r="4372" spans="1:8">
      <c r="A4372" s="162"/>
      <c r="B4372" s="162"/>
      <c r="C4372" s="163"/>
      <c r="D4372" s="164"/>
      <c r="E4372" s="163"/>
      <c r="F4372" s="162"/>
      <c r="G4372" s="209"/>
      <c r="H4372" s="195"/>
    </row>
    <row r="4373" spans="1:8">
      <c r="A4373" s="162"/>
      <c r="B4373" s="162"/>
      <c r="C4373" s="163"/>
      <c r="D4373" s="164"/>
      <c r="E4373" s="163"/>
      <c r="F4373" s="162"/>
      <c r="G4373" s="209"/>
      <c r="H4373" s="195"/>
    </row>
    <row r="4374" spans="1:8">
      <c r="A4374" s="162"/>
      <c r="B4374" s="162"/>
      <c r="C4374" s="163"/>
      <c r="D4374" s="164"/>
      <c r="E4374" s="163"/>
      <c r="F4374" s="162"/>
      <c r="G4374" s="209"/>
      <c r="H4374" s="195"/>
    </row>
    <row r="4375" spans="1:8">
      <c r="A4375" s="162"/>
      <c r="B4375" s="162"/>
      <c r="C4375" s="163"/>
      <c r="D4375" s="164"/>
      <c r="E4375" s="163"/>
      <c r="F4375" s="162"/>
      <c r="G4375" s="209"/>
      <c r="H4375" s="195"/>
    </row>
    <row r="4376" spans="1:8">
      <c r="A4376" s="162"/>
      <c r="B4376" s="162"/>
      <c r="C4376" s="163"/>
      <c r="D4376" s="164"/>
      <c r="E4376" s="163"/>
      <c r="F4376" s="162"/>
      <c r="G4376" s="209"/>
      <c r="H4376" s="195"/>
    </row>
    <row r="4377" spans="1:8">
      <c r="A4377" s="162"/>
      <c r="B4377" s="162"/>
      <c r="C4377" s="163"/>
      <c r="D4377" s="164"/>
      <c r="E4377" s="163"/>
      <c r="F4377" s="162"/>
      <c r="G4377" s="209"/>
      <c r="H4377" s="195"/>
    </row>
    <row r="4378" spans="1:8">
      <c r="A4378" s="162"/>
      <c r="B4378" s="162"/>
      <c r="C4378" s="163"/>
      <c r="D4378" s="164"/>
      <c r="E4378" s="163"/>
      <c r="F4378" s="162"/>
      <c r="G4378" s="209"/>
      <c r="H4378" s="195"/>
    </row>
    <row r="4379" spans="1:8">
      <c r="A4379" s="162"/>
      <c r="B4379" s="162"/>
      <c r="C4379" s="163"/>
      <c r="D4379" s="164"/>
      <c r="E4379" s="163"/>
      <c r="F4379" s="162"/>
      <c r="G4379" s="209"/>
      <c r="H4379" s="195"/>
    </row>
    <row r="4380" spans="1:8">
      <c r="A4380" s="162"/>
      <c r="B4380" s="162"/>
      <c r="C4380" s="163"/>
      <c r="D4380" s="164"/>
      <c r="E4380" s="163"/>
      <c r="F4380" s="162"/>
      <c r="G4380" s="209"/>
      <c r="H4380" s="195"/>
    </row>
    <row r="4381" spans="1:8">
      <c r="A4381" s="162"/>
      <c r="B4381" s="162"/>
      <c r="C4381" s="163"/>
      <c r="D4381" s="164"/>
      <c r="E4381" s="163"/>
      <c r="F4381" s="162"/>
      <c r="G4381" s="209"/>
      <c r="H4381" s="195"/>
    </row>
    <row r="4382" spans="1:8">
      <c r="A4382" s="162"/>
      <c r="B4382" s="162"/>
      <c r="C4382" s="163"/>
      <c r="D4382" s="164"/>
      <c r="E4382" s="163"/>
      <c r="F4382" s="162"/>
      <c r="G4382" s="209"/>
      <c r="H4382" s="195"/>
    </row>
    <row r="4383" spans="1:8">
      <c r="A4383" s="162"/>
      <c r="B4383" s="162"/>
      <c r="C4383" s="163"/>
      <c r="D4383" s="164"/>
      <c r="E4383" s="163"/>
      <c r="F4383" s="162"/>
      <c r="G4383" s="209"/>
      <c r="H4383" s="195"/>
    </row>
    <row r="4384" spans="1:8">
      <c r="A4384" s="162"/>
      <c r="B4384" s="162"/>
      <c r="C4384" s="163"/>
      <c r="D4384" s="164"/>
      <c r="E4384" s="163"/>
      <c r="F4384" s="162"/>
      <c r="G4384" s="209"/>
      <c r="H4384" s="195"/>
    </row>
    <row r="4385" spans="1:8">
      <c r="A4385" s="162"/>
      <c r="B4385" s="162"/>
      <c r="C4385" s="163"/>
      <c r="D4385" s="164"/>
      <c r="E4385" s="163"/>
      <c r="F4385" s="162"/>
      <c r="G4385" s="209"/>
      <c r="H4385" s="195"/>
    </row>
    <row r="4386" spans="1:8">
      <c r="A4386" s="162"/>
      <c r="B4386" s="162"/>
      <c r="C4386" s="163"/>
      <c r="D4386" s="164"/>
      <c r="E4386" s="163"/>
      <c r="F4386" s="162"/>
      <c r="G4386" s="209"/>
      <c r="H4386" s="195"/>
    </row>
    <row r="4387" spans="1:8">
      <c r="A4387" s="162"/>
      <c r="B4387" s="162"/>
      <c r="C4387" s="163"/>
      <c r="D4387" s="164"/>
      <c r="E4387" s="163"/>
      <c r="F4387" s="162"/>
      <c r="G4387" s="209"/>
      <c r="H4387" s="195"/>
    </row>
    <row r="4388" spans="1:8">
      <c r="A4388" s="162"/>
      <c r="B4388" s="162"/>
      <c r="C4388" s="163"/>
      <c r="D4388" s="164"/>
      <c r="E4388" s="163"/>
      <c r="F4388" s="162"/>
      <c r="G4388" s="209"/>
      <c r="H4388" s="195"/>
    </row>
    <row r="4389" spans="1:8">
      <c r="A4389" s="162"/>
      <c r="B4389" s="162"/>
      <c r="C4389" s="163"/>
      <c r="D4389" s="164"/>
      <c r="E4389" s="163"/>
      <c r="F4389" s="162"/>
      <c r="G4389" s="209"/>
      <c r="H4389" s="195"/>
    </row>
    <row r="4390" spans="1:8">
      <c r="A4390" s="162"/>
      <c r="B4390" s="162"/>
      <c r="C4390" s="163"/>
      <c r="D4390" s="164"/>
      <c r="E4390" s="163"/>
      <c r="F4390" s="162"/>
      <c r="G4390" s="209"/>
      <c r="H4390" s="195"/>
    </row>
    <row r="4391" spans="1:8">
      <c r="A4391" s="162"/>
      <c r="B4391" s="162"/>
      <c r="C4391" s="163"/>
      <c r="D4391" s="164"/>
      <c r="E4391" s="163"/>
      <c r="F4391" s="162"/>
      <c r="G4391" s="209"/>
      <c r="H4391" s="195"/>
    </row>
    <row r="4392" spans="1:8">
      <c r="A4392" s="162"/>
      <c r="B4392" s="162"/>
      <c r="C4392" s="163"/>
      <c r="D4392" s="164"/>
      <c r="E4392" s="163"/>
      <c r="F4392" s="162"/>
      <c r="G4392" s="209"/>
      <c r="H4392" s="195"/>
    </row>
    <row r="4393" spans="1:8">
      <c r="A4393" s="162"/>
      <c r="B4393" s="162"/>
      <c r="C4393" s="163"/>
      <c r="D4393" s="164"/>
      <c r="E4393" s="163"/>
      <c r="F4393" s="162"/>
      <c r="G4393" s="209"/>
      <c r="H4393" s="195"/>
    </row>
    <row r="4394" spans="1:8">
      <c r="A4394" s="162"/>
      <c r="B4394" s="162"/>
      <c r="C4394" s="163"/>
      <c r="D4394" s="164"/>
      <c r="E4394" s="163"/>
      <c r="F4394" s="162"/>
      <c r="G4394" s="209"/>
      <c r="H4394" s="195"/>
    </row>
    <row r="4395" spans="1:8">
      <c r="A4395" s="162"/>
      <c r="B4395" s="162"/>
      <c r="C4395" s="163"/>
      <c r="D4395" s="164"/>
      <c r="E4395" s="163"/>
      <c r="F4395" s="162"/>
      <c r="G4395" s="209"/>
      <c r="H4395" s="195"/>
    </row>
    <row r="4396" spans="1:8">
      <c r="A4396" s="162"/>
      <c r="B4396" s="162"/>
      <c r="C4396" s="163"/>
      <c r="D4396" s="164"/>
      <c r="E4396" s="163"/>
      <c r="F4396" s="162"/>
      <c r="G4396" s="209"/>
      <c r="H4396" s="195"/>
    </row>
    <row r="4397" spans="1:8">
      <c r="A4397" s="162"/>
      <c r="B4397" s="162"/>
      <c r="C4397" s="163"/>
      <c r="D4397" s="164"/>
      <c r="E4397" s="163"/>
      <c r="F4397" s="162"/>
      <c r="G4397" s="209"/>
      <c r="H4397" s="195"/>
    </row>
    <row r="4398" spans="1:8">
      <c r="A4398" s="162"/>
      <c r="B4398" s="162"/>
      <c r="C4398" s="163"/>
      <c r="D4398" s="164"/>
      <c r="E4398" s="163"/>
      <c r="F4398" s="162"/>
      <c r="G4398" s="209"/>
      <c r="H4398" s="195"/>
    </row>
    <row r="4399" spans="1:8">
      <c r="A4399" s="162"/>
      <c r="B4399" s="162"/>
      <c r="C4399" s="163"/>
      <c r="D4399" s="164"/>
      <c r="E4399" s="163"/>
      <c r="F4399" s="162"/>
      <c r="G4399" s="209"/>
      <c r="H4399" s="195"/>
    </row>
    <row r="4400" spans="1:8">
      <c r="A4400" s="162"/>
      <c r="B4400" s="162"/>
      <c r="C4400" s="163"/>
      <c r="D4400" s="164"/>
      <c r="E4400" s="163"/>
      <c r="F4400" s="162"/>
      <c r="G4400" s="209"/>
      <c r="H4400" s="195"/>
    </row>
    <row r="4401" spans="1:8">
      <c r="A4401" s="162"/>
      <c r="B4401" s="162"/>
      <c r="C4401" s="163"/>
      <c r="D4401" s="164"/>
      <c r="E4401" s="163"/>
      <c r="F4401" s="162"/>
      <c r="G4401" s="209"/>
      <c r="H4401" s="195"/>
    </row>
    <row r="4402" spans="1:8">
      <c r="A4402" s="162"/>
      <c r="B4402" s="162"/>
      <c r="C4402" s="163"/>
      <c r="D4402" s="164"/>
      <c r="E4402" s="163"/>
      <c r="F4402" s="162"/>
      <c r="G4402" s="209"/>
      <c r="H4402" s="195"/>
    </row>
    <row r="4403" spans="1:8">
      <c r="A4403" s="162"/>
      <c r="B4403" s="162"/>
      <c r="C4403" s="163"/>
      <c r="D4403" s="164"/>
      <c r="E4403" s="163"/>
      <c r="F4403" s="162"/>
      <c r="G4403" s="209"/>
      <c r="H4403" s="195"/>
    </row>
    <row r="4404" spans="1:8">
      <c r="A4404" s="162"/>
      <c r="B4404" s="162"/>
      <c r="C4404" s="163"/>
      <c r="D4404" s="164"/>
      <c r="E4404" s="163"/>
      <c r="F4404" s="162"/>
      <c r="G4404" s="209"/>
      <c r="H4404" s="195"/>
    </row>
    <row r="4405" spans="1:8">
      <c r="A4405" s="162"/>
      <c r="B4405" s="162"/>
      <c r="C4405" s="163"/>
      <c r="D4405" s="164"/>
      <c r="E4405" s="163"/>
      <c r="F4405" s="162"/>
      <c r="G4405" s="209"/>
      <c r="H4405" s="195"/>
    </row>
    <row r="4406" spans="1:8">
      <c r="A4406" s="162"/>
      <c r="B4406" s="162"/>
      <c r="C4406" s="163"/>
      <c r="D4406" s="164"/>
      <c r="E4406" s="163"/>
      <c r="F4406" s="162"/>
      <c r="G4406" s="209"/>
      <c r="H4406" s="195"/>
    </row>
    <row r="4407" spans="1:8">
      <c r="A4407" s="162"/>
      <c r="B4407" s="162"/>
      <c r="C4407" s="163"/>
      <c r="D4407" s="164"/>
      <c r="E4407" s="163"/>
      <c r="F4407" s="162"/>
      <c r="G4407" s="209"/>
      <c r="H4407" s="195"/>
    </row>
    <row r="4408" spans="1:8">
      <c r="A4408" s="162"/>
      <c r="B4408" s="162"/>
      <c r="C4408" s="163"/>
      <c r="D4408" s="164"/>
      <c r="E4408" s="163"/>
      <c r="F4408" s="162"/>
      <c r="G4408" s="209"/>
      <c r="H4408" s="195"/>
    </row>
    <row r="4409" spans="1:8">
      <c r="A4409" s="162"/>
      <c r="B4409" s="162"/>
      <c r="C4409" s="163"/>
      <c r="D4409" s="164"/>
      <c r="E4409" s="163"/>
      <c r="F4409" s="162"/>
      <c r="G4409" s="209"/>
      <c r="H4409" s="195"/>
    </row>
    <row r="4410" spans="1:8">
      <c r="A4410" s="162"/>
      <c r="B4410" s="162"/>
      <c r="C4410" s="163"/>
      <c r="D4410" s="164"/>
      <c r="E4410" s="163"/>
      <c r="F4410" s="162"/>
      <c r="G4410" s="209"/>
      <c r="H4410" s="195"/>
    </row>
    <row r="4411" spans="1:8">
      <c r="A4411" s="162"/>
      <c r="B4411" s="162"/>
      <c r="C4411" s="163"/>
      <c r="D4411" s="164"/>
      <c r="E4411" s="163"/>
      <c r="F4411" s="162"/>
      <c r="G4411" s="209"/>
      <c r="H4411" s="195"/>
    </row>
    <row r="4412" spans="1:8">
      <c r="A4412" s="162"/>
      <c r="B4412" s="162"/>
      <c r="C4412" s="163"/>
      <c r="D4412" s="164"/>
      <c r="E4412" s="163"/>
      <c r="F4412" s="162"/>
      <c r="G4412" s="209"/>
      <c r="H4412" s="195"/>
    </row>
    <row r="4413" spans="1:8">
      <c r="A4413" s="162"/>
      <c r="B4413" s="162"/>
      <c r="C4413" s="163"/>
      <c r="D4413" s="164"/>
      <c r="E4413" s="163"/>
      <c r="F4413" s="162"/>
      <c r="G4413" s="209"/>
      <c r="H4413" s="195"/>
    </row>
    <row r="4414" spans="1:8">
      <c r="A4414" s="162"/>
      <c r="B4414" s="162"/>
      <c r="C4414" s="163"/>
      <c r="D4414" s="164"/>
      <c r="E4414" s="163"/>
      <c r="F4414" s="162"/>
      <c r="G4414" s="209"/>
      <c r="H4414" s="195"/>
    </row>
    <row r="4415" spans="1:8">
      <c r="A4415" s="162"/>
      <c r="B4415" s="162"/>
      <c r="C4415" s="163"/>
      <c r="D4415" s="164"/>
      <c r="E4415" s="163"/>
      <c r="F4415" s="162"/>
      <c r="G4415" s="209"/>
      <c r="H4415" s="195"/>
    </row>
    <row r="4416" spans="1:8">
      <c r="A4416" s="162"/>
      <c r="B4416" s="162"/>
      <c r="C4416" s="163"/>
      <c r="D4416" s="164"/>
      <c r="E4416" s="163"/>
      <c r="F4416" s="162"/>
      <c r="G4416" s="209"/>
      <c r="H4416" s="195"/>
    </row>
    <row r="4417" spans="1:8">
      <c r="A4417" s="162"/>
      <c r="B4417" s="162"/>
      <c r="C4417" s="163"/>
      <c r="D4417" s="164"/>
      <c r="E4417" s="163"/>
      <c r="F4417" s="162"/>
      <c r="G4417" s="209"/>
      <c r="H4417" s="195"/>
    </row>
    <row r="4418" spans="1:8">
      <c r="A4418" s="162"/>
      <c r="B4418" s="162"/>
      <c r="C4418" s="163"/>
      <c r="D4418" s="164"/>
      <c r="E4418" s="163"/>
      <c r="F4418" s="162"/>
      <c r="G4418" s="209"/>
      <c r="H4418" s="195"/>
    </row>
    <row r="4419" spans="1:8">
      <c r="A4419" s="162"/>
      <c r="B4419" s="162"/>
      <c r="C4419" s="163"/>
      <c r="D4419" s="164"/>
      <c r="E4419" s="163"/>
      <c r="F4419" s="162"/>
      <c r="G4419" s="209"/>
      <c r="H4419" s="195"/>
    </row>
    <row r="4420" spans="1:8">
      <c r="A4420" s="162"/>
      <c r="B4420" s="162"/>
      <c r="C4420" s="163"/>
      <c r="D4420" s="164"/>
      <c r="E4420" s="163"/>
      <c r="F4420" s="162"/>
      <c r="G4420" s="209"/>
      <c r="H4420" s="195"/>
    </row>
    <row r="4421" spans="1:8">
      <c r="A4421" s="162"/>
      <c r="B4421" s="162"/>
      <c r="C4421" s="163"/>
      <c r="D4421" s="164"/>
      <c r="E4421" s="163"/>
      <c r="F4421" s="162"/>
      <c r="G4421" s="209"/>
      <c r="H4421" s="195"/>
    </row>
    <row r="4422" spans="1:8">
      <c r="A4422" s="162"/>
      <c r="B4422" s="162"/>
      <c r="C4422" s="163"/>
      <c r="D4422" s="164"/>
      <c r="E4422" s="163"/>
      <c r="F4422" s="162"/>
      <c r="G4422" s="209"/>
      <c r="H4422" s="195"/>
    </row>
    <row r="4423" spans="1:8">
      <c r="A4423" s="162"/>
      <c r="B4423" s="162"/>
      <c r="C4423" s="163"/>
      <c r="D4423" s="164"/>
      <c r="E4423" s="163"/>
      <c r="F4423" s="162"/>
      <c r="G4423" s="209"/>
      <c r="H4423" s="195"/>
    </row>
    <row r="4424" spans="1:8">
      <c r="A4424" s="162"/>
      <c r="B4424" s="162"/>
      <c r="C4424" s="163"/>
      <c r="D4424" s="164"/>
      <c r="E4424" s="163"/>
      <c r="F4424" s="162"/>
      <c r="G4424" s="209"/>
      <c r="H4424" s="195"/>
    </row>
    <row r="4425" spans="1:8">
      <c r="A4425" s="162"/>
      <c r="B4425" s="162"/>
      <c r="C4425" s="163"/>
      <c r="D4425" s="164"/>
      <c r="E4425" s="163"/>
      <c r="F4425" s="162"/>
      <c r="G4425" s="209"/>
      <c r="H4425" s="195"/>
    </row>
    <row r="4426" spans="1:8">
      <c r="A4426" s="162"/>
      <c r="B4426" s="162"/>
      <c r="C4426" s="163"/>
      <c r="D4426" s="164"/>
      <c r="E4426" s="163"/>
      <c r="F4426" s="162"/>
      <c r="G4426" s="209"/>
      <c r="H4426" s="195"/>
    </row>
    <row r="4427" spans="1:8">
      <c r="A4427" s="162"/>
      <c r="B4427" s="162"/>
      <c r="C4427" s="163"/>
      <c r="D4427" s="164"/>
      <c r="E4427" s="163"/>
      <c r="F4427" s="162"/>
      <c r="G4427" s="209"/>
      <c r="H4427" s="195"/>
    </row>
    <row r="4428" spans="1:8">
      <c r="A4428" s="162"/>
      <c r="B4428" s="162"/>
      <c r="C4428" s="163"/>
      <c r="D4428" s="164"/>
      <c r="E4428" s="163"/>
      <c r="F4428" s="162"/>
      <c r="G4428" s="209"/>
      <c r="H4428" s="195"/>
    </row>
    <row r="4429" spans="1:8">
      <c r="A4429" s="162"/>
      <c r="B4429" s="162"/>
      <c r="C4429" s="163"/>
      <c r="D4429" s="164"/>
      <c r="E4429" s="163"/>
      <c r="F4429" s="162"/>
      <c r="G4429" s="209"/>
      <c r="H4429" s="195"/>
    </row>
    <row r="4430" spans="1:8">
      <c r="A4430" s="162"/>
      <c r="B4430" s="162"/>
      <c r="C4430" s="163"/>
      <c r="D4430" s="164"/>
      <c r="E4430" s="163"/>
      <c r="F4430" s="162"/>
      <c r="G4430" s="209"/>
      <c r="H4430" s="195"/>
    </row>
    <row r="4431" spans="1:8">
      <c r="A4431" s="162"/>
      <c r="B4431" s="162"/>
      <c r="C4431" s="163"/>
      <c r="D4431" s="164"/>
      <c r="E4431" s="163"/>
      <c r="F4431" s="162"/>
      <c r="G4431" s="209"/>
      <c r="H4431" s="195"/>
    </row>
    <row r="4432" spans="1:8">
      <c r="A4432" s="162"/>
      <c r="B4432" s="162"/>
      <c r="C4432" s="163"/>
      <c r="D4432" s="164"/>
      <c r="E4432" s="163"/>
      <c r="F4432" s="162"/>
      <c r="G4432" s="209"/>
      <c r="H4432" s="195"/>
    </row>
    <row r="4433" spans="1:8">
      <c r="A4433" s="162"/>
      <c r="B4433" s="162"/>
      <c r="C4433" s="163"/>
      <c r="D4433" s="164"/>
      <c r="E4433" s="163"/>
      <c r="F4433" s="162"/>
      <c r="G4433" s="209"/>
      <c r="H4433" s="195"/>
    </row>
    <row r="4434" spans="1:8">
      <c r="A4434" s="162"/>
      <c r="B4434" s="162"/>
      <c r="C4434" s="163"/>
      <c r="D4434" s="164"/>
      <c r="E4434" s="163"/>
      <c r="F4434" s="162"/>
      <c r="G4434" s="209"/>
      <c r="H4434" s="195"/>
    </row>
    <row r="4435" spans="1:8">
      <c r="A4435" s="162"/>
      <c r="B4435" s="162"/>
      <c r="C4435" s="163"/>
      <c r="D4435" s="164"/>
      <c r="E4435" s="163"/>
      <c r="F4435" s="162"/>
      <c r="G4435" s="209"/>
      <c r="H4435" s="195"/>
    </row>
    <row r="4436" spans="1:8">
      <c r="A4436" s="162"/>
      <c r="B4436" s="162"/>
      <c r="C4436" s="163"/>
      <c r="D4436" s="164"/>
      <c r="E4436" s="163"/>
      <c r="F4436" s="162"/>
      <c r="G4436" s="209"/>
      <c r="H4436" s="195"/>
    </row>
    <row r="4437" spans="1:8">
      <c r="A4437" s="162"/>
      <c r="B4437" s="162"/>
      <c r="C4437" s="163"/>
      <c r="D4437" s="164"/>
      <c r="E4437" s="163"/>
      <c r="F4437" s="162"/>
      <c r="G4437" s="209"/>
      <c r="H4437" s="195"/>
    </row>
    <row r="4438" spans="1:8">
      <c r="A4438" s="162"/>
      <c r="B4438" s="162"/>
      <c r="C4438" s="163"/>
      <c r="D4438" s="164"/>
      <c r="E4438" s="163"/>
      <c r="F4438" s="162"/>
      <c r="G4438" s="209"/>
      <c r="H4438" s="195"/>
    </row>
    <row r="4439" spans="1:8">
      <c r="A4439" s="162"/>
      <c r="B4439" s="162"/>
      <c r="C4439" s="163"/>
      <c r="D4439" s="164"/>
      <c r="E4439" s="163"/>
      <c r="F4439" s="162"/>
      <c r="G4439" s="209"/>
      <c r="H4439" s="195"/>
    </row>
    <row r="4440" spans="1:8">
      <c r="A4440" s="162"/>
      <c r="B4440" s="162"/>
      <c r="C4440" s="163"/>
      <c r="D4440" s="164"/>
      <c r="E4440" s="163"/>
      <c r="F4440" s="162"/>
      <c r="G4440" s="209"/>
      <c r="H4440" s="195"/>
    </row>
    <row r="4441" spans="1:8">
      <c r="A4441" s="162"/>
      <c r="B4441" s="162"/>
      <c r="C4441" s="163"/>
      <c r="D4441" s="164"/>
      <c r="E4441" s="163"/>
      <c r="F4441" s="162"/>
      <c r="G4441" s="209"/>
      <c r="H4441" s="195"/>
    </row>
    <row r="4442" spans="1:8">
      <c r="A4442" s="162"/>
      <c r="B4442" s="162"/>
      <c r="C4442" s="163"/>
      <c r="D4442" s="164"/>
      <c r="E4442" s="163"/>
      <c r="F4442" s="162"/>
      <c r="G4442" s="209"/>
      <c r="H4442" s="195"/>
    </row>
    <row r="4443" spans="1:8">
      <c r="A4443" s="162"/>
      <c r="B4443" s="162"/>
      <c r="C4443" s="163"/>
      <c r="D4443" s="164"/>
      <c r="E4443" s="163"/>
      <c r="F4443" s="162"/>
      <c r="G4443" s="209"/>
      <c r="H4443" s="195"/>
    </row>
    <row r="4444" spans="1:8">
      <c r="A4444" s="162"/>
      <c r="B4444" s="162"/>
      <c r="C4444" s="163"/>
      <c r="D4444" s="164"/>
      <c r="E4444" s="163"/>
      <c r="F4444" s="162"/>
      <c r="G4444" s="209"/>
      <c r="H4444" s="195"/>
    </row>
    <row r="4445" spans="1:8">
      <c r="A4445" s="162"/>
      <c r="B4445" s="162"/>
      <c r="C4445" s="163"/>
      <c r="D4445" s="164"/>
      <c r="E4445" s="163"/>
      <c r="F4445" s="162"/>
      <c r="G4445" s="209"/>
      <c r="H4445" s="195"/>
    </row>
    <row r="4446" spans="1:8">
      <c r="A4446" s="162"/>
      <c r="B4446" s="162"/>
      <c r="C4446" s="163"/>
      <c r="D4446" s="164"/>
      <c r="E4446" s="163"/>
      <c r="F4446" s="162"/>
      <c r="G4446" s="209"/>
      <c r="H4446" s="195"/>
    </row>
    <row r="4447" spans="1:8">
      <c r="A4447" s="162"/>
      <c r="B4447" s="162"/>
      <c r="C4447" s="163"/>
      <c r="D4447" s="164"/>
      <c r="E4447" s="163"/>
      <c r="F4447" s="162"/>
      <c r="G4447" s="209"/>
      <c r="H4447" s="195"/>
    </row>
    <row r="4448" spans="1:8">
      <c r="A4448" s="162"/>
      <c r="B4448" s="162"/>
      <c r="C4448" s="163"/>
      <c r="D4448" s="164"/>
      <c r="E4448" s="163"/>
      <c r="F4448" s="162"/>
      <c r="G4448" s="209"/>
      <c r="H4448" s="195"/>
    </row>
    <row r="4449" spans="1:8">
      <c r="A4449" s="162"/>
      <c r="B4449" s="162"/>
      <c r="C4449" s="163"/>
      <c r="D4449" s="164"/>
      <c r="E4449" s="163"/>
      <c r="F4449" s="162"/>
      <c r="G4449" s="209"/>
      <c r="H4449" s="195"/>
    </row>
    <row r="4450" spans="1:8">
      <c r="A4450" s="162"/>
      <c r="B4450" s="162"/>
      <c r="C4450" s="163"/>
      <c r="D4450" s="164"/>
      <c r="E4450" s="163"/>
      <c r="F4450" s="162"/>
      <c r="G4450" s="209"/>
      <c r="H4450" s="195"/>
    </row>
    <row r="4451" spans="1:8">
      <c r="A4451" s="162"/>
      <c r="B4451" s="162"/>
      <c r="C4451" s="163"/>
      <c r="D4451" s="164"/>
      <c r="E4451" s="163"/>
      <c r="F4451" s="162"/>
      <c r="G4451" s="209"/>
      <c r="H4451" s="195"/>
    </row>
    <row r="4452" spans="1:8">
      <c r="A4452" s="162"/>
      <c r="B4452" s="162"/>
      <c r="C4452" s="163"/>
      <c r="D4452" s="164"/>
      <c r="E4452" s="163"/>
      <c r="F4452" s="162"/>
      <c r="G4452" s="209"/>
      <c r="H4452" s="195"/>
    </row>
    <row r="4453" spans="1:8">
      <c r="A4453" s="162"/>
      <c r="B4453" s="162"/>
      <c r="C4453" s="163"/>
      <c r="D4453" s="164"/>
      <c r="E4453" s="163"/>
      <c r="F4453" s="162"/>
      <c r="G4453" s="209"/>
      <c r="H4453" s="195"/>
    </row>
    <row r="4454" spans="1:8">
      <c r="A4454" s="162"/>
      <c r="B4454" s="162"/>
      <c r="C4454" s="163"/>
      <c r="D4454" s="164"/>
      <c r="E4454" s="163"/>
      <c r="F4454" s="162"/>
      <c r="G4454" s="209"/>
      <c r="H4454" s="195"/>
    </row>
    <row r="4455" spans="1:8">
      <c r="A4455" s="162"/>
      <c r="B4455" s="162"/>
      <c r="C4455" s="163"/>
      <c r="D4455" s="164"/>
      <c r="E4455" s="163"/>
      <c r="F4455" s="162"/>
      <c r="G4455" s="209"/>
      <c r="H4455" s="195"/>
    </row>
    <row r="4456" spans="1:8">
      <c r="A4456" s="162"/>
      <c r="B4456" s="162"/>
      <c r="C4456" s="163"/>
      <c r="D4456" s="164"/>
      <c r="E4456" s="163"/>
      <c r="F4456" s="162"/>
      <c r="G4456" s="209"/>
      <c r="H4456" s="195"/>
    </row>
    <row r="4457" spans="1:8">
      <c r="A4457" s="162"/>
      <c r="B4457" s="162"/>
      <c r="C4457" s="163"/>
      <c r="D4457" s="164"/>
      <c r="E4457" s="163"/>
      <c r="F4457" s="162"/>
      <c r="G4457" s="209"/>
      <c r="H4457" s="195"/>
    </row>
    <row r="4458" spans="1:8">
      <c r="A4458" s="162"/>
      <c r="B4458" s="162"/>
      <c r="C4458" s="163"/>
      <c r="D4458" s="164"/>
      <c r="E4458" s="163"/>
      <c r="F4458" s="162"/>
      <c r="G4458" s="209"/>
      <c r="H4458" s="195"/>
    </row>
    <row r="4459" spans="1:8">
      <c r="A4459" s="162"/>
      <c r="B4459" s="162"/>
      <c r="C4459" s="163"/>
      <c r="D4459" s="164"/>
      <c r="E4459" s="163"/>
      <c r="F4459" s="162"/>
      <c r="G4459" s="209"/>
      <c r="H4459" s="195"/>
    </row>
    <row r="4460" spans="1:8">
      <c r="A4460" s="162"/>
      <c r="B4460" s="162"/>
      <c r="C4460" s="163"/>
      <c r="D4460" s="164"/>
      <c r="E4460" s="163"/>
      <c r="F4460" s="162"/>
      <c r="G4460" s="209"/>
      <c r="H4460" s="195"/>
    </row>
    <row r="4461" spans="1:8">
      <c r="A4461" s="162"/>
      <c r="B4461" s="162"/>
      <c r="C4461" s="163"/>
      <c r="D4461" s="164"/>
      <c r="E4461" s="163"/>
      <c r="F4461" s="162"/>
      <c r="G4461" s="209"/>
      <c r="H4461" s="195"/>
    </row>
    <row r="4462" spans="1:8">
      <c r="A4462" s="162"/>
      <c r="B4462" s="162"/>
      <c r="C4462" s="163"/>
      <c r="D4462" s="164"/>
      <c r="E4462" s="163"/>
      <c r="F4462" s="162"/>
      <c r="G4462" s="209"/>
      <c r="H4462" s="195"/>
    </row>
    <row r="4463" spans="1:8">
      <c r="A4463" s="162"/>
      <c r="B4463" s="162"/>
      <c r="C4463" s="163"/>
      <c r="D4463" s="164"/>
      <c r="E4463" s="163"/>
      <c r="F4463" s="162"/>
      <c r="G4463" s="209"/>
      <c r="H4463" s="195"/>
    </row>
    <row r="4464" spans="1:8">
      <c r="A4464" s="162"/>
      <c r="B4464" s="162"/>
      <c r="C4464" s="163"/>
      <c r="D4464" s="164"/>
      <c r="E4464" s="163"/>
      <c r="F4464" s="162"/>
      <c r="G4464" s="209"/>
      <c r="H4464" s="195"/>
    </row>
    <row r="4465" spans="1:8">
      <c r="A4465" s="162"/>
      <c r="B4465" s="162"/>
      <c r="C4465" s="163"/>
      <c r="D4465" s="164"/>
      <c r="E4465" s="163"/>
      <c r="F4465" s="162"/>
      <c r="G4465" s="209"/>
      <c r="H4465" s="195"/>
    </row>
    <row r="4466" spans="1:8">
      <c r="A4466" s="162"/>
      <c r="B4466" s="162"/>
      <c r="C4466" s="163"/>
      <c r="D4466" s="164"/>
      <c r="E4466" s="163"/>
      <c r="F4466" s="162"/>
      <c r="G4466" s="209"/>
      <c r="H4466" s="195"/>
    </row>
    <row r="4467" spans="1:8">
      <c r="A4467" s="162"/>
      <c r="B4467" s="162"/>
      <c r="C4467" s="163"/>
      <c r="D4467" s="164"/>
      <c r="E4467" s="163"/>
      <c r="F4467" s="162"/>
      <c r="G4467" s="209"/>
      <c r="H4467" s="195"/>
    </row>
    <row r="4468" spans="1:8">
      <c r="A4468" s="162"/>
      <c r="B4468" s="162"/>
      <c r="C4468" s="163"/>
      <c r="D4468" s="164"/>
      <c r="E4468" s="163"/>
      <c r="F4468" s="162"/>
      <c r="G4468" s="209"/>
      <c r="H4468" s="195"/>
    </row>
    <row r="4469" spans="1:8">
      <c r="A4469" s="162"/>
      <c r="B4469" s="162"/>
      <c r="C4469" s="163"/>
      <c r="D4469" s="164"/>
      <c r="E4469" s="163"/>
      <c r="F4469" s="162"/>
      <c r="G4469" s="209"/>
      <c r="H4469" s="195"/>
    </row>
    <row r="4470" spans="1:8">
      <c r="A4470" s="162"/>
      <c r="B4470" s="162"/>
      <c r="C4470" s="163"/>
      <c r="D4470" s="164"/>
      <c r="E4470" s="163"/>
      <c r="F4470" s="162"/>
      <c r="G4470" s="209"/>
      <c r="H4470" s="195"/>
    </row>
    <row r="4471" spans="1:8">
      <c r="A4471" s="162"/>
      <c r="B4471" s="162"/>
      <c r="C4471" s="163"/>
      <c r="D4471" s="164"/>
      <c r="E4471" s="163"/>
      <c r="F4471" s="162"/>
      <c r="G4471" s="209"/>
      <c r="H4471" s="195"/>
    </row>
    <row r="4472" spans="1:8">
      <c r="A4472" s="162"/>
      <c r="B4472" s="162"/>
      <c r="C4472" s="163"/>
      <c r="D4472" s="164"/>
      <c r="E4472" s="163"/>
      <c r="F4472" s="162"/>
      <c r="G4472" s="209"/>
      <c r="H4472" s="195"/>
    </row>
    <row r="4473" spans="1:8">
      <c r="A4473" s="162"/>
      <c r="B4473" s="162"/>
      <c r="C4473" s="163"/>
      <c r="D4473" s="164"/>
      <c r="E4473" s="163"/>
      <c r="F4473" s="162"/>
      <c r="G4473" s="209"/>
      <c r="H4473" s="195"/>
    </row>
    <row r="4474" spans="1:8">
      <c r="A4474" s="162"/>
      <c r="B4474" s="162"/>
      <c r="C4474" s="163"/>
      <c r="D4474" s="164"/>
      <c r="E4474" s="163"/>
      <c r="F4474" s="162"/>
      <c r="G4474" s="209"/>
      <c r="H4474" s="195"/>
    </row>
    <row r="4475" spans="1:8">
      <c r="A4475" s="162"/>
      <c r="B4475" s="162"/>
      <c r="C4475" s="163"/>
      <c r="D4475" s="164"/>
      <c r="E4475" s="163"/>
      <c r="F4475" s="162"/>
      <c r="G4475" s="209"/>
      <c r="H4475" s="195"/>
    </row>
    <row r="4476" spans="1:8">
      <c r="A4476" s="162"/>
      <c r="B4476" s="162"/>
      <c r="C4476" s="163"/>
      <c r="D4476" s="164"/>
      <c r="E4476" s="163"/>
      <c r="F4476" s="162"/>
      <c r="G4476" s="209"/>
      <c r="H4476" s="195"/>
    </row>
    <row r="4477" spans="1:8">
      <c r="A4477" s="162"/>
      <c r="B4477" s="162"/>
      <c r="C4477" s="163"/>
      <c r="D4477" s="164"/>
      <c r="E4477" s="163"/>
      <c r="F4477" s="162"/>
      <c r="G4477" s="209"/>
      <c r="H4477" s="195"/>
    </row>
    <row r="4478" spans="1:8">
      <c r="A4478" s="162"/>
      <c r="B4478" s="162"/>
      <c r="C4478" s="163"/>
      <c r="D4478" s="164"/>
      <c r="E4478" s="163"/>
      <c r="F4478" s="162"/>
      <c r="G4478" s="209"/>
      <c r="H4478" s="195"/>
    </row>
    <row r="4479" spans="1:8">
      <c r="A4479" s="162"/>
      <c r="B4479" s="162"/>
      <c r="C4479" s="163"/>
      <c r="D4479" s="164"/>
      <c r="E4479" s="163"/>
      <c r="F4479" s="162"/>
      <c r="G4479" s="209"/>
      <c r="H4479" s="195"/>
    </row>
    <row r="4480" spans="1:8">
      <c r="A4480" s="162"/>
      <c r="B4480" s="162"/>
      <c r="C4480" s="163"/>
      <c r="D4480" s="164"/>
      <c r="E4480" s="163"/>
      <c r="F4480" s="162"/>
      <c r="G4480" s="209"/>
      <c r="H4480" s="195"/>
    </row>
    <row r="4481" spans="1:8">
      <c r="A4481" s="162"/>
      <c r="B4481" s="162"/>
      <c r="C4481" s="163"/>
      <c r="D4481" s="164"/>
      <c r="E4481" s="163"/>
      <c r="F4481" s="162"/>
      <c r="G4481" s="209"/>
      <c r="H4481" s="195"/>
    </row>
    <row r="4482" spans="1:8">
      <c r="A4482" s="162"/>
      <c r="B4482" s="162"/>
      <c r="C4482" s="163"/>
      <c r="D4482" s="164"/>
      <c r="E4482" s="163"/>
      <c r="F4482" s="162"/>
      <c r="G4482" s="209"/>
      <c r="H4482" s="195"/>
    </row>
    <row r="4483" spans="1:8">
      <c r="A4483" s="162"/>
      <c r="B4483" s="162"/>
      <c r="C4483" s="163"/>
      <c r="D4483" s="164"/>
      <c r="E4483" s="163"/>
      <c r="F4483" s="162"/>
      <c r="G4483" s="209"/>
      <c r="H4483" s="195"/>
    </row>
    <row r="4484" spans="1:8">
      <c r="A4484" s="162"/>
      <c r="B4484" s="162"/>
      <c r="C4484" s="163"/>
      <c r="D4484" s="164"/>
      <c r="E4484" s="163"/>
      <c r="F4484" s="162"/>
      <c r="G4484" s="209"/>
      <c r="H4484" s="195"/>
    </row>
    <row r="4485" spans="1:8">
      <c r="A4485" s="162"/>
      <c r="B4485" s="162"/>
      <c r="C4485" s="163"/>
      <c r="D4485" s="164"/>
      <c r="E4485" s="163"/>
      <c r="F4485" s="162"/>
      <c r="G4485" s="209"/>
      <c r="H4485" s="195"/>
    </row>
    <row r="4486" spans="1:8">
      <c r="A4486" s="162"/>
      <c r="B4486" s="162"/>
      <c r="C4486" s="163"/>
      <c r="D4486" s="164"/>
      <c r="E4486" s="163"/>
      <c r="F4486" s="162"/>
      <c r="G4486" s="209"/>
      <c r="H4486" s="195"/>
    </row>
    <row r="4487" spans="1:8">
      <c r="A4487" s="162"/>
      <c r="B4487" s="162"/>
      <c r="C4487" s="163"/>
      <c r="D4487" s="164"/>
      <c r="E4487" s="163"/>
      <c r="F4487" s="162"/>
      <c r="G4487" s="209"/>
      <c r="H4487" s="195"/>
    </row>
    <row r="4488" spans="1:8">
      <c r="A4488" s="162"/>
      <c r="B4488" s="162"/>
      <c r="C4488" s="163"/>
      <c r="D4488" s="164"/>
      <c r="E4488" s="163"/>
      <c r="F4488" s="162"/>
      <c r="G4488" s="209"/>
      <c r="H4488" s="195"/>
    </row>
    <row r="4489" spans="1:8">
      <c r="A4489" s="162"/>
      <c r="B4489" s="162"/>
      <c r="C4489" s="163"/>
      <c r="D4489" s="164"/>
      <c r="E4489" s="163"/>
      <c r="F4489" s="162"/>
      <c r="G4489" s="209"/>
      <c r="H4489" s="195"/>
    </row>
    <row r="4490" spans="1:8">
      <c r="A4490" s="162"/>
      <c r="B4490" s="162"/>
      <c r="C4490" s="163"/>
      <c r="D4490" s="164"/>
      <c r="E4490" s="163"/>
      <c r="F4490" s="162"/>
      <c r="G4490" s="209"/>
      <c r="H4490" s="195"/>
    </row>
    <row r="4491" spans="1:8">
      <c r="A4491" s="162"/>
      <c r="B4491" s="162"/>
      <c r="C4491" s="163"/>
      <c r="D4491" s="164"/>
      <c r="E4491" s="163"/>
      <c r="F4491" s="162"/>
      <c r="G4491" s="209"/>
      <c r="H4491" s="195"/>
    </row>
    <row r="4492" spans="1:8">
      <c r="A4492" s="162"/>
      <c r="B4492" s="162"/>
      <c r="C4492" s="163"/>
      <c r="D4492" s="164"/>
      <c r="E4492" s="163"/>
      <c r="F4492" s="162"/>
      <c r="G4492" s="209"/>
      <c r="H4492" s="195"/>
    </row>
    <row r="4493" spans="1:8">
      <c r="A4493" s="162"/>
      <c r="B4493" s="162"/>
      <c r="C4493" s="163"/>
      <c r="D4493" s="164"/>
      <c r="E4493" s="163"/>
      <c r="F4493" s="162"/>
      <c r="G4493" s="209"/>
      <c r="H4493" s="195"/>
    </row>
    <row r="4494" spans="1:8">
      <c r="A4494" s="162"/>
      <c r="B4494" s="162"/>
      <c r="C4494" s="163"/>
      <c r="D4494" s="164"/>
      <c r="E4494" s="163"/>
      <c r="F4494" s="162"/>
      <c r="G4494" s="209"/>
      <c r="H4494" s="195"/>
    </row>
    <row r="4495" spans="1:8">
      <c r="A4495" s="162"/>
      <c r="B4495" s="162"/>
      <c r="C4495" s="163"/>
      <c r="D4495" s="164"/>
      <c r="E4495" s="163"/>
      <c r="F4495" s="162"/>
      <c r="G4495" s="209"/>
      <c r="H4495" s="195"/>
    </row>
    <row r="4496" spans="1:8">
      <c r="A4496" s="162"/>
      <c r="B4496" s="162"/>
      <c r="C4496" s="163"/>
      <c r="D4496" s="164"/>
      <c r="E4496" s="163"/>
      <c r="F4496" s="162"/>
      <c r="G4496" s="209"/>
      <c r="H4496" s="195"/>
    </row>
    <row r="4497" spans="1:8">
      <c r="A4497" s="162"/>
      <c r="B4497" s="162"/>
      <c r="C4497" s="163"/>
      <c r="D4497" s="164"/>
      <c r="E4497" s="163"/>
      <c r="F4497" s="162"/>
      <c r="G4497" s="209"/>
      <c r="H4497" s="195"/>
    </row>
    <row r="4498" spans="1:8">
      <c r="A4498" s="162"/>
      <c r="B4498" s="162"/>
      <c r="C4498" s="163"/>
      <c r="D4498" s="164"/>
      <c r="E4498" s="163"/>
      <c r="F4498" s="162"/>
      <c r="G4498" s="209"/>
      <c r="H4498" s="195"/>
    </row>
    <row r="4499" spans="1:8">
      <c r="A4499" s="162"/>
      <c r="B4499" s="162"/>
      <c r="C4499" s="163"/>
      <c r="D4499" s="164"/>
      <c r="E4499" s="163"/>
      <c r="F4499" s="162"/>
      <c r="G4499" s="209"/>
      <c r="H4499" s="195"/>
    </row>
    <row r="4500" spans="1:8">
      <c r="A4500" s="162"/>
      <c r="B4500" s="162"/>
      <c r="C4500" s="163"/>
      <c r="D4500" s="164"/>
      <c r="E4500" s="163"/>
      <c r="F4500" s="162"/>
      <c r="G4500" s="209"/>
      <c r="H4500" s="195"/>
    </row>
    <row r="4501" spans="1:8">
      <c r="A4501" s="162"/>
      <c r="B4501" s="162"/>
      <c r="C4501" s="163"/>
      <c r="D4501" s="164"/>
      <c r="E4501" s="163"/>
      <c r="F4501" s="162"/>
      <c r="G4501" s="209"/>
      <c r="H4501" s="195"/>
    </row>
    <row r="4502" spans="1:8">
      <c r="A4502" s="162"/>
      <c r="B4502" s="162"/>
      <c r="C4502" s="163"/>
      <c r="D4502" s="164"/>
      <c r="E4502" s="163"/>
      <c r="F4502" s="162"/>
      <c r="G4502" s="209"/>
      <c r="H4502" s="195"/>
    </row>
    <row r="4503" spans="1:8">
      <c r="A4503" s="162"/>
      <c r="B4503" s="162"/>
      <c r="C4503" s="163"/>
      <c r="D4503" s="164"/>
      <c r="E4503" s="163"/>
      <c r="F4503" s="162"/>
      <c r="G4503" s="209"/>
      <c r="H4503" s="195"/>
    </row>
    <row r="4504" spans="1:8">
      <c r="A4504" s="162"/>
      <c r="B4504" s="162"/>
      <c r="C4504" s="163"/>
      <c r="D4504" s="164"/>
      <c r="E4504" s="163"/>
      <c r="F4504" s="162"/>
      <c r="G4504" s="209"/>
      <c r="H4504" s="195"/>
    </row>
    <row r="4505" spans="1:8">
      <c r="A4505" s="162"/>
      <c r="B4505" s="162"/>
      <c r="C4505" s="163"/>
      <c r="D4505" s="164"/>
      <c r="E4505" s="163"/>
      <c r="F4505" s="162"/>
      <c r="G4505" s="209"/>
      <c r="H4505" s="195"/>
    </row>
    <row r="4506" spans="1:8">
      <c r="A4506" s="162"/>
      <c r="B4506" s="162"/>
      <c r="C4506" s="163"/>
      <c r="D4506" s="164"/>
      <c r="E4506" s="163"/>
      <c r="F4506" s="162"/>
      <c r="G4506" s="209"/>
      <c r="H4506" s="195"/>
    </row>
    <row r="4507" spans="1:8">
      <c r="A4507" s="162"/>
      <c r="B4507" s="162"/>
      <c r="C4507" s="163"/>
      <c r="D4507" s="164"/>
      <c r="E4507" s="163"/>
      <c r="F4507" s="162"/>
      <c r="G4507" s="209"/>
      <c r="H4507" s="195"/>
    </row>
    <row r="4508" spans="1:8">
      <c r="A4508" s="162"/>
      <c r="B4508" s="162"/>
      <c r="C4508" s="163"/>
      <c r="D4508" s="164"/>
      <c r="E4508" s="163"/>
      <c r="F4508" s="162"/>
      <c r="G4508" s="209"/>
      <c r="H4508" s="195"/>
    </row>
    <row r="4509" spans="1:8">
      <c r="A4509" s="162"/>
      <c r="B4509" s="162"/>
      <c r="C4509" s="163"/>
      <c r="D4509" s="164"/>
      <c r="E4509" s="163"/>
      <c r="F4509" s="162"/>
      <c r="G4509" s="209"/>
      <c r="H4509" s="195"/>
    </row>
    <row r="4510" spans="1:8">
      <c r="A4510" s="162"/>
      <c r="B4510" s="162"/>
      <c r="C4510" s="163"/>
      <c r="D4510" s="164"/>
      <c r="E4510" s="163"/>
      <c r="F4510" s="162"/>
      <c r="G4510" s="209"/>
      <c r="H4510" s="195"/>
    </row>
    <row r="4511" spans="1:8">
      <c r="A4511" s="162"/>
      <c r="B4511" s="162"/>
      <c r="C4511" s="163"/>
      <c r="D4511" s="164"/>
      <c r="E4511" s="163"/>
      <c r="F4511" s="162"/>
      <c r="G4511" s="209"/>
      <c r="H4511" s="195"/>
    </row>
    <row r="4512" spans="1:8">
      <c r="A4512" s="162"/>
      <c r="B4512" s="162"/>
      <c r="C4512" s="163"/>
      <c r="D4512" s="164"/>
      <c r="E4512" s="163"/>
      <c r="F4512" s="162"/>
      <c r="G4512" s="209"/>
      <c r="H4512" s="195"/>
    </row>
    <row r="4513" spans="1:8">
      <c r="A4513" s="162"/>
      <c r="B4513" s="162"/>
      <c r="C4513" s="163"/>
      <c r="D4513" s="164"/>
      <c r="E4513" s="163"/>
      <c r="F4513" s="162"/>
      <c r="G4513" s="209"/>
      <c r="H4513" s="195"/>
    </row>
    <row r="4514" spans="1:8">
      <c r="A4514" s="162"/>
      <c r="B4514" s="162"/>
      <c r="C4514" s="163"/>
      <c r="D4514" s="164"/>
      <c r="E4514" s="163"/>
      <c r="F4514" s="162"/>
      <c r="G4514" s="209"/>
      <c r="H4514" s="195"/>
    </row>
    <row r="4515" spans="1:8">
      <c r="A4515" s="162"/>
      <c r="B4515" s="162"/>
      <c r="C4515" s="163"/>
      <c r="D4515" s="164"/>
      <c r="E4515" s="163"/>
      <c r="F4515" s="162"/>
      <c r="G4515" s="209"/>
      <c r="H4515" s="195"/>
    </row>
    <row r="4516" spans="1:8">
      <c r="A4516" s="162"/>
      <c r="B4516" s="162"/>
      <c r="C4516" s="163"/>
      <c r="D4516" s="164"/>
      <c r="E4516" s="163"/>
      <c r="F4516" s="162"/>
      <c r="G4516" s="209"/>
      <c r="H4516" s="195"/>
    </row>
    <row r="4517" spans="1:8">
      <c r="A4517" s="162"/>
      <c r="B4517" s="162"/>
      <c r="C4517" s="163"/>
      <c r="D4517" s="164"/>
      <c r="E4517" s="163"/>
      <c r="F4517" s="162"/>
      <c r="G4517" s="209"/>
      <c r="H4517" s="195"/>
    </row>
    <row r="4518" spans="1:8">
      <c r="A4518" s="162"/>
      <c r="B4518" s="162"/>
      <c r="C4518" s="163"/>
      <c r="D4518" s="164"/>
      <c r="E4518" s="163"/>
      <c r="F4518" s="162"/>
      <c r="G4518" s="209"/>
      <c r="H4518" s="195"/>
    </row>
    <row r="4519" spans="1:8">
      <c r="A4519" s="162"/>
      <c r="B4519" s="162"/>
      <c r="C4519" s="163"/>
      <c r="D4519" s="164"/>
      <c r="E4519" s="163"/>
      <c r="F4519" s="162"/>
      <c r="G4519" s="209"/>
      <c r="H4519" s="195"/>
    </row>
    <row r="4520" spans="1:8">
      <c r="A4520" s="162"/>
      <c r="B4520" s="162"/>
      <c r="C4520" s="163"/>
      <c r="D4520" s="164"/>
      <c r="E4520" s="163"/>
      <c r="F4520" s="162"/>
      <c r="G4520" s="209"/>
      <c r="H4520" s="195"/>
    </row>
    <row r="4521" spans="1:8">
      <c r="A4521" s="162"/>
      <c r="B4521" s="162"/>
      <c r="C4521" s="163"/>
      <c r="D4521" s="164"/>
      <c r="E4521" s="163"/>
      <c r="F4521" s="162"/>
      <c r="G4521" s="209"/>
      <c r="H4521" s="195"/>
    </row>
    <row r="4522" spans="1:8">
      <c r="A4522" s="162"/>
      <c r="B4522" s="162"/>
      <c r="C4522" s="163"/>
      <c r="D4522" s="164"/>
      <c r="E4522" s="163"/>
      <c r="F4522" s="162"/>
      <c r="G4522" s="209"/>
      <c r="H4522" s="195"/>
    </row>
    <row r="4523" spans="1:8">
      <c r="A4523" s="162"/>
      <c r="B4523" s="162"/>
      <c r="C4523" s="163"/>
      <c r="D4523" s="164"/>
      <c r="E4523" s="163"/>
      <c r="F4523" s="162"/>
      <c r="G4523" s="209"/>
      <c r="H4523" s="195"/>
    </row>
    <row r="4524" spans="1:8">
      <c r="A4524" s="162"/>
      <c r="B4524" s="162"/>
      <c r="C4524" s="163"/>
      <c r="D4524" s="164"/>
      <c r="E4524" s="163"/>
      <c r="F4524" s="162"/>
      <c r="G4524" s="209"/>
      <c r="H4524" s="195"/>
    </row>
    <row r="4525" spans="1:8">
      <c r="A4525" s="162"/>
      <c r="B4525" s="162"/>
      <c r="C4525" s="163"/>
      <c r="D4525" s="164"/>
      <c r="E4525" s="163"/>
      <c r="F4525" s="162"/>
      <c r="G4525" s="209"/>
      <c r="H4525" s="195"/>
    </row>
    <row r="4526" spans="1:8">
      <c r="A4526" s="162"/>
      <c r="B4526" s="162"/>
      <c r="C4526" s="163"/>
      <c r="D4526" s="164"/>
      <c r="E4526" s="163"/>
      <c r="F4526" s="162"/>
      <c r="G4526" s="209"/>
      <c r="H4526" s="195"/>
    </row>
    <row r="4527" spans="1:8">
      <c r="A4527" s="162"/>
      <c r="B4527" s="162"/>
      <c r="C4527" s="163"/>
      <c r="D4527" s="164"/>
      <c r="E4527" s="163"/>
      <c r="F4527" s="162"/>
      <c r="G4527" s="209"/>
      <c r="H4527" s="195"/>
    </row>
    <row r="4528" spans="1:8">
      <c r="A4528" s="162"/>
      <c r="B4528" s="162"/>
      <c r="C4528" s="163"/>
      <c r="D4528" s="164"/>
      <c r="E4528" s="163"/>
      <c r="F4528" s="162"/>
      <c r="G4528" s="209"/>
      <c r="H4528" s="195"/>
    </row>
    <row r="4529" spans="1:8">
      <c r="A4529" s="162"/>
      <c r="B4529" s="162"/>
      <c r="C4529" s="163"/>
      <c r="D4529" s="164"/>
      <c r="E4529" s="163"/>
      <c r="F4529" s="162"/>
      <c r="G4529" s="209"/>
      <c r="H4529" s="195"/>
    </row>
    <row r="4530" spans="1:8">
      <c r="A4530" s="162"/>
      <c r="B4530" s="162"/>
      <c r="C4530" s="163"/>
      <c r="D4530" s="164"/>
      <c r="E4530" s="163"/>
      <c r="F4530" s="162"/>
      <c r="G4530" s="209"/>
      <c r="H4530" s="195"/>
    </row>
    <row r="4531" spans="1:8">
      <c r="A4531" s="162"/>
      <c r="B4531" s="162"/>
      <c r="C4531" s="163"/>
      <c r="D4531" s="164"/>
      <c r="E4531" s="163"/>
      <c r="F4531" s="162"/>
      <c r="G4531" s="209"/>
      <c r="H4531" s="195"/>
    </row>
    <row r="4532" spans="1:8">
      <c r="A4532" s="162"/>
      <c r="B4532" s="162"/>
      <c r="C4532" s="163"/>
      <c r="D4532" s="164"/>
      <c r="E4532" s="163"/>
      <c r="F4532" s="162"/>
      <c r="G4532" s="209"/>
      <c r="H4532" s="195"/>
    </row>
    <row r="4533" spans="1:8">
      <c r="A4533" s="162"/>
      <c r="B4533" s="162"/>
      <c r="C4533" s="163"/>
      <c r="D4533" s="164"/>
      <c r="E4533" s="163"/>
      <c r="F4533" s="162"/>
      <c r="G4533" s="209"/>
      <c r="H4533" s="195"/>
    </row>
    <row r="4534" spans="1:8">
      <c r="A4534" s="162"/>
      <c r="B4534" s="162"/>
      <c r="C4534" s="163"/>
      <c r="D4534" s="164"/>
      <c r="E4534" s="163"/>
      <c r="F4534" s="162"/>
      <c r="G4534" s="209"/>
      <c r="H4534" s="195"/>
    </row>
    <row r="4535" spans="1:8">
      <c r="A4535" s="162"/>
      <c r="B4535" s="162"/>
      <c r="C4535" s="163"/>
      <c r="D4535" s="164"/>
      <c r="E4535" s="163"/>
      <c r="F4535" s="162"/>
      <c r="G4535" s="209"/>
      <c r="H4535" s="195"/>
    </row>
    <row r="4536" spans="1:8">
      <c r="A4536" s="162"/>
      <c r="B4536" s="162"/>
      <c r="C4536" s="163"/>
      <c r="D4536" s="164"/>
      <c r="E4536" s="163"/>
      <c r="F4536" s="162"/>
      <c r="G4536" s="209"/>
      <c r="H4536" s="195"/>
    </row>
    <row r="4537" spans="1:8">
      <c r="A4537" s="162"/>
      <c r="B4537" s="162"/>
      <c r="C4537" s="163"/>
      <c r="D4537" s="164"/>
      <c r="E4537" s="163"/>
      <c r="F4537" s="162"/>
      <c r="G4537" s="209"/>
      <c r="H4537" s="195"/>
    </row>
    <row r="4538" spans="1:8">
      <c r="A4538" s="162"/>
      <c r="B4538" s="162"/>
      <c r="C4538" s="163"/>
      <c r="D4538" s="164"/>
      <c r="E4538" s="163"/>
      <c r="F4538" s="162"/>
      <c r="G4538" s="209"/>
      <c r="H4538" s="195"/>
    </row>
    <row r="4539" spans="1:8">
      <c r="A4539" s="162"/>
      <c r="B4539" s="162"/>
      <c r="C4539" s="163"/>
      <c r="D4539" s="164"/>
      <c r="E4539" s="163"/>
      <c r="F4539" s="162"/>
      <c r="G4539" s="209"/>
      <c r="H4539" s="195"/>
    </row>
    <row r="4540" spans="1:8">
      <c r="A4540" s="162"/>
      <c r="B4540" s="162"/>
      <c r="C4540" s="163"/>
      <c r="D4540" s="164"/>
      <c r="E4540" s="163"/>
      <c r="F4540" s="162"/>
      <c r="G4540" s="209"/>
      <c r="H4540" s="195"/>
    </row>
    <row r="4541" spans="1:8">
      <c r="A4541" s="162"/>
      <c r="B4541" s="162"/>
      <c r="C4541" s="163"/>
      <c r="D4541" s="164"/>
      <c r="E4541" s="163"/>
      <c r="F4541" s="162"/>
      <c r="G4541" s="209"/>
      <c r="H4541" s="195"/>
    </row>
    <row r="4542" spans="1:8">
      <c r="A4542" s="162"/>
      <c r="B4542" s="162"/>
      <c r="C4542" s="163"/>
      <c r="D4542" s="164"/>
      <c r="E4542" s="163"/>
      <c r="F4542" s="162"/>
      <c r="G4542" s="209"/>
      <c r="H4542" s="195"/>
    </row>
    <row r="4543" spans="1:8">
      <c r="A4543" s="162"/>
      <c r="B4543" s="162"/>
      <c r="C4543" s="163"/>
      <c r="D4543" s="164"/>
      <c r="E4543" s="163"/>
      <c r="F4543" s="162"/>
      <c r="G4543" s="209"/>
      <c r="H4543" s="195"/>
    </row>
    <row r="4544" spans="1:8">
      <c r="A4544" s="162"/>
      <c r="B4544" s="162"/>
      <c r="C4544" s="163"/>
      <c r="D4544" s="164"/>
      <c r="E4544" s="163"/>
      <c r="F4544" s="162"/>
      <c r="G4544" s="209"/>
      <c r="H4544" s="195"/>
    </row>
    <row r="4545" spans="1:8">
      <c r="A4545" s="162"/>
      <c r="B4545" s="162"/>
      <c r="C4545" s="163"/>
      <c r="D4545" s="164"/>
      <c r="E4545" s="163"/>
      <c r="F4545" s="162"/>
      <c r="G4545" s="209"/>
      <c r="H4545" s="195"/>
    </row>
    <row r="4546" spans="1:8">
      <c r="A4546" s="162"/>
      <c r="B4546" s="162"/>
      <c r="C4546" s="163"/>
      <c r="D4546" s="164"/>
      <c r="E4546" s="163"/>
      <c r="F4546" s="162"/>
      <c r="G4546" s="209"/>
      <c r="H4546" s="195"/>
    </row>
    <row r="4547" spans="1:8">
      <c r="A4547" s="162"/>
      <c r="B4547" s="162"/>
      <c r="C4547" s="163"/>
      <c r="D4547" s="164"/>
      <c r="E4547" s="163"/>
      <c r="F4547" s="162"/>
      <c r="G4547" s="209"/>
      <c r="H4547" s="195"/>
    </row>
    <row r="4548" spans="1:8">
      <c r="A4548" s="162"/>
      <c r="B4548" s="162"/>
      <c r="C4548" s="163"/>
      <c r="D4548" s="164"/>
      <c r="E4548" s="163"/>
      <c r="F4548" s="162"/>
      <c r="G4548" s="209"/>
      <c r="H4548" s="195"/>
    </row>
    <row r="4549" spans="1:8">
      <c r="A4549" s="162"/>
      <c r="B4549" s="162"/>
      <c r="C4549" s="163"/>
      <c r="D4549" s="164"/>
      <c r="E4549" s="163"/>
      <c r="F4549" s="162"/>
      <c r="G4549" s="209"/>
      <c r="H4549" s="195"/>
    </row>
    <row r="4550" spans="1:8">
      <c r="A4550" s="162"/>
      <c r="B4550" s="162"/>
      <c r="C4550" s="163"/>
      <c r="D4550" s="164"/>
      <c r="E4550" s="163"/>
      <c r="F4550" s="162"/>
      <c r="G4550" s="209"/>
      <c r="H4550" s="195"/>
    </row>
    <row r="4551" spans="1:8">
      <c r="A4551" s="162"/>
      <c r="B4551" s="162"/>
      <c r="C4551" s="163"/>
      <c r="D4551" s="164"/>
      <c r="E4551" s="163"/>
      <c r="F4551" s="162"/>
      <c r="G4551" s="209"/>
      <c r="H4551" s="195"/>
    </row>
    <row r="4552" spans="1:8">
      <c r="A4552" s="162"/>
      <c r="B4552" s="162"/>
      <c r="C4552" s="163"/>
      <c r="D4552" s="164"/>
      <c r="E4552" s="163"/>
      <c r="F4552" s="162"/>
      <c r="G4552" s="209"/>
      <c r="H4552" s="195"/>
    </row>
    <row r="4553" spans="1:8">
      <c r="A4553" s="162"/>
      <c r="B4553" s="162"/>
      <c r="C4553" s="163"/>
      <c r="D4553" s="164"/>
      <c r="E4553" s="163"/>
      <c r="F4553" s="162"/>
      <c r="G4553" s="209"/>
      <c r="H4553" s="195"/>
    </row>
    <row r="4554" spans="1:8">
      <c r="A4554" s="162"/>
      <c r="B4554" s="162"/>
      <c r="C4554" s="163"/>
      <c r="D4554" s="164"/>
      <c r="E4554" s="163"/>
      <c r="F4554" s="162"/>
      <c r="G4554" s="209"/>
      <c r="H4554" s="195"/>
    </row>
    <row r="4555" spans="1:8">
      <c r="A4555" s="162"/>
      <c r="B4555" s="162"/>
      <c r="C4555" s="163"/>
      <c r="D4555" s="164"/>
      <c r="E4555" s="163"/>
      <c r="F4555" s="162"/>
      <c r="G4555" s="209"/>
      <c r="H4555" s="195"/>
    </row>
    <row r="4556" spans="1:8">
      <c r="A4556" s="162"/>
      <c r="B4556" s="162"/>
      <c r="C4556" s="163"/>
      <c r="D4556" s="164"/>
      <c r="E4556" s="163"/>
      <c r="F4556" s="162"/>
      <c r="G4556" s="209"/>
      <c r="H4556" s="195"/>
    </row>
    <row r="4557" spans="1:8">
      <c r="A4557" s="162"/>
      <c r="B4557" s="162"/>
      <c r="C4557" s="163"/>
      <c r="D4557" s="164"/>
      <c r="E4557" s="163"/>
      <c r="F4557" s="162"/>
      <c r="G4557" s="209"/>
      <c r="H4557" s="195"/>
    </row>
    <row r="4558" spans="1:8">
      <c r="A4558" s="162"/>
      <c r="B4558" s="162"/>
      <c r="C4558" s="163"/>
      <c r="D4558" s="164"/>
      <c r="E4558" s="163"/>
      <c r="F4558" s="162"/>
      <c r="G4558" s="209"/>
      <c r="H4558" s="195"/>
    </row>
    <row r="4559" spans="1:8">
      <c r="A4559" s="162"/>
      <c r="B4559" s="162"/>
      <c r="C4559" s="163"/>
      <c r="D4559" s="164"/>
      <c r="E4559" s="163"/>
      <c r="F4559" s="162"/>
      <c r="G4559" s="209"/>
      <c r="H4559" s="195"/>
    </row>
    <row r="4560" spans="1:8">
      <c r="A4560" s="162"/>
      <c r="B4560" s="162"/>
      <c r="C4560" s="163"/>
      <c r="D4560" s="164"/>
      <c r="E4560" s="163"/>
      <c r="F4560" s="162"/>
      <c r="G4560" s="209"/>
      <c r="H4560" s="195"/>
    </row>
    <row r="4561" spans="1:8">
      <c r="A4561" s="162"/>
      <c r="B4561" s="162"/>
      <c r="C4561" s="163"/>
      <c r="D4561" s="164"/>
      <c r="E4561" s="163"/>
      <c r="F4561" s="162"/>
      <c r="G4561" s="209"/>
      <c r="H4561" s="195"/>
    </row>
    <row r="4562" spans="1:8">
      <c r="A4562" s="162"/>
      <c r="B4562" s="162"/>
      <c r="C4562" s="163"/>
      <c r="D4562" s="164"/>
      <c r="E4562" s="163"/>
      <c r="F4562" s="162"/>
      <c r="G4562" s="209"/>
      <c r="H4562" s="195"/>
    </row>
    <row r="4563" spans="1:8">
      <c r="A4563" s="162"/>
      <c r="B4563" s="162"/>
      <c r="C4563" s="163"/>
      <c r="D4563" s="164"/>
      <c r="E4563" s="163"/>
      <c r="F4563" s="162"/>
      <c r="G4563" s="209"/>
      <c r="H4563" s="195"/>
    </row>
    <row r="4564" spans="1:8">
      <c r="A4564" s="162"/>
      <c r="B4564" s="162"/>
      <c r="C4564" s="163"/>
      <c r="D4564" s="164"/>
      <c r="E4564" s="163"/>
      <c r="F4564" s="162"/>
      <c r="G4564" s="209"/>
      <c r="H4564" s="195"/>
    </row>
    <row r="4565" spans="1:8">
      <c r="A4565" s="162"/>
      <c r="B4565" s="162"/>
      <c r="C4565" s="163"/>
      <c r="D4565" s="164"/>
      <c r="E4565" s="163"/>
      <c r="F4565" s="162"/>
      <c r="G4565" s="209"/>
      <c r="H4565" s="195"/>
    </row>
    <row r="4566" spans="1:8">
      <c r="A4566" s="162"/>
      <c r="B4566" s="162"/>
      <c r="C4566" s="163"/>
      <c r="D4566" s="164"/>
      <c r="E4566" s="163"/>
      <c r="F4566" s="162"/>
      <c r="G4566" s="209"/>
      <c r="H4566" s="195"/>
    </row>
    <row r="4567" spans="1:8">
      <c r="A4567" s="162"/>
      <c r="B4567" s="162"/>
      <c r="C4567" s="163"/>
      <c r="D4567" s="164"/>
      <c r="E4567" s="163"/>
      <c r="F4567" s="162"/>
      <c r="G4567" s="209"/>
      <c r="H4567" s="195"/>
    </row>
    <row r="4568" spans="1:8">
      <c r="A4568" s="162"/>
      <c r="B4568" s="162"/>
      <c r="C4568" s="163"/>
      <c r="D4568" s="164"/>
      <c r="E4568" s="163"/>
      <c r="F4568" s="162"/>
      <c r="G4568" s="209"/>
      <c r="H4568" s="195"/>
    </row>
    <row r="4569" spans="1:8">
      <c r="A4569" s="162"/>
      <c r="B4569" s="162"/>
      <c r="C4569" s="163"/>
      <c r="D4569" s="164"/>
      <c r="E4569" s="163"/>
      <c r="F4569" s="162"/>
      <c r="G4569" s="209"/>
      <c r="H4569" s="195"/>
    </row>
    <row r="4570" spans="1:8">
      <c r="A4570" s="162"/>
      <c r="B4570" s="162"/>
      <c r="C4570" s="163"/>
      <c r="D4570" s="164"/>
      <c r="E4570" s="163"/>
      <c r="F4570" s="162"/>
      <c r="G4570" s="209"/>
      <c r="H4570" s="195"/>
    </row>
    <row r="4571" spans="1:8">
      <c r="A4571" s="162"/>
      <c r="B4571" s="162"/>
      <c r="C4571" s="163"/>
      <c r="D4571" s="164"/>
      <c r="E4571" s="163"/>
      <c r="F4571" s="162"/>
      <c r="G4571" s="209"/>
      <c r="H4571" s="195"/>
    </row>
    <row r="4572" spans="1:8">
      <c r="A4572" s="162"/>
      <c r="B4572" s="162"/>
      <c r="C4572" s="163"/>
      <c r="D4572" s="164"/>
      <c r="E4572" s="163"/>
      <c r="F4572" s="162"/>
      <c r="G4572" s="209"/>
      <c r="H4572" s="195"/>
    </row>
    <row r="4573" spans="1:8">
      <c r="A4573" s="162"/>
      <c r="B4573" s="162"/>
      <c r="C4573" s="163"/>
      <c r="D4573" s="164"/>
      <c r="E4573" s="163"/>
      <c r="F4573" s="162"/>
      <c r="G4573" s="209"/>
      <c r="H4573" s="195"/>
    </row>
    <row r="4574" spans="1:8">
      <c r="A4574" s="162"/>
      <c r="B4574" s="162"/>
      <c r="C4574" s="163"/>
      <c r="D4574" s="164"/>
      <c r="E4574" s="163"/>
      <c r="F4574" s="162"/>
      <c r="G4574" s="209"/>
      <c r="H4574" s="195"/>
    </row>
    <row r="4575" spans="1:8">
      <c r="A4575" s="162"/>
      <c r="B4575" s="162"/>
      <c r="C4575" s="163"/>
      <c r="D4575" s="164"/>
      <c r="E4575" s="163"/>
      <c r="F4575" s="162"/>
      <c r="G4575" s="209"/>
      <c r="H4575" s="195"/>
    </row>
    <row r="4576" spans="1:8">
      <c r="A4576" s="162"/>
      <c r="B4576" s="162"/>
      <c r="C4576" s="163"/>
      <c r="D4576" s="164"/>
      <c r="E4576" s="163"/>
      <c r="F4576" s="162"/>
      <c r="G4576" s="209"/>
      <c r="H4576" s="195"/>
    </row>
    <row r="4577" spans="1:8">
      <c r="A4577" s="162"/>
      <c r="B4577" s="162"/>
      <c r="C4577" s="163"/>
      <c r="D4577" s="164"/>
      <c r="E4577" s="163"/>
      <c r="F4577" s="162"/>
      <c r="G4577" s="209"/>
      <c r="H4577" s="195"/>
    </row>
    <row r="4578" spans="1:8">
      <c r="A4578" s="162"/>
      <c r="B4578" s="162"/>
      <c r="C4578" s="163"/>
      <c r="D4578" s="164"/>
      <c r="E4578" s="163"/>
      <c r="F4578" s="162"/>
      <c r="G4578" s="209"/>
      <c r="H4578" s="195"/>
    </row>
    <row r="4579" spans="1:8">
      <c r="A4579" s="162"/>
      <c r="B4579" s="162"/>
      <c r="C4579" s="163"/>
      <c r="D4579" s="164"/>
      <c r="E4579" s="163"/>
      <c r="F4579" s="162"/>
      <c r="G4579" s="209"/>
      <c r="H4579" s="195"/>
    </row>
    <row r="4580" spans="1:8">
      <c r="A4580" s="162"/>
      <c r="B4580" s="162"/>
      <c r="C4580" s="163"/>
      <c r="D4580" s="164"/>
      <c r="E4580" s="163"/>
      <c r="F4580" s="162"/>
      <c r="G4580" s="209"/>
      <c r="H4580" s="195"/>
    </row>
    <row r="4581" spans="1:8">
      <c r="A4581" s="162"/>
      <c r="B4581" s="162"/>
      <c r="C4581" s="163"/>
      <c r="D4581" s="164"/>
      <c r="E4581" s="163"/>
      <c r="F4581" s="162"/>
      <c r="G4581" s="209"/>
      <c r="H4581" s="195"/>
    </row>
    <row r="4582" spans="1:8">
      <c r="A4582" s="162"/>
      <c r="B4582" s="162"/>
      <c r="C4582" s="163"/>
      <c r="D4582" s="164"/>
      <c r="E4582" s="163"/>
      <c r="F4582" s="162"/>
      <c r="G4582" s="209"/>
      <c r="H4582" s="195"/>
    </row>
    <row r="4583" spans="1:8">
      <c r="A4583" s="162"/>
      <c r="B4583" s="162"/>
      <c r="C4583" s="163"/>
      <c r="D4583" s="164"/>
      <c r="E4583" s="163"/>
      <c r="F4583" s="162"/>
      <c r="G4583" s="209"/>
      <c r="H4583" s="195"/>
    </row>
    <row r="4584" spans="1:8">
      <c r="A4584" s="162"/>
      <c r="B4584" s="162"/>
      <c r="C4584" s="163"/>
      <c r="D4584" s="164"/>
      <c r="E4584" s="163"/>
      <c r="F4584" s="162"/>
      <c r="G4584" s="209"/>
      <c r="H4584" s="195"/>
    </row>
    <row r="4585" spans="1:8">
      <c r="A4585" s="162"/>
      <c r="B4585" s="162"/>
      <c r="C4585" s="163"/>
      <c r="D4585" s="164"/>
      <c r="E4585" s="163"/>
      <c r="F4585" s="162"/>
      <c r="G4585" s="209"/>
      <c r="H4585" s="195"/>
    </row>
    <row r="4586" spans="1:8">
      <c r="A4586" s="162"/>
      <c r="B4586" s="162"/>
      <c r="C4586" s="163"/>
      <c r="D4586" s="164"/>
      <c r="E4586" s="163"/>
      <c r="F4586" s="162"/>
      <c r="G4586" s="209"/>
      <c r="H4586" s="195"/>
    </row>
    <row r="4587" spans="1:8">
      <c r="A4587" s="162"/>
      <c r="B4587" s="162"/>
      <c r="C4587" s="163"/>
      <c r="D4587" s="164"/>
      <c r="E4587" s="163"/>
      <c r="F4587" s="162"/>
      <c r="G4587" s="209"/>
      <c r="H4587" s="195"/>
    </row>
    <row r="4588" spans="1:8">
      <c r="A4588" s="162"/>
      <c r="B4588" s="162"/>
      <c r="C4588" s="163"/>
      <c r="D4588" s="164"/>
      <c r="E4588" s="163"/>
      <c r="F4588" s="162"/>
      <c r="G4588" s="209"/>
      <c r="H4588" s="195"/>
    </row>
    <row r="4589" spans="1:8">
      <c r="A4589" s="162"/>
      <c r="B4589" s="162"/>
      <c r="C4589" s="163"/>
      <c r="D4589" s="164"/>
      <c r="E4589" s="163"/>
      <c r="F4589" s="162"/>
      <c r="G4589" s="209"/>
      <c r="H4589" s="195"/>
    </row>
    <row r="4590" spans="1:8">
      <c r="A4590" s="162"/>
      <c r="B4590" s="162"/>
      <c r="C4590" s="163"/>
      <c r="D4590" s="164"/>
      <c r="E4590" s="163"/>
      <c r="F4590" s="162"/>
      <c r="G4590" s="209"/>
      <c r="H4590" s="195"/>
    </row>
    <row r="4591" spans="1:8">
      <c r="A4591" s="162"/>
      <c r="B4591" s="162"/>
      <c r="C4591" s="163"/>
      <c r="D4591" s="164"/>
      <c r="E4591" s="163"/>
      <c r="F4591" s="162"/>
      <c r="G4591" s="209"/>
      <c r="H4591" s="195"/>
    </row>
    <row r="4592" spans="1:8">
      <c r="A4592" s="162"/>
      <c r="B4592" s="162"/>
      <c r="C4592" s="163"/>
      <c r="D4592" s="164"/>
      <c r="E4592" s="163"/>
      <c r="F4592" s="162"/>
      <c r="G4592" s="209"/>
      <c r="H4592" s="195"/>
    </row>
    <row r="4593" spans="1:8">
      <c r="A4593" s="162"/>
      <c r="B4593" s="162"/>
      <c r="C4593" s="163"/>
      <c r="D4593" s="164"/>
      <c r="E4593" s="163"/>
      <c r="F4593" s="162"/>
      <c r="G4593" s="209"/>
      <c r="H4593" s="195"/>
    </row>
    <row r="4594" spans="1:8">
      <c r="A4594" s="162"/>
      <c r="B4594" s="162"/>
      <c r="C4594" s="163"/>
      <c r="D4594" s="164"/>
      <c r="E4594" s="163"/>
      <c r="F4594" s="162"/>
      <c r="G4594" s="209"/>
      <c r="H4594" s="195"/>
    </row>
    <row r="4595" spans="1:8">
      <c r="A4595" s="162"/>
      <c r="B4595" s="162"/>
      <c r="C4595" s="163"/>
      <c r="D4595" s="164"/>
      <c r="E4595" s="163"/>
      <c r="F4595" s="162"/>
      <c r="G4595" s="209"/>
      <c r="H4595" s="195"/>
    </row>
    <row r="4596" spans="1:8">
      <c r="A4596" s="162"/>
      <c r="B4596" s="162"/>
      <c r="C4596" s="163"/>
      <c r="D4596" s="164"/>
      <c r="E4596" s="163"/>
      <c r="F4596" s="162"/>
      <c r="G4596" s="209"/>
      <c r="H4596" s="195"/>
    </row>
    <row r="4597" spans="1:8">
      <c r="A4597" s="162"/>
      <c r="B4597" s="162"/>
      <c r="C4597" s="163"/>
      <c r="D4597" s="164"/>
      <c r="E4597" s="163"/>
      <c r="F4597" s="162"/>
      <c r="G4597" s="209"/>
      <c r="H4597" s="195"/>
    </row>
    <row r="4598" spans="1:8">
      <c r="A4598" s="162"/>
      <c r="B4598" s="162"/>
      <c r="C4598" s="163"/>
      <c r="D4598" s="164"/>
      <c r="E4598" s="163"/>
      <c r="F4598" s="162"/>
      <c r="G4598" s="209"/>
      <c r="H4598" s="195"/>
    </row>
    <row r="4599" spans="1:8">
      <c r="A4599" s="162"/>
      <c r="B4599" s="162"/>
      <c r="C4599" s="163"/>
      <c r="D4599" s="164"/>
      <c r="E4599" s="163"/>
      <c r="F4599" s="162"/>
      <c r="G4599" s="209"/>
      <c r="H4599" s="195"/>
    </row>
    <row r="4600" spans="1:8">
      <c r="A4600" s="162"/>
      <c r="B4600" s="162"/>
      <c r="C4600" s="163"/>
      <c r="D4600" s="164"/>
      <c r="E4600" s="163"/>
      <c r="F4600" s="162"/>
      <c r="G4600" s="209"/>
      <c r="H4600" s="195"/>
    </row>
    <row r="4601" spans="1:8">
      <c r="A4601" s="162"/>
      <c r="B4601" s="162"/>
      <c r="C4601" s="163"/>
      <c r="D4601" s="164"/>
      <c r="E4601" s="163"/>
      <c r="F4601" s="162"/>
      <c r="G4601" s="209"/>
      <c r="H4601" s="195"/>
    </row>
    <row r="4602" spans="1:8">
      <c r="A4602" s="162"/>
      <c r="B4602" s="162"/>
      <c r="C4602" s="163"/>
      <c r="D4602" s="164"/>
      <c r="E4602" s="163"/>
      <c r="F4602" s="162"/>
      <c r="G4602" s="209"/>
      <c r="H4602" s="195"/>
    </row>
    <row r="4603" spans="1:8">
      <c r="A4603" s="162"/>
      <c r="B4603" s="162"/>
      <c r="C4603" s="163"/>
      <c r="D4603" s="164"/>
      <c r="E4603" s="163"/>
      <c r="F4603" s="162"/>
      <c r="G4603" s="209"/>
      <c r="H4603" s="195"/>
    </row>
    <row r="4604" spans="1:8">
      <c r="A4604" s="162"/>
      <c r="B4604" s="162"/>
      <c r="C4604" s="163"/>
      <c r="D4604" s="164"/>
      <c r="E4604" s="163"/>
      <c r="F4604" s="162"/>
      <c r="G4604" s="209"/>
      <c r="H4604" s="195"/>
    </row>
    <row r="4605" spans="1:8">
      <c r="A4605" s="162"/>
      <c r="B4605" s="162"/>
      <c r="C4605" s="163"/>
      <c r="D4605" s="164"/>
      <c r="E4605" s="163"/>
      <c r="F4605" s="162"/>
      <c r="G4605" s="209"/>
      <c r="H4605" s="195"/>
    </row>
    <row r="4606" spans="1:8">
      <c r="A4606" s="162"/>
      <c r="B4606" s="162"/>
      <c r="C4606" s="163"/>
      <c r="D4606" s="164"/>
      <c r="E4606" s="163"/>
      <c r="F4606" s="162"/>
      <c r="G4606" s="209"/>
      <c r="H4606" s="195"/>
    </row>
    <row r="4607" spans="1:8">
      <c r="A4607" s="162"/>
      <c r="B4607" s="162"/>
      <c r="C4607" s="163"/>
      <c r="D4607" s="164"/>
      <c r="E4607" s="163"/>
      <c r="F4607" s="162"/>
      <c r="G4607" s="209"/>
      <c r="H4607" s="195"/>
    </row>
    <row r="4608" spans="1:8">
      <c r="A4608" s="162"/>
      <c r="B4608" s="162"/>
      <c r="C4608" s="163"/>
      <c r="D4608" s="164"/>
      <c r="E4608" s="163"/>
      <c r="F4608" s="162"/>
      <c r="G4608" s="209"/>
      <c r="H4608" s="195"/>
    </row>
    <row r="4609" spans="1:8">
      <c r="A4609" s="162"/>
      <c r="B4609" s="162"/>
      <c r="C4609" s="163"/>
      <c r="D4609" s="164"/>
      <c r="E4609" s="163"/>
      <c r="F4609" s="162"/>
      <c r="G4609" s="209"/>
      <c r="H4609" s="195"/>
    </row>
    <row r="4610" spans="1:8">
      <c r="A4610" s="162"/>
      <c r="B4610" s="162"/>
      <c r="C4610" s="163"/>
      <c r="D4610" s="164"/>
      <c r="E4610" s="163"/>
      <c r="F4610" s="162"/>
      <c r="G4610" s="209"/>
      <c r="H4610" s="195"/>
    </row>
    <row r="4611" spans="1:8">
      <c r="A4611" s="162"/>
      <c r="B4611" s="162"/>
      <c r="C4611" s="163"/>
      <c r="D4611" s="164"/>
      <c r="E4611" s="163"/>
      <c r="F4611" s="162"/>
      <c r="G4611" s="209"/>
      <c r="H4611" s="195"/>
    </row>
    <row r="4612" spans="1:8">
      <c r="A4612" s="162"/>
      <c r="B4612" s="162"/>
      <c r="C4612" s="163"/>
      <c r="D4612" s="164"/>
      <c r="E4612" s="163"/>
      <c r="F4612" s="162"/>
      <c r="G4612" s="209"/>
      <c r="H4612" s="195"/>
    </row>
    <row r="4613" spans="1:8">
      <c r="A4613" s="162"/>
      <c r="B4613" s="162"/>
      <c r="C4613" s="163"/>
      <c r="D4613" s="164"/>
      <c r="E4613" s="163"/>
      <c r="F4613" s="162"/>
      <c r="G4613" s="209"/>
      <c r="H4613" s="195"/>
    </row>
    <row r="4614" spans="1:8">
      <c r="A4614" s="162"/>
      <c r="B4614" s="162"/>
      <c r="C4614" s="163"/>
      <c r="D4614" s="164"/>
      <c r="E4614" s="163"/>
      <c r="F4614" s="162"/>
      <c r="G4614" s="209"/>
      <c r="H4614" s="195"/>
    </row>
    <row r="4615" spans="1:8">
      <c r="A4615" s="162"/>
      <c r="B4615" s="162"/>
      <c r="C4615" s="163"/>
      <c r="D4615" s="164"/>
      <c r="E4615" s="163"/>
      <c r="F4615" s="162"/>
      <c r="G4615" s="209"/>
      <c r="H4615" s="195"/>
    </row>
    <row r="4616" spans="1:8">
      <c r="A4616" s="162"/>
      <c r="B4616" s="162"/>
      <c r="C4616" s="163"/>
      <c r="D4616" s="164"/>
      <c r="E4616" s="163"/>
      <c r="F4616" s="162"/>
      <c r="G4616" s="209"/>
      <c r="H4616" s="195"/>
    </row>
    <row r="4617" spans="1:8">
      <c r="A4617" s="162"/>
      <c r="B4617" s="162"/>
      <c r="C4617" s="163"/>
      <c r="D4617" s="164"/>
      <c r="E4617" s="163"/>
      <c r="F4617" s="162"/>
      <c r="G4617" s="209"/>
      <c r="H4617" s="195"/>
    </row>
    <row r="4618" spans="1:8">
      <c r="A4618" s="162"/>
      <c r="B4618" s="162"/>
      <c r="C4618" s="163"/>
      <c r="D4618" s="164"/>
      <c r="E4618" s="163"/>
      <c r="F4618" s="162"/>
      <c r="G4618" s="209"/>
      <c r="H4618" s="195"/>
    </row>
    <row r="4619" spans="1:8">
      <c r="A4619" s="162"/>
      <c r="B4619" s="162"/>
      <c r="C4619" s="163"/>
      <c r="D4619" s="164"/>
      <c r="E4619" s="163"/>
      <c r="F4619" s="162"/>
      <c r="G4619" s="209"/>
      <c r="H4619" s="195"/>
    </row>
    <row r="4620" spans="1:8">
      <c r="A4620" s="162"/>
      <c r="B4620" s="162"/>
      <c r="C4620" s="163"/>
      <c r="D4620" s="164"/>
      <c r="E4620" s="163"/>
      <c r="F4620" s="162"/>
      <c r="G4620" s="209"/>
      <c r="H4620" s="195"/>
    </row>
    <row r="4621" spans="1:8">
      <c r="A4621" s="162"/>
      <c r="B4621" s="162"/>
      <c r="C4621" s="163"/>
      <c r="D4621" s="164"/>
      <c r="E4621" s="163"/>
      <c r="F4621" s="162"/>
      <c r="G4621" s="209"/>
      <c r="H4621" s="195"/>
    </row>
    <row r="4622" spans="1:8">
      <c r="A4622" s="162"/>
      <c r="B4622" s="162"/>
      <c r="C4622" s="163"/>
      <c r="D4622" s="164"/>
      <c r="E4622" s="163"/>
      <c r="F4622" s="162"/>
      <c r="G4622" s="209"/>
      <c r="H4622" s="195"/>
    </row>
    <row r="4623" spans="1:8">
      <c r="A4623" s="162"/>
      <c r="B4623" s="162"/>
      <c r="C4623" s="163"/>
      <c r="D4623" s="164"/>
      <c r="E4623" s="163"/>
      <c r="F4623" s="162"/>
      <c r="G4623" s="209"/>
      <c r="H4623" s="195"/>
    </row>
    <row r="4624" spans="1:8">
      <c r="A4624" s="162"/>
      <c r="B4624" s="162"/>
      <c r="C4624" s="163"/>
      <c r="D4624" s="164"/>
      <c r="E4624" s="163"/>
      <c r="F4624" s="162"/>
      <c r="G4624" s="209"/>
      <c r="H4624" s="195"/>
    </row>
    <row r="4625" spans="1:8">
      <c r="A4625" s="162"/>
      <c r="B4625" s="162"/>
      <c r="C4625" s="163"/>
      <c r="D4625" s="164"/>
      <c r="E4625" s="163"/>
      <c r="F4625" s="162"/>
      <c r="G4625" s="209"/>
      <c r="H4625" s="195"/>
    </row>
    <row r="4626" spans="1:8">
      <c r="A4626" s="162"/>
      <c r="B4626" s="162"/>
      <c r="C4626" s="163"/>
      <c r="D4626" s="164"/>
      <c r="E4626" s="163"/>
      <c r="F4626" s="162"/>
      <c r="G4626" s="209"/>
      <c r="H4626" s="195"/>
    </row>
    <row r="4627" spans="1:8">
      <c r="A4627" s="162"/>
      <c r="B4627" s="162"/>
      <c r="C4627" s="163"/>
      <c r="D4627" s="164"/>
      <c r="E4627" s="163"/>
      <c r="F4627" s="162"/>
      <c r="G4627" s="209"/>
      <c r="H4627" s="195"/>
    </row>
    <row r="4628" spans="1:8">
      <c r="A4628" s="162"/>
      <c r="B4628" s="162"/>
      <c r="C4628" s="163"/>
      <c r="D4628" s="164"/>
      <c r="E4628" s="163"/>
      <c r="F4628" s="162"/>
      <c r="G4628" s="209"/>
      <c r="H4628" s="195"/>
    </row>
    <row r="4629" spans="1:8">
      <c r="A4629" s="162"/>
      <c r="B4629" s="162"/>
      <c r="C4629" s="163"/>
      <c r="D4629" s="164"/>
      <c r="E4629" s="163"/>
      <c r="F4629" s="162"/>
      <c r="G4629" s="209"/>
      <c r="H4629" s="195"/>
    </row>
    <row r="4630" spans="1:8">
      <c r="A4630" s="162"/>
      <c r="B4630" s="162"/>
      <c r="C4630" s="163"/>
      <c r="D4630" s="164"/>
      <c r="E4630" s="163"/>
      <c r="F4630" s="162"/>
      <c r="G4630" s="209"/>
      <c r="H4630" s="195"/>
    </row>
    <row r="4631" spans="1:8">
      <c r="A4631" s="162"/>
      <c r="B4631" s="162"/>
      <c r="C4631" s="163"/>
      <c r="D4631" s="164"/>
      <c r="E4631" s="163"/>
      <c r="F4631" s="162"/>
      <c r="G4631" s="209"/>
      <c r="H4631" s="195"/>
    </row>
    <row r="4632" spans="1:8">
      <c r="A4632" s="162"/>
      <c r="B4632" s="162"/>
      <c r="C4632" s="163"/>
      <c r="D4632" s="164"/>
      <c r="E4632" s="163"/>
      <c r="F4632" s="162"/>
      <c r="G4632" s="209"/>
      <c r="H4632" s="195"/>
    </row>
    <row r="4633" spans="1:8">
      <c r="A4633" s="162"/>
      <c r="B4633" s="162"/>
      <c r="C4633" s="163"/>
      <c r="D4633" s="164"/>
      <c r="E4633" s="163"/>
      <c r="F4633" s="162"/>
      <c r="G4633" s="209"/>
      <c r="H4633" s="195"/>
    </row>
    <row r="4634" spans="1:8">
      <c r="A4634" s="162"/>
      <c r="B4634" s="162"/>
      <c r="C4634" s="163"/>
      <c r="D4634" s="164"/>
      <c r="E4634" s="163"/>
      <c r="F4634" s="162"/>
      <c r="G4634" s="209"/>
      <c r="H4634" s="195"/>
    </row>
    <row r="4635" spans="1:8">
      <c r="A4635" s="162"/>
      <c r="B4635" s="162"/>
      <c r="C4635" s="163"/>
      <c r="D4635" s="164"/>
      <c r="E4635" s="163"/>
      <c r="F4635" s="162"/>
      <c r="G4635" s="209"/>
      <c r="H4635" s="195"/>
    </row>
    <row r="4636" spans="1:8">
      <c r="A4636" s="162"/>
      <c r="B4636" s="162"/>
      <c r="C4636" s="163"/>
      <c r="D4636" s="164"/>
      <c r="E4636" s="163"/>
      <c r="F4636" s="162"/>
      <c r="G4636" s="209"/>
      <c r="H4636" s="195"/>
    </row>
    <row r="4637" spans="1:8">
      <c r="A4637" s="162"/>
      <c r="B4637" s="162"/>
      <c r="C4637" s="163"/>
      <c r="D4637" s="164"/>
      <c r="E4637" s="163"/>
      <c r="F4637" s="162"/>
      <c r="G4637" s="209"/>
      <c r="H4637" s="195"/>
    </row>
    <row r="4638" spans="1:8">
      <c r="A4638" s="162"/>
      <c r="B4638" s="162"/>
      <c r="C4638" s="163"/>
      <c r="D4638" s="164"/>
      <c r="E4638" s="163"/>
      <c r="F4638" s="162"/>
      <c r="G4638" s="209"/>
      <c r="H4638" s="195"/>
    </row>
    <row r="4639" spans="1:8">
      <c r="A4639" s="162"/>
      <c r="B4639" s="162"/>
      <c r="C4639" s="163"/>
      <c r="D4639" s="164"/>
      <c r="E4639" s="163"/>
      <c r="F4639" s="162"/>
      <c r="G4639" s="209"/>
      <c r="H4639" s="195"/>
    </row>
    <row r="4640" spans="1:8">
      <c r="A4640" s="162"/>
      <c r="B4640" s="162"/>
      <c r="C4640" s="163"/>
      <c r="D4640" s="164"/>
      <c r="E4640" s="163"/>
      <c r="F4640" s="162"/>
      <c r="G4640" s="209"/>
      <c r="H4640" s="195"/>
    </row>
    <row r="4641" spans="1:8">
      <c r="A4641" s="162"/>
      <c r="B4641" s="162"/>
      <c r="C4641" s="163"/>
      <c r="D4641" s="164"/>
      <c r="E4641" s="163"/>
      <c r="F4641" s="162"/>
      <c r="G4641" s="209"/>
      <c r="H4641" s="195"/>
    </row>
    <row r="4642" spans="1:8">
      <c r="A4642" s="162"/>
      <c r="B4642" s="162"/>
      <c r="C4642" s="163"/>
      <c r="D4642" s="164"/>
      <c r="E4642" s="163"/>
      <c r="F4642" s="162"/>
      <c r="G4642" s="209"/>
      <c r="H4642" s="195"/>
    </row>
    <row r="4643" spans="1:8">
      <c r="A4643" s="162"/>
      <c r="B4643" s="162"/>
      <c r="C4643" s="163"/>
      <c r="D4643" s="164"/>
      <c r="E4643" s="163"/>
      <c r="F4643" s="162"/>
      <c r="G4643" s="209"/>
      <c r="H4643" s="195"/>
    </row>
    <row r="4644" spans="1:8">
      <c r="A4644" s="162"/>
      <c r="B4644" s="162"/>
      <c r="C4644" s="163"/>
      <c r="D4644" s="164"/>
      <c r="E4644" s="163"/>
      <c r="F4644" s="162"/>
      <c r="G4644" s="209"/>
      <c r="H4644" s="195"/>
    </row>
    <row r="4645" spans="1:8">
      <c r="A4645" s="162"/>
      <c r="B4645" s="162"/>
      <c r="C4645" s="163"/>
      <c r="D4645" s="164"/>
      <c r="E4645" s="163"/>
      <c r="F4645" s="162"/>
      <c r="G4645" s="209"/>
      <c r="H4645" s="195"/>
    </row>
    <row r="4646" spans="1:8">
      <c r="A4646" s="162"/>
      <c r="B4646" s="162"/>
      <c r="C4646" s="163"/>
      <c r="D4646" s="164"/>
      <c r="E4646" s="163"/>
      <c r="F4646" s="162"/>
      <c r="G4646" s="209"/>
      <c r="H4646" s="195"/>
    </row>
    <row r="4647" spans="1:8">
      <c r="A4647" s="162"/>
      <c r="B4647" s="162"/>
      <c r="C4647" s="163"/>
      <c r="D4647" s="164"/>
      <c r="E4647" s="163"/>
      <c r="F4647" s="162"/>
      <c r="G4647" s="209"/>
      <c r="H4647" s="195"/>
    </row>
    <row r="4648" spans="1:8">
      <c r="A4648" s="162"/>
      <c r="B4648" s="162"/>
      <c r="C4648" s="163"/>
      <c r="D4648" s="164"/>
      <c r="E4648" s="163"/>
      <c r="F4648" s="162"/>
      <c r="G4648" s="209"/>
      <c r="H4648" s="195"/>
    </row>
    <row r="4649" spans="1:8">
      <c r="A4649" s="162"/>
      <c r="B4649" s="162"/>
      <c r="C4649" s="163"/>
      <c r="D4649" s="164"/>
      <c r="E4649" s="163"/>
      <c r="F4649" s="162"/>
      <c r="G4649" s="209"/>
      <c r="H4649" s="195"/>
    </row>
    <row r="4650" spans="1:8">
      <c r="A4650" s="162"/>
      <c r="B4650" s="162"/>
      <c r="C4650" s="163"/>
      <c r="D4650" s="164"/>
      <c r="E4650" s="163"/>
      <c r="F4650" s="162"/>
      <c r="G4650" s="209"/>
      <c r="H4650" s="195"/>
    </row>
    <row r="4651" spans="1:8">
      <c r="A4651" s="162"/>
      <c r="B4651" s="162"/>
      <c r="C4651" s="163"/>
      <c r="D4651" s="164"/>
      <c r="E4651" s="163"/>
      <c r="F4651" s="162"/>
      <c r="G4651" s="209"/>
      <c r="H4651" s="195"/>
    </row>
    <row r="4652" spans="1:8">
      <c r="A4652" s="162"/>
      <c r="B4652" s="162"/>
      <c r="C4652" s="163"/>
      <c r="D4652" s="164"/>
      <c r="E4652" s="163"/>
      <c r="F4652" s="162"/>
      <c r="G4652" s="209"/>
      <c r="H4652" s="195"/>
    </row>
    <row r="4653" spans="1:8">
      <c r="A4653" s="162"/>
      <c r="B4653" s="162"/>
      <c r="C4653" s="163"/>
      <c r="D4653" s="164"/>
      <c r="E4653" s="163"/>
      <c r="F4653" s="162"/>
      <c r="G4653" s="209"/>
      <c r="H4653" s="195"/>
    </row>
    <row r="4654" spans="1:8">
      <c r="A4654" s="162"/>
      <c r="B4654" s="162"/>
      <c r="C4654" s="163"/>
      <c r="D4654" s="164"/>
      <c r="E4654" s="163"/>
      <c r="F4654" s="162"/>
      <c r="G4654" s="209"/>
      <c r="H4654" s="195"/>
    </row>
    <row r="4655" spans="1:8">
      <c r="A4655" s="162"/>
      <c r="B4655" s="162"/>
      <c r="C4655" s="163"/>
      <c r="D4655" s="164"/>
      <c r="E4655" s="163"/>
      <c r="F4655" s="162"/>
      <c r="G4655" s="209"/>
      <c r="H4655" s="195"/>
    </row>
    <row r="4656" spans="1:8">
      <c r="A4656" s="162"/>
      <c r="B4656" s="162"/>
      <c r="C4656" s="163"/>
      <c r="D4656" s="164"/>
      <c r="E4656" s="163"/>
      <c r="F4656" s="162"/>
      <c r="G4656" s="209"/>
      <c r="H4656" s="195"/>
    </row>
    <row r="4657" spans="1:8">
      <c r="A4657" s="162"/>
      <c r="B4657" s="162"/>
      <c r="C4657" s="163"/>
      <c r="D4657" s="164"/>
      <c r="E4657" s="163"/>
      <c r="F4657" s="162"/>
      <c r="G4657" s="209"/>
      <c r="H4657" s="195"/>
    </row>
    <row r="4658" spans="1:8">
      <c r="A4658" s="162"/>
      <c r="B4658" s="162"/>
      <c r="C4658" s="163"/>
      <c r="D4658" s="164"/>
      <c r="E4658" s="163"/>
      <c r="F4658" s="162"/>
      <c r="G4658" s="209"/>
      <c r="H4658" s="195"/>
    </row>
    <row r="4659" spans="1:8">
      <c r="A4659" s="162"/>
      <c r="B4659" s="162"/>
      <c r="C4659" s="163"/>
      <c r="D4659" s="164"/>
      <c r="E4659" s="163"/>
      <c r="F4659" s="162"/>
      <c r="G4659" s="209"/>
      <c r="H4659" s="195"/>
    </row>
    <row r="4660" spans="1:8">
      <c r="A4660" s="162"/>
      <c r="B4660" s="162"/>
      <c r="C4660" s="163"/>
      <c r="D4660" s="164"/>
      <c r="E4660" s="163"/>
      <c r="F4660" s="162"/>
      <c r="G4660" s="209"/>
      <c r="H4660" s="195"/>
    </row>
    <row r="4661" spans="1:8">
      <c r="A4661" s="162"/>
      <c r="B4661" s="162"/>
      <c r="C4661" s="163"/>
      <c r="D4661" s="164"/>
      <c r="E4661" s="163"/>
      <c r="F4661" s="162"/>
      <c r="G4661" s="209"/>
      <c r="H4661" s="195"/>
    </row>
    <row r="4662" spans="1:8">
      <c r="A4662" s="162"/>
      <c r="B4662" s="162"/>
      <c r="C4662" s="163"/>
      <c r="D4662" s="164"/>
      <c r="E4662" s="163"/>
      <c r="F4662" s="162"/>
      <c r="G4662" s="209"/>
      <c r="H4662" s="195"/>
    </row>
    <row r="4663" spans="1:8">
      <c r="A4663" s="162"/>
      <c r="B4663" s="162"/>
      <c r="C4663" s="163"/>
      <c r="D4663" s="164"/>
      <c r="E4663" s="163"/>
      <c r="F4663" s="162"/>
      <c r="G4663" s="209"/>
      <c r="H4663" s="195"/>
    </row>
    <row r="4664" spans="1:8">
      <c r="A4664" s="162"/>
      <c r="B4664" s="162"/>
      <c r="C4664" s="163"/>
      <c r="D4664" s="164"/>
      <c r="E4664" s="163"/>
      <c r="F4664" s="162"/>
      <c r="G4664" s="209"/>
      <c r="H4664" s="195"/>
    </row>
    <row r="4665" spans="1:8">
      <c r="A4665" s="162"/>
      <c r="B4665" s="162"/>
      <c r="C4665" s="163"/>
      <c r="D4665" s="164"/>
      <c r="E4665" s="163"/>
      <c r="F4665" s="162"/>
      <c r="G4665" s="209"/>
      <c r="H4665" s="195"/>
    </row>
    <row r="4666" spans="1:8">
      <c r="A4666" s="162"/>
      <c r="B4666" s="162"/>
      <c r="C4666" s="163"/>
      <c r="D4666" s="164"/>
      <c r="E4666" s="163"/>
      <c r="F4666" s="162"/>
      <c r="G4666" s="209"/>
      <c r="H4666" s="195"/>
    </row>
    <row r="4667" spans="1:8">
      <c r="A4667" s="162"/>
      <c r="B4667" s="162"/>
      <c r="C4667" s="163"/>
      <c r="D4667" s="164"/>
      <c r="E4667" s="163"/>
      <c r="F4667" s="162"/>
      <c r="G4667" s="209"/>
      <c r="H4667" s="195"/>
    </row>
    <row r="4668" spans="1:8">
      <c r="A4668" s="162"/>
      <c r="B4668" s="162"/>
      <c r="C4668" s="163"/>
      <c r="D4668" s="164"/>
      <c r="E4668" s="163"/>
      <c r="F4668" s="162"/>
      <c r="G4668" s="209"/>
      <c r="H4668" s="195"/>
    </row>
    <row r="4669" spans="1:8">
      <c r="A4669" s="162"/>
      <c r="B4669" s="162"/>
      <c r="C4669" s="163"/>
      <c r="D4669" s="164"/>
      <c r="E4669" s="163"/>
      <c r="F4669" s="162"/>
      <c r="G4669" s="209"/>
      <c r="H4669" s="195"/>
    </row>
    <row r="4670" spans="1:8">
      <c r="A4670" s="162"/>
      <c r="B4670" s="162"/>
      <c r="C4670" s="163"/>
      <c r="D4670" s="164"/>
      <c r="E4670" s="163"/>
      <c r="F4670" s="162"/>
      <c r="G4670" s="209"/>
      <c r="H4670" s="195"/>
    </row>
    <row r="4671" spans="1:8">
      <c r="A4671" s="162"/>
      <c r="B4671" s="162"/>
      <c r="C4671" s="163"/>
      <c r="D4671" s="164"/>
      <c r="E4671" s="163"/>
      <c r="F4671" s="162"/>
      <c r="G4671" s="209"/>
      <c r="H4671" s="195"/>
    </row>
    <row r="4672" spans="1:8">
      <c r="A4672" s="162"/>
      <c r="B4672" s="162"/>
      <c r="C4672" s="163"/>
      <c r="D4672" s="164"/>
      <c r="E4672" s="163"/>
      <c r="F4672" s="162"/>
      <c r="G4672" s="209"/>
      <c r="H4672" s="195"/>
    </row>
    <row r="4673" spans="1:8">
      <c r="A4673" s="162"/>
      <c r="B4673" s="162"/>
      <c r="C4673" s="163"/>
      <c r="D4673" s="164"/>
      <c r="E4673" s="163"/>
      <c r="F4673" s="162"/>
      <c r="G4673" s="209"/>
      <c r="H4673" s="195"/>
    </row>
    <row r="4674" spans="1:8">
      <c r="A4674" s="162"/>
      <c r="B4674" s="162"/>
      <c r="C4674" s="163"/>
      <c r="D4674" s="164"/>
      <c r="E4674" s="163"/>
      <c r="F4674" s="162"/>
      <c r="G4674" s="209"/>
      <c r="H4674" s="195"/>
    </row>
    <row r="4675" spans="1:8">
      <c r="A4675" s="162"/>
      <c r="B4675" s="162"/>
      <c r="C4675" s="163"/>
      <c r="D4675" s="164"/>
      <c r="E4675" s="163"/>
      <c r="F4675" s="162"/>
      <c r="G4675" s="209"/>
      <c r="H4675" s="195"/>
    </row>
    <row r="4676" spans="1:8">
      <c r="A4676" s="162"/>
      <c r="B4676" s="162"/>
      <c r="C4676" s="163"/>
      <c r="D4676" s="164"/>
      <c r="E4676" s="163"/>
      <c r="F4676" s="162"/>
      <c r="G4676" s="209"/>
      <c r="H4676" s="195"/>
    </row>
    <row r="4677" spans="1:8">
      <c r="A4677" s="162"/>
      <c r="B4677" s="162"/>
      <c r="C4677" s="163"/>
      <c r="D4677" s="164"/>
      <c r="E4677" s="163"/>
      <c r="F4677" s="162"/>
      <c r="G4677" s="209"/>
      <c r="H4677" s="195"/>
    </row>
    <row r="4678" spans="1:8">
      <c r="A4678" s="162"/>
      <c r="B4678" s="162"/>
      <c r="C4678" s="163"/>
      <c r="D4678" s="164"/>
      <c r="E4678" s="163"/>
      <c r="F4678" s="162"/>
      <c r="G4678" s="209"/>
      <c r="H4678" s="195"/>
    </row>
    <row r="4679" spans="1:8">
      <c r="A4679" s="162"/>
      <c r="B4679" s="162"/>
      <c r="C4679" s="163"/>
      <c r="D4679" s="164"/>
      <c r="E4679" s="163"/>
      <c r="F4679" s="162"/>
      <c r="G4679" s="209"/>
      <c r="H4679" s="195"/>
    </row>
    <row r="4680" spans="1:8">
      <c r="A4680" s="162"/>
      <c r="B4680" s="162"/>
      <c r="C4680" s="163"/>
      <c r="D4680" s="164"/>
      <c r="E4680" s="163"/>
      <c r="F4680" s="162"/>
      <c r="G4680" s="209"/>
      <c r="H4680" s="195"/>
    </row>
    <row r="4681" spans="1:8">
      <c r="A4681" s="162"/>
      <c r="B4681" s="162"/>
      <c r="C4681" s="163"/>
      <c r="D4681" s="164"/>
      <c r="E4681" s="163"/>
      <c r="F4681" s="162"/>
      <c r="G4681" s="209"/>
      <c r="H4681" s="195"/>
    </row>
    <row r="4682" spans="1:8">
      <c r="A4682" s="162"/>
      <c r="B4682" s="162"/>
      <c r="C4682" s="163"/>
      <c r="D4682" s="164"/>
      <c r="E4682" s="163"/>
      <c r="F4682" s="162"/>
      <c r="G4682" s="209"/>
      <c r="H4682" s="195"/>
    </row>
    <row r="4683" spans="1:8">
      <c r="A4683" s="162"/>
      <c r="B4683" s="162"/>
      <c r="C4683" s="163"/>
      <c r="D4683" s="164"/>
      <c r="E4683" s="163"/>
      <c r="F4683" s="162"/>
      <c r="G4683" s="209"/>
      <c r="H4683" s="195"/>
    </row>
    <row r="4684" spans="1:8">
      <c r="A4684" s="162"/>
      <c r="B4684" s="162"/>
      <c r="C4684" s="163"/>
      <c r="D4684" s="164"/>
      <c r="E4684" s="163"/>
      <c r="F4684" s="162"/>
      <c r="G4684" s="209"/>
      <c r="H4684" s="195"/>
    </row>
    <row r="4685" spans="1:8">
      <c r="A4685" s="162"/>
      <c r="B4685" s="162"/>
      <c r="C4685" s="163"/>
      <c r="D4685" s="164"/>
      <c r="E4685" s="163"/>
      <c r="F4685" s="162"/>
      <c r="G4685" s="209"/>
      <c r="H4685" s="195"/>
    </row>
    <row r="4686" spans="1:8">
      <c r="A4686" s="162"/>
      <c r="B4686" s="162"/>
      <c r="C4686" s="163"/>
      <c r="D4686" s="164"/>
      <c r="E4686" s="163"/>
      <c r="F4686" s="162"/>
      <c r="G4686" s="209"/>
      <c r="H4686" s="195"/>
    </row>
    <row r="4687" spans="1:8">
      <c r="A4687" s="162"/>
      <c r="B4687" s="162"/>
      <c r="C4687" s="163"/>
      <c r="D4687" s="164"/>
      <c r="E4687" s="163"/>
      <c r="F4687" s="162"/>
      <c r="G4687" s="209"/>
      <c r="H4687" s="195"/>
    </row>
    <row r="4688" spans="1:8">
      <c r="A4688" s="162"/>
      <c r="B4688" s="162"/>
      <c r="C4688" s="163"/>
      <c r="D4688" s="164"/>
      <c r="E4688" s="163"/>
      <c r="F4688" s="162"/>
      <c r="G4688" s="209"/>
      <c r="H4688" s="195"/>
    </row>
    <row r="4689" spans="1:8">
      <c r="A4689" s="162"/>
      <c r="B4689" s="162"/>
      <c r="C4689" s="163"/>
      <c r="D4689" s="164"/>
      <c r="E4689" s="163"/>
      <c r="F4689" s="162"/>
      <c r="G4689" s="209"/>
      <c r="H4689" s="195"/>
    </row>
    <row r="4690" spans="1:8">
      <c r="A4690" s="162"/>
      <c r="B4690" s="162"/>
      <c r="C4690" s="163"/>
      <c r="D4690" s="164"/>
      <c r="E4690" s="163"/>
      <c r="F4690" s="162"/>
      <c r="G4690" s="209"/>
      <c r="H4690" s="195"/>
    </row>
    <row r="4691" spans="1:8">
      <c r="A4691" s="162"/>
      <c r="B4691" s="162"/>
      <c r="C4691" s="163"/>
      <c r="D4691" s="164"/>
      <c r="E4691" s="163"/>
      <c r="F4691" s="162"/>
      <c r="G4691" s="209"/>
      <c r="H4691" s="195"/>
    </row>
    <row r="4692" spans="1:8">
      <c r="A4692" s="162"/>
      <c r="B4692" s="162"/>
      <c r="C4692" s="163"/>
      <c r="D4692" s="164"/>
      <c r="E4692" s="163"/>
      <c r="F4692" s="162"/>
      <c r="G4692" s="209"/>
      <c r="H4692" s="195"/>
    </row>
    <row r="4693" spans="1:8">
      <c r="A4693" s="162"/>
      <c r="B4693" s="162"/>
      <c r="C4693" s="163"/>
      <c r="D4693" s="164"/>
      <c r="E4693" s="163"/>
      <c r="F4693" s="162"/>
      <c r="G4693" s="209"/>
      <c r="H4693" s="195"/>
    </row>
    <row r="4694" spans="1:8">
      <c r="A4694" s="162"/>
      <c r="B4694" s="162"/>
      <c r="C4694" s="163"/>
      <c r="D4694" s="164"/>
      <c r="E4694" s="163"/>
      <c r="F4694" s="162"/>
      <c r="G4694" s="209"/>
      <c r="H4694" s="195"/>
    </row>
    <row r="4695" spans="1:8">
      <c r="A4695" s="162"/>
      <c r="B4695" s="162"/>
      <c r="C4695" s="163"/>
      <c r="D4695" s="164"/>
      <c r="E4695" s="163"/>
      <c r="F4695" s="162"/>
      <c r="G4695" s="209"/>
      <c r="H4695" s="195"/>
    </row>
    <row r="4696" spans="1:8">
      <c r="A4696" s="162"/>
      <c r="B4696" s="162"/>
      <c r="C4696" s="163"/>
      <c r="D4696" s="164"/>
      <c r="E4696" s="163"/>
      <c r="F4696" s="162"/>
      <c r="G4696" s="209"/>
      <c r="H4696" s="195"/>
    </row>
    <row r="4697" spans="1:8">
      <c r="A4697" s="162"/>
      <c r="B4697" s="162"/>
      <c r="C4697" s="163"/>
      <c r="D4697" s="164"/>
      <c r="E4697" s="163"/>
      <c r="F4697" s="162"/>
      <c r="G4697" s="209"/>
      <c r="H4697" s="195"/>
    </row>
    <row r="4698" spans="1:8">
      <c r="A4698" s="162"/>
      <c r="B4698" s="162"/>
      <c r="C4698" s="163"/>
      <c r="D4698" s="164"/>
      <c r="E4698" s="163"/>
      <c r="F4698" s="162"/>
      <c r="G4698" s="209"/>
      <c r="H4698" s="195"/>
    </row>
    <row r="4699" spans="1:8">
      <c r="A4699" s="162"/>
      <c r="B4699" s="162"/>
      <c r="C4699" s="163"/>
      <c r="D4699" s="164"/>
      <c r="E4699" s="163"/>
      <c r="F4699" s="162"/>
      <c r="G4699" s="209"/>
      <c r="H4699" s="195"/>
    </row>
    <row r="4700" spans="1:8">
      <c r="A4700" s="162"/>
      <c r="B4700" s="162"/>
      <c r="C4700" s="163"/>
      <c r="D4700" s="164"/>
      <c r="E4700" s="163"/>
      <c r="F4700" s="162"/>
      <c r="G4700" s="209"/>
      <c r="H4700" s="195"/>
    </row>
    <row r="4701" spans="1:8">
      <c r="A4701" s="162"/>
      <c r="B4701" s="162"/>
      <c r="C4701" s="163"/>
      <c r="D4701" s="164"/>
      <c r="E4701" s="163"/>
      <c r="F4701" s="162"/>
      <c r="G4701" s="209"/>
      <c r="H4701" s="195"/>
    </row>
    <row r="4702" spans="1:8">
      <c r="A4702" s="162"/>
      <c r="B4702" s="162"/>
      <c r="C4702" s="163"/>
      <c r="D4702" s="164"/>
      <c r="E4702" s="163"/>
      <c r="F4702" s="162"/>
      <c r="G4702" s="209"/>
      <c r="H4702" s="195"/>
    </row>
    <row r="4703" spans="1:8">
      <c r="A4703" s="162"/>
      <c r="B4703" s="162"/>
      <c r="C4703" s="163"/>
      <c r="D4703" s="164"/>
      <c r="E4703" s="163"/>
      <c r="F4703" s="162"/>
      <c r="G4703" s="209"/>
      <c r="H4703" s="195"/>
    </row>
    <row r="4704" spans="1:8">
      <c r="A4704" s="162"/>
      <c r="B4704" s="162"/>
      <c r="C4704" s="163"/>
      <c r="D4704" s="164"/>
      <c r="E4704" s="163"/>
      <c r="F4704" s="162"/>
      <c r="G4704" s="209"/>
      <c r="H4704" s="195"/>
    </row>
    <row r="4705" spans="1:8">
      <c r="A4705" s="162"/>
      <c r="B4705" s="162"/>
      <c r="C4705" s="163"/>
      <c r="D4705" s="164"/>
      <c r="E4705" s="163"/>
      <c r="F4705" s="162"/>
      <c r="G4705" s="209"/>
      <c r="H4705" s="195"/>
    </row>
    <row r="4706" spans="1:8">
      <c r="A4706" s="162"/>
      <c r="B4706" s="162"/>
      <c r="C4706" s="163"/>
      <c r="D4706" s="164"/>
      <c r="E4706" s="163"/>
      <c r="F4706" s="162"/>
      <c r="G4706" s="209"/>
      <c r="H4706" s="195"/>
    </row>
    <row r="4707" spans="1:8">
      <c r="A4707" s="162"/>
      <c r="B4707" s="162"/>
      <c r="C4707" s="163"/>
      <c r="D4707" s="164"/>
      <c r="E4707" s="163"/>
      <c r="F4707" s="162"/>
      <c r="G4707" s="209"/>
      <c r="H4707" s="195"/>
    </row>
    <row r="4708" spans="1:8">
      <c r="A4708" s="162"/>
      <c r="B4708" s="162"/>
      <c r="C4708" s="163"/>
      <c r="D4708" s="164"/>
      <c r="E4708" s="163"/>
      <c r="F4708" s="162"/>
      <c r="G4708" s="209"/>
      <c r="H4708" s="195"/>
    </row>
    <row r="4709" spans="1:8">
      <c r="A4709" s="162"/>
      <c r="B4709" s="162"/>
      <c r="C4709" s="163"/>
      <c r="D4709" s="164"/>
      <c r="E4709" s="163"/>
      <c r="F4709" s="162"/>
      <c r="G4709" s="209"/>
      <c r="H4709" s="195"/>
    </row>
    <row r="4710" spans="1:8">
      <c r="A4710" s="162"/>
      <c r="B4710" s="162"/>
      <c r="C4710" s="163"/>
      <c r="D4710" s="164"/>
      <c r="E4710" s="163"/>
      <c r="F4710" s="162"/>
      <c r="G4710" s="209"/>
      <c r="H4710" s="195"/>
    </row>
    <row r="4711" spans="1:8">
      <c r="A4711" s="162"/>
      <c r="B4711" s="162"/>
      <c r="C4711" s="163"/>
      <c r="D4711" s="164"/>
      <c r="E4711" s="163"/>
      <c r="F4711" s="162"/>
      <c r="G4711" s="209"/>
      <c r="H4711" s="195"/>
    </row>
    <row r="4712" spans="1:8">
      <c r="A4712" s="162"/>
      <c r="B4712" s="162"/>
      <c r="C4712" s="163"/>
      <c r="D4712" s="164"/>
      <c r="E4712" s="163"/>
      <c r="F4712" s="162"/>
      <c r="G4712" s="209"/>
      <c r="H4712" s="195"/>
    </row>
    <row r="4713" spans="1:8">
      <c r="A4713" s="162"/>
      <c r="B4713" s="162"/>
      <c r="C4713" s="163"/>
      <c r="D4713" s="164"/>
      <c r="E4713" s="163"/>
      <c r="F4713" s="162"/>
      <c r="G4713" s="209"/>
      <c r="H4713" s="195"/>
    </row>
    <row r="4714" spans="1:8">
      <c r="A4714" s="162"/>
      <c r="B4714" s="162"/>
      <c r="C4714" s="163"/>
      <c r="D4714" s="164"/>
      <c r="E4714" s="163"/>
      <c r="F4714" s="162"/>
      <c r="G4714" s="209"/>
      <c r="H4714" s="195"/>
    </row>
    <row r="4715" spans="1:8">
      <c r="A4715" s="162"/>
      <c r="B4715" s="162"/>
      <c r="C4715" s="163"/>
      <c r="D4715" s="164"/>
      <c r="E4715" s="163"/>
      <c r="F4715" s="162"/>
      <c r="G4715" s="209"/>
      <c r="H4715" s="195"/>
    </row>
    <row r="4716" spans="1:8">
      <c r="A4716" s="162"/>
      <c r="B4716" s="162"/>
      <c r="C4716" s="163"/>
      <c r="D4716" s="164"/>
      <c r="E4716" s="163"/>
      <c r="F4716" s="162"/>
      <c r="G4716" s="209"/>
      <c r="H4716" s="195"/>
    </row>
    <row r="4717" spans="1:8">
      <c r="A4717" s="162"/>
      <c r="B4717" s="162"/>
      <c r="C4717" s="163"/>
      <c r="D4717" s="164"/>
      <c r="E4717" s="163"/>
      <c r="F4717" s="162"/>
      <c r="G4717" s="209"/>
      <c r="H4717" s="195"/>
    </row>
    <row r="4718" spans="1:8">
      <c r="A4718" s="162"/>
      <c r="B4718" s="162"/>
      <c r="C4718" s="163"/>
      <c r="D4718" s="164"/>
      <c r="E4718" s="163"/>
      <c r="F4718" s="162"/>
      <c r="G4718" s="209"/>
      <c r="H4718" s="195"/>
    </row>
    <row r="4719" spans="1:8">
      <c r="A4719" s="162"/>
      <c r="B4719" s="162"/>
      <c r="C4719" s="163"/>
      <c r="D4719" s="164"/>
      <c r="E4719" s="163"/>
      <c r="F4719" s="162"/>
      <c r="G4719" s="209"/>
      <c r="H4719" s="195"/>
    </row>
    <row r="4720" spans="1:8">
      <c r="A4720" s="162"/>
      <c r="B4720" s="162"/>
      <c r="C4720" s="163"/>
      <c r="D4720" s="164"/>
      <c r="E4720" s="163"/>
      <c r="F4720" s="162"/>
      <c r="G4720" s="209"/>
      <c r="H4720" s="195"/>
    </row>
    <row r="4721" spans="1:8">
      <c r="A4721" s="162"/>
      <c r="B4721" s="162"/>
      <c r="C4721" s="163"/>
      <c r="D4721" s="164"/>
      <c r="E4721" s="163"/>
      <c r="F4721" s="162"/>
      <c r="G4721" s="209"/>
      <c r="H4721" s="195"/>
    </row>
    <row r="4722" spans="1:8">
      <c r="A4722" s="162"/>
      <c r="B4722" s="162"/>
      <c r="C4722" s="163"/>
      <c r="D4722" s="164"/>
      <c r="E4722" s="163"/>
      <c r="F4722" s="162"/>
      <c r="G4722" s="209"/>
      <c r="H4722" s="195"/>
    </row>
    <row r="4723" spans="1:8">
      <c r="A4723" s="162"/>
      <c r="B4723" s="162"/>
      <c r="C4723" s="163"/>
      <c r="D4723" s="164"/>
      <c r="E4723" s="163"/>
      <c r="F4723" s="162"/>
      <c r="G4723" s="209"/>
      <c r="H4723" s="195"/>
    </row>
    <row r="4724" spans="1:8">
      <c r="A4724" s="162"/>
      <c r="B4724" s="162"/>
      <c r="C4724" s="163"/>
      <c r="D4724" s="164"/>
      <c r="E4724" s="163"/>
      <c r="F4724" s="162"/>
      <c r="G4724" s="209"/>
      <c r="H4724" s="195"/>
    </row>
    <row r="4725" spans="1:8">
      <c r="A4725" s="162"/>
      <c r="B4725" s="162"/>
      <c r="C4725" s="163"/>
      <c r="D4725" s="164"/>
      <c r="E4725" s="163"/>
      <c r="F4725" s="162"/>
      <c r="G4725" s="209"/>
      <c r="H4725" s="195"/>
    </row>
    <row r="4726" spans="1:8">
      <c r="A4726" s="162"/>
      <c r="B4726" s="162"/>
      <c r="C4726" s="163"/>
      <c r="D4726" s="164"/>
      <c r="E4726" s="163"/>
      <c r="F4726" s="162"/>
      <c r="G4726" s="209"/>
      <c r="H4726" s="195"/>
    </row>
    <row r="4727" spans="1:8">
      <c r="A4727" s="162"/>
      <c r="B4727" s="162"/>
      <c r="C4727" s="163"/>
      <c r="D4727" s="164"/>
      <c r="E4727" s="163"/>
      <c r="F4727" s="162"/>
      <c r="G4727" s="209"/>
      <c r="H4727" s="195"/>
    </row>
    <row r="4728" spans="1:8">
      <c r="A4728" s="162"/>
      <c r="B4728" s="162"/>
      <c r="C4728" s="163"/>
      <c r="D4728" s="164"/>
      <c r="E4728" s="163"/>
      <c r="F4728" s="162"/>
      <c r="G4728" s="209"/>
      <c r="H4728" s="195"/>
    </row>
    <row r="4729" spans="1:8">
      <c r="A4729" s="162"/>
      <c r="B4729" s="162"/>
      <c r="C4729" s="163"/>
      <c r="D4729" s="164"/>
      <c r="E4729" s="163"/>
      <c r="F4729" s="162"/>
      <c r="G4729" s="209"/>
      <c r="H4729" s="195"/>
    </row>
    <row r="4730" spans="1:8">
      <c r="A4730" s="162"/>
      <c r="B4730" s="162"/>
      <c r="C4730" s="163"/>
      <c r="D4730" s="164"/>
      <c r="E4730" s="163"/>
      <c r="F4730" s="162"/>
      <c r="G4730" s="209"/>
      <c r="H4730" s="195"/>
    </row>
    <row r="4731" spans="1:8">
      <c r="A4731" s="162"/>
      <c r="B4731" s="162"/>
      <c r="C4731" s="163"/>
      <c r="D4731" s="164"/>
      <c r="E4731" s="163"/>
      <c r="F4731" s="162"/>
      <c r="G4731" s="209"/>
      <c r="H4731" s="195"/>
    </row>
    <row r="4732" spans="1:8">
      <c r="A4732" s="162"/>
      <c r="B4732" s="162"/>
      <c r="C4732" s="163"/>
      <c r="D4732" s="164"/>
      <c r="E4732" s="163"/>
      <c r="F4732" s="162"/>
      <c r="G4732" s="209"/>
      <c r="H4732" s="195"/>
    </row>
    <row r="4733" spans="1:8">
      <c r="A4733" s="162"/>
      <c r="B4733" s="162"/>
      <c r="C4733" s="163"/>
      <c r="D4733" s="164"/>
      <c r="E4733" s="163"/>
      <c r="F4733" s="162"/>
      <c r="G4733" s="209"/>
      <c r="H4733" s="195"/>
    </row>
    <row r="4734" spans="1:8">
      <c r="A4734" s="162"/>
      <c r="B4734" s="162"/>
      <c r="C4734" s="163"/>
      <c r="D4734" s="164"/>
      <c r="E4734" s="163"/>
      <c r="F4734" s="162"/>
      <c r="G4734" s="209"/>
      <c r="H4734" s="195"/>
    </row>
    <row r="4735" spans="1:8">
      <c r="A4735" s="162"/>
      <c r="B4735" s="162"/>
      <c r="C4735" s="163"/>
      <c r="D4735" s="164"/>
      <c r="E4735" s="163"/>
      <c r="F4735" s="162"/>
      <c r="G4735" s="209"/>
      <c r="H4735" s="195"/>
    </row>
    <row r="4736" spans="1:8">
      <c r="A4736" s="162"/>
      <c r="B4736" s="162"/>
      <c r="C4736" s="163"/>
      <c r="D4736" s="164"/>
      <c r="E4736" s="163"/>
      <c r="F4736" s="162"/>
      <c r="G4736" s="209"/>
      <c r="H4736" s="195"/>
    </row>
    <row r="4737" spans="1:8">
      <c r="A4737" s="162"/>
      <c r="B4737" s="162"/>
      <c r="C4737" s="163"/>
      <c r="D4737" s="164"/>
      <c r="E4737" s="163"/>
      <c r="F4737" s="162"/>
      <c r="G4737" s="209"/>
      <c r="H4737" s="195"/>
    </row>
    <row r="4738" spans="1:8">
      <c r="A4738" s="162"/>
      <c r="B4738" s="162"/>
      <c r="C4738" s="163"/>
      <c r="D4738" s="164"/>
      <c r="E4738" s="163"/>
      <c r="F4738" s="162"/>
      <c r="G4738" s="209"/>
      <c r="H4738" s="195"/>
    </row>
    <row r="4739" spans="1:8">
      <c r="A4739" s="162"/>
      <c r="B4739" s="162"/>
      <c r="C4739" s="163"/>
      <c r="D4739" s="164"/>
      <c r="E4739" s="163"/>
      <c r="F4739" s="162"/>
      <c r="G4739" s="209"/>
      <c r="H4739" s="195"/>
    </row>
    <row r="4740" spans="1:8">
      <c r="A4740" s="162"/>
      <c r="B4740" s="162"/>
      <c r="C4740" s="163"/>
      <c r="D4740" s="164"/>
      <c r="E4740" s="163"/>
      <c r="F4740" s="162"/>
      <c r="G4740" s="209"/>
      <c r="H4740" s="195"/>
    </row>
    <row r="4741" spans="1:8">
      <c r="A4741" s="162"/>
      <c r="B4741" s="162"/>
      <c r="C4741" s="163"/>
      <c r="D4741" s="164"/>
      <c r="E4741" s="163"/>
      <c r="F4741" s="162"/>
      <c r="G4741" s="209"/>
      <c r="H4741" s="195"/>
    </row>
    <row r="4742" spans="1:8">
      <c r="A4742" s="162"/>
      <c r="B4742" s="162"/>
      <c r="C4742" s="163"/>
      <c r="D4742" s="164"/>
      <c r="E4742" s="163"/>
      <c r="F4742" s="162"/>
      <c r="G4742" s="209"/>
      <c r="H4742" s="195"/>
    </row>
    <row r="4743" spans="1:8">
      <c r="A4743" s="162"/>
      <c r="B4743" s="162"/>
      <c r="C4743" s="163"/>
      <c r="D4743" s="164"/>
      <c r="E4743" s="163"/>
      <c r="F4743" s="162"/>
      <c r="G4743" s="209"/>
      <c r="H4743" s="195"/>
    </row>
    <row r="4744" spans="1:8">
      <c r="A4744" s="162"/>
      <c r="B4744" s="162"/>
      <c r="C4744" s="163"/>
      <c r="D4744" s="164"/>
      <c r="E4744" s="163"/>
      <c r="F4744" s="162"/>
      <c r="G4744" s="209"/>
      <c r="H4744" s="195"/>
    </row>
    <row r="4745" spans="1:8">
      <c r="A4745" s="162"/>
      <c r="B4745" s="162"/>
      <c r="C4745" s="163"/>
      <c r="D4745" s="164"/>
      <c r="E4745" s="163"/>
      <c r="F4745" s="162"/>
      <c r="G4745" s="209"/>
      <c r="H4745" s="195"/>
    </row>
    <row r="4746" spans="1:8">
      <c r="A4746" s="162"/>
      <c r="B4746" s="162"/>
      <c r="C4746" s="163"/>
      <c r="D4746" s="164"/>
      <c r="E4746" s="163"/>
      <c r="F4746" s="162"/>
      <c r="G4746" s="209"/>
      <c r="H4746" s="195"/>
    </row>
    <row r="4747" spans="1:8">
      <c r="A4747" s="162"/>
      <c r="B4747" s="162"/>
      <c r="C4747" s="163"/>
      <c r="D4747" s="164"/>
      <c r="E4747" s="163"/>
      <c r="F4747" s="162"/>
      <c r="G4747" s="209"/>
      <c r="H4747" s="195"/>
    </row>
    <row r="4748" spans="1:8">
      <c r="A4748" s="162"/>
      <c r="B4748" s="162"/>
      <c r="C4748" s="163"/>
      <c r="D4748" s="164"/>
      <c r="E4748" s="163"/>
      <c r="F4748" s="162"/>
      <c r="G4748" s="209"/>
      <c r="H4748" s="195"/>
    </row>
    <row r="4749" spans="1:8">
      <c r="A4749" s="162"/>
      <c r="B4749" s="162"/>
      <c r="C4749" s="163"/>
      <c r="D4749" s="164"/>
      <c r="E4749" s="163"/>
      <c r="F4749" s="162"/>
      <c r="G4749" s="209"/>
      <c r="H4749" s="195"/>
    </row>
    <row r="4750" spans="1:8">
      <c r="A4750" s="162"/>
      <c r="B4750" s="162"/>
      <c r="C4750" s="163"/>
      <c r="D4750" s="164"/>
      <c r="E4750" s="163"/>
      <c r="F4750" s="162"/>
      <c r="G4750" s="209"/>
      <c r="H4750" s="195"/>
    </row>
    <row r="4751" spans="1:8">
      <c r="A4751" s="162"/>
      <c r="B4751" s="162"/>
      <c r="C4751" s="163"/>
      <c r="D4751" s="164"/>
      <c r="E4751" s="163"/>
      <c r="F4751" s="162"/>
      <c r="G4751" s="209"/>
      <c r="H4751" s="195"/>
    </row>
    <row r="4752" spans="1:8">
      <c r="A4752" s="162"/>
      <c r="B4752" s="162"/>
      <c r="C4752" s="163"/>
      <c r="D4752" s="164"/>
      <c r="E4752" s="163"/>
      <c r="F4752" s="162"/>
      <c r="G4752" s="209"/>
      <c r="H4752" s="195"/>
    </row>
    <row r="4753" spans="1:8">
      <c r="A4753" s="162"/>
      <c r="B4753" s="162"/>
      <c r="C4753" s="163"/>
      <c r="D4753" s="164"/>
      <c r="E4753" s="163"/>
      <c r="F4753" s="162"/>
      <c r="G4753" s="209"/>
      <c r="H4753" s="195"/>
    </row>
    <row r="4754" spans="1:8">
      <c r="A4754" s="162"/>
      <c r="B4754" s="162"/>
      <c r="C4754" s="163"/>
      <c r="D4754" s="164"/>
      <c r="E4754" s="163"/>
      <c r="F4754" s="162"/>
      <c r="G4754" s="209"/>
      <c r="H4754" s="195"/>
    </row>
    <row r="4755" spans="1:8">
      <c r="A4755" s="162"/>
      <c r="B4755" s="162"/>
      <c r="C4755" s="163"/>
      <c r="D4755" s="164"/>
      <c r="E4755" s="163"/>
      <c r="F4755" s="162"/>
      <c r="G4755" s="209"/>
      <c r="H4755" s="195"/>
    </row>
    <row r="4756" spans="1:8">
      <c r="A4756" s="162"/>
      <c r="B4756" s="162"/>
      <c r="C4756" s="163"/>
      <c r="D4756" s="164"/>
      <c r="E4756" s="163"/>
      <c r="F4756" s="162"/>
      <c r="G4756" s="209"/>
      <c r="H4756" s="195"/>
    </row>
    <row r="4757" spans="1:8">
      <c r="A4757" s="162"/>
      <c r="B4757" s="162"/>
      <c r="C4757" s="163"/>
      <c r="D4757" s="164"/>
      <c r="E4757" s="163"/>
      <c r="F4757" s="162"/>
      <c r="G4757" s="209"/>
      <c r="H4757" s="195"/>
    </row>
    <row r="4758" spans="1:8">
      <c r="A4758" s="162"/>
      <c r="B4758" s="162"/>
      <c r="C4758" s="163"/>
      <c r="D4758" s="164"/>
      <c r="E4758" s="163"/>
      <c r="F4758" s="162"/>
      <c r="G4758" s="209"/>
      <c r="H4758" s="195"/>
    </row>
    <row r="4759" spans="1:8">
      <c r="A4759" s="162"/>
      <c r="B4759" s="162"/>
      <c r="C4759" s="163"/>
      <c r="D4759" s="164"/>
      <c r="E4759" s="163"/>
      <c r="F4759" s="162"/>
      <c r="G4759" s="209"/>
      <c r="H4759" s="195"/>
    </row>
    <row r="4760" spans="1:8">
      <c r="A4760" s="162"/>
      <c r="B4760" s="162"/>
      <c r="C4760" s="163"/>
      <c r="D4760" s="164"/>
      <c r="E4760" s="163"/>
      <c r="F4760" s="162"/>
      <c r="G4760" s="209"/>
      <c r="H4760" s="195"/>
    </row>
    <row r="4761" spans="1:8">
      <c r="A4761" s="162"/>
      <c r="B4761" s="162"/>
      <c r="C4761" s="163"/>
      <c r="D4761" s="164"/>
      <c r="E4761" s="163"/>
      <c r="F4761" s="162"/>
      <c r="G4761" s="209"/>
      <c r="H4761" s="195"/>
    </row>
    <row r="4762" spans="1:8">
      <c r="A4762" s="162"/>
      <c r="B4762" s="162"/>
      <c r="C4762" s="163"/>
      <c r="D4762" s="164"/>
      <c r="E4762" s="163"/>
      <c r="F4762" s="162"/>
      <c r="G4762" s="209"/>
      <c r="H4762" s="195"/>
    </row>
    <row r="4763" spans="1:8">
      <c r="A4763" s="162"/>
      <c r="B4763" s="162"/>
      <c r="C4763" s="163"/>
      <c r="D4763" s="164"/>
      <c r="E4763" s="163"/>
      <c r="F4763" s="162"/>
      <c r="G4763" s="209"/>
      <c r="H4763" s="195"/>
    </row>
    <row r="4764" spans="1:8">
      <c r="A4764" s="162"/>
      <c r="B4764" s="162"/>
      <c r="C4764" s="163"/>
      <c r="D4764" s="164"/>
      <c r="E4764" s="163"/>
      <c r="F4764" s="162"/>
      <c r="G4764" s="209"/>
      <c r="H4764" s="195"/>
    </row>
    <row r="4765" spans="1:8">
      <c r="A4765" s="162"/>
      <c r="B4765" s="162"/>
      <c r="C4765" s="163"/>
      <c r="D4765" s="164"/>
      <c r="E4765" s="163"/>
      <c r="F4765" s="162"/>
      <c r="G4765" s="209"/>
      <c r="H4765" s="195"/>
    </row>
    <row r="4766" spans="1:8">
      <c r="A4766" s="162"/>
      <c r="B4766" s="162"/>
      <c r="C4766" s="163"/>
      <c r="D4766" s="164"/>
      <c r="E4766" s="163"/>
      <c r="F4766" s="162"/>
      <c r="G4766" s="209"/>
      <c r="H4766" s="195"/>
    </row>
    <row r="4767" spans="1:8">
      <c r="A4767" s="162"/>
      <c r="B4767" s="162"/>
      <c r="C4767" s="163"/>
      <c r="D4767" s="164"/>
      <c r="E4767" s="163"/>
      <c r="F4767" s="162"/>
      <c r="G4767" s="209"/>
      <c r="H4767" s="195"/>
    </row>
    <row r="4768" spans="1:8">
      <c r="A4768" s="162"/>
      <c r="B4768" s="162"/>
      <c r="C4768" s="163"/>
      <c r="D4768" s="164"/>
      <c r="E4768" s="163"/>
      <c r="F4768" s="162"/>
      <c r="G4768" s="209"/>
      <c r="H4768" s="195"/>
    </row>
    <row r="4769" spans="1:8">
      <c r="A4769" s="162"/>
      <c r="B4769" s="162"/>
      <c r="C4769" s="163"/>
      <c r="D4769" s="164"/>
      <c r="E4769" s="163"/>
      <c r="F4769" s="162"/>
      <c r="G4769" s="209"/>
      <c r="H4769" s="195"/>
    </row>
    <row r="4770" spans="1:8">
      <c r="A4770" s="162"/>
      <c r="B4770" s="162"/>
      <c r="C4770" s="163"/>
      <c r="D4770" s="164"/>
      <c r="E4770" s="163"/>
      <c r="F4770" s="162"/>
      <c r="G4770" s="209"/>
      <c r="H4770" s="195"/>
    </row>
    <row r="4771" spans="1:8">
      <c r="A4771" s="162"/>
      <c r="B4771" s="162"/>
      <c r="C4771" s="163"/>
      <c r="D4771" s="164"/>
      <c r="E4771" s="163"/>
      <c r="F4771" s="162"/>
      <c r="G4771" s="209"/>
      <c r="H4771" s="195"/>
    </row>
    <row r="4772" spans="1:8">
      <c r="A4772" s="162"/>
      <c r="B4772" s="162"/>
      <c r="C4772" s="163"/>
      <c r="D4772" s="164"/>
      <c r="E4772" s="163"/>
      <c r="F4772" s="162"/>
      <c r="G4772" s="209"/>
      <c r="H4772" s="195"/>
    </row>
    <row r="4773" spans="1:8">
      <c r="A4773" s="162"/>
      <c r="B4773" s="162"/>
      <c r="C4773" s="163"/>
      <c r="D4773" s="164"/>
      <c r="E4773" s="163"/>
      <c r="F4773" s="162"/>
      <c r="G4773" s="209"/>
      <c r="H4773" s="195"/>
    </row>
    <row r="4774" spans="1:8">
      <c r="A4774" s="162"/>
      <c r="B4774" s="162"/>
      <c r="C4774" s="163"/>
      <c r="D4774" s="164"/>
      <c r="E4774" s="163"/>
      <c r="F4774" s="162"/>
      <c r="G4774" s="209"/>
      <c r="H4774" s="195"/>
    </row>
    <row r="4775" spans="1:8">
      <c r="A4775" s="162"/>
      <c r="B4775" s="162"/>
      <c r="C4775" s="163"/>
      <c r="D4775" s="164"/>
      <c r="E4775" s="163"/>
      <c r="F4775" s="162"/>
      <c r="G4775" s="209"/>
      <c r="H4775" s="195"/>
    </row>
    <row r="4776" spans="1:8">
      <c r="A4776" s="162"/>
      <c r="B4776" s="162"/>
      <c r="C4776" s="163"/>
      <c r="D4776" s="164"/>
      <c r="E4776" s="163"/>
      <c r="F4776" s="162"/>
      <c r="G4776" s="209"/>
      <c r="H4776" s="195"/>
    </row>
    <row r="4777" spans="1:8">
      <c r="A4777" s="162"/>
      <c r="B4777" s="162"/>
      <c r="C4777" s="163"/>
      <c r="D4777" s="164"/>
      <c r="E4777" s="163"/>
      <c r="F4777" s="162"/>
      <c r="G4777" s="209"/>
      <c r="H4777" s="195"/>
    </row>
    <row r="4778" spans="1:8">
      <c r="A4778" s="162"/>
      <c r="B4778" s="162"/>
      <c r="C4778" s="163"/>
      <c r="D4778" s="164"/>
      <c r="E4778" s="163"/>
      <c r="F4778" s="162"/>
      <c r="G4778" s="209"/>
      <c r="H4778" s="195"/>
    </row>
    <row r="4779" spans="1:8">
      <c r="A4779" s="162"/>
      <c r="B4779" s="162"/>
      <c r="C4779" s="163"/>
      <c r="D4779" s="164"/>
      <c r="E4779" s="163"/>
      <c r="F4779" s="162"/>
      <c r="G4779" s="209"/>
      <c r="H4779" s="195"/>
    </row>
    <row r="4780" spans="1:8">
      <c r="A4780" s="162"/>
      <c r="B4780" s="162"/>
      <c r="C4780" s="163"/>
      <c r="D4780" s="164"/>
      <c r="E4780" s="163"/>
      <c r="F4780" s="162"/>
      <c r="G4780" s="209"/>
      <c r="H4780" s="195"/>
    </row>
    <row r="4781" spans="1:8">
      <c r="A4781" s="162"/>
      <c r="B4781" s="162"/>
      <c r="C4781" s="163"/>
      <c r="D4781" s="164"/>
      <c r="E4781" s="163"/>
      <c r="F4781" s="162"/>
      <c r="G4781" s="209"/>
      <c r="H4781" s="195"/>
    </row>
    <row r="4782" spans="1:8">
      <c r="A4782" s="162"/>
      <c r="B4782" s="162"/>
      <c r="C4782" s="163"/>
      <c r="D4782" s="164"/>
      <c r="E4782" s="163"/>
      <c r="F4782" s="162"/>
      <c r="G4782" s="209"/>
      <c r="H4782" s="195"/>
    </row>
    <row r="4783" spans="1:8">
      <c r="A4783" s="162"/>
      <c r="B4783" s="162"/>
      <c r="C4783" s="163"/>
      <c r="D4783" s="164"/>
      <c r="E4783" s="163"/>
      <c r="F4783" s="162"/>
      <c r="G4783" s="209"/>
      <c r="H4783" s="195"/>
    </row>
    <row r="4784" spans="1:8">
      <c r="A4784" s="162"/>
      <c r="B4784" s="162"/>
      <c r="C4784" s="163"/>
      <c r="D4784" s="164"/>
      <c r="E4784" s="163"/>
      <c r="F4784" s="162"/>
      <c r="G4784" s="209"/>
      <c r="H4784" s="195"/>
    </row>
    <row r="4785" spans="1:8">
      <c r="A4785" s="162"/>
      <c r="B4785" s="162"/>
      <c r="C4785" s="163"/>
      <c r="D4785" s="164"/>
      <c r="E4785" s="163"/>
      <c r="F4785" s="162"/>
      <c r="G4785" s="209"/>
      <c r="H4785" s="195"/>
    </row>
    <row r="4786" spans="1:8">
      <c r="A4786" s="162"/>
      <c r="B4786" s="162"/>
      <c r="C4786" s="163"/>
      <c r="D4786" s="164"/>
      <c r="E4786" s="163"/>
      <c r="F4786" s="162"/>
      <c r="G4786" s="209"/>
      <c r="H4786" s="195"/>
    </row>
    <row r="4787" spans="1:8">
      <c r="A4787" s="162"/>
      <c r="B4787" s="162"/>
      <c r="C4787" s="163"/>
      <c r="D4787" s="164"/>
      <c r="E4787" s="163"/>
      <c r="F4787" s="162"/>
      <c r="G4787" s="209"/>
      <c r="H4787" s="195"/>
    </row>
    <row r="4788" spans="1:8">
      <c r="A4788" s="162"/>
      <c r="B4788" s="162"/>
      <c r="C4788" s="163"/>
      <c r="D4788" s="164"/>
      <c r="E4788" s="163"/>
      <c r="F4788" s="162"/>
      <c r="G4788" s="209"/>
      <c r="H4788" s="195"/>
    </row>
    <row r="4789" spans="1:8">
      <c r="A4789" s="162"/>
      <c r="B4789" s="162"/>
      <c r="C4789" s="163"/>
      <c r="D4789" s="164"/>
      <c r="E4789" s="163"/>
      <c r="F4789" s="162"/>
      <c r="G4789" s="209"/>
      <c r="H4789" s="195"/>
    </row>
    <row r="4790" spans="1:8">
      <c r="A4790" s="162"/>
      <c r="B4790" s="162"/>
      <c r="C4790" s="163"/>
      <c r="D4790" s="164"/>
      <c r="E4790" s="163"/>
      <c r="F4790" s="162"/>
      <c r="G4790" s="209"/>
      <c r="H4790" s="195"/>
    </row>
    <row r="4791" spans="1:8">
      <c r="A4791" s="162"/>
      <c r="B4791" s="162"/>
      <c r="C4791" s="163"/>
      <c r="D4791" s="164"/>
      <c r="E4791" s="163"/>
      <c r="F4791" s="162"/>
      <c r="G4791" s="209"/>
      <c r="H4791" s="195"/>
    </row>
    <row r="4792" spans="1:8">
      <c r="A4792" s="162"/>
      <c r="B4792" s="162"/>
      <c r="C4792" s="163"/>
      <c r="D4792" s="164"/>
      <c r="E4792" s="163"/>
      <c r="F4792" s="162"/>
      <c r="G4792" s="209"/>
      <c r="H4792" s="195"/>
    </row>
    <row r="4793" spans="1:8">
      <c r="A4793" s="162"/>
      <c r="B4793" s="162"/>
      <c r="C4793" s="163"/>
      <c r="D4793" s="164"/>
      <c r="E4793" s="163"/>
      <c r="F4793" s="162"/>
      <c r="G4793" s="209"/>
      <c r="H4793" s="195"/>
    </row>
    <row r="4794" spans="1:8">
      <c r="A4794" s="162"/>
      <c r="B4794" s="162"/>
      <c r="C4794" s="163"/>
      <c r="D4794" s="164"/>
      <c r="E4794" s="163"/>
      <c r="F4794" s="162"/>
      <c r="G4794" s="209"/>
      <c r="H4794" s="195"/>
    </row>
    <row r="4795" spans="1:8">
      <c r="A4795" s="162"/>
      <c r="B4795" s="162"/>
      <c r="C4795" s="163"/>
      <c r="D4795" s="164"/>
      <c r="E4795" s="163"/>
      <c r="F4795" s="162"/>
      <c r="G4795" s="209"/>
      <c r="H4795" s="195"/>
    </row>
    <row r="4796" spans="1:8">
      <c r="A4796" s="162"/>
      <c r="B4796" s="162"/>
      <c r="C4796" s="163"/>
      <c r="D4796" s="164"/>
      <c r="E4796" s="163"/>
      <c r="F4796" s="162"/>
      <c r="G4796" s="209"/>
      <c r="H4796" s="195"/>
    </row>
    <row r="4797" spans="1:8">
      <c r="A4797" s="162"/>
      <c r="B4797" s="162"/>
      <c r="C4797" s="163"/>
      <c r="D4797" s="164"/>
      <c r="E4797" s="163"/>
      <c r="F4797" s="162"/>
      <c r="G4797" s="209"/>
      <c r="H4797" s="195"/>
    </row>
    <row r="4798" spans="1:8">
      <c r="A4798" s="162"/>
      <c r="B4798" s="162"/>
      <c r="C4798" s="163"/>
      <c r="D4798" s="164"/>
      <c r="E4798" s="163"/>
      <c r="F4798" s="162"/>
      <c r="G4798" s="209"/>
      <c r="H4798" s="195"/>
    </row>
    <row r="4799" spans="1:8">
      <c r="A4799" s="162"/>
      <c r="B4799" s="162"/>
      <c r="C4799" s="163"/>
      <c r="D4799" s="164"/>
      <c r="E4799" s="163"/>
      <c r="F4799" s="162"/>
      <c r="G4799" s="209"/>
      <c r="H4799" s="195"/>
    </row>
    <row r="4800" spans="1:8">
      <c r="A4800" s="162"/>
      <c r="B4800" s="162"/>
      <c r="C4800" s="163"/>
      <c r="D4800" s="164"/>
      <c r="E4800" s="163"/>
      <c r="F4800" s="162"/>
      <c r="G4800" s="209"/>
      <c r="H4800" s="195"/>
    </row>
    <row r="4801" spans="1:8">
      <c r="A4801" s="162"/>
      <c r="B4801" s="162"/>
      <c r="C4801" s="163"/>
      <c r="D4801" s="164"/>
      <c r="E4801" s="163"/>
      <c r="F4801" s="162"/>
      <c r="G4801" s="209"/>
      <c r="H4801" s="195"/>
    </row>
    <row r="4802" spans="1:8">
      <c r="A4802" s="162"/>
      <c r="B4802" s="162"/>
      <c r="C4802" s="163"/>
      <c r="D4802" s="164"/>
      <c r="E4802" s="163"/>
      <c r="F4802" s="162"/>
      <c r="G4802" s="209"/>
      <c r="H4802" s="195"/>
    </row>
    <row r="4803" spans="1:8">
      <c r="A4803" s="162"/>
      <c r="B4803" s="162"/>
      <c r="C4803" s="163"/>
      <c r="D4803" s="164"/>
      <c r="E4803" s="163"/>
      <c r="F4803" s="162"/>
      <c r="G4803" s="209"/>
      <c r="H4803" s="195"/>
    </row>
    <row r="4804" spans="1:8">
      <c r="A4804" s="162"/>
      <c r="B4804" s="162"/>
      <c r="C4804" s="163"/>
      <c r="D4804" s="164"/>
      <c r="E4804" s="163"/>
      <c r="F4804" s="162"/>
      <c r="G4804" s="209"/>
      <c r="H4804" s="195"/>
    </row>
    <row r="4805" spans="1:8">
      <c r="A4805" s="162"/>
      <c r="B4805" s="162"/>
      <c r="C4805" s="163"/>
      <c r="D4805" s="164"/>
      <c r="E4805" s="163"/>
      <c r="F4805" s="162"/>
      <c r="G4805" s="209"/>
      <c r="H4805" s="195"/>
    </row>
    <row r="4806" spans="1:8">
      <c r="A4806" s="162"/>
      <c r="B4806" s="162"/>
      <c r="C4806" s="163"/>
      <c r="D4806" s="164"/>
      <c r="E4806" s="163"/>
      <c r="F4806" s="162"/>
      <c r="G4806" s="209"/>
      <c r="H4806" s="195"/>
    </row>
    <row r="4807" spans="1:8">
      <c r="A4807" s="162"/>
      <c r="B4807" s="162"/>
      <c r="C4807" s="163"/>
      <c r="D4807" s="164"/>
      <c r="E4807" s="163"/>
      <c r="F4807" s="162"/>
      <c r="G4807" s="209"/>
      <c r="H4807" s="195"/>
    </row>
    <row r="4808" spans="1:8">
      <c r="A4808" s="162"/>
      <c r="B4808" s="162"/>
      <c r="C4808" s="163"/>
      <c r="D4808" s="164"/>
      <c r="E4808" s="163"/>
      <c r="F4808" s="162"/>
      <c r="G4808" s="209"/>
      <c r="H4808" s="195"/>
    </row>
    <row r="4809" spans="1:8">
      <c r="A4809" s="162"/>
      <c r="B4809" s="162"/>
      <c r="C4809" s="163"/>
      <c r="D4809" s="164"/>
      <c r="E4809" s="163"/>
      <c r="F4809" s="162"/>
      <c r="G4809" s="209"/>
      <c r="H4809" s="195"/>
    </row>
    <row r="4810" spans="1:8">
      <c r="A4810" s="162"/>
      <c r="B4810" s="162"/>
      <c r="C4810" s="163"/>
      <c r="D4810" s="164"/>
      <c r="E4810" s="163"/>
      <c r="F4810" s="162"/>
      <c r="G4810" s="209"/>
      <c r="H4810" s="195"/>
    </row>
    <row r="4811" spans="1:8">
      <c r="A4811" s="162"/>
      <c r="B4811" s="162"/>
      <c r="C4811" s="163"/>
      <c r="D4811" s="164"/>
      <c r="E4811" s="163"/>
      <c r="F4811" s="162"/>
      <c r="G4811" s="209"/>
      <c r="H4811" s="195"/>
    </row>
    <row r="4812" spans="1:8">
      <c r="A4812" s="162"/>
      <c r="B4812" s="162"/>
      <c r="C4812" s="163"/>
      <c r="D4812" s="164"/>
      <c r="E4812" s="163"/>
      <c r="F4812" s="162"/>
      <c r="G4812" s="209"/>
      <c r="H4812" s="195"/>
    </row>
    <row r="4813" spans="1:8">
      <c r="A4813" s="162"/>
      <c r="B4813" s="162"/>
      <c r="C4813" s="163"/>
      <c r="D4813" s="164"/>
      <c r="E4813" s="163"/>
      <c r="F4813" s="162"/>
      <c r="G4813" s="209"/>
      <c r="H4813" s="195"/>
    </row>
    <row r="4814" spans="1:8">
      <c r="A4814" s="162"/>
      <c r="B4814" s="162"/>
      <c r="C4814" s="163"/>
      <c r="D4814" s="164"/>
      <c r="E4814" s="163"/>
      <c r="F4814" s="162"/>
      <c r="G4814" s="209"/>
      <c r="H4814" s="195"/>
    </row>
    <row r="4815" spans="1:8">
      <c r="A4815" s="162"/>
      <c r="B4815" s="162"/>
      <c r="C4815" s="163"/>
      <c r="D4815" s="164"/>
      <c r="E4815" s="163"/>
      <c r="F4815" s="162"/>
      <c r="G4815" s="209"/>
      <c r="H4815" s="195"/>
    </row>
    <row r="4816" spans="1:8">
      <c r="A4816" s="162"/>
      <c r="B4816" s="162"/>
      <c r="C4816" s="163"/>
      <c r="D4816" s="164"/>
      <c r="E4816" s="163"/>
      <c r="F4816" s="162"/>
      <c r="G4816" s="209"/>
      <c r="H4816" s="195"/>
    </row>
    <row r="4817" spans="1:8">
      <c r="A4817" s="162"/>
      <c r="B4817" s="162"/>
      <c r="C4817" s="163"/>
      <c r="D4817" s="164"/>
      <c r="E4817" s="163"/>
      <c r="F4817" s="162"/>
      <c r="G4817" s="209"/>
      <c r="H4817" s="195"/>
    </row>
    <row r="4818" spans="1:8">
      <c r="A4818" s="162"/>
      <c r="B4818" s="162"/>
      <c r="C4818" s="163"/>
      <c r="D4818" s="164"/>
      <c r="E4818" s="163"/>
      <c r="F4818" s="162"/>
      <c r="G4818" s="209"/>
      <c r="H4818" s="195"/>
    </row>
    <row r="4819" spans="1:8">
      <c r="A4819" s="162"/>
      <c r="B4819" s="162"/>
      <c r="C4819" s="163"/>
      <c r="D4819" s="164"/>
      <c r="E4819" s="163"/>
      <c r="F4819" s="162"/>
      <c r="G4819" s="209"/>
      <c r="H4819" s="195"/>
    </row>
    <row r="4820" spans="1:8">
      <c r="A4820" s="162"/>
      <c r="B4820" s="162"/>
      <c r="C4820" s="163"/>
      <c r="D4820" s="164"/>
      <c r="E4820" s="163"/>
      <c r="F4820" s="162"/>
      <c r="G4820" s="209"/>
      <c r="H4820" s="195"/>
    </row>
    <row r="4821" spans="1:8">
      <c r="A4821" s="162"/>
      <c r="B4821" s="162"/>
      <c r="C4821" s="163"/>
      <c r="D4821" s="164"/>
      <c r="E4821" s="163"/>
      <c r="F4821" s="162"/>
      <c r="G4821" s="209"/>
      <c r="H4821" s="195"/>
    </row>
    <row r="4822" spans="1:8">
      <c r="A4822" s="162"/>
      <c r="B4822" s="162"/>
      <c r="C4822" s="163"/>
      <c r="D4822" s="164"/>
      <c r="E4822" s="163"/>
      <c r="F4822" s="162"/>
      <c r="G4822" s="209"/>
      <c r="H4822" s="195"/>
    </row>
    <row r="4823" spans="1:8">
      <c r="A4823" s="162"/>
      <c r="B4823" s="162"/>
      <c r="C4823" s="163"/>
      <c r="D4823" s="164"/>
      <c r="E4823" s="163"/>
      <c r="F4823" s="162"/>
      <c r="G4823" s="209"/>
      <c r="H4823" s="195"/>
    </row>
    <row r="4824" spans="1:8">
      <c r="A4824" s="162"/>
      <c r="B4824" s="162"/>
      <c r="C4824" s="163"/>
      <c r="D4824" s="164"/>
      <c r="E4824" s="163"/>
      <c r="F4824" s="162"/>
      <c r="G4824" s="209"/>
      <c r="H4824" s="195"/>
    </row>
    <row r="4825" spans="1:8">
      <c r="A4825" s="162"/>
      <c r="B4825" s="162"/>
      <c r="C4825" s="163"/>
      <c r="D4825" s="164"/>
      <c r="E4825" s="163"/>
      <c r="F4825" s="162"/>
      <c r="G4825" s="209"/>
      <c r="H4825" s="195"/>
    </row>
    <row r="4826" spans="1:8">
      <c r="A4826" s="162"/>
      <c r="B4826" s="162"/>
      <c r="C4826" s="163"/>
      <c r="D4826" s="164"/>
      <c r="E4826" s="163"/>
      <c r="F4826" s="162"/>
      <c r="G4826" s="209"/>
      <c r="H4826" s="195"/>
    </row>
    <row r="4827" spans="1:8">
      <c r="A4827" s="162"/>
      <c r="B4827" s="162"/>
      <c r="C4827" s="163"/>
      <c r="D4827" s="164"/>
      <c r="E4827" s="163"/>
      <c r="F4827" s="162"/>
      <c r="G4827" s="209"/>
      <c r="H4827" s="195"/>
    </row>
    <row r="4828" spans="1:8">
      <c r="A4828" s="162"/>
      <c r="B4828" s="162"/>
      <c r="C4828" s="163"/>
      <c r="D4828" s="164"/>
      <c r="E4828" s="163"/>
      <c r="F4828" s="162"/>
      <c r="G4828" s="209"/>
      <c r="H4828" s="195"/>
    </row>
    <row r="4829" spans="1:8">
      <c r="A4829" s="162"/>
      <c r="B4829" s="162"/>
      <c r="C4829" s="163"/>
      <c r="D4829" s="164"/>
      <c r="E4829" s="163"/>
      <c r="F4829" s="162"/>
      <c r="G4829" s="209"/>
      <c r="H4829" s="195"/>
    </row>
    <row r="4830" spans="1:8">
      <c r="A4830" s="162"/>
      <c r="B4830" s="162"/>
      <c r="C4830" s="163"/>
      <c r="D4830" s="164"/>
      <c r="E4830" s="163"/>
      <c r="F4830" s="162"/>
      <c r="G4830" s="209"/>
      <c r="H4830" s="195"/>
    </row>
    <row r="4831" spans="1:8">
      <c r="A4831" s="162"/>
      <c r="B4831" s="162"/>
      <c r="C4831" s="163"/>
      <c r="D4831" s="164"/>
      <c r="E4831" s="163"/>
      <c r="F4831" s="162"/>
      <c r="G4831" s="209"/>
      <c r="H4831" s="195"/>
    </row>
    <row r="4832" spans="1:8">
      <c r="A4832" s="162"/>
      <c r="B4832" s="162"/>
      <c r="C4832" s="163"/>
      <c r="D4832" s="164"/>
      <c r="E4832" s="163"/>
      <c r="F4832" s="162"/>
      <c r="G4832" s="209"/>
      <c r="H4832" s="195"/>
    </row>
    <row r="4833" spans="1:8">
      <c r="A4833" s="162"/>
      <c r="B4833" s="162"/>
      <c r="C4833" s="163"/>
      <c r="D4833" s="164"/>
      <c r="E4833" s="163"/>
      <c r="F4833" s="162"/>
      <c r="G4833" s="209"/>
      <c r="H4833" s="195"/>
    </row>
    <row r="4834" spans="1:8">
      <c r="A4834" s="162"/>
      <c r="B4834" s="162"/>
      <c r="C4834" s="163"/>
      <c r="D4834" s="164"/>
      <c r="E4834" s="163"/>
      <c r="F4834" s="162"/>
      <c r="G4834" s="209"/>
      <c r="H4834" s="195"/>
    </row>
    <row r="4835" spans="1:8">
      <c r="A4835" s="162"/>
      <c r="B4835" s="162"/>
      <c r="C4835" s="163"/>
      <c r="D4835" s="164"/>
      <c r="E4835" s="163"/>
      <c r="F4835" s="162"/>
      <c r="G4835" s="209"/>
      <c r="H4835" s="195"/>
    </row>
    <row r="4836" spans="1:8">
      <c r="A4836" s="162"/>
      <c r="B4836" s="162"/>
      <c r="C4836" s="163"/>
      <c r="D4836" s="164"/>
      <c r="E4836" s="163"/>
      <c r="F4836" s="162"/>
      <c r="G4836" s="209"/>
      <c r="H4836" s="195"/>
    </row>
    <row r="4837" spans="1:8">
      <c r="A4837" s="162"/>
      <c r="B4837" s="162"/>
      <c r="C4837" s="163"/>
      <c r="D4837" s="164"/>
      <c r="E4837" s="163"/>
      <c r="F4837" s="162"/>
      <c r="G4837" s="209"/>
      <c r="H4837" s="195"/>
    </row>
    <row r="4838" spans="1:8">
      <c r="A4838" s="162"/>
      <c r="B4838" s="162"/>
      <c r="C4838" s="163"/>
      <c r="D4838" s="164"/>
      <c r="E4838" s="163"/>
      <c r="F4838" s="162"/>
      <c r="G4838" s="209"/>
      <c r="H4838" s="195"/>
    </row>
    <row r="4839" spans="1:8">
      <c r="A4839" s="162"/>
      <c r="B4839" s="162"/>
      <c r="C4839" s="163"/>
      <c r="D4839" s="164"/>
      <c r="E4839" s="163"/>
      <c r="F4839" s="162"/>
      <c r="G4839" s="209"/>
      <c r="H4839" s="195"/>
    </row>
    <row r="4840" spans="1:8">
      <c r="A4840" s="162"/>
      <c r="B4840" s="162"/>
      <c r="C4840" s="163"/>
      <c r="D4840" s="164"/>
      <c r="E4840" s="163"/>
      <c r="F4840" s="162"/>
      <c r="G4840" s="209"/>
      <c r="H4840" s="195"/>
    </row>
    <row r="4841" spans="1:8">
      <c r="A4841" s="162"/>
      <c r="B4841" s="162"/>
      <c r="C4841" s="163"/>
      <c r="D4841" s="164"/>
      <c r="E4841" s="163"/>
      <c r="F4841" s="162"/>
      <c r="G4841" s="209"/>
      <c r="H4841" s="195"/>
    </row>
    <row r="4842" spans="1:8">
      <c r="A4842" s="162"/>
      <c r="B4842" s="162"/>
      <c r="C4842" s="163"/>
      <c r="D4842" s="164"/>
      <c r="E4842" s="163"/>
      <c r="F4842" s="162"/>
      <c r="G4842" s="209"/>
      <c r="H4842" s="195"/>
    </row>
    <row r="4843" spans="1:8">
      <c r="A4843" s="162"/>
      <c r="B4843" s="162"/>
      <c r="C4843" s="163"/>
      <c r="D4843" s="164"/>
      <c r="E4843" s="163"/>
      <c r="F4843" s="162"/>
      <c r="G4843" s="209"/>
      <c r="H4843" s="195"/>
    </row>
    <row r="4844" spans="1:8">
      <c r="A4844" s="162"/>
      <c r="B4844" s="162"/>
      <c r="C4844" s="163"/>
      <c r="D4844" s="164"/>
      <c r="E4844" s="163"/>
      <c r="F4844" s="162"/>
      <c r="G4844" s="209"/>
      <c r="H4844" s="195"/>
    </row>
    <row r="4845" spans="1:8">
      <c r="A4845" s="162"/>
      <c r="B4845" s="162"/>
      <c r="C4845" s="163"/>
      <c r="D4845" s="164"/>
      <c r="E4845" s="163"/>
      <c r="F4845" s="162"/>
      <c r="G4845" s="209"/>
      <c r="H4845" s="195"/>
    </row>
    <row r="4846" spans="1:8">
      <c r="A4846" s="162"/>
      <c r="B4846" s="162"/>
      <c r="C4846" s="163"/>
      <c r="D4846" s="164"/>
      <c r="E4846" s="163"/>
      <c r="F4846" s="162"/>
      <c r="G4846" s="209"/>
      <c r="H4846" s="195"/>
    </row>
    <row r="4847" spans="1:8">
      <c r="A4847" s="162"/>
      <c r="B4847" s="162"/>
      <c r="C4847" s="163"/>
      <c r="D4847" s="164"/>
      <c r="E4847" s="163"/>
      <c r="F4847" s="162"/>
      <c r="G4847" s="209"/>
      <c r="H4847" s="195"/>
    </row>
    <row r="4848" spans="1:8">
      <c r="A4848" s="162"/>
      <c r="B4848" s="162"/>
      <c r="C4848" s="163"/>
      <c r="D4848" s="164"/>
      <c r="E4848" s="163"/>
      <c r="F4848" s="162"/>
      <c r="G4848" s="209"/>
      <c r="H4848" s="195"/>
    </row>
    <row r="4849" spans="1:8">
      <c r="A4849" s="162"/>
      <c r="B4849" s="162"/>
      <c r="C4849" s="163"/>
      <c r="D4849" s="164"/>
      <c r="E4849" s="163"/>
      <c r="F4849" s="162"/>
      <c r="G4849" s="209"/>
      <c r="H4849" s="195"/>
    </row>
    <row r="4850" spans="1:8">
      <c r="A4850" s="162"/>
      <c r="B4850" s="162"/>
      <c r="C4850" s="163"/>
      <c r="D4850" s="164"/>
      <c r="E4850" s="163"/>
      <c r="F4850" s="162"/>
      <c r="G4850" s="209"/>
      <c r="H4850" s="195"/>
    </row>
    <row r="4851" spans="1:8">
      <c r="A4851" s="162"/>
      <c r="B4851" s="162"/>
      <c r="C4851" s="163"/>
      <c r="D4851" s="164"/>
      <c r="E4851" s="163"/>
      <c r="F4851" s="162"/>
      <c r="G4851" s="209"/>
      <c r="H4851" s="195"/>
    </row>
    <row r="4852" spans="1:8">
      <c r="A4852" s="162"/>
      <c r="B4852" s="162"/>
      <c r="C4852" s="163"/>
      <c r="D4852" s="164"/>
      <c r="E4852" s="163"/>
      <c r="F4852" s="162"/>
      <c r="G4852" s="209"/>
      <c r="H4852" s="195"/>
    </row>
    <row r="4853" spans="1:8">
      <c r="A4853" s="162"/>
      <c r="B4853" s="162"/>
      <c r="C4853" s="163"/>
      <c r="D4853" s="164"/>
      <c r="E4853" s="163"/>
      <c r="F4853" s="162"/>
      <c r="G4853" s="209"/>
      <c r="H4853" s="195"/>
    </row>
    <row r="4854" spans="1:8">
      <c r="A4854" s="162"/>
      <c r="B4854" s="162"/>
      <c r="C4854" s="163"/>
      <c r="D4854" s="164"/>
      <c r="E4854" s="163"/>
      <c r="F4854" s="162"/>
      <c r="G4854" s="209"/>
      <c r="H4854" s="195"/>
    </row>
    <row r="4855" spans="1:8">
      <c r="A4855" s="162"/>
      <c r="B4855" s="162"/>
      <c r="C4855" s="163"/>
      <c r="D4855" s="164"/>
      <c r="E4855" s="163"/>
      <c r="F4855" s="162"/>
      <c r="G4855" s="209"/>
      <c r="H4855" s="195"/>
    </row>
    <row r="4856" spans="1:8">
      <c r="A4856" s="162"/>
      <c r="B4856" s="162"/>
      <c r="C4856" s="163"/>
      <c r="D4856" s="164"/>
      <c r="E4856" s="163"/>
      <c r="F4856" s="162"/>
      <c r="G4856" s="209"/>
      <c r="H4856" s="195"/>
    </row>
    <row r="4857" spans="1:8">
      <c r="A4857" s="162"/>
      <c r="B4857" s="162"/>
      <c r="C4857" s="163"/>
      <c r="D4857" s="164"/>
      <c r="E4857" s="163"/>
      <c r="F4857" s="162"/>
      <c r="G4857" s="209"/>
      <c r="H4857" s="195"/>
    </row>
    <row r="4858" spans="1:8">
      <c r="A4858" s="162"/>
      <c r="B4858" s="162"/>
      <c r="C4858" s="163"/>
      <c r="D4858" s="164"/>
      <c r="E4858" s="163"/>
      <c r="F4858" s="162"/>
      <c r="G4858" s="209"/>
      <c r="H4858" s="195"/>
    </row>
    <row r="4859" spans="1:8">
      <c r="A4859" s="162"/>
      <c r="B4859" s="162"/>
      <c r="C4859" s="163"/>
      <c r="D4859" s="164"/>
      <c r="E4859" s="163"/>
      <c r="F4859" s="162"/>
      <c r="G4859" s="209"/>
      <c r="H4859" s="195"/>
    </row>
    <row r="4860" spans="1:8">
      <c r="A4860" s="162"/>
      <c r="B4860" s="162"/>
      <c r="C4860" s="163"/>
      <c r="D4860" s="164"/>
      <c r="E4860" s="163"/>
      <c r="F4860" s="162"/>
      <c r="G4860" s="209"/>
      <c r="H4860" s="195"/>
    </row>
    <row r="4861" spans="1:8">
      <c r="A4861" s="162"/>
      <c r="B4861" s="162"/>
      <c r="C4861" s="163"/>
      <c r="D4861" s="164"/>
      <c r="E4861" s="163"/>
      <c r="F4861" s="162"/>
      <c r="G4861" s="209"/>
      <c r="H4861" s="195"/>
    </row>
    <row r="4862" spans="1:8">
      <c r="A4862" s="162"/>
      <c r="B4862" s="162"/>
      <c r="C4862" s="163"/>
      <c r="D4862" s="164"/>
      <c r="E4862" s="163"/>
      <c r="F4862" s="162"/>
      <c r="G4862" s="209"/>
      <c r="H4862" s="195"/>
    </row>
    <row r="4863" spans="1:8">
      <c r="A4863" s="162"/>
      <c r="B4863" s="162"/>
      <c r="C4863" s="163"/>
      <c r="D4863" s="164"/>
      <c r="E4863" s="163"/>
      <c r="F4863" s="162"/>
      <c r="G4863" s="209"/>
      <c r="H4863" s="195"/>
    </row>
    <row r="4864" spans="1:8">
      <c r="A4864" s="162"/>
      <c r="B4864" s="162"/>
      <c r="C4864" s="163"/>
      <c r="D4864" s="164"/>
      <c r="E4864" s="163"/>
      <c r="F4864" s="162"/>
      <c r="G4864" s="209"/>
      <c r="H4864" s="195"/>
    </row>
    <row r="4865" spans="1:8">
      <c r="A4865" s="162"/>
      <c r="B4865" s="162"/>
      <c r="C4865" s="163"/>
      <c r="D4865" s="164"/>
      <c r="E4865" s="163"/>
      <c r="F4865" s="162"/>
      <c r="G4865" s="209"/>
      <c r="H4865" s="195"/>
    </row>
    <row r="4866" spans="1:8">
      <c r="A4866" s="162"/>
      <c r="B4866" s="162"/>
      <c r="C4866" s="163"/>
      <c r="D4866" s="164"/>
      <c r="E4866" s="163"/>
      <c r="F4866" s="162"/>
      <c r="G4866" s="209"/>
      <c r="H4866" s="195"/>
    </row>
    <row r="4867" spans="1:8">
      <c r="A4867" s="162"/>
      <c r="B4867" s="162"/>
      <c r="C4867" s="163"/>
      <c r="D4867" s="164"/>
      <c r="E4867" s="163"/>
      <c r="F4867" s="162"/>
      <c r="G4867" s="209"/>
      <c r="H4867" s="195"/>
    </row>
    <row r="4868" spans="1:8">
      <c r="A4868" s="162"/>
      <c r="B4868" s="162"/>
      <c r="C4868" s="163"/>
      <c r="D4868" s="164"/>
      <c r="E4868" s="163"/>
      <c r="F4868" s="162"/>
      <c r="G4868" s="209"/>
      <c r="H4868" s="195"/>
    </row>
    <row r="4869" spans="1:8">
      <c r="A4869" s="162"/>
      <c r="B4869" s="162"/>
      <c r="C4869" s="163"/>
      <c r="D4869" s="164"/>
      <c r="E4869" s="163"/>
      <c r="F4869" s="162"/>
      <c r="G4869" s="209"/>
      <c r="H4869" s="195"/>
    </row>
    <row r="4870" spans="1:8">
      <c r="A4870" s="162"/>
      <c r="B4870" s="162"/>
      <c r="C4870" s="163"/>
      <c r="D4870" s="164"/>
      <c r="E4870" s="163"/>
      <c r="F4870" s="162"/>
      <c r="G4870" s="209"/>
      <c r="H4870" s="195"/>
    </row>
    <row r="4871" spans="1:8">
      <c r="A4871" s="162"/>
      <c r="B4871" s="162"/>
      <c r="C4871" s="163"/>
      <c r="D4871" s="164"/>
      <c r="E4871" s="163"/>
      <c r="F4871" s="162"/>
      <c r="G4871" s="209"/>
      <c r="H4871" s="195"/>
    </row>
    <row r="4872" spans="1:8">
      <c r="A4872" s="162"/>
      <c r="B4872" s="162"/>
      <c r="C4872" s="163"/>
      <c r="D4872" s="164"/>
      <c r="E4872" s="163"/>
      <c r="F4872" s="162"/>
      <c r="G4872" s="209"/>
      <c r="H4872" s="195"/>
    </row>
    <row r="4873" spans="1:8">
      <c r="A4873" s="162"/>
      <c r="B4873" s="162"/>
      <c r="C4873" s="163"/>
      <c r="D4873" s="164"/>
      <c r="E4873" s="163"/>
      <c r="F4873" s="162"/>
      <c r="G4873" s="209"/>
      <c r="H4873" s="195"/>
    </row>
    <row r="4874" spans="1:8">
      <c r="A4874" s="162"/>
      <c r="B4874" s="162"/>
      <c r="C4874" s="163"/>
      <c r="D4874" s="164"/>
      <c r="E4874" s="163"/>
      <c r="F4874" s="162"/>
      <c r="G4874" s="209"/>
      <c r="H4874" s="195"/>
    </row>
    <row r="4875" spans="1:8">
      <c r="A4875" s="162"/>
      <c r="B4875" s="162"/>
      <c r="C4875" s="163"/>
      <c r="D4875" s="164"/>
      <c r="E4875" s="163"/>
      <c r="F4875" s="162"/>
      <c r="G4875" s="209"/>
      <c r="H4875" s="195"/>
    </row>
    <row r="4876" spans="1:8">
      <c r="A4876" s="162"/>
      <c r="B4876" s="162"/>
      <c r="C4876" s="163"/>
      <c r="D4876" s="164"/>
      <c r="E4876" s="163"/>
      <c r="F4876" s="162"/>
      <c r="G4876" s="209"/>
      <c r="H4876" s="195"/>
    </row>
    <row r="4877" spans="1:8">
      <c r="A4877" s="162"/>
      <c r="B4877" s="162"/>
      <c r="C4877" s="163"/>
      <c r="D4877" s="164"/>
      <c r="E4877" s="163"/>
      <c r="F4877" s="162"/>
      <c r="G4877" s="209"/>
      <c r="H4877" s="195"/>
    </row>
    <row r="4878" spans="1:8">
      <c r="A4878" s="162"/>
      <c r="B4878" s="162"/>
      <c r="C4878" s="163"/>
      <c r="D4878" s="164"/>
      <c r="E4878" s="163"/>
      <c r="F4878" s="162"/>
      <c r="G4878" s="209"/>
      <c r="H4878" s="195"/>
    </row>
    <row r="4879" spans="1:8">
      <c r="A4879" s="162"/>
      <c r="B4879" s="162"/>
      <c r="C4879" s="163"/>
      <c r="D4879" s="164"/>
      <c r="E4879" s="163"/>
      <c r="F4879" s="162"/>
      <c r="G4879" s="209"/>
      <c r="H4879" s="195"/>
    </row>
    <row r="4880" spans="1:8">
      <c r="A4880" s="162"/>
      <c r="B4880" s="162"/>
      <c r="C4880" s="163"/>
      <c r="D4880" s="164"/>
      <c r="E4880" s="163"/>
      <c r="F4880" s="162"/>
      <c r="G4880" s="209"/>
      <c r="H4880" s="195"/>
    </row>
    <row r="4881" spans="1:8">
      <c r="A4881" s="162"/>
      <c r="B4881" s="162"/>
      <c r="C4881" s="163"/>
      <c r="D4881" s="164"/>
      <c r="E4881" s="163"/>
      <c r="F4881" s="162"/>
      <c r="G4881" s="209"/>
      <c r="H4881" s="195"/>
    </row>
    <row r="4882" spans="1:8">
      <c r="A4882" s="162"/>
      <c r="B4882" s="162"/>
      <c r="C4882" s="163"/>
      <c r="D4882" s="164"/>
      <c r="E4882" s="163"/>
      <c r="F4882" s="162"/>
      <c r="G4882" s="209"/>
      <c r="H4882" s="195"/>
    </row>
    <row r="4883" spans="1:8">
      <c r="A4883" s="162"/>
      <c r="B4883" s="162"/>
      <c r="C4883" s="163"/>
      <c r="D4883" s="164"/>
      <c r="E4883" s="163"/>
      <c r="F4883" s="162"/>
      <c r="G4883" s="209"/>
      <c r="H4883" s="195"/>
    </row>
    <row r="4884" spans="1:8">
      <c r="A4884" s="162"/>
      <c r="B4884" s="162"/>
      <c r="C4884" s="163"/>
      <c r="D4884" s="164"/>
      <c r="E4884" s="163"/>
      <c r="F4884" s="162"/>
      <c r="G4884" s="209"/>
      <c r="H4884" s="195"/>
    </row>
    <row r="4885" spans="1:8">
      <c r="A4885" s="162"/>
      <c r="B4885" s="162"/>
      <c r="C4885" s="163"/>
      <c r="D4885" s="164"/>
      <c r="E4885" s="163"/>
      <c r="F4885" s="162"/>
      <c r="G4885" s="209"/>
      <c r="H4885" s="195"/>
    </row>
    <row r="4886" spans="1:8">
      <c r="A4886" s="162"/>
      <c r="B4886" s="162"/>
      <c r="C4886" s="163"/>
      <c r="D4886" s="164"/>
      <c r="E4886" s="163"/>
      <c r="F4886" s="162"/>
      <c r="G4886" s="209"/>
      <c r="H4886" s="195"/>
    </row>
    <row r="4887" spans="1:8">
      <c r="A4887" s="162"/>
      <c r="B4887" s="162"/>
      <c r="C4887" s="163"/>
      <c r="D4887" s="164"/>
      <c r="E4887" s="163"/>
      <c r="F4887" s="162"/>
      <c r="G4887" s="209"/>
      <c r="H4887" s="195"/>
    </row>
    <row r="4888" spans="1:8">
      <c r="A4888" s="162"/>
      <c r="B4888" s="162"/>
      <c r="C4888" s="163"/>
      <c r="D4888" s="164"/>
      <c r="E4888" s="163"/>
      <c r="F4888" s="162"/>
      <c r="G4888" s="209"/>
      <c r="H4888" s="195"/>
    </row>
    <row r="4889" spans="1:8">
      <c r="A4889" s="162"/>
      <c r="B4889" s="162"/>
      <c r="C4889" s="163"/>
      <c r="D4889" s="164"/>
      <c r="E4889" s="163"/>
      <c r="F4889" s="162"/>
      <c r="G4889" s="209"/>
      <c r="H4889" s="195"/>
    </row>
    <row r="4890" spans="1:8">
      <c r="A4890" s="162"/>
      <c r="B4890" s="162"/>
      <c r="C4890" s="163"/>
      <c r="D4890" s="164"/>
      <c r="E4890" s="163"/>
      <c r="F4890" s="162"/>
      <c r="G4890" s="209"/>
      <c r="H4890" s="195"/>
    </row>
    <row r="4891" spans="1:8">
      <c r="A4891" s="162"/>
      <c r="B4891" s="162"/>
      <c r="C4891" s="163"/>
      <c r="D4891" s="164"/>
      <c r="E4891" s="163"/>
      <c r="F4891" s="162"/>
      <c r="G4891" s="209"/>
      <c r="H4891" s="195"/>
    </row>
    <row r="4892" spans="1:8">
      <c r="A4892" s="162"/>
      <c r="B4892" s="162"/>
      <c r="C4892" s="163"/>
      <c r="D4892" s="164"/>
      <c r="E4892" s="163"/>
      <c r="F4892" s="162"/>
      <c r="G4892" s="209"/>
      <c r="H4892" s="195"/>
    </row>
    <row r="4893" spans="1:8">
      <c r="A4893" s="162"/>
      <c r="B4893" s="162"/>
      <c r="C4893" s="163"/>
      <c r="D4893" s="164"/>
      <c r="E4893" s="163"/>
      <c r="F4893" s="162"/>
      <c r="G4893" s="209"/>
      <c r="H4893" s="195"/>
    </row>
    <row r="4894" spans="1:8">
      <c r="A4894" s="162"/>
      <c r="B4894" s="162"/>
      <c r="C4894" s="163"/>
      <c r="D4894" s="164"/>
      <c r="E4894" s="163"/>
      <c r="F4894" s="162"/>
      <c r="G4894" s="209"/>
      <c r="H4894" s="195"/>
    </row>
    <row r="4895" spans="1:8">
      <c r="A4895" s="162"/>
      <c r="B4895" s="162"/>
      <c r="C4895" s="163"/>
      <c r="D4895" s="164"/>
      <c r="E4895" s="163"/>
      <c r="F4895" s="162"/>
      <c r="G4895" s="209"/>
      <c r="H4895" s="195"/>
    </row>
    <row r="4896" spans="1:8">
      <c r="A4896" s="162"/>
      <c r="B4896" s="162"/>
      <c r="C4896" s="163"/>
      <c r="D4896" s="164"/>
      <c r="E4896" s="163"/>
      <c r="F4896" s="162"/>
      <c r="G4896" s="209"/>
      <c r="H4896" s="195"/>
    </row>
    <row r="4897" spans="1:8">
      <c r="A4897" s="162"/>
      <c r="B4897" s="162"/>
      <c r="C4897" s="163"/>
      <c r="D4897" s="164"/>
      <c r="E4897" s="163"/>
      <c r="F4897" s="162"/>
      <c r="G4897" s="209"/>
      <c r="H4897" s="195"/>
    </row>
    <row r="4898" spans="1:8">
      <c r="A4898" s="162"/>
      <c r="B4898" s="162"/>
      <c r="C4898" s="163"/>
      <c r="D4898" s="164"/>
      <c r="E4898" s="163"/>
      <c r="F4898" s="162"/>
      <c r="G4898" s="209"/>
      <c r="H4898" s="195"/>
    </row>
    <row r="4899" spans="1:8">
      <c r="A4899" s="162"/>
      <c r="B4899" s="162"/>
      <c r="C4899" s="163"/>
      <c r="D4899" s="164"/>
      <c r="E4899" s="163"/>
      <c r="F4899" s="162"/>
      <c r="G4899" s="209"/>
      <c r="H4899" s="195"/>
    </row>
    <row r="4900" spans="1:8">
      <c r="A4900" s="162"/>
      <c r="B4900" s="162"/>
      <c r="C4900" s="163"/>
      <c r="D4900" s="164"/>
      <c r="E4900" s="163"/>
      <c r="F4900" s="162"/>
      <c r="G4900" s="209"/>
      <c r="H4900" s="195"/>
    </row>
    <row r="4901" spans="1:8">
      <c r="A4901" s="162"/>
      <c r="B4901" s="162"/>
      <c r="C4901" s="163"/>
      <c r="D4901" s="164"/>
      <c r="E4901" s="163"/>
      <c r="F4901" s="162"/>
      <c r="G4901" s="209"/>
      <c r="H4901" s="195"/>
    </row>
    <row r="4902" spans="1:8">
      <c r="A4902" s="162"/>
      <c r="B4902" s="162"/>
      <c r="C4902" s="163"/>
      <c r="D4902" s="164"/>
      <c r="E4902" s="163"/>
      <c r="F4902" s="162"/>
      <c r="G4902" s="209"/>
      <c r="H4902" s="195"/>
    </row>
    <row r="4903" spans="1:8">
      <c r="A4903" s="162"/>
      <c r="B4903" s="162"/>
      <c r="C4903" s="163"/>
      <c r="D4903" s="164"/>
      <c r="E4903" s="163"/>
      <c r="F4903" s="162"/>
      <c r="G4903" s="209"/>
      <c r="H4903" s="195"/>
    </row>
    <row r="4904" spans="1:8">
      <c r="A4904" s="162"/>
      <c r="B4904" s="162"/>
      <c r="C4904" s="163"/>
      <c r="D4904" s="164"/>
      <c r="E4904" s="163"/>
      <c r="F4904" s="162"/>
      <c r="G4904" s="209"/>
      <c r="H4904" s="195"/>
    </row>
    <row r="4905" spans="1:8">
      <c r="A4905" s="162"/>
      <c r="B4905" s="162"/>
      <c r="C4905" s="163"/>
      <c r="D4905" s="164"/>
      <c r="E4905" s="163"/>
      <c r="F4905" s="162"/>
      <c r="G4905" s="209"/>
      <c r="H4905" s="195"/>
    </row>
    <row r="4906" spans="1:8">
      <c r="A4906" s="162"/>
      <c r="B4906" s="162"/>
      <c r="C4906" s="163"/>
      <c r="D4906" s="164"/>
      <c r="E4906" s="163"/>
      <c r="F4906" s="162"/>
      <c r="G4906" s="209"/>
      <c r="H4906" s="195"/>
    </row>
    <row r="4907" spans="1:8">
      <c r="A4907" s="162"/>
      <c r="B4907" s="162"/>
      <c r="C4907" s="163"/>
      <c r="D4907" s="164"/>
      <c r="E4907" s="163"/>
      <c r="F4907" s="162"/>
      <c r="G4907" s="209"/>
      <c r="H4907" s="195"/>
    </row>
    <row r="4908" spans="1:8">
      <c r="A4908" s="162"/>
      <c r="B4908" s="162"/>
      <c r="C4908" s="163"/>
      <c r="D4908" s="164"/>
      <c r="E4908" s="163"/>
      <c r="F4908" s="162"/>
      <c r="G4908" s="209"/>
      <c r="H4908" s="195"/>
    </row>
    <row r="4909" spans="1:8">
      <c r="A4909" s="162"/>
      <c r="B4909" s="162"/>
      <c r="C4909" s="163"/>
      <c r="D4909" s="164"/>
      <c r="E4909" s="163"/>
      <c r="F4909" s="162"/>
      <c r="G4909" s="209"/>
      <c r="H4909" s="195"/>
    </row>
    <row r="4910" spans="1:8">
      <c r="A4910" s="162"/>
      <c r="B4910" s="162"/>
      <c r="C4910" s="163"/>
      <c r="D4910" s="164"/>
      <c r="E4910" s="163"/>
      <c r="F4910" s="162"/>
      <c r="G4910" s="209"/>
      <c r="H4910" s="195"/>
    </row>
    <row r="4911" spans="1:8">
      <c r="A4911" s="162"/>
      <c r="B4911" s="162"/>
      <c r="C4911" s="163"/>
      <c r="D4911" s="164"/>
      <c r="E4911" s="163"/>
      <c r="F4911" s="162"/>
      <c r="G4911" s="209"/>
      <c r="H4911" s="195"/>
    </row>
    <row r="4912" spans="1:8">
      <c r="A4912" s="162"/>
      <c r="B4912" s="162"/>
      <c r="C4912" s="163"/>
      <c r="D4912" s="164"/>
      <c r="E4912" s="163"/>
      <c r="F4912" s="162"/>
      <c r="G4912" s="209"/>
      <c r="H4912" s="195"/>
    </row>
    <row r="4913" spans="1:8">
      <c r="A4913" s="162"/>
      <c r="B4913" s="162"/>
      <c r="C4913" s="163"/>
      <c r="D4913" s="164"/>
      <c r="E4913" s="163"/>
      <c r="F4913" s="162"/>
      <c r="G4913" s="209"/>
      <c r="H4913" s="195"/>
    </row>
    <row r="4914" spans="1:8">
      <c r="A4914" s="162"/>
      <c r="B4914" s="162"/>
      <c r="C4914" s="163"/>
      <c r="D4914" s="164"/>
      <c r="E4914" s="163"/>
      <c r="F4914" s="162"/>
      <c r="G4914" s="209"/>
      <c r="H4914" s="195"/>
    </row>
    <row r="4915" spans="1:8">
      <c r="A4915" s="162"/>
      <c r="B4915" s="162"/>
      <c r="C4915" s="163"/>
      <c r="D4915" s="164"/>
      <c r="E4915" s="163"/>
      <c r="F4915" s="162"/>
      <c r="G4915" s="209"/>
      <c r="H4915" s="195"/>
    </row>
    <row r="4916" spans="1:8">
      <c r="A4916" s="162"/>
      <c r="B4916" s="162"/>
      <c r="C4916" s="163"/>
      <c r="D4916" s="164"/>
      <c r="E4916" s="163"/>
      <c r="F4916" s="162"/>
      <c r="G4916" s="209"/>
      <c r="H4916" s="195"/>
    </row>
    <row r="4917" spans="1:8">
      <c r="A4917" s="162"/>
      <c r="B4917" s="162"/>
      <c r="C4917" s="163"/>
      <c r="D4917" s="164"/>
      <c r="E4917" s="163"/>
      <c r="F4917" s="162"/>
      <c r="G4917" s="209"/>
      <c r="H4917" s="195"/>
    </row>
    <row r="4918" spans="1:8">
      <c r="A4918" s="162"/>
      <c r="B4918" s="162"/>
      <c r="C4918" s="163"/>
      <c r="D4918" s="164"/>
      <c r="E4918" s="163"/>
      <c r="F4918" s="162"/>
      <c r="G4918" s="209"/>
      <c r="H4918" s="195"/>
    </row>
    <row r="4919" spans="1:8">
      <c r="A4919" s="162"/>
      <c r="B4919" s="162"/>
      <c r="C4919" s="163"/>
      <c r="D4919" s="164"/>
      <c r="E4919" s="163"/>
      <c r="F4919" s="162"/>
      <c r="G4919" s="209"/>
      <c r="H4919" s="195"/>
    </row>
    <row r="4920" spans="1:8">
      <c r="A4920" s="162"/>
      <c r="B4920" s="162"/>
      <c r="C4920" s="163"/>
      <c r="D4920" s="164"/>
      <c r="E4920" s="163"/>
      <c r="F4920" s="162"/>
      <c r="G4920" s="209"/>
      <c r="H4920" s="195"/>
    </row>
    <row r="4921" spans="1:8">
      <c r="A4921" s="162"/>
      <c r="B4921" s="162"/>
      <c r="C4921" s="163"/>
      <c r="D4921" s="164"/>
      <c r="E4921" s="163"/>
      <c r="F4921" s="162"/>
      <c r="G4921" s="209"/>
      <c r="H4921" s="195"/>
    </row>
    <row r="4922" spans="1:8">
      <c r="A4922" s="162"/>
      <c r="B4922" s="162"/>
      <c r="C4922" s="163"/>
      <c r="D4922" s="164"/>
      <c r="E4922" s="163"/>
      <c r="F4922" s="162"/>
      <c r="G4922" s="209"/>
      <c r="H4922" s="195"/>
    </row>
    <row r="4923" spans="1:8">
      <c r="A4923" s="162"/>
      <c r="B4923" s="162"/>
      <c r="C4923" s="163"/>
      <c r="D4923" s="164"/>
      <c r="E4923" s="163"/>
      <c r="F4923" s="162"/>
      <c r="G4923" s="209"/>
      <c r="H4923" s="195"/>
    </row>
    <row r="4924" spans="1:8">
      <c r="A4924" s="162"/>
      <c r="B4924" s="162"/>
      <c r="C4924" s="163"/>
      <c r="D4924" s="164"/>
      <c r="E4924" s="163"/>
      <c r="F4924" s="162"/>
      <c r="G4924" s="209"/>
      <c r="H4924" s="195"/>
    </row>
    <row r="4925" spans="1:8">
      <c r="A4925" s="162"/>
      <c r="B4925" s="162"/>
      <c r="C4925" s="163"/>
      <c r="D4925" s="164"/>
      <c r="E4925" s="163"/>
      <c r="F4925" s="162"/>
      <c r="G4925" s="209"/>
      <c r="H4925" s="195"/>
    </row>
    <row r="4926" spans="1:8">
      <c r="A4926" s="162"/>
      <c r="B4926" s="162"/>
      <c r="C4926" s="163"/>
      <c r="D4926" s="164"/>
      <c r="E4926" s="163"/>
      <c r="F4926" s="162"/>
      <c r="G4926" s="209"/>
      <c r="H4926" s="195"/>
    </row>
    <row r="4927" spans="1:8">
      <c r="A4927" s="162"/>
      <c r="B4927" s="162"/>
      <c r="C4927" s="163"/>
      <c r="D4927" s="164"/>
      <c r="E4927" s="163"/>
      <c r="F4927" s="162"/>
      <c r="G4927" s="209"/>
      <c r="H4927" s="195"/>
    </row>
    <row r="4928" spans="1:8">
      <c r="A4928" s="162"/>
      <c r="B4928" s="162"/>
      <c r="C4928" s="163"/>
      <c r="D4928" s="164"/>
      <c r="E4928" s="163"/>
      <c r="F4928" s="162"/>
      <c r="G4928" s="209"/>
      <c r="H4928" s="195"/>
    </row>
    <row r="4929" spans="1:8">
      <c r="A4929" s="162"/>
      <c r="B4929" s="162"/>
      <c r="C4929" s="163"/>
      <c r="D4929" s="164"/>
      <c r="E4929" s="163"/>
      <c r="F4929" s="162"/>
      <c r="G4929" s="209"/>
      <c r="H4929" s="195"/>
    </row>
    <row r="4930" spans="1:8">
      <c r="A4930" s="162"/>
      <c r="B4930" s="162"/>
      <c r="C4930" s="163"/>
      <c r="D4930" s="164"/>
      <c r="E4930" s="163"/>
      <c r="F4930" s="162"/>
      <c r="G4930" s="209"/>
      <c r="H4930" s="195"/>
    </row>
    <row r="4931" spans="1:8">
      <c r="A4931" s="162"/>
      <c r="B4931" s="162"/>
      <c r="C4931" s="163"/>
      <c r="D4931" s="164"/>
      <c r="E4931" s="163"/>
      <c r="F4931" s="162"/>
      <c r="G4931" s="209"/>
      <c r="H4931" s="195"/>
    </row>
    <row r="4932" spans="1:8">
      <c r="A4932" s="162"/>
      <c r="B4932" s="162"/>
      <c r="C4932" s="163"/>
      <c r="D4932" s="164"/>
      <c r="E4932" s="163"/>
      <c r="F4932" s="162"/>
      <c r="G4932" s="209"/>
      <c r="H4932" s="195"/>
    </row>
    <row r="4933" spans="1:8">
      <c r="A4933" s="162"/>
      <c r="B4933" s="162"/>
      <c r="C4933" s="163"/>
      <c r="D4933" s="164"/>
      <c r="E4933" s="163"/>
      <c r="F4933" s="162"/>
      <c r="G4933" s="209"/>
      <c r="H4933" s="195"/>
    </row>
    <row r="4934" spans="1:8">
      <c r="A4934" s="162"/>
      <c r="B4934" s="162"/>
      <c r="C4934" s="163"/>
      <c r="D4934" s="164"/>
      <c r="E4934" s="163"/>
      <c r="F4934" s="162"/>
      <c r="G4934" s="209"/>
      <c r="H4934" s="195"/>
    </row>
    <row r="4935" spans="1:8">
      <c r="A4935" s="162"/>
      <c r="B4935" s="162"/>
      <c r="C4935" s="163"/>
      <c r="D4935" s="164"/>
      <c r="E4935" s="163"/>
      <c r="F4935" s="162"/>
      <c r="G4935" s="209"/>
      <c r="H4935" s="195"/>
    </row>
    <row r="4936" spans="1:8">
      <c r="A4936" s="162"/>
      <c r="B4936" s="162"/>
      <c r="C4936" s="163"/>
      <c r="D4936" s="164"/>
      <c r="E4936" s="163"/>
      <c r="F4936" s="162"/>
      <c r="G4936" s="209"/>
      <c r="H4936" s="195"/>
    </row>
    <row r="4937" spans="1:8">
      <c r="A4937" s="162"/>
      <c r="B4937" s="162"/>
      <c r="C4937" s="163"/>
      <c r="D4937" s="164"/>
      <c r="E4937" s="163"/>
      <c r="F4937" s="162"/>
      <c r="G4937" s="209"/>
      <c r="H4937" s="195"/>
    </row>
    <row r="4938" spans="1:8">
      <c r="A4938" s="162"/>
      <c r="B4938" s="162"/>
      <c r="C4938" s="163"/>
      <c r="D4938" s="164"/>
      <c r="E4938" s="163"/>
      <c r="F4938" s="162"/>
      <c r="G4938" s="209"/>
      <c r="H4938" s="195"/>
    </row>
    <row r="4939" spans="1:8">
      <c r="A4939" s="162"/>
      <c r="B4939" s="162"/>
      <c r="C4939" s="163"/>
      <c r="D4939" s="164"/>
      <c r="E4939" s="163"/>
      <c r="F4939" s="162"/>
      <c r="G4939" s="209"/>
      <c r="H4939" s="195"/>
    </row>
    <row r="4940" spans="1:8">
      <c r="A4940" s="162"/>
      <c r="B4940" s="162"/>
      <c r="C4940" s="163"/>
      <c r="D4940" s="164"/>
      <c r="E4940" s="163"/>
      <c r="F4940" s="162"/>
      <c r="G4940" s="209"/>
      <c r="H4940" s="195"/>
    </row>
    <row r="4941" spans="1:8">
      <c r="A4941" s="162"/>
      <c r="B4941" s="162"/>
      <c r="C4941" s="163"/>
      <c r="D4941" s="164"/>
      <c r="E4941" s="163"/>
      <c r="F4941" s="162"/>
      <c r="G4941" s="209"/>
      <c r="H4941" s="195"/>
    </row>
    <row r="4942" spans="1:8">
      <c r="A4942" s="162"/>
      <c r="B4942" s="162"/>
      <c r="C4942" s="163"/>
      <c r="D4942" s="164"/>
      <c r="E4942" s="163"/>
      <c r="F4942" s="162"/>
      <c r="G4942" s="209"/>
      <c r="H4942" s="195"/>
    </row>
    <row r="4943" spans="1:8">
      <c r="A4943" s="162"/>
      <c r="B4943" s="162"/>
      <c r="C4943" s="163"/>
      <c r="D4943" s="164"/>
      <c r="E4943" s="163"/>
      <c r="F4943" s="162"/>
      <c r="G4943" s="209"/>
      <c r="H4943" s="195"/>
    </row>
    <row r="4944" spans="1:8">
      <c r="A4944" s="162"/>
      <c r="B4944" s="162"/>
      <c r="C4944" s="163"/>
      <c r="D4944" s="164"/>
      <c r="E4944" s="163"/>
      <c r="F4944" s="162"/>
      <c r="G4944" s="209"/>
      <c r="H4944" s="195"/>
    </row>
    <row r="4945" spans="1:8">
      <c r="A4945" s="162"/>
      <c r="B4945" s="162"/>
      <c r="C4945" s="163"/>
      <c r="D4945" s="164"/>
      <c r="E4945" s="163"/>
      <c r="F4945" s="162"/>
      <c r="G4945" s="209"/>
      <c r="H4945" s="195"/>
    </row>
    <row r="4946" spans="1:8">
      <c r="A4946" s="162"/>
      <c r="B4946" s="162"/>
      <c r="C4946" s="163"/>
      <c r="D4946" s="164"/>
      <c r="E4946" s="163"/>
      <c r="F4946" s="162"/>
      <c r="G4946" s="209"/>
      <c r="H4946" s="195"/>
    </row>
    <row r="4947" spans="1:8">
      <c r="A4947" s="162"/>
      <c r="B4947" s="162"/>
      <c r="C4947" s="163"/>
      <c r="D4947" s="164"/>
      <c r="E4947" s="163"/>
      <c r="F4947" s="162"/>
      <c r="G4947" s="209"/>
      <c r="H4947" s="195"/>
    </row>
    <row r="4948" spans="1:8">
      <c r="A4948" s="162"/>
      <c r="B4948" s="162"/>
      <c r="C4948" s="163"/>
      <c r="D4948" s="164"/>
      <c r="E4948" s="163"/>
      <c r="F4948" s="162"/>
      <c r="G4948" s="209"/>
      <c r="H4948" s="195"/>
    </row>
    <row r="4949" spans="1:8">
      <c r="A4949" s="162"/>
      <c r="B4949" s="162"/>
      <c r="C4949" s="163"/>
      <c r="D4949" s="164"/>
      <c r="E4949" s="163"/>
      <c r="F4949" s="162"/>
      <c r="G4949" s="209"/>
      <c r="H4949" s="195"/>
    </row>
    <row r="4950" spans="1:8">
      <c r="A4950" s="162"/>
      <c r="B4950" s="162"/>
      <c r="C4950" s="163"/>
      <c r="D4950" s="164"/>
      <c r="E4950" s="163"/>
      <c r="F4950" s="162"/>
      <c r="G4950" s="209"/>
      <c r="H4950" s="195"/>
    </row>
    <row r="4951" spans="1:8">
      <c r="A4951" s="162"/>
      <c r="B4951" s="162"/>
      <c r="C4951" s="163"/>
      <c r="D4951" s="164"/>
      <c r="E4951" s="163"/>
      <c r="F4951" s="162"/>
      <c r="G4951" s="209"/>
      <c r="H4951" s="195"/>
    </row>
    <row r="4952" spans="1:8">
      <c r="A4952" s="162"/>
      <c r="B4952" s="162"/>
      <c r="C4952" s="163"/>
      <c r="D4952" s="164"/>
      <c r="E4952" s="163"/>
      <c r="F4952" s="162"/>
      <c r="G4952" s="209"/>
      <c r="H4952" s="195"/>
    </row>
    <row r="4953" spans="1:8">
      <c r="A4953" s="162"/>
      <c r="B4953" s="162"/>
      <c r="C4953" s="163"/>
      <c r="D4953" s="164"/>
      <c r="E4953" s="163"/>
      <c r="F4953" s="162"/>
      <c r="G4953" s="209"/>
      <c r="H4953" s="195"/>
    </row>
    <row r="4954" spans="1:8">
      <c r="A4954" s="162"/>
      <c r="B4954" s="162"/>
      <c r="C4954" s="163"/>
      <c r="D4954" s="164"/>
      <c r="E4954" s="163"/>
      <c r="F4954" s="162"/>
      <c r="G4954" s="209"/>
      <c r="H4954" s="195"/>
    </row>
    <row r="4955" spans="1:8">
      <c r="A4955" s="162"/>
      <c r="B4955" s="162"/>
      <c r="C4955" s="163"/>
      <c r="D4955" s="164"/>
      <c r="E4955" s="163"/>
      <c r="F4955" s="162"/>
      <c r="G4955" s="209"/>
      <c r="H4955" s="195"/>
    </row>
    <row r="4956" spans="1:8">
      <c r="A4956" s="162"/>
      <c r="B4956" s="162"/>
      <c r="C4956" s="163"/>
      <c r="D4956" s="164"/>
      <c r="E4956" s="163"/>
      <c r="F4956" s="162"/>
      <c r="G4956" s="209"/>
      <c r="H4956" s="195"/>
    </row>
    <row r="4957" spans="1:8">
      <c r="A4957" s="162"/>
      <c r="B4957" s="162"/>
      <c r="C4957" s="163"/>
      <c r="D4957" s="164"/>
      <c r="E4957" s="163"/>
      <c r="F4957" s="162"/>
      <c r="G4957" s="209"/>
      <c r="H4957" s="195"/>
    </row>
    <row r="4958" spans="1:8">
      <c r="A4958" s="162"/>
      <c r="B4958" s="162"/>
      <c r="C4958" s="163"/>
      <c r="D4958" s="164"/>
      <c r="E4958" s="163"/>
      <c r="F4958" s="162"/>
      <c r="G4958" s="209"/>
      <c r="H4958" s="195"/>
    </row>
    <row r="4959" spans="1:8">
      <c r="A4959" s="162"/>
      <c r="B4959" s="162"/>
      <c r="C4959" s="163"/>
      <c r="D4959" s="164"/>
      <c r="E4959" s="163"/>
      <c r="F4959" s="162"/>
      <c r="G4959" s="209"/>
      <c r="H4959" s="195"/>
    </row>
    <row r="4960" spans="1:8">
      <c r="A4960" s="162"/>
      <c r="B4960" s="162"/>
      <c r="C4960" s="163"/>
      <c r="D4960" s="164"/>
      <c r="E4960" s="163"/>
      <c r="F4960" s="162"/>
      <c r="G4960" s="209"/>
      <c r="H4960" s="195"/>
    </row>
    <row r="4961" spans="1:8">
      <c r="A4961" s="162"/>
      <c r="B4961" s="162"/>
      <c r="C4961" s="163"/>
      <c r="D4961" s="164"/>
      <c r="E4961" s="163"/>
      <c r="F4961" s="162"/>
      <c r="G4961" s="209"/>
      <c r="H4961" s="195"/>
    </row>
    <row r="4962" spans="1:8">
      <c r="A4962" s="162"/>
      <c r="B4962" s="162"/>
      <c r="C4962" s="163"/>
      <c r="D4962" s="164"/>
      <c r="E4962" s="163"/>
      <c r="F4962" s="162"/>
      <c r="G4962" s="209"/>
      <c r="H4962" s="195"/>
    </row>
    <row r="4963" spans="1:8">
      <c r="A4963" s="162"/>
      <c r="B4963" s="162"/>
      <c r="C4963" s="163"/>
      <c r="D4963" s="164"/>
      <c r="E4963" s="163"/>
      <c r="F4963" s="162"/>
      <c r="G4963" s="209"/>
      <c r="H4963" s="195"/>
    </row>
    <row r="4964" spans="1:8">
      <c r="A4964" s="162"/>
      <c r="B4964" s="162"/>
      <c r="C4964" s="163"/>
      <c r="D4964" s="164"/>
      <c r="E4964" s="163"/>
      <c r="F4964" s="162"/>
      <c r="G4964" s="209"/>
      <c r="H4964" s="195"/>
    </row>
    <row r="4965" spans="1:8">
      <c r="A4965" s="162"/>
      <c r="B4965" s="162"/>
      <c r="C4965" s="163"/>
      <c r="D4965" s="164"/>
      <c r="E4965" s="163"/>
      <c r="F4965" s="162"/>
      <c r="G4965" s="209"/>
      <c r="H4965" s="195"/>
    </row>
    <row r="4966" spans="1:8">
      <c r="A4966" s="162"/>
      <c r="B4966" s="162"/>
      <c r="C4966" s="163"/>
      <c r="D4966" s="164"/>
      <c r="E4966" s="163"/>
      <c r="F4966" s="162"/>
      <c r="G4966" s="209"/>
      <c r="H4966" s="195"/>
    </row>
    <row r="4967" spans="1:8">
      <c r="A4967" s="162"/>
      <c r="B4967" s="162"/>
      <c r="C4967" s="163"/>
      <c r="D4967" s="164"/>
      <c r="E4967" s="163"/>
      <c r="F4967" s="162"/>
      <c r="G4967" s="209"/>
      <c r="H4967" s="195"/>
    </row>
    <row r="4968" spans="1:8">
      <c r="A4968" s="162"/>
      <c r="B4968" s="162"/>
      <c r="C4968" s="163"/>
      <c r="D4968" s="164"/>
      <c r="E4968" s="163"/>
      <c r="F4968" s="162"/>
      <c r="G4968" s="209"/>
      <c r="H4968" s="195"/>
    </row>
    <row r="4969" spans="1:8">
      <c r="A4969" s="162"/>
      <c r="B4969" s="162"/>
      <c r="C4969" s="163"/>
      <c r="D4969" s="164"/>
      <c r="E4969" s="163"/>
      <c r="F4969" s="162"/>
      <c r="G4969" s="209"/>
      <c r="H4969" s="195"/>
    </row>
    <row r="4970" spans="1:8">
      <c r="A4970" s="162"/>
      <c r="B4970" s="162"/>
      <c r="C4970" s="163"/>
      <c r="D4970" s="164"/>
      <c r="E4970" s="163"/>
      <c r="F4970" s="162"/>
      <c r="G4970" s="209"/>
      <c r="H4970" s="195"/>
    </row>
    <row r="4971" spans="1:8">
      <c r="A4971" s="162"/>
      <c r="B4971" s="162"/>
      <c r="C4971" s="163"/>
      <c r="D4971" s="164"/>
      <c r="E4971" s="163"/>
      <c r="F4971" s="162"/>
      <c r="G4971" s="209"/>
      <c r="H4971" s="195"/>
    </row>
    <row r="4972" spans="1:8">
      <c r="A4972" s="162"/>
      <c r="B4972" s="162"/>
      <c r="C4972" s="163"/>
      <c r="D4972" s="164"/>
      <c r="E4972" s="163"/>
      <c r="F4972" s="162"/>
      <c r="G4972" s="209"/>
      <c r="H4972" s="195"/>
    </row>
    <row r="4973" spans="1:8">
      <c r="A4973" s="162"/>
      <c r="B4973" s="162"/>
      <c r="C4973" s="163"/>
      <c r="D4973" s="164"/>
      <c r="E4973" s="163"/>
      <c r="F4973" s="162"/>
      <c r="G4973" s="209"/>
      <c r="H4973" s="195"/>
    </row>
    <row r="4974" spans="1:8">
      <c r="A4974" s="162"/>
      <c r="B4974" s="162"/>
      <c r="C4974" s="163"/>
      <c r="D4974" s="164"/>
      <c r="E4974" s="163"/>
      <c r="F4974" s="162"/>
      <c r="G4974" s="209"/>
      <c r="H4974" s="195"/>
    </row>
    <row r="4975" spans="1:8">
      <c r="A4975" s="162"/>
      <c r="B4975" s="162"/>
      <c r="C4975" s="163"/>
      <c r="D4975" s="164"/>
      <c r="E4975" s="163"/>
      <c r="F4975" s="162"/>
      <c r="G4975" s="209"/>
      <c r="H4975" s="195"/>
    </row>
    <row r="4976" spans="1:8">
      <c r="A4976" s="162"/>
      <c r="B4976" s="162"/>
      <c r="C4976" s="163"/>
      <c r="D4976" s="164"/>
      <c r="E4976" s="163"/>
      <c r="F4976" s="162"/>
      <c r="G4976" s="209"/>
      <c r="H4976" s="195"/>
    </row>
    <row r="4977" spans="1:8">
      <c r="A4977" s="162"/>
      <c r="B4977" s="162"/>
      <c r="C4977" s="163"/>
      <c r="D4977" s="164"/>
      <c r="E4977" s="163"/>
      <c r="F4977" s="162"/>
      <c r="G4977" s="209"/>
      <c r="H4977" s="195"/>
    </row>
    <row r="4978" spans="1:8">
      <c r="A4978" s="162"/>
      <c r="B4978" s="162"/>
      <c r="C4978" s="163"/>
      <c r="D4978" s="164"/>
      <c r="E4978" s="163"/>
      <c r="F4978" s="162"/>
      <c r="G4978" s="209"/>
      <c r="H4978" s="195"/>
    </row>
    <row r="4979" spans="1:8">
      <c r="A4979" s="162"/>
      <c r="B4979" s="162"/>
      <c r="C4979" s="163"/>
      <c r="D4979" s="164"/>
      <c r="E4979" s="163"/>
      <c r="F4979" s="162"/>
      <c r="G4979" s="209"/>
      <c r="H4979" s="195"/>
    </row>
    <row r="4980" spans="1:8">
      <c r="A4980" s="162"/>
      <c r="B4980" s="162"/>
      <c r="C4980" s="163"/>
      <c r="D4980" s="164"/>
      <c r="E4980" s="163"/>
      <c r="F4980" s="162"/>
      <c r="G4980" s="209"/>
      <c r="H4980" s="195"/>
    </row>
    <row r="4981" spans="1:8">
      <c r="A4981" s="162"/>
      <c r="B4981" s="162"/>
      <c r="C4981" s="163"/>
      <c r="D4981" s="164"/>
      <c r="E4981" s="163"/>
      <c r="F4981" s="162"/>
      <c r="G4981" s="209"/>
      <c r="H4981" s="195"/>
    </row>
    <row r="4982" spans="1:8">
      <c r="A4982" s="162"/>
      <c r="B4982" s="162"/>
      <c r="C4982" s="163"/>
      <c r="D4982" s="164"/>
      <c r="E4982" s="163"/>
      <c r="F4982" s="162"/>
      <c r="G4982" s="209"/>
      <c r="H4982" s="195"/>
    </row>
    <row r="4983" spans="1:8">
      <c r="A4983" s="162"/>
      <c r="B4983" s="162"/>
      <c r="C4983" s="163"/>
      <c r="D4983" s="164"/>
      <c r="E4983" s="163"/>
      <c r="F4983" s="162"/>
      <c r="G4983" s="209"/>
      <c r="H4983" s="195"/>
    </row>
    <row r="4984" spans="1:8">
      <c r="A4984" s="162"/>
      <c r="B4984" s="162"/>
      <c r="C4984" s="163"/>
      <c r="D4984" s="164"/>
      <c r="E4984" s="163"/>
      <c r="F4984" s="162"/>
      <c r="G4984" s="209"/>
      <c r="H4984" s="195"/>
    </row>
    <row r="4985" spans="1:8">
      <c r="A4985" s="162"/>
      <c r="B4985" s="162"/>
      <c r="C4985" s="163"/>
      <c r="D4985" s="164"/>
      <c r="E4985" s="163"/>
      <c r="F4985" s="162"/>
      <c r="G4985" s="209"/>
      <c r="H4985" s="195"/>
    </row>
    <row r="4986" spans="1:8">
      <c r="A4986" s="162"/>
      <c r="B4986" s="162"/>
      <c r="C4986" s="163"/>
      <c r="D4986" s="164"/>
      <c r="E4986" s="163"/>
      <c r="F4986" s="162"/>
      <c r="G4986" s="209"/>
      <c r="H4986" s="195"/>
    </row>
    <row r="4987" spans="1:8">
      <c r="A4987" s="162"/>
      <c r="B4987" s="162"/>
      <c r="C4987" s="163"/>
      <c r="D4987" s="164"/>
      <c r="E4987" s="163"/>
      <c r="F4987" s="162"/>
      <c r="G4987" s="209"/>
      <c r="H4987" s="195"/>
    </row>
    <row r="4988" spans="1:8">
      <c r="A4988" s="162"/>
      <c r="B4988" s="162"/>
      <c r="C4988" s="163"/>
      <c r="D4988" s="164"/>
      <c r="E4988" s="163"/>
      <c r="F4988" s="162"/>
      <c r="G4988" s="209"/>
      <c r="H4988" s="195"/>
    </row>
    <row r="4989" spans="1:8">
      <c r="A4989" s="162"/>
      <c r="B4989" s="162"/>
      <c r="C4989" s="163"/>
      <c r="D4989" s="164"/>
      <c r="E4989" s="163"/>
      <c r="F4989" s="162"/>
      <c r="G4989" s="209"/>
      <c r="H4989" s="195"/>
    </row>
    <row r="4990" spans="1:8">
      <c r="A4990" s="162"/>
      <c r="B4990" s="162"/>
      <c r="C4990" s="163"/>
      <c r="D4990" s="164"/>
      <c r="E4990" s="163"/>
      <c r="F4990" s="162"/>
      <c r="G4990" s="209"/>
      <c r="H4990" s="195"/>
    </row>
    <row r="4991" spans="1:8">
      <c r="A4991" s="162"/>
      <c r="B4991" s="162"/>
      <c r="C4991" s="163"/>
      <c r="D4991" s="164"/>
      <c r="E4991" s="163"/>
      <c r="F4991" s="162"/>
      <c r="G4991" s="209"/>
      <c r="H4991" s="195"/>
    </row>
    <row r="4992" spans="1:8">
      <c r="A4992" s="162"/>
      <c r="B4992" s="162"/>
      <c r="C4992" s="163"/>
      <c r="D4992" s="164"/>
      <c r="E4992" s="163"/>
      <c r="F4992" s="162"/>
      <c r="G4992" s="209"/>
      <c r="H4992" s="195"/>
    </row>
    <row r="4993" spans="1:8">
      <c r="A4993" s="162"/>
      <c r="B4993" s="162"/>
      <c r="C4993" s="163"/>
      <c r="D4993" s="164"/>
      <c r="E4993" s="163"/>
      <c r="F4993" s="162"/>
      <c r="G4993" s="209"/>
      <c r="H4993" s="195"/>
    </row>
    <row r="4994" spans="1:8">
      <c r="A4994" s="162"/>
      <c r="B4994" s="162"/>
      <c r="C4994" s="163"/>
      <c r="D4994" s="164"/>
      <c r="E4994" s="163"/>
      <c r="F4994" s="162"/>
      <c r="G4994" s="209"/>
      <c r="H4994" s="195"/>
    </row>
    <row r="4995" spans="1:8">
      <c r="A4995" s="162"/>
      <c r="B4995" s="162"/>
      <c r="C4995" s="163"/>
      <c r="D4995" s="164"/>
      <c r="E4995" s="163"/>
      <c r="F4995" s="162"/>
      <c r="G4995" s="209"/>
      <c r="H4995" s="195"/>
    </row>
    <row r="4996" spans="1:8">
      <c r="A4996" s="162"/>
      <c r="B4996" s="162"/>
      <c r="C4996" s="163"/>
      <c r="D4996" s="164"/>
      <c r="E4996" s="163"/>
      <c r="F4996" s="162"/>
      <c r="G4996" s="209"/>
      <c r="H4996" s="195"/>
    </row>
    <row r="4997" spans="1:8">
      <c r="A4997" s="162"/>
      <c r="B4997" s="162"/>
      <c r="C4997" s="163"/>
      <c r="D4997" s="164"/>
      <c r="E4997" s="163"/>
      <c r="F4997" s="162"/>
      <c r="G4997" s="209"/>
      <c r="H4997" s="195"/>
    </row>
    <row r="4998" spans="1:8">
      <c r="A4998" s="162"/>
      <c r="B4998" s="162"/>
      <c r="C4998" s="163"/>
      <c r="D4998" s="164"/>
      <c r="E4998" s="163"/>
      <c r="F4998" s="162"/>
      <c r="G4998" s="209"/>
      <c r="H4998" s="195"/>
    </row>
    <row r="4999" spans="1:8">
      <c r="A4999" s="162"/>
      <c r="B4999" s="162"/>
      <c r="C4999" s="163"/>
      <c r="D4999" s="164"/>
      <c r="E4999" s="163"/>
      <c r="F4999" s="162"/>
      <c r="G4999" s="209"/>
      <c r="H4999" s="195"/>
    </row>
    <row r="5000" spans="1:8">
      <c r="A5000" s="162"/>
      <c r="B5000" s="162"/>
      <c r="C5000" s="163"/>
      <c r="D5000" s="164"/>
      <c r="E5000" s="163"/>
      <c r="F5000" s="162"/>
      <c r="G5000" s="209"/>
      <c r="H5000" s="195"/>
    </row>
    <row r="5001" spans="1:8">
      <c r="A5001" s="162"/>
      <c r="B5001" s="162"/>
      <c r="C5001" s="163"/>
      <c r="D5001" s="164"/>
      <c r="E5001" s="163"/>
      <c r="F5001" s="162"/>
      <c r="G5001" s="209"/>
      <c r="H5001" s="195"/>
    </row>
    <row r="5002" spans="1:8">
      <c r="A5002" s="162"/>
      <c r="B5002" s="162"/>
      <c r="C5002" s="163"/>
      <c r="D5002" s="164"/>
      <c r="E5002" s="163"/>
      <c r="F5002" s="162"/>
      <c r="G5002" s="209"/>
      <c r="H5002" s="195"/>
    </row>
    <row r="5003" spans="1:8">
      <c r="A5003" s="162"/>
      <c r="B5003" s="162"/>
      <c r="C5003" s="163"/>
      <c r="D5003" s="164"/>
      <c r="E5003" s="163"/>
      <c r="F5003" s="162"/>
      <c r="G5003" s="209"/>
      <c r="H5003" s="195"/>
    </row>
    <row r="5004" spans="1:8">
      <c r="A5004" s="162"/>
      <c r="B5004" s="162"/>
      <c r="C5004" s="163"/>
      <c r="D5004" s="164"/>
      <c r="E5004" s="163"/>
      <c r="F5004" s="162"/>
      <c r="G5004" s="209"/>
      <c r="H5004" s="195"/>
    </row>
    <row r="5005" spans="1:8">
      <c r="A5005" s="162"/>
      <c r="B5005" s="162"/>
      <c r="C5005" s="163"/>
      <c r="D5005" s="164"/>
      <c r="E5005" s="163"/>
      <c r="F5005" s="162"/>
      <c r="G5005" s="209"/>
      <c r="H5005" s="195"/>
    </row>
    <row r="5006" spans="1:8">
      <c r="A5006" s="162"/>
      <c r="B5006" s="162"/>
      <c r="C5006" s="163"/>
      <c r="D5006" s="164"/>
      <c r="E5006" s="163"/>
      <c r="F5006" s="162"/>
      <c r="G5006" s="209"/>
      <c r="H5006" s="195"/>
    </row>
    <row r="5007" spans="1:8">
      <c r="A5007" s="162"/>
      <c r="B5007" s="162"/>
      <c r="C5007" s="163"/>
      <c r="D5007" s="164"/>
      <c r="E5007" s="163"/>
      <c r="F5007" s="162"/>
      <c r="G5007" s="209"/>
      <c r="H5007" s="195"/>
    </row>
    <row r="5008" spans="1:8">
      <c r="A5008" s="162"/>
      <c r="B5008" s="162"/>
      <c r="C5008" s="163"/>
      <c r="D5008" s="164"/>
      <c r="E5008" s="163"/>
      <c r="F5008" s="162"/>
      <c r="G5008" s="209"/>
      <c r="H5008" s="195"/>
    </row>
    <row r="5009" spans="1:8">
      <c r="A5009" s="162"/>
      <c r="B5009" s="162"/>
      <c r="C5009" s="163"/>
      <c r="D5009" s="164"/>
      <c r="E5009" s="163"/>
      <c r="F5009" s="162"/>
      <c r="G5009" s="209"/>
      <c r="H5009" s="195"/>
    </row>
    <row r="5010" spans="1:8">
      <c r="A5010" s="162"/>
      <c r="B5010" s="162"/>
      <c r="C5010" s="163"/>
      <c r="D5010" s="164"/>
      <c r="E5010" s="163"/>
      <c r="F5010" s="162"/>
      <c r="G5010" s="209"/>
      <c r="H5010" s="195"/>
    </row>
    <row r="5011" spans="1:8">
      <c r="A5011" s="162"/>
      <c r="B5011" s="162"/>
      <c r="C5011" s="163"/>
      <c r="D5011" s="164"/>
      <c r="E5011" s="163"/>
      <c r="F5011" s="162"/>
      <c r="G5011" s="209"/>
      <c r="H5011" s="195"/>
    </row>
    <row r="5012" spans="1:8">
      <c r="A5012" s="162"/>
      <c r="B5012" s="162"/>
      <c r="C5012" s="163"/>
      <c r="D5012" s="164"/>
      <c r="E5012" s="163"/>
      <c r="F5012" s="162"/>
      <c r="G5012" s="209"/>
      <c r="H5012" s="195"/>
    </row>
    <row r="5013" spans="1:8">
      <c r="A5013" s="162"/>
      <c r="B5013" s="162"/>
      <c r="C5013" s="163"/>
      <c r="D5013" s="164"/>
      <c r="E5013" s="163"/>
      <c r="F5013" s="162"/>
      <c r="G5013" s="209"/>
      <c r="H5013" s="195"/>
    </row>
    <row r="5014" spans="1:8">
      <c r="A5014" s="162"/>
      <c r="B5014" s="162"/>
      <c r="C5014" s="163"/>
      <c r="D5014" s="164"/>
      <c r="E5014" s="163"/>
      <c r="F5014" s="162"/>
      <c r="G5014" s="209"/>
      <c r="H5014" s="195"/>
    </row>
    <row r="5015" spans="1:8">
      <c r="A5015" s="162"/>
      <c r="B5015" s="162"/>
      <c r="C5015" s="163"/>
      <c r="D5015" s="164"/>
      <c r="E5015" s="163"/>
      <c r="F5015" s="162"/>
      <c r="G5015" s="209"/>
      <c r="H5015" s="195"/>
    </row>
    <row r="5016" spans="1:8">
      <c r="A5016" s="162"/>
      <c r="B5016" s="162"/>
      <c r="C5016" s="163"/>
      <c r="D5016" s="164"/>
      <c r="E5016" s="163"/>
      <c r="F5016" s="162"/>
      <c r="G5016" s="209"/>
      <c r="H5016" s="195"/>
    </row>
    <row r="5017" spans="1:8">
      <c r="A5017" s="162"/>
      <c r="B5017" s="162"/>
      <c r="C5017" s="163"/>
      <c r="D5017" s="164"/>
      <c r="E5017" s="163"/>
      <c r="F5017" s="162"/>
      <c r="G5017" s="209"/>
      <c r="H5017" s="195"/>
    </row>
    <row r="5018" spans="1:8">
      <c r="A5018" s="162"/>
      <c r="B5018" s="162"/>
      <c r="C5018" s="163"/>
      <c r="D5018" s="164"/>
      <c r="E5018" s="163"/>
      <c r="F5018" s="162"/>
      <c r="G5018" s="209"/>
      <c r="H5018" s="195"/>
    </row>
    <row r="5019" spans="1:8">
      <c r="A5019" s="162"/>
      <c r="B5019" s="162"/>
      <c r="C5019" s="163"/>
      <c r="D5019" s="164"/>
      <c r="E5019" s="163"/>
      <c r="F5019" s="162"/>
      <c r="G5019" s="209"/>
      <c r="H5019" s="195"/>
    </row>
    <row r="5020" spans="1:8">
      <c r="A5020" s="162"/>
      <c r="B5020" s="162"/>
      <c r="C5020" s="163"/>
      <c r="D5020" s="164"/>
      <c r="E5020" s="163"/>
      <c r="F5020" s="162"/>
      <c r="G5020" s="209"/>
      <c r="H5020" s="195"/>
    </row>
    <row r="5021" spans="1:8">
      <c r="A5021" s="162"/>
      <c r="B5021" s="162"/>
      <c r="C5021" s="163"/>
      <c r="D5021" s="164"/>
      <c r="E5021" s="163"/>
      <c r="F5021" s="162"/>
      <c r="G5021" s="209"/>
      <c r="H5021" s="195"/>
    </row>
    <row r="5022" spans="1:8">
      <c r="A5022" s="162"/>
      <c r="B5022" s="162"/>
      <c r="C5022" s="163"/>
      <c r="D5022" s="164"/>
      <c r="E5022" s="163"/>
      <c r="F5022" s="162"/>
      <c r="G5022" s="209"/>
      <c r="H5022" s="195"/>
    </row>
    <row r="5023" spans="1:8">
      <c r="A5023" s="162"/>
      <c r="B5023" s="162"/>
      <c r="C5023" s="163"/>
      <c r="D5023" s="164"/>
      <c r="E5023" s="163"/>
      <c r="F5023" s="162"/>
      <c r="G5023" s="209"/>
      <c r="H5023" s="195"/>
    </row>
    <row r="5024" spans="1:8">
      <c r="A5024" s="162"/>
      <c r="B5024" s="162"/>
      <c r="C5024" s="163"/>
      <c r="D5024" s="164"/>
      <c r="E5024" s="163"/>
      <c r="F5024" s="162"/>
      <c r="G5024" s="209"/>
      <c r="H5024" s="195"/>
    </row>
    <row r="5025" spans="1:8">
      <c r="A5025" s="162"/>
      <c r="B5025" s="162"/>
      <c r="C5025" s="163"/>
      <c r="D5025" s="164"/>
      <c r="E5025" s="163"/>
      <c r="F5025" s="162"/>
      <c r="G5025" s="209"/>
      <c r="H5025" s="195"/>
    </row>
    <row r="5026" spans="1:8">
      <c r="A5026" s="162"/>
      <c r="B5026" s="162"/>
      <c r="C5026" s="163"/>
      <c r="D5026" s="164"/>
      <c r="E5026" s="163"/>
      <c r="F5026" s="162"/>
      <c r="G5026" s="209"/>
      <c r="H5026" s="195"/>
    </row>
    <row r="5027" spans="1:8">
      <c r="A5027" s="162"/>
      <c r="B5027" s="162"/>
      <c r="C5027" s="163"/>
      <c r="D5027" s="164"/>
      <c r="E5027" s="163"/>
      <c r="F5027" s="162"/>
      <c r="G5027" s="209"/>
      <c r="H5027" s="195"/>
    </row>
    <row r="5028" spans="1:8">
      <c r="A5028" s="162"/>
      <c r="B5028" s="162"/>
      <c r="C5028" s="163"/>
      <c r="D5028" s="164"/>
      <c r="E5028" s="163"/>
      <c r="F5028" s="162"/>
      <c r="G5028" s="209"/>
      <c r="H5028" s="195"/>
    </row>
    <row r="5029" spans="1:8">
      <c r="A5029" s="162"/>
      <c r="B5029" s="162"/>
      <c r="C5029" s="163"/>
      <c r="D5029" s="164"/>
      <c r="E5029" s="163"/>
      <c r="F5029" s="162"/>
      <c r="G5029" s="209"/>
      <c r="H5029" s="195"/>
    </row>
    <row r="5030" spans="1:8">
      <c r="A5030" s="162"/>
      <c r="B5030" s="162"/>
      <c r="C5030" s="163"/>
      <c r="D5030" s="164"/>
      <c r="E5030" s="163"/>
      <c r="F5030" s="162"/>
      <c r="G5030" s="209"/>
      <c r="H5030" s="195"/>
    </row>
    <row r="5031" spans="1:8">
      <c r="A5031" s="162"/>
      <c r="B5031" s="162"/>
      <c r="C5031" s="163"/>
      <c r="D5031" s="164"/>
      <c r="E5031" s="163"/>
      <c r="F5031" s="162"/>
      <c r="G5031" s="209"/>
      <c r="H5031" s="195"/>
    </row>
    <row r="5032" spans="1:8">
      <c r="A5032" s="162"/>
      <c r="B5032" s="162"/>
      <c r="C5032" s="163"/>
      <c r="D5032" s="164"/>
      <c r="E5032" s="163"/>
      <c r="F5032" s="162"/>
      <c r="G5032" s="209"/>
      <c r="H5032" s="195"/>
    </row>
    <row r="5033" spans="1:8">
      <c r="A5033" s="162"/>
      <c r="B5033" s="162"/>
      <c r="C5033" s="163"/>
      <c r="D5033" s="164"/>
      <c r="E5033" s="163"/>
      <c r="F5033" s="162"/>
      <c r="G5033" s="209"/>
      <c r="H5033" s="195"/>
    </row>
    <row r="5034" spans="1:8">
      <c r="A5034" s="162"/>
      <c r="B5034" s="162"/>
      <c r="C5034" s="163"/>
      <c r="D5034" s="164"/>
      <c r="E5034" s="163"/>
      <c r="F5034" s="162"/>
      <c r="G5034" s="209"/>
      <c r="H5034" s="195"/>
    </row>
    <row r="5035" spans="1:8">
      <c r="A5035" s="162"/>
      <c r="B5035" s="162"/>
      <c r="C5035" s="163"/>
      <c r="D5035" s="164"/>
      <c r="E5035" s="163"/>
      <c r="F5035" s="162"/>
      <c r="G5035" s="209"/>
      <c r="H5035" s="195"/>
    </row>
    <row r="5036" spans="1:8">
      <c r="A5036" s="162"/>
      <c r="B5036" s="162"/>
      <c r="C5036" s="163"/>
      <c r="D5036" s="164"/>
      <c r="E5036" s="163"/>
      <c r="F5036" s="162"/>
      <c r="G5036" s="209"/>
      <c r="H5036" s="195"/>
    </row>
    <row r="5037" spans="1:8">
      <c r="A5037" s="162"/>
      <c r="B5037" s="162"/>
      <c r="C5037" s="163"/>
      <c r="D5037" s="164"/>
      <c r="E5037" s="163"/>
      <c r="F5037" s="162"/>
      <c r="G5037" s="209"/>
      <c r="H5037" s="195"/>
    </row>
    <row r="5038" spans="1:8">
      <c r="A5038" s="162"/>
      <c r="B5038" s="162"/>
      <c r="C5038" s="163"/>
      <c r="D5038" s="164"/>
      <c r="E5038" s="163"/>
      <c r="F5038" s="162"/>
      <c r="G5038" s="209"/>
      <c r="H5038" s="195"/>
    </row>
    <row r="5039" spans="1:8">
      <c r="A5039" s="162"/>
      <c r="B5039" s="162"/>
      <c r="C5039" s="163"/>
      <c r="D5039" s="164"/>
      <c r="E5039" s="163"/>
      <c r="F5039" s="162"/>
      <c r="G5039" s="209"/>
      <c r="H5039" s="195"/>
    </row>
    <row r="5040" spans="1:8">
      <c r="A5040" s="162"/>
      <c r="B5040" s="162"/>
      <c r="C5040" s="163"/>
      <c r="D5040" s="164"/>
      <c r="E5040" s="163"/>
      <c r="F5040" s="162"/>
      <c r="G5040" s="209"/>
      <c r="H5040" s="195"/>
    </row>
    <row r="5041" spans="1:8">
      <c r="A5041" s="162"/>
      <c r="B5041" s="162"/>
      <c r="C5041" s="163"/>
      <c r="D5041" s="164"/>
      <c r="E5041" s="163"/>
      <c r="F5041" s="162"/>
      <c r="G5041" s="209"/>
      <c r="H5041" s="195"/>
    </row>
    <row r="5042" spans="1:8">
      <c r="A5042" s="162"/>
      <c r="B5042" s="162"/>
      <c r="C5042" s="163"/>
      <c r="D5042" s="164"/>
      <c r="E5042" s="163"/>
      <c r="F5042" s="162"/>
      <c r="G5042" s="209"/>
      <c r="H5042" s="195"/>
    </row>
    <row r="5043" spans="1:8">
      <c r="A5043" s="162"/>
      <c r="B5043" s="162"/>
      <c r="C5043" s="163"/>
      <c r="D5043" s="164"/>
      <c r="E5043" s="163"/>
      <c r="F5043" s="162"/>
      <c r="G5043" s="209"/>
      <c r="H5043" s="195"/>
    </row>
    <row r="5044" spans="1:8">
      <c r="A5044" s="162"/>
      <c r="B5044" s="162"/>
      <c r="C5044" s="163"/>
      <c r="D5044" s="164"/>
      <c r="E5044" s="163"/>
      <c r="F5044" s="162"/>
      <c r="G5044" s="209"/>
      <c r="H5044" s="195"/>
    </row>
    <row r="5045" spans="1:8">
      <c r="A5045" s="162"/>
      <c r="B5045" s="162"/>
      <c r="C5045" s="163"/>
      <c r="D5045" s="164"/>
      <c r="E5045" s="163"/>
      <c r="F5045" s="162"/>
      <c r="G5045" s="209"/>
      <c r="H5045" s="195"/>
    </row>
    <row r="5046" spans="1:8">
      <c r="A5046" s="162"/>
      <c r="B5046" s="162"/>
      <c r="C5046" s="163"/>
      <c r="D5046" s="164"/>
      <c r="E5046" s="163"/>
      <c r="F5046" s="162"/>
      <c r="G5046" s="209"/>
      <c r="H5046" s="195"/>
    </row>
    <row r="5047" spans="1:8">
      <c r="A5047" s="162"/>
      <c r="B5047" s="162"/>
      <c r="C5047" s="163"/>
      <c r="D5047" s="164"/>
      <c r="E5047" s="163"/>
      <c r="F5047" s="162"/>
      <c r="G5047" s="209"/>
      <c r="H5047" s="195"/>
    </row>
    <row r="5048" spans="1:8">
      <c r="A5048" s="162"/>
      <c r="B5048" s="162"/>
      <c r="C5048" s="163"/>
      <c r="D5048" s="164"/>
      <c r="E5048" s="163"/>
      <c r="F5048" s="162"/>
      <c r="G5048" s="209"/>
      <c r="H5048" s="195"/>
    </row>
    <row r="5049" spans="1:8">
      <c r="A5049" s="162"/>
      <c r="B5049" s="162"/>
      <c r="C5049" s="163"/>
      <c r="D5049" s="164"/>
      <c r="E5049" s="163"/>
      <c r="F5049" s="162"/>
      <c r="G5049" s="209"/>
      <c r="H5049" s="195"/>
    </row>
    <row r="5050" spans="1:8">
      <c r="A5050" s="162"/>
      <c r="B5050" s="162"/>
      <c r="C5050" s="163"/>
      <c r="D5050" s="164"/>
      <c r="E5050" s="163"/>
      <c r="F5050" s="162"/>
      <c r="G5050" s="209"/>
      <c r="H5050" s="195"/>
    </row>
    <row r="5051" spans="1:8">
      <c r="A5051" s="162"/>
      <c r="B5051" s="162"/>
      <c r="C5051" s="163"/>
      <c r="D5051" s="164"/>
      <c r="E5051" s="163"/>
      <c r="F5051" s="162"/>
      <c r="G5051" s="209"/>
      <c r="H5051" s="195"/>
    </row>
    <row r="5052" spans="1:8">
      <c r="A5052" s="162"/>
      <c r="B5052" s="162"/>
      <c r="C5052" s="163"/>
      <c r="D5052" s="164"/>
      <c r="E5052" s="163"/>
      <c r="F5052" s="162"/>
      <c r="G5052" s="209"/>
      <c r="H5052" s="195"/>
    </row>
    <row r="5053" spans="1:8">
      <c r="A5053" s="162"/>
      <c r="B5053" s="162"/>
      <c r="C5053" s="163"/>
      <c r="D5053" s="164"/>
      <c r="E5053" s="163"/>
      <c r="F5053" s="162"/>
      <c r="G5053" s="209"/>
      <c r="H5053" s="195"/>
    </row>
    <row r="5054" spans="1:8">
      <c r="A5054" s="162"/>
      <c r="B5054" s="162"/>
      <c r="C5054" s="163"/>
      <c r="D5054" s="164"/>
      <c r="E5054" s="163"/>
      <c r="F5054" s="162"/>
      <c r="G5054" s="209"/>
      <c r="H5054" s="195"/>
    </row>
    <row r="5055" spans="1:8">
      <c r="A5055" s="162"/>
      <c r="B5055" s="162"/>
      <c r="C5055" s="163"/>
      <c r="D5055" s="164"/>
      <c r="E5055" s="163"/>
      <c r="F5055" s="162"/>
      <c r="G5055" s="209"/>
      <c r="H5055" s="195"/>
    </row>
    <row r="5056" spans="1:8">
      <c r="A5056" s="162"/>
      <c r="B5056" s="162"/>
      <c r="C5056" s="163"/>
      <c r="D5056" s="164"/>
      <c r="E5056" s="163"/>
      <c r="F5056" s="162"/>
      <c r="G5056" s="209"/>
      <c r="H5056" s="195"/>
    </row>
    <row r="5057" spans="1:8">
      <c r="A5057" s="162"/>
      <c r="B5057" s="162"/>
      <c r="C5057" s="163"/>
      <c r="D5057" s="164"/>
      <c r="E5057" s="163"/>
      <c r="F5057" s="162"/>
      <c r="G5057" s="209"/>
      <c r="H5057" s="195"/>
    </row>
    <row r="5058" spans="1:8">
      <c r="A5058" s="162"/>
      <c r="B5058" s="162"/>
      <c r="C5058" s="163"/>
      <c r="D5058" s="164"/>
      <c r="E5058" s="163"/>
      <c r="F5058" s="162"/>
      <c r="G5058" s="209"/>
      <c r="H5058" s="195"/>
    </row>
    <row r="5059" spans="1:8">
      <c r="A5059" s="162"/>
      <c r="B5059" s="162"/>
      <c r="C5059" s="163"/>
      <c r="D5059" s="164"/>
      <c r="E5059" s="163"/>
      <c r="F5059" s="162"/>
      <c r="G5059" s="209"/>
      <c r="H5059" s="195"/>
    </row>
    <row r="5060" spans="1:8">
      <c r="A5060" s="162"/>
      <c r="B5060" s="162"/>
      <c r="C5060" s="163"/>
      <c r="D5060" s="164"/>
      <c r="E5060" s="163"/>
      <c r="F5060" s="162"/>
      <c r="G5060" s="209"/>
      <c r="H5060" s="195"/>
    </row>
    <row r="5061" spans="1:8">
      <c r="A5061" s="162"/>
      <c r="B5061" s="162"/>
      <c r="C5061" s="163"/>
      <c r="D5061" s="164"/>
      <c r="E5061" s="163"/>
      <c r="F5061" s="162"/>
      <c r="G5061" s="209"/>
      <c r="H5061" s="195"/>
    </row>
    <row r="5062" spans="1:8">
      <c r="A5062" s="162"/>
      <c r="B5062" s="162"/>
      <c r="C5062" s="163"/>
      <c r="D5062" s="164"/>
      <c r="E5062" s="163"/>
      <c r="F5062" s="162"/>
      <c r="G5062" s="209"/>
      <c r="H5062" s="195"/>
    </row>
    <row r="5063" spans="1:8">
      <c r="A5063" s="162"/>
      <c r="B5063" s="162"/>
      <c r="C5063" s="163"/>
      <c r="D5063" s="164"/>
      <c r="E5063" s="163"/>
      <c r="F5063" s="162"/>
      <c r="G5063" s="209"/>
      <c r="H5063" s="195"/>
    </row>
    <row r="5064" spans="1:8">
      <c r="A5064" s="162"/>
      <c r="B5064" s="162"/>
      <c r="C5064" s="163"/>
      <c r="D5064" s="164"/>
      <c r="E5064" s="163"/>
      <c r="F5064" s="162"/>
      <c r="G5064" s="209"/>
      <c r="H5064" s="195"/>
    </row>
    <row r="5065" spans="1:8">
      <c r="A5065" s="162"/>
      <c r="B5065" s="162"/>
      <c r="C5065" s="163"/>
      <c r="D5065" s="164"/>
      <c r="E5065" s="163"/>
      <c r="F5065" s="162"/>
      <c r="G5065" s="209"/>
      <c r="H5065" s="195"/>
    </row>
    <row r="5066" spans="1:8">
      <c r="A5066" s="162"/>
      <c r="B5066" s="162"/>
      <c r="C5066" s="163"/>
      <c r="D5066" s="164"/>
      <c r="E5066" s="163"/>
      <c r="F5066" s="162"/>
      <c r="G5066" s="209"/>
      <c r="H5066" s="195"/>
    </row>
    <row r="5067" spans="1:8">
      <c r="A5067" s="162"/>
      <c r="B5067" s="162"/>
      <c r="C5067" s="163"/>
      <c r="D5067" s="164"/>
      <c r="E5067" s="163"/>
      <c r="F5067" s="162"/>
      <c r="G5067" s="209"/>
      <c r="H5067" s="195"/>
    </row>
    <row r="5068" spans="1:8">
      <c r="A5068" s="162"/>
      <c r="B5068" s="162"/>
      <c r="C5068" s="163"/>
      <c r="D5068" s="164"/>
      <c r="E5068" s="163"/>
      <c r="F5068" s="162"/>
      <c r="G5068" s="209"/>
      <c r="H5068" s="195"/>
    </row>
    <row r="5069" spans="1:8">
      <c r="A5069" s="162"/>
      <c r="B5069" s="162"/>
      <c r="C5069" s="163"/>
      <c r="D5069" s="164"/>
      <c r="E5069" s="163"/>
      <c r="F5069" s="162"/>
      <c r="G5069" s="209"/>
      <c r="H5069" s="195"/>
    </row>
    <row r="5070" spans="1:8">
      <c r="A5070" s="162"/>
      <c r="B5070" s="162"/>
      <c r="C5070" s="163"/>
      <c r="D5070" s="164"/>
      <c r="E5070" s="163"/>
      <c r="F5070" s="162"/>
      <c r="G5070" s="209"/>
      <c r="H5070" s="195"/>
    </row>
    <row r="5071" spans="1:8">
      <c r="A5071" s="162"/>
      <c r="B5071" s="162"/>
      <c r="C5071" s="163"/>
      <c r="D5071" s="164"/>
      <c r="E5071" s="163"/>
      <c r="F5071" s="162"/>
      <c r="G5071" s="209"/>
      <c r="H5071" s="195"/>
    </row>
    <row r="5072" spans="1:8">
      <c r="A5072" s="162"/>
      <c r="B5072" s="162"/>
      <c r="C5072" s="163"/>
      <c r="D5072" s="164"/>
      <c r="E5072" s="163"/>
      <c r="F5072" s="162"/>
      <c r="G5072" s="209"/>
      <c r="H5072" s="195"/>
    </row>
    <row r="5073" spans="1:8">
      <c r="A5073" s="162"/>
      <c r="B5073" s="162"/>
      <c r="C5073" s="163"/>
      <c r="D5073" s="164"/>
      <c r="E5073" s="163"/>
      <c r="F5073" s="162"/>
      <c r="G5073" s="209"/>
      <c r="H5073" s="195"/>
    </row>
    <row r="5074" spans="1:8">
      <c r="A5074" s="162"/>
      <c r="B5074" s="162"/>
      <c r="C5074" s="163"/>
      <c r="D5074" s="164"/>
      <c r="E5074" s="163"/>
      <c r="F5074" s="162"/>
      <c r="G5074" s="209"/>
      <c r="H5074" s="195"/>
    </row>
    <row r="5075" spans="1:8">
      <c r="A5075" s="162"/>
      <c r="B5075" s="162"/>
      <c r="C5075" s="163"/>
      <c r="D5075" s="164"/>
      <c r="E5075" s="163"/>
      <c r="F5075" s="162"/>
      <c r="G5075" s="209"/>
      <c r="H5075" s="195"/>
    </row>
    <row r="5076" spans="1:8">
      <c r="A5076" s="162"/>
      <c r="B5076" s="162"/>
      <c r="C5076" s="163"/>
      <c r="D5076" s="164"/>
      <c r="E5076" s="163"/>
      <c r="F5076" s="162"/>
      <c r="G5076" s="209"/>
      <c r="H5076" s="195"/>
    </row>
    <row r="5077" spans="1:8">
      <c r="A5077" s="162"/>
      <c r="B5077" s="162"/>
      <c r="C5077" s="163"/>
      <c r="D5077" s="164"/>
      <c r="E5077" s="163"/>
      <c r="F5077" s="162"/>
      <c r="G5077" s="209"/>
      <c r="H5077" s="195"/>
    </row>
    <row r="5078" spans="1:8">
      <c r="A5078" s="162"/>
      <c r="B5078" s="162"/>
      <c r="C5078" s="163"/>
      <c r="D5078" s="164"/>
      <c r="E5078" s="163"/>
      <c r="F5078" s="162"/>
      <c r="G5078" s="209"/>
      <c r="H5078" s="195"/>
    </row>
    <row r="5079" spans="1:8">
      <c r="A5079" s="162"/>
      <c r="B5079" s="162"/>
      <c r="C5079" s="163"/>
      <c r="D5079" s="164"/>
      <c r="E5079" s="163"/>
      <c r="F5079" s="162"/>
      <c r="G5079" s="209"/>
      <c r="H5079" s="195"/>
    </row>
    <row r="5080" spans="1:8">
      <c r="A5080" s="162"/>
      <c r="B5080" s="162"/>
      <c r="C5080" s="163"/>
      <c r="D5080" s="164"/>
      <c r="E5080" s="163"/>
      <c r="F5080" s="162"/>
      <c r="G5080" s="209"/>
      <c r="H5080" s="195"/>
    </row>
    <row r="5081" spans="1:8">
      <c r="A5081" s="162"/>
      <c r="B5081" s="162"/>
      <c r="C5081" s="163"/>
      <c r="D5081" s="164"/>
      <c r="E5081" s="163"/>
      <c r="F5081" s="162"/>
      <c r="G5081" s="209"/>
      <c r="H5081" s="195"/>
    </row>
    <row r="5082" spans="1:8">
      <c r="A5082" s="162"/>
      <c r="B5082" s="162"/>
      <c r="C5082" s="163"/>
      <c r="D5082" s="164"/>
      <c r="E5082" s="163"/>
      <c r="F5082" s="162"/>
      <c r="G5082" s="209"/>
      <c r="H5082" s="195"/>
    </row>
    <row r="5083" spans="1:8">
      <c r="A5083" s="162"/>
      <c r="B5083" s="162"/>
      <c r="C5083" s="163"/>
      <c r="D5083" s="164"/>
      <c r="E5083" s="163"/>
      <c r="F5083" s="162"/>
      <c r="G5083" s="209"/>
      <c r="H5083" s="195"/>
    </row>
    <row r="5084" spans="1:8">
      <c r="A5084" s="162"/>
      <c r="B5084" s="162"/>
      <c r="C5084" s="163"/>
      <c r="D5084" s="164"/>
      <c r="E5084" s="163"/>
      <c r="F5084" s="162"/>
      <c r="G5084" s="209"/>
      <c r="H5084" s="195"/>
    </row>
    <row r="5085" spans="1:8">
      <c r="A5085" s="162"/>
      <c r="B5085" s="162"/>
      <c r="C5085" s="163"/>
      <c r="D5085" s="164"/>
      <c r="E5085" s="163"/>
      <c r="F5085" s="162"/>
      <c r="G5085" s="209"/>
      <c r="H5085" s="195"/>
    </row>
    <row r="5086" spans="1:8">
      <c r="A5086" s="162"/>
      <c r="B5086" s="162"/>
      <c r="C5086" s="163"/>
      <c r="D5086" s="164"/>
      <c r="E5086" s="163"/>
      <c r="F5086" s="162"/>
      <c r="G5086" s="209"/>
      <c r="H5086" s="195"/>
    </row>
    <row r="5087" spans="1:8">
      <c r="A5087" s="162"/>
      <c r="B5087" s="162"/>
      <c r="C5087" s="163"/>
      <c r="D5087" s="164"/>
      <c r="E5087" s="163"/>
      <c r="F5087" s="162"/>
      <c r="G5087" s="209"/>
      <c r="H5087" s="195"/>
    </row>
    <row r="5088" spans="1:8">
      <c r="A5088" s="162"/>
      <c r="B5088" s="162"/>
      <c r="C5088" s="163"/>
      <c r="D5088" s="164"/>
      <c r="E5088" s="163"/>
      <c r="F5088" s="162"/>
      <c r="G5088" s="209"/>
      <c r="H5088" s="195"/>
    </row>
    <row r="5089" spans="1:8">
      <c r="A5089" s="162"/>
      <c r="B5089" s="162"/>
      <c r="C5089" s="163"/>
      <c r="D5089" s="164"/>
      <c r="E5089" s="163"/>
      <c r="F5089" s="162"/>
      <c r="G5089" s="209"/>
      <c r="H5089" s="195"/>
    </row>
    <row r="5090" spans="1:8">
      <c r="A5090" s="162"/>
      <c r="B5090" s="162"/>
      <c r="C5090" s="163"/>
      <c r="D5090" s="164"/>
      <c r="E5090" s="163"/>
      <c r="F5090" s="162"/>
      <c r="G5090" s="209"/>
      <c r="H5090" s="195"/>
    </row>
    <row r="5091" spans="1:8">
      <c r="A5091" s="162"/>
      <c r="B5091" s="162"/>
      <c r="C5091" s="163"/>
      <c r="D5091" s="164"/>
      <c r="E5091" s="163"/>
      <c r="F5091" s="162"/>
      <c r="G5091" s="209"/>
      <c r="H5091" s="195"/>
    </row>
    <row r="5092" spans="1:8">
      <c r="A5092" s="162"/>
      <c r="B5092" s="162"/>
      <c r="C5092" s="163"/>
      <c r="D5092" s="164"/>
      <c r="E5092" s="163"/>
      <c r="F5092" s="162"/>
      <c r="G5092" s="209"/>
      <c r="H5092" s="195"/>
    </row>
    <row r="5093" spans="1:8">
      <c r="A5093" s="162"/>
      <c r="B5093" s="162"/>
      <c r="C5093" s="163"/>
      <c r="D5093" s="164"/>
      <c r="E5093" s="163"/>
      <c r="F5093" s="162"/>
      <c r="G5093" s="209"/>
      <c r="H5093" s="195"/>
    </row>
    <row r="5094" spans="1:8">
      <c r="A5094" s="162"/>
      <c r="B5094" s="162"/>
      <c r="C5094" s="163"/>
      <c r="D5094" s="164"/>
      <c r="E5094" s="163"/>
      <c r="F5094" s="162"/>
      <c r="G5094" s="209"/>
      <c r="H5094" s="195"/>
    </row>
    <row r="5095" spans="1:8">
      <c r="A5095" s="162"/>
      <c r="B5095" s="162"/>
      <c r="C5095" s="163"/>
      <c r="D5095" s="164"/>
      <c r="E5095" s="163"/>
      <c r="F5095" s="162"/>
      <c r="G5095" s="209"/>
      <c r="H5095" s="195"/>
    </row>
    <row r="5096" spans="1:8">
      <c r="A5096" s="162"/>
      <c r="B5096" s="162"/>
      <c r="C5096" s="163"/>
      <c r="D5096" s="164"/>
      <c r="E5096" s="163"/>
      <c r="F5096" s="162"/>
      <c r="G5096" s="209"/>
      <c r="H5096" s="195"/>
    </row>
    <row r="5097" spans="1:8">
      <c r="A5097" s="162"/>
      <c r="B5097" s="162"/>
      <c r="C5097" s="163"/>
      <c r="D5097" s="164"/>
      <c r="E5097" s="163"/>
      <c r="F5097" s="162"/>
      <c r="G5097" s="209"/>
      <c r="H5097" s="195"/>
    </row>
    <row r="5098" spans="1:8">
      <c r="A5098" s="162"/>
      <c r="B5098" s="162"/>
      <c r="C5098" s="163"/>
      <c r="D5098" s="164"/>
      <c r="E5098" s="163"/>
      <c r="F5098" s="162"/>
      <c r="G5098" s="209"/>
      <c r="H5098" s="195"/>
    </row>
    <row r="5099" spans="1:8">
      <c r="A5099" s="162"/>
      <c r="B5099" s="162"/>
      <c r="C5099" s="163"/>
      <c r="D5099" s="164"/>
      <c r="E5099" s="163"/>
      <c r="F5099" s="162"/>
      <c r="G5099" s="209"/>
      <c r="H5099" s="195"/>
    </row>
    <row r="5100" spans="1:8">
      <c r="A5100" s="162"/>
      <c r="B5100" s="162"/>
      <c r="C5100" s="163"/>
      <c r="D5100" s="164"/>
      <c r="E5100" s="163"/>
      <c r="F5100" s="162"/>
      <c r="G5100" s="209"/>
      <c r="H5100" s="195"/>
    </row>
    <row r="5101" spans="1:8">
      <c r="A5101" s="162"/>
      <c r="B5101" s="162"/>
      <c r="C5101" s="163"/>
      <c r="D5101" s="164"/>
      <c r="E5101" s="163"/>
      <c r="F5101" s="162"/>
      <c r="G5101" s="209"/>
      <c r="H5101" s="195"/>
    </row>
    <row r="5102" spans="1:8">
      <c r="A5102" s="162"/>
      <c r="B5102" s="162"/>
      <c r="C5102" s="163"/>
      <c r="D5102" s="164"/>
      <c r="E5102" s="163"/>
      <c r="F5102" s="162"/>
      <c r="G5102" s="209"/>
      <c r="H5102" s="195"/>
    </row>
    <row r="5103" spans="1:8">
      <c r="A5103" s="162"/>
      <c r="B5103" s="162"/>
      <c r="C5103" s="163"/>
      <c r="D5103" s="164"/>
      <c r="E5103" s="163"/>
      <c r="F5103" s="162"/>
      <c r="G5103" s="209"/>
      <c r="H5103" s="195"/>
    </row>
    <row r="5104" spans="1:8">
      <c r="A5104" s="162"/>
      <c r="B5104" s="162"/>
      <c r="C5104" s="163"/>
      <c r="D5104" s="164"/>
      <c r="E5104" s="163"/>
      <c r="F5104" s="162"/>
      <c r="G5104" s="209"/>
      <c r="H5104" s="195"/>
    </row>
    <row r="5105" spans="1:8">
      <c r="A5105" s="162"/>
      <c r="B5105" s="162"/>
      <c r="C5105" s="163"/>
      <c r="D5105" s="164"/>
      <c r="E5105" s="163"/>
      <c r="F5105" s="162"/>
      <c r="G5105" s="209"/>
      <c r="H5105" s="195"/>
    </row>
    <row r="5106" spans="1:8">
      <c r="A5106" s="162"/>
      <c r="B5106" s="162"/>
      <c r="C5106" s="163"/>
      <c r="D5106" s="164"/>
      <c r="E5106" s="163"/>
      <c r="F5106" s="162"/>
      <c r="G5106" s="209"/>
      <c r="H5106" s="195"/>
    </row>
    <row r="5107" spans="1:8">
      <c r="A5107" s="162"/>
      <c r="B5107" s="162"/>
      <c r="C5107" s="163"/>
      <c r="D5107" s="164"/>
      <c r="E5107" s="163"/>
      <c r="F5107" s="162"/>
      <c r="G5107" s="209"/>
      <c r="H5107" s="195"/>
    </row>
    <row r="5108" spans="1:8">
      <c r="A5108" s="162"/>
      <c r="B5108" s="162"/>
      <c r="C5108" s="163"/>
      <c r="D5108" s="164"/>
      <c r="E5108" s="163"/>
      <c r="F5108" s="162"/>
      <c r="G5108" s="209"/>
      <c r="H5108" s="195"/>
    </row>
    <row r="5109" spans="1:8">
      <c r="A5109" s="162"/>
      <c r="B5109" s="162"/>
      <c r="C5109" s="163"/>
      <c r="D5109" s="164"/>
      <c r="E5109" s="163"/>
      <c r="F5109" s="162"/>
      <c r="G5109" s="209"/>
      <c r="H5109" s="195"/>
    </row>
    <row r="5110" spans="1:8">
      <c r="A5110" s="162"/>
      <c r="B5110" s="162"/>
      <c r="C5110" s="163"/>
      <c r="D5110" s="164"/>
      <c r="E5110" s="163"/>
      <c r="F5110" s="162"/>
      <c r="G5110" s="209"/>
      <c r="H5110" s="195"/>
    </row>
    <row r="5111" spans="1:8">
      <c r="A5111" s="162"/>
      <c r="B5111" s="162"/>
      <c r="C5111" s="163"/>
      <c r="D5111" s="164"/>
      <c r="E5111" s="163"/>
      <c r="F5111" s="162"/>
      <c r="G5111" s="209"/>
      <c r="H5111" s="195"/>
    </row>
    <row r="5112" spans="1:8">
      <c r="A5112" s="162"/>
      <c r="B5112" s="162"/>
      <c r="C5112" s="163"/>
      <c r="D5112" s="164"/>
      <c r="E5112" s="163"/>
      <c r="F5112" s="162"/>
      <c r="G5112" s="209"/>
      <c r="H5112" s="195"/>
    </row>
    <row r="5113" spans="1:8">
      <c r="A5113" s="162"/>
      <c r="B5113" s="162"/>
      <c r="C5113" s="163"/>
      <c r="D5113" s="164"/>
      <c r="E5113" s="163"/>
      <c r="F5113" s="162"/>
      <c r="G5113" s="209"/>
      <c r="H5113" s="195"/>
    </row>
    <row r="5114" spans="1:8">
      <c r="A5114" s="162"/>
      <c r="B5114" s="162"/>
      <c r="C5114" s="163"/>
      <c r="D5114" s="164"/>
      <c r="E5114" s="163"/>
      <c r="F5114" s="162"/>
      <c r="G5114" s="209"/>
      <c r="H5114" s="195"/>
    </row>
    <row r="5115" spans="1:8">
      <c r="A5115" s="162"/>
      <c r="B5115" s="162"/>
      <c r="C5115" s="163"/>
      <c r="D5115" s="164"/>
      <c r="E5115" s="163"/>
      <c r="F5115" s="162"/>
      <c r="G5115" s="209"/>
      <c r="H5115" s="195"/>
    </row>
    <row r="5116" spans="1:8">
      <c r="A5116" s="162"/>
      <c r="B5116" s="162"/>
      <c r="C5116" s="163"/>
      <c r="D5116" s="164"/>
      <c r="E5116" s="163"/>
      <c r="F5116" s="162"/>
      <c r="G5116" s="209"/>
      <c r="H5116" s="195"/>
    </row>
    <row r="5117" spans="1:8">
      <c r="A5117" s="162"/>
      <c r="B5117" s="162"/>
      <c r="C5117" s="163"/>
      <c r="D5117" s="164"/>
      <c r="E5117" s="163"/>
      <c r="F5117" s="162"/>
      <c r="G5117" s="209"/>
      <c r="H5117" s="195"/>
    </row>
    <row r="5118" spans="1:8">
      <c r="A5118" s="162"/>
      <c r="B5118" s="162"/>
      <c r="C5118" s="163"/>
      <c r="D5118" s="164"/>
      <c r="E5118" s="163"/>
      <c r="F5118" s="162"/>
      <c r="G5118" s="209"/>
      <c r="H5118" s="195"/>
    </row>
    <row r="5119" spans="1:8">
      <c r="A5119" s="162"/>
      <c r="B5119" s="162"/>
      <c r="C5119" s="163"/>
      <c r="D5119" s="164"/>
      <c r="E5119" s="163"/>
      <c r="F5119" s="162"/>
      <c r="G5119" s="209"/>
      <c r="H5119" s="195"/>
    </row>
    <row r="5120" spans="1:8">
      <c r="A5120" s="162"/>
      <c r="B5120" s="162"/>
      <c r="C5120" s="163"/>
      <c r="D5120" s="164"/>
      <c r="E5120" s="163"/>
      <c r="F5120" s="162"/>
      <c r="G5120" s="209"/>
      <c r="H5120" s="195"/>
    </row>
    <row r="5121" spans="1:8">
      <c r="A5121" s="162"/>
      <c r="B5121" s="162"/>
      <c r="C5121" s="163"/>
      <c r="D5121" s="164"/>
      <c r="E5121" s="163"/>
      <c r="F5121" s="162"/>
      <c r="G5121" s="209"/>
      <c r="H5121" s="195"/>
    </row>
    <row r="5122" spans="1:8">
      <c r="A5122" s="162"/>
      <c r="B5122" s="162"/>
      <c r="C5122" s="163"/>
      <c r="D5122" s="164"/>
      <c r="E5122" s="163"/>
      <c r="F5122" s="162"/>
      <c r="G5122" s="209"/>
      <c r="H5122" s="195"/>
    </row>
    <row r="5123" spans="1:8">
      <c r="A5123" s="162"/>
      <c r="B5123" s="162"/>
      <c r="C5123" s="163"/>
      <c r="D5123" s="164"/>
      <c r="E5123" s="163"/>
      <c r="F5123" s="162"/>
      <c r="G5123" s="209"/>
      <c r="H5123" s="195"/>
    </row>
    <row r="5124" spans="1:8">
      <c r="A5124" s="162"/>
      <c r="B5124" s="162"/>
      <c r="C5124" s="163"/>
      <c r="D5124" s="164"/>
      <c r="E5124" s="163"/>
      <c r="F5124" s="162"/>
      <c r="G5124" s="209"/>
      <c r="H5124" s="195"/>
    </row>
    <row r="5125" spans="1:8">
      <c r="A5125" s="162"/>
      <c r="B5125" s="162"/>
      <c r="C5125" s="163"/>
      <c r="D5125" s="164"/>
      <c r="E5125" s="163"/>
      <c r="F5125" s="162"/>
      <c r="G5125" s="209"/>
      <c r="H5125" s="195"/>
    </row>
    <row r="5126" spans="1:8">
      <c r="A5126" s="162"/>
      <c r="B5126" s="162"/>
      <c r="C5126" s="163"/>
      <c r="D5126" s="164"/>
      <c r="E5126" s="163"/>
      <c r="F5126" s="162"/>
      <c r="G5126" s="209"/>
      <c r="H5126" s="195"/>
    </row>
    <row r="5127" spans="1:8">
      <c r="A5127" s="162"/>
      <c r="B5127" s="162"/>
      <c r="C5127" s="163"/>
      <c r="D5127" s="164"/>
      <c r="E5127" s="163"/>
      <c r="F5127" s="162"/>
      <c r="G5127" s="209"/>
      <c r="H5127" s="195"/>
    </row>
    <row r="5128" spans="1:8">
      <c r="A5128" s="162"/>
      <c r="B5128" s="162"/>
      <c r="C5128" s="163"/>
      <c r="D5128" s="164"/>
      <c r="E5128" s="163"/>
      <c r="F5128" s="162"/>
      <c r="G5128" s="209"/>
      <c r="H5128" s="195"/>
    </row>
    <row r="5129" spans="1:8">
      <c r="A5129" s="162"/>
      <c r="B5129" s="162"/>
      <c r="C5129" s="163"/>
      <c r="D5129" s="164"/>
      <c r="E5129" s="163"/>
      <c r="F5129" s="162"/>
      <c r="G5129" s="209"/>
      <c r="H5129" s="195"/>
    </row>
    <row r="5130" spans="1:8">
      <c r="A5130" s="162"/>
      <c r="B5130" s="162"/>
      <c r="C5130" s="163"/>
      <c r="D5130" s="164"/>
      <c r="E5130" s="163"/>
      <c r="F5130" s="162"/>
      <c r="G5130" s="209"/>
      <c r="H5130" s="195"/>
    </row>
    <row r="5131" spans="1:8">
      <c r="A5131" s="162"/>
      <c r="B5131" s="162"/>
      <c r="C5131" s="163"/>
      <c r="D5131" s="164"/>
      <c r="E5131" s="163"/>
      <c r="F5131" s="162"/>
      <c r="G5131" s="209"/>
      <c r="H5131" s="195"/>
    </row>
    <row r="5132" spans="1:8">
      <c r="A5132" s="162"/>
      <c r="B5132" s="162"/>
      <c r="C5132" s="163"/>
      <c r="D5132" s="164"/>
      <c r="E5132" s="163"/>
      <c r="F5132" s="162"/>
      <c r="G5132" s="209"/>
      <c r="H5132" s="195"/>
    </row>
    <row r="5133" spans="1:8">
      <c r="A5133" s="162"/>
      <c r="B5133" s="162"/>
      <c r="C5133" s="163"/>
      <c r="D5133" s="164"/>
      <c r="E5133" s="163"/>
      <c r="F5133" s="162"/>
      <c r="G5133" s="209"/>
      <c r="H5133" s="195"/>
    </row>
    <row r="5134" spans="1:8">
      <c r="A5134" s="162"/>
      <c r="B5134" s="162"/>
      <c r="C5134" s="163"/>
      <c r="D5134" s="164"/>
      <c r="E5134" s="163"/>
      <c r="F5134" s="162"/>
      <c r="G5134" s="209"/>
      <c r="H5134" s="195"/>
    </row>
    <row r="5135" spans="1:8">
      <c r="A5135" s="162"/>
      <c r="B5135" s="162"/>
      <c r="C5135" s="163"/>
      <c r="D5135" s="164"/>
      <c r="E5135" s="163"/>
      <c r="F5135" s="162"/>
      <c r="G5135" s="209"/>
      <c r="H5135" s="195"/>
    </row>
    <row r="5136" spans="1:8">
      <c r="A5136" s="162"/>
      <c r="B5136" s="162"/>
      <c r="C5136" s="163"/>
      <c r="D5136" s="164"/>
      <c r="E5136" s="163"/>
      <c r="F5136" s="162"/>
      <c r="G5136" s="209"/>
      <c r="H5136" s="195"/>
    </row>
    <row r="5137" spans="1:8">
      <c r="A5137" s="162"/>
      <c r="B5137" s="162"/>
      <c r="C5137" s="163"/>
      <c r="D5137" s="164"/>
      <c r="E5137" s="163"/>
      <c r="F5137" s="162"/>
      <c r="G5137" s="209"/>
      <c r="H5137" s="195"/>
    </row>
    <row r="5138" spans="1:8">
      <c r="A5138" s="162"/>
      <c r="B5138" s="162"/>
      <c r="C5138" s="163"/>
      <c r="D5138" s="164"/>
      <c r="E5138" s="163"/>
      <c r="F5138" s="162"/>
      <c r="G5138" s="209"/>
      <c r="H5138" s="195"/>
    </row>
    <row r="5139" spans="1:8">
      <c r="A5139" s="162"/>
      <c r="B5139" s="162"/>
      <c r="C5139" s="163"/>
      <c r="D5139" s="164"/>
      <c r="E5139" s="163"/>
      <c r="F5139" s="162"/>
      <c r="G5139" s="209"/>
      <c r="H5139" s="195"/>
    </row>
    <row r="5140" spans="1:8">
      <c r="A5140" s="162"/>
      <c r="B5140" s="162"/>
      <c r="C5140" s="163"/>
      <c r="D5140" s="164"/>
      <c r="E5140" s="163"/>
      <c r="F5140" s="162"/>
      <c r="G5140" s="209"/>
      <c r="H5140" s="195"/>
    </row>
    <row r="5141" spans="1:8">
      <c r="A5141" s="162"/>
      <c r="B5141" s="162"/>
      <c r="C5141" s="163"/>
      <c r="D5141" s="164"/>
      <c r="E5141" s="163"/>
      <c r="F5141" s="162"/>
      <c r="G5141" s="209"/>
      <c r="H5141" s="195"/>
    </row>
    <row r="5142" spans="1:8">
      <c r="A5142" s="162"/>
      <c r="B5142" s="162"/>
      <c r="C5142" s="163"/>
      <c r="D5142" s="164"/>
      <c r="E5142" s="163"/>
      <c r="F5142" s="162"/>
      <c r="G5142" s="209"/>
      <c r="H5142" s="195"/>
    </row>
    <row r="5143" spans="1:8">
      <c r="A5143" s="162"/>
      <c r="B5143" s="162"/>
      <c r="C5143" s="163"/>
      <c r="D5143" s="164"/>
      <c r="E5143" s="163"/>
      <c r="F5143" s="162"/>
      <c r="G5143" s="209"/>
      <c r="H5143" s="195"/>
    </row>
    <row r="5144" spans="1:8">
      <c r="A5144" s="162"/>
      <c r="B5144" s="162"/>
      <c r="C5144" s="163"/>
      <c r="D5144" s="164"/>
      <c r="E5144" s="163"/>
      <c r="F5144" s="162"/>
      <c r="G5144" s="209"/>
      <c r="H5144" s="195"/>
    </row>
    <row r="5145" spans="1:8">
      <c r="A5145" s="162"/>
      <c r="B5145" s="162"/>
      <c r="C5145" s="163"/>
      <c r="D5145" s="164"/>
      <c r="E5145" s="163"/>
      <c r="F5145" s="162"/>
      <c r="G5145" s="209"/>
      <c r="H5145" s="195"/>
    </row>
    <row r="5146" spans="1:8">
      <c r="A5146" s="162"/>
      <c r="B5146" s="162"/>
      <c r="C5146" s="163"/>
      <c r="D5146" s="164"/>
      <c r="E5146" s="163"/>
      <c r="F5146" s="162"/>
      <c r="G5146" s="209"/>
      <c r="H5146" s="195"/>
    </row>
    <row r="5147" spans="1:8">
      <c r="A5147" s="162"/>
      <c r="B5147" s="162"/>
      <c r="C5147" s="163"/>
      <c r="D5147" s="164"/>
      <c r="E5147" s="163"/>
      <c r="F5147" s="162"/>
      <c r="G5147" s="209"/>
      <c r="H5147" s="195"/>
    </row>
    <row r="5148" spans="1:8">
      <c r="A5148" s="162"/>
      <c r="B5148" s="162"/>
      <c r="C5148" s="163"/>
      <c r="D5148" s="164"/>
      <c r="E5148" s="163"/>
      <c r="F5148" s="162"/>
      <c r="G5148" s="209"/>
      <c r="H5148" s="195"/>
    </row>
    <row r="5149" spans="1:8">
      <c r="A5149" s="162"/>
      <c r="B5149" s="162"/>
      <c r="C5149" s="163"/>
      <c r="D5149" s="164"/>
      <c r="E5149" s="163"/>
      <c r="F5149" s="162"/>
      <c r="G5149" s="209"/>
      <c r="H5149" s="195"/>
    </row>
    <row r="5150" spans="1:8">
      <c r="A5150" s="162"/>
      <c r="B5150" s="162"/>
      <c r="C5150" s="163"/>
      <c r="D5150" s="164"/>
      <c r="E5150" s="163"/>
      <c r="F5150" s="162"/>
      <c r="G5150" s="209"/>
      <c r="H5150" s="195"/>
    </row>
    <row r="5151" spans="1:8">
      <c r="A5151" s="162"/>
      <c r="B5151" s="162"/>
      <c r="C5151" s="163"/>
      <c r="D5151" s="164"/>
      <c r="E5151" s="163"/>
      <c r="F5151" s="162"/>
      <c r="G5151" s="209"/>
      <c r="H5151" s="195"/>
    </row>
    <row r="5152" spans="1:8">
      <c r="A5152" s="162"/>
      <c r="B5152" s="162"/>
      <c r="C5152" s="163"/>
      <c r="D5152" s="164"/>
      <c r="E5152" s="163"/>
      <c r="F5152" s="162"/>
      <c r="G5152" s="209"/>
      <c r="H5152" s="195"/>
    </row>
    <row r="5153" spans="1:8">
      <c r="A5153" s="162"/>
      <c r="B5153" s="162"/>
      <c r="C5153" s="163"/>
      <c r="D5153" s="164"/>
      <c r="E5153" s="163"/>
      <c r="F5153" s="162"/>
      <c r="G5153" s="209"/>
      <c r="H5153" s="195"/>
    </row>
    <row r="5154" spans="1:8">
      <c r="A5154" s="162"/>
      <c r="B5154" s="162"/>
      <c r="C5154" s="163"/>
      <c r="D5154" s="164"/>
      <c r="E5154" s="163"/>
      <c r="F5154" s="162"/>
      <c r="G5154" s="209"/>
      <c r="H5154" s="195"/>
    </row>
    <row r="5155" spans="1:8">
      <c r="A5155" s="162"/>
      <c r="B5155" s="162"/>
      <c r="C5155" s="163"/>
      <c r="D5155" s="164"/>
      <c r="E5155" s="163"/>
      <c r="F5155" s="162"/>
      <c r="G5155" s="209"/>
      <c r="H5155" s="195"/>
    </row>
    <row r="5156" spans="1:8">
      <c r="A5156" s="162"/>
      <c r="B5156" s="162"/>
      <c r="C5156" s="163"/>
      <c r="D5156" s="164"/>
      <c r="E5156" s="163"/>
      <c r="F5156" s="162"/>
      <c r="G5156" s="209"/>
      <c r="H5156" s="195"/>
    </row>
    <row r="5157" spans="1:8">
      <c r="A5157" s="162"/>
      <c r="B5157" s="162"/>
      <c r="C5157" s="163"/>
      <c r="D5157" s="164"/>
      <c r="E5157" s="163"/>
      <c r="F5157" s="162"/>
      <c r="G5157" s="209"/>
      <c r="H5157" s="195"/>
    </row>
    <row r="5158" spans="1:8">
      <c r="A5158" s="162"/>
      <c r="B5158" s="162"/>
      <c r="C5158" s="163"/>
      <c r="D5158" s="164"/>
      <c r="E5158" s="163"/>
      <c r="F5158" s="162"/>
      <c r="G5158" s="209"/>
      <c r="H5158" s="195"/>
    </row>
    <row r="5159" spans="1:8">
      <c r="A5159" s="162"/>
      <c r="B5159" s="162"/>
      <c r="C5159" s="163"/>
      <c r="D5159" s="164"/>
      <c r="E5159" s="163"/>
      <c r="F5159" s="162"/>
      <c r="G5159" s="209"/>
      <c r="H5159" s="195"/>
    </row>
    <row r="5160" spans="1:8">
      <c r="A5160" s="162"/>
      <c r="B5160" s="162"/>
      <c r="C5160" s="163"/>
      <c r="D5160" s="164"/>
      <c r="E5160" s="163"/>
      <c r="F5160" s="162"/>
      <c r="G5160" s="209"/>
      <c r="H5160" s="195"/>
    </row>
    <row r="5161" spans="1:8">
      <c r="A5161" s="162"/>
      <c r="B5161" s="162"/>
      <c r="C5161" s="163"/>
      <c r="D5161" s="164"/>
      <c r="E5161" s="163"/>
      <c r="F5161" s="162"/>
      <c r="G5161" s="209"/>
      <c r="H5161" s="195"/>
    </row>
    <row r="5162" spans="1:8">
      <c r="A5162" s="162"/>
      <c r="B5162" s="162"/>
      <c r="C5162" s="163"/>
      <c r="D5162" s="164"/>
      <c r="E5162" s="163"/>
      <c r="F5162" s="162"/>
      <c r="G5162" s="209"/>
      <c r="H5162" s="195"/>
    </row>
    <row r="5163" spans="1:8">
      <c r="A5163" s="162"/>
      <c r="B5163" s="162"/>
      <c r="C5163" s="163"/>
      <c r="D5163" s="164"/>
      <c r="E5163" s="163"/>
      <c r="F5163" s="162"/>
      <c r="G5163" s="209"/>
      <c r="H5163" s="195"/>
    </row>
    <row r="5164" spans="1:8">
      <c r="A5164" s="162"/>
      <c r="B5164" s="162"/>
      <c r="C5164" s="163"/>
      <c r="D5164" s="164"/>
      <c r="E5164" s="163"/>
      <c r="F5164" s="162"/>
      <c r="G5164" s="209"/>
      <c r="H5164" s="195"/>
    </row>
    <row r="5165" spans="1:8">
      <c r="A5165" s="162"/>
      <c r="B5165" s="162"/>
      <c r="C5165" s="163"/>
      <c r="D5165" s="164"/>
      <c r="E5165" s="163"/>
      <c r="F5165" s="162"/>
      <c r="G5165" s="209"/>
      <c r="H5165" s="195"/>
    </row>
    <row r="5166" spans="1:8">
      <c r="A5166" s="162"/>
      <c r="B5166" s="162"/>
      <c r="C5166" s="163"/>
      <c r="D5166" s="164"/>
      <c r="E5166" s="163"/>
      <c r="F5166" s="162"/>
      <c r="G5166" s="209"/>
      <c r="H5166" s="195"/>
    </row>
    <row r="5167" spans="1:8">
      <c r="A5167" s="162"/>
      <c r="B5167" s="162"/>
      <c r="C5167" s="163"/>
      <c r="D5167" s="164"/>
      <c r="E5167" s="163"/>
      <c r="F5167" s="162"/>
      <c r="G5167" s="209"/>
      <c r="H5167" s="195"/>
    </row>
    <row r="5168" spans="1:8">
      <c r="A5168" s="162"/>
      <c r="B5168" s="162"/>
      <c r="C5168" s="163"/>
      <c r="D5168" s="164"/>
      <c r="E5168" s="163"/>
      <c r="F5168" s="162"/>
      <c r="G5168" s="209"/>
      <c r="H5168" s="195"/>
    </row>
    <row r="5169" spans="1:8">
      <c r="A5169" s="162"/>
      <c r="B5169" s="162"/>
      <c r="C5169" s="163"/>
      <c r="D5169" s="164"/>
      <c r="E5169" s="163"/>
      <c r="F5169" s="162"/>
      <c r="G5169" s="209"/>
      <c r="H5169" s="195"/>
    </row>
    <row r="5170" spans="1:8">
      <c r="A5170" s="162"/>
      <c r="B5170" s="162"/>
      <c r="C5170" s="163"/>
      <c r="D5170" s="164"/>
      <c r="E5170" s="163"/>
      <c r="F5170" s="162"/>
      <c r="G5170" s="209"/>
      <c r="H5170" s="195"/>
    </row>
    <row r="5171" spans="1:8">
      <c r="A5171" s="162"/>
      <c r="B5171" s="162"/>
      <c r="C5171" s="163"/>
      <c r="D5171" s="164"/>
      <c r="E5171" s="163"/>
      <c r="F5171" s="162"/>
      <c r="G5171" s="209"/>
      <c r="H5171" s="195"/>
    </row>
    <row r="5172" spans="1:8">
      <c r="A5172" s="162"/>
      <c r="B5172" s="162"/>
      <c r="C5172" s="163"/>
      <c r="D5172" s="164"/>
      <c r="E5172" s="163"/>
      <c r="F5172" s="162"/>
      <c r="G5172" s="209"/>
      <c r="H5172" s="195"/>
    </row>
    <row r="5173" spans="1:8">
      <c r="A5173" s="162"/>
      <c r="B5173" s="162"/>
      <c r="C5173" s="163"/>
      <c r="D5173" s="164"/>
      <c r="E5173" s="163"/>
      <c r="F5173" s="162"/>
      <c r="G5173" s="209"/>
      <c r="H5173" s="195"/>
    </row>
    <row r="5174" spans="1:8">
      <c r="A5174" s="162"/>
      <c r="B5174" s="162"/>
      <c r="C5174" s="163"/>
      <c r="D5174" s="164"/>
      <c r="E5174" s="163"/>
      <c r="F5174" s="162"/>
      <c r="G5174" s="209"/>
      <c r="H5174" s="195"/>
    </row>
    <row r="5175" spans="1:8">
      <c r="A5175" s="162"/>
      <c r="B5175" s="162"/>
      <c r="C5175" s="163"/>
      <c r="D5175" s="164"/>
      <c r="E5175" s="163"/>
      <c r="F5175" s="162"/>
      <c r="G5175" s="209"/>
      <c r="H5175" s="195"/>
    </row>
    <row r="5176" spans="1:8">
      <c r="A5176" s="162"/>
      <c r="B5176" s="162"/>
      <c r="C5176" s="163"/>
      <c r="D5176" s="164"/>
      <c r="E5176" s="163"/>
      <c r="F5176" s="162"/>
      <c r="G5176" s="209"/>
      <c r="H5176" s="195"/>
    </row>
    <row r="5177" spans="1:8">
      <c r="A5177" s="162"/>
      <c r="B5177" s="162"/>
      <c r="C5177" s="163"/>
      <c r="D5177" s="164"/>
      <c r="E5177" s="163"/>
      <c r="F5177" s="162"/>
      <c r="G5177" s="209"/>
      <c r="H5177" s="195"/>
    </row>
    <row r="5178" spans="1:8">
      <c r="A5178" s="162"/>
      <c r="B5178" s="162"/>
      <c r="C5178" s="163"/>
      <c r="D5178" s="164"/>
      <c r="E5178" s="163"/>
      <c r="F5178" s="162"/>
      <c r="G5178" s="209"/>
      <c r="H5178" s="195"/>
    </row>
    <row r="5179" spans="1:8">
      <c r="A5179" s="162"/>
      <c r="B5179" s="162"/>
      <c r="C5179" s="163"/>
      <c r="D5179" s="164"/>
      <c r="E5179" s="163"/>
      <c r="F5179" s="162"/>
      <c r="G5179" s="209"/>
      <c r="H5179" s="195"/>
    </row>
    <row r="5180" spans="1:8">
      <c r="A5180" s="162"/>
      <c r="B5180" s="162"/>
      <c r="C5180" s="163"/>
      <c r="D5180" s="164"/>
      <c r="E5180" s="163"/>
      <c r="F5180" s="162"/>
      <c r="G5180" s="209"/>
      <c r="H5180" s="195"/>
    </row>
    <row r="5181" spans="1:8">
      <c r="A5181" s="162"/>
      <c r="B5181" s="162"/>
      <c r="C5181" s="163"/>
      <c r="D5181" s="164"/>
      <c r="E5181" s="163"/>
      <c r="F5181" s="162"/>
      <c r="G5181" s="209"/>
      <c r="H5181" s="195"/>
    </row>
    <row r="5182" spans="1:8">
      <c r="A5182" s="162"/>
      <c r="B5182" s="162"/>
      <c r="C5182" s="163"/>
      <c r="D5182" s="164"/>
      <c r="E5182" s="163"/>
      <c r="F5182" s="162"/>
      <c r="G5182" s="209"/>
      <c r="H5182" s="195"/>
    </row>
    <row r="5183" spans="1:8">
      <c r="A5183" s="162"/>
      <c r="B5183" s="162"/>
      <c r="C5183" s="163"/>
      <c r="D5183" s="164"/>
      <c r="E5183" s="163"/>
      <c r="F5183" s="162"/>
      <c r="G5183" s="209"/>
      <c r="H5183" s="195"/>
    </row>
    <row r="5184" spans="1:8">
      <c r="A5184" s="162"/>
      <c r="B5184" s="162"/>
      <c r="C5184" s="163"/>
      <c r="D5184" s="164"/>
      <c r="E5184" s="163"/>
      <c r="F5184" s="162"/>
      <c r="G5184" s="209"/>
      <c r="H5184" s="195"/>
    </row>
    <row r="5185" spans="1:8">
      <c r="A5185" s="162"/>
      <c r="B5185" s="162"/>
      <c r="C5185" s="163"/>
      <c r="D5185" s="164"/>
      <c r="E5185" s="163"/>
      <c r="F5185" s="162"/>
      <c r="G5185" s="209"/>
      <c r="H5185" s="195"/>
    </row>
    <row r="5186" spans="1:8">
      <c r="A5186" s="162"/>
      <c r="B5186" s="162"/>
      <c r="C5186" s="163"/>
      <c r="D5186" s="164"/>
      <c r="E5186" s="163"/>
      <c r="F5186" s="162"/>
      <c r="G5186" s="209"/>
      <c r="H5186" s="195"/>
    </row>
    <row r="5187" spans="1:8">
      <c r="A5187" s="162"/>
      <c r="B5187" s="162"/>
      <c r="C5187" s="163"/>
      <c r="D5187" s="164"/>
      <c r="E5187" s="163"/>
      <c r="F5187" s="162"/>
      <c r="G5187" s="209"/>
      <c r="H5187" s="195"/>
    </row>
    <row r="5188" spans="1:8">
      <c r="A5188" s="162"/>
      <c r="B5188" s="162"/>
      <c r="C5188" s="163"/>
      <c r="D5188" s="164"/>
      <c r="E5188" s="163"/>
      <c r="F5188" s="162"/>
      <c r="G5188" s="209"/>
      <c r="H5188" s="195"/>
    </row>
    <row r="5189" spans="1:8">
      <c r="A5189" s="162"/>
      <c r="B5189" s="162"/>
      <c r="C5189" s="163"/>
      <c r="D5189" s="164"/>
      <c r="E5189" s="163"/>
      <c r="F5189" s="162"/>
      <c r="G5189" s="209"/>
      <c r="H5189" s="195"/>
    </row>
    <row r="5190" spans="1:8">
      <c r="A5190" s="162"/>
      <c r="B5190" s="162"/>
      <c r="C5190" s="163"/>
      <c r="D5190" s="164"/>
      <c r="E5190" s="163"/>
      <c r="F5190" s="162"/>
      <c r="G5190" s="209"/>
      <c r="H5190" s="195"/>
    </row>
    <row r="5191" spans="1:8">
      <c r="A5191" s="162"/>
      <c r="B5191" s="162"/>
      <c r="C5191" s="163"/>
      <c r="D5191" s="164"/>
      <c r="E5191" s="163"/>
      <c r="F5191" s="162"/>
      <c r="G5191" s="209"/>
      <c r="H5191" s="195"/>
    </row>
    <row r="5192" spans="1:8">
      <c r="A5192" s="162"/>
      <c r="B5192" s="162"/>
      <c r="C5192" s="163"/>
      <c r="D5192" s="164"/>
      <c r="E5192" s="163"/>
      <c r="F5192" s="162"/>
      <c r="G5192" s="209"/>
      <c r="H5192" s="195"/>
    </row>
    <row r="5193" spans="1:8">
      <c r="A5193" s="162"/>
      <c r="B5193" s="162"/>
      <c r="C5193" s="163"/>
      <c r="D5193" s="164"/>
      <c r="E5193" s="163"/>
      <c r="F5193" s="162"/>
      <c r="G5193" s="209"/>
      <c r="H5193" s="195"/>
    </row>
    <row r="5194" spans="1:8">
      <c r="A5194" s="162"/>
      <c r="B5194" s="162"/>
      <c r="C5194" s="163"/>
      <c r="D5194" s="164"/>
      <c r="E5194" s="163"/>
      <c r="F5194" s="162"/>
      <c r="G5194" s="209"/>
      <c r="H5194" s="195"/>
    </row>
    <row r="5195" spans="1:8">
      <c r="A5195" s="162"/>
      <c r="B5195" s="162"/>
      <c r="C5195" s="163"/>
      <c r="D5195" s="164"/>
      <c r="E5195" s="163"/>
      <c r="F5195" s="162"/>
      <c r="G5195" s="209"/>
      <c r="H5195" s="195"/>
    </row>
    <row r="5196" spans="1:8">
      <c r="A5196" s="162"/>
      <c r="B5196" s="162"/>
      <c r="C5196" s="163"/>
      <c r="D5196" s="164"/>
      <c r="E5196" s="163"/>
      <c r="F5196" s="162"/>
      <c r="G5196" s="209"/>
      <c r="H5196" s="195"/>
    </row>
    <row r="5197" spans="1:8">
      <c r="A5197" s="162"/>
      <c r="B5197" s="162"/>
      <c r="C5197" s="163"/>
      <c r="D5197" s="164"/>
      <c r="E5197" s="163"/>
      <c r="F5197" s="162"/>
      <c r="G5197" s="209"/>
      <c r="H5197" s="195"/>
    </row>
    <row r="5198" spans="1:8">
      <c r="A5198" s="162"/>
      <c r="B5198" s="162"/>
      <c r="C5198" s="163"/>
      <c r="D5198" s="164"/>
      <c r="E5198" s="163"/>
      <c r="F5198" s="162"/>
      <c r="G5198" s="209"/>
      <c r="H5198" s="195"/>
    </row>
    <row r="5199" spans="1:8">
      <c r="A5199" s="162"/>
      <c r="B5199" s="162"/>
      <c r="C5199" s="163"/>
      <c r="D5199" s="164"/>
      <c r="E5199" s="163"/>
      <c r="F5199" s="162"/>
      <c r="G5199" s="209"/>
      <c r="H5199" s="195"/>
    </row>
    <row r="5200" spans="1:8">
      <c r="A5200" s="162"/>
      <c r="B5200" s="162"/>
      <c r="C5200" s="163"/>
      <c r="D5200" s="164"/>
      <c r="E5200" s="163"/>
      <c r="F5200" s="162"/>
      <c r="G5200" s="209"/>
      <c r="H5200" s="195"/>
    </row>
    <row r="5201" spans="1:8">
      <c r="A5201" s="162"/>
      <c r="B5201" s="162"/>
      <c r="C5201" s="163"/>
      <c r="D5201" s="164"/>
      <c r="E5201" s="163"/>
      <c r="F5201" s="162"/>
      <c r="G5201" s="209"/>
      <c r="H5201" s="195"/>
    </row>
    <row r="5202" spans="1:8">
      <c r="A5202" s="162"/>
      <c r="B5202" s="162"/>
      <c r="C5202" s="163"/>
      <c r="D5202" s="164"/>
      <c r="E5202" s="163"/>
      <c r="F5202" s="162"/>
      <c r="G5202" s="209"/>
      <c r="H5202" s="195"/>
    </row>
    <row r="5203" spans="1:8">
      <c r="A5203" s="162"/>
      <c r="B5203" s="162"/>
      <c r="C5203" s="163"/>
      <c r="D5203" s="164"/>
      <c r="E5203" s="163"/>
      <c r="F5203" s="162"/>
      <c r="G5203" s="209"/>
      <c r="H5203" s="195"/>
    </row>
    <row r="5204" spans="1:8">
      <c r="A5204" s="162"/>
      <c r="B5204" s="162"/>
      <c r="C5204" s="163"/>
      <c r="D5204" s="164"/>
      <c r="E5204" s="163"/>
      <c r="F5204" s="162"/>
      <c r="G5204" s="209"/>
      <c r="H5204" s="195"/>
    </row>
    <row r="5205" spans="1:8">
      <c r="A5205" s="162"/>
      <c r="B5205" s="162"/>
      <c r="C5205" s="163"/>
      <c r="D5205" s="164"/>
      <c r="E5205" s="163"/>
      <c r="F5205" s="162"/>
      <c r="G5205" s="209"/>
      <c r="H5205" s="195"/>
    </row>
    <row r="5206" spans="1:8">
      <c r="A5206" s="162"/>
      <c r="B5206" s="162"/>
      <c r="C5206" s="163"/>
      <c r="D5206" s="164"/>
      <c r="E5206" s="163"/>
      <c r="F5206" s="162"/>
      <c r="G5206" s="209"/>
      <c r="H5206" s="195"/>
    </row>
    <row r="5207" spans="1:8">
      <c r="A5207" s="162"/>
      <c r="B5207" s="162"/>
      <c r="C5207" s="163"/>
      <c r="D5207" s="164"/>
      <c r="E5207" s="163"/>
      <c r="F5207" s="162"/>
      <c r="G5207" s="209"/>
      <c r="H5207" s="195"/>
    </row>
    <row r="5208" spans="1:8">
      <c r="A5208" s="162"/>
      <c r="B5208" s="162"/>
      <c r="C5208" s="163"/>
      <c r="D5208" s="164"/>
      <c r="E5208" s="163"/>
      <c r="F5208" s="162"/>
      <c r="G5208" s="209"/>
      <c r="H5208" s="195"/>
    </row>
    <row r="5209" spans="1:8">
      <c r="A5209" s="162"/>
      <c r="B5209" s="162"/>
      <c r="C5209" s="163"/>
      <c r="D5209" s="164"/>
      <c r="E5209" s="163"/>
      <c r="F5209" s="162"/>
      <c r="G5209" s="209"/>
      <c r="H5209" s="195"/>
    </row>
    <row r="5210" spans="1:8">
      <c r="A5210" s="162"/>
      <c r="B5210" s="162"/>
      <c r="C5210" s="163"/>
      <c r="D5210" s="164"/>
      <c r="E5210" s="163"/>
      <c r="F5210" s="162"/>
      <c r="G5210" s="209"/>
      <c r="H5210" s="195"/>
    </row>
    <row r="5211" spans="1:8">
      <c r="A5211" s="162"/>
      <c r="B5211" s="162"/>
      <c r="C5211" s="163"/>
      <c r="D5211" s="164"/>
      <c r="E5211" s="163"/>
      <c r="F5211" s="162"/>
      <c r="G5211" s="209"/>
      <c r="H5211" s="195"/>
    </row>
    <row r="5212" spans="1:8">
      <c r="A5212" s="162"/>
      <c r="B5212" s="162"/>
      <c r="C5212" s="163"/>
      <c r="D5212" s="164"/>
      <c r="E5212" s="163"/>
      <c r="F5212" s="162"/>
      <c r="G5212" s="209"/>
      <c r="H5212" s="195"/>
    </row>
    <row r="5213" spans="1:8">
      <c r="A5213" s="162"/>
      <c r="B5213" s="162"/>
      <c r="C5213" s="163"/>
      <c r="D5213" s="164"/>
      <c r="E5213" s="163"/>
      <c r="F5213" s="162"/>
      <c r="G5213" s="209"/>
      <c r="H5213" s="195"/>
    </row>
    <row r="5214" spans="1:8">
      <c r="A5214" s="162"/>
      <c r="B5214" s="162"/>
      <c r="C5214" s="163"/>
      <c r="D5214" s="164"/>
      <c r="E5214" s="163"/>
      <c r="F5214" s="162"/>
      <c r="G5214" s="209"/>
      <c r="H5214" s="195"/>
    </row>
    <row r="5215" spans="1:8">
      <c r="A5215" s="162"/>
      <c r="B5215" s="162"/>
      <c r="C5215" s="163"/>
      <c r="D5215" s="164"/>
      <c r="E5215" s="163"/>
      <c r="F5215" s="162"/>
      <c r="G5215" s="209"/>
      <c r="H5215" s="195"/>
    </row>
    <row r="5216" spans="1:8">
      <c r="A5216" s="162"/>
      <c r="B5216" s="162"/>
      <c r="C5216" s="163"/>
      <c r="D5216" s="164"/>
      <c r="E5216" s="163"/>
      <c r="F5216" s="162"/>
      <c r="G5216" s="209"/>
      <c r="H5216" s="195"/>
    </row>
    <row r="5217" spans="1:8">
      <c r="A5217" s="162"/>
      <c r="B5217" s="162"/>
      <c r="C5217" s="163"/>
      <c r="D5217" s="164"/>
      <c r="E5217" s="163"/>
      <c r="F5217" s="162"/>
      <c r="G5217" s="209"/>
      <c r="H5217" s="195"/>
    </row>
    <row r="5218" spans="1:8">
      <c r="A5218" s="162"/>
      <c r="B5218" s="162"/>
      <c r="C5218" s="163"/>
      <c r="D5218" s="164"/>
      <c r="E5218" s="163"/>
      <c r="F5218" s="162"/>
      <c r="G5218" s="209"/>
      <c r="H5218" s="195"/>
    </row>
    <row r="5219" spans="1:8">
      <c r="A5219" s="162"/>
      <c r="B5219" s="162"/>
      <c r="C5219" s="163"/>
      <c r="D5219" s="164"/>
      <c r="E5219" s="163"/>
      <c r="F5219" s="162"/>
      <c r="G5219" s="209"/>
      <c r="H5219" s="195"/>
    </row>
    <row r="5220" spans="1:8">
      <c r="A5220" s="162"/>
      <c r="B5220" s="162"/>
      <c r="C5220" s="163"/>
      <c r="D5220" s="164"/>
      <c r="E5220" s="163"/>
      <c r="F5220" s="162"/>
      <c r="G5220" s="209"/>
      <c r="H5220" s="195"/>
    </row>
    <row r="5221" spans="1:8">
      <c r="A5221" s="162"/>
      <c r="B5221" s="162"/>
      <c r="C5221" s="163"/>
      <c r="D5221" s="164"/>
      <c r="E5221" s="163"/>
      <c r="F5221" s="162"/>
      <c r="G5221" s="209"/>
      <c r="H5221" s="195"/>
    </row>
    <row r="5222" spans="1:8">
      <c r="A5222" s="162"/>
      <c r="B5222" s="162"/>
      <c r="C5222" s="163"/>
      <c r="D5222" s="164"/>
      <c r="E5222" s="163"/>
      <c r="F5222" s="162"/>
      <c r="G5222" s="209"/>
      <c r="H5222" s="195"/>
    </row>
    <row r="5223" spans="1:8">
      <c r="A5223" s="162"/>
      <c r="B5223" s="162"/>
      <c r="C5223" s="163"/>
      <c r="D5223" s="164"/>
      <c r="E5223" s="163"/>
      <c r="F5223" s="162"/>
      <c r="G5223" s="209"/>
      <c r="H5223" s="195"/>
    </row>
    <row r="5224" spans="1:8">
      <c r="A5224" s="162"/>
      <c r="B5224" s="162"/>
      <c r="C5224" s="163"/>
      <c r="D5224" s="164"/>
      <c r="E5224" s="163"/>
      <c r="F5224" s="162"/>
      <c r="G5224" s="209"/>
      <c r="H5224" s="195"/>
    </row>
    <row r="5225" spans="1:8">
      <c r="A5225" s="162"/>
      <c r="B5225" s="162"/>
      <c r="C5225" s="163"/>
      <c r="D5225" s="164"/>
      <c r="E5225" s="163"/>
      <c r="F5225" s="162"/>
      <c r="G5225" s="209"/>
      <c r="H5225" s="195"/>
    </row>
    <row r="5226" spans="1:8">
      <c r="A5226" s="162"/>
      <c r="B5226" s="162"/>
      <c r="C5226" s="163"/>
      <c r="D5226" s="164"/>
      <c r="E5226" s="163"/>
      <c r="F5226" s="162"/>
      <c r="G5226" s="209"/>
      <c r="H5226" s="195"/>
    </row>
    <row r="5227" spans="1:8">
      <c r="A5227" s="162"/>
      <c r="B5227" s="162"/>
      <c r="C5227" s="163"/>
      <c r="D5227" s="164"/>
      <c r="E5227" s="163"/>
      <c r="F5227" s="162"/>
      <c r="G5227" s="209"/>
      <c r="H5227" s="195"/>
    </row>
    <row r="5228" spans="1:8">
      <c r="A5228" s="162"/>
      <c r="B5228" s="162"/>
      <c r="C5228" s="163"/>
      <c r="D5228" s="164"/>
      <c r="E5228" s="163"/>
      <c r="F5228" s="162"/>
      <c r="G5228" s="209"/>
      <c r="H5228" s="195"/>
    </row>
    <row r="5229" spans="1:8">
      <c r="A5229" s="162"/>
      <c r="B5229" s="162"/>
      <c r="C5229" s="163"/>
      <c r="D5229" s="164"/>
      <c r="E5229" s="163"/>
      <c r="F5229" s="162"/>
      <c r="G5229" s="209"/>
      <c r="H5229" s="195"/>
    </row>
    <row r="5230" spans="1:8">
      <c r="A5230" s="162"/>
      <c r="B5230" s="162"/>
      <c r="C5230" s="163"/>
      <c r="D5230" s="164"/>
      <c r="E5230" s="163"/>
      <c r="F5230" s="162"/>
      <c r="G5230" s="209"/>
      <c r="H5230" s="195"/>
    </row>
    <row r="5231" spans="1:8">
      <c r="A5231" s="162"/>
      <c r="B5231" s="162"/>
      <c r="C5231" s="163"/>
      <c r="D5231" s="164"/>
      <c r="E5231" s="163"/>
      <c r="F5231" s="162"/>
      <c r="G5231" s="209"/>
      <c r="H5231" s="195"/>
    </row>
    <row r="5232" spans="1:8">
      <c r="A5232" s="162"/>
      <c r="B5232" s="162"/>
      <c r="C5232" s="163"/>
      <c r="D5232" s="164"/>
      <c r="E5232" s="163"/>
      <c r="F5232" s="162"/>
      <c r="G5232" s="209"/>
      <c r="H5232" s="195"/>
    </row>
    <row r="5233" spans="1:8">
      <c r="A5233" s="162"/>
      <c r="B5233" s="162"/>
      <c r="C5233" s="163"/>
      <c r="D5233" s="164"/>
      <c r="E5233" s="163"/>
      <c r="F5233" s="162"/>
      <c r="G5233" s="209"/>
      <c r="H5233" s="195"/>
    </row>
    <row r="5234" spans="1:8">
      <c r="A5234" s="162"/>
      <c r="B5234" s="162"/>
      <c r="C5234" s="163"/>
      <c r="D5234" s="164"/>
      <c r="E5234" s="163"/>
      <c r="F5234" s="162"/>
      <c r="G5234" s="209"/>
      <c r="H5234" s="195"/>
    </row>
    <row r="5235" spans="1:8">
      <c r="A5235" s="162"/>
      <c r="B5235" s="162"/>
      <c r="C5235" s="163"/>
      <c r="D5235" s="164"/>
      <c r="E5235" s="163"/>
      <c r="F5235" s="162"/>
      <c r="G5235" s="209"/>
      <c r="H5235" s="195"/>
    </row>
    <row r="5236" spans="1:8">
      <c r="A5236" s="162"/>
      <c r="B5236" s="162"/>
      <c r="C5236" s="163"/>
      <c r="D5236" s="164"/>
      <c r="E5236" s="163"/>
      <c r="F5236" s="162"/>
      <c r="G5236" s="209"/>
      <c r="H5236" s="195"/>
    </row>
    <row r="5237" spans="1:8">
      <c r="A5237" s="162"/>
      <c r="B5237" s="162"/>
      <c r="C5237" s="163"/>
      <c r="D5237" s="164"/>
      <c r="E5237" s="163"/>
      <c r="F5237" s="162"/>
      <c r="G5237" s="209"/>
      <c r="H5237" s="195"/>
    </row>
    <row r="5238" spans="1:8">
      <c r="A5238" s="162"/>
      <c r="B5238" s="162"/>
      <c r="C5238" s="163"/>
      <c r="D5238" s="164"/>
      <c r="E5238" s="163"/>
      <c r="F5238" s="162"/>
      <c r="G5238" s="209"/>
      <c r="H5238" s="195"/>
    </row>
    <row r="5239" spans="1:8">
      <c r="A5239" s="162"/>
      <c r="B5239" s="162"/>
      <c r="C5239" s="163"/>
      <c r="D5239" s="164"/>
      <c r="E5239" s="163"/>
      <c r="F5239" s="162"/>
      <c r="G5239" s="209"/>
      <c r="H5239" s="195"/>
    </row>
    <row r="5240" spans="1:8">
      <c r="A5240" s="162"/>
      <c r="B5240" s="162"/>
      <c r="C5240" s="163"/>
      <c r="D5240" s="164"/>
      <c r="E5240" s="163"/>
      <c r="F5240" s="162"/>
      <c r="G5240" s="209"/>
      <c r="H5240" s="195"/>
    </row>
    <row r="5241" spans="1:8">
      <c r="A5241" s="162"/>
      <c r="B5241" s="162"/>
      <c r="C5241" s="163"/>
      <c r="D5241" s="164"/>
      <c r="E5241" s="163"/>
      <c r="F5241" s="162"/>
      <c r="G5241" s="209"/>
      <c r="H5241" s="195"/>
    </row>
    <row r="5242" spans="1:8">
      <c r="A5242" s="162"/>
      <c r="B5242" s="162"/>
      <c r="C5242" s="163"/>
      <c r="D5242" s="164"/>
      <c r="E5242" s="163"/>
      <c r="F5242" s="162"/>
      <c r="G5242" s="209"/>
      <c r="H5242" s="195"/>
    </row>
    <row r="5243" spans="1:8">
      <c r="A5243" s="162"/>
      <c r="B5243" s="162"/>
      <c r="C5243" s="163"/>
      <c r="D5243" s="164"/>
      <c r="E5243" s="163"/>
      <c r="F5243" s="162"/>
      <c r="G5243" s="209"/>
      <c r="H5243" s="195"/>
    </row>
    <row r="5244" spans="1:8">
      <c r="A5244" s="162"/>
      <c r="B5244" s="162"/>
      <c r="C5244" s="163"/>
      <c r="D5244" s="164"/>
      <c r="E5244" s="163"/>
      <c r="F5244" s="162"/>
      <c r="G5244" s="209"/>
      <c r="H5244" s="195"/>
    </row>
    <row r="5245" spans="1:8">
      <c r="A5245" s="162"/>
      <c r="B5245" s="162"/>
      <c r="C5245" s="163"/>
      <c r="D5245" s="164"/>
      <c r="E5245" s="163"/>
      <c r="F5245" s="162"/>
      <c r="G5245" s="209"/>
      <c r="H5245" s="195"/>
    </row>
    <row r="5246" spans="1:8">
      <c r="A5246" s="162"/>
      <c r="B5246" s="162"/>
      <c r="C5246" s="163"/>
      <c r="D5246" s="164"/>
      <c r="E5246" s="163"/>
      <c r="F5246" s="162"/>
      <c r="G5246" s="209"/>
      <c r="H5246" s="195"/>
    </row>
    <row r="5247" spans="1:8">
      <c r="A5247" s="162"/>
      <c r="B5247" s="162"/>
      <c r="C5247" s="163"/>
      <c r="D5247" s="164"/>
      <c r="E5247" s="163"/>
      <c r="F5247" s="162"/>
      <c r="G5247" s="209"/>
      <c r="H5247" s="195"/>
    </row>
    <row r="5248" spans="1:8">
      <c r="A5248" s="162"/>
      <c r="B5248" s="162"/>
      <c r="C5248" s="163"/>
      <c r="D5248" s="164"/>
      <c r="E5248" s="163"/>
      <c r="F5248" s="162"/>
      <c r="G5248" s="209"/>
      <c r="H5248" s="195"/>
    </row>
    <row r="5249" spans="1:8">
      <c r="A5249" s="162"/>
      <c r="B5249" s="162"/>
      <c r="C5249" s="163"/>
      <c r="D5249" s="164"/>
      <c r="E5249" s="163"/>
      <c r="F5249" s="162"/>
      <c r="G5249" s="209"/>
      <c r="H5249" s="195"/>
    </row>
    <row r="5250" spans="1:8">
      <c r="A5250" s="162"/>
      <c r="B5250" s="162"/>
      <c r="C5250" s="163"/>
      <c r="D5250" s="164"/>
      <c r="E5250" s="163"/>
      <c r="F5250" s="162"/>
      <c r="G5250" s="209"/>
      <c r="H5250" s="195"/>
    </row>
    <row r="5251" spans="1:8">
      <c r="A5251" s="162"/>
      <c r="B5251" s="162"/>
      <c r="C5251" s="163"/>
      <c r="D5251" s="164"/>
      <c r="E5251" s="163"/>
      <c r="F5251" s="162"/>
      <c r="G5251" s="209"/>
      <c r="H5251" s="195"/>
    </row>
    <row r="5252" spans="1:8">
      <c r="A5252" s="162"/>
      <c r="B5252" s="162"/>
      <c r="C5252" s="163"/>
      <c r="D5252" s="164"/>
      <c r="E5252" s="163"/>
      <c r="F5252" s="162"/>
      <c r="G5252" s="209"/>
      <c r="H5252" s="195"/>
    </row>
    <row r="5253" spans="1:8">
      <c r="A5253" s="162"/>
      <c r="B5253" s="162"/>
      <c r="C5253" s="163"/>
      <c r="D5253" s="164"/>
      <c r="E5253" s="163"/>
      <c r="F5253" s="162"/>
      <c r="G5253" s="209"/>
      <c r="H5253" s="195"/>
    </row>
    <row r="5254" spans="1:8">
      <c r="A5254" s="162"/>
      <c r="B5254" s="162"/>
      <c r="C5254" s="163"/>
      <c r="D5254" s="164"/>
      <c r="E5254" s="163"/>
      <c r="F5254" s="162"/>
      <c r="G5254" s="209"/>
      <c r="H5254" s="195"/>
    </row>
    <row r="5255" spans="1:8">
      <c r="A5255" s="162"/>
      <c r="B5255" s="162"/>
      <c r="C5255" s="163"/>
      <c r="D5255" s="164"/>
      <c r="E5255" s="163"/>
      <c r="F5255" s="162"/>
      <c r="G5255" s="209"/>
      <c r="H5255" s="195"/>
    </row>
    <row r="5256" spans="1:8">
      <c r="A5256" s="162"/>
      <c r="B5256" s="162"/>
      <c r="C5256" s="163"/>
      <c r="D5256" s="164"/>
      <c r="E5256" s="163"/>
      <c r="F5256" s="162"/>
      <c r="G5256" s="209"/>
      <c r="H5256" s="195"/>
    </row>
    <row r="5257" spans="1:8">
      <c r="A5257" s="162"/>
      <c r="B5257" s="162"/>
      <c r="C5257" s="163"/>
      <c r="D5257" s="164"/>
      <c r="E5257" s="163"/>
      <c r="F5257" s="162"/>
      <c r="G5257" s="209"/>
      <c r="H5257" s="195"/>
    </row>
    <row r="5258" spans="1:8">
      <c r="A5258" s="162"/>
      <c r="B5258" s="162"/>
      <c r="C5258" s="163"/>
      <c r="D5258" s="164"/>
      <c r="E5258" s="163"/>
      <c r="F5258" s="162"/>
      <c r="G5258" s="209"/>
      <c r="H5258" s="195"/>
    </row>
    <row r="5259" spans="1:8">
      <c r="A5259" s="162"/>
      <c r="B5259" s="162"/>
      <c r="C5259" s="163"/>
      <c r="D5259" s="164"/>
      <c r="E5259" s="163"/>
      <c r="F5259" s="162"/>
      <c r="G5259" s="209"/>
      <c r="H5259" s="195"/>
    </row>
    <row r="5260" spans="1:8">
      <c r="A5260" s="162"/>
      <c r="B5260" s="162"/>
      <c r="C5260" s="163"/>
      <c r="D5260" s="164"/>
      <c r="E5260" s="163"/>
      <c r="F5260" s="162"/>
      <c r="G5260" s="209"/>
      <c r="H5260" s="195"/>
    </row>
    <row r="5261" spans="1:8">
      <c r="A5261" s="162"/>
      <c r="B5261" s="162"/>
      <c r="C5261" s="163"/>
      <c r="D5261" s="164"/>
      <c r="E5261" s="163"/>
      <c r="F5261" s="162"/>
      <c r="G5261" s="209"/>
      <c r="H5261" s="195"/>
    </row>
    <row r="5262" spans="1:8">
      <c r="A5262" s="162"/>
      <c r="B5262" s="162"/>
      <c r="C5262" s="163"/>
      <c r="D5262" s="164"/>
      <c r="E5262" s="163"/>
      <c r="F5262" s="162"/>
      <c r="G5262" s="209"/>
      <c r="H5262" s="195"/>
    </row>
    <row r="5263" spans="1:8">
      <c r="A5263" s="162"/>
      <c r="B5263" s="162"/>
      <c r="C5263" s="163"/>
      <c r="D5263" s="164"/>
      <c r="E5263" s="163"/>
      <c r="F5263" s="162"/>
      <c r="G5263" s="209"/>
      <c r="H5263" s="195"/>
    </row>
    <row r="5264" spans="1:8">
      <c r="A5264" s="162"/>
      <c r="B5264" s="162"/>
      <c r="C5264" s="163"/>
      <c r="D5264" s="164"/>
      <c r="E5264" s="163"/>
      <c r="F5264" s="162"/>
      <c r="G5264" s="209"/>
      <c r="H5264" s="195"/>
    </row>
    <row r="5265" spans="1:8">
      <c r="A5265" s="162"/>
      <c r="B5265" s="162"/>
      <c r="C5265" s="163"/>
      <c r="D5265" s="164"/>
      <c r="E5265" s="163"/>
      <c r="F5265" s="162"/>
      <c r="G5265" s="209"/>
      <c r="H5265" s="195"/>
    </row>
    <row r="5266" spans="1:8">
      <c r="A5266" s="162"/>
      <c r="B5266" s="162"/>
      <c r="C5266" s="163"/>
      <c r="D5266" s="164"/>
      <c r="E5266" s="163"/>
      <c r="F5266" s="162"/>
      <c r="G5266" s="209"/>
      <c r="H5266" s="195"/>
    </row>
    <row r="5267" spans="1:8">
      <c r="A5267" s="162"/>
      <c r="B5267" s="162"/>
      <c r="C5267" s="163"/>
      <c r="D5267" s="164"/>
      <c r="E5267" s="163"/>
      <c r="F5267" s="162"/>
      <c r="G5267" s="209"/>
      <c r="H5267" s="195"/>
    </row>
    <row r="5268" spans="1:8">
      <c r="A5268" s="162"/>
      <c r="B5268" s="162"/>
      <c r="C5268" s="163"/>
      <c r="D5268" s="164"/>
      <c r="E5268" s="163"/>
      <c r="F5268" s="162"/>
      <c r="G5268" s="209"/>
      <c r="H5268" s="195"/>
    </row>
    <row r="5269" spans="1:8">
      <c r="A5269" s="162"/>
      <c r="B5269" s="162"/>
      <c r="C5269" s="163"/>
      <c r="D5269" s="164"/>
      <c r="E5269" s="163"/>
      <c r="F5269" s="162"/>
      <c r="G5269" s="209"/>
      <c r="H5269" s="195"/>
    </row>
    <row r="5270" spans="1:8">
      <c r="A5270" s="162"/>
      <c r="B5270" s="162"/>
      <c r="C5270" s="163"/>
      <c r="D5270" s="164"/>
      <c r="E5270" s="163"/>
      <c r="F5270" s="162"/>
      <c r="G5270" s="209"/>
      <c r="H5270" s="195"/>
    </row>
    <row r="5271" spans="1:8">
      <c r="A5271" s="162"/>
      <c r="B5271" s="162"/>
      <c r="C5271" s="163"/>
      <c r="D5271" s="164"/>
      <c r="E5271" s="163"/>
      <c r="F5271" s="162"/>
      <c r="G5271" s="209"/>
      <c r="H5271" s="195"/>
    </row>
    <row r="5272" spans="1:8">
      <c r="A5272" s="162"/>
      <c r="B5272" s="162"/>
      <c r="C5272" s="163"/>
      <c r="D5272" s="164"/>
      <c r="E5272" s="163"/>
      <c r="F5272" s="162"/>
      <c r="G5272" s="209"/>
      <c r="H5272" s="195"/>
    </row>
    <row r="5273" spans="1:8">
      <c r="A5273" s="162"/>
      <c r="B5273" s="162"/>
      <c r="C5273" s="163"/>
      <c r="D5273" s="164"/>
      <c r="E5273" s="163"/>
      <c r="F5273" s="162"/>
      <c r="G5273" s="209"/>
      <c r="H5273" s="195"/>
    </row>
    <row r="5274" spans="1:8">
      <c r="A5274" s="162"/>
      <c r="B5274" s="162"/>
      <c r="C5274" s="163"/>
      <c r="D5274" s="164"/>
      <c r="E5274" s="163"/>
      <c r="F5274" s="162"/>
      <c r="G5274" s="209"/>
      <c r="H5274" s="195"/>
    </row>
    <row r="5275" spans="1:8">
      <c r="A5275" s="162"/>
      <c r="B5275" s="162"/>
      <c r="C5275" s="163"/>
      <c r="D5275" s="164"/>
      <c r="E5275" s="163"/>
      <c r="F5275" s="162"/>
      <c r="G5275" s="209"/>
      <c r="H5275" s="195"/>
    </row>
    <row r="5276" spans="1:8">
      <c r="A5276" s="162"/>
      <c r="B5276" s="162"/>
      <c r="C5276" s="163"/>
      <c r="D5276" s="164"/>
      <c r="E5276" s="163"/>
      <c r="F5276" s="162"/>
      <c r="G5276" s="209"/>
      <c r="H5276" s="195"/>
    </row>
    <row r="5277" spans="1:8">
      <c r="A5277" s="162"/>
      <c r="B5277" s="162"/>
      <c r="C5277" s="163"/>
      <c r="D5277" s="164"/>
      <c r="E5277" s="163"/>
      <c r="F5277" s="162"/>
      <c r="G5277" s="209"/>
      <c r="H5277" s="195"/>
    </row>
    <row r="5278" spans="1:8">
      <c r="A5278" s="162"/>
      <c r="B5278" s="162"/>
      <c r="C5278" s="163"/>
      <c r="D5278" s="164"/>
      <c r="E5278" s="163"/>
      <c r="F5278" s="162"/>
      <c r="G5278" s="209"/>
      <c r="H5278" s="195"/>
    </row>
    <row r="5279" spans="1:8">
      <c r="A5279" s="162"/>
      <c r="B5279" s="162"/>
      <c r="C5279" s="163"/>
      <c r="D5279" s="164"/>
      <c r="E5279" s="163"/>
      <c r="F5279" s="162"/>
      <c r="G5279" s="209"/>
      <c r="H5279" s="195"/>
    </row>
    <row r="5280" spans="1:8">
      <c r="A5280" s="162"/>
      <c r="B5280" s="162"/>
      <c r="C5280" s="163"/>
      <c r="D5280" s="164"/>
      <c r="E5280" s="163"/>
      <c r="F5280" s="162"/>
      <c r="G5280" s="209"/>
      <c r="H5280" s="195"/>
    </row>
    <row r="5281" spans="1:8">
      <c r="A5281" s="162"/>
      <c r="B5281" s="162"/>
      <c r="C5281" s="163"/>
      <c r="D5281" s="164"/>
      <c r="E5281" s="163"/>
      <c r="F5281" s="162"/>
      <c r="G5281" s="209"/>
      <c r="H5281" s="195"/>
    </row>
    <row r="5282" spans="1:8">
      <c r="A5282" s="162"/>
      <c r="B5282" s="162"/>
      <c r="C5282" s="163"/>
      <c r="D5282" s="164"/>
      <c r="E5282" s="163"/>
      <c r="F5282" s="162"/>
      <c r="G5282" s="209"/>
      <c r="H5282" s="195"/>
    </row>
    <row r="5283" spans="1:8">
      <c r="A5283" s="162"/>
      <c r="B5283" s="162"/>
      <c r="C5283" s="163"/>
      <c r="D5283" s="164"/>
      <c r="E5283" s="163"/>
      <c r="F5283" s="162"/>
      <c r="G5283" s="209"/>
      <c r="H5283" s="195"/>
    </row>
    <row r="5284" spans="1:8">
      <c r="A5284" s="162"/>
      <c r="B5284" s="162"/>
      <c r="C5284" s="163"/>
      <c r="D5284" s="164"/>
      <c r="E5284" s="163"/>
      <c r="F5284" s="162"/>
      <c r="G5284" s="209"/>
      <c r="H5284" s="195"/>
    </row>
    <row r="5285" spans="1:8">
      <c r="A5285" s="162"/>
      <c r="B5285" s="162"/>
      <c r="C5285" s="163"/>
      <c r="D5285" s="164"/>
      <c r="E5285" s="163"/>
      <c r="F5285" s="162"/>
      <c r="G5285" s="209"/>
      <c r="H5285" s="195"/>
    </row>
    <row r="5286" spans="1:8">
      <c r="A5286" s="162"/>
      <c r="B5286" s="162"/>
      <c r="C5286" s="163"/>
      <c r="D5286" s="164"/>
      <c r="E5286" s="163"/>
      <c r="F5286" s="162"/>
      <c r="G5286" s="209"/>
      <c r="H5286" s="195"/>
    </row>
    <row r="5287" spans="1:8">
      <c r="A5287" s="162"/>
      <c r="B5287" s="162"/>
      <c r="C5287" s="163"/>
      <c r="D5287" s="164"/>
      <c r="E5287" s="163"/>
      <c r="F5287" s="162"/>
      <c r="G5287" s="209"/>
      <c r="H5287" s="195"/>
    </row>
    <row r="5288" spans="1:8">
      <c r="A5288" s="162"/>
      <c r="B5288" s="162"/>
      <c r="C5288" s="163"/>
      <c r="D5288" s="164"/>
      <c r="E5288" s="163"/>
      <c r="F5288" s="162"/>
      <c r="G5288" s="209"/>
      <c r="H5288" s="195"/>
    </row>
    <row r="5289" spans="1:8">
      <c r="A5289" s="162"/>
      <c r="B5289" s="162"/>
      <c r="C5289" s="163"/>
      <c r="D5289" s="164"/>
      <c r="E5289" s="163"/>
      <c r="F5289" s="162"/>
      <c r="G5289" s="209"/>
      <c r="H5289" s="195"/>
    </row>
    <row r="5290" spans="1:8">
      <c r="A5290" s="162"/>
      <c r="B5290" s="162"/>
      <c r="C5290" s="163"/>
      <c r="D5290" s="164"/>
      <c r="E5290" s="163"/>
      <c r="F5290" s="162"/>
      <c r="G5290" s="209"/>
      <c r="H5290" s="195"/>
    </row>
    <row r="5291" spans="1:8">
      <c r="A5291" s="162"/>
      <c r="B5291" s="162"/>
      <c r="C5291" s="163"/>
      <c r="D5291" s="164"/>
      <c r="E5291" s="163"/>
      <c r="F5291" s="162"/>
      <c r="G5291" s="209"/>
      <c r="H5291" s="195"/>
    </row>
    <row r="5292" spans="1:8">
      <c r="A5292" s="162"/>
      <c r="B5292" s="162"/>
      <c r="C5292" s="163"/>
      <c r="D5292" s="164"/>
      <c r="E5292" s="163"/>
      <c r="F5292" s="162"/>
      <c r="G5292" s="209"/>
      <c r="H5292" s="195"/>
    </row>
    <row r="5293" spans="1:8">
      <c r="A5293" s="162"/>
      <c r="B5293" s="162"/>
      <c r="C5293" s="163"/>
      <c r="D5293" s="164"/>
      <c r="E5293" s="163"/>
      <c r="F5293" s="162"/>
      <c r="G5293" s="209"/>
      <c r="H5293" s="195"/>
    </row>
    <row r="5294" spans="1:8">
      <c r="A5294" s="162"/>
      <c r="B5294" s="162"/>
      <c r="C5294" s="163"/>
      <c r="D5294" s="164"/>
      <c r="E5294" s="163"/>
      <c r="F5294" s="162"/>
      <c r="G5294" s="209"/>
      <c r="H5294" s="195"/>
    </row>
    <row r="5295" spans="1:8">
      <c r="A5295" s="162"/>
      <c r="B5295" s="162"/>
      <c r="C5295" s="163"/>
      <c r="D5295" s="164"/>
      <c r="E5295" s="163"/>
      <c r="F5295" s="162"/>
      <c r="G5295" s="209"/>
      <c r="H5295" s="195"/>
    </row>
    <row r="5296" spans="1:8">
      <c r="A5296" s="162"/>
      <c r="B5296" s="162"/>
      <c r="C5296" s="163"/>
      <c r="D5296" s="164"/>
      <c r="E5296" s="163"/>
      <c r="F5296" s="162"/>
      <c r="G5296" s="209"/>
      <c r="H5296" s="195"/>
    </row>
    <row r="5297" spans="1:8">
      <c r="A5297" s="162"/>
      <c r="B5297" s="162"/>
      <c r="C5297" s="163"/>
      <c r="D5297" s="164"/>
      <c r="E5297" s="163"/>
      <c r="F5297" s="162"/>
      <c r="G5297" s="209"/>
      <c r="H5297" s="195"/>
    </row>
    <row r="5298" spans="1:8">
      <c r="A5298" s="162"/>
      <c r="B5298" s="162"/>
      <c r="C5298" s="163"/>
      <c r="D5298" s="164"/>
      <c r="E5298" s="163"/>
      <c r="F5298" s="162"/>
      <c r="G5298" s="209"/>
      <c r="H5298" s="195"/>
    </row>
    <row r="5299" spans="1:8">
      <c r="A5299" s="162"/>
      <c r="B5299" s="162"/>
      <c r="C5299" s="163"/>
      <c r="D5299" s="164"/>
      <c r="E5299" s="163"/>
      <c r="F5299" s="162"/>
      <c r="G5299" s="209"/>
      <c r="H5299" s="195"/>
    </row>
    <row r="5300" spans="1:8">
      <c r="A5300" s="162"/>
      <c r="B5300" s="162"/>
      <c r="C5300" s="163"/>
      <c r="D5300" s="164"/>
      <c r="E5300" s="163"/>
      <c r="F5300" s="162"/>
      <c r="G5300" s="209"/>
      <c r="H5300" s="195"/>
    </row>
    <row r="5301" spans="1:8">
      <c r="A5301" s="162"/>
      <c r="B5301" s="162"/>
      <c r="C5301" s="163"/>
      <c r="D5301" s="164"/>
      <c r="E5301" s="163"/>
      <c r="F5301" s="162"/>
      <c r="G5301" s="209"/>
      <c r="H5301" s="195"/>
    </row>
    <row r="5302" spans="1:8">
      <c r="A5302" s="162"/>
      <c r="B5302" s="162"/>
      <c r="C5302" s="163"/>
      <c r="D5302" s="164"/>
      <c r="E5302" s="163"/>
      <c r="F5302" s="162"/>
      <c r="G5302" s="209"/>
      <c r="H5302" s="195"/>
    </row>
    <row r="5303" spans="1:8">
      <c r="A5303" s="162"/>
      <c r="B5303" s="162"/>
      <c r="C5303" s="163"/>
      <c r="D5303" s="164"/>
      <c r="E5303" s="163"/>
      <c r="F5303" s="162"/>
      <c r="G5303" s="209"/>
      <c r="H5303" s="195"/>
    </row>
    <row r="5304" spans="1:8">
      <c r="A5304" s="162"/>
      <c r="B5304" s="162"/>
      <c r="C5304" s="163"/>
      <c r="D5304" s="164"/>
      <c r="E5304" s="163"/>
      <c r="F5304" s="162"/>
      <c r="G5304" s="209"/>
      <c r="H5304" s="195"/>
    </row>
    <row r="5305" spans="1:8">
      <c r="A5305" s="162"/>
      <c r="B5305" s="162"/>
      <c r="C5305" s="163"/>
      <c r="D5305" s="164"/>
      <c r="E5305" s="163"/>
      <c r="F5305" s="162"/>
      <c r="G5305" s="209"/>
      <c r="H5305" s="195"/>
    </row>
    <row r="5306" spans="1:8">
      <c r="A5306" s="162"/>
      <c r="B5306" s="162"/>
      <c r="C5306" s="163"/>
      <c r="D5306" s="164"/>
      <c r="E5306" s="163"/>
      <c r="F5306" s="162"/>
      <c r="G5306" s="209"/>
      <c r="H5306" s="195"/>
    </row>
    <row r="5307" spans="1:8">
      <c r="A5307" s="162"/>
      <c r="B5307" s="162"/>
      <c r="C5307" s="163"/>
      <c r="D5307" s="164"/>
      <c r="E5307" s="163"/>
      <c r="F5307" s="162"/>
      <c r="G5307" s="209"/>
      <c r="H5307" s="195"/>
    </row>
    <row r="5308" spans="1:8">
      <c r="A5308" s="162"/>
      <c r="B5308" s="162"/>
      <c r="C5308" s="163"/>
      <c r="D5308" s="164"/>
      <c r="E5308" s="163"/>
      <c r="F5308" s="162"/>
      <c r="G5308" s="209"/>
      <c r="H5308" s="195"/>
    </row>
    <row r="5309" spans="1:8">
      <c r="A5309" s="162"/>
      <c r="B5309" s="162"/>
      <c r="C5309" s="163"/>
      <c r="D5309" s="164"/>
      <c r="E5309" s="163"/>
      <c r="F5309" s="162"/>
      <c r="G5309" s="209"/>
      <c r="H5309" s="195"/>
    </row>
    <row r="5310" spans="1:8">
      <c r="A5310" s="162"/>
      <c r="B5310" s="162"/>
      <c r="C5310" s="163"/>
      <c r="D5310" s="164"/>
      <c r="E5310" s="163"/>
      <c r="F5310" s="162"/>
      <c r="G5310" s="209"/>
      <c r="H5310" s="195"/>
    </row>
    <row r="5311" spans="1:8">
      <c r="A5311" s="162"/>
      <c r="B5311" s="162"/>
      <c r="C5311" s="163"/>
      <c r="D5311" s="164"/>
      <c r="E5311" s="163"/>
      <c r="F5311" s="162"/>
      <c r="G5311" s="209"/>
      <c r="H5311" s="195"/>
    </row>
    <row r="5312" spans="1:8">
      <c r="A5312" s="162"/>
      <c r="B5312" s="162"/>
      <c r="C5312" s="163"/>
      <c r="D5312" s="164"/>
      <c r="E5312" s="163"/>
      <c r="F5312" s="162"/>
      <c r="G5312" s="209"/>
      <c r="H5312" s="195"/>
    </row>
    <row r="5313" spans="1:8">
      <c r="A5313" s="162"/>
      <c r="B5313" s="162"/>
      <c r="C5313" s="163"/>
      <c r="D5313" s="164"/>
      <c r="E5313" s="163"/>
      <c r="F5313" s="162"/>
      <c r="G5313" s="209"/>
      <c r="H5313" s="195"/>
    </row>
    <row r="5314" spans="1:8">
      <c r="A5314" s="162"/>
      <c r="B5314" s="162"/>
      <c r="C5314" s="163"/>
      <c r="D5314" s="164"/>
      <c r="E5314" s="163"/>
      <c r="F5314" s="162"/>
      <c r="G5314" s="209"/>
      <c r="H5314" s="195"/>
    </row>
    <row r="5315" spans="1:8">
      <c r="A5315" s="162"/>
      <c r="B5315" s="162"/>
      <c r="C5315" s="163"/>
      <c r="D5315" s="164"/>
      <c r="E5315" s="163"/>
      <c r="F5315" s="162"/>
      <c r="G5315" s="209"/>
      <c r="H5315" s="195"/>
    </row>
    <row r="5316" spans="1:8">
      <c r="A5316" s="162"/>
      <c r="B5316" s="162"/>
      <c r="C5316" s="163"/>
      <c r="D5316" s="164"/>
      <c r="E5316" s="163"/>
      <c r="F5316" s="162"/>
      <c r="G5316" s="209"/>
      <c r="H5316" s="195"/>
    </row>
    <row r="5317" spans="1:8">
      <c r="A5317" s="162"/>
      <c r="B5317" s="162"/>
      <c r="C5317" s="163"/>
      <c r="D5317" s="164"/>
      <c r="E5317" s="163"/>
      <c r="F5317" s="162"/>
      <c r="G5317" s="209"/>
      <c r="H5317" s="195"/>
    </row>
    <row r="5318" spans="1:8">
      <c r="A5318" s="162"/>
      <c r="B5318" s="162"/>
      <c r="C5318" s="163"/>
      <c r="D5318" s="164"/>
      <c r="E5318" s="163"/>
      <c r="F5318" s="162"/>
      <c r="G5318" s="209"/>
      <c r="H5318" s="195"/>
    </row>
    <row r="5319" spans="1:8">
      <c r="A5319" s="162"/>
      <c r="B5319" s="162"/>
      <c r="C5319" s="163"/>
      <c r="D5319" s="164"/>
      <c r="E5319" s="163"/>
      <c r="F5319" s="162"/>
      <c r="G5319" s="209"/>
      <c r="H5319" s="195"/>
    </row>
    <row r="5320" spans="1:8">
      <c r="A5320" s="162"/>
      <c r="B5320" s="162"/>
      <c r="C5320" s="163"/>
      <c r="D5320" s="164"/>
      <c r="E5320" s="163"/>
      <c r="F5320" s="162"/>
      <c r="G5320" s="209"/>
      <c r="H5320" s="195"/>
    </row>
    <row r="5321" spans="1:8">
      <c r="A5321" s="162"/>
      <c r="B5321" s="162"/>
      <c r="C5321" s="163"/>
      <c r="D5321" s="164"/>
      <c r="E5321" s="163"/>
      <c r="F5321" s="162"/>
      <c r="G5321" s="209"/>
      <c r="H5321" s="195"/>
    </row>
    <row r="5322" spans="1:8">
      <c r="A5322" s="162"/>
      <c r="B5322" s="162"/>
      <c r="C5322" s="163"/>
      <c r="D5322" s="164"/>
      <c r="E5322" s="163"/>
      <c r="F5322" s="162"/>
      <c r="G5322" s="209"/>
      <c r="H5322" s="195"/>
    </row>
    <row r="5323" spans="1:8">
      <c r="A5323" s="162"/>
      <c r="B5323" s="162"/>
      <c r="C5323" s="163"/>
      <c r="D5323" s="164"/>
      <c r="E5323" s="163"/>
      <c r="F5323" s="162"/>
      <c r="G5323" s="209"/>
      <c r="H5323" s="195"/>
    </row>
    <row r="5324" spans="1:8">
      <c r="A5324" s="162"/>
      <c r="B5324" s="162"/>
      <c r="C5324" s="163"/>
      <c r="D5324" s="164"/>
      <c r="E5324" s="163"/>
      <c r="F5324" s="162"/>
      <c r="G5324" s="209"/>
      <c r="H5324" s="195"/>
    </row>
    <row r="5325" spans="1:8">
      <c r="A5325" s="162"/>
      <c r="B5325" s="162"/>
      <c r="C5325" s="163"/>
      <c r="D5325" s="164"/>
      <c r="E5325" s="163"/>
      <c r="F5325" s="162"/>
      <c r="G5325" s="209"/>
      <c r="H5325" s="195"/>
    </row>
    <row r="5326" spans="1:8">
      <c r="A5326" s="162"/>
      <c r="B5326" s="162"/>
      <c r="C5326" s="163"/>
      <c r="D5326" s="164"/>
      <c r="E5326" s="163"/>
      <c r="F5326" s="162"/>
      <c r="G5326" s="209"/>
      <c r="H5326" s="195"/>
    </row>
    <row r="5327" spans="1:8">
      <c r="A5327" s="162"/>
      <c r="B5327" s="162"/>
      <c r="C5327" s="163"/>
      <c r="D5327" s="164"/>
      <c r="E5327" s="163"/>
      <c r="F5327" s="162"/>
      <c r="G5327" s="209"/>
      <c r="H5327" s="195"/>
    </row>
    <row r="5328" spans="1:8">
      <c r="A5328" s="162"/>
      <c r="B5328" s="162"/>
      <c r="C5328" s="163"/>
      <c r="D5328" s="164"/>
      <c r="E5328" s="163"/>
      <c r="F5328" s="162"/>
      <c r="G5328" s="209"/>
      <c r="H5328" s="195"/>
    </row>
    <row r="5329" spans="1:8">
      <c r="A5329" s="162"/>
      <c r="B5329" s="162"/>
      <c r="C5329" s="163"/>
      <c r="D5329" s="164"/>
      <c r="E5329" s="163"/>
      <c r="F5329" s="162"/>
      <c r="G5329" s="209"/>
      <c r="H5329" s="195"/>
    </row>
    <row r="5330" spans="1:8">
      <c r="A5330" s="162"/>
      <c r="B5330" s="162"/>
      <c r="C5330" s="163"/>
      <c r="D5330" s="164"/>
      <c r="E5330" s="163"/>
      <c r="F5330" s="162"/>
      <c r="G5330" s="209"/>
      <c r="H5330" s="195"/>
    </row>
    <row r="5331" spans="1:8">
      <c r="A5331" s="162"/>
      <c r="B5331" s="162"/>
      <c r="C5331" s="163"/>
      <c r="D5331" s="164"/>
      <c r="E5331" s="163"/>
      <c r="F5331" s="162"/>
      <c r="G5331" s="209"/>
      <c r="H5331" s="195"/>
    </row>
    <row r="5332" spans="1:8">
      <c r="A5332" s="162"/>
      <c r="B5332" s="162"/>
      <c r="C5332" s="163"/>
      <c r="D5332" s="164"/>
      <c r="E5332" s="163"/>
      <c r="F5332" s="162"/>
      <c r="G5332" s="209"/>
      <c r="H5332" s="195"/>
    </row>
    <row r="5333" spans="1:8">
      <c r="A5333" s="162"/>
      <c r="B5333" s="162"/>
      <c r="C5333" s="163"/>
      <c r="D5333" s="164"/>
      <c r="E5333" s="163"/>
      <c r="F5333" s="162"/>
      <c r="G5333" s="209"/>
      <c r="H5333" s="195"/>
    </row>
    <row r="5334" spans="1:8">
      <c r="A5334" s="162"/>
      <c r="B5334" s="162"/>
      <c r="C5334" s="163"/>
      <c r="D5334" s="164"/>
      <c r="E5334" s="163"/>
      <c r="F5334" s="162"/>
      <c r="G5334" s="209"/>
      <c r="H5334" s="195"/>
    </row>
    <row r="5335" spans="1:8">
      <c r="A5335" s="162"/>
      <c r="B5335" s="162"/>
      <c r="C5335" s="163"/>
      <c r="D5335" s="164"/>
      <c r="E5335" s="163"/>
      <c r="F5335" s="162"/>
      <c r="G5335" s="209"/>
      <c r="H5335" s="195"/>
    </row>
    <row r="5336" spans="1:8">
      <c r="A5336" s="162"/>
      <c r="B5336" s="162"/>
      <c r="C5336" s="163"/>
      <c r="D5336" s="164"/>
      <c r="E5336" s="163"/>
      <c r="F5336" s="162"/>
      <c r="G5336" s="209"/>
      <c r="H5336" s="195"/>
    </row>
    <row r="5337" spans="1:8">
      <c r="A5337" s="162"/>
      <c r="B5337" s="162"/>
      <c r="C5337" s="163"/>
      <c r="D5337" s="164"/>
      <c r="E5337" s="163"/>
      <c r="F5337" s="162"/>
      <c r="G5337" s="209"/>
      <c r="H5337" s="195"/>
    </row>
    <row r="5338" spans="1:8">
      <c r="A5338" s="162"/>
      <c r="B5338" s="162"/>
      <c r="C5338" s="163"/>
      <c r="D5338" s="164"/>
      <c r="E5338" s="163"/>
      <c r="F5338" s="162"/>
      <c r="G5338" s="209"/>
      <c r="H5338" s="195"/>
    </row>
    <row r="5339" spans="1:8">
      <c r="A5339" s="162"/>
      <c r="B5339" s="162"/>
      <c r="C5339" s="163"/>
      <c r="D5339" s="164"/>
      <c r="E5339" s="163"/>
      <c r="F5339" s="162"/>
      <c r="G5339" s="209"/>
      <c r="H5339" s="195"/>
    </row>
    <row r="5340" spans="1:8">
      <c r="A5340" s="162"/>
      <c r="B5340" s="162"/>
      <c r="C5340" s="163"/>
      <c r="D5340" s="164"/>
      <c r="E5340" s="163"/>
      <c r="F5340" s="162"/>
      <c r="G5340" s="209"/>
      <c r="H5340" s="195"/>
    </row>
    <row r="5341" spans="1:8">
      <c r="A5341" s="162"/>
      <c r="B5341" s="162"/>
      <c r="C5341" s="163"/>
      <c r="D5341" s="164"/>
      <c r="E5341" s="163"/>
      <c r="F5341" s="162"/>
      <c r="G5341" s="209"/>
      <c r="H5341" s="195"/>
    </row>
    <row r="5342" spans="1:8">
      <c r="A5342" s="162"/>
      <c r="B5342" s="162"/>
      <c r="C5342" s="163"/>
      <c r="D5342" s="164"/>
      <c r="E5342" s="163"/>
      <c r="F5342" s="162"/>
      <c r="G5342" s="209"/>
      <c r="H5342" s="195"/>
    </row>
    <row r="5343" spans="1:8">
      <c r="A5343" s="162"/>
      <c r="B5343" s="162"/>
      <c r="C5343" s="163"/>
      <c r="D5343" s="164"/>
      <c r="E5343" s="163"/>
      <c r="F5343" s="162"/>
      <c r="G5343" s="209"/>
      <c r="H5343" s="195"/>
    </row>
    <row r="5344" spans="1:8">
      <c r="A5344" s="162"/>
      <c r="B5344" s="162"/>
      <c r="C5344" s="163"/>
      <c r="D5344" s="164"/>
      <c r="E5344" s="163"/>
      <c r="F5344" s="162"/>
      <c r="G5344" s="209"/>
      <c r="H5344" s="195"/>
    </row>
    <row r="5345" spans="1:8">
      <c r="A5345" s="162"/>
      <c r="B5345" s="162"/>
      <c r="C5345" s="163"/>
      <c r="D5345" s="164"/>
      <c r="E5345" s="163"/>
      <c r="F5345" s="162"/>
      <c r="G5345" s="209"/>
      <c r="H5345" s="195"/>
    </row>
    <row r="5346" spans="1:8">
      <c r="A5346" s="162"/>
      <c r="B5346" s="162"/>
      <c r="C5346" s="163"/>
      <c r="D5346" s="164"/>
      <c r="E5346" s="163"/>
      <c r="F5346" s="162"/>
      <c r="G5346" s="209"/>
      <c r="H5346" s="195"/>
    </row>
    <row r="5347" spans="1:8">
      <c r="A5347" s="162"/>
      <c r="B5347" s="162"/>
      <c r="C5347" s="163"/>
      <c r="D5347" s="164"/>
      <c r="E5347" s="163"/>
      <c r="F5347" s="162"/>
      <c r="G5347" s="209"/>
      <c r="H5347" s="195"/>
    </row>
    <row r="5348" spans="1:8">
      <c r="A5348" s="162"/>
      <c r="B5348" s="162"/>
      <c r="C5348" s="163"/>
      <c r="D5348" s="164"/>
      <c r="E5348" s="163"/>
      <c r="F5348" s="162"/>
      <c r="G5348" s="209"/>
      <c r="H5348" s="195"/>
    </row>
    <row r="5349" spans="1:8">
      <c r="A5349" s="162"/>
      <c r="B5349" s="162"/>
      <c r="C5349" s="163"/>
      <c r="D5349" s="164"/>
      <c r="E5349" s="163"/>
      <c r="F5349" s="162"/>
      <c r="G5349" s="209"/>
      <c r="H5349" s="195"/>
    </row>
    <row r="5350" spans="1:8">
      <c r="A5350" s="162"/>
      <c r="B5350" s="162"/>
      <c r="C5350" s="163"/>
      <c r="D5350" s="164"/>
      <c r="E5350" s="163"/>
      <c r="F5350" s="162"/>
      <c r="G5350" s="209"/>
      <c r="H5350" s="195"/>
    </row>
    <row r="5351" spans="1:8">
      <c r="A5351" s="162"/>
      <c r="B5351" s="162"/>
      <c r="C5351" s="163"/>
      <c r="D5351" s="164"/>
      <c r="E5351" s="163"/>
      <c r="F5351" s="162"/>
      <c r="G5351" s="209"/>
      <c r="H5351" s="195"/>
    </row>
    <row r="5352" spans="1:8">
      <c r="A5352" s="162"/>
      <c r="B5352" s="162"/>
      <c r="C5352" s="163"/>
      <c r="D5352" s="164"/>
      <c r="E5352" s="163"/>
      <c r="F5352" s="162"/>
      <c r="G5352" s="209"/>
      <c r="H5352" s="195"/>
    </row>
    <row r="5353" spans="1:8">
      <c r="A5353" s="162"/>
      <c r="B5353" s="162"/>
      <c r="C5353" s="163"/>
      <c r="D5353" s="164"/>
      <c r="E5353" s="163"/>
      <c r="F5353" s="162"/>
      <c r="G5353" s="209"/>
      <c r="H5353" s="195"/>
    </row>
    <row r="5354" spans="1:8">
      <c r="A5354" s="162"/>
      <c r="B5354" s="162"/>
      <c r="C5354" s="163"/>
      <c r="D5354" s="164"/>
      <c r="E5354" s="163"/>
      <c r="F5354" s="162"/>
      <c r="G5354" s="209"/>
      <c r="H5354" s="195"/>
    </row>
    <row r="5355" spans="1:8">
      <c r="A5355" s="162"/>
      <c r="B5355" s="162"/>
      <c r="C5355" s="163"/>
      <c r="D5355" s="164"/>
      <c r="E5355" s="163"/>
      <c r="F5355" s="162"/>
      <c r="G5355" s="209"/>
      <c r="H5355" s="195"/>
    </row>
    <row r="5356" spans="1:8">
      <c r="A5356" s="162"/>
      <c r="B5356" s="162"/>
      <c r="C5356" s="163"/>
      <c r="D5356" s="164"/>
      <c r="E5356" s="163"/>
      <c r="F5356" s="162"/>
      <c r="G5356" s="209"/>
      <c r="H5356" s="195"/>
    </row>
    <row r="5357" spans="1:8">
      <c r="A5357" s="162"/>
      <c r="B5357" s="162"/>
      <c r="C5357" s="163"/>
      <c r="D5357" s="164"/>
      <c r="E5357" s="163"/>
      <c r="F5357" s="162"/>
      <c r="G5357" s="209"/>
      <c r="H5357" s="195"/>
    </row>
    <row r="5358" spans="1:8">
      <c r="A5358" s="162"/>
      <c r="B5358" s="162"/>
      <c r="C5358" s="163"/>
      <c r="D5358" s="164"/>
      <c r="E5358" s="163"/>
      <c r="F5358" s="162"/>
      <c r="G5358" s="209"/>
      <c r="H5358" s="195"/>
    </row>
    <row r="5359" spans="1:8">
      <c r="A5359" s="162"/>
      <c r="B5359" s="162"/>
      <c r="C5359" s="163"/>
      <c r="D5359" s="164"/>
      <c r="E5359" s="163"/>
      <c r="F5359" s="162"/>
      <c r="G5359" s="209"/>
      <c r="H5359" s="195"/>
    </row>
    <row r="5360" spans="1:8">
      <c r="A5360" s="162"/>
      <c r="B5360" s="162"/>
      <c r="C5360" s="163"/>
      <c r="D5360" s="164"/>
      <c r="E5360" s="163"/>
      <c r="F5360" s="162"/>
      <c r="G5360" s="209"/>
      <c r="H5360" s="195"/>
    </row>
    <row r="5361" spans="1:8">
      <c r="A5361" s="162"/>
      <c r="B5361" s="162"/>
      <c r="C5361" s="163"/>
      <c r="D5361" s="164"/>
      <c r="E5361" s="163"/>
      <c r="F5361" s="162"/>
      <c r="G5361" s="209"/>
      <c r="H5361" s="195"/>
    </row>
    <row r="5362" spans="1:8">
      <c r="A5362" s="162"/>
      <c r="B5362" s="162"/>
      <c r="C5362" s="163"/>
      <c r="D5362" s="164"/>
      <c r="E5362" s="163"/>
      <c r="F5362" s="162"/>
      <c r="G5362" s="209"/>
      <c r="H5362" s="195"/>
    </row>
    <row r="5363" spans="1:8">
      <c r="A5363" s="162"/>
      <c r="B5363" s="162"/>
      <c r="C5363" s="163"/>
      <c r="D5363" s="164"/>
      <c r="E5363" s="163"/>
      <c r="F5363" s="162"/>
      <c r="G5363" s="209"/>
      <c r="H5363" s="195"/>
    </row>
    <row r="5364" spans="1:8">
      <c r="A5364" s="162"/>
      <c r="B5364" s="162"/>
      <c r="C5364" s="163"/>
      <c r="D5364" s="164"/>
      <c r="E5364" s="163"/>
      <c r="F5364" s="162"/>
      <c r="G5364" s="209"/>
      <c r="H5364" s="195"/>
    </row>
    <row r="5365" spans="1:8">
      <c r="A5365" s="162"/>
      <c r="B5365" s="162"/>
      <c r="C5365" s="163"/>
      <c r="D5365" s="164"/>
      <c r="E5365" s="163"/>
      <c r="F5365" s="162"/>
      <c r="G5365" s="209"/>
      <c r="H5365" s="195"/>
    </row>
    <row r="5366" spans="1:8">
      <c r="A5366" s="162"/>
      <c r="B5366" s="162"/>
      <c r="C5366" s="163"/>
      <c r="D5366" s="164"/>
      <c r="E5366" s="163"/>
      <c r="F5366" s="162"/>
      <c r="G5366" s="209"/>
      <c r="H5366" s="195"/>
    </row>
    <row r="5367" spans="1:8">
      <c r="A5367" s="162"/>
      <c r="B5367" s="162"/>
      <c r="C5367" s="163"/>
      <c r="D5367" s="164"/>
      <c r="E5367" s="163"/>
      <c r="F5367" s="162"/>
      <c r="G5367" s="209"/>
      <c r="H5367" s="195"/>
    </row>
    <row r="5368" spans="1:8">
      <c r="A5368" s="162"/>
      <c r="B5368" s="162"/>
      <c r="C5368" s="163"/>
      <c r="D5368" s="164"/>
      <c r="E5368" s="163"/>
      <c r="F5368" s="162"/>
      <c r="G5368" s="209"/>
      <c r="H5368" s="195"/>
    </row>
    <row r="5369" spans="1:8">
      <c r="A5369" s="162"/>
      <c r="B5369" s="162"/>
      <c r="C5369" s="163"/>
      <c r="D5369" s="164"/>
      <c r="E5369" s="163"/>
      <c r="F5369" s="162"/>
      <c r="G5369" s="209"/>
      <c r="H5369" s="195"/>
    </row>
    <row r="5370" spans="1:8">
      <c r="A5370" s="162"/>
      <c r="B5370" s="162"/>
      <c r="C5370" s="163"/>
      <c r="D5370" s="164"/>
      <c r="E5370" s="163"/>
      <c r="F5370" s="162"/>
      <c r="G5370" s="209"/>
      <c r="H5370" s="195"/>
    </row>
    <row r="5371" spans="1:8">
      <c r="A5371" s="162"/>
      <c r="B5371" s="162"/>
      <c r="C5371" s="163"/>
      <c r="D5371" s="164"/>
      <c r="E5371" s="163"/>
      <c r="F5371" s="162"/>
      <c r="G5371" s="209"/>
      <c r="H5371" s="195"/>
    </row>
    <row r="5372" spans="1:8">
      <c r="A5372" s="162"/>
      <c r="B5372" s="162"/>
      <c r="C5372" s="163"/>
      <c r="D5372" s="164"/>
      <c r="E5372" s="163"/>
      <c r="F5372" s="162"/>
      <c r="G5372" s="209"/>
      <c r="H5372" s="195"/>
    </row>
    <row r="5373" spans="1:8">
      <c r="A5373" s="162"/>
      <c r="B5373" s="162"/>
      <c r="C5373" s="163"/>
      <c r="D5373" s="164"/>
      <c r="E5373" s="163"/>
      <c r="F5373" s="162"/>
      <c r="G5373" s="209"/>
      <c r="H5373" s="195"/>
    </row>
    <row r="5374" spans="1:8">
      <c r="A5374" s="162"/>
      <c r="B5374" s="162"/>
      <c r="C5374" s="163"/>
      <c r="D5374" s="164"/>
      <c r="E5374" s="163"/>
      <c r="F5374" s="162"/>
      <c r="G5374" s="209"/>
      <c r="H5374" s="195"/>
    </row>
    <row r="5375" spans="1:8">
      <c r="A5375" s="162"/>
      <c r="B5375" s="162"/>
      <c r="C5375" s="163"/>
      <c r="D5375" s="164"/>
      <c r="E5375" s="163"/>
      <c r="F5375" s="162"/>
      <c r="G5375" s="209"/>
      <c r="H5375" s="195"/>
    </row>
    <row r="5376" spans="1:8">
      <c r="A5376" s="162"/>
      <c r="B5376" s="162"/>
      <c r="C5376" s="163"/>
      <c r="D5376" s="164"/>
      <c r="E5376" s="163"/>
      <c r="F5376" s="162"/>
      <c r="G5376" s="209"/>
      <c r="H5376" s="195"/>
    </row>
    <row r="5377" spans="1:8">
      <c r="A5377" s="162"/>
      <c r="B5377" s="162"/>
      <c r="C5377" s="163"/>
      <c r="D5377" s="164"/>
      <c r="E5377" s="163"/>
      <c r="F5377" s="162"/>
      <c r="G5377" s="209"/>
      <c r="H5377" s="195"/>
    </row>
    <row r="5378" spans="1:8">
      <c r="A5378" s="162"/>
      <c r="B5378" s="162"/>
      <c r="C5378" s="163"/>
      <c r="D5378" s="164"/>
      <c r="E5378" s="163"/>
      <c r="F5378" s="162"/>
      <c r="G5378" s="209"/>
      <c r="H5378" s="195"/>
    </row>
    <row r="5379" spans="1:8">
      <c r="A5379" s="162"/>
      <c r="B5379" s="162"/>
      <c r="C5379" s="163"/>
      <c r="D5379" s="164"/>
      <c r="E5379" s="163"/>
      <c r="F5379" s="162"/>
      <c r="G5379" s="209"/>
      <c r="H5379" s="195"/>
    </row>
    <row r="5380" spans="1:8">
      <c r="A5380" s="162"/>
      <c r="B5380" s="162"/>
      <c r="C5380" s="163"/>
      <c r="D5380" s="164"/>
      <c r="E5380" s="163"/>
      <c r="F5380" s="162"/>
      <c r="G5380" s="209"/>
      <c r="H5380" s="195"/>
    </row>
    <row r="5381" spans="1:8">
      <c r="A5381" s="162"/>
      <c r="B5381" s="162"/>
      <c r="C5381" s="163"/>
      <c r="D5381" s="164"/>
      <c r="E5381" s="163"/>
      <c r="F5381" s="162"/>
      <c r="G5381" s="209"/>
      <c r="H5381" s="195"/>
    </row>
    <row r="5382" spans="1:8">
      <c r="A5382" s="162"/>
      <c r="B5382" s="162"/>
      <c r="C5382" s="163"/>
      <c r="D5382" s="164"/>
      <c r="E5382" s="163"/>
      <c r="F5382" s="162"/>
      <c r="G5382" s="209"/>
      <c r="H5382" s="195"/>
    </row>
    <row r="5383" spans="1:8">
      <c r="A5383" s="162"/>
      <c r="B5383" s="162"/>
      <c r="C5383" s="163"/>
      <c r="D5383" s="164"/>
      <c r="E5383" s="163"/>
      <c r="F5383" s="162"/>
      <c r="G5383" s="209"/>
      <c r="H5383" s="195"/>
    </row>
    <row r="5384" spans="1:8">
      <c r="A5384" s="162"/>
      <c r="B5384" s="162"/>
      <c r="C5384" s="163"/>
      <c r="D5384" s="164"/>
      <c r="E5384" s="163"/>
      <c r="F5384" s="162"/>
      <c r="G5384" s="209"/>
      <c r="H5384" s="195"/>
    </row>
    <row r="5385" spans="1:8">
      <c r="A5385" s="162"/>
      <c r="B5385" s="162"/>
      <c r="C5385" s="163"/>
      <c r="D5385" s="164"/>
      <c r="E5385" s="163"/>
      <c r="F5385" s="162"/>
      <c r="G5385" s="209"/>
      <c r="H5385" s="195"/>
    </row>
    <row r="5386" spans="1:8">
      <c r="A5386" s="162"/>
      <c r="B5386" s="162"/>
      <c r="C5386" s="163"/>
      <c r="D5386" s="164"/>
      <c r="E5386" s="163"/>
      <c r="F5386" s="162"/>
      <c r="G5386" s="209"/>
      <c r="H5386" s="195"/>
    </row>
    <row r="5387" spans="1:8">
      <c r="A5387" s="162"/>
      <c r="B5387" s="162"/>
      <c r="C5387" s="163"/>
      <c r="D5387" s="164"/>
      <c r="E5387" s="163"/>
      <c r="F5387" s="162"/>
      <c r="G5387" s="209"/>
      <c r="H5387" s="195"/>
    </row>
    <row r="5388" spans="1:8">
      <c r="A5388" s="162"/>
      <c r="B5388" s="162"/>
      <c r="C5388" s="163"/>
      <c r="D5388" s="164"/>
      <c r="E5388" s="163"/>
      <c r="F5388" s="162"/>
      <c r="G5388" s="209"/>
      <c r="H5388" s="195"/>
    </row>
    <row r="5389" spans="1:8">
      <c r="A5389" s="162"/>
      <c r="B5389" s="162"/>
      <c r="C5389" s="163"/>
      <c r="D5389" s="164"/>
      <c r="E5389" s="163"/>
      <c r="F5389" s="162"/>
      <c r="G5389" s="209"/>
      <c r="H5389" s="195"/>
    </row>
    <row r="5390" spans="1:8">
      <c r="A5390" s="162"/>
      <c r="B5390" s="162"/>
      <c r="C5390" s="163"/>
      <c r="D5390" s="164"/>
      <c r="E5390" s="163"/>
      <c r="F5390" s="162"/>
      <c r="G5390" s="209"/>
      <c r="H5390" s="195"/>
    </row>
    <row r="5391" spans="1:8">
      <c r="A5391" s="162"/>
      <c r="B5391" s="162"/>
      <c r="C5391" s="163"/>
      <c r="D5391" s="164"/>
      <c r="E5391" s="163"/>
      <c r="F5391" s="162"/>
      <c r="G5391" s="209"/>
      <c r="H5391" s="195"/>
    </row>
    <row r="5392" spans="1:8">
      <c r="A5392" s="162"/>
      <c r="B5392" s="162"/>
      <c r="C5392" s="163"/>
      <c r="D5392" s="164"/>
      <c r="E5392" s="163"/>
      <c r="F5392" s="162"/>
      <c r="G5392" s="209"/>
      <c r="H5392" s="195"/>
    </row>
    <row r="5393" spans="1:8">
      <c r="A5393" s="162"/>
      <c r="B5393" s="162"/>
      <c r="C5393" s="163"/>
      <c r="D5393" s="164"/>
      <c r="E5393" s="163"/>
      <c r="F5393" s="162"/>
      <c r="G5393" s="209"/>
      <c r="H5393" s="195"/>
    </row>
    <row r="5394" spans="1:8">
      <c r="A5394" s="162"/>
      <c r="B5394" s="162"/>
      <c r="C5394" s="163"/>
      <c r="D5394" s="164"/>
      <c r="E5394" s="163"/>
      <c r="F5394" s="162"/>
      <c r="G5394" s="209"/>
      <c r="H5394" s="195"/>
    </row>
    <row r="5395" spans="1:8">
      <c r="A5395" s="162"/>
      <c r="B5395" s="162"/>
      <c r="C5395" s="163"/>
      <c r="D5395" s="164"/>
      <c r="E5395" s="163"/>
      <c r="F5395" s="162"/>
      <c r="G5395" s="209"/>
      <c r="H5395" s="195"/>
    </row>
    <row r="5396" spans="1:8">
      <c r="A5396" s="162"/>
      <c r="B5396" s="162"/>
      <c r="C5396" s="163"/>
      <c r="D5396" s="164"/>
      <c r="E5396" s="163"/>
      <c r="F5396" s="162"/>
      <c r="G5396" s="209"/>
      <c r="H5396" s="195"/>
    </row>
    <row r="5397" spans="1:8">
      <c r="A5397" s="162"/>
      <c r="B5397" s="162"/>
      <c r="C5397" s="163"/>
      <c r="D5397" s="164"/>
      <c r="E5397" s="163"/>
      <c r="F5397" s="162"/>
      <c r="G5397" s="209"/>
      <c r="H5397" s="195"/>
    </row>
    <row r="5398" spans="1:8">
      <c r="A5398" s="162"/>
      <c r="B5398" s="162"/>
      <c r="C5398" s="163"/>
      <c r="D5398" s="164"/>
      <c r="E5398" s="163"/>
      <c r="F5398" s="162"/>
      <c r="G5398" s="209"/>
      <c r="H5398" s="195"/>
    </row>
    <row r="5399" spans="1:8">
      <c r="A5399" s="162"/>
      <c r="B5399" s="162"/>
      <c r="C5399" s="163"/>
      <c r="D5399" s="164"/>
      <c r="E5399" s="163"/>
      <c r="F5399" s="162"/>
      <c r="G5399" s="209"/>
      <c r="H5399" s="195"/>
    </row>
    <row r="5400" spans="1:8">
      <c r="A5400" s="162"/>
      <c r="B5400" s="162"/>
      <c r="C5400" s="163"/>
      <c r="D5400" s="164"/>
      <c r="E5400" s="163"/>
      <c r="F5400" s="162"/>
      <c r="G5400" s="209"/>
      <c r="H5400" s="195"/>
    </row>
    <row r="5401" spans="1:8">
      <c r="A5401" s="162"/>
      <c r="B5401" s="162"/>
      <c r="C5401" s="163"/>
      <c r="D5401" s="164"/>
      <c r="E5401" s="163"/>
      <c r="F5401" s="162"/>
      <c r="G5401" s="209"/>
      <c r="H5401" s="195"/>
    </row>
    <row r="5402" spans="1:8">
      <c r="A5402" s="162"/>
      <c r="B5402" s="162"/>
      <c r="C5402" s="163"/>
      <c r="D5402" s="164"/>
      <c r="E5402" s="163"/>
      <c r="F5402" s="162"/>
      <c r="G5402" s="209"/>
      <c r="H5402" s="195"/>
    </row>
    <row r="5403" spans="1:8">
      <c r="A5403" s="162"/>
      <c r="B5403" s="162"/>
      <c r="C5403" s="163"/>
      <c r="D5403" s="164"/>
      <c r="E5403" s="163"/>
      <c r="F5403" s="162"/>
      <c r="G5403" s="209"/>
      <c r="H5403" s="195"/>
    </row>
    <row r="5404" spans="1:8">
      <c r="A5404" s="162"/>
      <c r="B5404" s="162"/>
      <c r="C5404" s="163"/>
      <c r="D5404" s="164"/>
      <c r="E5404" s="163"/>
      <c r="F5404" s="162"/>
      <c r="G5404" s="209"/>
      <c r="H5404" s="195"/>
    </row>
    <row r="5405" spans="1:8">
      <c r="A5405" s="162"/>
      <c r="B5405" s="162"/>
      <c r="C5405" s="163"/>
      <c r="D5405" s="164"/>
      <c r="E5405" s="163"/>
      <c r="F5405" s="162"/>
      <c r="G5405" s="209"/>
      <c r="H5405" s="195"/>
    </row>
    <row r="5406" spans="1:8">
      <c r="A5406" s="162"/>
      <c r="B5406" s="162"/>
      <c r="C5406" s="163"/>
      <c r="D5406" s="164"/>
      <c r="E5406" s="163"/>
      <c r="F5406" s="162"/>
      <c r="G5406" s="209"/>
      <c r="H5406" s="195"/>
    </row>
    <row r="5407" spans="1:8">
      <c r="A5407" s="162"/>
      <c r="B5407" s="162"/>
      <c r="C5407" s="163"/>
      <c r="D5407" s="164"/>
      <c r="E5407" s="163"/>
      <c r="F5407" s="162"/>
      <c r="G5407" s="209"/>
      <c r="H5407" s="195"/>
    </row>
    <row r="5408" spans="1:8">
      <c r="A5408" s="162"/>
      <c r="B5408" s="162"/>
      <c r="C5408" s="163"/>
      <c r="D5408" s="164"/>
      <c r="E5408" s="163"/>
      <c r="F5408" s="162"/>
      <c r="G5408" s="209"/>
      <c r="H5408" s="195"/>
    </row>
    <row r="5409" spans="1:8">
      <c r="A5409" s="162"/>
      <c r="B5409" s="162"/>
      <c r="C5409" s="163"/>
      <c r="D5409" s="164"/>
      <c r="E5409" s="163"/>
      <c r="F5409" s="162"/>
      <c r="G5409" s="209"/>
      <c r="H5409" s="195"/>
    </row>
    <row r="5410" spans="1:8">
      <c r="A5410" s="162"/>
      <c r="B5410" s="162"/>
      <c r="C5410" s="163"/>
      <c r="D5410" s="164"/>
      <c r="E5410" s="163"/>
      <c r="F5410" s="162"/>
      <c r="G5410" s="209"/>
      <c r="H5410" s="195"/>
    </row>
    <row r="5411" spans="1:8">
      <c r="A5411" s="162"/>
      <c r="B5411" s="162"/>
      <c r="C5411" s="163"/>
      <c r="D5411" s="164"/>
      <c r="E5411" s="163"/>
      <c r="F5411" s="162"/>
      <c r="G5411" s="209"/>
      <c r="H5411" s="195"/>
    </row>
    <row r="5412" spans="1:8">
      <c r="A5412" s="162"/>
      <c r="B5412" s="162"/>
      <c r="C5412" s="163"/>
      <c r="D5412" s="164"/>
      <c r="E5412" s="163"/>
      <c r="F5412" s="162"/>
      <c r="G5412" s="209"/>
      <c r="H5412" s="195"/>
    </row>
    <row r="5413" spans="1:8">
      <c r="A5413" s="162"/>
      <c r="B5413" s="162"/>
      <c r="C5413" s="163"/>
      <c r="D5413" s="164"/>
      <c r="E5413" s="163"/>
      <c r="F5413" s="162"/>
      <c r="G5413" s="209"/>
      <c r="H5413" s="195"/>
    </row>
    <row r="5414" spans="1:8">
      <c r="A5414" s="162"/>
      <c r="B5414" s="162"/>
      <c r="C5414" s="163"/>
      <c r="D5414" s="164"/>
      <c r="E5414" s="163"/>
      <c r="F5414" s="162"/>
      <c r="G5414" s="209"/>
      <c r="H5414" s="195"/>
    </row>
    <row r="5415" spans="1:8">
      <c r="A5415" s="162"/>
      <c r="B5415" s="162"/>
      <c r="C5415" s="163"/>
      <c r="D5415" s="164"/>
      <c r="E5415" s="163"/>
      <c r="F5415" s="162"/>
      <c r="G5415" s="209"/>
      <c r="H5415" s="195"/>
    </row>
    <row r="5416" spans="1:8">
      <c r="A5416" s="162"/>
      <c r="B5416" s="162"/>
      <c r="C5416" s="163"/>
      <c r="D5416" s="164"/>
      <c r="E5416" s="163"/>
      <c r="F5416" s="162"/>
      <c r="G5416" s="209"/>
      <c r="H5416" s="195"/>
    </row>
    <row r="5417" spans="1:8">
      <c r="A5417" s="162"/>
      <c r="B5417" s="162"/>
      <c r="C5417" s="163"/>
      <c r="D5417" s="164"/>
      <c r="E5417" s="163"/>
      <c r="F5417" s="162"/>
      <c r="G5417" s="209"/>
      <c r="H5417" s="195"/>
    </row>
    <row r="5418" spans="1:8">
      <c r="A5418" s="162"/>
      <c r="B5418" s="162"/>
      <c r="C5418" s="163"/>
      <c r="D5418" s="164"/>
      <c r="E5418" s="163"/>
      <c r="F5418" s="162"/>
      <c r="G5418" s="209"/>
      <c r="H5418" s="195"/>
    </row>
    <row r="5419" spans="1:8">
      <c r="A5419" s="162"/>
      <c r="B5419" s="162"/>
      <c r="C5419" s="163"/>
      <c r="D5419" s="164"/>
      <c r="E5419" s="163"/>
      <c r="F5419" s="162"/>
      <c r="G5419" s="209"/>
      <c r="H5419" s="195"/>
    </row>
    <row r="5420" spans="1:8">
      <c r="A5420" s="162"/>
      <c r="B5420" s="162"/>
      <c r="C5420" s="163"/>
      <c r="D5420" s="164"/>
      <c r="E5420" s="163"/>
      <c r="F5420" s="162"/>
      <c r="G5420" s="209"/>
      <c r="H5420" s="195"/>
    </row>
    <row r="5421" spans="1:8">
      <c r="A5421" s="162"/>
      <c r="B5421" s="162"/>
      <c r="C5421" s="163"/>
      <c r="D5421" s="164"/>
      <c r="E5421" s="163"/>
      <c r="F5421" s="162"/>
      <c r="G5421" s="209"/>
      <c r="H5421" s="195"/>
    </row>
    <row r="5422" spans="1:8">
      <c r="A5422" s="162"/>
      <c r="B5422" s="162"/>
      <c r="C5422" s="163"/>
      <c r="D5422" s="164"/>
      <c r="E5422" s="163"/>
      <c r="F5422" s="162"/>
      <c r="G5422" s="209"/>
      <c r="H5422" s="195"/>
    </row>
    <row r="5423" spans="1:8">
      <c r="A5423" s="162"/>
      <c r="B5423" s="162"/>
      <c r="C5423" s="163"/>
      <c r="D5423" s="164"/>
      <c r="E5423" s="163"/>
      <c r="F5423" s="162"/>
      <c r="G5423" s="209"/>
      <c r="H5423" s="195"/>
    </row>
    <row r="5424" spans="1:8">
      <c r="A5424" s="162"/>
      <c r="B5424" s="162"/>
      <c r="C5424" s="163"/>
      <c r="D5424" s="164"/>
      <c r="E5424" s="163"/>
      <c r="F5424" s="162"/>
      <c r="G5424" s="209"/>
      <c r="H5424" s="195"/>
    </row>
    <row r="5425" spans="1:8">
      <c r="A5425" s="162"/>
      <c r="B5425" s="162"/>
      <c r="C5425" s="163"/>
      <c r="D5425" s="164"/>
      <c r="E5425" s="163"/>
      <c r="F5425" s="162"/>
      <c r="G5425" s="209"/>
      <c r="H5425" s="195"/>
    </row>
    <row r="5426" spans="1:8">
      <c r="A5426" s="162"/>
      <c r="B5426" s="162"/>
      <c r="C5426" s="163"/>
      <c r="D5426" s="164"/>
      <c r="E5426" s="163"/>
      <c r="F5426" s="162"/>
      <c r="G5426" s="209"/>
      <c r="H5426" s="195"/>
    </row>
    <row r="5427" spans="1:8">
      <c r="A5427" s="162"/>
      <c r="B5427" s="162"/>
      <c r="C5427" s="163"/>
      <c r="D5427" s="164"/>
      <c r="E5427" s="163"/>
      <c r="F5427" s="162"/>
      <c r="G5427" s="209"/>
      <c r="H5427" s="195"/>
    </row>
    <row r="5428" spans="1:8">
      <c r="A5428" s="162"/>
      <c r="B5428" s="162"/>
      <c r="C5428" s="163"/>
      <c r="D5428" s="164"/>
      <c r="E5428" s="163"/>
      <c r="F5428" s="162"/>
      <c r="G5428" s="209"/>
      <c r="H5428" s="195"/>
    </row>
    <row r="5429" spans="1:8">
      <c r="A5429" s="162"/>
      <c r="B5429" s="162"/>
      <c r="C5429" s="163"/>
      <c r="D5429" s="164"/>
      <c r="E5429" s="163"/>
      <c r="F5429" s="162"/>
      <c r="G5429" s="209"/>
      <c r="H5429" s="195"/>
    </row>
    <row r="5430" spans="1:8">
      <c r="A5430" s="162"/>
      <c r="B5430" s="162"/>
      <c r="C5430" s="163"/>
      <c r="D5430" s="164"/>
      <c r="E5430" s="163"/>
      <c r="F5430" s="162"/>
      <c r="G5430" s="209"/>
      <c r="H5430" s="195"/>
    </row>
    <row r="5431" spans="1:8">
      <c r="A5431" s="162"/>
      <c r="B5431" s="162"/>
      <c r="C5431" s="163"/>
      <c r="D5431" s="164"/>
      <c r="E5431" s="163"/>
      <c r="F5431" s="162"/>
      <c r="G5431" s="209"/>
      <c r="H5431" s="195"/>
    </row>
    <row r="5432" spans="1:8">
      <c r="A5432" s="162"/>
      <c r="B5432" s="162"/>
      <c r="C5432" s="163"/>
      <c r="D5432" s="164"/>
      <c r="E5432" s="163"/>
      <c r="F5432" s="162"/>
      <c r="G5432" s="209"/>
      <c r="H5432" s="195"/>
    </row>
    <row r="5433" spans="1:8">
      <c r="A5433" s="162"/>
      <c r="B5433" s="162"/>
      <c r="C5433" s="163"/>
      <c r="D5433" s="164"/>
      <c r="E5433" s="163"/>
      <c r="F5433" s="162"/>
      <c r="G5433" s="209"/>
      <c r="H5433" s="195"/>
    </row>
    <row r="5434" spans="1:8">
      <c r="A5434" s="162"/>
      <c r="B5434" s="162"/>
      <c r="C5434" s="163"/>
      <c r="D5434" s="164"/>
      <c r="E5434" s="163"/>
      <c r="F5434" s="162"/>
      <c r="G5434" s="209"/>
      <c r="H5434" s="195"/>
    </row>
    <row r="5435" spans="1:8">
      <c r="A5435" s="162"/>
      <c r="B5435" s="162"/>
      <c r="C5435" s="163"/>
      <c r="D5435" s="164"/>
      <c r="E5435" s="163"/>
      <c r="F5435" s="162"/>
      <c r="G5435" s="209"/>
      <c r="H5435" s="195"/>
    </row>
    <row r="5436" spans="1:8">
      <c r="A5436" s="162"/>
      <c r="B5436" s="162"/>
      <c r="C5436" s="163"/>
      <c r="D5436" s="164"/>
      <c r="E5436" s="163"/>
      <c r="F5436" s="162"/>
      <c r="G5436" s="209"/>
      <c r="H5436" s="195"/>
    </row>
    <row r="5437" spans="1:8">
      <c r="A5437" s="162"/>
      <c r="B5437" s="162"/>
      <c r="C5437" s="163"/>
      <c r="D5437" s="164"/>
      <c r="E5437" s="163"/>
      <c r="F5437" s="162"/>
      <c r="G5437" s="209"/>
      <c r="H5437" s="195"/>
    </row>
    <row r="5438" spans="1:8">
      <c r="A5438" s="162"/>
      <c r="B5438" s="162"/>
      <c r="C5438" s="163"/>
      <c r="D5438" s="164"/>
      <c r="E5438" s="163"/>
      <c r="F5438" s="162"/>
      <c r="G5438" s="209"/>
      <c r="H5438" s="195"/>
    </row>
    <row r="5439" spans="1:8">
      <c r="A5439" s="162"/>
      <c r="B5439" s="162"/>
      <c r="C5439" s="163"/>
      <c r="D5439" s="164"/>
      <c r="E5439" s="163"/>
      <c r="F5439" s="162"/>
      <c r="G5439" s="209"/>
      <c r="H5439" s="195"/>
    </row>
    <row r="5440" spans="1:8">
      <c r="A5440" s="162"/>
      <c r="B5440" s="162"/>
      <c r="C5440" s="163"/>
      <c r="D5440" s="164"/>
      <c r="E5440" s="163"/>
      <c r="F5440" s="162"/>
      <c r="G5440" s="209"/>
      <c r="H5440" s="195"/>
    </row>
    <row r="5441" spans="1:8">
      <c r="A5441" s="162"/>
      <c r="B5441" s="162"/>
      <c r="C5441" s="163"/>
      <c r="D5441" s="164"/>
      <c r="E5441" s="163"/>
      <c r="F5441" s="162"/>
      <c r="G5441" s="209"/>
      <c r="H5441" s="195"/>
    </row>
    <row r="5442" spans="1:8">
      <c r="A5442" s="162"/>
      <c r="B5442" s="162"/>
      <c r="C5442" s="163"/>
      <c r="D5442" s="164"/>
      <c r="E5442" s="163"/>
      <c r="F5442" s="162"/>
      <c r="G5442" s="209"/>
      <c r="H5442" s="195"/>
    </row>
    <row r="5443" spans="1:8">
      <c r="A5443" s="162"/>
      <c r="B5443" s="162"/>
      <c r="C5443" s="163"/>
      <c r="D5443" s="164"/>
      <c r="E5443" s="163"/>
      <c r="F5443" s="162"/>
      <c r="G5443" s="209"/>
      <c r="H5443" s="195"/>
    </row>
    <row r="5444" spans="1:8">
      <c r="A5444" s="162"/>
      <c r="B5444" s="162"/>
      <c r="C5444" s="163"/>
      <c r="D5444" s="164"/>
      <c r="E5444" s="163"/>
      <c r="F5444" s="162"/>
      <c r="G5444" s="209"/>
      <c r="H5444" s="195"/>
    </row>
    <row r="5445" spans="1:8">
      <c r="A5445" s="162"/>
      <c r="B5445" s="162"/>
      <c r="C5445" s="163"/>
      <c r="D5445" s="164"/>
      <c r="E5445" s="163"/>
      <c r="F5445" s="162"/>
      <c r="G5445" s="209"/>
      <c r="H5445" s="195"/>
    </row>
    <row r="5446" spans="1:8">
      <c r="A5446" s="162"/>
      <c r="B5446" s="162"/>
      <c r="C5446" s="163"/>
      <c r="D5446" s="164"/>
      <c r="E5446" s="163"/>
      <c r="F5446" s="162"/>
      <c r="G5446" s="209"/>
      <c r="H5446" s="195"/>
    </row>
    <row r="5447" spans="1:8">
      <c r="A5447" s="162"/>
      <c r="B5447" s="162"/>
      <c r="C5447" s="163"/>
      <c r="D5447" s="164"/>
      <c r="E5447" s="163"/>
      <c r="F5447" s="162"/>
      <c r="G5447" s="209"/>
      <c r="H5447" s="195"/>
    </row>
    <row r="5448" spans="1:8">
      <c r="A5448" s="162"/>
      <c r="B5448" s="162"/>
      <c r="C5448" s="163"/>
      <c r="D5448" s="164"/>
      <c r="E5448" s="163"/>
      <c r="F5448" s="162"/>
      <c r="G5448" s="209"/>
      <c r="H5448" s="195"/>
    </row>
    <row r="5449" spans="1:8">
      <c r="A5449" s="162"/>
      <c r="B5449" s="162"/>
      <c r="C5449" s="163"/>
      <c r="D5449" s="164"/>
      <c r="E5449" s="163"/>
      <c r="F5449" s="162"/>
      <c r="G5449" s="209"/>
      <c r="H5449" s="195"/>
    </row>
    <row r="5450" spans="1:8">
      <c r="A5450" s="162"/>
      <c r="B5450" s="162"/>
      <c r="C5450" s="163"/>
      <c r="D5450" s="164"/>
      <c r="E5450" s="163"/>
      <c r="F5450" s="162"/>
      <c r="G5450" s="209"/>
      <c r="H5450" s="195"/>
    </row>
    <row r="5451" spans="1:8">
      <c r="A5451" s="162"/>
      <c r="B5451" s="162"/>
      <c r="C5451" s="163"/>
      <c r="D5451" s="164"/>
      <c r="E5451" s="163"/>
      <c r="F5451" s="162"/>
      <c r="G5451" s="209"/>
      <c r="H5451" s="195"/>
    </row>
    <row r="5452" spans="1:8">
      <c r="A5452" s="162"/>
      <c r="B5452" s="162"/>
      <c r="C5452" s="163"/>
      <c r="D5452" s="164"/>
      <c r="E5452" s="163"/>
      <c r="F5452" s="162"/>
      <c r="G5452" s="209"/>
      <c r="H5452" s="195"/>
    </row>
    <row r="5453" spans="1:8">
      <c r="A5453" s="162"/>
      <c r="B5453" s="162"/>
      <c r="C5453" s="163"/>
      <c r="D5453" s="164"/>
      <c r="E5453" s="163"/>
      <c r="F5453" s="162"/>
      <c r="G5453" s="209"/>
      <c r="H5453" s="195"/>
    </row>
    <row r="5454" spans="1:8">
      <c r="A5454" s="162"/>
      <c r="B5454" s="162"/>
      <c r="C5454" s="163"/>
      <c r="D5454" s="164"/>
      <c r="E5454" s="163"/>
      <c r="F5454" s="162"/>
      <c r="G5454" s="209"/>
      <c r="H5454" s="195"/>
    </row>
    <row r="5455" spans="1:8">
      <c r="A5455" s="162"/>
      <c r="B5455" s="162"/>
      <c r="C5455" s="163"/>
      <c r="D5455" s="164"/>
      <c r="E5455" s="163"/>
      <c r="F5455" s="162"/>
      <c r="G5455" s="209"/>
      <c r="H5455" s="195"/>
    </row>
    <row r="5456" spans="1:8">
      <c r="A5456" s="162"/>
      <c r="B5456" s="162"/>
      <c r="C5456" s="163"/>
      <c r="D5456" s="164"/>
      <c r="E5456" s="163"/>
      <c r="F5456" s="162"/>
      <c r="G5456" s="209"/>
      <c r="H5456" s="195"/>
    </row>
    <row r="5457" spans="1:8">
      <c r="A5457" s="162"/>
      <c r="B5457" s="162"/>
      <c r="C5457" s="163"/>
      <c r="D5457" s="164"/>
      <c r="E5457" s="163"/>
      <c r="F5457" s="162"/>
      <c r="G5457" s="209"/>
      <c r="H5457" s="195"/>
    </row>
    <row r="5458" spans="1:8">
      <c r="A5458" s="162"/>
      <c r="B5458" s="162"/>
      <c r="C5458" s="163"/>
      <c r="D5458" s="164"/>
      <c r="E5458" s="163"/>
      <c r="F5458" s="162"/>
      <c r="G5458" s="209"/>
      <c r="H5458" s="195"/>
    </row>
    <row r="5459" spans="1:8">
      <c r="A5459" s="162"/>
      <c r="B5459" s="162"/>
      <c r="C5459" s="163"/>
      <c r="D5459" s="164"/>
      <c r="E5459" s="163"/>
      <c r="F5459" s="162"/>
      <c r="G5459" s="209"/>
      <c r="H5459" s="195"/>
    </row>
    <row r="5460" spans="1:8">
      <c r="A5460" s="162"/>
      <c r="B5460" s="162"/>
      <c r="C5460" s="163"/>
      <c r="D5460" s="164"/>
      <c r="E5460" s="163"/>
      <c r="F5460" s="162"/>
      <c r="G5460" s="209"/>
      <c r="H5460" s="195"/>
    </row>
    <row r="5461" spans="1:8">
      <c r="A5461" s="162"/>
      <c r="B5461" s="162"/>
      <c r="C5461" s="163"/>
      <c r="D5461" s="164"/>
      <c r="E5461" s="163"/>
      <c r="F5461" s="162"/>
      <c r="G5461" s="209"/>
      <c r="H5461" s="195"/>
    </row>
    <row r="5462" spans="1:8">
      <c r="A5462" s="162"/>
      <c r="B5462" s="162"/>
      <c r="C5462" s="163"/>
      <c r="D5462" s="164"/>
      <c r="E5462" s="163"/>
      <c r="F5462" s="162"/>
      <c r="G5462" s="209"/>
      <c r="H5462" s="195"/>
    </row>
    <row r="5463" spans="1:8">
      <c r="A5463" s="162"/>
      <c r="B5463" s="162"/>
      <c r="C5463" s="163"/>
      <c r="D5463" s="164"/>
      <c r="E5463" s="163"/>
      <c r="F5463" s="162"/>
      <c r="G5463" s="209"/>
      <c r="H5463" s="195"/>
    </row>
    <row r="5464" spans="1:8">
      <c r="A5464" s="162"/>
      <c r="B5464" s="162"/>
      <c r="C5464" s="163"/>
      <c r="D5464" s="164"/>
      <c r="E5464" s="163"/>
      <c r="F5464" s="162"/>
      <c r="G5464" s="209"/>
      <c r="H5464" s="195"/>
    </row>
    <row r="5465" spans="1:8">
      <c r="A5465" s="162"/>
      <c r="B5465" s="162"/>
      <c r="C5465" s="163"/>
      <c r="D5465" s="164"/>
      <c r="E5465" s="163"/>
      <c r="F5465" s="162"/>
      <c r="G5465" s="209"/>
      <c r="H5465" s="195"/>
    </row>
    <row r="5466" spans="1:8">
      <c r="A5466" s="162"/>
      <c r="B5466" s="162"/>
      <c r="C5466" s="163"/>
      <c r="D5466" s="164"/>
      <c r="E5466" s="163"/>
      <c r="F5466" s="162"/>
      <c r="G5466" s="209"/>
      <c r="H5466" s="195"/>
    </row>
    <row r="5467" spans="1:8">
      <c r="A5467" s="162"/>
      <c r="B5467" s="162"/>
      <c r="C5467" s="163"/>
      <c r="D5467" s="164"/>
      <c r="E5467" s="163"/>
      <c r="F5467" s="162"/>
      <c r="G5467" s="209"/>
      <c r="H5467" s="195"/>
    </row>
    <row r="5468" spans="1:8">
      <c r="A5468" s="162"/>
      <c r="B5468" s="162"/>
      <c r="C5468" s="163"/>
      <c r="D5468" s="164"/>
      <c r="E5468" s="163"/>
      <c r="F5468" s="162"/>
      <c r="G5468" s="209"/>
      <c r="H5468" s="195"/>
    </row>
    <row r="5469" spans="1:8">
      <c r="A5469" s="162"/>
      <c r="B5469" s="162"/>
      <c r="C5469" s="163"/>
      <c r="D5469" s="164"/>
      <c r="E5469" s="163"/>
      <c r="F5469" s="162"/>
      <c r="G5469" s="209"/>
      <c r="H5469" s="195"/>
    </row>
    <row r="5470" spans="1:8">
      <c r="A5470" s="162"/>
      <c r="B5470" s="162"/>
      <c r="C5470" s="163"/>
      <c r="D5470" s="164"/>
      <c r="E5470" s="163"/>
      <c r="F5470" s="162"/>
      <c r="G5470" s="209"/>
      <c r="H5470" s="195"/>
    </row>
    <row r="5471" spans="1:8">
      <c r="A5471" s="162"/>
      <c r="B5471" s="162"/>
      <c r="C5471" s="163"/>
      <c r="D5471" s="164"/>
      <c r="E5471" s="163"/>
      <c r="F5471" s="162"/>
      <c r="G5471" s="209"/>
      <c r="H5471" s="195"/>
    </row>
    <row r="5472" spans="1:8">
      <c r="A5472" s="162"/>
      <c r="B5472" s="162"/>
      <c r="C5472" s="163"/>
      <c r="D5472" s="164"/>
      <c r="E5472" s="163"/>
      <c r="F5472" s="162"/>
      <c r="G5472" s="209"/>
      <c r="H5472" s="195"/>
    </row>
    <row r="5473" spans="1:8">
      <c r="A5473" s="162"/>
      <c r="B5473" s="162"/>
      <c r="C5473" s="163"/>
      <c r="D5473" s="164"/>
      <c r="E5473" s="163"/>
      <c r="F5473" s="162"/>
      <c r="G5473" s="209"/>
      <c r="H5473" s="195"/>
    </row>
    <row r="5474" spans="1:8">
      <c r="A5474" s="162"/>
      <c r="B5474" s="162"/>
      <c r="C5474" s="163"/>
      <c r="D5474" s="164"/>
      <c r="E5474" s="163"/>
      <c r="F5474" s="162"/>
      <c r="G5474" s="209"/>
      <c r="H5474" s="195"/>
    </row>
    <row r="5475" spans="1:8">
      <c r="A5475" s="162"/>
      <c r="B5475" s="162"/>
      <c r="C5475" s="163"/>
      <c r="D5475" s="164"/>
      <c r="E5475" s="163"/>
      <c r="F5475" s="162"/>
      <c r="G5475" s="209"/>
      <c r="H5475" s="195"/>
    </row>
    <row r="5476" spans="1:8">
      <c r="A5476" s="162"/>
      <c r="B5476" s="162"/>
      <c r="C5476" s="163"/>
      <c r="D5476" s="164"/>
      <c r="E5476" s="163"/>
      <c r="F5476" s="162"/>
      <c r="G5476" s="209"/>
      <c r="H5476" s="195"/>
    </row>
    <row r="5477" spans="1:8">
      <c r="A5477" s="162"/>
      <c r="B5477" s="162"/>
      <c r="C5477" s="163"/>
      <c r="D5477" s="164"/>
      <c r="E5477" s="163"/>
      <c r="F5477" s="162"/>
      <c r="G5477" s="209"/>
      <c r="H5477" s="195"/>
    </row>
    <row r="5478" spans="1:8">
      <c r="A5478" s="162"/>
      <c r="B5478" s="162"/>
      <c r="C5478" s="163"/>
      <c r="D5478" s="164"/>
      <c r="E5478" s="163"/>
      <c r="F5478" s="162"/>
      <c r="G5478" s="209"/>
      <c r="H5478" s="195"/>
    </row>
    <row r="5479" spans="1:8">
      <c r="A5479" s="162"/>
      <c r="B5479" s="162"/>
      <c r="C5479" s="163"/>
      <c r="D5479" s="164"/>
      <c r="E5479" s="163"/>
      <c r="F5479" s="162"/>
      <c r="G5479" s="209"/>
      <c r="H5479" s="195"/>
    </row>
    <row r="5480" spans="1:8">
      <c r="A5480" s="162"/>
      <c r="B5480" s="162"/>
      <c r="C5480" s="163"/>
      <c r="D5480" s="164"/>
      <c r="E5480" s="163"/>
      <c r="F5480" s="162"/>
      <c r="G5480" s="209"/>
      <c r="H5480" s="195"/>
    </row>
    <row r="5481" spans="1:8">
      <c r="A5481" s="162"/>
      <c r="B5481" s="162"/>
      <c r="C5481" s="163"/>
      <c r="D5481" s="164"/>
      <c r="E5481" s="163"/>
      <c r="F5481" s="162"/>
      <c r="G5481" s="209"/>
      <c r="H5481" s="195"/>
    </row>
    <row r="5482" spans="1:8">
      <c r="A5482" s="162"/>
      <c r="B5482" s="162"/>
      <c r="C5482" s="163"/>
      <c r="D5482" s="164"/>
      <c r="E5482" s="163"/>
      <c r="F5482" s="162"/>
      <c r="G5482" s="209"/>
      <c r="H5482" s="195"/>
    </row>
    <row r="5483" spans="1:8">
      <c r="A5483" s="162"/>
      <c r="B5483" s="162"/>
      <c r="C5483" s="163"/>
      <c r="D5483" s="164"/>
      <c r="E5483" s="163"/>
      <c r="F5483" s="162"/>
      <c r="G5483" s="209"/>
      <c r="H5483" s="195"/>
    </row>
    <row r="5484" spans="1:8">
      <c r="A5484" s="162"/>
      <c r="B5484" s="162"/>
      <c r="C5484" s="163"/>
      <c r="D5484" s="164"/>
      <c r="E5484" s="163"/>
      <c r="F5484" s="162"/>
      <c r="G5484" s="209"/>
      <c r="H5484" s="195"/>
    </row>
    <row r="5485" spans="1:8">
      <c r="A5485" s="162"/>
      <c r="B5485" s="162"/>
      <c r="C5485" s="163"/>
      <c r="D5485" s="164"/>
      <c r="E5485" s="163"/>
      <c r="F5485" s="162"/>
      <c r="G5485" s="209"/>
      <c r="H5485" s="195"/>
    </row>
    <row r="5486" spans="1:8">
      <c r="A5486" s="162"/>
      <c r="B5486" s="162"/>
      <c r="C5486" s="163"/>
      <c r="D5486" s="164"/>
      <c r="E5486" s="163"/>
      <c r="F5486" s="162"/>
      <c r="G5486" s="209"/>
      <c r="H5486" s="195"/>
    </row>
    <row r="5487" spans="1:8">
      <c r="A5487" s="162"/>
      <c r="B5487" s="162"/>
      <c r="C5487" s="163"/>
      <c r="D5487" s="164"/>
      <c r="E5487" s="163"/>
      <c r="F5487" s="162"/>
      <c r="G5487" s="209"/>
      <c r="H5487" s="195"/>
    </row>
    <row r="5488" spans="1:8">
      <c r="A5488" s="162"/>
      <c r="B5488" s="162"/>
      <c r="C5488" s="163"/>
      <c r="D5488" s="164"/>
      <c r="E5488" s="163"/>
      <c r="F5488" s="162"/>
      <c r="G5488" s="209"/>
      <c r="H5488" s="195"/>
    </row>
    <row r="5489" spans="1:8">
      <c r="A5489" s="162"/>
      <c r="B5489" s="162"/>
      <c r="C5489" s="163"/>
      <c r="D5489" s="164"/>
      <c r="E5489" s="163"/>
      <c r="F5489" s="162"/>
      <c r="G5489" s="209"/>
      <c r="H5489" s="195"/>
    </row>
    <row r="5490" spans="1:8">
      <c r="A5490" s="162"/>
      <c r="B5490" s="162"/>
      <c r="C5490" s="163"/>
      <c r="D5490" s="164"/>
      <c r="E5490" s="163"/>
      <c r="F5490" s="162"/>
      <c r="G5490" s="209"/>
      <c r="H5490" s="195"/>
    </row>
    <row r="5491" spans="1:8">
      <c r="A5491" s="162"/>
      <c r="B5491" s="162"/>
      <c r="C5491" s="163"/>
      <c r="D5491" s="164"/>
      <c r="E5491" s="163"/>
      <c r="F5491" s="162"/>
      <c r="G5491" s="209"/>
      <c r="H5491" s="195"/>
    </row>
    <row r="5492" spans="1:8">
      <c r="A5492" s="162"/>
      <c r="B5492" s="162"/>
      <c r="C5492" s="163"/>
      <c r="D5492" s="164"/>
      <c r="E5492" s="163"/>
      <c r="F5492" s="162"/>
      <c r="G5492" s="209"/>
      <c r="H5492" s="195"/>
    </row>
    <row r="5493" spans="1:8">
      <c r="A5493" s="162"/>
      <c r="B5493" s="162"/>
      <c r="C5493" s="163"/>
      <c r="D5493" s="164"/>
      <c r="E5493" s="163"/>
      <c r="F5493" s="162"/>
      <c r="G5493" s="209"/>
      <c r="H5493" s="195"/>
    </row>
    <row r="5494" spans="1:8">
      <c r="A5494" s="162"/>
      <c r="B5494" s="162"/>
      <c r="C5494" s="163"/>
      <c r="D5494" s="164"/>
      <c r="E5494" s="163"/>
      <c r="F5494" s="162"/>
      <c r="G5494" s="209"/>
      <c r="H5494" s="195"/>
    </row>
    <row r="5495" spans="1:8">
      <c r="A5495" s="162"/>
      <c r="B5495" s="162"/>
      <c r="C5495" s="163"/>
      <c r="D5495" s="164"/>
      <c r="E5495" s="163"/>
      <c r="F5495" s="162"/>
      <c r="G5495" s="209"/>
      <c r="H5495" s="195"/>
    </row>
    <row r="5496" spans="1:8">
      <c r="A5496" s="162"/>
      <c r="B5496" s="162"/>
      <c r="C5496" s="163"/>
      <c r="D5496" s="164"/>
      <c r="E5496" s="163"/>
      <c r="F5496" s="162"/>
      <c r="G5496" s="209"/>
      <c r="H5496" s="195"/>
    </row>
    <row r="5497" spans="1:8">
      <c r="A5497" s="162"/>
      <c r="B5497" s="162"/>
      <c r="C5497" s="163"/>
      <c r="D5497" s="164"/>
      <c r="E5497" s="163"/>
      <c r="F5497" s="162"/>
      <c r="G5497" s="209"/>
      <c r="H5497" s="195"/>
    </row>
    <row r="5498" spans="1:8">
      <c r="A5498" s="162"/>
      <c r="B5498" s="162"/>
      <c r="C5498" s="163"/>
      <c r="D5498" s="164"/>
      <c r="E5498" s="163"/>
      <c r="F5498" s="162"/>
      <c r="G5498" s="209"/>
      <c r="H5498" s="195"/>
    </row>
    <row r="5499" spans="1:8">
      <c r="A5499" s="162"/>
      <c r="B5499" s="162"/>
      <c r="C5499" s="163"/>
      <c r="D5499" s="164"/>
      <c r="E5499" s="163"/>
      <c r="F5499" s="162"/>
      <c r="G5499" s="209"/>
      <c r="H5499" s="195"/>
    </row>
    <row r="5500" spans="1:8">
      <c r="A5500" s="162"/>
      <c r="B5500" s="162"/>
      <c r="C5500" s="163"/>
      <c r="D5500" s="164"/>
      <c r="E5500" s="163"/>
      <c r="F5500" s="162"/>
      <c r="G5500" s="209"/>
      <c r="H5500" s="195"/>
    </row>
    <row r="5501" spans="1:8">
      <c r="A5501" s="162"/>
      <c r="B5501" s="162"/>
      <c r="C5501" s="163"/>
      <c r="D5501" s="164"/>
      <c r="E5501" s="163"/>
      <c r="F5501" s="162"/>
      <c r="G5501" s="209"/>
      <c r="H5501" s="195"/>
    </row>
    <row r="5502" spans="1:8">
      <c r="A5502" s="162"/>
      <c r="B5502" s="162"/>
      <c r="C5502" s="163"/>
      <c r="D5502" s="164"/>
      <c r="E5502" s="163"/>
      <c r="F5502" s="162"/>
      <c r="G5502" s="209"/>
      <c r="H5502" s="195"/>
    </row>
    <row r="5503" spans="1:8">
      <c r="A5503" s="162"/>
      <c r="B5503" s="162"/>
      <c r="C5503" s="163"/>
      <c r="D5503" s="164"/>
      <c r="E5503" s="163"/>
      <c r="F5503" s="162"/>
      <c r="G5503" s="209"/>
      <c r="H5503" s="195"/>
    </row>
    <row r="5504" spans="1:8">
      <c r="A5504" s="162"/>
      <c r="B5504" s="162"/>
      <c r="C5504" s="163"/>
      <c r="D5504" s="164"/>
      <c r="E5504" s="163"/>
      <c r="F5504" s="162"/>
      <c r="G5504" s="209"/>
      <c r="H5504" s="195"/>
    </row>
    <row r="5505" spans="1:8">
      <c r="A5505" s="162"/>
      <c r="B5505" s="162"/>
      <c r="C5505" s="163"/>
      <c r="D5505" s="164"/>
      <c r="E5505" s="163"/>
      <c r="F5505" s="162"/>
      <c r="G5505" s="209"/>
      <c r="H5505" s="195"/>
    </row>
    <row r="5506" spans="1:8">
      <c r="A5506" s="162"/>
      <c r="B5506" s="162"/>
      <c r="C5506" s="163"/>
      <c r="D5506" s="164"/>
      <c r="E5506" s="163"/>
      <c r="F5506" s="162"/>
      <c r="G5506" s="209"/>
      <c r="H5506" s="195"/>
    </row>
    <row r="5507" spans="1:8">
      <c r="A5507" s="162"/>
      <c r="B5507" s="162"/>
      <c r="C5507" s="163"/>
      <c r="D5507" s="164"/>
      <c r="E5507" s="163"/>
      <c r="F5507" s="162"/>
      <c r="G5507" s="209"/>
      <c r="H5507" s="195"/>
    </row>
    <row r="5508" spans="1:8">
      <c r="A5508" s="162"/>
      <c r="B5508" s="162"/>
      <c r="C5508" s="163"/>
      <c r="D5508" s="164"/>
      <c r="E5508" s="163"/>
      <c r="F5508" s="162"/>
      <c r="G5508" s="209"/>
      <c r="H5508" s="195"/>
    </row>
    <row r="5509" spans="1:8">
      <c r="A5509" s="162"/>
      <c r="B5509" s="162"/>
      <c r="C5509" s="163"/>
      <c r="D5509" s="164"/>
      <c r="E5509" s="163"/>
      <c r="F5509" s="162"/>
      <c r="G5509" s="209"/>
      <c r="H5509" s="195"/>
    </row>
    <row r="5510" spans="1:8">
      <c r="A5510" s="162"/>
      <c r="B5510" s="162"/>
      <c r="C5510" s="163"/>
      <c r="D5510" s="164"/>
      <c r="E5510" s="163"/>
      <c r="F5510" s="162"/>
      <c r="G5510" s="209"/>
      <c r="H5510" s="195"/>
    </row>
    <row r="5511" spans="1:8">
      <c r="A5511" s="162"/>
      <c r="B5511" s="162"/>
      <c r="C5511" s="163"/>
      <c r="D5511" s="164"/>
      <c r="E5511" s="163"/>
      <c r="F5511" s="162"/>
      <c r="G5511" s="209"/>
      <c r="H5511" s="195"/>
    </row>
    <row r="5512" spans="1:8">
      <c r="A5512" s="162"/>
      <c r="B5512" s="162"/>
      <c r="C5512" s="163"/>
      <c r="D5512" s="164"/>
      <c r="E5512" s="163"/>
      <c r="F5512" s="162"/>
      <c r="G5512" s="209"/>
      <c r="H5512" s="195"/>
    </row>
    <row r="5513" spans="1:8">
      <c r="A5513" s="162"/>
      <c r="B5513" s="162"/>
      <c r="C5513" s="163"/>
      <c r="D5513" s="164"/>
      <c r="E5513" s="163"/>
      <c r="F5513" s="162"/>
      <c r="G5513" s="209"/>
      <c r="H5513" s="195"/>
    </row>
    <row r="5514" spans="1:8">
      <c r="A5514" s="162"/>
      <c r="B5514" s="162"/>
      <c r="C5514" s="163"/>
      <c r="D5514" s="164"/>
      <c r="E5514" s="163"/>
      <c r="F5514" s="162"/>
      <c r="G5514" s="209"/>
      <c r="H5514" s="195"/>
    </row>
    <row r="5515" spans="1:8">
      <c r="A5515" s="162"/>
      <c r="B5515" s="162"/>
      <c r="C5515" s="163"/>
      <c r="D5515" s="164"/>
      <c r="E5515" s="163"/>
      <c r="F5515" s="162"/>
      <c r="G5515" s="209"/>
      <c r="H5515" s="195"/>
    </row>
    <row r="5516" spans="1:8">
      <c r="A5516" s="162"/>
      <c r="B5516" s="162"/>
      <c r="C5516" s="163"/>
      <c r="D5516" s="164"/>
      <c r="E5516" s="163"/>
      <c r="F5516" s="162"/>
      <c r="G5516" s="209"/>
      <c r="H5516" s="195"/>
    </row>
    <row r="5517" spans="1:8">
      <c r="A5517" s="162"/>
      <c r="B5517" s="162"/>
      <c r="C5517" s="163"/>
      <c r="D5517" s="164"/>
      <c r="E5517" s="163"/>
      <c r="F5517" s="162"/>
      <c r="G5517" s="209"/>
      <c r="H5517" s="195"/>
    </row>
    <row r="5518" spans="1:8">
      <c r="A5518" s="162"/>
      <c r="B5518" s="162"/>
      <c r="C5518" s="163"/>
      <c r="D5518" s="164"/>
      <c r="E5518" s="163"/>
      <c r="F5518" s="162"/>
      <c r="G5518" s="209"/>
      <c r="H5518" s="195"/>
    </row>
    <row r="5519" spans="1:8">
      <c r="A5519" s="162"/>
      <c r="B5519" s="162"/>
      <c r="C5519" s="163"/>
      <c r="D5519" s="164"/>
      <c r="E5519" s="163"/>
      <c r="F5519" s="162"/>
      <c r="G5519" s="209"/>
      <c r="H5519" s="195"/>
    </row>
    <row r="5520" spans="1:8">
      <c r="A5520" s="162"/>
      <c r="B5520" s="162"/>
      <c r="C5520" s="163"/>
      <c r="D5520" s="164"/>
      <c r="E5520" s="163"/>
      <c r="F5520" s="162"/>
      <c r="G5520" s="209"/>
      <c r="H5520" s="195"/>
    </row>
    <row r="5521" spans="1:8">
      <c r="A5521" s="162"/>
      <c r="B5521" s="162"/>
      <c r="C5521" s="163"/>
      <c r="D5521" s="164"/>
      <c r="E5521" s="163"/>
      <c r="F5521" s="162"/>
      <c r="G5521" s="209"/>
      <c r="H5521" s="195"/>
    </row>
    <row r="5522" spans="1:8">
      <c r="A5522" s="162"/>
      <c r="B5522" s="162"/>
      <c r="C5522" s="163"/>
      <c r="D5522" s="164"/>
      <c r="E5522" s="163"/>
      <c r="F5522" s="162"/>
      <c r="G5522" s="209"/>
      <c r="H5522" s="195"/>
    </row>
    <row r="5523" spans="1:8">
      <c r="A5523" s="162"/>
      <c r="B5523" s="162"/>
      <c r="C5523" s="163"/>
      <c r="D5523" s="164"/>
      <c r="E5523" s="163"/>
      <c r="F5523" s="162"/>
      <c r="G5523" s="209"/>
      <c r="H5523" s="195"/>
    </row>
    <row r="5524" spans="1:8">
      <c r="A5524" s="162"/>
      <c r="B5524" s="162"/>
      <c r="C5524" s="163"/>
      <c r="D5524" s="164"/>
      <c r="E5524" s="163"/>
      <c r="F5524" s="162"/>
      <c r="G5524" s="209"/>
      <c r="H5524" s="195"/>
    </row>
    <row r="5525" spans="1:8">
      <c r="A5525" s="162"/>
      <c r="B5525" s="162"/>
      <c r="C5525" s="163"/>
      <c r="D5525" s="164"/>
      <c r="E5525" s="163"/>
      <c r="F5525" s="162"/>
      <c r="G5525" s="209"/>
      <c r="H5525" s="195"/>
    </row>
    <row r="5526" spans="1:8">
      <c r="A5526" s="162"/>
      <c r="B5526" s="162"/>
      <c r="C5526" s="163"/>
      <c r="D5526" s="164"/>
      <c r="E5526" s="163"/>
      <c r="F5526" s="162"/>
      <c r="G5526" s="209"/>
      <c r="H5526" s="195"/>
    </row>
    <row r="5527" spans="1:8">
      <c r="A5527" s="162"/>
      <c r="B5527" s="162"/>
      <c r="C5527" s="163"/>
      <c r="D5527" s="164"/>
      <c r="E5527" s="163"/>
      <c r="F5527" s="162"/>
      <c r="G5527" s="209"/>
      <c r="H5527" s="195"/>
    </row>
    <row r="5528" spans="1:8">
      <c r="A5528" s="162"/>
      <c r="B5528" s="162"/>
      <c r="C5528" s="163"/>
      <c r="D5528" s="164"/>
      <c r="E5528" s="163"/>
      <c r="F5528" s="162"/>
      <c r="G5528" s="209"/>
      <c r="H5528" s="195"/>
    </row>
    <row r="5529" spans="1:8">
      <c r="A5529" s="162"/>
      <c r="B5529" s="162"/>
      <c r="C5529" s="163"/>
      <c r="D5529" s="164"/>
      <c r="E5529" s="163"/>
      <c r="F5529" s="162"/>
      <c r="G5529" s="209"/>
      <c r="H5529" s="195"/>
    </row>
    <row r="5530" spans="1:8">
      <c r="A5530" s="162"/>
      <c r="B5530" s="162"/>
      <c r="C5530" s="163"/>
      <c r="D5530" s="164"/>
      <c r="E5530" s="163"/>
      <c r="F5530" s="162"/>
      <c r="G5530" s="209"/>
      <c r="H5530" s="195"/>
    </row>
    <row r="5531" spans="1:8">
      <c r="A5531" s="162"/>
      <c r="B5531" s="162"/>
      <c r="C5531" s="163"/>
      <c r="D5531" s="164"/>
      <c r="E5531" s="163"/>
      <c r="F5531" s="162"/>
      <c r="G5531" s="209"/>
      <c r="H5531" s="195"/>
    </row>
    <row r="5532" spans="1:8">
      <c r="A5532" s="162"/>
      <c r="B5532" s="162"/>
      <c r="C5532" s="163"/>
      <c r="D5532" s="164"/>
      <c r="E5532" s="163"/>
      <c r="F5532" s="162"/>
      <c r="G5532" s="209"/>
      <c r="H5532" s="195"/>
    </row>
    <row r="5533" spans="1:8">
      <c r="A5533" s="162"/>
      <c r="B5533" s="162"/>
      <c r="C5533" s="163"/>
      <c r="D5533" s="164"/>
      <c r="E5533" s="163"/>
      <c r="F5533" s="162"/>
      <c r="G5533" s="209"/>
      <c r="H5533" s="195"/>
    </row>
    <row r="5534" spans="1:8">
      <c r="A5534" s="162"/>
      <c r="B5534" s="162"/>
      <c r="C5534" s="163"/>
      <c r="D5534" s="164"/>
      <c r="E5534" s="163"/>
      <c r="F5534" s="162"/>
      <c r="G5534" s="209"/>
      <c r="H5534" s="195"/>
    </row>
    <row r="5535" spans="1:8">
      <c r="A5535" s="162"/>
      <c r="B5535" s="162"/>
      <c r="C5535" s="163"/>
      <c r="D5535" s="164"/>
      <c r="E5535" s="163"/>
      <c r="F5535" s="162"/>
      <c r="G5535" s="209"/>
      <c r="H5535" s="195"/>
    </row>
    <row r="5536" spans="1:8">
      <c r="A5536" s="162"/>
      <c r="B5536" s="162"/>
      <c r="C5536" s="163"/>
      <c r="D5536" s="164"/>
      <c r="E5536" s="163"/>
      <c r="F5536" s="162"/>
      <c r="G5536" s="209"/>
      <c r="H5536" s="195"/>
    </row>
    <row r="5537" spans="1:8">
      <c r="A5537" s="162"/>
      <c r="B5537" s="162"/>
      <c r="C5537" s="163"/>
      <c r="D5537" s="164"/>
      <c r="E5537" s="163"/>
      <c r="F5537" s="162"/>
      <c r="G5537" s="209"/>
      <c r="H5537" s="195"/>
    </row>
    <row r="5538" spans="1:8">
      <c r="A5538" s="162"/>
      <c r="B5538" s="162"/>
      <c r="C5538" s="163"/>
      <c r="D5538" s="164"/>
      <c r="E5538" s="163"/>
      <c r="F5538" s="162"/>
      <c r="G5538" s="209"/>
      <c r="H5538" s="195"/>
    </row>
    <row r="5539" spans="1:8">
      <c r="A5539" s="162"/>
      <c r="B5539" s="162"/>
      <c r="C5539" s="163"/>
      <c r="D5539" s="164"/>
      <c r="E5539" s="163"/>
      <c r="F5539" s="162"/>
      <c r="G5539" s="209"/>
      <c r="H5539" s="195"/>
    </row>
    <row r="5540" spans="1:8">
      <c r="A5540" s="162"/>
      <c r="B5540" s="162"/>
      <c r="C5540" s="163"/>
      <c r="D5540" s="164"/>
      <c r="E5540" s="163"/>
      <c r="F5540" s="162"/>
      <c r="G5540" s="209"/>
      <c r="H5540" s="195"/>
    </row>
    <row r="5541" spans="1:8">
      <c r="A5541" s="162"/>
      <c r="B5541" s="162"/>
      <c r="C5541" s="163"/>
      <c r="D5541" s="164"/>
      <c r="E5541" s="163"/>
      <c r="F5541" s="162"/>
      <c r="G5541" s="209"/>
      <c r="H5541" s="195"/>
    </row>
    <row r="5542" spans="1:8">
      <c r="A5542" s="162"/>
      <c r="B5542" s="162"/>
      <c r="C5542" s="163"/>
      <c r="D5542" s="164"/>
      <c r="E5542" s="163"/>
      <c r="F5542" s="162"/>
      <c r="G5542" s="209"/>
      <c r="H5542" s="195"/>
    </row>
    <row r="5543" spans="1:8">
      <c r="A5543" s="162"/>
      <c r="B5543" s="162"/>
      <c r="C5543" s="163"/>
      <c r="D5543" s="164"/>
      <c r="E5543" s="163"/>
      <c r="F5543" s="162"/>
      <c r="G5543" s="209"/>
      <c r="H5543" s="195"/>
    </row>
    <row r="5544" spans="1:8">
      <c r="A5544" s="162"/>
      <c r="B5544" s="162"/>
      <c r="C5544" s="163"/>
      <c r="D5544" s="164"/>
      <c r="E5544" s="163"/>
      <c r="F5544" s="162"/>
      <c r="G5544" s="209"/>
      <c r="H5544" s="195"/>
    </row>
    <row r="5545" spans="1:8">
      <c r="A5545" s="162"/>
      <c r="B5545" s="162"/>
      <c r="C5545" s="163"/>
      <c r="D5545" s="164"/>
      <c r="E5545" s="163"/>
      <c r="F5545" s="162"/>
      <c r="G5545" s="209"/>
      <c r="H5545" s="195"/>
    </row>
    <row r="5546" spans="1:8">
      <c r="A5546" s="162"/>
      <c r="B5546" s="162"/>
      <c r="C5546" s="163"/>
      <c r="D5546" s="164"/>
      <c r="E5546" s="163"/>
      <c r="F5546" s="162"/>
      <c r="G5546" s="209"/>
      <c r="H5546" s="195"/>
    </row>
    <row r="5547" spans="1:8">
      <c r="A5547" s="162"/>
      <c r="B5547" s="162"/>
      <c r="C5547" s="163"/>
      <c r="D5547" s="164"/>
      <c r="E5547" s="163"/>
      <c r="F5547" s="162"/>
      <c r="G5547" s="209"/>
      <c r="H5547" s="195"/>
    </row>
    <row r="5548" spans="1:8">
      <c r="A5548" s="162"/>
      <c r="B5548" s="162"/>
      <c r="C5548" s="163"/>
      <c r="D5548" s="164"/>
      <c r="E5548" s="163"/>
      <c r="F5548" s="162"/>
      <c r="G5548" s="209"/>
      <c r="H5548" s="195"/>
    </row>
    <row r="5549" spans="1:8">
      <c r="A5549" s="162"/>
      <c r="B5549" s="162"/>
      <c r="C5549" s="163"/>
      <c r="D5549" s="164"/>
      <c r="E5549" s="163"/>
      <c r="F5549" s="162"/>
      <c r="G5549" s="209"/>
      <c r="H5549" s="195"/>
    </row>
    <row r="5550" spans="1:8">
      <c r="A5550" s="162"/>
      <c r="B5550" s="162"/>
      <c r="C5550" s="163"/>
      <c r="D5550" s="164"/>
      <c r="E5550" s="163"/>
      <c r="F5550" s="162"/>
      <c r="G5550" s="209"/>
      <c r="H5550" s="195"/>
    </row>
    <row r="5551" spans="1:8">
      <c r="A5551" s="162"/>
      <c r="B5551" s="162"/>
      <c r="C5551" s="163"/>
      <c r="D5551" s="164"/>
      <c r="E5551" s="163"/>
      <c r="F5551" s="162"/>
      <c r="G5551" s="209"/>
      <c r="H5551" s="195"/>
    </row>
    <row r="5552" spans="1:8">
      <c r="A5552" s="162"/>
      <c r="B5552" s="162"/>
      <c r="C5552" s="163"/>
      <c r="D5552" s="164"/>
      <c r="E5552" s="163"/>
      <c r="F5552" s="162"/>
      <c r="G5552" s="209"/>
      <c r="H5552" s="195"/>
    </row>
    <row r="5553" spans="1:8">
      <c r="A5553" s="162"/>
      <c r="B5553" s="162"/>
      <c r="C5553" s="163"/>
      <c r="D5553" s="164"/>
      <c r="E5553" s="163"/>
      <c r="F5553" s="162"/>
      <c r="G5553" s="209"/>
      <c r="H5553" s="195"/>
    </row>
    <row r="5554" spans="1:8">
      <c r="A5554" s="162"/>
      <c r="B5554" s="162"/>
      <c r="C5554" s="163"/>
      <c r="D5554" s="164"/>
      <c r="E5554" s="163"/>
      <c r="F5554" s="162"/>
      <c r="G5554" s="209"/>
      <c r="H5554" s="195"/>
    </row>
    <row r="5555" spans="1:8">
      <c r="A5555" s="162"/>
      <c r="B5555" s="162"/>
      <c r="C5555" s="163"/>
      <c r="D5555" s="164"/>
      <c r="E5555" s="163"/>
      <c r="F5555" s="162"/>
      <c r="G5555" s="209"/>
      <c r="H5555" s="195"/>
    </row>
    <row r="5556" spans="1:8">
      <c r="A5556" s="162"/>
      <c r="B5556" s="162"/>
      <c r="C5556" s="163"/>
      <c r="D5556" s="164"/>
      <c r="E5556" s="163"/>
      <c r="F5556" s="162"/>
      <c r="G5556" s="209"/>
      <c r="H5556" s="195"/>
    </row>
    <row r="5557" spans="1:8">
      <c r="A5557" s="162"/>
      <c r="B5557" s="162"/>
      <c r="C5557" s="163"/>
      <c r="D5557" s="164"/>
      <c r="E5557" s="163"/>
      <c r="F5557" s="162"/>
      <c r="G5557" s="209"/>
      <c r="H5557" s="195"/>
    </row>
    <row r="5558" spans="1:8">
      <c r="A5558" s="162"/>
      <c r="B5558" s="162"/>
      <c r="C5558" s="163"/>
      <c r="D5558" s="164"/>
      <c r="E5558" s="163"/>
      <c r="F5558" s="162"/>
      <c r="G5558" s="209"/>
      <c r="H5558" s="195"/>
    </row>
    <row r="5559" spans="1:8">
      <c r="A5559" s="162"/>
      <c r="B5559" s="162"/>
      <c r="C5559" s="163"/>
      <c r="D5559" s="164"/>
      <c r="E5559" s="163"/>
      <c r="F5559" s="162"/>
      <c r="G5559" s="209"/>
      <c r="H5559" s="195"/>
    </row>
    <row r="5560" spans="1:8">
      <c r="A5560" s="162"/>
      <c r="B5560" s="162"/>
      <c r="C5560" s="163"/>
      <c r="D5560" s="164"/>
      <c r="E5560" s="163"/>
      <c r="F5560" s="162"/>
      <c r="G5560" s="209"/>
      <c r="H5560" s="195"/>
    </row>
    <row r="5561" spans="1:8">
      <c r="A5561" s="162"/>
      <c r="B5561" s="162"/>
      <c r="C5561" s="163"/>
      <c r="D5561" s="164"/>
      <c r="E5561" s="163"/>
      <c r="F5561" s="162"/>
      <c r="G5561" s="209"/>
      <c r="H5561" s="195"/>
    </row>
    <row r="5562" spans="1:8">
      <c r="A5562" s="162"/>
      <c r="B5562" s="162"/>
      <c r="C5562" s="163"/>
      <c r="D5562" s="164"/>
      <c r="E5562" s="163"/>
      <c r="F5562" s="162"/>
      <c r="G5562" s="209"/>
      <c r="H5562" s="195"/>
    </row>
    <row r="5563" spans="1:8">
      <c r="A5563" s="162"/>
      <c r="B5563" s="162"/>
      <c r="C5563" s="163"/>
      <c r="D5563" s="164"/>
      <c r="E5563" s="163"/>
      <c r="F5563" s="162"/>
      <c r="G5563" s="209"/>
      <c r="H5563" s="195"/>
    </row>
    <row r="5564" spans="1:8">
      <c r="A5564" s="162"/>
      <c r="B5564" s="162"/>
      <c r="C5564" s="163"/>
      <c r="D5564" s="164"/>
      <c r="E5564" s="163"/>
      <c r="F5564" s="162"/>
      <c r="G5564" s="209"/>
      <c r="H5564" s="195"/>
    </row>
    <row r="5565" spans="1:8">
      <c r="A5565" s="162"/>
      <c r="B5565" s="162"/>
      <c r="C5565" s="163"/>
      <c r="D5565" s="164"/>
      <c r="E5565" s="163"/>
      <c r="F5565" s="162"/>
      <c r="G5565" s="209"/>
      <c r="H5565" s="195"/>
    </row>
    <row r="5566" spans="1:8">
      <c r="A5566" s="162"/>
      <c r="B5566" s="162"/>
      <c r="C5566" s="163"/>
      <c r="D5566" s="164"/>
      <c r="E5566" s="163"/>
      <c r="F5566" s="162"/>
      <c r="G5566" s="209"/>
      <c r="H5566" s="195"/>
    </row>
    <row r="5567" spans="1:8">
      <c r="A5567" s="162"/>
      <c r="B5567" s="162"/>
      <c r="C5567" s="163"/>
      <c r="D5567" s="164"/>
      <c r="E5567" s="163"/>
      <c r="F5567" s="162"/>
      <c r="G5567" s="209"/>
      <c r="H5567" s="195"/>
    </row>
    <row r="5568" spans="1:8">
      <c r="A5568" s="162"/>
      <c r="B5568" s="162"/>
      <c r="C5568" s="163"/>
      <c r="D5568" s="164"/>
      <c r="E5568" s="163"/>
      <c r="F5568" s="162"/>
      <c r="G5568" s="209"/>
      <c r="H5568" s="195"/>
    </row>
    <row r="5569" spans="1:8">
      <c r="A5569" s="162"/>
      <c r="B5569" s="162"/>
      <c r="C5569" s="163"/>
      <c r="D5569" s="164"/>
      <c r="E5569" s="163"/>
      <c r="F5569" s="162"/>
      <c r="G5569" s="209"/>
      <c r="H5569" s="195"/>
    </row>
    <row r="5570" spans="1:8">
      <c r="A5570" s="162"/>
      <c r="B5570" s="162"/>
      <c r="C5570" s="163"/>
      <c r="D5570" s="164"/>
      <c r="E5570" s="163"/>
      <c r="F5570" s="162"/>
      <c r="G5570" s="209"/>
      <c r="H5570" s="195"/>
    </row>
    <row r="5571" spans="1:8">
      <c r="A5571" s="162"/>
      <c r="B5571" s="162"/>
      <c r="C5571" s="163"/>
      <c r="D5571" s="164"/>
      <c r="E5571" s="163"/>
      <c r="F5571" s="162"/>
      <c r="G5571" s="209"/>
      <c r="H5571" s="195"/>
    </row>
    <row r="5572" spans="1:8">
      <c r="A5572" s="162"/>
      <c r="B5572" s="162"/>
      <c r="C5572" s="163"/>
      <c r="D5572" s="164"/>
      <c r="E5572" s="163"/>
      <c r="F5572" s="162"/>
      <c r="G5572" s="209"/>
      <c r="H5572" s="195"/>
    </row>
    <row r="5573" spans="1:8">
      <c r="A5573" s="162"/>
      <c r="B5573" s="162"/>
      <c r="C5573" s="163"/>
      <c r="D5573" s="164"/>
      <c r="E5573" s="163"/>
      <c r="F5573" s="162"/>
      <c r="G5573" s="209"/>
      <c r="H5573" s="195"/>
    </row>
    <row r="5574" spans="1:8">
      <c r="A5574" s="162"/>
      <c r="B5574" s="162"/>
      <c r="C5574" s="163"/>
      <c r="D5574" s="164"/>
      <c r="E5574" s="163"/>
      <c r="F5574" s="162"/>
      <c r="G5574" s="209"/>
      <c r="H5574" s="195"/>
    </row>
    <row r="5575" spans="1:8">
      <c r="A5575" s="162"/>
      <c r="B5575" s="162"/>
      <c r="C5575" s="163"/>
      <c r="D5575" s="164"/>
      <c r="E5575" s="163"/>
      <c r="F5575" s="162"/>
      <c r="G5575" s="209"/>
      <c r="H5575" s="195"/>
    </row>
    <row r="5576" spans="1:8">
      <c r="A5576" s="162"/>
      <c r="B5576" s="162"/>
      <c r="C5576" s="163"/>
      <c r="D5576" s="164"/>
      <c r="E5576" s="163"/>
      <c r="F5576" s="162"/>
      <c r="G5576" s="209"/>
      <c r="H5576" s="195"/>
    </row>
    <row r="5577" spans="1:8">
      <c r="A5577" s="162"/>
      <c r="B5577" s="162"/>
      <c r="C5577" s="163"/>
      <c r="D5577" s="164"/>
      <c r="E5577" s="163"/>
      <c r="F5577" s="162"/>
      <c r="G5577" s="209"/>
      <c r="H5577" s="195"/>
    </row>
    <row r="5578" spans="1:8">
      <c r="A5578" s="162"/>
      <c r="B5578" s="162"/>
      <c r="C5578" s="163"/>
      <c r="D5578" s="164"/>
      <c r="E5578" s="163"/>
      <c r="F5578" s="162"/>
      <c r="G5578" s="209"/>
      <c r="H5578" s="195"/>
    </row>
    <row r="5579" spans="1:8">
      <c r="A5579" s="162"/>
      <c r="B5579" s="162"/>
      <c r="C5579" s="163"/>
      <c r="D5579" s="164"/>
      <c r="E5579" s="163"/>
      <c r="F5579" s="162"/>
      <c r="G5579" s="209"/>
      <c r="H5579" s="195"/>
    </row>
    <row r="5580" spans="1:8">
      <c r="A5580" s="162"/>
      <c r="B5580" s="162"/>
      <c r="C5580" s="163"/>
      <c r="D5580" s="164"/>
      <c r="E5580" s="163"/>
      <c r="F5580" s="162"/>
      <c r="G5580" s="209"/>
      <c r="H5580" s="195"/>
    </row>
    <row r="5581" spans="1:8">
      <c r="A5581" s="162"/>
      <c r="B5581" s="162"/>
      <c r="C5581" s="163"/>
      <c r="D5581" s="164"/>
      <c r="E5581" s="163"/>
      <c r="F5581" s="162"/>
      <c r="G5581" s="209"/>
      <c r="H5581" s="195"/>
    </row>
    <row r="5582" spans="1:8">
      <c r="A5582" s="162"/>
      <c r="B5582" s="162"/>
      <c r="C5582" s="163"/>
      <c r="D5582" s="164"/>
      <c r="E5582" s="163"/>
      <c r="F5582" s="162"/>
      <c r="G5582" s="209"/>
      <c r="H5582" s="195"/>
    </row>
    <row r="5583" spans="1:8">
      <c r="A5583" s="162"/>
      <c r="B5583" s="162"/>
      <c r="C5583" s="163"/>
      <c r="D5583" s="164"/>
      <c r="E5583" s="163"/>
      <c r="F5583" s="162"/>
      <c r="G5583" s="209"/>
      <c r="H5583" s="195"/>
    </row>
    <row r="5584" spans="1:8">
      <c r="A5584" s="162"/>
      <c r="B5584" s="162"/>
      <c r="C5584" s="163"/>
      <c r="D5584" s="164"/>
      <c r="E5584" s="163"/>
      <c r="F5584" s="162"/>
      <c r="G5584" s="209"/>
      <c r="H5584" s="195"/>
    </row>
    <row r="5585" spans="1:8">
      <c r="A5585" s="162"/>
      <c r="B5585" s="162"/>
      <c r="C5585" s="163"/>
      <c r="D5585" s="164"/>
      <c r="E5585" s="163"/>
      <c r="F5585" s="162"/>
      <c r="G5585" s="209"/>
      <c r="H5585" s="195"/>
    </row>
    <row r="5586" spans="1:8">
      <c r="A5586" s="162"/>
      <c r="B5586" s="162"/>
      <c r="C5586" s="163"/>
      <c r="D5586" s="164"/>
      <c r="E5586" s="163"/>
      <c r="F5586" s="162"/>
      <c r="G5586" s="209"/>
      <c r="H5586" s="195"/>
    </row>
    <row r="5587" spans="1:8">
      <c r="A5587" s="162"/>
      <c r="B5587" s="162"/>
      <c r="C5587" s="163"/>
      <c r="D5587" s="164"/>
      <c r="E5587" s="163"/>
      <c r="F5587" s="162"/>
      <c r="G5587" s="209"/>
      <c r="H5587" s="195"/>
    </row>
    <row r="5588" spans="1:8">
      <c r="A5588" s="162"/>
      <c r="B5588" s="162"/>
      <c r="C5588" s="163"/>
      <c r="D5588" s="164"/>
      <c r="E5588" s="163"/>
      <c r="F5588" s="162"/>
      <c r="G5588" s="209"/>
      <c r="H5588" s="195"/>
    </row>
    <row r="5589" spans="1:8">
      <c r="A5589" s="162"/>
      <c r="B5589" s="162"/>
      <c r="C5589" s="163"/>
      <c r="D5589" s="164"/>
      <c r="E5589" s="163"/>
      <c r="F5589" s="162"/>
      <c r="G5589" s="209"/>
      <c r="H5589" s="195"/>
    </row>
    <row r="5590" spans="1:8">
      <c r="A5590" s="162"/>
      <c r="B5590" s="162"/>
      <c r="C5590" s="163"/>
      <c r="D5590" s="164"/>
      <c r="E5590" s="163"/>
      <c r="F5590" s="162"/>
      <c r="G5590" s="209"/>
      <c r="H5590" s="195"/>
    </row>
    <row r="5591" spans="1:8">
      <c r="A5591" s="162"/>
      <c r="B5591" s="162"/>
      <c r="C5591" s="163"/>
      <c r="D5591" s="164"/>
      <c r="E5591" s="163"/>
      <c r="F5591" s="162"/>
      <c r="G5591" s="209"/>
      <c r="H5591" s="195"/>
    </row>
    <row r="5592" spans="1:8">
      <c r="A5592" s="162"/>
      <c r="B5592" s="162"/>
      <c r="C5592" s="163"/>
      <c r="D5592" s="164"/>
      <c r="E5592" s="163"/>
      <c r="F5592" s="162"/>
      <c r="G5592" s="209"/>
      <c r="H5592" s="195"/>
    </row>
    <row r="5593" spans="1:8">
      <c r="A5593" s="162"/>
      <c r="B5593" s="162"/>
      <c r="C5593" s="163"/>
      <c r="D5593" s="164"/>
      <c r="E5593" s="163"/>
      <c r="F5593" s="162"/>
      <c r="G5593" s="209"/>
      <c r="H5593" s="195"/>
    </row>
    <row r="5594" spans="1:8">
      <c r="A5594" s="162"/>
      <c r="B5594" s="162"/>
      <c r="C5594" s="163"/>
      <c r="D5594" s="164"/>
      <c r="E5594" s="163"/>
      <c r="F5594" s="162"/>
      <c r="G5594" s="209"/>
      <c r="H5594" s="195"/>
    </row>
    <row r="5595" spans="1:8">
      <c r="A5595" s="162"/>
      <c r="B5595" s="162"/>
      <c r="C5595" s="163"/>
      <c r="D5595" s="164"/>
      <c r="E5595" s="163"/>
      <c r="F5595" s="162"/>
      <c r="G5595" s="209"/>
      <c r="H5595" s="195"/>
    </row>
    <row r="5596" spans="1:8">
      <c r="A5596" s="162"/>
      <c r="B5596" s="162"/>
      <c r="C5596" s="163"/>
      <c r="D5596" s="164"/>
      <c r="E5596" s="163"/>
      <c r="F5596" s="162"/>
      <c r="G5596" s="209"/>
      <c r="H5596" s="195"/>
    </row>
    <row r="5597" spans="1:8">
      <c r="A5597" s="162"/>
      <c r="B5597" s="162"/>
      <c r="C5597" s="163"/>
      <c r="D5597" s="164"/>
      <c r="E5597" s="163"/>
      <c r="F5597" s="162"/>
      <c r="G5597" s="209"/>
      <c r="H5597" s="195"/>
    </row>
    <row r="5598" spans="1:8">
      <c r="A5598" s="162"/>
      <c r="B5598" s="162"/>
      <c r="C5598" s="163"/>
      <c r="D5598" s="164"/>
      <c r="E5598" s="163"/>
      <c r="F5598" s="162"/>
      <c r="G5598" s="209"/>
      <c r="H5598" s="195"/>
    </row>
    <row r="5599" spans="1:8">
      <c r="A5599" s="162"/>
      <c r="B5599" s="162"/>
      <c r="C5599" s="163"/>
      <c r="D5599" s="164"/>
      <c r="E5599" s="163"/>
      <c r="F5599" s="162"/>
      <c r="G5599" s="209"/>
      <c r="H5599" s="195"/>
    </row>
    <row r="5600" spans="1:8">
      <c r="A5600" s="162"/>
      <c r="B5600" s="162"/>
      <c r="C5600" s="163"/>
      <c r="D5600" s="164"/>
      <c r="E5600" s="163"/>
      <c r="F5600" s="162"/>
      <c r="G5600" s="209"/>
      <c r="H5600" s="195"/>
    </row>
    <row r="5601" spans="1:8">
      <c r="A5601" s="162"/>
      <c r="B5601" s="162"/>
      <c r="C5601" s="163"/>
      <c r="D5601" s="164"/>
      <c r="E5601" s="163"/>
      <c r="F5601" s="162"/>
      <c r="G5601" s="209"/>
      <c r="H5601" s="195"/>
    </row>
    <row r="5602" spans="1:8">
      <c r="A5602" s="162"/>
      <c r="B5602" s="162"/>
      <c r="C5602" s="163"/>
      <c r="D5602" s="164"/>
      <c r="E5602" s="163"/>
      <c r="F5602" s="162"/>
      <c r="G5602" s="209"/>
      <c r="H5602" s="195"/>
    </row>
    <row r="5603" spans="1:8">
      <c r="A5603" s="162"/>
      <c r="B5603" s="162"/>
      <c r="C5603" s="163"/>
      <c r="D5603" s="164"/>
      <c r="E5603" s="163"/>
      <c r="F5603" s="162"/>
      <c r="G5603" s="209"/>
      <c r="H5603" s="195"/>
    </row>
    <row r="5604" spans="1:8">
      <c r="A5604" s="162"/>
      <c r="B5604" s="162"/>
      <c r="C5604" s="163"/>
      <c r="D5604" s="164"/>
      <c r="E5604" s="163"/>
      <c r="F5604" s="162"/>
      <c r="G5604" s="209"/>
      <c r="H5604" s="195"/>
    </row>
    <row r="5605" spans="1:8">
      <c r="A5605" s="162"/>
      <c r="B5605" s="162"/>
      <c r="C5605" s="163"/>
      <c r="D5605" s="164"/>
      <c r="E5605" s="163"/>
      <c r="F5605" s="162"/>
      <c r="G5605" s="209"/>
      <c r="H5605" s="195"/>
    </row>
    <row r="5606" spans="1:8">
      <c r="A5606" s="162"/>
      <c r="B5606" s="162"/>
      <c r="C5606" s="163"/>
      <c r="D5606" s="164"/>
      <c r="E5606" s="163"/>
      <c r="F5606" s="162"/>
      <c r="G5606" s="209"/>
      <c r="H5606" s="195"/>
    </row>
    <row r="5607" spans="1:8">
      <c r="A5607" s="162"/>
      <c r="B5607" s="162"/>
      <c r="C5607" s="163"/>
      <c r="D5607" s="164"/>
      <c r="E5607" s="163"/>
      <c r="F5607" s="162"/>
      <c r="G5607" s="209"/>
      <c r="H5607" s="195"/>
    </row>
    <row r="5608" spans="1:8">
      <c r="A5608" s="162"/>
      <c r="B5608" s="162"/>
      <c r="C5608" s="163"/>
      <c r="D5608" s="164"/>
      <c r="E5608" s="163"/>
      <c r="F5608" s="162"/>
      <c r="G5608" s="209"/>
      <c r="H5608" s="195"/>
    </row>
    <row r="5609" spans="1:8">
      <c r="A5609" s="162"/>
      <c r="B5609" s="162"/>
      <c r="C5609" s="163"/>
      <c r="D5609" s="164"/>
      <c r="E5609" s="163"/>
      <c r="F5609" s="162"/>
      <c r="G5609" s="209"/>
      <c r="H5609" s="195"/>
    </row>
    <row r="5610" spans="1:8">
      <c r="A5610" s="162"/>
      <c r="B5610" s="162"/>
      <c r="C5610" s="163"/>
      <c r="D5610" s="164"/>
      <c r="E5610" s="163"/>
      <c r="F5610" s="162"/>
      <c r="G5610" s="209"/>
      <c r="H5610" s="195"/>
    </row>
    <row r="5611" spans="1:8">
      <c r="A5611" s="162"/>
      <c r="B5611" s="162"/>
      <c r="C5611" s="163"/>
      <c r="D5611" s="164"/>
      <c r="E5611" s="163"/>
      <c r="F5611" s="162"/>
      <c r="G5611" s="209"/>
      <c r="H5611" s="195"/>
    </row>
    <row r="5612" spans="1:8">
      <c r="A5612" s="162"/>
      <c r="B5612" s="162"/>
      <c r="C5612" s="163"/>
      <c r="D5612" s="164"/>
      <c r="E5612" s="163"/>
      <c r="F5612" s="162"/>
      <c r="G5612" s="209"/>
      <c r="H5612" s="195"/>
    </row>
    <row r="5613" spans="1:8">
      <c r="A5613" s="162"/>
      <c r="B5613" s="162"/>
      <c r="C5613" s="163"/>
      <c r="D5613" s="164"/>
      <c r="E5613" s="163"/>
      <c r="F5613" s="162"/>
      <c r="G5613" s="209"/>
      <c r="H5613" s="195"/>
    </row>
    <row r="5614" spans="1:8">
      <c r="A5614" s="162"/>
      <c r="B5614" s="162"/>
      <c r="C5614" s="163"/>
      <c r="D5614" s="164"/>
      <c r="E5614" s="163"/>
      <c r="F5614" s="162"/>
      <c r="G5614" s="209"/>
      <c r="H5614" s="195"/>
    </row>
    <row r="5615" spans="1:8">
      <c r="A5615" s="162"/>
      <c r="B5615" s="162"/>
      <c r="C5615" s="163"/>
      <c r="D5615" s="164"/>
      <c r="E5615" s="163"/>
      <c r="F5615" s="162"/>
      <c r="G5615" s="209"/>
      <c r="H5615" s="195"/>
    </row>
    <row r="5616" spans="1:8">
      <c r="A5616" s="162"/>
      <c r="B5616" s="162"/>
      <c r="C5616" s="163"/>
      <c r="D5616" s="164"/>
      <c r="E5616" s="163"/>
      <c r="F5616" s="162"/>
      <c r="G5616" s="209"/>
      <c r="H5616" s="195"/>
    </row>
    <row r="5617" spans="1:8">
      <c r="A5617" s="162"/>
      <c r="B5617" s="162"/>
      <c r="C5617" s="163"/>
      <c r="D5617" s="164"/>
      <c r="E5617" s="163"/>
      <c r="F5617" s="162"/>
      <c r="G5617" s="209"/>
      <c r="H5617" s="195"/>
    </row>
    <row r="5618" spans="1:8">
      <c r="A5618" s="162"/>
      <c r="B5618" s="162"/>
      <c r="C5618" s="163"/>
      <c r="D5618" s="164"/>
      <c r="E5618" s="163"/>
      <c r="F5618" s="162"/>
      <c r="G5618" s="209"/>
      <c r="H5618" s="195"/>
    </row>
    <row r="5619" spans="1:8">
      <c r="A5619" s="162"/>
      <c r="B5619" s="162"/>
      <c r="C5619" s="163"/>
      <c r="D5619" s="164"/>
      <c r="E5619" s="163"/>
      <c r="F5619" s="162"/>
      <c r="G5619" s="209"/>
      <c r="H5619" s="195"/>
    </row>
    <row r="5620" spans="1:8">
      <c r="A5620" s="162"/>
      <c r="B5620" s="162"/>
      <c r="C5620" s="163"/>
      <c r="D5620" s="164"/>
      <c r="E5620" s="163"/>
      <c r="F5620" s="162"/>
      <c r="G5620" s="209"/>
      <c r="H5620" s="195"/>
    </row>
    <row r="5621" spans="1:8">
      <c r="A5621" s="162"/>
      <c r="B5621" s="162"/>
      <c r="C5621" s="163"/>
      <c r="D5621" s="164"/>
      <c r="E5621" s="163"/>
      <c r="F5621" s="162"/>
      <c r="G5621" s="209"/>
      <c r="H5621" s="195"/>
    </row>
    <row r="5622" spans="1:8">
      <c r="A5622" s="162"/>
      <c r="B5622" s="162"/>
      <c r="C5622" s="163"/>
      <c r="D5622" s="164"/>
      <c r="E5622" s="163"/>
      <c r="F5622" s="162"/>
      <c r="G5622" s="209"/>
      <c r="H5622" s="195"/>
    </row>
    <row r="5623" spans="1:8">
      <c r="A5623" s="162"/>
      <c r="B5623" s="162"/>
      <c r="C5623" s="163"/>
      <c r="D5623" s="164"/>
      <c r="E5623" s="163"/>
      <c r="F5623" s="162"/>
      <c r="G5623" s="209"/>
      <c r="H5623" s="195"/>
    </row>
    <row r="5624" spans="1:8">
      <c r="A5624" s="162"/>
      <c r="B5624" s="162"/>
      <c r="C5624" s="163"/>
      <c r="D5624" s="164"/>
      <c r="E5624" s="163"/>
      <c r="F5624" s="162"/>
      <c r="G5624" s="209"/>
      <c r="H5624" s="195"/>
    </row>
    <row r="5625" spans="1:8">
      <c r="A5625" s="162"/>
      <c r="B5625" s="162"/>
      <c r="C5625" s="163"/>
      <c r="D5625" s="164"/>
      <c r="E5625" s="163"/>
      <c r="F5625" s="162"/>
      <c r="G5625" s="209"/>
      <c r="H5625" s="195"/>
    </row>
    <row r="5626" spans="1:8">
      <c r="A5626" s="162"/>
      <c r="B5626" s="162"/>
      <c r="C5626" s="163"/>
      <c r="D5626" s="164"/>
      <c r="E5626" s="163"/>
      <c r="F5626" s="162"/>
      <c r="G5626" s="209"/>
      <c r="H5626" s="195"/>
    </row>
    <row r="5627" spans="1:8">
      <c r="A5627" s="162"/>
      <c r="B5627" s="162"/>
      <c r="C5627" s="163"/>
      <c r="D5627" s="164"/>
      <c r="E5627" s="163"/>
      <c r="F5627" s="162"/>
      <c r="G5627" s="209"/>
      <c r="H5627" s="195"/>
    </row>
    <row r="5628" spans="1:8">
      <c r="A5628" s="162"/>
      <c r="B5628" s="162"/>
      <c r="C5628" s="163"/>
      <c r="D5628" s="164"/>
      <c r="E5628" s="163"/>
      <c r="F5628" s="162"/>
      <c r="G5628" s="209"/>
      <c r="H5628" s="195"/>
    </row>
    <row r="5629" spans="1:8">
      <c r="A5629" s="162"/>
      <c r="B5629" s="162"/>
      <c r="C5629" s="163"/>
      <c r="D5629" s="164"/>
      <c r="E5629" s="163"/>
      <c r="F5629" s="162"/>
      <c r="G5629" s="209"/>
      <c r="H5629" s="195"/>
    </row>
    <row r="5630" spans="1:8">
      <c r="A5630" s="162"/>
      <c r="B5630" s="162"/>
      <c r="C5630" s="163"/>
      <c r="D5630" s="164"/>
      <c r="E5630" s="163"/>
      <c r="F5630" s="162"/>
      <c r="G5630" s="209"/>
      <c r="H5630" s="195"/>
    </row>
    <row r="5631" spans="1:8">
      <c r="A5631" s="162"/>
      <c r="B5631" s="162"/>
      <c r="C5631" s="163"/>
      <c r="D5631" s="164"/>
      <c r="E5631" s="163"/>
      <c r="F5631" s="162"/>
      <c r="G5631" s="209"/>
      <c r="H5631" s="195"/>
    </row>
    <row r="5632" spans="1:8">
      <c r="A5632" s="162"/>
      <c r="B5632" s="162"/>
      <c r="C5632" s="163"/>
      <c r="D5632" s="164"/>
      <c r="E5632" s="163"/>
      <c r="F5632" s="162"/>
      <c r="G5632" s="209"/>
      <c r="H5632" s="195"/>
    </row>
    <row r="5633" spans="1:8">
      <c r="A5633" s="162"/>
      <c r="B5633" s="162"/>
      <c r="C5633" s="163"/>
      <c r="D5633" s="164"/>
      <c r="E5633" s="163"/>
      <c r="F5633" s="162"/>
      <c r="G5633" s="209"/>
      <c r="H5633" s="195"/>
    </row>
    <row r="5634" spans="1:8">
      <c r="A5634" s="162"/>
      <c r="B5634" s="162"/>
      <c r="C5634" s="163"/>
      <c r="D5634" s="164"/>
      <c r="E5634" s="163"/>
      <c r="F5634" s="162"/>
      <c r="G5634" s="209"/>
      <c r="H5634" s="195"/>
    </row>
    <row r="5635" spans="1:8">
      <c r="A5635" s="162"/>
      <c r="B5635" s="162"/>
      <c r="C5635" s="163"/>
      <c r="D5635" s="164"/>
      <c r="E5635" s="163"/>
      <c r="F5635" s="162"/>
      <c r="G5635" s="209"/>
      <c r="H5635" s="195"/>
    </row>
    <row r="5636" spans="1:8">
      <c r="A5636" s="162"/>
      <c r="B5636" s="162"/>
      <c r="C5636" s="163"/>
      <c r="D5636" s="164"/>
      <c r="E5636" s="163"/>
      <c r="F5636" s="162"/>
      <c r="G5636" s="209"/>
      <c r="H5636" s="195"/>
    </row>
    <row r="5637" spans="1:8">
      <c r="A5637" s="162"/>
      <c r="B5637" s="162"/>
      <c r="C5637" s="163"/>
      <c r="D5637" s="164"/>
      <c r="E5637" s="163"/>
      <c r="F5637" s="162"/>
      <c r="G5637" s="209"/>
      <c r="H5637" s="195"/>
    </row>
    <row r="5638" spans="1:8">
      <c r="A5638" s="162"/>
      <c r="B5638" s="162"/>
      <c r="C5638" s="163"/>
      <c r="D5638" s="164"/>
      <c r="E5638" s="163"/>
      <c r="F5638" s="162"/>
      <c r="G5638" s="209"/>
      <c r="H5638" s="195"/>
    </row>
    <row r="5639" spans="1:8">
      <c r="A5639" s="162"/>
      <c r="B5639" s="162"/>
      <c r="C5639" s="163"/>
      <c r="D5639" s="164"/>
      <c r="E5639" s="163"/>
      <c r="F5639" s="162"/>
      <c r="G5639" s="209"/>
      <c r="H5639" s="195"/>
    </row>
    <row r="5640" spans="1:8">
      <c r="A5640" s="162"/>
      <c r="B5640" s="162"/>
      <c r="C5640" s="163"/>
      <c r="D5640" s="164"/>
      <c r="E5640" s="163"/>
      <c r="F5640" s="162"/>
      <c r="G5640" s="209"/>
      <c r="H5640" s="195"/>
    </row>
    <row r="5641" spans="1:8">
      <c r="A5641" s="162"/>
      <c r="B5641" s="162"/>
      <c r="C5641" s="163"/>
      <c r="D5641" s="164"/>
      <c r="E5641" s="163"/>
      <c r="F5641" s="162"/>
      <c r="G5641" s="209"/>
      <c r="H5641" s="195"/>
    </row>
    <row r="5642" spans="1:8">
      <c r="A5642" s="162"/>
      <c r="B5642" s="162"/>
      <c r="C5642" s="163"/>
      <c r="D5642" s="164"/>
      <c r="E5642" s="163"/>
      <c r="F5642" s="162"/>
      <c r="G5642" s="209"/>
      <c r="H5642" s="195"/>
    </row>
    <row r="5643" spans="1:8">
      <c r="A5643" s="162"/>
      <c r="B5643" s="162"/>
      <c r="C5643" s="163"/>
      <c r="D5643" s="164"/>
      <c r="E5643" s="163"/>
      <c r="F5643" s="162"/>
      <c r="G5643" s="209"/>
      <c r="H5643" s="195"/>
    </row>
    <row r="5644" spans="1:8">
      <c r="A5644" s="162"/>
      <c r="B5644" s="162"/>
      <c r="C5644" s="163"/>
      <c r="D5644" s="164"/>
      <c r="E5644" s="163"/>
      <c r="F5644" s="162"/>
      <c r="G5644" s="209"/>
      <c r="H5644" s="195"/>
    </row>
    <row r="5645" spans="1:8">
      <c r="A5645" s="162"/>
      <c r="B5645" s="162"/>
      <c r="C5645" s="163"/>
      <c r="D5645" s="164"/>
      <c r="E5645" s="163"/>
      <c r="F5645" s="162"/>
      <c r="G5645" s="209"/>
      <c r="H5645" s="195"/>
    </row>
    <row r="5646" spans="1:8">
      <c r="A5646" s="162"/>
      <c r="B5646" s="162"/>
      <c r="C5646" s="163"/>
      <c r="D5646" s="164"/>
      <c r="E5646" s="163"/>
      <c r="F5646" s="162"/>
      <c r="G5646" s="209"/>
      <c r="H5646" s="195"/>
    </row>
    <row r="5647" spans="1:8">
      <c r="A5647" s="162"/>
      <c r="B5647" s="162"/>
      <c r="C5647" s="163"/>
      <c r="D5647" s="164"/>
      <c r="E5647" s="163"/>
      <c r="F5647" s="162"/>
      <c r="G5647" s="209"/>
      <c r="H5647" s="195"/>
    </row>
    <row r="5648" spans="1:8">
      <c r="A5648" s="162"/>
      <c r="B5648" s="162"/>
      <c r="C5648" s="163"/>
      <c r="D5648" s="164"/>
      <c r="E5648" s="163"/>
      <c r="F5648" s="162"/>
      <c r="G5648" s="209"/>
      <c r="H5648" s="195"/>
    </row>
    <row r="5649" spans="1:8">
      <c r="A5649" s="162"/>
      <c r="B5649" s="162"/>
      <c r="C5649" s="163"/>
      <c r="D5649" s="164"/>
      <c r="E5649" s="163"/>
      <c r="F5649" s="162"/>
      <c r="G5649" s="209"/>
      <c r="H5649" s="195"/>
    </row>
    <row r="5650" spans="1:8">
      <c r="A5650" s="162"/>
      <c r="B5650" s="162"/>
      <c r="C5650" s="163"/>
      <c r="D5650" s="164"/>
      <c r="E5650" s="163"/>
      <c r="F5650" s="162"/>
      <c r="G5650" s="209"/>
      <c r="H5650" s="195"/>
    </row>
    <row r="5651" spans="1:8">
      <c r="A5651" s="162"/>
      <c r="B5651" s="162"/>
      <c r="C5651" s="163"/>
      <c r="D5651" s="164"/>
      <c r="E5651" s="163"/>
      <c r="F5651" s="162"/>
      <c r="G5651" s="209"/>
      <c r="H5651" s="195"/>
    </row>
    <row r="5652" spans="1:8">
      <c r="A5652" s="162"/>
      <c r="B5652" s="162"/>
      <c r="C5652" s="163"/>
      <c r="D5652" s="164"/>
      <c r="E5652" s="163"/>
      <c r="F5652" s="162"/>
      <c r="G5652" s="209"/>
      <c r="H5652" s="195"/>
    </row>
    <row r="5653" spans="1:8">
      <c r="A5653" s="162"/>
      <c r="B5653" s="162"/>
      <c r="C5653" s="163"/>
      <c r="D5653" s="164"/>
      <c r="E5653" s="163"/>
      <c r="F5653" s="162"/>
      <c r="G5653" s="209"/>
      <c r="H5653" s="195"/>
    </row>
    <row r="5654" spans="1:8">
      <c r="A5654" s="162"/>
      <c r="B5654" s="162"/>
      <c r="C5654" s="163"/>
      <c r="D5654" s="164"/>
      <c r="E5654" s="163"/>
      <c r="F5654" s="162"/>
      <c r="G5654" s="209"/>
      <c r="H5654" s="195"/>
    </row>
    <row r="5655" spans="1:8">
      <c r="A5655" s="162"/>
      <c r="B5655" s="162"/>
      <c r="C5655" s="163"/>
      <c r="D5655" s="164"/>
      <c r="E5655" s="163"/>
      <c r="F5655" s="162"/>
      <c r="G5655" s="209"/>
      <c r="H5655" s="195"/>
    </row>
    <row r="5656" spans="1:8">
      <c r="A5656" s="162"/>
      <c r="B5656" s="162"/>
      <c r="C5656" s="163"/>
      <c r="D5656" s="164"/>
      <c r="E5656" s="163"/>
      <c r="F5656" s="162"/>
      <c r="G5656" s="209"/>
      <c r="H5656" s="195"/>
    </row>
    <row r="5657" spans="1:8">
      <c r="A5657" s="162"/>
      <c r="B5657" s="162"/>
      <c r="C5657" s="163"/>
      <c r="D5657" s="164"/>
      <c r="E5657" s="163"/>
      <c r="F5657" s="162"/>
      <c r="G5657" s="209"/>
      <c r="H5657" s="195"/>
    </row>
    <row r="5658" spans="1:8">
      <c r="A5658" s="162"/>
      <c r="B5658" s="162"/>
      <c r="C5658" s="163"/>
      <c r="D5658" s="164"/>
      <c r="E5658" s="163"/>
      <c r="F5658" s="162"/>
      <c r="G5658" s="209"/>
      <c r="H5658" s="195"/>
    </row>
    <row r="5659" spans="1:8">
      <c r="A5659" s="162"/>
      <c r="B5659" s="162"/>
      <c r="C5659" s="163"/>
      <c r="D5659" s="164"/>
      <c r="E5659" s="163"/>
      <c r="F5659" s="162"/>
      <c r="G5659" s="209"/>
      <c r="H5659" s="195"/>
    </row>
    <row r="5660" spans="1:8">
      <c r="A5660" s="162"/>
      <c r="B5660" s="162"/>
      <c r="C5660" s="163"/>
      <c r="D5660" s="164"/>
      <c r="E5660" s="163"/>
      <c r="F5660" s="162"/>
      <c r="G5660" s="209"/>
      <c r="H5660" s="195"/>
    </row>
    <row r="5661" spans="1:8">
      <c r="A5661" s="162"/>
      <c r="B5661" s="162"/>
      <c r="C5661" s="163"/>
      <c r="D5661" s="164"/>
      <c r="E5661" s="163"/>
      <c r="F5661" s="162"/>
      <c r="G5661" s="209"/>
      <c r="H5661" s="195"/>
    </row>
    <row r="5662" spans="1:8">
      <c r="A5662" s="162"/>
      <c r="B5662" s="162"/>
      <c r="C5662" s="163"/>
      <c r="D5662" s="164"/>
      <c r="E5662" s="163"/>
      <c r="F5662" s="162"/>
      <c r="G5662" s="209"/>
      <c r="H5662" s="195"/>
    </row>
    <row r="5663" spans="1:8">
      <c r="A5663" s="162"/>
      <c r="B5663" s="162"/>
      <c r="C5663" s="163"/>
      <c r="D5663" s="164"/>
      <c r="E5663" s="163"/>
      <c r="F5663" s="162"/>
      <c r="G5663" s="209"/>
      <c r="H5663" s="195"/>
    </row>
    <row r="5664" spans="1:8">
      <c r="A5664" s="162"/>
      <c r="B5664" s="162"/>
      <c r="C5664" s="163"/>
      <c r="D5664" s="164"/>
      <c r="E5664" s="163"/>
      <c r="F5664" s="162"/>
      <c r="G5664" s="209"/>
      <c r="H5664" s="195"/>
    </row>
    <row r="5665" spans="1:8">
      <c r="A5665" s="162"/>
      <c r="B5665" s="162"/>
      <c r="C5665" s="163"/>
      <c r="D5665" s="164"/>
      <c r="E5665" s="163"/>
      <c r="F5665" s="162"/>
      <c r="G5665" s="209"/>
      <c r="H5665" s="195"/>
    </row>
    <row r="5666" spans="1:8">
      <c r="A5666" s="162"/>
      <c r="B5666" s="162"/>
      <c r="C5666" s="163"/>
      <c r="D5666" s="164"/>
      <c r="E5666" s="163"/>
      <c r="F5666" s="162"/>
      <c r="G5666" s="209"/>
      <c r="H5666" s="195"/>
    </row>
    <row r="5667" spans="1:8">
      <c r="A5667" s="162"/>
      <c r="B5667" s="162"/>
      <c r="C5667" s="163"/>
      <c r="D5667" s="164"/>
      <c r="E5667" s="163"/>
      <c r="F5667" s="162"/>
      <c r="G5667" s="209"/>
      <c r="H5667" s="195"/>
    </row>
    <row r="5668" spans="1:8">
      <c r="A5668" s="162"/>
      <c r="B5668" s="162"/>
      <c r="C5668" s="163"/>
      <c r="D5668" s="164"/>
      <c r="E5668" s="163"/>
      <c r="F5668" s="162"/>
      <c r="G5668" s="209"/>
      <c r="H5668" s="195"/>
    </row>
    <row r="5669" spans="1:8">
      <c r="A5669" s="162"/>
      <c r="B5669" s="162"/>
      <c r="C5669" s="163"/>
      <c r="D5669" s="164"/>
      <c r="E5669" s="163"/>
      <c r="F5669" s="162"/>
      <c r="G5669" s="209"/>
      <c r="H5669" s="195"/>
    </row>
    <row r="5670" spans="1:8">
      <c r="A5670" s="162"/>
      <c r="B5670" s="162"/>
      <c r="C5670" s="163"/>
      <c r="D5670" s="164"/>
      <c r="E5670" s="163"/>
      <c r="F5670" s="162"/>
      <c r="G5670" s="209"/>
      <c r="H5670" s="195"/>
    </row>
    <row r="5671" spans="1:8">
      <c r="A5671" s="162"/>
      <c r="B5671" s="162"/>
      <c r="C5671" s="163"/>
      <c r="D5671" s="164"/>
      <c r="E5671" s="163"/>
      <c r="F5671" s="162"/>
      <c r="G5671" s="209"/>
      <c r="H5671" s="195"/>
    </row>
    <row r="5672" spans="1:8">
      <c r="A5672" s="162"/>
      <c r="B5672" s="162"/>
      <c r="C5672" s="163"/>
      <c r="D5672" s="164"/>
      <c r="E5672" s="163"/>
      <c r="F5672" s="162"/>
      <c r="G5672" s="209"/>
      <c r="H5672" s="195"/>
    </row>
    <row r="5673" spans="1:8">
      <c r="A5673" s="162"/>
      <c r="B5673" s="162"/>
      <c r="C5673" s="163"/>
      <c r="D5673" s="164"/>
      <c r="E5673" s="163"/>
      <c r="F5673" s="162"/>
      <c r="G5673" s="209"/>
      <c r="H5673" s="195"/>
    </row>
    <row r="5674" spans="1:8">
      <c r="A5674" s="162"/>
      <c r="B5674" s="162"/>
      <c r="C5674" s="163"/>
      <c r="D5674" s="164"/>
      <c r="E5674" s="163"/>
      <c r="F5674" s="162"/>
      <c r="G5674" s="209"/>
      <c r="H5674" s="195"/>
    </row>
    <row r="5675" spans="1:8">
      <c r="A5675" s="162"/>
      <c r="B5675" s="162"/>
      <c r="C5675" s="163"/>
      <c r="D5675" s="164"/>
      <c r="E5675" s="163"/>
      <c r="F5675" s="162"/>
      <c r="G5675" s="209"/>
      <c r="H5675" s="195"/>
    </row>
    <row r="5676" spans="1:8">
      <c r="A5676" s="162"/>
      <c r="B5676" s="162"/>
      <c r="C5676" s="163"/>
      <c r="D5676" s="164"/>
      <c r="E5676" s="163"/>
      <c r="F5676" s="162"/>
      <c r="G5676" s="209"/>
      <c r="H5676" s="195"/>
    </row>
    <row r="5677" spans="1:8">
      <c r="A5677" s="162"/>
      <c r="B5677" s="162"/>
      <c r="C5677" s="163"/>
      <c r="D5677" s="164"/>
      <c r="E5677" s="163"/>
      <c r="F5677" s="162"/>
      <c r="G5677" s="209"/>
      <c r="H5677" s="195"/>
    </row>
    <row r="5678" spans="1:8">
      <c r="A5678" s="162"/>
      <c r="B5678" s="162"/>
      <c r="C5678" s="163"/>
      <c r="D5678" s="164"/>
      <c r="E5678" s="163"/>
      <c r="F5678" s="162"/>
      <c r="G5678" s="209"/>
      <c r="H5678" s="195"/>
    </row>
    <row r="5679" spans="1:8">
      <c r="A5679" s="162"/>
      <c r="B5679" s="162"/>
      <c r="C5679" s="163"/>
      <c r="D5679" s="164"/>
      <c r="E5679" s="163"/>
      <c r="F5679" s="162"/>
      <c r="G5679" s="209"/>
      <c r="H5679" s="195"/>
    </row>
    <row r="5680" spans="1:8">
      <c r="A5680" s="162"/>
      <c r="B5680" s="162"/>
      <c r="C5680" s="163"/>
      <c r="D5680" s="164"/>
      <c r="E5680" s="163"/>
      <c r="F5680" s="162"/>
      <c r="G5680" s="209"/>
      <c r="H5680" s="195"/>
    </row>
    <row r="5681" spans="1:8">
      <c r="A5681" s="162"/>
      <c r="B5681" s="162"/>
      <c r="C5681" s="163"/>
      <c r="D5681" s="164"/>
      <c r="E5681" s="163"/>
      <c r="F5681" s="162"/>
      <c r="G5681" s="209"/>
      <c r="H5681" s="195"/>
    </row>
    <row r="5682" spans="1:8">
      <c r="A5682" s="162"/>
      <c r="B5682" s="162"/>
      <c r="C5682" s="163"/>
      <c r="D5682" s="164"/>
      <c r="E5682" s="163"/>
      <c r="F5682" s="162"/>
      <c r="G5682" s="209"/>
      <c r="H5682" s="195"/>
    </row>
    <row r="5683" spans="1:8">
      <c r="A5683" s="162"/>
      <c r="B5683" s="162"/>
      <c r="C5683" s="163"/>
      <c r="D5683" s="164"/>
      <c r="E5683" s="163"/>
      <c r="F5683" s="162"/>
      <c r="G5683" s="209"/>
      <c r="H5683" s="195"/>
    </row>
    <row r="5684" spans="1:8">
      <c r="A5684" s="162"/>
      <c r="B5684" s="162"/>
      <c r="C5684" s="163"/>
      <c r="D5684" s="164"/>
      <c r="E5684" s="163"/>
      <c r="F5684" s="162"/>
      <c r="G5684" s="209"/>
      <c r="H5684" s="195"/>
    </row>
    <row r="5685" spans="1:8">
      <c r="A5685" s="162"/>
      <c r="B5685" s="162"/>
      <c r="C5685" s="163"/>
      <c r="D5685" s="164"/>
      <c r="E5685" s="163"/>
      <c r="F5685" s="162"/>
      <c r="G5685" s="209"/>
      <c r="H5685" s="195"/>
    </row>
    <row r="5686" spans="1:8">
      <c r="A5686" s="162"/>
      <c r="B5686" s="162"/>
      <c r="C5686" s="163"/>
      <c r="D5686" s="164"/>
      <c r="E5686" s="163"/>
      <c r="F5686" s="162"/>
      <c r="G5686" s="209"/>
      <c r="H5686" s="195"/>
    </row>
    <row r="5687" spans="1:8">
      <c r="A5687" s="162"/>
      <c r="B5687" s="162"/>
      <c r="C5687" s="163"/>
      <c r="D5687" s="164"/>
      <c r="E5687" s="163"/>
      <c r="F5687" s="162"/>
      <c r="G5687" s="209"/>
      <c r="H5687" s="195"/>
    </row>
    <row r="5688" spans="1:8">
      <c r="A5688" s="162"/>
      <c r="B5688" s="162"/>
      <c r="C5688" s="163"/>
      <c r="D5688" s="164"/>
      <c r="E5688" s="163"/>
      <c r="F5688" s="162"/>
      <c r="G5688" s="209"/>
      <c r="H5688" s="195"/>
    </row>
    <row r="5689" spans="1:8">
      <c r="A5689" s="162"/>
      <c r="B5689" s="162"/>
      <c r="C5689" s="163"/>
      <c r="D5689" s="164"/>
      <c r="E5689" s="163"/>
      <c r="F5689" s="162"/>
      <c r="G5689" s="209"/>
      <c r="H5689" s="195"/>
    </row>
    <row r="5690" spans="1:8">
      <c r="A5690" s="162"/>
      <c r="B5690" s="162"/>
      <c r="C5690" s="163"/>
      <c r="D5690" s="164"/>
      <c r="E5690" s="163"/>
      <c r="F5690" s="162"/>
      <c r="G5690" s="209"/>
      <c r="H5690" s="195"/>
    </row>
    <row r="5691" spans="1:8">
      <c r="A5691" s="162"/>
      <c r="B5691" s="162"/>
      <c r="C5691" s="163"/>
      <c r="D5691" s="164"/>
      <c r="E5691" s="163"/>
      <c r="F5691" s="162"/>
      <c r="G5691" s="209"/>
      <c r="H5691" s="195"/>
    </row>
    <row r="5692" spans="1:8">
      <c r="A5692" s="162"/>
      <c r="B5692" s="162"/>
      <c r="C5692" s="163"/>
      <c r="D5692" s="164"/>
      <c r="E5692" s="163"/>
      <c r="F5692" s="162"/>
      <c r="G5692" s="209"/>
      <c r="H5692" s="195"/>
    </row>
    <row r="5693" spans="1:8">
      <c r="A5693" s="162"/>
      <c r="B5693" s="162"/>
      <c r="C5693" s="163"/>
      <c r="D5693" s="164"/>
      <c r="E5693" s="163"/>
      <c r="F5693" s="162"/>
      <c r="G5693" s="209"/>
      <c r="H5693" s="195"/>
    </row>
    <row r="5694" spans="1:8">
      <c r="A5694" s="162"/>
      <c r="B5694" s="162"/>
      <c r="C5694" s="163"/>
      <c r="D5694" s="164"/>
      <c r="E5694" s="163"/>
      <c r="F5694" s="162"/>
      <c r="G5694" s="209"/>
      <c r="H5694" s="195"/>
    </row>
    <row r="5695" spans="1:8">
      <c r="A5695" s="162"/>
      <c r="B5695" s="162"/>
      <c r="C5695" s="163"/>
      <c r="D5695" s="164"/>
      <c r="E5695" s="163"/>
      <c r="F5695" s="162"/>
      <c r="G5695" s="209"/>
      <c r="H5695" s="195"/>
    </row>
    <row r="5696" spans="1:8">
      <c r="A5696" s="162"/>
      <c r="B5696" s="162"/>
      <c r="C5696" s="163"/>
      <c r="D5696" s="164"/>
      <c r="E5696" s="163"/>
      <c r="F5696" s="162"/>
      <c r="G5696" s="209"/>
      <c r="H5696" s="195"/>
    </row>
    <row r="5697" spans="1:8">
      <c r="A5697" s="162"/>
      <c r="B5697" s="162"/>
      <c r="C5697" s="163"/>
      <c r="D5697" s="164"/>
      <c r="E5697" s="163"/>
      <c r="F5697" s="162"/>
      <c r="G5697" s="209"/>
      <c r="H5697" s="195"/>
    </row>
    <row r="5698" spans="1:8">
      <c r="A5698" s="162"/>
      <c r="B5698" s="162"/>
      <c r="C5698" s="163"/>
      <c r="D5698" s="164"/>
      <c r="E5698" s="163"/>
      <c r="F5698" s="162"/>
      <c r="G5698" s="209"/>
      <c r="H5698" s="195"/>
    </row>
    <row r="5699" spans="1:8">
      <c r="A5699" s="162"/>
      <c r="B5699" s="162"/>
      <c r="C5699" s="163"/>
      <c r="D5699" s="164"/>
      <c r="E5699" s="163"/>
      <c r="F5699" s="162"/>
      <c r="G5699" s="209"/>
      <c r="H5699" s="195"/>
    </row>
    <row r="5700" spans="1:8">
      <c r="A5700" s="162"/>
      <c r="B5700" s="162"/>
      <c r="C5700" s="163"/>
      <c r="D5700" s="164"/>
      <c r="E5700" s="163"/>
      <c r="F5700" s="162"/>
      <c r="G5700" s="209"/>
      <c r="H5700" s="195"/>
    </row>
    <row r="5701" spans="1:8">
      <c r="A5701" s="162"/>
      <c r="B5701" s="162"/>
      <c r="C5701" s="163"/>
      <c r="D5701" s="164"/>
      <c r="E5701" s="163"/>
      <c r="F5701" s="162"/>
      <c r="G5701" s="209"/>
      <c r="H5701" s="195"/>
    </row>
    <row r="5702" spans="1:8">
      <c r="A5702" s="162"/>
      <c r="B5702" s="162"/>
      <c r="C5702" s="163"/>
      <c r="D5702" s="164"/>
      <c r="E5702" s="163"/>
      <c r="F5702" s="162"/>
      <c r="G5702" s="209"/>
      <c r="H5702" s="195"/>
    </row>
    <row r="5703" spans="1:8">
      <c r="A5703" s="162"/>
      <c r="B5703" s="162"/>
      <c r="C5703" s="163"/>
      <c r="D5703" s="164"/>
      <c r="E5703" s="163"/>
      <c r="F5703" s="162"/>
      <c r="G5703" s="209"/>
      <c r="H5703" s="195"/>
    </row>
    <row r="5704" spans="1:8">
      <c r="A5704" s="162"/>
      <c r="B5704" s="162"/>
      <c r="C5704" s="163"/>
      <c r="D5704" s="164"/>
      <c r="E5704" s="163"/>
      <c r="F5704" s="162"/>
      <c r="G5704" s="209"/>
      <c r="H5704" s="195"/>
    </row>
    <row r="5705" spans="1:8">
      <c r="A5705" s="162"/>
      <c r="B5705" s="162"/>
      <c r="C5705" s="163"/>
      <c r="D5705" s="164"/>
      <c r="E5705" s="163"/>
      <c r="F5705" s="162"/>
      <c r="G5705" s="209"/>
      <c r="H5705" s="195"/>
    </row>
    <row r="5706" spans="1:8">
      <c r="A5706" s="162"/>
      <c r="B5706" s="162"/>
      <c r="C5706" s="163"/>
      <c r="D5706" s="164"/>
      <c r="E5706" s="163"/>
      <c r="F5706" s="162"/>
      <c r="G5706" s="209"/>
      <c r="H5706" s="195"/>
    </row>
    <row r="5707" spans="1:8">
      <c r="A5707" s="162"/>
      <c r="B5707" s="162"/>
      <c r="C5707" s="163"/>
      <c r="D5707" s="164"/>
      <c r="E5707" s="163"/>
      <c r="F5707" s="162"/>
      <c r="G5707" s="209"/>
      <c r="H5707" s="195"/>
    </row>
    <row r="5708" spans="1:8">
      <c r="A5708" s="162"/>
      <c r="B5708" s="162"/>
      <c r="C5708" s="163"/>
      <c r="D5708" s="164"/>
      <c r="E5708" s="163"/>
      <c r="F5708" s="162"/>
      <c r="G5708" s="209"/>
      <c r="H5708" s="195"/>
    </row>
    <row r="5709" spans="1:8">
      <c r="A5709" s="162"/>
      <c r="B5709" s="162"/>
      <c r="C5709" s="163"/>
      <c r="D5709" s="164"/>
      <c r="E5709" s="163"/>
      <c r="F5709" s="162"/>
      <c r="G5709" s="209"/>
      <c r="H5709" s="195"/>
    </row>
    <row r="5710" spans="1:8">
      <c r="A5710" s="162"/>
      <c r="B5710" s="162"/>
      <c r="C5710" s="163"/>
      <c r="D5710" s="164"/>
      <c r="E5710" s="163"/>
      <c r="F5710" s="162"/>
      <c r="G5710" s="209"/>
      <c r="H5710" s="195"/>
    </row>
    <row r="5711" spans="1:8">
      <c r="A5711" s="162"/>
      <c r="B5711" s="162"/>
      <c r="C5711" s="163"/>
      <c r="D5711" s="164"/>
      <c r="E5711" s="163"/>
      <c r="F5711" s="162"/>
      <c r="G5711" s="209"/>
      <c r="H5711" s="195"/>
    </row>
    <row r="5712" spans="1:8">
      <c r="A5712" s="162"/>
      <c r="B5712" s="162"/>
      <c r="C5712" s="163"/>
      <c r="D5712" s="164"/>
      <c r="E5712" s="163"/>
      <c r="F5712" s="162"/>
      <c r="G5712" s="209"/>
      <c r="H5712" s="195"/>
    </row>
    <row r="5713" spans="1:8">
      <c r="A5713" s="162"/>
      <c r="B5713" s="162"/>
      <c r="C5713" s="163"/>
      <c r="D5713" s="164"/>
      <c r="E5713" s="163"/>
      <c r="F5713" s="162"/>
      <c r="G5713" s="209"/>
      <c r="H5713" s="195"/>
    </row>
    <row r="5714" spans="1:8">
      <c r="A5714" s="162"/>
      <c r="B5714" s="162"/>
      <c r="C5714" s="163"/>
      <c r="D5714" s="164"/>
      <c r="E5714" s="163"/>
      <c r="F5714" s="162"/>
      <c r="G5714" s="209"/>
      <c r="H5714" s="195"/>
    </row>
    <row r="5715" spans="1:8">
      <c r="A5715" s="162"/>
      <c r="B5715" s="162"/>
      <c r="C5715" s="163"/>
      <c r="D5715" s="164"/>
      <c r="E5715" s="163"/>
      <c r="F5715" s="162"/>
      <c r="G5715" s="209"/>
      <c r="H5715" s="195"/>
    </row>
    <row r="5716" spans="1:8">
      <c r="A5716" s="162"/>
      <c r="B5716" s="162"/>
      <c r="C5716" s="163"/>
      <c r="D5716" s="164"/>
      <c r="E5716" s="163"/>
      <c r="F5716" s="162"/>
      <c r="G5716" s="209"/>
      <c r="H5716" s="195"/>
    </row>
    <row r="5717" spans="1:8">
      <c r="A5717" s="162"/>
      <c r="B5717" s="162"/>
      <c r="C5717" s="163"/>
      <c r="D5717" s="164"/>
      <c r="E5717" s="163"/>
      <c r="F5717" s="162"/>
      <c r="G5717" s="209"/>
      <c r="H5717" s="195"/>
    </row>
    <row r="5718" spans="1:8">
      <c r="A5718" s="162"/>
      <c r="B5718" s="162"/>
      <c r="C5718" s="163"/>
      <c r="D5718" s="164"/>
      <c r="E5718" s="163"/>
      <c r="F5718" s="162"/>
      <c r="G5718" s="209"/>
      <c r="H5718" s="195"/>
    </row>
    <row r="5719" spans="1:8">
      <c r="A5719" s="162"/>
      <c r="B5719" s="162"/>
      <c r="C5719" s="163"/>
      <c r="D5719" s="164"/>
      <c r="E5719" s="163"/>
      <c r="F5719" s="162"/>
      <c r="G5719" s="209"/>
      <c r="H5719" s="195"/>
    </row>
    <row r="5720" spans="1:8">
      <c r="A5720" s="162"/>
      <c r="B5720" s="162"/>
      <c r="C5720" s="163"/>
      <c r="D5720" s="164"/>
      <c r="E5720" s="163"/>
      <c r="F5720" s="162"/>
      <c r="G5720" s="209"/>
      <c r="H5720" s="195"/>
    </row>
    <row r="5721" spans="1:8">
      <c r="A5721" s="162"/>
      <c r="B5721" s="162"/>
      <c r="C5721" s="163"/>
      <c r="D5721" s="164"/>
      <c r="E5721" s="163"/>
      <c r="F5721" s="162"/>
      <c r="G5721" s="209"/>
      <c r="H5721" s="195"/>
    </row>
    <row r="5722" spans="1:8">
      <c r="A5722" s="162"/>
      <c r="B5722" s="162"/>
      <c r="C5722" s="163"/>
      <c r="D5722" s="164"/>
      <c r="E5722" s="163"/>
      <c r="F5722" s="162"/>
      <c r="G5722" s="209"/>
      <c r="H5722" s="195"/>
    </row>
    <row r="5723" spans="1:8">
      <c r="A5723" s="162"/>
      <c r="B5723" s="162"/>
      <c r="C5723" s="163"/>
      <c r="D5723" s="164"/>
      <c r="E5723" s="163"/>
      <c r="F5723" s="162"/>
      <c r="G5723" s="209"/>
      <c r="H5723" s="195"/>
    </row>
    <row r="5724" spans="1:8">
      <c r="A5724" s="162"/>
      <c r="B5724" s="162"/>
      <c r="C5724" s="163"/>
      <c r="D5724" s="164"/>
      <c r="E5724" s="163"/>
      <c r="F5724" s="162"/>
      <c r="G5724" s="209"/>
      <c r="H5724" s="195"/>
    </row>
    <row r="5725" spans="1:8">
      <c r="A5725" s="162"/>
      <c r="B5725" s="162"/>
      <c r="C5725" s="163"/>
      <c r="D5725" s="164"/>
      <c r="E5725" s="163"/>
      <c r="F5725" s="162"/>
      <c r="G5725" s="209"/>
      <c r="H5725" s="195"/>
    </row>
    <row r="5726" spans="1:8">
      <c r="A5726" s="162"/>
      <c r="B5726" s="162"/>
      <c r="C5726" s="163"/>
      <c r="D5726" s="164"/>
      <c r="E5726" s="163"/>
      <c r="F5726" s="162"/>
      <c r="G5726" s="209"/>
      <c r="H5726" s="195"/>
    </row>
    <row r="5727" spans="1:8">
      <c r="A5727" s="162"/>
      <c r="B5727" s="162"/>
      <c r="C5727" s="163"/>
      <c r="D5727" s="164"/>
      <c r="E5727" s="163"/>
      <c r="F5727" s="162"/>
      <c r="G5727" s="209"/>
      <c r="H5727" s="195"/>
    </row>
    <row r="5728" spans="1:8">
      <c r="A5728" s="162"/>
      <c r="B5728" s="162"/>
      <c r="C5728" s="163"/>
      <c r="D5728" s="164"/>
      <c r="E5728" s="163"/>
      <c r="F5728" s="162"/>
      <c r="G5728" s="209"/>
      <c r="H5728" s="195"/>
    </row>
    <row r="5729" spans="1:8">
      <c r="A5729" s="162"/>
      <c r="B5729" s="162"/>
      <c r="C5729" s="163"/>
      <c r="D5729" s="164"/>
      <c r="E5729" s="163"/>
      <c r="F5729" s="162"/>
      <c r="G5729" s="209"/>
      <c r="H5729" s="195"/>
    </row>
    <row r="5730" spans="1:8">
      <c r="A5730" s="162"/>
      <c r="B5730" s="162"/>
      <c r="C5730" s="163"/>
      <c r="D5730" s="164"/>
      <c r="E5730" s="163"/>
      <c r="F5730" s="162"/>
      <c r="G5730" s="209"/>
      <c r="H5730" s="195"/>
    </row>
    <row r="5731" spans="1:8">
      <c r="A5731" s="162"/>
      <c r="B5731" s="162"/>
      <c r="C5731" s="163"/>
      <c r="D5731" s="164"/>
      <c r="E5731" s="163"/>
      <c r="F5731" s="162"/>
      <c r="G5731" s="209"/>
      <c r="H5731" s="195"/>
    </row>
    <row r="5732" spans="1:8">
      <c r="A5732" s="162"/>
      <c r="B5732" s="162"/>
      <c r="C5732" s="163"/>
      <c r="D5732" s="164"/>
      <c r="E5732" s="163"/>
      <c r="F5732" s="162"/>
      <c r="G5732" s="209"/>
      <c r="H5732" s="195"/>
    </row>
    <row r="5733" spans="1:8">
      <c r="A5733" s="162"/>
      <c r="B5733" s="162"/>
      <c r="C5733" s="163"/>
      <c r="D5733" s="164"/>
      <c r="E5733" s="163"/>
      <c r="F5733" s="162"/>
      <c r="G5733" s="209"/>
      <c r="H5733" s="195"/>
    </row>
    <row r="5734" spans="1:8">
      <c r="A5734" s="162"/>
      <c r="B5734" s="162"/>
      <c r="C5734" s="163"/>
      <c r="D5734" s="164"/>
      <c r="E5734" s="163"/>
      <c r="F5734" s="162"/>
      <c r="G5734" s="209"/>
      <c r="H5734" s="195"/>
    </row>
    <row r="5735" spans="1:8">
      <c r="A5735" s="162"/>
      <c r="B5735" s="162"/>
      <c r="C5735" s="163"/>
      <c r="D5735" s="164"/>
      <c r="E5735" s="163"/>
      <c r="F5735" s="162"/>
      <c r="G5735" s="209"/>
      <c r="H5735" s="195"/>
    </row>
    <row r="5736" spans="1:8">
      <c r="A5736" s="162"/>
      <c r="B5736" s="162"/>
      <c r="C5736" s="163"/>
      <c r="D5736" s="164"/>
      <c r="E5736" s="163"/>
      <c r="F5736" s="162"/>
      <c r="G5736" s="209"/>
      <c r="H5736" s="195"/>
    </row>
    <row r="5737" spans="1:8">
      <c r="A5737" s="162"/>
      <c r="B5737" s="162"/>
      <c r="C5737" s="163"/>
      <c r="D5737" s="164"/>
      <c r="E5737" s="163"/>
      <c r="F5737" s="162"/>
      <c r="G5737" s="209"/>
      <c r="H5737" s="195"/>
    </row>
    <row r="5738" spans="1:8">
      <c r="A5738" s="162"/>
      <c r="B5738" s="162"/>
      <c r="C5738" s="163"/>
      <c r="D5738" s="164"/>
      <c r="E5738" s="163"/>
      <c r="F5738" s="162"/>
      <c r="G5738" s="209"/>
      <c r="H5738" s="195"/>
    </row>
    <row r="5739" spans="1:8">
      <c r="A5739" s="162"/>
      <c r="B5739" s="162"/>
      <c r="C5739" s="163"/>
      <c r="D5739" s="164"/>
      <c r="E5739" s="163"/>
      <c r="F5739" s="162"/>
      <c r="G5739" s="209"/>
      <c r="H5739" s="195"/>
    </row>
    <row r="5740" spans="1:8">
      <c r="A5740" s="162"/>
      <c r="B5740" s="162"/>
      <c r="C5740" s="163"/>
      <c r="D5740" s="164"/>
      <c r="E5740" s="163"/>
      <c r="F5740" s="162"/>
      <c r="G5740" s="209"/>
      <c r="H5740" s="195"/>
    </row>
    <row r="5741" spans="1:8">
      <c r="A5741" s="162"/>
      <c r="B5741" s="162"/>
      <c r="C5741" s="163"/>
      <c r="D5741" s="164"/>
      <c r="E5741" s="163"/>
      <c r="F5741" s="162"/>
      <c r="G5741" s="209"/>
      <c r="H5741" s="195"/>
    </row>
    <row r="5742" spans="1:8">
      <c r="A5742" s="162"/>
      <c r="B5742" s="162"/>
      <c r="C5742" s="163"/>
      <c r="D5742" s="164"/>
      <c r="E5742" s="163"/>
      <c r="F5742" s="162"/>
      <c r="G5742" s="209"/>
      <c r="H5742" s="195"/>
    </row>
    <row r="5743" spans="1:8">
      <c r="A5743" s="162"/>
      <c r="B5743" s="162"/>
      <c r="C5743" s="163"/>
      <c r="D5743" s="164"/>
      <c r="E5743" s="163"/>
      <c r="F5743" s="162"/>
      <c r="G5743" s="209"/>
      <c r="H5743" s="195"/>
    </row>
    <row r="5744" spans="1:8">
      <c r="A5744" s="162"/>
      <c r="B5744" s="162"/>
      <c r="C5744" s="163"/>
      <c r="D5744" s="164"/>
      <c r="E5744" s="163"/>
      <c r="F5744" s="162"/>
      <c r="G5744" s="209"/>
      <c r="H5744" s="195"/>
    </row>
    <row r="5745" spans="1:8">
      <c r="A5745" s="162"/>
      <c r="B5745" s="162"/>
      <c r="C5745" s="163"/>
      <c r="D5745" s="164"/>
      <c r="E5745" s="163"/>
      <c r="F5745" s="162"/>
      <c r="G5745" s="209"/>
      <c r="H5745" s="195"/>
    </row>
    <row r="5746" spans="1:8">
      <c r="A5746" s="162"/>
      <c r="B5746" s="162"/>
      <c r="C5746" s="163"/>
      <c r="D5746" s="164"/>
      <c r="E5746" s="163"/>
      <c r="F5746" s="162"/>
      <c r="G5746" s="209"/>
      <c r="H5746" s="195"/>
    </row>
    <row r="5747" spans="1:8">
      <c r="A5747" s="162"/>
      <c r="B5747" s="162"/>
      <c r="C5747" s="163"/>
      <c r="D5747" s="164"/>
      <c r="E5747" s="163"/>
      <c r="F5747" s="162"/>
      <c r="G5747" s="209"/>
      <c r="H5747" s="195"/>
    </row>
    <row r="5748" spans="1:8">
      <c r="A5748" s="162"/>
      <c r="B5748" s="162"/>
      <c r="C5748" s="163"/>
      <c r="D5748" s="164"/>
      <c r="E5748" s="163"/>
      <c r="F5748" s="162"/>
      <c r="G5748" s="209"/>
      <c r="H5748" s="195"/>
    </row>
    <row r="5749" spans="1:8">
      <c r="A5749" s="162"/>
      <c r="B5749" s="162"/>
      <c r="C5749" s="163"/>
      <c r="D5749" s="164"/>
      <c r="E5749" s="163"/>
      <c r="F5749" s="162"/>
      <c r="G5749" s="209"/>
      <c r="H5749" s="195"/>
    </row>
    <row r="5750" spans="1:8">
      <c r="A5750" s="162"/>
      <c r="B5750" s="162"/>
      <c r="C5750" s="163"/>
      <c r="D5750" s="164"/>
      <c r="E5750" s="163"/>
      <c r="F5750" s="162"/>
      <c r="G5750" s="209"/>
      <c r="H5750" s="195"/>
    </row>
    <row r="5751" spans="1:8">
      <c r="A5751" s="162"/>
      <c r="B5751" s="162"/>
      <c r="C5751" s="163"/>
      <c r="D5751" s="164"/>
      <c r="E5751" s="163"/>
      <c r="F5751" s="162"/>
      <c r="G5751" s="209"/>
      <c r="H5751" s="195"/>
    </row>
    <row r="5752" spans="1:8">
      <c r="A5752" s="162"/>
      <c r="B5752" s="162"/>
      <c r="C5752" s="163"/>
      <c r="D5752" s="164"/>
      <c r="E5752" s="163"/>
      <c r="F5752" s="162"/>
      <c r="G5752" s="209"/>
      <c r="H5752" s="195"/>
    </row>
    <row r="5753" spans="1:8">
      <c r="A5753" s="162"/>
      <c r="B5753" s="162"/>
      <c r="C5753" s="163"/>
      <c r="D5753" s="164"/>
      <c r="E5753" s="163"/>
      <c r="F5753" s="162"/>
      <c r="G5753" s="209"/>
      <c r="H5753" s="195"/>
    </row>
    <row r="5754" spans="1:8">
      <c r="A5754" s="162"/>
      <c r="B5754" s="162"/>
      <c r="C5754" s="163"/>
      <c r="D5754" s="164"/>
      <c r="E5754" s="163"/>
      <c r="F5754" s="162"/>
      <c r="G5754" s="209"/>
      <c r="H5754" s="195"/>
    </row>
    <row r="5755" spans="1:8">
      <c r="A5755" s="162"/>
      <c r="B5755" s="162"/>
      <c r="C5755" s="163"/>
      <c r="D5755" s="164"/>
      <c r="E5755" s="163"/>
      <c r="F5755" s="162"/>
      <c r="G5755" s="209"/>
      <c r="H5755" s="195"/>
    </row>
    <row r="5756" spans="1:8">
      <c r="A5756" s="162"/>
      <c r="B5756" s="162"/>
      <c r="C5756" s="163"/>
      <c r="D5756" s="164"/>
      <c r="E5756" s="163"/>
      <c r="F5756" s="162"/>
      <c r="G5756" s="209"/>
      <c r="H5756" s="195"/>
    </row>
    <row r="5757" spans="1:8">
      <c r="A5757" s="162"/>
      <c r="B5757" s="162"/>
      <c r="C5757" s="163"/>
      <c r="D5757" s="164"/>
      <c r="E5757" s="163"/>
      <c r="F5757" s="162"/>
      <c r="G5757" s="209"/>
      <c r="H5757" s="195"/>
    </row>
    <row r="5758" spans="1:8">
      <c r="A5758" s="162"/>
      <c r="B5758" s="162"/>
      <c r="C5758" s="163"/>
      <c r="D5758" s="164"/>
      <c r="E5758" s="163"/>
      <c r="F5758" s="162"/>
      <c r="G5758" s="209"/>
      <c r="H5758" s="195"/>
    </row>
    <row r="5759" spans="1:8">
      <c r="A5759" s="162"/>
      <c r="B5759" s="162"/>
      <c r="C5759" s="163"/>
      <c r="D5759" s="164"/>
      <c r="E5759" s="163"/>
      <c r="F5759" s="162"/>
      <c r="G5759" s="209"/>
      <c r="H5759" s="195"/>
    </row>
    <row r="5760" spans="1:8">
      <c r="A5760" s="162"/>
      <c r="B5760" s="162"/>
      <c r="C5760" s="163"/>
      <c r="D5760" s="164"/>
      <c r="E5760" s="163"/>
      <c r="F5760" s="162"/>
      <c r="G5760" s="209"/>
      <c r="H5760" s="195"/>
    </row>
    <row r="5761" spans="1:8">
      <c r="A5761" s="162"/>
      <c r="B5761" s="162"/>
      <c r="C5761" s="163"/>
      <c r="D5761" s="164"/>
      <c r="E5761" s="163"/>
      <c r="F5761" s="162"/>
      <c r="G5761" s="209"/>
      <c r="H5761" s="195"/>
    </row>
    <row r="5762" spans="1:8">
      <c r="A5762" s="162"/>
      <c r="B5762" s="162"/>
      <c r="C5762" s="163"/>
      <c r="D5762" s="164"/>
      <c r="E5762" s="163"/>
      <c r="F5762" s="162"/>
      <c r="G5762" s="209"/>
      <c r="H5762" s="195"/>
    </row>
    <row r="5763" spans="1:8">
      <c r="A5763" s="162"/>
      <c r="B5763" s="162"/>
      <c r="C5763" s="163"/>
      <c r="D5763" s="164"/>
      <c r="E5763" s="163"/>
      <c r="F5763" s="162"/>
      <c r="G5763" s="209"/>
      <c r="H5763" s="195"/>
    </row>
    <row r="5764" spans="1:8">
      <c r="A5764" s="162"/>
      <c r="B5764" s="162"/>
      <c r="C5764" s="163"/>
      <c r="D5764" s="164"/>
      <c r="E5764" s="163"/>
      <c r="F5764" s="162"/>
      <c r="G5764" s="209"/>
      <c r="H5764" s="195"/>
    </row>
    <row r="5765" spans="1:8">
      <c r="A5765" s="162"/>
      <c r="B5765" s="162"/>
      <c r="C5765" s="163"/>
      <c r="D5765" s="164"/>
      <c r="E5765" s="163"/>
      <c r="F5765" s="162"/>
      <c r="G5765" s="209"/>
      <c r="H5765" s="195"/>
    </row>
    <row r="5766" spans="1:8">
      <c r="A5766" s="162"/>
      <c r="B5766" s="162"/>
      <c r="C5766" s="163"/>
      <c r="D5766" s="164"/>
      <c r="E5766" s="163"/>
      <c r="F5766" s="162"/>
      <c r="G5766" s="209"/>
      <c r="H5766" s="195"/>
    </row>
    <row r="5767" spans="1:8">
      <c r="A5767" s="162"/>
      <c r="B5767" s="162"/>
      <c r="C5767" s="163"/>
      <c r="D5767" s="164"/>
      <c r="E5767" s="163"/>
      <c r="F5767" s="162"/>
      <c r="G5767" s="209"/>
      <c r="H5767" s="195"/>
    </row>
    <row r="5768" spans="1:8">
      <c r="A5768" s="162"/>
      <c r="B5768" s="162"/>
      <c r="C5768" s="163"/>
      <c r="D5768" s="164"/>
      <c r="E5768" s="163"/>
      <c r="F5768" s="162"/>
      <c r="G5768" s="209"/>
      <c r="H5768" s="195"/>
    </row>
    <row r="5769" spans="1:8">
      <c r="A5769" s="162"/>
      <c r="B5769" s="162"/>
      <c r="C5769" s="163"/>
      <c r="D5769" s="164"/>
      <c r="E5769" s="163"/>
      <c r="F5769" s="162"/>
      <c r="G5769" s="209"/>
      <c r="H5769" s="195"/>
    </row>
    <row r="5770" spans="1:8">
      <c r="A5770" s="162"/>
      <c r="B5770" s="162"/>
      <c r="C5770" s="163"/>
      <c r="D5770" s="164"/>
      <c r="E5770" s="163"/>
      <c r="F5770" s="162"/>
      <c r="G5770" s="209"/>
      <c r="H5770" s="195"/>
    </row>
    <row r="5771" spans="1:8">
      <c r="A5771" s="162"/>
      <c r="B5771" s="162"/>
      <c r="C5771" s="163"/>
      <c r="D5771" s="164"/>
      <c r="E5771" s="163"/>
      <c r="F5771" s="162"/>
      <c r="G5771" s="209"/>
      <c r="H5771" s="195"/>
    </row>
    <row r="5772" spans="1:8">
      <c r="A5772" s="162"/>
      <c r="B5772" s="162"/>
      <c r="C5772" s="163"/>
      <c r="D5772" s="164"/>
      <c r="E5772" s="163"/>
      <c r="F5772" s="162"/>
      <c r="G5772" s="209"/>
      <c r="H5772" s="195"/>
    </row>
    <row r="5773" spans="1:8">
      <c r="A5773" s="162"/>
      <c r="B5773" s="162"/>
      <c r="C5773" s="163"/>
      <c r="D5773" s="164"/>
      <c r="E5773" s="163"/>
      <c r="F5773" s="162"/>
      <c r="G5773" s="209"/>
      <c r="H5773" s="195"/>
    </row>
    <row r="5774" spans="1:8">
      <c r="A5774" s="162"/>
      <c r="B5774" s="162"/>
      <c r="C5774" s="163"/>
      <c r="D5774" s="164"/>
      <c r="E5774" s="163"/>
      <c r="F5774" s="162"/>
      <c r="G5774" s="209"/>
      <c r="H5774" s="195"/>
    </row>
    <row r="5775" spans="1:8">
      <c r="A5775" s="162"/>
      <c r="B5775" s="162"/>
      <c r="C5775" s="163"/>
      <c r="D5775" s="164"/>
      <c r="E5775" s="163"/>
      <c r="F5775" s="162"/>
      <c r="G5775" s="209"/>
      <c r="H5775" s="195"/>
    </row>
    <row r="5776" spans="1:8">
      <c r="A5776" s="162"/>
      <c r="B5776" s="162"/>
      <c r="C5776" s="163"/>
      <c r="D5776" s="164"/>
      <c r="E5776" s="163"/>
      <c r="F5776" s="162"/>
      <c r="G5776" s="209"/>
      <c r="H5776" s="195"/>
    </row>
    <row r="5777" spans="1:8">
      <c r="A5777" s="162"/>
      <c r="B5777" s="162"/>
      <c r="C5777" s="163"/>
      <c r="D5777" s="164"/>
      <c r="E5777" s="163"/>
      <c r="F5777" s="162"/>
      <c r="G5777" s="209"/>
      <c r="H5777" s="195"/>
    </row>
    <row r="5778" spans="1:8">
      <c r="A5778" s="162"/>
      <c r="B5778" s="162"/>
      <c r="C5778" s="163"/>
      <c r="D5778" s="164"/>
      <c r="E5778" s="163"/>
      <c r="F5778" s="162"/>
      <c r="G5778" s="209"/>
      <c r="H5778" s="195"/>
    </row>
    <row r="5779" spans="1:8">
      <c r="A5779" s="162"/>
      <c r="B5779" s="162"/>
      <c r="C5779" s="163"/>
      <c r="D5779" s="164"/>
      <c r="E5779" s="163"/>
      <c r="F5779" s="162"/>
      <c r="G5779" s="209"/>
      <c r="H5779" s="195"/>
    </row>
    <row r="5780" spans="1:8">
      <c r="A5780" s="162"/>
      <c r="B5780" s="162"/>
      <c r="C5780" s="163"/>
      <c r="D5780" s="164"/>
      <c r="E5780" s="163"/>
      <c r="F5780" s="162"/>
      <c r="G5780" s="209"/>
      <c r="H5780" s="195"/>
    </row>
    <row r="5781" spans="1:8">
      <c r="A5781" s="162"/>
      <c r="B5781" s="162"/>
      <c r="C5781" s="163"/>
      <c r="D5781" s="164"/>
      <c r="E5781" s="163"/>
      <c r="F5781" s="162"/>
      <c r="G5781" s="209"/>
      <c r="H5781" s="195"/>
    </row>
    <row r="5782" spans="1:8">
      <c r="A5782" s="162"/>
      <c r="B5782" s="162"/>
      <c r="C5782" s="163"/>
      <c r="D5782" s="164"/>
      <c r="E5782" s="163"/>
      <c r="F5782" s="162"/>
      <c r="G5782" s="209"/>
      <c r="H5782" s="195"/>
    </row>
    <row r="5783" spans="1:8">
      <c r="A5783" s="162"/>
      <c r="B5783" s="162"/>
      <c r="C5783" s="163"/>
      <c r="D5783" s="164"/>
      <c r="E5783" s="163"/>
      <c r="F5783" s="162"/>
      <c r="G5783" s="209"/>
      <c r="H5783" s="195"/>
    </row>
    <row r="5784" spans="1:8">
      <c r="A5784" s="162"/>
      <c r="B5784" s="162"/>
      <c r="C5784" s="163"/>
      <c r="D5784" s="164"/>
      <c r="E5784" s="163"/>
      <c r="F5784" s="162"/>
      <c r="G5784" s="209"/>
      <c r="H5784" s="195"/>
    </row>
    <row r="5785" spans="1:8">
      <c r="A5785" s="162"/>
      <c r="B5785" s="162"/>
      <c r="C5785" s="163"/>
      <c r="D5785" s="164"/>
      <c r="E5785" s="163"/>
      <c r="F5785" s="162"/>
      <c r="G5785" s="209"/>
      <c r="H5785" s="195"/>
    </row>
    <row r="5786" spans="1:8">
      <c r="A5786" s="162"/>
      <c r="B5786" s="162"/>
      <c r="C5786" s="163"/>
      <c r="D5786" s="164"/>
      <c r="E5786" s="163"/>
      <c r="F5786" s="162"/>
      <c r="G5786" s="209"/>
      <c r="H5786" s="195"/>
    </row>
    <row r="5787" spans="1:8">
      <c r="A5787" s="162"/>
      <c r="B5787" s="162"/>
      <c r="C5787" s="163"/>
      <c r="D5787" s="164"/>
      <c r="E5787" s="163"/>
      <c r="F5787" s="162"/>
      <c r="G5787" s="209"/>
      <c r="H5787" s="195"/>
    </row>
    <row r="5788" spans="1:8">
      <c r="A5788" s="162"/>
      <c r="B5788" s="162"/>
      <c r="C5788" s="163"/>
      <c r="D5788" s="164"/>
      <c r="E5788" s="163"/>
      <c r="F5788" s="162"/>
      <c r="G5788" s="209"/>
      <c r="H5788" s="195"/>
    </row>
    <row r="5789" spans="1:8">
      <c r="A5789" s="162"/>
      <c r="B5789" s="162"/>
      <c r="C5789" s="163"/>
      <c r="D5789" s="164"/>
      <c r="E5789" s="163"/>
      <c r="F5789" s="162"/>
      <c r="G5789" s="209"/>
      <c r="H5789" s="195"/>
    </row>
    <row r="5790" spans="1:8">
      <c r="A5790" s="162"/>
      <c r="B5790" s="162"/>
      <c r="C5790" s="163"/>
      <c r="D5790" s="164"/>
      <c r="E5790" s="163"/>
      <c r="F5790" s="162"/>
      <c r="G5790" s="209"/>
      <c r="H5790" s="195"/>
    </row>
    <row r="5791" spans="1:8">
      <c r="A5791" s="162"/>
      <c r="B5791" s="162"/>
      <c r="C5791" s="163"/>
      <c r="D5791" s="164"/>
      <c r="E5791" s="163"/>
      <c r="F5791" s="162"/>
      <c r="G5791" s="209"/>
      <c r="H5791" s="195"/>
    </row>
    <row r="5792" spans="1:8">
      <c r="A5792" s="162"/>
      <c r="B5792" s="162"/>
      <c r="C5792" s="163"/>
      <c r="D5792" s="164"/>
      <c r="E5792" s="163"/>
      <c r="F5792" s="162"/>
      <c r="G5792" s="209"/>
      <c r="H5792" s="195"/>
    </row>
    <row r="5793" spans="1:8">
      <c r="A5793" s="162"/>
      <c r="B5793" s="162"/>
      <c r="C5793" s="163"/>
      <c r="D5793" s="164"/>
      <c r="E5793" s="163"/>
      <c r="F5793" s="162"/>
      <c r="G5793" s="209"/>
      <c r="H5793" s="195"/>
    </row>
    <row r="5794" spans="1:8">
      <c r="A5794" s="162"/>
      <c r="B5794" s="162"/>
      <c r="C5794" s="163"/>
      <c r="D5794" s="164"/>
      <c r="E5794" s="163"/>
      <c r="F5794" s="162"/>
      <c r="G5794" s="209"/>
      <c r="H5794" s="195"/>
    </row>
    <row r="5795" spans="1:8">
      <c r="A5795" s="162"/>
      <c r="B5795" s="162"/>
      <c r="C5795" s="163"/>
      <c r="D5795" s="164"/>
      <c r="E5795" s="163"/>
      <c r="F5795" s="162"/>
      <c r="G5795" s="209"/>
      <c r="H5795" s="195"/>
    </row>
    <row r="5796" spans="1:8">
      <c r="A5796" s="162"/>
      <c r="B5796" s="162"/>
      <c r="C5796" s="163"/>
      <c r="D5796" s="164"/>
      <c r="E5796" s="163"/>
      <c r="F5796" s="162"/>
      <c r="G5796" s="209"/>
      <c r="H5796" s="195"/>
    </row>
    <row r="5797" spans="1:8">
      <c r="A5797" s="162"/>
      <c r="B5797" s="162"/>
      <c r="C5797" s="163"/>
      <c r="D5797" s="164"/>
      <c r="E5797" s="163"/>
      <c r="F5797" s="162"/>
      <c r="G5797" s="209"/>
      <c r="H5797" s="195"/>
    </row>
    <row r="5798" spans="1:8">
      <c r="A5798" s="162"/>
      <c r="B5798" s="162"/>
      <c r="C5798" s="163"/>
      <c r="D5798" s="164"/>
      <c r="E5798" s="163"/>
      <c r="F5798" s="162"/>
      <c r="G5798" s="209"/>
      <c r="H5798" s="195"/>
    </row>
    <row r="5799" spans="1:8">
      <c r="A5799" s="162"/>
      <c r="B5799" s="162"/>
      <c r="C5799" s="163"/>
      <c r="D5799" s="164"/>
      <c r="E5799" s="163"/>
      <c r="F5799" s="162"/>
      <c r="G5799" s="209"/>
      <c r="H5799" s="195"/>
    </row>
    <row r="5800" spans="1:8">
      <c r="A5800" s="162"/>
      <c r="B5800" s="162"/>
      <c r="C5800" s="163"/>
      <c r="D5800" s="164"/>
      <c r="E5800" s="163"/>
      <c r="F5800" s="162"/>
      <c r="G5800" s="209"/>
      <c r="H5800" s="195"/>
    </row>
    <row r="5801" spans="1:8">
      <c r="A5801" s="162"/>
      <c r="B5801" s="162"/>
      <c r="C5801" s="163"/>
      <c r="D5801" s="164"/>
      <c r="E5801" s="163"/>
      <c r="F5801" s="162"/>
      <c r="G5801" s="209"/>
      <c r="H5801" s="195"/>
    </row>
    <row r="5802" spans="1:8">
      <c r="A5802" s="162"/>
      <c r="B5802" s="162"/>
      <c r="C5802" s="163"/>
      <c r="D5802" s="164"/>
      <c r="E5802" s="163"/>
      <c r="F5802" s="162"/>
      <c r="G5802" s="209"/>
      <c r="H5802" s="195"/>
    </row>
    <row r="5803" spans="1:8">
      <c r="A5803" s="162"/>
      <c r="B5803" s="162"/>
      <c r="C5803" s="163"/>
      <c r="D5803" s="164"/>
      <c r="E5803" s="163"/>
      <c r="F5803" s="162"/>
      <c r="G5803" s="209"/>
      <c r="H5803" s="195"/>
    </row>
    <row r="5804" spans="1:8">
      <c r="A5804" s="162"/>
      <c r="B5804" s="162"/>
      <c r="C5804" s="163"/>
      <c r="D5804" s="164"/>
      <c r="E5804" s="163"/>
      <c r="F5804" s="162"/>
      <c r="G5804" s="209"/>
      <c r="H5804" s="195"/>
    </row>
    <row r="5805" spans="1:8">
      <c r="A5805" s="162"/>
      <c r="B5805" s="162"/>
      <c r="C5805" s="163"/>
      <c r="D5805" s="164"/>
      <c r="E5805" s="163"/>
      <c r="F5805" s="162"/>
      <c r="G5805" s="209"/>
      <c r="H5805" s="195"/>
    </row>
    <row r="5806" spans="1:8">
      <c r="A5806" s="162"/>
      <c r="B5806" s="162"/>
      <c r="C5806" s="163"/>
      <c r="D5806" s="164"/>
      <c r="E5806" s="163"/>
      <c r="F5806" s="162"/>
      <c r="G5806" s="209"/>
      <c r="H5806" s="195"/>
    </row>
    <row r="5807" spans="1:8">
      <c r="A5807" s="162"/>
      <c r="B5807" s="162"/>
      <c r="C5807" s="163"/>
      <c r="D5807" s="164"/>
      <c r="E5807" s="163"/>
      <c r="F5807" s="162"/>
      <c r="G5807" s="209"/>
      <c r="H5807" s="195"/>
    </row>
    <row r="5808" spans="1:8">
      <c r="A5808" s="162"/>
      <c r="B5808" s="162"/>
      <c r="C5808" s="163"/>
      <c r="D5808" s="164"/>
      <c r="E5808" s="163"/>
      <c r="F5808" s="162"/>
      <c r="G5808" s="209"/>
      <c r="H5808" s="195"/>
    </row>
    <row r="5809" spans="1:8">
      <c r="A5809" s="162"/>
      <c r="B5809" s="162"/>
      <c r="C5809" s="163"/>
      <c r="D5809" s="164"/>
      <c r="E5809" s="163"/>
      <c r="F5809" s="162"/>
      <c r="G5809" s="209"/>
      <c r="H5809" s="195"/>
    </row>
    <row r="5810" spans="1:8">
      <c r="A5810" s="162"/>
      <c r="B5810" s="162"/>
      <c r="C5810" s="163"/>
      <c r="D5810" s="164"/>
      <c r="E5810" s="163"/>
      <c r="F5810" s="162"/>
      <c r="G5810" s="209"/>
      <c r="H5810" s="195"/>
    </row>
    <row r="5811" spans="1:8">
      <c r="A5811" s="162"/>
      <c r="B5811" s="162"/>
      <c r="C5811" s="163"/>
      <c r="D5811" s="164"/>
      <c r="E5811" s="163"/>
      <c r="F5811" s="162"/>
      <c r="G5811" s="209"/>
      <c r="H5811" s="195"/>
    </row>
    <row r="5812" spans="1:8">
      <c r="A5812" s="162"/>
      <c r="B5812" s="162"/>
      <c r="C5812" s="163"/>
      <c r="D5812" s="164"/>
      <c r="E5812" s="163"/>
      <c r="F5812" s="162"/>
      <c r="G5812" s="209"/>
      <c r="H5812" s="195"/>
    </row>
    <row r="5813" spans="1:8">
      <c r="A5813" s="162"/>
      <c r="B5813" s="162"/>
      <c r="C5813" s="163"/>
      <c r="D5813" s="164"/>
      <c r="E5813" s="163"/>
      <c r="F5813" s="162"/>
      <c r="G5813" s="209"/>
      <c r="H5813" s="195"/>
    </row>
    <row r="5814" spans="1:8">
      <c r="A5814" s="162"/>
      <c r="B5814" s="162"/>
      <c r="C5814" s="163"/>
      <c r="D5814" s="164"/>
      <c r="E5814" s="163"/>
      <c r="F5814" s="162"/>
      <c r="G5814" s="209"/>
      <c r="H5814" s="195"/>
    </row>
    <row r="5815" spans="1:8">
      <c r="A5815" s="162"/>
      <c r="B5815" s="162"/>
      <c r="C5815" s="163"/>
      <c r="D5815" s="164"/>
      <c r="E5815" s="163"/>
      <c r="F5815" s="162"/>
      <c r="G5815" s="209"/>
      <c r="H5815" s="195"/>
    </row>
    <row r="5816" spans="1:8">
      <c r="A5816" s="162"/>
      <c r="B5816" s="162"/>
      <c r="C5816" s="163"/>
      <c r="D5816" s="164"/>
      <c r="E5816" s="163"/>
      <c r="F5816" s="162"/>
      <c r="G5816" s="209"/>
      <c r="H5816" s="195"/>
    </row>
    <row r="5817" spans="1:8">
      <c r="A5817" s="162"/>
      <c r="B5817" s="162"/>
      <c r="C5817" s="163"/>
      <c r="D5817" s="164"/>
      <c r="E5817" s="163"/>
      <c r="F5817" s="162"/>
      <c r="G5817" s="209"/>
      <c r="H5817" s="195"/>
    </row>
    <row r="5818" spans="1:8">
      <c r="A5818" s="162"/>
      <c r="B5818" s="162"/>
      <c r="C5818" s="163"/>
      <c r="D5818" s="164"/>
      <c r="E5818" s="163"/>
      <c r="F5818" s="162"/>
      <c r="G5818" s="209"/>
      <c r="H5818" s="195"/>
    </row>
    <row r="5819" spans="1:8">
      <c r="A5819" s="162"/>
      <c r="B5819" s="162"/>
      <c r="C5819" s="163"/>
      <c r="D5819" s="164"/>
      <c r="E5819" s="163"/>
      <c r="F5819" s="162"/>
      <c r="G5819" s="209"/>
      <c r="H5819" s="195"/>
    </row>
    <row r="5820" spans="1:8">
      <c r="A5820" s="162"/>
      <c r="B5820" s="162"/>
      <c r="C5820" s="163"/>
      <c r="D5820" s="164"/>
      <c r="E5820" s="163"/>
      <c r="F5820" s="162"/>
      <c r="G5820" s="209"/>
      <c r="H5820" s="195"/>
    </row>
    <row r="5821" spans="1:8">
      <c r="A5821" s="162"/>
      <c r="B5821" s="162"/>
      <c r="C5821" s="163"/>
      <c r="D5821" s="164"/>
      <c r="E5821" s="163"/>
      <c r="F5821" s="162"/>
      <c r="G5821" s="209"/>
      <c r="H5821" s="195"/>
    </row>
    <row r="5822" spans="1:8">
      <c r="A5822" s="162"/>
      <c r="B5822" s="162"/>
      <c r="C5822" s="163"/>
      <c r="D5822" s="164"/>
      <c r="E5822" s="163"/>
      <c r="F5822" s="162"/>
      <c r="G5822" s="209"/>
      <c r="H5822" s="195"/>
    </row>
    <row r="5823" spans="1:8">
      <c r="A5823" s="162"/>
      <c r="B5823" s="162"/>
      <c r="C5823" s="163"/>
      <c r="D5823" s="164"/>
      <c r="E5823" s="163"/>
      <c r="F5823" s="162"/>
      <c r="G5823" s="209"/>
      <c r="H5823" s="195"/>
    </row>
    <row r="5824" spans="1:8">
      <c r="A5824" s="162"/>
      <c r="B5824" s="162"/>
      <c r="C5824" s="163"/>
      <c r="D5824" s="164"/>
      <c r="E5824" s="163"/>
      <c r="F5824" s="162"/>
      <c r="G5824" s="209"/>
      <c r="H5824" s="195"/>
    </row>
    <row r="5825" spans="1:8">
      <c r="A5825" s="162"/>
      <c r="B5825" s="162"/>
      <c r="C5825" s="163"/>
      <c r="D5825" s="164"/>
      <c r="E5825" s="163"/>
      <c r="F5825" s="162"/>
      <c r="G5825" s="209"/>
      <c r="H5825" s="195"/>
    </row>
    <row r="5826" spans="1:8">
      <c r="A5826" s="162"/>
      <c r="B5826" s="162"/>
      <c r="C5826" s="163"/>
      <c r="D5826" s="164"/>
      <c r="E5826" s="163"/>
      <c r="F5826" s="162"/>
      <c r="G5826" s="209"/>
      <c r="H5826" s="195"/>
    </row>
    <row r="5827" spans="1:8">
      <c r="A5827" s="162"/>
      <c r="B5827" s="162"/>
      <c r="C5827" s="163"/>
      <c r="D5827" s="164"/>
      <c r="E5827" s="163"/>
      <c r="F5827" s="162"/>
      <c r="G5827" s="209"/>
      <c r="H5827" s="195"/>
    </row>
    <row r="5828" spans="1:8">
      <c r="A5828" s="162"/>
      <c r="B5828" s="162"/>
      <c r="C5828" s="163"/>
      <c r="D5828" s="164"/>
      <c r="E5828" s="163"/>
      <c r="F5828" s="162"/>
      <c r="G5828" s="209"/>
      <c r="H5828" s="195"/>
    </row>
    <row r="5829" spans="1:8">
      <c r="A5829" s="162"/>
      <c r="B5829" s="162"/>
      <c r="C5829" s="163"/>
      <c r="D5829" s="164"/>
      <c r="E5829" s="163"/>
      <c r="F5829" s="162"/>
      <c r="G5829" s="209"/>
      <c r="H5829" s="195"/>
    </row>
    <row r="5830" spans="1:8">
      <c r="A5830" s="162"/>
      <c r="B5830" s="162"/>
      <c r="C5830" s="163"/>
      <c r="D5830" s="164"/>
      <c r="E5830" s="163"/>
      <c r="F5830" s="162"/>
      <c r="G5830" s="209"/>
      <c r="H5830" s="195"/>
    </row>
    <row r="5831" spans="1:8">
      <c r="A5831" s="162"/>
      <c r="B5831" s="162"/>
      <c r="C5831" s="163"/>
      <c r="D5831" s="164"/>
      <c r="E5831" s="163"/>
      <c r="F5831" s="162"/>
      <c r="G5831" s="209"/>
      <c r="H5831" s="195"/>
    </row>
    <row r="5832" spans="1:8">
      <c r="A5832" s="162"/>
      <c r="B5832" s="162"/>
      <c r="C5832" s="163"/>
      <c r="D5832" s="164"/>
      <c r="E5832" s="163"/>
      <c r="F5832" s="162"/>
      <c r="G5832" s="209"/>
      <c r="H5832" s="195"/>
    </row>
    <row r="5833" spans="1:8">
      <c r="A5833" s="162"/>
      <c r="B5833" s="162"/>
      <c r="C5833" s="163"/>
      <c r="D5833" s="164"/>
      <c r="E5833" s="163"/>
      <c r="F5833" s="162"/>
      <c r="G5833" s="209"/>
      <c r="H5833" s="195"/>
    </row>
    <row r="5834" spans="1:8">
      <c r="A5834" s="162"/>
      <c r="B5834" s="162"/>
      <c r="C5834" s="163"/>
      <c r="D5834" s="164"/>
      <c r="E5834" s="163"/>
      <c r="F5834" s="162"/>
      <c r="G5834" s="209"/>
      <c r="H5834" s="195"/>
    </row>
    <row r="5835" spans="1:8">
      <c r="A5835" s="162"/>
      <c r="B5835" s="162"/>
      <c r="C5835" s="163"/>
      <c r="D5835" s="164"/>
      <c r="E5835" s="163"/>
      <c r="F5835" s="162"/>
      <c r="G5835" s="209"/>
      <c r="H5835" s="195"/>
    </row>
    <row r="5836" spans="1:8">
      <c r="A5836" s="162"/>
      <c r="B5836" s="162"/>
      <c r="C5836" s="163"/>
      <c r="D5836" s="164"/>
      <c r="E5836" s="163"/>
      <c r="F5836" s="162"/>
      <c r="G5836" s="209"/>
      <c r="H5836" s="195"/>
    </row>
    <row r="5837" spans="1:8">
      <c r="A5837" s="162"/>
      <c r="B5837" s="162"/>
      <c r="C5837" s="163"/>
      <c r="D5837" s="164"/>
      <c r="E5837" s="163"/>
      <c r="F5837" s="162"/>
      <c r="G5837" s="209"/>
      <c r="H5837" s="195"/>
    </row>
    <row r="5838" spans="1:8">
      <c r="A5838" s="162"/>
      <c r="B5838" s="162"/>
      <c r="C5838" s="163"/>
      <c r="D5838" s="164"/>
      <c r="E5838" s="163"/>
      <c r="F5838" s="162"/>
      <c r="G5838" s="209"/>
      <c r="H5838" s="195"/>
    </row>
    <row r="5839" spans="1:8">
      <c r="A5839" s="162"/>
      <c r="B5839" s="162"/>
      <c r="C5839" s="163"/>
      <c r="D5839" s="164"/>
      <c r="E5839" s="163"/>
      <c r="F5839" s="162"/>
      <c r="G5839" s="209"/>
      <c r="H5839" s="195"/>
    </row>
    <row r="5840" spans="1:8">
      <c r="A5840" s="162"/>
      <c r="B5840" s="162"/>
      <c r="C5840" s="163"/>
      <c r="D5840" s="164"/>
      <c r="E5840" s="163"/>
      <c r="F5840" s="162"/>
      <c r="G5840" s="209"/>
      <c r="H5840" s="195"/>
    </row>
    <row r="5841" spans="1:8">
      <c r="A5841" s="162"/>
      <c r="B5841" s="162"/>
      <c r="C5841" s="163"/>
      <c r="D5841" s="164"/>
      <c r="E5841" s="163"/>
      <c r="F5841" s="162"/>
      <c r="G5841" s="209"/>
      <c r="H5841" s="195"/>
    </row>
    <row r="5842" spans="1:8">
      <c r="A5842" s="162"/>
      <c r="B5842" s="162"/>
      <c r="C5842" s="163"/>
      <c r="D5842" s="164"/>
      <c r="E5842" s="163"/>
      <c r="F5842" s="162"/>
      <c r="G5842" s="209"/>
      <c r="H5842" s="195"/>
    </row>
    <row r="5843" spans="1:8">
      <c r="A5843" s="162"/>
      <c r="B5843" s="162"/>
      <c r="C5843" s="163"/>
      <c r="D5843" s="164"/>
      <c r="E5843" s="163"/>
      <c r="F5843" s="162"/>
      <c r="G5843" s="209"/>
      <c r="H5843" s="195"/>
    </row>
    <row r="5844" spans="1:8">
      <c r="A5844" s="162"/>
      <c r="B5844" s="162"/>
      <c r="C5844" s="163"/>
      <c r="D5844" s="164"/>
      <c r="E5844" s="163"/>
      <c r="F5844" s="162"/>
      <c r="G5844" s="209"/>
      <c r="H5844" s="195"/>
    </row>
    <row r="5845" spans="1:8">
      <c r="A5845" s="162"/>
      <c r="B5845" s="162"/>
      <c r="C5845" s="163"/>
      <c r="D5845" s="164"/>
      <c r="E5845" s="163"/>
      <c r="F5845" s="162"/>
      <c r="G5845" s="209"/>
      <c r="H5845" s="195"/>
    </row>
    <row r="5846" spans="1:8">
      <c r="A5846" s="162"/>
      <c r="B5846" s="162"/>
      <c r="C5846" s="163"/>
      <c r="D5846" s="164"/>
      <c r="E5846" s="163"/>
      <c r="F5846" s="162"/>
      <c r="G5846" s="209"/>
      <c r="H5846" s="195"/>
    </row>
    <row r="5847" spans="1:8">
      <c r="A5847" s="162"/>
      <c r="B5847" s="162"/>
      <c r="C5847" s="163"/>
      <c r="D5847" s="164"/>
      <c r="E5847" s="163"/>
      <c r="F5847" s="162"/>
      <c r="G5847" s="209"/>
      <c r="H5847" s="195"/>
    </row>
    <row r="5848" spans="1:8">
      <c r="A5848" s="162"/>
      <c r="B5848" s="162"/>
      <c r="C5848" s="163"/>
      <c r="D5848" s="164"/>
      <c r="E5848" s="163"/>
      <c r="F5848" s="162"/>
      <c r="G5848" s="209"/>
      <c r="H5848" s="195"/>
    </row>
    <row r="5849" spans="1:8">
      <c r="A5849" s="162"/>
      <c r="B5849" s="162"/>
      <c r="C5849" s="163"/>
      <c r="D5849" s="164"/>
      <c r="E5849" s="163"/>
      <c r="F5849" s="162"/>
      <c r="G5849" s="209"/>
      <c r="H5849" s="195"/>
    </row>
    <row r="5850" spans="1:8">
      <c r="A5850" s="162"/>
      <c r="B5850" s="162"/>
      <c r="C5850" s="163"/>
      <c r="D5850" s="164"/>
      <c r="E5850" s="163"/>
      <c r="F5850" s="162"/>
      <c r="G5850" s="209"/>
      <c r="H5850" s="195"/>
    </row>
    <row r="5851" spans="1:8">
      <c r="A5851" s="162"/>
      <c r="B5851" s="162"/>
      <c r="C5851" s="163"/>
      <c r="D5851" s="164"/>
      <c r="E5851" s="163"/>
      <c r="F5851" s="162"/>
      <c r="G5851" s="209"/>
      <c r="H5851" s="195"/>
    </row>
    <row r="5852" spans="1:8">
      <c r="A5852" s="162"/>
      <c r="B5852" s="162"/>
      <c r="C5852" s="163"/>
      <c r="D5852" s="164"/>
      <c r="E5852" s="163"/>
      <c r="F5852" s="162"/>
      <c r="G5852" s="209"/>
      <c r="H5852" s="195"/>
    </row>
    <row r="5853" spans="1:8">
      <c r="A5853" s="162"/>
      <c r="B5853" s="162"/>
      <c r="C5853" s="163"/>
      <c r="D5853" s="164"/>
      <c r="E5853" s="163"/>
      <c r="F5853" s="162"/>
      <c r="G5853" s="209"/>
      <c r="H5853" s="195"/>
    </row>
    <row r="5854" spans="1:8">
      <c r="A5854" s="162"/>
      <c r="B5854" s="162"/>
      <c r="C5854" s="163"/>
      <c r="D5854" s="164"/>
      <c r="E5854" s="163"/>
      <c r="F5854" s="162"/>
      <c r="G5854" s="209"/>
      <c r="H5854" s="195"/>
    </row>
    <row r="5855" spans="1:8">
      <c r="A5855" s="162"/>
      <c r="B5855" s="162"/>
      <c r="C5855" s="163"/>
      <c r="D5855" s="164"/>
      <c r="E5855" s="163"/>
      <c r="F5855" s="162"/>
      <c r="G5855" s="209"/>
      <c r="H5855" s="195"/>
    </row>
    <row r="5856" spans="1:8">
      <c r="A5856" s="162"/>
      <c r="B5856" s="162"/>
      <c r="C5856" s="163"/>
      <c r="D5856" s="164"/>
      <c r="E5856" s="163"/>
      <c r="F5856" s="162"/>
      <c r="G5856" s="209"/>
      <c r="H5856" s="195"/>
    </row>
    <row r="5857" spans="1:8">
      <c r="A5857" s="162"/>
      <c r="B5857" s="162"/>
      <c r="C5857" s="163"/>
      <c r="D5857" s="164"/>
      <c r="E5857" s="163"/>
      <c r="F5857" s="162"/>
      <c r="G5857" s="209"/>
      <c r="H5857" s="195"/>
    </row>
    <row r="5858" spans="1:8">
      <c r="A5858" s="162"/>
      <c r="B5858" s="162"/>
      <c r="C5858" s="163"/>
      <c r="D5858" s="164"/>
      <c r="E5858" s="163"/>
      <c r="F5858" s="162"/>
      <c r="G5858" s="209"/>
      <c r="H5858" s="195"/>
    </row>
    <row r="5859" spans="1:8">
      <c r="A5859" s="162"/>
      <c r="B5859" s="162"/>
      <c r="C5859" s="163"/>
      <c r="D5859" s="164"/>
      <c r="E5859" s="163"/>
      <c r="F5859" s="162"/>
      <c r="G5859" s="209"/>
      <c r="H5859" s="195"/>
    </row>
    <row r="5860" spans="1:8">
      <c r="A5860" s="162"/>
      <c r="B5860" s="162"/>
      <c r="C5860" s="163"/>
      <c r="D5860" s="164"/>
      <c r="E5860" s="163"/>
      <c r="F5860" s="162"/>
      <c r="G5860" s="209"/>
      <c r="H5860" s="195"/>
    </row>
    <row r="5861" spans="1:8">
      <c r="A5861" s="162"/>
      <c r="B5861" s="162"/>
      <c r="C5861" s="163"/>
      <c r="D5861" s="164"/>
      <c r="E5861" s="163"/>
      <c r="F5861" s="162"/>
      <c r="G5861" s="209"/>
      <c r="H5861" s="195"/>
    </row>
    <row r="5862" spans="1:8">
      <c r="A5862" s="162"/>
      <c r="B5862" s="162"/>
      <c r="C5862" s="163"/>
      <c r="D5862" s="164"/>
      <c r="E5862" s="163"/>
      <c r="F5862" s="162"/>
      <c r="G5862" s="209"/>
      <c r="H5862" s="195"/>
    </row>
    <row r="5863" spans="1:8">
      <c r="A5863" s="162"/>
      <c r="B5863" s="162"/>
      <c r="C5863" s="163"/>
      <c r="D5863" s="164"/>
      <c r="E5863" s="163"/>
      <c r="F5863" s="162"/>
      <c r="G5863" s="209"/>
      <c r="H5863" s="195"/>
    </row>
    <row r="5864" spans="1:8">
      <c r="A5864" s="162"/>
      <c r="B5864" s="162"/>
      <c r="C5864" s="163"/>
      <c r="D5864" s="164"/>
      <c r="E5864" s="163"/>
      <c r="F5864" s="162"/>
      <c r="G5864" s="209"/>
      <c r="H5864" s="195"/>
    </row>
    <row r="5865" spans="1:8">
      <c r="A5865" s="162"/>
      <c r="B5865" s="162"/>
      <c r="C5865" s="163"/>
      <c r="D5865" s="164"/>
      <c r="E5865" s="163"/>
      <c r="F5865" s="162"/>
      <c r="G5865" s="209"/>
      <c r="H5865" s="195"/>
    </row>
    <row r="5866" spans="1:8">
      <c r="A5866" s="162"/>
      <c r="B5866" s="162"/>
      <c r="C5866" s="163"/>
      <c r="D5866" s="164"/>
      <c r="E5866" s="163"/>
      <c r="F5866" s="162"/>
      <c r="G5866" s="209"/>
      <c r="H5866" s="195"/>
    </row>
    <row r="5867" spans="1:8">
      <c r="A5867" s="162"/>
      <c r="B5867" s="162"/>
      <c r="C5867" s="163"/>
      <c r="D5867" s="164"/>
      <c r="E5867" s="163"/>
      <c r="F5867" s="162"/>
      <c r="G5867" s="209"/>
      <c r="H5867" s="195"/>
    </row>
    <row r="5868" spans="1:8">
      <c r="A5868" s="162"/>
      <c r="B5868" s="162"/>
      <c r="C5868" s="163"/>
      <c r="D5868" s="164"/>
      <c r="E5868" s="163"/>
      <c r="F5868" s="162"/>
      <c r="G5868" s="209"/>
      <c r="H5868" s="195"/>
    </row>
    <row r="5869" spans="1:8">
      <c r="A5869" s="162"/>
      <c r="B5869" s="162"/>
      <c r="C5869" s="163"/>
      <c r="D5869" s="164"/>
      <c r="E5869" s="163"/>
      <c r="F5869" s="162"/>
      <c r="G5869" s="209"/>
      <c r="H5869" s="195"/>
    </row>
    <row r="5870" spans="1:8">
      <c r="A5870" s="162"/>
      <c r="B5870" s="162"/>
      <c r="C5870" s="163"/>
      <c r="D5870" s="164"/>
      <c r="E5870" s="163"/>
      <c r="F5870" s="162"/>
      <c r="G5870" s="209"/>
      <c r="H5870" s="195"/>
    </row>
    <row r="5871" spans="1:8">
      <c r="A5871" s="162"/>
      <c r="B5871" s="162"/>
      <c r="C5871" s="163"/>
      <c r="D5871" s="164"/>
      <c r="E5871" s="163"/>
      <c r="F5871" s="162"/>
      <c r="G5871" s="209"/>
      <c r="H5871" s="195"/>
    </row>
    <row r="5872" spans="1:8">
      <c r="A5872" s="162"/>
      <c r="B5872" s="162"/>
      <c r="C5872" s="163"/>
      <c r="D5872" s="164"/>
      <c r="E5872" s="163"/>
      <c r="F5872" s="162"/>
      <c r="G5872" s="209"/>
      <c r="H5872" s="195"/>
    </row>
    <row r="5873" spans="1:8">
      <c r="A5873" s="162"/>
      <c r="B5873" s="162"/>
      <c r="C5873" s="163"/>
      <c r="D5873" s="164"/>
      <c r="E5873" s="163"/>
      <c r="F5873" s="162"/>
      <c r="G5873" s="209"/>
      <c r="H5873" s="195"/>
    </row>
    <row r="5874" spans="1:8">
      <c r="A5874" s="162"/>
      <c r="B5874" s="162"/>
      <c r="C5874" s="163"/>
      <c r="D5874" s="164"/>
      <c r="E5874" s="163"/>
      <c r="F5874" s="162"/>
      <c r="G5874" s="209"/>
      <c r="H5874" s="195"/>
    </row>
    <row r="5875" spans="1:8">
      <c r="A5875" s="162"/>
      <c r="B5875" s="162"/>
      <c r="C5875" s="163"/>
      <c r="D5875" s="164"/>
      <c r="E5875" s="163"/>
      <c r="F5875" s="162"/>
      <c r="G5875" s="209"/>
      <c r="H5875" s="195"/>
    </row>
    <row r="5876" spans="1:8">
      <c r="A5876" s="162"/>
      <c r="B5876" s="162"/>
      <c r="C5876" s="163"/>
      <c r="D5876" s="164"/>
      <c r="E5876" s="163"/>
      <c r="F5876" s="162"/>
      <c r="G5876" s="209"/>
      <c r="H5876" s="195"/>
    </row>
    <row r="5877" spans="1:8">
      <c r="A5877" s="162"/>
      <c r="B5877" s="162"/>
      <c r="C5877" s="163"/>
      <c r="D5877" s="164"/>
      <c r="E5877" s="163"/>
      <c r="F5877" s="162"/>
      <c r="G5877" s="209"/>
      <c r="H5877" s="195"/>
    </row>
    <row r="5878" spans="1:8">
      <c r="A5878" s="162"/>
      <c r="B5878" s="162"/>
      <c r="C5878" s="163"/>
      <c r="D5878" s="164"/>
      <c r="E5878" s="163"/>
      <c r="F5878" s="162"/>
      <c r="G5878" s="209"/>
      <c r="H5878" s="195"/>
    </row>
    <row r="5879" spans="1:8">
      <c r="A5879" s="162"/>
      <c r="B5879" s="162"/>
      <c r="C5879" s="163"/>
      <c r="D5879" s="164"/>
      <c r="E5879" s="163"/>
      <c r="F5879" s="162"/>
      <c r="G5879" s="209"/>
      <c r="H5879" s="195"/>
    </row>
    <row r="5880" spans="1:8">
      <c r="A5880" s="162"/>
      <c r="B5880" s="162"/>
      <c r="C5880" s="163"/>
      <c r="D5880" s="164"/>
      <c r="E5880" s="163"/>
      <c r="F5880" s="162"/>
      <c r="G5880" s="209"/>
      <c r="H5880" s="195"/>
    </row>
    <row r="5881" spans="1:8">
      <c r="A5881" s="162"/>
      <c r="B5881" s="162"/>
      <c r="C5881" s="163"/>
      <c r="D5881" s="164"/>
      <c r="E5881" s="163"/>
      <c r="F5881" s="162"/>
      <c r="G5881" s="209"/>
      <c r="H5881" s="195"/>
    </row>
    <row r="5882" spans="1:8">
      <c r="A5882" s="162"/>
      <c r="B5882" s="162"/>
      <c r="C5882" s="163"/>
      <c r="D5882" s="164"/>
      <c r="E5882" s="163"/>
      <c r="F5882" s="162"/>
      <c r="G5882" s="209"/>
      <c r="H5882" s="195"/>
    </row>
    <row r="5883" spans="1:8">
      <c r="A5883" s="162"/>
      <c r="B5883" s="162"/>
      <c r="C5883" s="163"/>
      <c r="D5883" s="164"/>
      <c r="E5883" s="163"/>
      <c r="F5883" s="162"/>
      <c r="G5883" s="209"/>
      <c r="H5883" s="195"/>
    </row>
    <row r="5884" spans="1:8">
      <c r="A5884" s="162"/>
      <c r="B5884" s="162"/>
      <c r="C5884" s="163"/>
      <c r="D5884" s="164"/>
      <c r="E5884" s="163"/>
      <c r="F5884" s="162"/>
      <c r="G5884" s="209"/>
      <c r="H5884" s="195"/>
    </row>
    <row r="5885" spans="1:8">
      <c r="A5885" s="162"/>
      <c r="B5885" s="162"/>
      <c r="C5885" s="163"/>
      <c r="D5885" s="164"/>
      <c r="E5885" s="163"/>
      <c r="F5885" s="162"/>
      <c r="G5885" s="209"/>
      <c r="H5885" s="195"/>
    </row>
    <row r="5886" spans="1:8">
      <c r="A5886" s="162"/>
      <c r="B5886" s="162"/>
      <c r="C5886" s="163"/>
      <c r="D5886" s="164"/>
      <c r="E5886" s="163"/>
      <c r="F5886" s="162"/>
      <c r="G5886" s="209"/>
      <c r="H5886" s="195"/>
    </row>
    <row r="5887" spans="1:8">
      <c r="A5887" s="162"/>
      <c r="B5887" s="162"/>
      <c r="C5887" s="163"/>
      <c r="D5887" s="164"/>
      <c r="E5887" s="163"/>
      <c r="F5887" s="162"/>
      <c r="G5887" s="209"/>
      <c r="H5887" s="195"/>
    </row>
    <row r="5888" spans="1:8">
      <c r="A5888" s="162"/>
      <c r="B5888" s="162"/>
      <c r="C5888" s="163"/>
      <c r="D5888" s="164"/>
      <c r="E5888" s="163"/>
      <c r="F5888" s="162"/>
      <c r="G5888" s="209"/>
      <c r="H5888" s="195"/>
    </row>
    <row r="5889" spans="1:8">
      <c r="A5889" s="162"/>
      <c r="B5889" s="162"/>
      <c r="C5889" s="163"/>
      <c r="D5889" s="164"/>
      <c r="E5889" s="163"/>
      <c r="F5889" s="162"/>
      <c r="G5889" s="209"/>
      <c r="H5889" s="195"/>
    </row>
    <row r="5890" spans="1:8">
      <c r="A5890" s="162"/>
      <c r="B5890" s="162"/>
      <c r="C5890" s="163"/>
      <c r="D5890" s="164"/>
      <c r="E5890" s="163"/>
      <c r="F5890" s="162"/>
      <c r="G5890" s="209"/>
      <c r="H5890" s="195"/>
    </row>
    <row r="5891" spans="1:8">
      <c r="A5891" s="162"/>
      <c r="B5891" s="162"/>
      <c r="C5891" s="163"/>
      <c r="D5891" s="164"/>
      <c r="E5891" s="163"/>
      <c r="F5891" s="162"/>
      <c r="G5891" s="209"/>
      <c r="H5891" s="195"/>
    </row>
    <row r="5892" spans="1:8">
      <c r="A5892" s="162"/>
      <c r="B5892" s="162"/>
      <c r="C5892" s="163"/>
      <c r="D5892" s="164"/>
      <c r="E5892" s="163"/>
      <c r="F5892" s="162"/>
      <c r="G5892" s="209"/>
      <c r="H5892" s="195"/>
    </row>
    <row r="5893" spans="1:8">
      <c r="A5893" s="162"/>
      <c r="B5893" s="162"/>
      <c r="C5893" s="163"/>
      <c r="D5893" s="164"/>
      <c r="E5893" s="163"/>
      <c r="F5893" s="162"/>
      <c r="G5893" s="209"/>
      <c r="H5893" s="195"/>
    </row>
    <row r="5894" spans="1:8">
      <c r="A5894" s="162"/>
      <c r="B5894" s="162"/>
      <c r="C5894" s="163"/>
      <c r="D5894" s="164"/>
      <c r="E5894" s="163"/>
      <c r="F5894" s="162"/>
      <c r="G5894" s="209"/>
      <c r="H5894" s="195"/>
    </row>
    <row r="5895" spans="1:8">
      <c r="A5895" s="162"/>
      <c r="B5895" s="162"/>
      <c r="C5895" s="163"/>
      <c r="D5895" s="164"/>
      <c r="E5895" s="163"/>
      <c r="F5895" s="162"/>
      <c r="G5895" s="209"/>
      <c r="H5895" s="195"/>
    </row>
    <row r="5896" spans="1:8">
      <c r="A5896" s="162"/>
      <c r="B5896" s="162"/>
      <c r="C5896" s="163"/>
      <c r="D5896" s="164"/>
      <c r="E5896" s="163"/>
      <c r="F5896" s="162"/>
      <c r="G5896" s="209"/>
      <c r="H5896" s="195"/>
    </row>
    <row r="5897" spans="1:8">
      <c r="A5897" s="162"/>
      <c r="B5897" s="162"/>
      <c r="C5897" s="163"/>
      <c r="D5897" s="164"/>
      <c r="E5897" s="163"/>
      <c r="F5897" s="162"/>
      <c r="G5897" s="209"/>
      <c r="H5897" s="195"/>
    </row>
    <row r="5898" spans="1:8">
      <c r="A5898" s="162"/>
      <c r="B5898" s="162"/>
      <c r="C5898" s="163"/>
      <c r="D5898" s="164"/>
      <c r="E5898" s="163"/>
      <c r="F5898" s="162"/>
      <c r="G5898" s="209"/>
      <c r="H5898" s="195"/>
    </row>
    <row r="5899" spans="1:8">
      <c r="A5899" s="162"/>
      <c r="B5899" s="162"/>
      <c r="C5899" s="163"/>
      <c r="D5899" s="164"/>
      <c r="E5899" s="163"/>
      <c r="F5899" s="162"/>
      <c r="G5899" s="209"/>
      <c r="H5899" s="195"/>
    </row>
    <row r="5900" spans="1:8">
      <c r="A5900" s="162"/>
      <c r="B5900" s="162"/>
      <c r="C5900" s="163"/>
      <c r="D5900" s="164"/>
      <c r="E5900" s="163"/>
      <c r="F5900" s="162"/>
      <c r="G5900" s="209"/>
      <c r="H5900" s="195"/>
    </row>
    <row r="5901" spans="1:8">
      <c r="A5901" s="162"/>
      <c r="B5901" s="162"/>
      <c r="C5901" s="163"/>
      <c r="D5901" s="164"/>
      <c r="E5901" s="163"/>
      <c r="F5901" s="162"/>
      <c r="G5901" s="209"/>
      <c r="H5901" s="195"/>
    </row>
    <row r="5902" spans="1:8">
      <c r="A5902" s="162"/>
      <c r="B5902" s="162"/>
      <c r="C5902" s="163"/>
      <c r="D5902" s="164"/>
      <c r="E5902" s="163"/>
      <c r="F5902" s="162"/>
      <c r="G5902" s="209"/>
      <c r="H5902" s="195"/>
    </row>
    <row r="5903" spans="1:8">
      <c r="A5903" s="162"/>
      <c r="B5903" s="162"/>
      <c r="C5903" s="163"/>
      <c r="D5903" s="164"/>
      <c r="E5903" s="163"/>
      <c r="F5903" s="162"/>
      <c r="G5903" s="209"/>
      <c r="H5903" s="195"/>
    </row>
    <row r="5904" spans="1:8">
      <c r="A5904" s="162"/>
      <c r="B5904" s="162"/>
      <c r="C5904" s="163"/>
      <c r="D5904" s="164"/>
      <c r="E5904" s="163"/>
      <c r="F5904" s="162"/>
      <c r="G5904" s="209"/>
      <c r="H5904" s="195"/>
    </row>
    <row r="5905" spans="1:8">
      <c r="A5905" s="162"/>
      <c r="B5905" s="162"/>
      <c r="C5905" s="163"/>
      <c r="D5905" s="164"/>
      <c r="E5905" s="163"/>
      <c r="F5905" s="162"/>
      <c r="G5905" s="209"/>
      <c r="H5905" s="195"/>
    </row>
    <row r="5906" spans="1:8">
      <c r="A5906" s="162"/>
      <c r="B5906" s="162"/>
      <c r="C5906" s="163"/>
      <c r="D5906" s="164"/>
      <c r="E5906" s="163"/>
      <c r="F5906" s="162"/>
      <c r="G5906" s="209"/>
      <c r="H5906" s="195"/>
    </row>
    <row r="5907" spans="1:8">
      <c r="A5907" s="162"/>
      <c r="B5907" s="162"/>
      <c r="C5907" s="163"/>
      <c r="D5907" s="164"/>
      <c r="E5907" s="163"/>
      <c r="F5907" s="162"/>
      <c r="G5907" s="209"/>
      <c r="H5907" s="195"/>
    </row>
    <row r="5908" spans="1:8">
      <c r="A5908" s="162"/>
      <c r="B5908" s="162"/>
      <c r="C5908" s="163"/>
      <c r="D5908" s="164"/>
      <c r="E5908" s="163"/>
      <c r="F5908" s="162"/>
      <c r="G5908" s="209"/>
      <c r="H5908" s="195"/>
    </row>
    <row r="5909" spans="1:8">
      <c r="A5909" s="162"/>
      <c r="B5909" s="162"/>
      <c r="C5909" s="163"/>
      <c r="D5909" s="164"/>
      <c r="E5909" s="163"/>
      <c r="F5909" s="162"/>
      <c r="G5909" s="209"/>
      <c r="H5909" s="195"/>
    </row>
    <row r="5910" spans="1:8">
      <c r="A5910" s="162"/>
      <c r="B5910" s="162"/>
      <c r="C5910" s="163"/>
      <c r="D5910" s="164"/>
      <c r="E5910" s="163"/>
      <c r="F5910" s="162"/>
      <c r="G5910" s="209"/>
      <c r="H5910" s="195"/>
    </row>
    <row r="5911" spans="1:8">
      <c r="A5911" s="162"/>
      <c r="B5911" s="162"/>
      <c r="C5911" s="163"/>
      <c r="D5911" s="164"/>
      <c r="E5911" s="163"/>
      <c r="F5911" s="162"/>
      <c r="G5911" s="209"/>
      <c r="H5911" s="195"/>
    </row>
    <row r="5912" spans="1:8">
      <c r="A5912" s="162"/>
      <c r="B5912" s="162"/>
      <c r="C5912" s="163"/>
      <c r="D5912" s="164"/>
      <c r="E5912" s="163"/>
      <c r="F5912" s="162"/>
      <c r="G5912" s="209"/>
      <c r="H5912" s="195"/>
    </row>
    <row r="5913" spans="1:8">
      <c r="A5913" s="162"/>
      <c r="B5913" s="162"/>
      <c r="C5913" s="163"/>
      <c r="D5913" s="164"/>
      <c r="E5913" s="163"/>
      <c r="F5913" s="162"/>
      <c r="G5913" s="209"/>
      <c r="H5913" s="195"/>
    </row>
    <row r="5914" spans="1:8">
      <c r="A5914" s="162"/>
      <c r="B5914" s="162"/>
      <c r="C5914" s="163"/>
      <c r="D5914" s="164"/>
      <c r="E5914" s="163"/>
      <c r="F5914" s="162"/>
      <c r="G5914" s="209"/>
      <c r="H5914" s="195"/>
    </row>
    <row r="5915" spans="1:8">
      <c r="A5915" s="162"/>
      <c r="B5915" s="162"/>
      <c r="C5915" s="163"/>
      <c r="D5915" s="164"/>
      <c r="E5915" s="163"/>
      <c r="F5915" s="162"/>
      <c r="G5915" s="209"/>
      <c r="H5915" s="195"/>
    </row>
    <row r="5916" spans="1:8">
      <c r="A5916" s="162"/>
      <c r="B5916" s="162"/>
      <c r="C5916" s="163"/>
      <c r="D5916" s="164"/>
      <c r="E5916" s="163"/>
      <c r="F5916" s="162"/>
      <c r="G5916" s="209"/>
      <c r="H5916" s="195"/>
    </row>
    <row r="5917" spans="1:8">
      <c r="A5917" s="162"/>
      <c r="B5917" s="162"/>
      <c r="C5917" s="163"/>
      <c r="D5917" s="164"/>
      <c r="E5917" s="163"/>
      <c r="F5917" s="162"/>
      <c r="G5917" s="209"/>
      <c r="H5917" s="195"/>
    </row>
    <row r="5918" spans="1:8">
      <c r="A5918" s="162"/>
      <c r="B5918" s="162"/>
      <c r="C5918" s="163"/>
      <c r="D5918" s="164"/>
      <c r="E5918" s="163"/>
      <c r="F5918" s="162"/>
      <c r="G5918" s="209"/>
      <c r="H5918" s="195"/>
    </row>
    <row r="5919" spans="1:8">
      <c r="A5919" s="162"/>
      <c r="B5919" s="162"/>
      <c r="C5919" s="163"/>
      <c r="D5919" s="164"/>
      <c r="E5919" s="163"/>
      <c r="F5919" s="162"/>
      <c r="G5919" s="209"/>
      <c r="H5919" s="195"/>
    </row>
    <row r="5920" spans="1:8">
      <c r="A5920" s="162"/>
      <c r="B5920" s="162"/>
      <c r="C5920" s="163"/>
      <c r="D5920" s="164"/>
      <c r="E5920" s="163"/>
      <c r="F5920" s="162"/>
      <c r="G5920" s="209"/>
      <c r="H5920" s="195"/>
    </row>
    <row r="5921" spans="1:8">
      <c r="A5921" s="162"/>
      <c r="B5921" s="162"/>
      <c r="C5921" s="163"/>
      <c r="D5921" s="164"/>
      <c r="E5921" s="163"/>
      <c r="F5921" s="162"/>
      <c r="G5921" s="209"/>
      <c r="H5921" s="195"/>
    </row>
    <row r="5922" spans="1:8">
      <c r="A5922" s="162"/>
      <c r="B5922" s="162"/>
      <c r="C5922" s="163"/>
      <c r="D5922" s="164"/>
      <c r="E5922" s="163"/>
      <c r="F5922" s="162"/>
      <c r="G5922" s="209"/>
      <c r="H5922" s="195"/>
    </row>
    <row r="5923" spans="1:8">
      <c r="A5923" s="162"/>
      <c r="B5923" s="162"/>
      <c r="C5923" s="163"/>
      <c r="D5923" s="164"/>
      <c r="E5923" s="163"/>
      <c r="F5923" s="162"/>
      <c r="G5923" s="209"/>
      <c r="H5923" s="195"/>
    </row>
    <row r="5924" spans="1:8">
      <c r="A5924" s="162"/>
      <c r="B5924" s="162"/>
      <c r="C5924" s="163"/>
      <c r="D5924" s="164"/>
      <c r="E5924" s="163"/>
      <c r="F5924" s="162"/>
      <c r="G5924" s="209"/>
      <c r="H5924" s="195"/>
    </row>
    <row r="5925" spans="1:8">
      <c r="A5925" s="162"/>
      <c r="B5925" s="162"/>
      <c r="C5925" s="163"/>
      <c r="D5925" s="164"/>
      <c r="E5925" s="163"/>
      <c r="F5925" s="162"/>
      <c r="G5925" s="209"/>
      <c r="H5925" s="195"/>
    </row>
    <row r="5926" spans="1:8">
      <c r="A5926" s="162"/>
      <c r="B5926" s="162"/>
      <c r="C5926" s="163"/>
      <c r="D5926" s="164"/>
      <c r="E5926" s="163"/>
      <c r="F5926" s="162"/>
      <c r="G5926" s="209"/>
      <c r="H5926" s="195"/>
    </row>
    <row r="5927" spans="1:8">
      <c r="A5927" s="162"/>
      <c r="B5927" s="162"/>
      <c r="C5927" s="163"/>
      <c r="D5927" s="164"/>
      <c r="E5927" s="163"/>
      <c r="F5927" s="162"/>
      <c r="G5927" s="209"/>
      <c r="H5927" s="195"/>
    </row>
    <row r="5928" spans="1:8">
      <c r="A5928" s="162"/>
      <c r="B5928" s="162"/>
      <c r="C5928" s="163"/>
      <c r="D5928" s="164"/>
      <c r="E5928" s="163"/>
      <c r="F5928" s="162"/>
      <c r="G5928" s="209"/>
      <c r="H5928" s="195"/>
    </row>
    <row r="5929" spans="1:8">
      <c r="A5929" s="162"/>
      <c r="B5929" s="162"/>
      <c r="C5929" s="163"/>
      <c r="D5929" s="164"/>
      <c r="E5929" s="163"/>
      <c r="F5929" s="162"/>
      <c r="G5929" s="209"/>
      <c r="H5929" s="195"/>
    </row>
    <row r="5930" spans="1:8">
      <c r="A5930" s="162"/>
      <c r="B5930" s="162"/>
      <c r="C5930" s="163"/>
      <c r="D5930" s="164"/>
      <c r="E5930" s="163"/>
      <c r="F5930" s="162"/>
      <c r="G5930" s="209"/>
      <c r="H5930" s="195"/>
    </row>
    <row r="5931" spans="1:8">
      <c r="A5931" s="162"/>
      <c r="B5931" s="162"/>
      <c r="C5931" s="163"/>
      <c r="D5931" s="164"/>
      <c r="E5931" s="163"/>
      <c r="F5931" s="162"/>
      <c r="G5931" s="209"/>
      <c r="H5931" s="195"/>
    </row>
    <row r="5932" spans="1:8">
      <c r="A5932" s="162"/>
      <c r="B5932" s="162"/>
      <c r="C5932" s="163"/>
      <c r="D5932" s="164"/>
      <c r="E5932" s="163"/>
      <c r="F5932" s="162"/>
      <c r="G5932" s="209"/>
      <c r="H5932" s="195"/>
    </row>
    <row r="5933" spans="1:8">
      <c r="A5933" s="162"/>
      <c r="B5933" s="162"/>
      <c r="C5933" s="163"/>
      <c r="D5933" s="164"/>
      <c r="E5933" s="163"/>
      <c r="F5933" s="162"/>
      <c r="G5933" s="209"/>
      <c r="H5933" s="195"/>
    </row>
    <row r="5934" spans="1:8">
      <c r="A5934" s="162"/>
      <c r="B5934" s="162"/>
      <c r="C5934" s="163"/>
      <c r="D5934" s="164"/>
      <c r="E5934" s="163"/>
      <c r="F5934" s="162"/>
      <c r="G5934" s="209"/>
      <c r="H5934" s="195"/>
    </row>
    <row r="5935" spans="1:8">
      <c r="A5935" s="162"/>
      <c r="B5935" s="162"/>
      <c r="C5935" s="163"/>
      <c r="D5935" s="164"/>
      <c r="E5935" s="163"/>
      <c r="F5935" s="162"/>
      <c r="G5935" s="209"/>
      <c r="H5935" s="195"/>
    </row>
    <row r="5936" spans="1:8">
      <c r="A5936" s="162"/>
      <c r="B5936" s="162"/>
      <c r="C5936" s="163"/>
      <c r="D5936" s="164"/>
      <c r="E5936" s="163"/>
      <c r="F5936" s="162"/>
      <c r="G5936" s="209"/>
      <c r="H5936" s="195"/>
    </row>
    <row r="5937" spans="1:8">
      <c r="A5937" s="162"/>
      <c r="B5937" s="162"/>
      <c r="C5937" s="163"/>
      <c r="D5937" s="164"/>
      <c r="E5937" s="163"/>
      <c r="F5937" s="162"/>
      <c r="G5937" s="209"/>
      <c r="H5937" s="195"/>
    </row>
    <row r="5938" spans="1:8">
      <c r="A5938" s="162"/>
      <c r="B5938" s="162"/>
      <c r="C5938" s="163"/>
      <c r="D5938" s="164"/>
      <c r="E5938" s="163"/>
      <c r="F5938" s="162"/>
      <c r="G5938" s="209"/>
      <c r="H5938" s="195"/>
    </row>
    <row r="5939" spans="1:8">
      <c r="A5939" s="162"/>
      <c r="B5939" s="162"/>
      <c r="C5939" s="163"/>
      <c r="D5939" s="164"/>
      <c r="E5939" s="163"/>
      <c r="F5939" s="162"/>
      <c r="G5939" s="209"/>
      <c r="H5939" s="195"/>
    </row>
    <row r="5940" spans="1:8">
      <c r="A5940" s="162"/>
      <c r="B5940" s="162"/>
      <c r="C5940" s="163"/>
      <c r="D5940" s="164"/>
      <c r="E5940" s="163"/>
      <c r="F5940" s="162"/>
      <c r="G5940" s="209"/>
      <c r="H5940" s="195"/>
    </row>
    <row r="5941" spans="1:8">
      <c r="A5941" s="162"/>
      <c r="B5941" s="162"/>
      <c r="C5941" s="163"/>
      <c r="D5941" s="164"/>
      <c r="E5941" s="163"/>
      <c r="F5941" s="162"/>
      <c r="G5941" s="209"/>
      <c r="H5941" s="195"/>
    </row>
    <row r="5942" spans="1:8">
      <c r="A5942" s="162"/>
      <c r="B5942" s="162"/>
      <c r="C5942" s="163"/>
      <c r="D5942" s="164"/>
      <c r="E5942" s="163"/>
      <c r="F5942" s="162"/>
      <c r="G5942" s="209"/>
      <c r="H5942" s="195"/>
    </row>
    <row r="5943" spans="1:8">
      <c r="A5943" s="162"/>
      <c r="B5943" s="162"/>
      <c r="C5943" s="163"/>
      <c r="D5943" s="164"/>
      <c r="E5943" s="163"/>
      <c r="F5943" s="162"/>
      <c r="G5943" s="209"/>
      <c r="H5943" s="195"/>
    </row>
    <row r="5944" spans="1:8">
      <c r="A5944" s="162"/>
      <c r="B5944" s="162"/>
      <c r="C5944" s="163"/>
      <c r="D5944" s="164"/>
      <c r="E5944" s="163"/>
      <c r="F5944" s="162"/>
      <c r="G5944" s="209"/>
      <c r="H5944" s="195"/>
    </row>
    <row r="5945" spans="1:8">
      <c r="A5945" s="162"/>
      <c r="B5945" s="162"/>
      <c r="C5945" s="163"/>
      <c r="D5945" s="164"/>
      <c r="E5945" s="163"/>
      <c r="F5945" s="162"/>
      <c r="G5945" s="209"/>
      <c r="H5945" s="195"/>
    </row>
    <row r="5946" spans="1:8">
      <c r="A5946" s="162"/>
      <c r="B5946" s="162"/>
      <c r="C5946" s="163"/>
      <c r="D5946" s="164"/>
      <c r="E5946" s="163"/>
      <c r="F5946" s="162"/>
      <c r="G5946" s="209"/>
      <c r="H5946" s="195"/>
    </row>
    <row r="5947" spans="1:8">
      <c r="A5947" s="162"/>
      <c r="B5947" s="162"/>
      <c r="C5947" s="163"/>
      <c r="D5947" s="164"/>
      <c r="E5947" s="163"/>
      <c r="F5947" s="162"/>
      <c r="G5947" s="209"/>
      <c r="H5947" s="195"/>
    </row>
    <row r="5948" spans="1:8">
      <c r="A5948" s="162"/>
      <c r="B5948" s="162"/>
      <c r="C5948" s="163"/>
      <c r="D5948" s="164"/>
      <c r="E5948" s="163"/>
      <c r="F5948" s="162"/>
      <c r="G5948" s="209"/>
      <c r="H5948" s="195"/>
    </row>
    <row r="5949" spans="1:8">
      <c r="A5949" s="162"/>
      <c r="B5949" s="162"/>
      <c r="C5949" s="163"/>
      <c r="D5949" s="164"/>
      <c r="E5949" s="163"/>
      <c r="F5949" s="162"/>
      <c r="G5949" s="209"/>
      <c r="H5949" s="195"/>
    </row>
    <row r="5950" spans="1:8">
      <c r="A5950" s="162"/>
      <c r="B5950" s="162"/>
      <c r="C5950" s="163"/>
      <c r="D5950" s="164"/>
      <c r="E5950" s="163"/>
      <c r="F5950" s="162"/>
      <c r="G5950" s="209"/>
      <c r="H5950" s="195"/>
    </row>
    <row r="5951" spans="1:8">
      <c r="A5951" s="162"/>
      <c r="B5951" s="162"/>
      <c r="C5951" s="163"/>
      <c r="D5951" s="164"/>
      <c r="E5951" s="163"/>
      <c r="F5951" s="162"/>
      <c r="G5951" s="209"/>
      <c r="H5951" s="195"/>
    </row>
    <row r="5952" spans="1:8">
      <c r="A5952" s="162"/>
      <c r="B5952" s="162"/>
      <c r="C5952" s="163"/>
      <c r="D5952" s="164"/>
      <c r="E5952" s="163"/>
      <c r="F5952" s="162"/>
      <c r="G5952" s="209"/>
      <c r="H5952" s="195"/>
    </row>
    <row r="5953" spans="1:8">
      <c r="A5953" s="162"/>
      <c r="B5953" s="162"/>
      <c r="C5953" s="163"/>
      <c r="D5953" s="164"/>
      <c r="E5953" s="163"/>
      <c r="F5953" s="162"/>
      <c r="G5953" s="209"/>
      <c r="H5953" s="195"/>
    </row>
    <row r="5954" spans="1:8">
      <c r="A5954" s="162"/>
      <c r="B5954" s="162"/>
      <c r="C5954" s="163"/>
      <c r="D5954" s="164"/>
      <c r="E5954" s="163"/>
      <c r="F5954" s="162"/>
      <c r="G5954" s="209"/>
      <c r="H5954" s="195"/>
    </row>
    <row r="5955" spans="1:8">
      <c r="A5955" s="162"/>
      <c r="B5955" s="162"/>
      <c r="C5955" s="163"/>
      <c r="D5955" s="164"/>
      <c r="E5955" s="163"/>
      <c r="F5955" s="162"/>
      <c r="G5955" s="209"/>
      <c r="H5955" s="195"/>
    </row>
    <row r="5956" spans="1:8">
      <c r="A5956" s="162"/>
      <c r="B5956" s="162"/>
      <c r="C5956" s="163"/>
      <c r="D5956" s="164"/>
      <c r="E5956" s="163"/>
      <c r="F5956" s="162"/>
      <c r="G5956" s="209"/>
      <c r="H5956" s="195"/>
    </row>
    <row r="5957" spans="1:8">
      <c r="A5957" s="162"/>
      <c r="B5957" s="162"/>
      <c r="C5957" s="163"/>
      <c r="D5957" s="164"/>
      <c r="E5957" s="163"/>
      <c r="F5957" s="162"/>
      <c r="G5957" s="209"/>
      <c r="H5957" s="195"/>
    </row>
    <row r="5958" spans="1:8">
      <c r="A5958" s="162"/>
      <c r="B5958" s="162"/>
      <c r="C5958" s="163"/>
      <c r="D5958" s="164"/>
      <c r="E5958" s="163"/>
      <c r="F5958" s="162"/>
      <c r="G5958" s="209"/>
      <c r="H5958" s="195"/>
    </row>
    <row r="5959" spans="1:8">
      <c r="A5959" s="162"/>
      <c r="B5959" s="162"/>
      <c r="C5959" s="163"/>
      <c r="D5959" s="164"/>
      <c r="E5959" s="163"/>
      <c r="F5959" s="162"/>
      <c r="G5959" s="209"/>
      <c r="H5959" s="195"/>
    </row>
    <row r="5960" spans="1:8">
      <c r="A5960" s="162"/>
      <c r="B5960" s="162"/>
      <c r="C5960" s="163"/>
      <c r="D5960" s="164"/>
      <c r="E5960" s="163"/>
      <c r="F5960" s="162"/>
      <c r="G5960" s="209"/>
      <c r="H5960" s="195"/>
    </row>
    <row r="5961" spans="1:8">
      <c r="A5961" s="162"/>
      <c r="B5961" s="162"/>
      <c r="C5961" s="163"/>
      <c r="D5961" s="164"/>
      <c r="E5961" s="163"/>
      <c r="F5961" s="162"/>
      <c r="G5961" s="209"/>
      <c r="H5961" s="195"/>
    </row>
    <row r="5962" spans="1:8">
      <c r="A5962" s="162"/>
      <c r="B5962" s="162"/>
      <c r="C5962" s="163"/>
      <c r="D5962" s="164"/>
      <c r="E5962" s="163"/>
      <c r="F5962" s="162"/>
      <c r="G5962" s="209"/>
      <c r="H5962" s="195"/>
    </row>
    <row r="5963" spans="1:8">
      <c r="A5963" s="162"/>
      <c r="B5963" s="162"/>
      <c r="C5963" s="163"/>
      <c r="D5963" s="164"/>
      <c r="E5963" s="163"/>
      <c r="F5963" s="162"/>
      <c r="G5963" s="209"/>
      <c r="H5963" s="195"/>
    </row>
    <row r="5964" spans="1:8">
      <c r="A5964" s="162"/>
      <c r="B5964" s="162"/>
      <c r="C5964" s="163"/>
      <c r="D5964" s="164"/>
      <c r="E5964" s="163"/>
      <c r="F5964" s="162"/>
      <c r="G5964" s="209"/>
      <c r="H5964" s="195"/>
    </row>
    <row r="5965" spans="1:8">
      <c r="A5965" s="162"/>
      <c r="B5965" s="162"/>
      <c r="C5965" s="163"/>
      <c r="D5965" s="164"/>
      <c r="E5965" s="163"/>
      <c r="F5965" s="162"/>
      <c r="G5965" s="209"/>
      <c r="H5965" s="195"/>
    </row>
    <row r="5966" spans="1:8">
      <c r="A5966" s="162"/>
      <c r="B5966" s="162"/>
      <c r="C5966" s="163"/>
      <c r="D5966" s="164"/>
      <c r="E5966" s="163"/>
      <c r="F5966" s="162"/>
      <c r="G5966" s="209"/>
      <c r="H5966" s="195"/>
    </row>
    <row r="5967" spans="1:8">
      <c r="A5967" s="162"/>
      <c r="B5967" s="162"/>
      <c r="C5967" s="163"/>
      <c r="D5967" s="164"/>
      <c r="E5967" s="163"/>
      <c r="F5967" s="162"/>
      <c r="G5967" s="209"/>
      <c r="H5967" s="195"/>
    </row>
    <row r="5968" spans="1:8">
      <c r="A5968" s="162"/>
      <c r="B5968" s="162"/>
      <c r="C5968" s="163"/>
      <c r="D5968" s="164"/>
      <c r="E5968" s="163"/>
      <c r="F5968" s="162"/>
      <c r="G5968" s="209"/>
      <c r="H5968" s="195"/>
    </row>
    <row r="5969" spans="1:8">
      <c r="A5969" s="162"/>
      <c r="B5969" s="162"/>
      <c r="C5969" s="163"/>
      <c r="D5969" s="164"/>
      <c r="E5969" s="163"/>
      <c r="F5969" s="162"/>
      <c r="G5969" s="209"/>
      <c r="H5969" s="195"/>
    </row>
    <row r="5970" spans="1:8">
      <c r="A5970" s="162"/>
      <c r="B5970" s="162"/>
      <c r="C5970" s="163"/>
      <c r="D5970" s="164"/>
      <c r="E5970" s="163"/>
      <c r="F5970" s="162"/>
      <c r="G5970" s="209"/>
      <c r="H5970" s="195"/>
    </row>
    <row r="5971" spans="1:8">
      <c r="A5971" s="162"/>
      <c r="B5971" s="162"/>
      <c r="C5971" s="163"/>
      <c r="D5971" s="164"/>
      <c r="E5971" s="163"/>
      <c r="F5971" s="162"/>
      <c r="G5971" s="209"/>
      <c r="H5971" s="195"/>
    </row>
    <row r="5972" spans="1:8">
      <c r="A5972" s="162"/>
      <c r="B5972" s="162"/>
      <c r="C5972" s="163"/>
      <c r="D5972" s="164"/>
      <c r="E5972" s="163"/>
      <c r="F5972" s="162"/>
      <c r="G5972" s="209"/>
      <c r="H5972" s="195"/>
    </row>
    <row r="5973" spans="1:8">
      <c r="A5973" s="162"/>
      <c r="B5973" s="162"/>
      <c r="C5973" s="163"/>
      <c r="D5973" s="164"/>
      <c r="E5973" s="163"/>
      <c r="F5973" s="162"/>
      <c r="G5973" s="209"/>
      <c r="H5973" s="195"/>
    </row>
    <row r="5974" spans="1:8">
      <c r="A5974" s="162"/>
      <c r="B5974" s="162"/>
      <c r="C5974" s="163"/>
      <c r="D5974" s="164"/>
      <c r="E5974" s="163"/>
      <c r="F5974" s="162"/>
      <c r="G5974" s="209"/>
      <c r="H5974" s="195"/>
    </row>
    <row r="5975" spans="1:8">
      <c r="A5975" s="162"/>
      <c r="B5975" s="162"/>
      <c r="C5975" s="163"/>
      <c r="D5975" s="164"/>
      <c r="E5975" s="163"/>
      <c r="F5975" s="162"/>
      <c r="G5975" s="209"/>
      <c r="H5975" s="195"/>
    </row>
    <row r="5976" spans="1:8">
      <c r="A5976" s="162"/>
      <c r="B5976" s="162"/>
      <c r="C5976" s="163"/>
      <c r="D5976" s="164"/>
      <c r="E5976" s="163"/>
      <c r="F5976" s="162"/>
      <c r="G5976" s="209"/>
      <c r="H5976" s="195"/>
    </row>
    <row r="5977" spans="1:8">
      <c r="A5977" s="162"/>
      <c r="B5977" s="162"/>
      <c r="C5977" s="163"/>
      <c r="D5977" s="164"/>
      <c r="E5977" s="163"/>
      <c r="F5977" s="162"/>
      <c r="G5977" s="209"/>
      <c r="H5977" s="195"/>
    </row>
    <row r="5978" spans="1:8">
      <c r="A5978" s="162"/>
      <c r="B5978" s="162"/>
      <c r="C5978" s="163"/>
      <c r="D5978" s="164"/>
      <c r="E5978" s="163"/>
      <c r="F5978" s="162"/>
      <c r="G5978" s="209"/>
      <c r="H5978" s="195"/>
    </row>
    <row r="5979" spans="1:8">
      <c r="A5979" s="162"/>
      <c r="B5979" s="162"/>
      <c r="C5979" s="163"/>
      <c r="D5979" s="164"/>
      <c r="E5979" s="163"/>
      <c r="F5979" s="162"/>
      <c r="G5979" s="209"/>
      <c r="H5979" s="195"/>
    </row>
    <row r="5980" spans="1:8">
      <c r="A5980" s="162"/>
      <c r="B5980" s="162"/>
      <c r="C5980" s="163"/>
      <c r="D5980" s="164"/>
      <c r="E5980" s="163"/>
      <c r="F5980" s="162"/>
      <c r="G5980" s="209"/>
      <c r="H5980" s="195"/>
    </row>
    <row r="5981" spans="1:8">
      <c r="A5981" s="162"/>
      <c r="B5981" s="162"/>
      <c r="C5981" s="163"/>
      <c r="D5981" s="164"/>
      <c r="E5981" s="163"/>
      <c r="F5981" s="162"/>
      <c r="G5981" s="209"/>
      <c r="H5981" s="195"/>
    </row>
    <row r="5982" spans="1:8">
      <c r="A5982" s="162"/>
      <c r="B5982" s="162"/>
      <c r="C5982" s="163"/>
      <c r="D5982" s="164"/>
      <c r="E5982" s="163"/>
      <c r="F5982" s="162"/>
      <c r="G5982" s="209"/>
      <c r="H5982" s="195"/>
    </row>
    <row r="5983" spans="1:8">
      <c r="A5983" s="162"/>
      <c r="B5983" s="162"/>
      <c r="C5983" s="163"/>
      <c r="D5983" s="164"/>
      <c r="E5983" s="163"/>
      <c r="F5983" s="162"/>
      <c r="G5983" s="209"/>
      <c r="H5983" s="195"/>
    </row>
    <row r="5984" spans="1:8">
      <c r="A5984" s="162"/>
      <c r="B5984" s="162"/>
      <c r="C5984" s="163"/>
      <c r="D5984" s="164"/>
      <c r="E5984" s="163"/>
      <c r="F5984" s="162"/>
      <c r="G5984" s="209"/>
      <c r="H5984" s="195"/>
    </row>
    <row r="5985" spans="1:8">
      <c r="A5985" s="162"/>
      <c r="B5985" s="162"/>
      <c r="C5985" s="163"/>
      <c r="D5985" s="164"/>
      <c r="E5985" s="163"/>
      <c r="F5985" s="162"/>
      <c r="G5985" s="209"/>
      <c r="H5985" s="195"/>
    </row>
    <row r="5986" spans="1:8">
      <c r="A5986" s="162"/>
      <c r="B5986" s="162"/>
      <c r="C5986" s="163"/>
      <c r="D5986" s="164"/>
      <c r="E5986" s="163"/>
      <c r="F5986" s="162"/>
      <c r="G5986" s="209"/>
      <c r="H5986" s="195"/>
    </row>
    <row r="5987" spans="1:8">
      <c r="A5987" s="162"/>
      <c r="B5987" s="162"/>
      <c r="C5987" s="163"/>
      <c r="D5987" s="164"/>
      <c r="E5987" s="163"/>
      <c r="F5987" s="162"/>
      <c r="G5987" s="209"/>
      <c r="H5987" s="195"/>
    </row>
    <row r="5988" spans="1:8">
      <c r="A5988" s="162"/>
      <c r="B5988" s="162"/>
      <c r="C5988" s="163"/>
      <c r="D5988" s="164"/>
      <c r="E5988" s="163"/>
      <c r="F5988" s="162"/>
      <c r="G5988" s="209"/>
      <c r="H5988" s="195"/>
    </row>
    <row r="5989" spans="1:8">
      <c r="A5989" s="162"/>
      <c r="B5989" s="162"/>
      <c r="C5989" s="163"/>
      <c r="D5989" s="164"/>
      <c r="E5989" s="163"/>
      <c r="F5989" s="162"/>
      <c r="G5989" s="209"/>
      <c r="H5989" s="195"/>
    </row>
    <row r="5990" spans="1:8">
      <c r="A5990" s="162"/>
      <c r="B5990" s="162"/>
      <c r="C5990" s="163"/>
      <c r="D5990" s="164"/>
      <c r="E5990" s="163"/>
      <c r="F5990" s="162"/>
      <c r="G5990" s="209"/>
      <c r="H5990" s="195"/>
    </row>
    <row r="5991" spans="1:8">
      <c r="A5991" s="162"/>
      <c r="B5991" s="162"/>
      <c r="C5991" s="163"/>
      <c r="D5991" s="164"/>
      <c r="E5991" s="163"/>
      <c r="F5991" s="162"/>
      <c r="G5991" s="209"/>
      <c r="H5991" s="195"/>
    </row>
    <row r="5992" spans="1:8">
      <c r="A5992" s="162"/>
      <c r="B5992" s="162"/>
      <c r="C5992" s="163"/>
      <c r="D5992" s="164"/>
      <c r="E5992" s="163"/>
      <c r="F5992" s="162"/>
      <c r="G5992" s="209"/>
      <c r="H5992" s="195"/>
    </row>
    <row r="5993" spans="1:8">
      <c r="A5993" s="162"/>
      <c r="B5993" s="162"/>
      <c r="C5993" s="163"/>
      <c r="D5993" s="164"/>
      <c r="E5993" s="163"/>
      <c r="F5993" s="162"/>
      <c r="G5993" s="209"/>
      <c r="H5993" s="195"/>
    </row>
    <row r="5994" spans="1:8">
      <c r="A5994" s="162"/>
      <c r="B5994" s="162"/>
      <c r="C5994" s="163"/>
      <c r="D5994" s="164"/>
      <c r="E5994" s="163"/>
      <c r="F5994" s="162"/>
      <c r="G5994" s="209"/>
      <c r="H5994" s="195"/>
    </row>
    <row r="5995" spans="1:8">
      <c r="A5995" s="162"/>
      <c r="B5995" s="162"/>
      <c r="C5995" s="163"/>
      <c r="D5995" s="164"/>
      <c r="E5995" s="163"/>
      <c r="F5995" s="162"/>
      <c r="G5995" s="209"/>
      <c r="H5995" s="195"/>
    </row>
    <row r="5996" spans="1:8">
      <c r="A5996" s="162"/>
      <c r="B5996" s="162"/>
      <c r="C5996" s="163"/>
      <c r="D5996" s="164"/>
      <c r="E5996" s="163"/>
      <c r="F5996" s="162"/>
      <c r="G5996" s="209"/>
      <c r="H5996" s="195"/>
    </row>
    <row r="5997" spans="1:8">
      <c r="A5997" s="162"/>
      <c r="B5997" s="162"/>
      <c r="C5997" s="163"/>
      <c r="D5997" s="164"/>
      <c r="E5997" s="163"/>
      <c r="F5997" s="162"/>
      <c r="G5997" s="209"/>
      <c r="H5997" s="195"/>
    </row>
    <row r="5998" spans="1:8">
      <c r="A5998" s="162"/>
      <c r="B5998" s="162"/>
      <c r="C5998" s="163"/>
      <c r="D5998" s="164"/>
      <c r="E5998" s="163"/>
      <c r="F5998" s="162"/>
      <c r="G5998" s="209"/>
      <c r="H5998" s="195"/>
    </row>
    <row r="5999" spans="1:8">
      <c r="A5999" s="162"/>
      <c r="B5999" s="162"/>
      <c r="C5999" s="163"/>
      <c r="D5999" s="164"/>
      <c r="E5999" s="163"/>
      <c r="F5999" s="162"/>
      <c r="G5999" s="209"/>
      <c r="H5999" s="195"/>
    </row>
    <row r="6000" spans="1:8">
      <c r="A6000" s="162"/>
      <c r="B6000" s="162"/>
      <c r="C6000" s="163"/>
      <c r="D6000" s="164"/>
      <c r="E6000" s="163"/>
      <c r="F6000" s="162"/>
      <c r="G6000" s="209"/>
      <c r="H6000" s="195"/>
    </row>
    <row r="6001" spans="1:8">
      <c r="A6001" s="162"/>
      <c r="B6001" s="162"/>
      <c r="C6001" s="163"/>
      <c r="D6001" s="164"/>
      <c r="E6001" s="163"/>
      <c r="F6001" s="162"/>
      <c r="G6001" s="209"/>
      <c r="H6001" s="195"/>
    </row>
    <row r="6002" spans="1:8">
      <c r="A6002" s="162"/>
      <c r="B6002" s="162"/>
      <c r="C6002" s="163"/>
      <c r="D6002" s="164"/>
      <c r="E6002" s="163"/>
      <c r="F6002" s="162"/>
      <c r="G6002" s="209"/>
      <c r="H6002" s="195"/>
    </row>
    <row r="6003" spans="1:8">
      <c r="A6003" s="162"/>
      <c r="B6003" s="162"/>
      <c r="C6003" s="163"/>
      <c r="D6003" s="164"/>
      <c r="E6003" s="163"/>
      <c r="F6003" s="162"/>
      <c r="G6003" s="209"/>
      <c r="H6003" s="195"/>
    </row>
    <row r="6004" spans="1:8">
      <c r="A6004" s="162"/>
      <c r="B6004" s="162"/>
      <c r="C6004" s="163"/>
      <c r="D6004" s="164"/>
      <c r="E6004" s="163"/>
      <c r="F6004" s="162"/>
      <c r="G6004" s="209"/>
      <c r="H6004" s="195"/>
    </row>
    <row r="6005" spans="1:8">
      <c r="A6005" s="162"/>
      <c r="B6005" s="162"/>
      <c r="C6005" s="163"/>
      <c r="D6005" s="164"/>
      <c r="E6005" s="163"/>
      <c r="F6005" s="162"/>
      <c r="G6005" s="209"/>
      <c r="H6005" s="195"/>
    </row>
    <row r="6006" spans="1:8">
      <c r="A6006" s="162"/>
      <c r="B6006" s="162"/>
      <c r="C6006" s="163"/>
      <c r="D6006" s="164"/>
      <c r="E6006" s="163"/>
      <c r="F6006" s="162"/>
      <c r="G6006" s="209"/>
      <c r="H6006" s="195"/>
    </row>
    <row r="6007" spans="1:8">
      <c r="A6007" s="162"/>
      <c r="B6007" s="162"/>
      <c r="C6007" s="163"/>
      <c r="D6007" s="164"/>
      <c r="E6007" s="163"/>
      <c r="F6007" s="162"/>
      <c r="G6007" s="209"/>
      <c r="H6007" s="195"/>
    </row>
    <row r="6008" spans="1:8">
      <c r="A6008" s="162"/>
      <c r="B6008" s="162"/>
      <c r="C6008" s="163"/>
      <c r="D6008" s="164"/>
      <c r="E6008" s="163"/>
      <c r="F6008" s="162"/>
      <c r="G6008" s="209"/>
      <c r="H6008" s="195"/>
    </row>
    <row r="6009" spans="1:8">
      <c r="A6009" s="162"/>
      <c r="B6009" s="162"/>
      <c r="C6009" s="163"/>
      <c r="D6009" s="164"/>
      <c r="E6009" s="163"/>
      <c r="F6009" s="162"/>
      <c r="G6009" s="209"/>
      <c r="H6009" s="195"/>
    </row>
    <row r="6010" spans="1:8">
      <c r="A6010" s="162"/>
      <c r="B6010" s="162"/>
      <c r="C6010" s="163"/>
      <c r="D6010" s="164"/>
      <c r="E6010" s="163"/>
      <c r="F6010" s="162"/>
      <c r="G6010" s="209"/>
      <c r="H6010" s="195"/>
    </row>
    <row r="6011" spans="1:8">
      <c r="A6011" s="162"/>
      <c r="B6011" s="162"/>
      <c r="C6011" s="163"/>
      <c r="D6011" s="164"/>
      <c r="E6011" s="163"/>
      <c r="F6011" s="162"/>
      <c r="G6011" s="209"/>
      <c r="H6011" s="195"/>
    </row>
    <row r="6012" spans="1:8">
      <c r="A6012" s="162"/>
      <c r="B6012" s="162"/>
      <c r="C6012" s="163"/>
      <c r="D6012" s="164"/>
      <c r="E6012" s="163"/>
      <c r="F6012" s="162"/>
      <c r="G6012" s="209"/>
      <c r="H6012" s="195"/>
    </row>
    <row r="6013" spans="1:8">
      <c r="A6013" s="162"/>
      <c r="B6013" s="162"/>
      <c r="C6013" s="163"/>
      <c r="D6013" s="164"/>
      <c r="E6013" s="163"/>
      <c r="F6013" s="162"/>
      <c r="G6013" s="209"/>
      <c r="H6013" s="195"/>
    </row>
    <row r="6014" spans="1:8">
      <c r="A6014" s="162"/>
      <c r="B6014" s="162"/>
      <c r="C6014" s="163"/>
      <c r="D6014" s="164"/>
      <c r="E6014" s="163"/>
      <c r="F6014" s="162"/>
      <c r="G6014" s="209"/>
      <c r="H6014" s="195"/>
    </row>
    <row r="6015" spans="1:8">
      <c r="A6015" s="162"/>
      <c r="B6015" s="162"/>
      <c r="C6015" s="163"/>
      <c r="D6015" s="164"/>
      <c r="E6015" s="163"/>
      <c r="F6015" s="162"/>
      <c r="G6015" s="209"/>
      <c r="H6015" s="195"/>
    </row>
    <row r="6016" spans="1:8">
      <c r="A6016" s="162"/>
      <c r="B6016" s="162"/>
      <c r="C6016" s="163"/>
      <c r="D6016" s="164"/>
      <c r="E6016" s="163"/>
      <c r="F6016" s="162"/>
      <c r="G6016" s="209"/>
      <c r="H6016" s="195"/>
    </row>
    <row r="6017" spans="1:8">
      <c r="A6017" s="162"/>
      <c r="B6017" s="162"/>
      <c r="C6017" s="163"/>
      <c r="D6017" s="164"/>
      <c r="E6017" s="163"/>
      <c r="F6017" s="162"/>
      <c r="G6017" s="209"/>
      <c r="H6017" s="195"/>
    </row>
    <row r="6018" spans="1:8">
      <c r="A6018" s="162"/>
      <c r="B6018" s="162"/>
      <c r="C6018" s="163"/>
      <c r="D6018" s="164"/>
      <c r="E6018" s="163"/>
      <c r="F6018" s="162"/>
      <c r="G6018" s="209"/>
      <c r="H6018" s="195"/>
    </row>
    <row r="6019" spans="1:8">
      <c r="A6019" s="162"/>
      <c r="B6019" s="162"/>
      <c r="C6019" s="163"/>
      <c r="D6019" s="164"/>
      <c r="E6019" s="163"/>
      <c r="F6019" s="162"/>
      <c r="G6019" s="209"/>
      <c r="H6019" s="195"/>
    </row>
    <row r="6020" spans="1:8">
      <c r="A6020" s="162"/>
      <c r="B6020" s="162"/>
      <c r="C6020" s="163"/>
      <c r="D6020" s="164"/>
      <c r="E6020" s="163"/>
      <c r="F6020" s="162"/>
      <c r="G6020" s="209"/>
      <c r="H6020" s="195"/>
    </row>
    <row r="6021" spans="1:8">
      <c r="A6021" s="162"/>
      <c r="B6021" s="162"/>
      <c r="C6021" s="163"/>
      <c r="D6021" s="164"/>
      <c r="E6021" s="163"/>
      <c r="F6021" s="162"/>
      <c r="G6021" s="209"/>
      <c r="H6021" s="195"/>
    </row>
    <row r="6022" spans="1:8">
      <c r="A6022" s="162"/>
      <c r="B6022" s="162"/>
      <c r="C6022" s="163"/>
      <c r="D6022" s="164"/>
      <c r="E6022" s="163"/>
      <c r="F6022" s="162"/>
      <c r="G6022" s="209"/>
      <c r="H6022" s="195"/>
    </row>
    <row r="6023" spans="1:8">
      <c r="A6023" s="162"/>
      <c r="B6023" s="162"/>
      <c r="C6023" s="163"/>
      <c r="D6023" s="164"/>
      <c r="E6023" s="163"/>
      <c r="F6023" s="162"/>
      <c r="G6023" s="209"/>
      <c r="H6023" s="195"/>
    </row>
    <row r="6024" spans="1:8">
      <c r="A6024" s="162"/>
      <c r="B6024" s="162"/>
      <c r="C6024" s="163"/>
      <c r="D6024" s="164"/>
      <c r="E6024" s="163"/>
      <c r="F6024" s="162"/>
      <c r="G6024" s="209"/>
      <c r="H6024" s="195"/>
    </row>
    <row r="6025" spans="1:8">
      <c r="A6025" s="162"/>
      <c r="B6025" s="162"/>
      <c r="C6025" s="163"/>
      <c r="D6025" s="164"/>
      <c r="E6025" s="163"/>
      <c r="F6025" s="162"/>
      <c r="G6025" s="209"/>
      <c r="H6025" s="195"/>
    </row>
    <row r="6026" spans="1:8">
      <c r="A6026" s="162"/>
      <c r="B6026" s="162"/>
      <c r="C6026" s="163"/>
      <c r="D6026" s="164"/>
      <c r="E6026" s="163"/>
      <c r="F6026" s="162"/>
      <c r="G6026" s="209"/>
      <c r="H6026" s="195"/>
    </row>
    <row r="6027" spans="1:8">
      <c r="A6027" s="162"/>
      <c r="B6027" s="162"/>
      <c r="C6027" s="163"/>
      <c r="D6027" s="164"/>
      <c r="E6027" s="163"/>
      <c r="F6027" s="162"/>
      <c r="G6027" s="209"/>
      <c r="H6027" s="195"/>
    </row>
    <row r="6028" spans="1:8">
      <c r="A6028" s="162"/>
      <c r="B6028" s="162"/>
      <c r="C6028" s="163"/>
      <c r="D6028" s="164"/>
      <c r="E6028" s="163"/>
      <c r="F6028" s="162"/>
      <c r="G6028" s="209"/>
      <c r="H6028" s="195"/>
    </row>
    <row r="6029" spans="1:8">
      <c r="A6029" s="162"/>
      <c r="B6029" s="162"/>
      <c r="C6029" s="163"/>
      <c r="D6029" s="164"/>
      <c r="E6029" s="163"/>
      <c r="F6029" s="162"/>
      <c r="G6029" s="209"/>
      <c r="H6029" s="195"/>
    </row>
    <row r="6030" spans="1:8">
      <c r="A6030" s="162"/>
      <c r="B6030" s="162"/>
      <c r="C6030" s="163"/>
      <c r="D6030" s="164"/>
      <c r="E6030" s="163"/>
      <c r="F6030" s="162"/>
      <c r="G6030" s="209"/>
      <c r="H6030" s="195"/>
    </row>
    <row r="6031" spans="1:8">
      <c r="A6031" s="162"/>
      <c r="B6031" s="162"/>
      <c r="C6031" s="163"/>
      <c r="D6031" s="164"/>
      <c r="E6031" s="163"/>
      <c r="F6031" s="162"/>
      <c r="G6031" s="209"/>
      <c r="H6031" s="195"/>
    </row>
    <row r="6032" spans="1:8">
      <c r="A6032" s="162"/>
      <c r="B6032" s="162"/>
      <c r="C6032" s="163"/>
      <c r="D6032" s="164"/>
      <c r="E6032" s="163"/>
      <c r="F6032" s="162"/>
      <c r="G6032" s="209"/>
      <c r="H6032" s="195"/>
    </row>
    <row r="6033" spans="1:8">
      <c r="A6033" s="162"/>
      <c r="B6033" s="162"/>
      <c r="C6033" s="163"/>
      <c r="D6033" s="164"/>
      <c r="E6033" s="163"/>
      <c r="F6033" s="162"/>
      <c r="G6033" s="209"/>
      <c r="H6033" s="195"/>
    </row>
    <row r="6034" spans="1:8">
      <c r="A6034" s="162"/>
      <c r="B6034" s="162"/>
      <c r="C6034" s="163"/>
      <c r="D6034" s="164"/>
      <c r="E6034" s="163"/>
      <c r="F6034" s="162"/>
      <c r="G6034" s="209"/>
      <c r="H6034" s="195"/>
    </row>
    <row r="6035" spans="1:8">
      <c r="A6035" s="162"/>
      <c r="B6035" s="162"/>
      <c r="C6035" s="163"/>
      <c r="D6035" s="164"/>
      <c r="E6035" s="163"/>
      <c r="F6035" s="162"/>
      <c r="G6035" s="209"/>
      <c r="H6035" s="195"/>
    </row>
    <row r="6036" spans="1:8">
      <c r="A6036" s="162"/>
      <c r="B6036" s="162"/>
      <c r="C6036" s="163"/>
      <c r="D6036" s="164"/>
      <c r="E6036" s="163"/>
      <c r="F6036" s="162"/>
      <c r="G6036" s="209"/>
      <c r="H6036" s="195"/>
    </row>
    <row r="6037" spans="1:8">
      <c r="A6037" s="162"/>
      <c r="B6037" s="162"/>
      <c r="C6037" s="163"/>
      <c r="D6037" s="164"/>
      <c r="E6037" s="163"/>
      <c r="F6037" s="162"/>
      <c r="G6037" s="209"/>
      <c r="H6037" s="195"/>
    </row>
    <row r="6038" spans="1:8">
      <c r="A6038" s="162"/>
      <c r="B6038" s="162"/>
      <c r="C6038" s="163"/>
      <c r="D6038" s="164"/>
      <c r="E6038" s="163"/>
      <c r="F6038" s="162"/>
      <c r="G6038" s="209"/>
      <c r="H6038" s="195"/>
    </row>
    <row r="6039" spans="1:8">
      <c r="A6039" s="162"/>
      <c r="B6039" s="162"/>
      <c r="C6039" s="163"/>
      <c r="D6039" s="164"/>
      <c r="E6039" s="163"/>
      <c r="F6039" s="162"/>
      <c r="G6039" s="209"/>
      <c r="H6039" s="195"/>
    </row>
    <row r="6040" spans="1:8">
      <c r="A6040" s="162"/>
      <c r="B6040" s="162"/>
      <c r="C6040" s="163"/>
      <c r="D6040" s="164"/>
      <c r="E6040" s="163"/>
      <c r="F6040" s="162"/>
      <c r="G6040" s="209"/>
      <c r="H6040" s="195"/>
    </row>
    <row r="6041" spans="1:8">
      <c r="A6041" s="162"/>
      <c r="B6041" s="162"/>
      <c r="C6041" s="163"/>
      <c r="D6041" s="164"/>
      <c r="E6041" s="163"/>
      <c r="F6041" s="162"/>
      <c r="G6041" s="209"/>
      <c r="H6041" s="195"/>
    </row>
    <row r="6042" spans="1:8">
      <c r="A6042" s="162"/>
      <c r="B6042" s="162"/>
      <c r="C6042" s="163"/>
      <c r="D6042" s="164"/>
      <c r="E6042" s="163"/>
      <c r="F6042" s="162"/>
      <c r="G6042" s="209"/>
      <c r="H6042" s="195"/>
    </row>
    <row r="6043" spans="1:8">
      <c r="A6043" s="162"/>
      <c r="B6043" s="162"/>
      <c r="C6043" s="163"/>
      <c r="D6043" s="164"/>
      <c r="E6043" s="163"/>
      <c r="F6043" s="162"/>
      <c r="G6043" s="209"/>
      <c r="H6043" s="195"/>
    </row>
    <row r="6044" spans="1:8">
      <c r="A6044" s="162"/>
      <c r="B6044" s="162"/>
      <c r="C6044" s="163"/>
      <c r="D6044" s="164"/>
      <c r="E6044" s="163"/>
      <c r="F6044" s="162"/>
      <c r="G6044" s="209"/>
      <c r="H6044" s="195"/>
    </row>
    <row r="6045" spans="1:8">
      <c r="A6045" s="162"/>
      <c r="B6045" s="162"/>
      <c r="C6045" s="163"/>
      <c r="D6045" s="164"/>
      <c r="E6045" s="163"/>
      <c r="F6045" s="162"/>
      <c r="G6045" s="209"/>
      <c r="H6045" s="195"/>
    </row>
    <row r="6046" spans="1:8">
      <c r="A6046" s="162"/>
      <c r="B6046" s="162"/>
      <c r="C6046" s="163"/>
      <c r="D6046" s="164"/>
      <c r="E6046" s="163"/>
      <c r="F6046" s="162"/>
      <c r="G6046" s="209"/>
      <c r="H6046" s="195"/>
    </row>
    <row r="6047" spans="1:8">
      <c r="A6047" s="162"/>
      <c r="B6047" s="162"/>
      <c r="C6047" s="163"/>
      <c r="D6047" s="164"/>
      <c r="E6047" s="163"/>
      <c r="F6047" s="162"/>
      <c r="G6047" s="209"/>
      <c r="H6047" s="195"/>
    </row>
    <row r="6048" spans="1:8">
      <c r="A6048" s="162"/>
      <c r="B6048" s="162"/>
      <c r="C6048" s="163"/>
      <c r="D6048" s="164"/>
      <c r="E6048" s="163"/>
      <c r="F6048" s="162"/>
      <c r="G6048" s="209"/>
      <c r="H6048" s="195"/>
    </row>
    <row r="6049" spans="1:8">
      <c r="A6049" s="162"/>
      <c r="B6049" s="162"/>
      <c r="C6049" s="163"/>
      <c r="D6049" s="164"/>
      <c r="E6049" s="163"/>
      <c r="F6049" s="162"/>
      <c r="G6049" s="209"/>
      <c r="H6049" s="195"/>
    </row>
    <row r="6050" spans="1:8">
      <c r="A6050" s="162"/>
      <c r="B6050" s="162"/>
      <c r="C6050" s="163"/>
      <c r="D6050" s="164"/>
      <c r="E6050" s="163"/>
      <c r="F6050" s="162"/>
      <c r="G6050" s="209"/>
      <c r="H6050" s="195"/>
    </row>
    <row r="6051" spans="1:8">
      <c r="A6051" s="162"/>
      <c r="B6051" s="162"/>
      <c r="C6051" s="163"/>
      <c r="D6051" s="164"/>
      <c r="E6051" s="163"/>
      <c r="F6051" s="162"/>
      <c r="G6051" s="209"/>
      <c r="H6051" s="195"/>
    </row>
    <row r="6052" spans="1:8">
      <c r="A6052" s="162"/>
      <c r="B6052" s="162"/>
      <c r="C6052" s="163"/>
      <c r="D6052" s="164"/>
      <c r="E6052" s="163"/>
      <c r="F6052" s="162"/>
      <c r="G6052" s="209"/>
      <c r="H6052" s="195"/>
    </row>
    <row r="6053" spans="1:8">
      <c r="A6053" s="162"/>
      <c r="B6053" s="162"/>
      <c r="C6053" s="163"/>
      <c r="D6053" s="164"/>
      <c r="E6053" s="163"/>
      <c r="F6053" s="162"/>
      <c r="G6053" s="209"/>
      <c r="H6053" s="195"/>
    </row>
    <row r="6054" spans="1:8">
      <c r="A6054" s="162"/>
      <c r="B6054" s="162"/>
      <c r="C6054" s="163"/>
      <c r="D6054" s="164"/>
      <c r="E6054" s="163"/>
      <c r="F6054" s="162"/>
      <c r="G6054" s="209"/>
      <c r="H6054" s="195"/>
    </row>
    <row r="6055" spans="1:8">
      <c r="A6055" s="162"/>
      <c r="B6055" s="162"/>
      <c r="C6055" s="163"/>
      <c r="D6055" s="164"/>
      <c r="E6055" s="163"/>
      <c r="F6055" s="162"/>
      <c r="G6055" s="209"/>
      <c r="H6055" s="195"/>
    </row>
    <row r="6056" spans="1:8">
      <c r="A6056" s="162"/>
      <c r="B6056" s="162"/>
      <c r="C6056" s="163"/>
      <c r="D6056" s="164"/>
      <c r="E6056" s="163"/>
      <c r="F6056" s="162"/>
      <c r="G6056" s="209"/>
      <c r="H6056" s="195"/>
    </row>
    <row r="6057" spans="1:8">
      <c r="A6057" s="162"/>
      <c r="B6057" s="162"/>
      <c r="C6057" s="163"/>
      <c r="D6057" s="164"/>
      <c r="E6057" s="163"/>
      <c r="F6057" s="162"/>
      <c r="G6057" s="209"/>
      <c r="H6057" s="195"/>
    </row>
    <row r="6058" spans="1:8">
      <c r="A6058" s="162"/>
      <c r="B6058" s="162"/>
      <c r="C6058" s="163"/>
      <c r="D6058" s="164"/>
      <c r="E6058" s="163"/>
      <c r="F6058" s="162"/>
      <c r="G6058" s="209"/>
      <c r="H6058" s="195"/>
    </row>
    <row r="6059" spans="1:8">
      <c r="A6059" s="162"/>
      <c r="B6059" s="162"/>
      <c r="C6059" s="163"/>
      <c r="D6059" s="164"/>
      <c r="E6059" s="163"/>
      <c r="F6059" s="162"/>
      <c r="G6059" s="209"/>
      <c r="H6059" s="195"/>
    </row>
    <row r="6060" spans="1:8">
      <c r="A6060" s="162"/>
      <c r="B6060" s="162"/>
      <c r="C6060" s="163"/>
      <c r="D6060" s="164"/>
      <c r="E6060" s="163"/>
      <c r="F6060" s="162"/>
      <c r="G6060" s="209"/>
      <c r="H6060" s="195"/>
    </row>
    <row r="6061" spans="1:8">
      <c r="A6061" s="162"/>
      <c r="B6061" s="162"/>
      <c r="C6061" s="163"/>
      <c r="D6061" s="164"/>
      <c r="E6061" s="163"/>
      <c r="F6061" s="162"/>
      <c r="G6061" s="209"/>
      <c r="H6061" s="195"/>
    </row>
    <row r="6062" spans="1:8">
      <c r="A6062" s="162"/>
      <c r="B6062" s="162"/>
      <c r="C6062" s="163"/>
      <c r="D6062" s="164"/>
      <c r="E6062" s="163"/>
      <c r="F6062" s="162"/>
      <c r="G6062" s="209"/>
      <c r="H6062" s="195"/>
    </row>
    <row r="6063" spans="1:8">
      <c r="A6063" s="162"/>
      <c r="B6063" s="162"/>
      <c r="C6063" s="163"/>
      <c r="D6063" s="164"/>
      <c r="E6063" s="163"/>
      <c r="F6063" s="162"/>
      <c r="G6063" s="209"/>
      <c r="H6063" s="195"/>
    </row>
    <row r="6064" spans="1:8">
      <c r="A6064" s="162"/>
      <c r="B6064" s="162"/>
      <c r="C6064" s="163"/>
      <c r="D6064" s="164"/>
      <c r="E6064" s="163"/>
      <c r="F6064" s="162"/>
      <c r="G6064" s="209"/>
      <c r="H6064" s="195"/>
    </row>
    <row r="6065" spans="1:8">
      <c r="A6065" s="162"/>
      <c r="B6065" s="162"/>
      <c r="C6065" s="163"/>
      <c r="D6065" s="164"/>
      <c r="E6065" s="163"/>
      <c r="F6065" s="162"/>
      <c r="G6065" s="209"/>
      <c r="H6065" s="195"/>
    </row>
    <row r="6066" spans="1:8">
      <c r="A6066" s="162"/>
      <c r="B6066" s="162"/>
      <c r="C6066" s="163"/>
      <c r="D6066" s="164"/>
      <c r="E6066" s="163"/>
      <c r="F6066" s="162"/>
      <c r="G6066" s="209"/>
      <c r="H6066" s="195"/>
    </row>
    <row r="6067" spans="1:8">
      <c r="A6067" s="162"/>
      <c r="B6067" s="162"/>
      <c r="C6067" s="163"/>
      <c r="D6067" s="164"/>
      <c r="E6067" s="163"/>
      <c r="F6067" s="162"/>
      <c r="G6067" s="209"/>
      <c r="H6067" s="195"/>
    </row>
    <row r="6068" spans="1:8">
      <c r="A6068" s="162"/>
      <c r="B6068" s="162"/>
      <c r="C6068" s="163"/>
      <c r="D6068" s="164"/>
      <c r="E6068" s="163"/>
      <c r="F6068" s="162"/>
      <c r="G6068" s="209"/>
      <c r="H6068" s="195"/>
    </row>
    <row r="6069" spans="1:8">
      <c r="A6069" s="162"/>
      <c r="B6069" s="162"/>
      <c r="C6069" s="163"/>
      <c r="D6069" s="164"/>
      <c r="E6069" s="163"/>
      <c r="F6069" s="162"/>
      <c r="G6069" s="209"/>
      <c r="H6069" s="195"/>
    </row>
    <row r="6070" spans="1:8">
      <c r="A6070" s="162"/>
      <c r="B6070" s="162"/>
      <c r="C6070" s="163"/>
      <c r="D6070" s="164"/>
      <c r="E6070" s="163"/>
      <c r="F6070" s="162"/>
      <c r="G6070" s="209"/>
      <c r="H6070" s="195"/>
    </row>
    <row r="6071" spans="1:8">
      <c r="A6071" s="162"/>
      <c r="B6071" s="162"/>
      <c r="C6071" s="163"/>
      <c r="D6071" s="164"/>
      <c r="E6071" s="163"/>
      <c r="F6071" s="162"/>
      <c r="G6071" s="209"/>
      <c r="H6071" s="195"/>
    </row>
    <row r="6072" spans="1:8">
      <c r="A6072" s="162"/>
      <c r="B6072" s="162"/>
      <c r="C6072" s="163"/>
      <c r="D6072" s="164"/>
      <c r="E6072" s="163"/>
      <c r="F6072" s="162"/>
      <c r="G6072" s="209"/>
      <c r="H6072" s="195"/>
    </row>
    <row r="6073" spans="1:8">
      <c r="A6073" s="162"/>
      <c r="B6073" s="162"/>
      <c r="C6073" s="163"/>
      <c r="D6073" s="164"/>
      <c r="E6073" s="163"/>
      <c r="F6073" s="162"/>
      <c r="G6073" s="209"/>
      <c r="H6073" s="195"/>
    </row>
    <row r="6074" spans="1:8">
      <c r="A6074" s="162"/>
      <c r="B6074" s="162"/>
      <c r="C6074" s="163"/>
      <c r="D6074" s="164"/>
      <c r="E6074" s="163"/>
      <c r="F6074" s="162"/>
      <c r="G6074" s="209"/>
      <c r="H6074" s="195"/>
    </row>
    <row r="6075" spans="1:8">
      <c r="A6075" s="162"/>
      <c r="B6075" s="162"/>
      <c r="C6075" s="163"/>
      <c r="D6075" s="164"/>
      <c r="E6075" s="163"/>
      <c r="F6075" s="162"/>
      <c r="G6075" s="209"/>
      <c r="H6075" s="195"/>
    </row>
    <row r="6076" spans="1:8">
      <c r="A6076" s="162"/>
      <c r="B6076" s="162"/>
      <c r="C6076" s="163"/>
      <c r="D6076" s="164"/>
      <c r="E6076" s="163"/>
      <c r="F6076" s="162"/>
      <c r="G6076" s="209"/>
      <c r="H6076" s="195"/>
    </row>
    <row r="6077" spans="1:8">
      <c r="A6077" s="162"/>
      <c r="B6077" s="162"/>
      <c r="C6077" s="163"/>
      <c r="D6077" s="164"/>
      <c r="E6077" s="163"/>
      <c r="F6077" s="162"/>
      <c r="G6077" s="209"/>
      <c r="H6077" s="195"/>
    </row>
    <row r="6078" spans="1:8">
      <c r="A6078" s="162"/>
      <c r="B6078" s="162"/>
      <c r="C6078" s="163"/>
      <c r="D6078" s="164"/>
      <c r="E6078" s="163"/>
      <c r="F6078" s="162"/>
      <c r="G6078" s="209"/>
      <c r="H6078" s="195"/>
    </row>
    <row r="6079" spans="1:8">
      <c r="A6079" s="162"/>
      <c r="B6079" s="162"/>
      <c r="C6079" s="163"/>
      <c r="D6079" s="164"/>
      <c r="E6079" s="163"/>
      <c r="F6079" s="162"/>
      <c r="G6079" s="209"/>
      <c r="H6079" s="195"/>
    </row>
    <row r="6080" spans="1:8">
      <c r="A6080" s="162"/>
      <c r="B6080" s="162"/>
      <c r="C6080" s="163"/>
      <c r="D6080" s="164"/>
      <c r="E6080" s="163"/>
      <c r="F6080" s="162"/>
      <c r="G6080" s="209"/>
      <c r="H6080" s="195"/>
    </row>
    <row r="6081" spans="1:8">
      <c r="A6081" s="162"/>
      <c r="B6081" s="162"/>
      <c r="C6081" s="163"/>
      <c r="D6081" s="164"/>
      <c r="E6081" s="163"/>
      <c r="F6081" s="162"/>
      <c r="G6081" s="209"/>
      <c r="H6081" s="195"/>
    </row>
    <row r="6082" spans="1:8">
      <c r="A6082" s="162"/>
      <c r="B6082" s="162"/>
      <c r="C6082" s="163"/>
      <c r="D6082" s="164"/>
      <c r="E6082" s="163"/>
      <c r="F6082" s="162"/>
      <c r="G6082" s="209"/>
      <c r="H6082" s="195"/>
    </row>
    <row r="6083" spans="1:8">
      <c r="A6083" s="162"/>
      <c r="B6083" s="162"/>
      <c r="C6083" s="163"/>
      <c r="D6083" s="164"/>
      <c r="E6083" s="163"/>
      <c r="F6083" s="162"/>
      <c r="G6083" s="209"/>
      <c r="H6083" s="195"/>
    </row>
    <row r="6084" spans="1:8">
      <c r="A6084" s="162"/>
      <c r="B6084" s="162"/>
      <c r="C6084" s="163"/>
      <c r="D6084" s="164"/>
      <c r="E6084" s="163"/>
      <c r="F6084" s="162"/>
      <c r="G6084" s="209"/>
      <c r="H6084" s="195"/>
    </row>
    <row r="6085" spans="1:8">
      <c r="A6085" s="162"/>
      <c r="B6085" s="162"/>
      <c r="C6085" s="163"/>
      <c r="D6085" s="164"/>
      <c r="E6085" s="163"/>
      <c r="F6085" s="162"/>
      <c r="G6085" s="209"/>
      <c r="H6085" s="195"/>
    </row>
    <row r="6086" spans="1:8">
      <c r="A6086" s="162"/>
      <c r="B6086" s="162"/>
      <c r="C6086" s="163"/>
      <c r="D6086" s="164"/>
      <c r="E6086" s="163"/>
      <c r="F6086" s="162"/>
      <c r="G6086" s="209"/>
      <c r="H6086" s="195"/>
    </row>
    <row r="6087" spans="1:8">
      <c r="A6087" s="162"/>
      <c r="B6087" s="162"/>
      <c r="C6087" s="163"/>
      <c r="D6087" s="164"/>
      <c r="E6087" s="163"/>
      <c r="F6087" s="162"/>
      <c r="G6087" s="209"/>
      <c r="H6087" s="195"/>
    </row>
    <row r="6088" spans="1:8">
      <c r="A6088" s="162"/>
      <c r="B6088" s="162"/>
      <c r="C6088" s="163"/>
      <c r="D6088" s="164"/>
      <c r="E6088" s="163"/>
      <c r="F6088" s="162"/>
      <c r="G6088" s="209"/>
      <c r="H6088" s="195"/>
    </row>
    <row r="6089" spans="1:8">
      <c r="A6089" s="162"/>
      <c r="B6089" s="162"/>
      <c r="C6089" s="163"/>
      <c r="D6089" s="164"/>
      <c r="E6089" s="163"/>
      <c r="F6089" s="162"/>
      <c r="G6089" s="209"/>
      <c r="H6089" s="195"/>
    </row>
    <row r="6090" spans="1:8">
      <c r="A6090" s="162"/>
      <c r="B6090" s="162"/>
      <c r="C6090" s="163"/>
      <c r="D6090" s="164"/>
      <c r="E6090" s="163"/>
      <c r="F6090" s="162"/>
      <c r="G6090" s="209"/>
      <c r="H6090" s="195"/>
    </row>
    <row r="6091" spans="1:8">
      <c r="A6091" s="162"/>
      <c r="B6091" s="162"/>
      <c r="C6091" s="163"/>
      <c r="D6091" s="164"/>
      <c r="E6091" s="163"/>
      <c r="F6091" s="162"/>
      <c r="G6091" s="209"/>
      <c r="H6091" s="195"/>
    </row>
    <row r="6092" spans="1:8">
      <c r="A6092" s="162"/>
      <c r="B6092" s="162"/>
      <c r="C6092" s="163"/>
      <c r="D6092" s="164"/>
      <c r="E6092" s="163"/>
      <c r="F6092" s="162"/>
      <c r="G6092" s="209"/>
      <c r="H6092" s="195"/>
    </row>
    <row r="6093" spans="1:8">
      <c r="A6093" s="162"/>
      <c r="B6093" s="162"/>
      <c r="C6093" s="163"/>
      <c r="D6093" s="164"/>
      <c r="E6093" s="163"/>
      <c r="F6093" s="162"/>
      <c r="G6093" s="209"/>
      <c r="H6093" s="195"/>
    </row>
    <row r="6094" spans="1:8">
      <c r="A6094" s="162"/>
      <c r="B6094" s="162"/>
      <c r="C6094" s="163"/>
      <c r="D6094" s="164"/>
      <c r="E6094" s="163"/>
      <c r="F6094" s="162"/>
      <c r="G6094" s="209"/>
      <c r="H6094" s="195"/>
    </row>
    <row r="6095" spans="1:8">
      <c r="A6095" s="162"/>
      <c r="B6095" s="162"/>
      <c r="C6095" s="163"/>
      <c r="D6095" s="164"/>
      <c r="E6095" s="163"/>
      <c r="F6095" s="162"/>
      <c r="G6095" s="209"/>
      <c r="H6095" s="195"/>
    </row>
    <row r="6096" spans="1:8">
      <c r="A6096" s="162"/>
      <c r="B6096" s="162"/>
      <c r="C6096" s="163"/>
      <c r="D6096" s="164"/>
      <c r="E6096" s="163"/>
      <c r="F6096" s="162"/>
      <c r="G6096" s="209"/>
      <c r="H6096" s="195"/>
    </row>
    <row r="6097" spans="1:8">
      <c r="A6097" s="162"/>
      <c r="B6097" s="162"/>
      <c r="C6097" s="163"/>
      <c r="D6097" s="164"/>
      <c r="E6097" s="163"/>
      <c r="F6097" s="162"/>
      <c r="G6097" s="209"/>
      <c r="H6097" s="195"/>
    </row>
    <row r="6098" spans="1:8">
      <c r="A6098" s="162"/>
      <c r="B6098" s="162"/>
      <c r="C6098" s="163"/>
      <c r="D6098" s="164"/>
      <c r="E6098" s="163"/>
      <c r="F6098" s="162"/>
      <c r="G6098" s="209"/>
      <c r="H6098" s="195"/>
    </row>
    <row r="6099" spans="1:8">
      <c r="A6099" s="162"/>
      <c r="B6099" s="162"/>
      <c r="C6099" s="163"/>
      <c r="D6099" s="164"/>
      <c r="E6099" s="163"/>
      <c r="F6099" s="162"/>
      <c r="G6099" s="209"/>
      <c r="H6099" s="195"/>
    </row>
    <row r="6100" spans="1:8">
      <c r="A6100" s="162"/>
      <c r="B6100" s="162"/>
      <c r="C6100" s="163"/>
      <c r="D6100" s="164"/>
      <c r="E6100" s="163"/>
      <c r="F6100" s="162"/>
      <c r="G6100" s="209"/>
      <c r="H6100" s="195"/>
    </row>
    <row r="6101" spans="1:8">
      <c r="A6101" s="162"/>
      <c r="B6101" s="162"/>
      <c r="C6101" s="163"/>
      <c r="D6101" s="164"/>
      <c r="E6101" s="163"/>
      <c r="F6101" s="162"/>
      <c r="G6101" s="209"/>
      <c r="H6101" s="195"/>
    </row>
    <row r="6102" spans="1:8">
      <c r="A6102" s="162"/>
      <c r="B6102" s="162"/>
      <c r="C6102" s="163"/>
      <c r="D6102" s="164"/>
      <c r="E6102" s="163"/>
      <c r="F6102" s="162"/>
      <c r="G6102" s="209"/>
      <c r="H6102" s="195"/>
    </row>
    <row r="6103" spans="1:8">
      <c r="A6103" s="162"/>
      <c r="B6103" s="162"/>
      <c r="C6103" s="163"/>
      <c r="D6103" s="164"/>
      <c r="E6103" s="163"/>
      <c r="F6103" s="162"/>
      <c r="G6103" s="209"/>
      <c r="H6103" s="195"/>
    </row>
    <row r="6104" spans="1:8">
      <c r="A6104" s="162"/>
      <c r="B6104" s="162"/>
      <c r="C6104" s="163"/>
      <c r="D6104" s="164"/>
      <c r="E6104" s="163"/>
      <c r="F6104" s="162"/>
      <c r="G6104" s="209"/>
      <c r="H6104" s="195"/>
    </row>
    <row r="6105" spans="1:8">
      <c r="A6105" s="162"/>
      <c r="B6105" s="162"/>
      <c r="C6105" s="163"/>
      <c r="D6105" s="164"/>
      <c r="E6105" s="163"/>
      <c r="F6105" s="162"/>
      <c r="G6105" s="209"/>
      <c r="H6105" s="195"/>
    </row>
    <row r="6106" spans="1:8">
      <c r="A6106" s="162"/>
      <c r="B6106" s="162"/>
      <c r="C6106" s="163"/>
      <c r="D6106" s="164"/>
      <c r="E6106" s="163"/>
      <c r="F6106" s="162"/>
      <c r="G6106" s="209"/>
      <c r="H6106" s="195"/>
    </row>
    <row r="6107" spans="1:8">
      <c r="A6107" s="162"/>
      <c r="B6107" s="162"/>
      <c r="C6107" s="163"/>
      <c r="D6107" s="164"/>
      <c r="E6107" s="163"/>
      <c r="F6107" s="162"/>
      <c r="G6107" s="209"/>
      <c r="H6107" s="195"/>
    </row>
    <row r="6108" spans="1:8">
      <c r="A6108" s="162"/>
      <c r="B6108" s="162"/>
      <c r="C6108" s="163"/>
      <c r="D6108" s="164"/>
      <c r="E6108" s="163"/>
      <c r="F6108" s="162"/>
      <c r="G6108" s="209"/>
      <c r="H6108" s="195"/>
    </row>
    <row r="6109" spans="1:8">
      <c r="A6109" s="162"/>
      <c r="B6109" s="162"/>
      <c r="C6109" s="163"/>
      <c r="D6109" s="164"/>
      <c r="E6109" s="163"/>
      <c r="F6109" s="162"/>
      <c r="G6109" s="209"/>
      <c r="H6109" s="195"/>
    </row>
    <row r="6110" spans="1:8">
      <c r="A6110" s="162"/>
      <c r="B6110" s="162"/>
      <c r="C6110" s="163"/>
      <c r="D6110" s="164"/>
      <c r="E6110" s="163"/>
      <c r="F6110" s="162"/>
      <c r="G6110" s="209"/>
      <c r="H6110" s="195"/>
    </row>
    <row r="6111" spans="1:8">
      <c r="A6111" s="162"/>
      <c r="B6111" s="162"/>
      <c r="C6111" s="163"/>
      <c r="D6111" s="164"/>
      <c r="E6111" s="163"/>
      <c r="F6111" s="162"/>
      <c r="G6111" s="209"/>
      <c r="H6111" s="195"/>
    </row>
    <row r="6112" spans="1:8">
      <c r="A6112" s="162"/>
      <c r="B6112" s="162"/>
      <c r="C6112" s="163"/>
      <c r="D6112" s="164"/>
      <c r="E6112" s="163"/>
      <c r="F6112" s="162"/>
      <c r="G6112" s="209"/>
      <c r="H6112" s="195"/>
    </row>
    <row r="6113" spans="1:8">
      <c r="A6113" s="162"/>
      <c r="B6113" s="162"/>
      <c r="C6113" s="163"/>
      <c r="D6113" s="164"/>
      <c r="E6113" s="163"/>
      <c r="F6113" s="162"/>
      <c r="G6113" s="209"/>
      <c r="H6113" s="195"/>
    </row>
    <row r="6114" spans="1:8">
      <c r="A6114" s="162"/>
      <c r="B6114" s="162"/>
      <c r="C6114" s="163"/>
      <c r="D6114" s="164"/>
      <c r="E6114" s="163"/>
      <c r="F6114" s="162"/>
      <c r="G6114" s="209"/>
      <c r="H6114" s="195"/>
    </row>
    <row r="6115" spans="1:8">
      <c r="A6115" s="162"/>
      <c r="B6115" s="162"/>
      <c r="C6115" s="163"/>
      <c r="D6115" s="164"/>
      <c r="E6115" s="163"/>
      <c r="F6115" s="162"/>
      <c r="G6115" s="209"/>
      <c r="H6115" s="195"/>
    </row>
    <row r="6116" spans="1:8">
      <c r="A6116" s="162"/>
      <c r="B6116" s="162"/>
      <c r="C6116" s="163"/>
      <c r="D6116" s="164"/>
      <c r="E6116" s="163"/>
      <c r="F6116" s="162"/>
      <c r="G6116" s="209"/>
      <c r="H6116" s="195"/>
    </row>
    <row r="6117" spans="1:8">
      <c r="A6117" s="162"/>
      <c r="B6117" s="162"/>
      <c r="C6117" s="163"/>
      <c r="D6117" s="164"/>
      <c r="E6117" s="163"/>
      <c r="F6117" s="162"/>
      <c r="G6117" s="209"/>
      <c r="H6117" s="195"/>
    </row>
    <row r="6118" spans="1:8">
      <c r="A6118" s="162"/>
      <c r="B6118" s="162"/>
      <c r="C6118" s="163"/>
      <c r="D6118" s="164"/>
      <c r="E6118" s="163"/>
      <c r="F6118" s="162"/>
      <c r="G6118" s="209"/>
      <c r="H6118" s="195"/>
    </row>
    <row r="6119" spans="1:8">
      <c r="A6119" s="162"/>
      <c r="B6119" s="162"/>
      <c r="C6119" s="163"/>
      <c r="D6119" s="164"/>
      <c r="E6119" s="163"/>
      <c r="F6119" s="162"/>
      <c r="G6119" s="209"/>
      <c r="H6119" s="195"/>
    </row>
    <row r="6120" spans="1:8">
      <c r="A6120" s="162"/>
      <c r="B6120" s="162"/>
      <c r="C6120" s="163"/>
      <c r="D6120" s="164"/>
      <c r="E6120" s="163"/>
      <c r="F6120" s="162"/>
      <c r="G6120" s="209"/>
      <c r="H6120" s="195"/>
    </row>
    <row r="6121" spans="1:8">
      <c r="A6121" s="162"/>
      <c r="B6121" s="162"/>
      <c r="C6121" s="163"/>
      <c r="D6121" s="164"/>
      <c r="E6121" s="163"/>
      <c r="F6121" s="162"/>
      <c r="G6121" s="209"/>
      <c r="H6121" s="195"/>
    </row>
    <row r="6122" spans="1:8">
      <c r="A6122" s="162"/>
      <c r="B6122" s="162"/>
      <c r="C6122" s="163"/>
      <c r="D6122" s="164"/>
      <c r="E6122" s="163"/>
      <c r="F6122" s="162"/>
      <c r="G6122" s="209"/>
      <c r="H6122" s="195"/>
    </row>
    <row r="6123" spans="1:8">
      <c r="A6123" s="162"/>
      <c r="B6123" s="162"/>
      <c r="C6123" s="163"/>
      <c r="D6123" s="164"/>
      <c r="E6123" s="163"/>
      <c r="F6123" s="162"/>
      <c r="G6123" s="209"/>
      <c r="H6123" s="195"/>
    </row>
    <row r="6124" spans="1:8">
      <c r="A6124" s="162"/>
      <c r="B6124" s="162"/>
      <c r="C6124" s="163"/>
      <c r="D6124" s="164"/>
      <c r="E6124" s="163"/>
      <c r="F6124" s="162"/>
      <c r="G6124" s="209"/>
      <c r="H6124" s="195"/>
    </row>
    <row r="6125" spans="1:8">
      <c r="A6125" s="162"/>
      <c r="B6125" s="162"/>
      <c r="C6125" s="163"/>
      <c r="D6125" s="164"/>
      <c r="E6125" s="163"/>
      <c r="F6125" s="162"/>
      <c r="G6125" s="209"/>
      <c r="H6125" s="195"/>
    </row>
    <row r="6126" spans="1:8">
      <c r="A6126" s="162"/>
      <c r="B6126" s="162"/>
      <c r="C6126" s="163"/>
      <c r="D6126" s="164"/>
      <c r="E6126" s="163"/>
      <c r="F6126" s="162"/>
      <c r="G6126" s="209"/>
      <c r="H6126" s="195"/>
    </row>
    <row r="6127" spans="1:8">
      <c r="A6127" s="162"/>
      <c r="B6127" s="162"/>
      <c r="C6127" s="163"/>
      <c r="D6127" s="164"/>
      <c r="E6127" s="163"/>
      <c r="F6127" s="162"/>
      <c r="G6127" s="209"/>
      <c r="H6127" s="195"/>
    </row>
    <row r="6128" spans="1:8">
      <c r="A6128" s="162"/>
      <c r="B6128" s="162"/>
      <c r="C6128" s="163"/>
      <c r="D6128" s="164"/>
      <c r="E6128" s="163"/>
      <c r="F6128" s="162"/>
      <c r="G6128" s="209"/>
      <c r="H6128" s="195"/>
    </row>
    <row r="6129" spans="1:8">
      <c r="A6129" s="162"/>
      <c r="B6129" s="162"/>
      <c r="C6129" s="163"/>
      <c r="D6129" s="164"/>
      <c r="E6129" s="163"/>
      <c r="F6129" s="162"/>
      <c r="G6129" s="209"/>
      <c r="H6129" s="195"/>
    </row>
    <row r="6130" spans="1:8">
      <c r="A6130" s="162"/>
      <c r="B6130" s="162"/>
      <c r="C6130" s="163"/>
      <c r="D6130" s="164"/>
      <c r="E6130" s="163"/>
      <c r="F6130" s="162"/>
      <c r="G6130" s="209"/>
      <c r="H6130" s="195"/>
    </row>
    <row r="6131" spans="1:8">
      <c r="A6131" s="162"/>
      <c r="B6131" s="162"/>
      <c r="C6131" s="163"/>
      <c r="D6131" s="164"/>
      <c r="E6131" s="163"/>
      <c r="F6131" s="162"/>
      <c r="G6131" s="209"/>
      <c r="H6131" s="195"/>
    </row>
    <row r="6132" spans="1:8">
      <c r="A6132" s="162"/>
      <c r="B6132" s="162"/>
      <c r="C6132" s="163"/>
      <c r="D6132" s="164"/>
      <c r="E6132" s="163"/>
      <c r="F6132" s="162"/>
      <c r="G6132" s="209"/>
      <c r="H6132" s="195"/>
    </row>
    <row r="6133" spans="1:8">
      <c r="A6133" s="162"/>
      <c r="B6133" s="162"/>
      <c r="C6133" s="163"/>
      <c r="D6133" s="164"/>
      <c r="E6133" s="163"/>
      <c r="F6133" s="162"/>
      <c r="G6133" s="209"/>
      <c r="H6133" s="195"/>
    </row>
    <row r="6134" spans="1:8">
      <c r="A6134" s="162"/>
      <c r="B6134" s="162"/>
      <c r="C6134" s="163"/>
      <c r="D6134" s="164"/>
      <c r="E6134" s="163"/>
      <c r="F6134" s="162"/>
      <c r="G6134" s="209"/>
      <c r="H6134" s="195"/>
    </row>
    <row r="6135" spans="1:8">
      <c r="A6135" s="162"/>
      <c r="B6135" s="162"/>
      <c r="C6135" s="163"/>
      <c r="D6135" s="164"/>
      <c r="E6135" s="163"/>
      <c r="F6135" s="162"/>
      <c r="G6135" s="209"/>
      <c r="H6135" s="195"/>
    </row>
    <row r="6136" spans="1:8">
      <c r="A6136" s="162"/>
      <c r="B6136" s="162"/>
      <c r="C6136" s="163"/>
      <c r="D6136" s="164"/>
      <c r="E6136" s="163"/>
      <c r="F6136" s="162"/>
      <c r="G6136" s="209"/>
      <c r="H6136" s="195"/>
    </row>
    <row r="6137" spans="1:8">
      <c r="A6137" s="162"/>
      <c r="B6137" s="162"/>
      <c r="C6137" s="163"/>
      <c r="D6137" s="164"/>
      <c r="E6137" s="163"/>
      <c r="F6137" s="162"/>
      <c r="G6137" s="209"/>
      <c r="H6137" s="195"/>
    </row>
    <row r="6138" spans="1:8">
      <c r="A6138" s="162"/>
      <c r="B6138" s="162"/>
      <c r="C6138" s="163"/>
      <c r="D6138" s="164"/>
      <c r="E6138" s="163"/>
      <c r="F6138" s="162"/>
      <c r="G6138" s="209"/>
      <c r="H6138" s="195"/>
    </row>
    <row r="6139" spans="1:8">
      <c r="A6139" s="162"/>
      <c r="B6139" s="162"/>
      <c r="C6139" s="163"/>
      <c r="D6139" s="164"/>
      <c r="E6139" s="163"/>
      <c r="F6139" s="162"/>
      <c r="G6139" s="209"/>
      <c r="H6139" s="195"/>
    </row>
    <row r="6140" spans="1:8">
      <c r="A6140" s="162"/>
      <c r="B6140" s="162"/>
      <c r="C6140" s="163"/>
      <c r="D6140" s="164"/>
      <c r="E6140" s="163"/>
      <c r="F6140" s="162"/>
      <c r="G6140" s="209"/>
      <c r="H6140" s="195"/>
    </row>
    <row r="6141" spans="1:8">
      <c r="A6141" s="162"/>
      <c r="B6141" s="162"/>
      <c r="C6141" s="163"/>
      <c r="D6141" s="164"/>
      <c r="E6141" s="163"/>
      <c r="F6141" s="162"/>
      <c r="G6141" s="209"/>
      <c r="H6141" s="195"/>
    </row>
    <row r="6142" spans="1:8">
      <c r="A6142" s="162"/>
      <c r="B6142" s="162"/>
      <c r="C6142" s="163"/>
      <c r="D6142" s="164"/>
      <c r="E6142" s="163"/>
      <c r="F6142" s="162"/>
      <c r="G6142" s="209"/>
      <c r="H6142" s="195"/>
    </row>
    <row r="6143" spans="1:8">
      <c r="A6143" s="162"/>
      <c r="B6143" s="162"/>
      <c r="C6143" s="163"/>
      <c r="D6143" s="164"/>
      <c r="E6143" s="163"/>
      <c r="F6143" s="162"/>
      <c r="G6143" s="209"/>
      <c r="H6143" s="195"/>
    </row>
    <row r="6144" spans="1:8">
      <c r="A6144" s="162"/>
      <c r="B6144" s="162"/>
      <c r="C6144" s="163"/>
      <c r="D6144" s="164"/>
      <c r="E6144" s="163"/>
      <c r="F6144" s="162"/>
      <c r="G6144" s="209"/>
      <c r="H6144" s="195"/>
    </row>
    <row r="6145" spans="1:8">
      <c r="A6145" s="162"/>
      <c r="B6145" s="162"/>
      <c r="C6145" s="163"/>
      <c r="D6145" s="164"/>
      <c r="E6145" s="163"/>
      <c r="F6145" s="162"/>
      <c r="G6145" s="209"/>
      <c r="H6145" s="195"/>
    </row>
    <row r="6146" spans="1:8">
      <c r="A6146" s="162"/>
      <c r="B6146" s="162"/>
      <c r="C6146" s="163"/>
      <c r="D6146" s="164"/>
      <c r="E6146" s="163"/>
      <c r="F6146" s="162"/>
      <c r="G6146" s="209"/>
      <c r="H6146" s="195"/>
    </row>
    <row r="6147" spans="1:8">
      <c r="A6147" s="162"/>
      <c r="B6147" s="162"/>
      <c r="C6147" s="163"/>
      <c r="D6147" s="164"/>
      <c r="E6147" s="163"/>
      <c r="F6147" s="162"/>
      <c r="G6147" s="209"/>
      <c r="H6147" s="195"/>
    </row>
    <row r="6148" spans="1:8">
      <c r="A6148" s="162"/>
      <c r="B6148" s="162"/>
      <c r="C6148" s="163"/>
      <c r="D6148" s="164"/>
      <c r="E6148" s="163"/>
      <c r="F6148" s="162"/>
      <c r="G6148" s="209"/>
      <c r="H6148" s="195"/>
    </row>
    <row r="6149" spans="1:8">
      <c r="A6149" s="162"/>
      <c r="B6149" s="162"/>
      <c r="C6149" s="163"/>
      <c r="D6149" s="164"/>
      <c r="E6149" s="163"/>
      <c r="F6149" s="162"/>
      <c r="G6149" s="209"/>
      <c r="H6149" s="195"/>
    </row>
    <row r="6150" spans="1:8">
      <c r="A6150" s="162"/>
      <c r="B6150" s="162"/>
      <c r="C6150" s="163"/>
      <c r="D6150" s="164"/>
      <c r="E6150" s="163"/>
      <c r="F6150" s="162"/>
      <c r="G6150" s="209"/>
      <c r="H6150" s="195"/>
    </row>
    <row r="6151" spans="1:8">
      <c r="A6151" s="162"/>
      <c r="B6151" s="162"/>
      <c r="C6151" s="163"/>
      <c r="D6151" s="164"/>
      <c r="E6151" s="163"/>
      <c r="F6151" s="162"/>
      <c r="G6151" s="209"/>
      <c r="H6151" s="195"/>
    </row>
    <row r="6152" spans="1:8">
      <c r="A6152" s="162"/>
      <c r="B6152" s="162"/>
      <c r="C6152" s="163"/>
      <c r="D6152" s="164"/>
      <c r="E6152" s="163"/>
      <c r="F6152" s="162"/>
      <c r="G6152" s="209"/>
      <c r="H6152" s="195"/>
    </row>
    <row r="6153" spans="1:8">
      <c r="A6153" s="162"/>
      <c r="B6153" s="162"/>
      <c r="C6153" s="163"/>
      <c r="D6153" s="164"/>
      <c r="E6153" s="163"/>
      <c r="F6153" s="162"/>
      <c r="G6153" s="209"/>
      <c r="H6153" s="195"/>
    </row>
    <row r="6154" spans="1:8">
      <c r="A6154" s="162"/>
      <c r="B6154" s="162"/>
      <c r="C6154" s="163"/>
      <c r="D6154" s="164"/>
      <c r="E6154" s="163"/>
      <c r="F6154" s="162"/>
      <c r="G6154" s="209"/>
      <c r="H6154" s="195"/>
    </row>
    <row r="6155" spans="1:8">
      <c r="A6155" s="162"/>
      <c r="B6155" s="162"/>
      <c r="C6155" s="163"/>
      <c r="D6155" s="164"/>
      <c r="E6155" s="163"/>
      <c r="F6155" s="162"/>
      <c r="G6155" s="209"/>
      <c r="H6155" s="195"/>
    </row>
    <row r="6156" spans="1:8">
      <c r="A6156" s="162"/>
      <c r="B6156" s="162"/>
      <c r="C6156" s="163"/>
      <c r="D6156" s="164"/>
      <c r="E6156" s="163"/>
      <c r="F6156" s="162"/>
      <c r="G6156" s="209"/>
      <c r="H6156" s="195"/>
    </row>
    <row r="6157" spans="1:8">
      <c r="A6157" s="162"/>
      <c r="B6157" s="162"/>
      <c r="C6157" s="163"/>
      <c r="D6157" s="164"/>
      <c r="E6157" s="163"/>
      <c r="F6157" s="162"/>
      <c r="G6157" s="209"/>
      <c r="H6157" s="195"/>
    </row>
    <row r="6158" spans="1:8">
      <c r="A6158" s="162"/>
      <c r="B6158" s="162"/>
      <c r="C6158" s="163"/>
      <c r="D6158" s="164"/>
      <c r="E6158" s="163"/>
      <c r="F6158" s="162"/>
      <c r="G6158" s="209"/>
      <c r="H6158" s="195"/>
    </row>
    <row r="6159" spans="1:8">
      <c r="A6159" s="162"/>
      <c r="B6159" s="162"/>
      <c r="C6159" s="163"/>
      <c r="D6159" s="164"/>
      <c r="E6159" s="163"/>
      <c r="F6159" s="162"/>
      <c r="G6159" s="209"/>
      <c r="H6159" s="195"/>
    </row>
    <row r="6160" spans="1:8">
      <c r="A6160" s="162"/>
      <c r="B6160" s="162"/>
      <c r="C6160" s="163"/>
      <c r="D6160" s="164"/>
      <c r="E6160" s="163"/>
      <c r="F6160" s="162"/>
      <c r="G6160" s="209"/>
      <c r="H6160" s="195"/>
    </row>
    <row r="6161" spans="1:8">
      <c r="A6161" s="162"/>
      <c r="B6161" s="162"/>
      <c r="C6161" s="163"/>
      <c r="D6161" s="164"/>
      <c r="E6161" s="163"/>
      <c r="F6161" s="162"/>
      <c r="G6161" s="209"/>
      <c r="H6161" s="195"/>
    </row>
    <row r="6162" spans="1:8">
      <c r="A6162" s="162"/>
      <c r="B6162" s="162"/>
      <c r="C6162" s="163"/>
      <c r="D6162" s="164"/>
      <c r="E6162" s="163"/>
      <c r="F6162" s="162"/>
      <c r="G6162" s="209"/>
      <c r="H6162" s="195"/>
    </row>
    <row r="6163" spans="1:8">
      <c r="A6163" s="162"/>
      <c r="B6163" s="162"/>
      <c r="C6163" s="163"/>
      <c r="D6163" s="164"/>
      <c r="E6163" s="163"/>
      <c r="F6163" s="162"/>
      <c r="G6163" s="209"/>
      <c r="H6163" s="195"/>
    </row>
    <row r="6164" spans="1:8">
      <c r="A6164" s="162"/>
      <c r="B6164" s="162"/>
      <c r="C6164" s="163"/>
      <c r="D6164" s="164"/>
      <c r="E6164" s="163"/>
      <c r="F6164" s="162"/>
      <c r="G6164" s="209"/>
      <c r="H6164" s="195"/>
    </row>
    <row r="6165" spans="1:8">
      <c r="A6165" s="162"/>
      <c r="B6165" s="162"/>
      <c r="C6165" s="163"/>
      <c r="D6165" s="164"/>
      <c r="E6165" s="163"/>
      <c r="F6165" s="162"/>
      <c r="G6165" s="209"/>
      <c r="H6165" s="195"/>
    </row>
    <row r="6166" spans="1:8">
      <c r="A6166" s="162"/>
      <c r="B6166" s="162"/>
      <c r="C6166" s="163"/>
      <c r="D6166" s="164"/>
      <c r="E6166" s="163"/>
      <c r="F6166" s="162"/>
      <c r="G6166" s="209"/>
      <c r="H6166" s="195"/>
    </row>
    <row r="6167" spans="1:8">
      <c r="A6167" s="162"/>
      <c r="B6167" s="162"/>
      <c r="C6167" s="163"/>
      <c r="D6167" s="164"/>
      <c r="E6167" s="163"/>
      <c r="F6167" s="162"/>
      <c r="G6167" s="209"/>
      <c r="H6167" s="195"/>
    </row>
    <row r="6168" spans="1:8">
      <c r="A6168" s="162"/>
      <c r="B6168" s="162"/>
      <c r="C6168" s="163"/>
      <c r="D6168" s="164"/>
      <c r="E6168" s="163"/>
      <c r="F6168" s="162"/>
      <c r="G6168" s="209"/>
      <c r="H6168" s="195"/>
    </row>
    <row r="6169" spans="1:8">
      <c r="A6169" s="162"/>
      <c r="B6169" s="162"/>
      <c r="C6169" s="163"/>
      <c r="D6169" s="164"/>
      <c r="E6169" s="163"/>
      <c r="F6169" s="162"/>
      <c r="G6169" s="209"/>
      <c r="H6169" s="195"/>
    </row>
    <row r="6170" spans="1:8">
      <c r="A6170" s="162"/>
      <c r="B6170" s="162"/>
      <c r="C6170" s="163"/>
      <c r="D6170" s="164"/>
      <c r="E6170" s="163"/>
      <c r="F6170" s="162"/>
      <c r="G6170" s="209"/>
      <c r="H6170" s="195"/>
    </row>
    <row r="6171" spans="1:8">
      <c r="A6171" s="162"/>
      <c r="B6171" s="162"/>
      <c r="C6171" s="163"/>
      <c r="D6171" s="164"/>
      <c r="E6171" s="163"/>
      <c r="F6171" s="162"/>
      <c r="G6171" s="209"/>
      <c r="H6171" s="195"/>
    </row>
    <row r="6172" spans="1:8">
      <c r="A6172" s="162"/>
      <c r="B6172" s="162"/>
      <c r="C6172" s="163"/>
      <c r="D6172" s="164"/>
      <c r="E6172" s="163"/>
      <c r="F6172" s="162"/>
      <c r="G6172" s="209"/>
      <c r="H6172" s="195"/>
    </row>
    <row r="6173" spans="1:8">
      <c r="A6173" s="162"/>
      <c r="B6173" s="162"/>
      <c r="C6173" s="163"/>
      <c r="D6173" s="164"/>
      <c r="E6173" s="163"/>
      <c r="F6173" s="162"/>
      <c r="G6173" s="209"/>
      <c r="H6173" s="195"/>
    </row>
    <row r="6174" spans="1:8">
      <c r="A6174" s="162"/>
      <c r="B6174" s="162"/>
      <c r="C6174" s="163"/>
      <c r="D6174" s="164"/>
      <c r="E6174" s="163"/>
      <c r="F6174" s="162"/>
      <c r="G6174" s="209"/>
      <c r="H6174" s="195"/>
    </row>
    <row r="6175" spans="1:8">
      <c r="A6175" s="162"/>
      <c r="B6175" s="162"/>
      <c r="C6175" s="163"/>
      <c r="D6175" s="164"/>
      <c r="E6175" s="163"/>
      <c r="F6175" s="162"/>
      <c r="G6175" s="209"/>
      <c r="H6175" s="195"/>
    </row>
    <row r="6176" spans="1:8">
      <c r="A6176" s="162"/>
      <c r="B6176" s="162"/>
      <c r="C6176" s="163"/>
      <c r="D6176" s="164"/>
      <c r="E6176" s="163"/>
      <c r="F6176" s="162"/>
      <c r="G6176" s="209"/>
      <c r="H6176" s="195"/>
    </row>
    <row r="6177" spans="1:8">
      <c r="A6177" s="162"/>
      <c r="B6177" s="162"/>
      <c r="C6177" s="163"/>
      <c r="D6177" s="164"/>
      <c r="E6177" s="163"/>
      <c r="F6177" s="162"/>
      <c r="G6177" s="209"/>
      <c r="H6177" s="195"/>
    </row>
    <row r="6178" spans="1:8">
      <c r="A6178" s="162"/>
      <c r="B6178" s="162"/>
      <c r="C6178" s="163"/>
      <c r="D6178" s="164"/>
      <c r="E6178" s="163"/>
      <c r="F6178" s="162"/>
      <c r="G6178" s="209"/>
      <c r="H6178" s="195"/>
    </row>
    <row r="6179" spans="1:8">
      <c r="A6179" s="162"/>
      <c r="B6179" s="162"/>
      <c r="C6179" s="163"/>
      <c r="D6179" s="164"/>
      <c r="E6179" s="163"/>
      <c r="F6179" s="162"/>
      <c r="G6179" s="209"/>
      <c r="H6179" s="195"/>
    </row>
    <row r="6180" spans="1:8">
      <c r="A6180" s="162"/>
      <c r="B6180" s="162"/>
      <c r="C6180" s="163"/>
      <c r="D6180" s="164"/>
      <c r="E6180" s="163"/>
      <c r="F6180" s="162"/>
      <c r="G6180" s="209"/>
      <c r="H6180" s="195"/>
    </row>
    <row r="6181" spans="1:8">
      <c r="A6181" s="162"/>
      <c r="B6181" s="162"/>
      <c r="C6181" s="163"/>
      <c r="D6181" s="164"/>
      <c r="E6181" s="163"/>
      <c r="F6181" s="162"/>
      <c r="G6181" s="209"/>
      <c r="H6181" s="195"/>
    </row>
    <row r="6182" spans="1:8">
      <c r="A6182" s="162"/>
      <c r="B6182" s="162"/>
      <c r="C6182" s="163"/>
      <c r="D6182" s="164"/>
      <c r="E6182" s="163"/>
      <c r="F6182" s="162"/>
      <c r="G6182" s="209"/>
      <c r="H6182" s="195"/>
    </row>
    <row r="6183" spans="1:8">
      <c r="A6183" s="162"/>
      <c r="B6183" s="162"/>
      <c r="C6183" s="163"/>
      <c r="D6183" s="164"/>
      <c r="E6183" s="163"/>
      <c r="F6183" s="162"/>
      <c r="G6183" s="209"/>
      <c r="H6183" s="195"/>
    </row>
    <row r="6184" spans="1:8">
      <c r="A6184" s="162"/>
      <c r="B6184" s="162"/>
      <c r="C6184" s="163"/>
      <c r="D6184" s="164"/>
      <c r="E6184" s="163"/>
      <c r="F6184" s="162"/>
      <c r="G6184" s="209"/>
      <c r="H6184" s="195"/>
    </row>
    <row r="6185" spans="1:8">
      <c r="A6185" s="162"/>
      <c r="B6185" s="162"/>
      <c r="C6185" s="163"/>
      <c r="D6185" s="164"/>
      <c r="E6185" s="163"/>
      <c r="F6185" s="162"/>
      <c r="G6185" s="209"/>
      <c r="H6185" s="195"/>
    </row>
    <row r="6186" spans="1:8">
      <c r="A6186" s="162"/>
      <c r="B6186" s="162"/>
      <c r="C6186" s="163"/>
      <c r="D6186" s="164"/>
      <c r="E6186" s="163"/>
      <c r="F6186" s="162"/>
      <c r="G6186" s="209"/>
      <c r="H6186" s="195"/>
    </row>
    <row r="6187" spans="1:8">
      <c r="A6187" s="162"/>
      <c r="B6187" s="162"/>
      <c r="C6187" s="163"/>
      <c r="D6187" s="164"/>
      <c r="E6187" s="163"/>
      <c r="F6187" s="162"/>
      <c r="G6187" s="209"/>
      <c r="H6187" s="195"/>
    </row>
    <row r="6188" spans="1:8">
      <c r="A6188" s="162"/>
      <c r="B6188" s="162"/>
      <c r="C6188" s="163"/>
      <c r="D6188" s="164"/>
      <c r="E6188" s="163"/>
      <c r="F6188" s="162"/>
      <c r="G6188" s="209"/>
      <c r="H6188" s="195"/>
    </row>
    <row r="6189" spans="1:8">
      <c r="A6189" s="162"/>
      <c r="B6189" s="162"/>
      <c r="C6189" s="163"/>
      <c r="D6189" s="164"/>
      <c r="E6189" s="163"/>
      <c r="F6189" s="162"/>
      <c r="G6189" s="209"/>
      <c r="H6189" s="195"/>
    </row>
    <row r="6190" spans="1:8">
      <c r="A6190" s="162"/>
      <c r="B6190" s="162"/>
      <c r="C6190" s="163"/>
      <c r="D6190" s="164"/>
      <c r="E6190" s="163"/>
      <c r="F6190" s="162"/>
      <c r="G6190" s="209"/>
      <c r="H6190" s="195"/>
    </row>
    <row r="6191" spans="1:8">
      <c r="A6191" s="162"/>
      <c r="B6191" s="162"/>
      <c r="C6191" s="163"/>
      <c r="D6191" s="164"/>
      <c r="E6191" s="163"/>
      <c r="F6191" s="162"/>
      <c r="G6191" s="209"/>
      <c r="H6191" s="195"/>
    </row>
    <row r="6192" spans="1:8">
      <c r="A6192" s="162"/>
      <c r="B6192" s="162"/>
      <c r="C6192" s="163"/>
      <c r="D6192" s="164"/>
      <c r="E6192" s="163"/>
      <c r="F6192" s="162"/>
      <c r="G6192" s="209"/>
      <c r="H6192" s="195"/>
    </row>
    <row r="6193" spans="1:8">
      <c r="A6193" s="162"/>
      <c r="B6193" s="162"/>
      <c r="C6193" s="163"/>
      <c r="D6193" s="164"/>
      <c r="E6193" s="163"/>
      <c r="F6193" s="162"/>
      <c r="G6193" s="209"/>
      <c r="H6193" s="195"/>
    </row>
    <row r="6194" spans="1:8">
      <c r="A6194" s="162"/>
      <c r="B6194" s="162"/>
      <c r="C6194" s="163"/>
      <c r="D6194" s="164"/>
      <c r="E6194" s="163"/>
      <c r="F6194" s="162"/>
      <c r="G6194" s="209"/>
      <c r="H6194" s="195"/>
    </row>
    <row r="6195" spans="1:8">
      <c r="A6195" s="162"/>
      <c r="B6195" s="162"/>
      <c r="C6195" s="163"/>
      <c r="D6195" s="164"/>
      <c r="E6195" s="163"/>
      <c r="F6195" s="162"/>
      <c r="G6195" s="209"/>
      <c r="H6195" s="195"/>
    </row>
    <row r="6196" spans="1:8">
      <c r="A6196" s="162"/>
      <c r="B6196" s="162"/>
      <c r="C6196" s="163"/>
      <c r="D6196" s="164"/>
      <c r="E6196" s="163"/>
      <c r="F6196" s="162"/>
      <c r="G6196" s="209"/>
      <c r="H6196" s="195"/>
    </row>
    <row r="6197" spans="1:8">
      <c r="A6197" s="162"/>
      <c r="B6197" s="162"/>
      <c r="C6197" s="163"/>
      <c r="D6197" s="164"/>
      <c r="E6197" s="163"/>
      <c r="F6197" s="162"/>
      <c r="G6197" s="209"/>
      <c r="H6197" s="195"/>
    </row>
    <row r="6198" spans="1:8">
      <c r="A6198" s="162"/>
      <c r="B6198" s="162"/>
      <c r="C6198" s="163"/>
      <c r="D6198" s="164"/>
      <c r="E6198" s="163"/>
      <c r="F6198" s="162"/>
      <c r="G6198" s="209"/>
      <c r="H6198" s="195"/>
    </row>
    <row r="6199" spans="1:8">
      <c r="A6199" s="162"/>
      <c r="B6199" s="162"/>
      <c r="C6199" s="163"/>
      <c r="D6199" s="164"/>
      <c r="E6199" s="163"/>
      <c r="F6199" s="162"/>
      <c r="G6199" s="209"/>
      <c r="H6199" s="195"/>
    </row>
    <row r="6200" spans="1:8">
      <c r="A6200" s="162"/>
      <c r="B6200" s="162"/>
      <c r="C6200" s="163"/>
      <c r="D6200" s="164"/>
      <c r="E6200" s="163"/>
      <c r="F6200" s="162"/>
      <c r="G6200" s="209"/>
      <c r="H6200" s="195"/>
    </row>
    <row r="6201" spans="1:8">
      <c r="A6201" s="162"/>
      <c r="B6201" s="162"/>
      <c r="C6201" s="163"/>
      <c r="D6201" s="164"/>
      <c r="E6201" s="163"/>
      <c r="F6201" s="162"/>
      <c r="G6201" s="209"/>
      <c r="H6201" s="195"/>
    </row>
    <row r="6202" spans="1:8">
      <c r="A6202" s="162"/>
      <c r="B6202" s="162"/>
      <c r="C6202" s="163"/>
      <c r="D6202" s="164"/>
      <c r="E6202" s="163"/>
      <c r="F6202" s="162"/>
      <c r="G6202" s="209"/>
      <c r="H6202" s="195"/>
    </row>
    <row r="6203" spans="1:8">
      <c r="A6203" s="162"/>
      <c r="B6203" s="162"/>
      <c r="C6203" s="163"/>
      <c r="D6203" s="164"/>
      <c r="E6203" s="163"/>
      <c r="F6203" s="162"/>
      <c r="G6203" s="209"/>
      <c r="H6203" s="195"/>
    </row>
    <row r="6204" spans="1:8">
      <c r="A6204" s="162"/>
      <c r="B6204" s="162"/>
      <c r="C6204" s="163"/>
      <c r="D6204" s="164"/>
      <c r="E6204" s="163"/>
      <c r="F6204" s="162"/>
      <c r="G6204" s="209"/>
      <c r="H6204" s="195"/>
    </row>
    <row r="6205" spans="1:8">
      <c r="A6205" s="162"/>
      <c r="B6205" s="162"/>
      <c r="C6205" s="163"/>
      <c r="D6205" s="164"/>
      <c r="E6205" s="163"/>
      <c r="F6205" s="162"/>
      <c r="G6205" s="209"/>
      <c r="H6205" s="195"/>
    </row>
    <row r="6206" spans="1:8">
      <c r="A6206" s="162"/>
      <c r="B6206" s="162"/>
      <c r="C6206" s="163"/>
      <c r="D6206" s="164"/>
      <c r="E6206" s="163"/>
      <c r="F6206" s="162"/>
      <c r="G6206" s="209"/>
      <c r="H6206" s="195"/>
    </row>
    <row r="6207" spans="1:8">
      <c r="A6207" s="162"/>
      <c r="B6207" s="162"/>
      <c r="C6207" s="163"/>
      <c r="D6207" s="164"/>
      <c r="E6207" s="163"/>
      <c r="F6207" s="162"/>
      <c r="G6207" s="209"/>
      <c r="H6207" s="195"/>
    </row>
    <row r="6208" spans="1:8">
      <c r="A6208" s="162"/>
      <c r="B6208" s="162"/>
      <c r="C6208" s="163"/>
      <c r="D6208" s="164"/>
      <c r="E6208" s="163"/>
      <c r="F6208" s="162"/>
      <c r="G6208" s="209"/>
      <c r="H6208" s="195"/>
    </row>
    <row r="6209" spans="1:8">
      <c r="A6209" s="162"/>
      <c r="B6209" s="162"/>
      <c r="C6209" s="163"/>
      <c r="D6209" s="164"/>
      <c r="E6209" s="163"/>
      <c r="F6209" s="162"/>
      <c r="G6209" s="209"/>
      <c r="H6209" s="195"/>
    </row>
    <row r="6210" spans="1:8">
      <c r="A6210" s="162"/>
      <c r="B6210" s="162"/>
      <c r="C6210" s="163"/>
      <c r="D6210" s="164"/>
      <c r="E6210" s="163"/>
      <c r="F6210" s="162"/>
      <c r="G6210" s="209"/>
      <c r="H6210" s="195"/>
    </row>
    <row r="6211" spans="1:8">
      <c r="A6211" s="162"/>
      <c r="B6211" s="162"/>
      <c r="C6211" s="163"/>
      <c r="D6211" s="164"/>
      <c r="E6211" s="163"/>
      <c r="F6211" s="162"/>
      <c r="G6211" s="209"/>
      <c r="H6211" s="195"/>
    </row>
    <row r="6212" spans="1:8">
      <c r="A6212" s="162"/>
      <c r="B6212" s="162"/>
      <c r="C6212" s="163"/>
      <c r="D6212" s="164"/>
      <c r="E6212" s="163"/>
      <c r="F6212" s="162"/>
      <c r="G6212" s="209"/>
      <c r="H6212" s="195"/>
    </row>
    <row r="6213" spans="1:8">
      <c r="A6213" s="162"/>
      <c r="B6213" s="162"/>
      <c r="C6213" s="163"/>
      <c r="D6213" s="164"/>
      <c r="E6213" s="163"/>
      <c r="F6213" s="162"/>
      <c r="G6213" s="209"/>
      <c r="H6213" s="195"/>
    </row>
    <row r="6214" spans="1:8">
      <c r="A6214" s="162"/>
      <c r="B6214" s="162"/>
      <c r="C6214" s="163"/>
      <c r="D6214" s="164"/>
      <c r="E6214" s="163"/>
      <c r="F6214" s="162"/>
      <c r="G6214" s="209"/>
      <c r="H6214" s="195"/>
    </row>
    <row r="6215" spans="1:8">
      <c r="A6215" s="162"/>
      <c r="B6215" s="162"/>
      <c r="C6215" s="163"/>
      <c r="D6215" s="164"/>
      <c r="E6215" s="163"/>
      <c r="F6215" s="162"/>
      <c r="G6215" s="209"/>
      <c r="H6215" s="195"/>
    </row>
    <row r="6216" spans="1:8">
      <c r="A6216" s="162"/>
      <c r="B6216" s="162"/>
      <c r="C6216" s="163"/>
      <c r="D6216" s="164"/>
      <c r="E6216" s="163"/>
      <c r="F6216" s="162"/>
      <c r="G6216" s="209"/>
      <c r="H6216" s="195"/>
    </row>
    <row r="6217" spans="1:8">
      <c r="A6217" s="162"/>
      <c r="B6217" s="162"/>
      <c r="C6217" s="163"/>
      <c r="D6217" s="164"/>
      <c r="E6217" s="163"/>
      <c r="F6217" s="162"/>
      <c r="G6217" s="209"/>
      <c r="H6217" s="195"/>
    </row>
    <row r="6218" spans="1:8">
      <c r="A6218" s="162"/>
      <c r="B6218" s="162"/>
      <c r="C6218" s="163"/>
      <c r="D6218" s="164"/>
      <c r="E6218" s="163"/>
      <c r="F6218" s="162"/>
      <c r="G6218" s="209"/>
      <c r="H6218" s="195"/>
    </row>
    <row r="6219" spans="1:8">
      <c r="A6219" s="162"/>
      <c r="B6219" s="162"/>
      <c r="C6219" s="163"/>
      <c r="D6219" s="164"/>
      <c r="E6219" s="163"/>
      <c r="F6219" s="162"/>
      <c r="G6219" s="209"/>
      <c r="H6219" s="195"/>
    </row>
    <row r="6220" spans="1:8">
      <c r="A6220" s="162"/>
      <c r="B6220" s="162"/>
      <c r="C6220" s="163"/>
      <c r="D6220" s="164"/>
      <c r="E6220" s="163"/>
      <c r="F6220" s="162"/>
      <c r="G6220" s="209"/>
      <c r="H6220" s="195"/>
    </row>
    <row r="6221" spans="1:8">
      <c r="A6221" s="162"/>
      <c r="B6221" s="162"/>
      <c r="C6221" s="163"/>
      <c r="D6221" s="164"/>
      <c r="E6221" s="163"/>
      <c r="F6221" s="162"/>
      <c r="G6221" s="209"/>
      <c r="H6221" s="195"/>
    </row>
    <row r="6222" spans="1:8">
      <c r="A6222" s="162"/>
      <c r="B6222" s="162"/>
      <c r="C6222" s="163"/>
      <c r="D6222" s="164"/>
      <c r="E6222" s="163"/>
      <c r="F6222" s="162"/>
      <c r="G6222" s="209"/>
      <c r="H6222" s="195"/>
    </row>
    <row r="6223" spans="1:8">
      <c r="A6223" s="162"/>
      <c r="B6223" s="162"/>
      <c r="C6223" s="163"/>
      <c r="D6223" s="164"/>
      <c r="E6223" s="163"/>
      <c r="F6223" s="162"/>
      <c r="G6223" s="209"/>
      <c r="H6223" s="195"/>
    </row>
    <row r="6224" spans="1:8">
      <c r="A6224" s="162"/>
      <c r="B6224" s="162"/>
      <c r="C6224" s="163"/>
      <c r="D6224" s="164"/>
      <c r="E6224" s="163"/>
      <c r="F6224" s="162"/>
      <c r="G6224" s="209"/>
      <c r="H6224" s="195"/>
    </row>
    <row r="6225" spans="1:8">
      <c r="A6225" s="162"/>
      <c r="B6225" s="162"/>
      <c r="C6225" s="163"/>
      <c r="D6225" s="164"/>
      <c r="E6225" s="163"/>
      <c r="F6225" s="162"/>
      <c r="G6225" s="209"/>
      <c r="H6225" s="195"/>
    </row>
    <row r="6226" spans="1:8">
      <c r="A6226" s="162"/>
      <c r="B6226" s="162"/>
      <c r="C6226" s="163"/>
      <c r="D6226" s="164"/>
      <c r="E6226" s="163"/>
      <c r="F6226" s="162"/>
      <c r="G6226" s="209"/>
      <c r="H6226" s="195"/>
    </row>
    <row r="6227" spans="1:8">
      <c r="A6227" s="162"/>
      <c r="B6227" s="162"/>
      <c r="C6227" s="163"/>
      <c r="D6227" s="164"/>
      <c r="E6227" s="163"/>
      <c r="F6227" s="162"/>
      <c r="G6227" s="209"/>
      <c r="H6227" s="195"/>
    </row>
    <row r="6228" spans="1:8">
      <c r="A6228" s="162"/>
      <c r="B6228" s="162"/>
      <c r="C6228" s="163"/>
      <c r="D6228" s="164"/>
      <c r="E6228" s="163"/>
      <c r="F6228" s="162"/>
      <c r="G6228" s="209"/>
      <c r="H6228" s="195"/>
    </row>
    <row r="6229" spans="1:8">
      <c r="A6229" s="162"/>
      <c r="B6229" s="162"/>
      <c r="C6229" s="163"/>
      <c r="D6229" s="164"/>
      <c r="E6229" s="163"/>
      <c r="F6229" s="162"/>
      <c r="G6229" s="209"/>
      <c r="H6229" s="195"/>
    </row>
    <row r="6230" spans="1:8">
      <c r="A6230" s="162"/>
      <c r="B6230" s="162"/>
      <c r="C6230" s="163"/>
      <c r="D6230" s="164"/>
      <c r="E6230" s="163"/>
      <c r="F6230" s="162"/>
      <c r="G6230" s="209"/>
      <c r="H6230" s="195"/>
    </row>
    <row r="6231" spans="1:8">
      <c r="A6231" s="162"/>
      <c r="B6231" s="162"/>
      <c r="C6231" s="163"/>
      <c r="D6231" s="164"/>
      <c r="E6231" s="163"/>
      <c r="F6231" s="162"/>
      <c r="G6231" s="209"/>
      <c r="H6231" s="195"/>
    </row>
    <row r="6232" spans="1:8">
      <c r="A6232" s="162"/>
      <c r="B6232" s="162"/>
      <c r="C6232" s="163"/>
      <c r="D6232" s="164"/>
      <c r="E6232" s="163"/>
      <c r="F6232" s="162"/>
      <c r="G6232" s="209"/>
      <c r="H6232" s="195"/>
    </row>
    <row r="6233" spans="1:8">
      <c r="A6233" s="162"/>
      <c r="B6233" s="162"/>
      <c r="C6233" s="163"/>
      <c r="D6233" s="164"/>
      <c r="E6233" s="163"/>
      <c r="F6233" s="162"/>
      <c r="G6233" s="209"/>
      <c r="H6233" s="195"/>
    </row>
    <row r="6234" spans="1:8">
      <c r="A6234" s="162"/>
      <c r="B6234" s="162"/>
      <c r="C6234" s="163"/>
      <c r="D6234" s="164"/>
      <c r="E6234" s="163"/>
      <c r="F6234" s="162"/>
      <c r="G6234" s="209"/>
      <c r="H6234" s="195"/>
    </row>
    <row r="6235" spans="1:8">
      <c r="A6235" s="162"/>
      <c r="B6235" s="162"/>
      <c r="C6235" s="163"/>
      <c r="D6235" s="164"/>
      <c r="E6235" s="163"/>
      <c r="F6235" s="162"/>
      <c r="G6235" s="209"/>
      <c r="H6235" s="195"/>
    </row>
    <row r="6236" spans="1:8">
      <c r="A6236" s="162"/>
      <c r="B6236" s="162"/>
      <c r="C6236" s="163"/>
      <c r="D6236" s="164"/>
      <c r="E6236" s="163"/>
      <c r="F6236" s="162"/>
      <c r="G6236" s="209"/>
      <c r="H6236" s="195"/>
    </row>
    <row r="6237" spans="1:8">
      <c r="A6237" s="162"/>
      <c r="B6237" s="162"/>
      <c r="C6237" s="163"/>
      <c r="D6237" s="164"/>
      <c r="E6237" s="163"/>
      <c r="F6237" s="162"/>
      <c r="G6237" s="209"/>
      <c r="H6237" s="195"/>
    </row>
    <row r="6238" spans="1:8">
      <c r="A6238" s="162"/>
      <c r="B6238" s="162"/>
      <c r="C6238" s="163"/>
      <c r="D6238" s="164"/>
      <c r="E6238" s="163"/>
      <c r="F6238" s="162"/>
      <c r="G6238" s="209"/>
      <c r="H6238" s="195"/>
    </row>
    <row r="6239" spans="1:8">
      <c r="A6239" s="162"/>
      <c r="B6239" s="162"/>
      <c r="C6239" s="163"/>
      <c r="D6239" s="164"/>
      <c r="E6239" s="163"/>
      <c r="F6239" s="162"/>
      <c r="G6239" s="209"/>
      <c r="H6239" s="195"/>
    </row>
    <row r="6240" spans="1:8">
      <c r="A6240" s="162"/>
      <c r="B6240" s="162"/>
      <c r="C6240" s="163"/>
      <c r="D6240" s="164"/>
      <c r="E6240" s="163"/>
      <c r="F6240" s="162"/>
      <c r="G6240" s="209"/>
      <c r="H6240" s="195"/>
    </row>
    <row r="6241" spans="1:8">
      <c r="A6241" s="162"/>
      <c r="B6241" s="162"/>
      <c r="C6241" s="163"/>
      <c r="D6241" s="164"/>
      <c r="E6241" s="163"/>
      <c r="F6241" s="162"/>
      <c r="G6241" s="209"/>
      <c r="H6241" s="195"/>
    </row>
    <row r="6242" spans="1:8">
      <c r="A6242" s="162"/>
      <c r="B6242" s="162"/>
      <c r="C6242" s="163"/>
      <c r="D6242" s="164"/>
      <c r="E6242" s="163"/>
      <c r="F6242" s="162"/>
      <c r="G6242" s="209"/>
      <c r="H6242" s="195"/>
    </row>
    <row r="6243" spans="1:8">
      <c r="A6243" s="162"/>
      <c r="B6243" s="162"/>
      <c r="C6243" s="163"/>
      <c r="D6243" s="164"/>
      <c r="E6243" s="163"/>
      <c r="F6243" s="162"/>
      <c r="G6243" s="209"/>
      <c r="H6243" s="195"/>
    </row>
    <row r="6244" spans="1:8">
      <c r="A6244" s="162"/>
      <c r="B6244" s="162"/>
      <c r="C6244" s="163"/>
      <c r="D6244" s="164"/>
      <c r="E6244" s="163"/>
      <c r="F6244" s="162"/>
      <c r="G6244" s="209"/>
      <c r="H6244" s="195"/>
    </row>
    <row r="6245" spans="1:8">
      <c r="A6245" s="162"/>
      <c r="B6245" s="162"/>
      <c r="C6245" s="163"/>
      <c r="D6245" s="164"/>
      <c r="E6245" s="163"/>
      <c r="F6245" s="162"/>
      <c r="G6245" s="209"/>
      <c r="H6245" s="195"/>
    </row>
    <row r="6246" spans="1:8">
      <c r="A6246" s="162"/>
      <c r="B6246" s="162"/>
      <c r="C6246" s="163"/>
      <c r="D6246" s="164"/>
      <c r="E6246" s="163"/>
      <c r="F6246" s="162"/>
      <c r="G6246" s="209"/>
      <c r="H6246" s="195"/>
    </row>
    <row r="6247" spans="1:8">
      <c r="A6247" s="162"/>
      <c r="B6247" s="162"/>
      <c r="C6247" s="163"/>
      <c r="D6247" s="164"/>
      <c r="E6247" s="163"/>
      <c r="F6247" s="162"/>
      <c r="G6247" s="209"/>
      <c r="H6247" s="195"/>
    </row>
    <row r="6248" spans="1:8">
      <c r="A6248" s="162"/>
      <c r="B6248" s="162"/>
      <c r="C6248" s="163"/>
      <c r="D6248" s="164"/>
      <c r="E6248" s="163"/>
      <c r="F6248" s="162"/>
      <c r="G6248" s="209"/>
      <c r="H6248" s="195"/>
    </row>
    <row r="6249" spans="1:8">
      <c r="A6249" s="162"/>
      <c r="B6249" s="162"/>
      <c r="C6249" s="163"/>
      <c r="D6249" s="164"/>
      <c r="E6249" s="163"/>
      <c r="F6249" s="162"/>
      <c r="G6249" s="209"/>
      <c r="H6249" s="195"/>
    </row>
    <row r="6250" spans="1:8">
      <c r="A6250" s="162"/>
      <c r="B6250" s="162"/>
      <c r="C6250" s="163"/>
      <c r="D6250" s="164"/>
      <c r="E6250" s="163"/>
      <c r="F6250" s="162"/>
      <c r="G6250" s="209"/>
      <c r="H6250" s="195"/>
    </row>
    <row r="6251" spans="1:8">
      <c r="A6251" s="162"/>
      <c r="B6251" s="162"/>
      <c r="C6251" s="163"/>
      <c r="D6251" s="164"/>
      <c r="E6251" s="163"/>
      <c r="F6251" s="162"/>
      <c r="G6251" s="209"/>
      <c r="H6251" s="195"/>
    </row>
    <row r="6252" spans="1:8">
      <c r="A6252" s="162"/>
      <c r="B6252" s="162"/>
      <c r="C6252" s="163"/>
      <c r="D6252" s="164"/>
      <c r="E6252" s="163"/>
      <c r="F6252" s="162"/>
      <c r="G6252" s="209"/>
      <c r="H6252" s="195"/>
    </row>
    <row r="6253" spans="1:8">
      <c r="A6253" s="162"/>
      <c r="B6253" s="162"/>
      <c r="C6253" s="163"/>
      <c r="D6253" s="164"/>
      <c r="E6253" s="163"/>
      <c r="F6253" s="162"/>
      <c r="G6253" s="209"/>
      <c r="H6253" s="195"/>
    </row>
    <row r="6254" spans="1:8">
      <c r="A6254" s="162"/>
      <c r="B6254" s="162"/>
      <c r="C6254" s="163"/>
      <c r="D6254" s="164"/>
      <c r="E6254" s="163"/>
      <c r="F6254" s="162"/>
      <c r="G6254" s="209"/>
      <c r="H6254" s="195"/>
    </row>
    <row r="6255" spans="1:8">
      <c r="A6255" s="162"/>
      <c r="B6255" s="162"/>
      <c r="C6255" s="163"/>
      <c r="D6255" s="164"/>
      <c r="E6255" s="163"/>
      <c r="F6255" s="162"/>
      <c r="G6255" s="209"/>
      <c r="H6255" s="195"/>
    </row>
    <row r="6256" spans="1:8">
      <c r="A6256" s="162"/>
      <c r="B6256" s="162"/>
      <c r="C6256" s="163"/>
      <c r="D6256" s="164"/>
      <c r="E6256" s="163"/>
      <c r="F6256" s="162"/>
      <c r="G6256" s="209"/>
      <c r="H6256" s="195"/>
    </row>
    <row r="6257" spans="1:8">
      <c r="A6257" s="162"/>
      <c r="B6257" s="162"/>
      <c r="C6257" s="163"/>
      <c r="D6257" s="164"/>
      <c r="E6257" s="163"/>
      <c r="F6257" s="162"/>
      <c r="G6257" s="209"/>
      <c r="H6257" s="195"/>
    </row>
    <row r="6258" spans="1:8">
      <c r="A6258" s="162"/>
      <c r="B6258" s="162"/>
      <c r="C6258" s="163"/>
      <c r="D6258" s="164"/>
      <c r="E6258" s="163"/>
      <c r="F6258" s="162"/>
      <c r="G6258" s="209"/>
      <c r="H6258" s="195"/>
    </row>
    <row r="6259" spans="1:8">
      <c r="A6259" s="162"/>
      <c r="B6259" s="162"/>
      <c r="C6259" s="163"/>
      <c r="D6259" s="164"/>
      <c r="E6259" s="163"/>
      <c r="F6259" s="162"/>
      <c r="G6259" s="209"/>
      <c r="H6259" s="195"/>
    </row>
    <row r="6260" spans="1:8">
      <c r="A6260" s="162"/>
      <c r="B6260" s="162"/>
      <c r="C6260" s="163"/>
      <c r="D6260" s="164"/>
      <c r="E6260" s="163"/>
      <c r="F6260" s="162"/>
      <c r="G6260" s="209"/>
      <c r="H6260" s="195"/>
    </row>
    <row r="6261" spans="1:8">
      <c r="A6261" s="162"/>
      <c r="B6261" s="162"/>
      <c r="C6261" s="163"/>
      <c r="D6261" s="164"/>
      <c r="E6261" s="163"/>
      <c r="F6261" s="162"/>
      <c r="G6261" s="209"/>
      <c r="H6261" s="195"/>
    </row>
    <row r="6262" spans="1:8">
      <c r="A6262" s="162"/>
      <c r="B6262" s="162"/>
      <c r="C6262" s="163"/>
      <c r="D6262" s="164"/>
      <c r="E6262" s="163"/>
      <c r="F6262" s="162"/>
      <c r="G6262" s="209"/>
      <c r="H6262" s="195"/>
    </row>
    <row r="6263" spans="1:8">
      <c r="A6263" s="162"/>
      <c r="B6263" s="162"/>
      <c r="C6263" s="163"/>
      <c r="D6263" s="164"/>
      <c r="E6263" s="163"/>
      <c r="F6263" s="162"/>
      <c r="G6263" s="209"/>
      <c r="H6263" s="195"/>
    </row>
    <row r="6264" spans="1:8">
      <c r="A6264" s="162"/>
      <c r="B6264" s="162"/>
      <c r="C6264" s="163"/>
      <c r="D6264" s="164"/>
      <c r="E6264" s="163"/>
      <c r="F6264" s="162"/>
      <c r="G6264" s="209"/>
      <c r="H6264" s="195"/>
    </row>
    <row r="6265" spans="1:8">
      <c r="A6265" s="162"/>
      <c r="B6265" s="162"/>
      <c r="C6265" s="163"/>
      <c r="D6265" s="164"/>
      <c r="E6265" s="163"/>
      <c r="F6265" s="162"/>
      <c r="G6265" s="209"/>
      <c r="H6265" s="195"/>
    </row>
    <row r="6266" spans="1:8">
      <c r="A6266" s="162"/>
      <c r="B6266" s="162"/>
      <c r="C6266" s="163"/>
      <c r="D6266" s="164"/>
      <c r="E6266" s="163"/>
      <c r="F6266" s="162"/>
      <c r="G6266" s="209"/>
      <c r="H6266" s="195"/>
    </row>
    <row r="6267" spans="1:8">
      <c r="A6267" s="162"/>
      <c r="B6267" s="162"/>
      <c r="C6267" s="163"/>
      <c r="D6267" s="164"/>
      <c r="E6267" s="163"/>
      <c r="F6267" s="162"/>
      <c r="G6267" s="209"/>
      <c r="H6267" s="195"/>
    </row>
    <row r="6268" spans="1:8">
      <c r="A6268" s="162"/>
      <c r="B6268" s="162"/>
      <c r="C6268" s="163"/>
      <c r="D6268" s="164"/>
      <c r="E6268" s="163"/>
      <c r="F6268" s="162"/>
      <c r="G6268" s="209"/>
      <c r="H6268" s="195"/>
    </row>
    <row r="6269" spans="1:8">
      <c r="A6269" s="162"/>
      <c r="B6269" s="162"/>
      <c r="C6269" s="163"/>
      <c r="D6269" s="164"/>
      <c r="E6269" s="163"/>
      <c r="F6269" s="162"/>
      <c r="G6269" s="209"/>
      <c r="H6269" s="195"/>
    </row>
    <row r="6270" spans="1:8">
      <c r="A6270" s="162"/>
      <c r="B6270" s="162"/>
      <c r="C6270" s="163"/>
      <c r="D6270" s="164"/>
      <c r="E6270" s="163"/>
      <c r="F6270" s="162"/>
      <c r="G6270" s="209"/>
      <c r="H6270" s="195"/>
    </row>
    <row r="6271" spans="1:8">
      <c r="A6271" s="162"/>
      <c r="B6271" s="162"/>
      <c r="C6271" s="163"/>
      <c r="D6271" s="164"/>
      <c r="E6271" s="163"/>
      <c r="F6271" s="162"/>
      <c r="G6271" s="209"/>
      <c r="H6271" s="195"/>
    </row>
    <row r="6272" spans="1:8">
      <c r="A6272" s="162"/>
      <c r="B6272" s="162"/>
      <c r="C6272" s="163"/>
      <c r="D6272" s="164"/>
      <c r="E6272" s="163"/>
      <c r="F6272" s="162"/>
      <c r="G6272" s="209"/>
      <c r="H6272" s="195"/>
    </row>
    <row r="6273" spans="1:8">
      <c r="A6273" s="162"/>
      <c r="B6273" s="162"/>
      <c r="C6273" s="163"/>
      <c r="D6273" s="164"/>
      <c r="E6273" s="163"/>
      <c r="F6273" s="162"/>
      <c r="G6273" s="209"/>
      <c r="H6273" s="195"/>
    </row>
    <row r="6274" spans="1:8">
      <c r="A6274" s="162"/>
      <c r="B6274" s="162"/>
      <c r="C6274" s="163"/>
      <c r="D6274" s="164"/>
      <c r="E6274" s="163"/>
      <c r="F6274" s="162"/>
      <c r="G6274" s="209"/>
      <c r="H6274" s="195"/>
    </row>
    <row r="6275" spans="1:8">
      <c r="A6275" s="162"/>
      <c r="B6275" s="162"/>
      <c r="C6275" s="163"/>
      <c r="D6275" s="164"/>
      <c r="E6275" s="163"/>
      <c r="F6275" s="162"/>
      <c r="G6275" s="209"/>
      <c r="H6275" s="195"/>
    </row>
    <row r="6276" spans="1:8">
      <c r="A6276" s="162"/>
      <c r="B6276" s="162"/>
      <c r="C6276" s="163"/>
      <c r="D6276" s="164"/>
      <c r="E6276" s="163"/>
      <c r="F6276" s="162"/>
      <c r="G6276" s="209"/>
      <c r="H6276" s="195"/>
    </row>
    <row r="6277" spans="1:8">
      <c r="A6277" s="162"/>
      <c r="B6277" s="162"/>
      <c r="C6277" s="163"/>
      <c r="D6277" s="164"/>
      <c r="E6277" s="163"/>
      <c r="F6277" s="162"/>
      <c r="G6277" s="209"/>
      <c r="H6277" s="195"/>
    </row>
    <row r="6278" spans="1:8">
      <c r="A6278" s="162"/>
      <c r="B6278" s="162"/>
      <c r="C6278" s="163"/>
      <c r="D6278" s="164"/>
      <c r="E6278" s="163"/>
      <c r="F6278" s="162"/>
      <c r="G6278" s="209"/>
      <c r="H6278" s="195"/>
    </row>
    <row r="6279" spans="1:8">
      <c r="A6279" s="162"/>
      <c r="B6279" s="162"/>
      <c r="C6279" s="163"/>
      <c r="D6279" s="164"/>
      <c r="E6279" s="163"/>
      <c r="F6279" s="162"/>
      <c r="G6279" s="209"/>
      <c r="H6279" s="195"/>
    </row>
    <row r="6280" spans="1:8">
      <c r="A6280" s="162"/>
      <c r="B6280" s="162"/>
      <c r="C6280" s="163"/>
      <c r="D6280" s="164"/>
      <c r="E6280" s="163"/>
      <c r="F6280" s="162"/>
      <c r="G6280" s="209"/>
      <c r="H6280" s="195"/>
    </row>
    <row r="6281" spans="1:8">
      <c r="A6281" s="162"/>
      <c r="B6281" s="162"/>
      <c r="C6281" s="163"/>
      <c r="D6281" s="164"/>
      <c r="E6281" s="163"/>
      <c r="F6281" s="162"/>
      <c r="G6281" s="209"/>
      <c r="H6281" s="195"/>
    </row>
    <row r="6282" spans="1:8">
      <c r="A6282" s="162"/>
      <c r="B6282" s="162"/>
      <c r="C6282" s="163"/>
      <c r="D6282" s="164"/>
      <c r="E6282" s="163"/>
      <c r="F6282" s="162"/>
      <c r="G6282" s="209"/>
      <c r="H6282" s="195"/>
    </row>
    <row r="6283" spans="1:8">
      <c r="A6283" s="162"/>
      <c r="B6283" s="162"/>
      <c r="C6283" s="163"/>
      <c r="D6283" s="164"/>
      <c r="E6283" s="163"/>
      <c r="F6283" s="162"/>
      <c r="G6283" s="209"/>
      <c r="H6283" s="195"/>
    </row>
    <row r="6284" spans="1:8">
      <c r="A6284" s="162"/>
      <c r="B6284" s="162"/>
      <c r="C6284" s="163"/>
      <c r="D6284" s="164"/>
      <c r="E6284" s="163"/>
      <c r="F6284" s="162"/>
      <c r="G6284" s="209"/>
      <c r="H6284" s="195"/>
    </row>
    <row r="6285" spans="1:8">
      <c r="A6285" s="162"/>
      <c r="B6285" s="162"/>
      <c r="C6285" s="163"/>
      <c r="D6285" s="164"/>
      <c r="E6285" s="163"/>
      <c r="F6285" s="162"/>
      <c r="G6285" s="209"/>
      <c r="H6285" s="195"/>
    </row>
    <row r="6286" spans="1:8">
      <c r="A6286" s="162"/>
      <c r="B6286" s="162"/>
      <c r="C6286" s="163"/>
      <c r="D6286" s="164"/>
      <c r="E6286" s="163"/>
      <c r="F6286" s="162"/>
      <c r="G6286" s="209"/>
      <c r="H6286" s="195"/>
    </row>
    <row r="6287" spans="1:8">
      <c r="A6287" s="162"/>
      <c r="B6287" s="162"/>
      <c r="C6287" s="163"/>
      <c r="D6287" s="164"/>
      <c r="E6287" s="163"/>
      <c r="F6287" s="162"/>
      <c r="G6287" s="209"/>
      <c r="H6287" s="195"/>
    </row>
    <row r="6288" spans="1:8">
      <c r="A6288" s="162"/>
      <c r="B6288" s="162"/>
      <c r="C6288" s="163"/>
      <c r="D6288" s="164"/>
      <c r="E6288" s="163"/>
      <c r="F6288" s="162"/>
      <c r="G6288" s="209"/>
      <c r="H6288" s="195"/>
    </row>
    <row r="6289" spans="1:8">
      <c r="A6289" s="162"/>
      <c r="B6289" s="162"/>
      <c r="C6289" s="163"/>
      <c r="D6289" s="164"/>
      <c r="E6289" s="163"/>
      <c r="F6289" s="162"/>
      <c r="G6289" s="209"/>
      <c r="H6289" s="195"/>
    </row>
    <row r="6290" spans="1:8">
      <c r="A6290" s="162"/>
      <c r="B6290" s="162"/>
      <c r="C6290" s="163"/>
      <c r="D6290" s="164"/>
      <c r="E6290" s="163"/>
      <c r="F6290" s="162"/>
      <c r="G6290" s="209"/>
      <c r="H6290" s="195"/>
    </row>
    <row r="6291" spans="1:8">
      <c r="A6291" s="162"/>
      <c r="B6291" s="162"/>
      <c r="C6291" s="163"/>
      <c r="D6291" s="164"/>
      <c r="E6291" s="163"/>
      <c r="F6291" s="162"/>
      <c r="G6291" s="209"/>
      <c r="H6291" s="195"/>
    </row>
    <row r="6292" spans="1:8">
      <c r="A6292" s="162"/>
      <c r="B6292" s="162"/>
      <c r="C6292" s="163"/>
      <c r="D6292" s="164"/>
      <c r="E6292" s="163"/>
      <c r="F6292" s="162"/>
      <c r="G6292" s="209"/>
      <c r="H6292" s="195"/>
    </row>
    <row r="6293" spans="1:8">
      <c r="A6293" s="162"/>
      <c r="B6293" s="162"/>
      <c r="C6293" s="163"/>
      <c r="D6293" s="164"/>
      <c r="E6293" s="163"/>
      <c r="F6293" s="162"/>
      <c r="G6293" s="209"/>
      <c r="H6293" s="195"/>
    </row>
    <row r="6294" spans="1:8">
      <c r="A6294" s="162"/>
      <c r="B6294" s="162"/>
      <c r="C6294" s="163"/>
      <c r="D6294" s="164"/>
      <c r="E6294" s="163"/>
      <c r="F6294" s="162"/>
      <c r="G6294" s="209"/>
      <c r="H6294" s="195"/>
    </row>
    <row r="6295" spans="1:8">
      <c r="A6295" s="162"/>
      <c r="B6295" s="162"/>
      <c r="C6295" s="163"/>
      <c r="D6295" s="164"/>
      <c r="E6295" s="163"/>
      <c r="F6295" s="162"/>
      <c r="G6295" s="209"/>
      <c r="H6295" s="195"/>
    </row>
    <row r="6296" spans="1:8">
      <c r="A6296" s="162"/>
      <c r="B6296" s="162"/>
      <c r="C6296" s="163"/>
      <c r="D6296" s="164"/>
      <c r="E6296" s="163"/>
      <c r="F6296" s="162"/>
      <c r="G6296" s="209"/>
      <c r="H6296" s="195"/>
    </row>
    <row r="6297" spans="1:8">
      <c r="A6297" s="162"/>
      <c r="B6297" s="162"/>
      <c r="C6297" s="163"/>
      <c r="D6297" s="164"/>
      <c r="E6297" s="163"/>
      <c r="F6297" s="162"/>
      <c r="G6297" s="209"/>
      <c r="H6297" s="195"/>
    </row>
    <row r="6298" spans="1:8">
      <c r="A6298" s="162"/>
      <c r="B6298" s="162"/>
      <c r="C6298" s="163"/>
      <c r="D6298" s="164"/>
      <c r="E6298" s="163"/>
      <c r="F6298" s="162"/>
      <c r="G6298" s="209"/>
      <c r="H6298" s="195"/>
    </row>
    <row r="6299" spans="1:8">
      <c r="A6299" s="162"/>
      <c r="B6299" s="162"/>
      <c r="C6299" s="163"/>
      <c r="D6299" s="164"/>
      <c r="E6299" s="163"/>
      <c r="F6299" s="162"/>
      <c r="G6299" s="209"/>
      <c r="H6299" s="195"/>
    </row>
    <row r="6300" spans="1:8">
      <c r="A6300" s="162"/>
      <c r="B6300" s="162"/>
      <c r="C6300" s="163"/>
      <c r="D6300" s="164"/>
      <c r="E6300" s="163"/>
      <c r="F6300" s="162"/>
      <c r="G6300" s="209"/>
      <c r="H6300" s="195"/>
    </row>
    <row r="6301" spans="1:8">
      <c r="A6301" s="162"/>
      <c r="B6301" s="162"/>
      <c r="C6301" s="163"/>
      <c r="D6301" s="164"/>
      <c r="E6301" s="163"/>
      <c r="F6301" s="162"/>
      <c r="G6301" s="209"/>
      <c r="H6301" s="195"/>
    </row>
    <row r="6302" spans="1:8">
      <c r="A6302" s="162"/>
      <c r="B6302" s="162"/>
      <c r="C6302" s="163"/>
      <c r="D6302" s="164"/>
      <c r="E6302" s="163"/>
      <c r="F6302" s="162"/>
      <c r="G6302" s="209"/>
      <c r="H6302" s="195"/>
    </row>
    <row r="6303" spans="1:8">
      <c r="A6303" s="162"/>
      <c r="B6303" s="162"/>
      <c r="C6303" s="163"/>
      <c r="D6303" s="164"/>
      <c r="E6303" s="163"/>
      <c r="F6303" s="162"/>
      <c r="G6303" s="209"/>
      <c r="H6303" s="195"/>
    </row>
    <row r="6304" spans="1:8">
      <c r="A6304" s="162"/>
      <c r="B6304" s="162"/>
      <c r="C6304" s="163"/>
      <c r="D6304" s="164"/>
      <c r="E6304" s="163"/>
      <c r="F6304" s="162"/>
      <c r="G6304" s="209"/>
      <c r="H6304" s="195"/>
    </row>
    <row r="6305" spans="1:8">
      <c r="A6305" s="162"/>
      <c r="B6305" s="162"/>
      <c r="C6305" s="163"/>
      <c r="D6305" s="164"/>
      <c r="E6305" s="163"/>
      <c r="F6305" s="162"/>
      <c r="G6305" s="209"/>
      <c r="H6305" s="195"/>
    </row>
    <row r="6306" spans="1:8">
      <c r="A6306" s="162"/>
      <c r="B6306" s="162"/>
      <c r="C6306" s="163"/>
      <c r="D6306" s="164"/>
      <c r="E6306" s="163"/>
      <c r="F6306" s="162"/>
      <c r="G6306" s="209"/>
      <c r="H6306" s="195"/>
    </row>
    <row r="6307" spans="1:8">
      <c r="A6307" s="162"/>
      <c r="B6307" s="162"/>
      <c r="C6307" s="163"/>
      <c r="D6307" s="164"/>
      <c r="E6307" s="163"/>
      <c r="F6307" s="162"/>
      <c r="G6307" s="209"/>
      <c r="H6307" s="195"/>
    </row>
    <row r="6308" spans="1:8">
      <c r="A6308" s="162"/>
      <c r="B6308" s="162"/>
      <c r="C6308" s="163"/>
      <c r="D6308" s="164"/>
      <c r="E6308" s="163"/>
      <c r="F6308" s="162"/>
      <c r="G6308" s="209"/>
      <c r="H6308" s="195"/>
    </row>
    <row r="6309" spans="1:8">
      <c r="A6309" s="162"/>
      <c r="B6309" s="162"/>
      <c r="C6309" s="163"/>
      <c r="D6309" s="164"/>
      <c r="E6309" s="163"/>
      <c r="F6309" s="162"/>
      <c r="G6309" s="209"/>
      <c r="H6309" s="195"/>
    </row>
    <row r="6310" spans="1:8">
      <c r="A6310" s="162"/>
      <c r="B6310" s="162"/>
      <c r="C6310" s="163"/>
      <c r="D6310" s="164"/>
      <c r="E6310" s="163"/>
      <c r="F6310" s="162"/>
      <c r="G6310" s="209"/>
      <c r="H6310" s="195"/>
    </row>
    <row r="6311" spans="1:8">
      <c r="A6311" s="162"/>
      <c r="B6311" s="162"/>
      <c r="C6311" s="163"/>
      <c r="D6311" s="164"/>
      <c r="E6311" s="163"/>
      <c r="F6311" s="162"/>
      <c r="G6311" s="209"/>
      <c r="H6311" s="195"/>
    </row>
    <row r="6312" spans="1:8">
      <c r="A6312" s="162"/>
      <c r="B6312" s="162"/>
      <c r="C6312" s="163"/>
      <c r="D6312" s="164"/>
      <c r="E6312" s="163"/>
      <c r="F6312" s="162"/>
      <c r="G6312" s="209"/>
      <c r="H6312" s="195"/>
    </row>
    <row r="6313" spans="1:8">
      <c r="A6313" s="162"/>
      <c r="B6313" s="162"/>
      <c r="C6313" s="163"/>
      <c r="D6313" s="164"/>
      <c r="E6313" s="163"/>
      <c r="F6313" s="162"/>
      <c r="G6313" s="209"/>
      <c r="H6313" s="195"/>
    </row>
    <row r="6314" spans="1:8">
      <c r="A6314" s="162"/>
      <c r="B6314" s="162"/>
      <c r="C6314" s="163"/>
      <c r="D6314" s="164"/>
      <c r="E6314" s="163"/>
      <c r="F6314" s="162"/>
      <c r="G6314" s="209"/>
      <c r="H6314" s="195"/>
    </row>
    <row r="6315" spans="1:8">
      <c r="A6315" s="162"/>
      <c r="B6315" s="162"/>
      <c r="C6315" s="163"/>
      <c r="D6315" s="164"/>
      <c r="E6315" s="163"/>
      <c r="F6315" s="162"/>
      <c r="G6315" s="209"/>
      <c r="H6315" s="195"/>
    </row>
    <row r="6316" spans="1:8">
      <c r="A6316" s="162"/>
      <c r="B6316" s="162"/>
      <c r="C6316" s="163"/>
      <c r="D6316" s="164"/>
      <c r="E6316" s="163"/>
      <c r="F6316" s="162"/>
      <c r="G6316" s="209"/>
      <c r="H6316" s="195"/>
    </row>
    <row r="6317" spans="1:8">
      <c r="A6317" s="162"/>
      <c r="B6317" s="162"/>
      <c r="C6317" s="163"/>
      <c r="D6317" s="164"/>
      <c r="E6317" s="163"/>
      <c r="F6317" s="162"/>
      <c r="G6317" s="209"/>
      <c r="H6317" s="195"/>
    </row>
    <row r="6318" spans="1:8">
      <c r="A6318" s="162"/>
      <c r="B6318" s="162"/>
      <c r="C6318" s="163"/>
      <c r="D6318" s="164"/>
      <c r="E6318" s="163"/>
      <c r="F6318" s="162"/>
      <c r="G6318" s="209"/>
      <c r="H6318" s="195"/>
    </row>
    <row r="6319" spans="1:8">
      <c r="A6319" s="162"/>
      <c r="B6319" s="162"/>
      <c r="C6319" s="163"/>
      <c r="D6319" s="164"/>
      <c r="E6319" s="163"/>
      <c r="F6319" s="162"/>
      <c r="G6319" s="209"/>
      <c r="H6319" s="195"/>
    </row>
    <row r="6320" spans="1:8">
      <c r="A6320" s="162"/>
      <c r="B6320" s="162"/>
      <c r="C6320" s="163"/>
      <c r="D6320" s="164"/>
      <c r="E6320" s="163"/>
      <c r="F6320" s="162"/>
      <c r="G6320" s="209"/>
      <c r="H6320" s="195"/>
    </row>
    <row r="6321" spans="1:8">
      <c r="A6321" s="162"/>
      <c r="B6321" s="162"/>
      <c r="C6321" s="163"/>
      <c r="D6321" s="164"/>
      <c r="E6321" s="163"/>
      <c r="F6321" s="162"/>
      <c r="G6321" s="209"/>
      <c r="H6321" s="195"/>
    </row>
    <row r="6322" spans="1:8">
      <c r="A6322" s="162"/>
      <c r="B6322" s="162"/>
      <c r="C6322" s="163"/>
      <c r="D6322" s="164"/>
      <c r="E6322" s="163"/>
      <c r="F6322" s="162"/>
      <c r="G6322" s="209"/>
      <c r="H6322" s="195"/>
    </row>
    <row r="6323" spans="1:8">
      <c r="A6323" s="162"/>
      <c r="B6323" s="162"/>
      <c r="C6323" s="163"/>
      <c r="D6323" s="164"/>
      <c r="E6323" s="163"/>
      <c r="F6323" s="162"/>
      <c r="G6323" s="209"/>
      <c r="H6323" s="195"/>
    </row>
    <row r="6324" spans="1:8">
      <c r="A6324" s="162"/>
      <c r="B6324" s="162"/>
      <c r="C6324" s="163"/>
      <c r="D6324" s="164"/>
      <c r="E6324" s="163"/>
      <c r="F6324" s="162"/>
      <c r="G6324" s="209"/>
      <c r="H6324" s="195"/>
    </row>
    <row r="6325" spans="1:8">
      <c r="A6325" s="162"/>
      <c r="B6325" s="162"/>
      <c r="C6325" s="163"/>
      <c r="D6325" s="164"/>
      <c r="E6325" s="163"/>
      <c r="F6325" s="162"/>
      <c r="G6325" s="209"/>
      <c r="H6325" s="195"/>
    </row>
    <row r="6326" spans="1:8">
      <c r="A6326" s="162"/>
      <c r="B6326" s="162"/>
      <c r="C6326" s="163"/>
      <c r="D6326" s="164"/>
      <c r="E6326" s="163"/>
      <c r="F6326" s="162"/>
      <c r="G6326" s="209"/>
      <c r="H6326" s="195"/>
    </row>
    <row r="6327" spans="1:8">
      <c r="A6327" s="162"/>
      <c r="B6327" s="162"/>
      <c r="C6327" s="163"/>
      <c r="D6327" s="164"/>
      <c r="E6327" s="163"/>
      <c r="F6327" s="162"/>
      <c r="G6327" s="209"/>
      <c r="H6327" s="195"/>
    </row>
    <row r="6328" spans="1:8">
      <c r="A6328" s="162"/>
      <c r="B6328" s="162"/>
      <c r="C6328" s="163"/>
      <c r="D6328" s="164"/>
      <c r="E6328" s="163"/>
      <c r="F6328" s="162"/>
      <c r="G6328" s="209"/>
      <c r="H6328" s="195"/>
    </row>
    <row r="6329" spans="1:8">
      <c r="A6329" s="162"/>
      <c r="B6329" s="162"/>
      <c r="C6329" s="163"/>
      <c r="D6329" s="164"/>
      <c r="E6329" s="163"/>
      <c r="F6329" s="162"/>
      <c r="G6329" s="209"/>
      <c r="H6329" s="195"/>
    </row>
    <row r="6330" spans="1:8">
      <c r="A6330" s="162"/>
      <c r="B6330" s="162"/>
      <c r="C6330" s="163"/>
      <c r="D6330" s="164"/>
      <c r="E6330" s="163"/>
      <c r="F6330" s="162"/>
      <c r="G6330" s="209"/>
      <c r="H6330" s="195"/>
    </row>
    <row r="6331" spans="1:8">
      <c r="A6331" s="162"/>
      <c r="B6331" s="162"/>
      <c r="C6331" s="163"/>
      <c r="D6331" s="164"/>
      <c r="E6331" s="163"/>
      <c r="F6331" s="162"/>
      <c r="G6331" s="209"/>
      <c r="H6331" s="195"/>
    </row>
    <row r="6332" spans="1:8">
      <c r="A6332" s="162"/>
      <c r="B6332" s="162"/>
      <c r="C6332" s="163"/>
      <c r="D6332" s="164"/>
      <c r="E6332" s="163"/>
      <c r="F6332" s="162"/>
      <c r="G6332" s="209"/>
      <c r="H6332" s="195"/>
    </row>
    <row r="6333" spans="1:8">
      <c r="A6333" s="162"/>
      <c r="B6333" s="162"/>
      <c r="C6333" s="163"/>
      <c r="D6333" s="164"/>
      <c r="E6333" s="163"/>
      <c r="F6333" s="162"/>
      <c r="G6333" s="209"/>
      <c r="H6333" s="195"/>
    </row>
    <row r="6334" spans="1:8">
      <c r="A6334" s="162"/>
      <c r="B6334" s="162"/>
      <c r="C6334" s="163"/>
      <c r="D6334" s="164"/>
      <c r="E6334" s="163"/>
      <c r="F6334" s="162"/>
      <c r="G6334" s="209"/>
      <c r="H6334" s="195"/>
    </row>
    <row r="6335" spans="1:8">
      <c r="A6335" s="162"/>
      <c r="B6335" s="162"/>
      <c r="C6335" s="163"/>
      <c r="D6335" s="164"/>
      <c r="E6335" s="163"/>
      <c r="F6335" s="162"/>
      <c r="G6335" s="209"/>
      <c r="H6335" s="195"/>
    </row>
    <row r="6336" spans="1:8">
      <c r="A6336" s="162"/>
      <c r="B6336" s="162"/>
      <c r="C6336" s="163"/>
      <c r="D6336" s="164"/>
      <c r="E6336" s="163"/>
      <c r="F6336" s="162"/>
      <c r="G6336" s="209"/>
      <c r="H6336" s="195"/>
    </row>
    <row r="6337" spans="1:8">
      <c r="A6337" s="162"/>
      <c r="B6337" s="162"/>
      <c r="C6337" s="163"/>
      <c r="D6337" s="164"/>
      <c r="E6337" s="163"/>
      <c r="F6337" s="162"/>
      <c r="G6337" s="209"/>
      <c r="H6337" s="195"/>
    </row>
    <row r="6338" spans="1:8">
      <c r="A6338" s="162"/>
      <c r="B6338" s="162"/>
      <c r="C6338" s="163"/>
      <c r="D6338" s="164"/>
      <c r="E6338" s="163"/>
      <c r="F6338" s="162"/>
      <c r="G6338" s="209"/>
      <c r="H6338" s="195"/>
    </row>
    <row r="6339" spans="1:8">
      <c r="A6339" s="162"/>
      <c r="B6339" s="162"/>
      <c r="C6339" s="163"/>
      <c r="D6339" s="164"/>
      <c r="E6339" s="163"/>
      <c r="F6339" s="162"/>
      <c r="G6339" s="209"/>
      <c r="H6339" s="195"/>
    </row>
    <row r="6340" spans="1:8">
      <c r="A6340" s="162"/>
      <c r="B6340" s="162"/>
      <c r="C6340" s="163"/>
      <c r="D6340" s="164"/>
      <c r="E6340" s="163"/>
      <c r="F6340" s="162"/>
      <c r="G6340" s="209"/>
      <c r="H6340" s="195"/>
    </row>
    <row r="6341" spans="1:8">
      <c r="A6341" s="162"/>
      <c r="B6341" s="162"/>
      <c r="C6341" s="163"/>
      <c r="D6341" s="164"/>
      <c r="E6341" s="163"/>
      <c r="F6341" s="162"/>
      <c r="G6341" s="209"/>
      <c r="H6341" s="195"/>
    </row>
    <row r="6342" spans="1:8">
      <c r="A6342" s="162"/>
      <c r="B6342" s="162"/>
      <c r="C6342" s="163"/>
      <c r="D6342" s="164"/>
      <c r="E6342" s="163"/>
      <c r="F6342" s="162"/>
      <c r="G6342" s="209"/>
      <c r="H6342" s="195"/>
    </row>
    <row r="6343" spans="1:8">
      <c r="A6343" s="162"/>
      <c r="B6343" s="162"/>
      <c r="C6343" s="163"/>
      <c r="D6343" s="164"/>
      <c r="E6343" s="163"/>
      <c r="F6343" s="162"/>
      <c r="G6343" s="209"/>
      <c r="H6343" s="195"/>
    </row>
    <row r="6344" spans="1:8">
      <c r="A6344" s="162"/>
      <c r="B6344" s="162"/>
      <c r="C6344" s="163"/>
      <c r="D6344" s="164"/>
      <c r="E6344" s="163"/>
      <c r="F6344" s="162"/>
      <c r="G6344" s="209"/>
      <c r="H6344" s="195"/>
    </row>
    <row r="6345" spans="1:8">
      <c r="A6345" s="162"/>
      <c r="B6345" s="162"/>
      <c r="C6345" s="163"/>
      <c r="D6345" s="164"/>
      <c r="E6345" s="163"/>
      <c r="F6345" s="162"/>
      <c r="G6345" s="209"/>
      <c r="H6345" s="195"/>
    </row>
    <row r="6346" spans="1:8">
      <c r="A6346" s="162"/>
      <c r="B6346" s="162"/>
      <c r="C6346" s="163"/>
      <c r="D6346" s="164"/>
      <c r="E6346" s="163"/>
      <c r="F6346" s="162"/>
      <c r="G6346" s="209"/>
      <c r="H6346" s="195"/>
    </row>
    <row r="6347" spans="1:8">
      <c r="A6347" s="162"/>
      <c r="B6347" s="162"/>
      <c r="C6347" s="163"/>
      <c r="D6347" s="164"/>
      <c r="E6347" s="163"/>
      <c r="F6347" s="162"/>
      <c r="G6347" s="209"/>
      <c r="H6347" s="195"/>
    </row>
    <row r="6348" spans="1:8">
      <c r="A6348" s="162"/>
      <c r="B6348" s="162"/>
      <c r="C6348" s="163"/>
      <c r="D6348" s="164"/>
      <c r="E6348" s="163"/>
      <c r="F6348" s="162"/>
      <c r="G6348" s="209"/>
      <c r="H6348" s="195"/>
    </row>
    <row r="6349" spans="1:8">
      <c r="A6349" s="162"/>
      <c r="B6349" s="162"/>
      <c r="C6349" s="163"/>
      <c r="D6349" s="164"/>
      <c r="E6349" s="163"/>
      <c r="F6349" s="162"/>
      <c r="G6349" s="209"/>
      <c r="H6349" s="195"/>
    </row>
    <row r="6350" spans="1:8">
      <c r="A6350" s="162"/>
      <c r="B6350" s="162"/>
      <c r="C6350" s="163"/>
      <c r="D6350" s="164"/>
      <c r="E6350" s="163"/>
      <c r="F6350" s="162"/>
      <c r="G6350" s="209"/>
      <c r="H6350" s="195"/>
    </row>
    <row r="6351" spans="1:8">
      <c r="A6351" s="162"/>
      <c r="B6351" s="162"/>
      <c r="C6351" s="163"/>
      <c r="D6351" s="164"/>
      <c r="E6351" s="163"/>
      <c r="F6351" s="162"/>
      <c r="G6351" s="209"/>
      <c r="H6351" s="195"/>
    </row>
    <row r="6352" spans="1:8">
      <c r="A6352" s="162"/>
      <c r="B6352" s="162"/>
      <c r="C6352" s="163"/>
      <c r="D6352" s="164"/>
      <c r="E6352" s="163"/>
      <c r="F6352" s="162"/>
      <c r="G6352" s="209"/>
      <c r="H6352" s="195"/>
    </row>
    <row r="6353" spans="1:8">
      <c r="A6353" s="162"/>
      <c r="B6353" s="162"/>
      <c r="C6353" s="163"/>
      <c r="D6353" s="164"/>
      <c r="E6353" s="163"/>
      <c r="F6353" s="162"/>
      <c r="G6353" s="209"/>
      <c r="H6353" s="195"/>
    </row>
    <row r="6354" spans="1:8">
      <c r="A6354" s="162"/>
      <c r="B6354" s="162"/>
      <c r="C6354" s="163"/>
      <c r="D6354" s="164"/>
      <c r="E6354" s="163"/>
      <c r="F6354" s="162"/>
      <c r="G6354" s="209"/>
      <c r="H6354" s="195"/>
    </row>
    <row r="6355" spans="1:8">
      <c r="A6355" s="162"/>
      <c r="B6355" s="162"/>
      <c r="C6355" s="163"/>
      <c r="D6355" s="164"/>
      <c r="E6355" s="163"/>
      <c r="F6355" s="162"/>
      <c r="G6355" s="209"/>
      <c r="H6355" s="195"/>
    </row>
    <row r="6356" spans="1:8">
      <c r="A6356" s="162"/>
      <c r="B6356" s="162"/>
      <c r="C6356" s="163"/>
      <c r="D6356" s="164"/>
      <c r="E6356" s="163"/>
      <c r="F6356" s="162"/>
      <c r="G6356" s="209"/>
      <c r="H6356" s="195"/>
    </row>
    <row r="6357" spans="1:8">
      <c r="A6357" s="162"/>
      <c r="B6357" s="162"/>
      <c r="C6357" s="163"/>
      <c r="D6357" s="164"/>
      <c r="E6357" s="163"/>
      <c r="F6357" s="162"/>
      <c r="G6357" s="209"/>
      <c r="H6357" s="195"/>
    </row>
    <row r="6358" spans="1:8">
      <c r="A6358" s="162"/>
      <c r="B6358" s="162"/>
      <c r="C6358" s="163"/>
      <c r="D6358" s="164"/>
      <c r="E6358" s="163"/>
      <c r="F6358" s="162"/>
      <c r="G6358" s="209"/>
      <c r="H6358" s="195"/>
    </row>
    <row r="6359" spans="1:8">
      <c r="A6359" s="162"/>
      <c r="B6359" s="162"/>
      <c r="C6359" s="163"/>
      <c r="D6359" s="164"/>
      <c r="E6359" s="163"/>
      <c r="F6359" s="162"/>
      <c r="G6359" s="209"/>
      <c r="H6359" s="195"/>
    </row>
    <row r="6360" spans="1:8">
      <c r="A6360" s="162"/>
      <c r="B6360" s="162"/>
      <c r="C6360" s="163"/>
      <c r="D6360" s="164"/>
      <c r="E6360" s="163"/>
      <c r="F6360" s="162"/>
      <c r="G6360" s="209"/>
      <c r="H6360" s="195"/>
    </row>
    <row r="6361" spans="1:8">
      <c r="A6361" s="162"/>
      <c r="B6361" s="162"/>
      <c r="C6361" s="163"/>
      <c r="D6361" s="164"/>
      <c r="E6361" s="163"/>
      <c r="F6361" s="162"/>
      <c r="G6361" s="209"/>
      <c r="H6361" s="195"/>
    </row>
    <row r="6362" spans="1:8">
      <c r="A6362" s="162"/>
      <c r="B6362" s="162"/>
      <c r="C6362" s="163"/>
      <c r="D6362" s="164"/>
      <c r="E6362" s="163"/>
      <c r="F6362" s="162"/>
      <c r="G6362" s="209"/>
      <c r="H6362" s="195"/>
    </row>
    <row r="6363" spans="1:8">
      <c r="A6363" s="162"/>
      <c r="B6363" s="162"/>
      <c r="C6363" s="163"/>
      <c r="D6363" s="164"/>
      <c r="E6363" s="163"/>
      <c r="F6363" s="162"/>
      <c r="G6363" s="209"/>
      <c r="H6363" s="195"/>
    </row>
    <row r="6364" spans="1:8">
      <c r="A6364" s="162"/>
      <c r="B6364" s="162"/>
      <c r="C6364" s="163"/>
      <c r="D6364" s="164"/>
      <c r="E6364" s="163"/>
      <c r="F6364" s="162"/>
      <c r="G6364" s="209"/>
      <c r="H6364" s="195"/>
    </row>
    <row r="6365" spans="1:8">
      <c r="A6365" s="162"/>
      <c r="B6365" s="162"/>
      <c r="C6365" s="163"/>
      <c r="D6365" s="164"/>
      <c r="E6365" s="163"/>
      <c r="F6365" s="162"/>
      <c r="G6365" s="209"/>
      <c r="H6365" s="195"/>
    </row>
    <row r="6366" spans="1:8">
      <c r="A6366" s="162"/>
      <c r="B6366" s="162"/>
      <c r="C6366" s="163"/>
      <c r="D6366" s="164"/>
      <c r="E6366" s="163"/>
      <c r="F6366" s="162"/>
      <c r="G6366" s="209"/>
      <c r="H6366" s="195"/>
    </row>
    <row r="6367" spans="1:8">
      <c r="A6367" s="162"/>
      <c r="B6367" s="162"/>
      <c r="C6367" s="163"/>
      <c r="D6367" s="164"/>
      <c r="E6367" s="163"/>
      <c r="F6367" s="162"/>
      <c r="G6367" s="209"/>
      <c r="H6367" s="195"/>
    </row>
    <row r="6368" spans="1:8">
      <c r="A6368" s="162"/>
      <c r="B6368" s="162"/>
      <c r="C6368" s="163"/>
      <c r="D6368" s="164"/>
      <c r="E6368" s="163"/>
      <c r="F6368" s="162"/>
      <c r="G6368" s="209"/>
      <c r="H6368" s="195"/>
    </row>
    <row r="6369" spans="1:8">
      <c r="A6369" s="162"/>
      <c r="B6369" s="162"/>
      <c r="C6369" s="163"/>
      <c r="D6369" s="164"/>
      <c r="E6369" s="163"/>
      <c r="F6369" s="162"/>
      <c r="G6369" s="209"/>
      <c r="H6369" s="195"/>
    </row>
    <row r="6370" spans="1:8">
      <c r="A6370" s="162"/>
      <c r="B6370" s="162"/>
      <c r="C6370" s="163"/>
      <c r="D6370" s="164"/>
      <c r="E6370" s="163"/>
      <c r="F6370" s="162"/>
      <c r="G6370" s="209"/>
      <c r="H6370" s="195"/>
    </row>
    <row r="6371" spans="1:8">
      <c r="A6371" s="162"/>
      <c r="B6371" s="162"/>
      <c r="C6371" s="163"/>
      <c r="D6371" s="164"/>
      <c r="E6371" s="163"/>
      <c r="F6371" s="162"/>
      <c r="G6371" s="209"/>
      <c r="H6371" s="195"/>
    </row>
    <row r="6372" spans="1:8">
      <c r="A6372" s="162"/>
      <c r="B6372" s="162"/>
      <c r="C6372" s="163"/>
      <c r="D6372" s="164"/>
      <c r="E6372" s="163"/>
      <c r="F6372" s="162"/>
      <c r="G6372" s="209"/>
      <c r="H6372" s="195"/>
    </row>
    <row r="6373" spans="1:8">
      <c r="A6373" s="162"/>
      <c r="B6373" s="162"/>
      <c r="C6373" s="163"/>
      <c r="D6373" s="164"/>
      <c r="E6373" s="163"/>
      <c r="F6373" s="162"/>
      <c r="G6373" s="209"/>
      <c r="H6373" s="195"/>
    </row>
    <row r="6374" spans="1:8">
      <c r="A6374" s="162"/>
      <c r="B6374" s="162"/>
      <c r="C6374" s="163"/>
      <c r="D6374" s="164"/>
      <c r="E6374" s="163"/>
      <c r="F6374" s="162"/>
      <c r="G6374" s="209"/>
      <c r="H6374" s="195"/>
    </row>
    <row r="6375" spans="1:8">
      <c r="A6375" s="162"/>
      <c r="B6375" s="162"/>
      <c r="C6375" s="163"/>
      <c r="D6375" s="164"/>
      <c r="E6375" s="163"/>
      <c r="F6375" s="162"/>
      <c r="G6375" s="209"/>
      <c r="H6375" s="195"/>
    </row>
    <row r="6376" spans="1:8">
      <c r="A6376" s="162"/>
      <c r="B6376" s="162"/>
      <c r="C6376" s="163"/>
      <c r="D6376" s="164"/>
      <c r="E6376" s="163"/>
      <c r="F6376" s="162"/>
      <c r="G6376" s="209"/>
      <c r="H6376" s="195"/>
    </row>
    <row r="6377" spans="1:8">
      <c r="A6377" s="162"/>
      <c r="B6377" s="162"/>
      <c r="C6377" s="163"/>
      <c r="D6377" s="164"/>
      <c r="E6377" s="163"/>
      <c r="F6377" s="162"/>
      <c r="G6377" s="209"/>
      <c r="H6377" s="195"/>
    </row>
    <row r="6378" spans="1:8">
      <c r="A6378" s="162"/>
      <c r="B6378" s="162"/>
      <c r="C6378" s="163"/>
      <c r="D6378" s="164"/>
      <c r="E6378" s="163"/>
      <c r="F6378" s="162"/>
      <c r="G6378" s="209"/>
      <c r="H6378" s="195"/>
    </row>
    <row r="6379" spans="1:8">
      <c r="A6379" s="162"/>
      <c r="B6379" s="162"/>
      <c r="C6379" s="163"/>
      <c r="D6379" s="164"/>
      <c r="E6379" s="163"/>
      <c r="F6379" s="162"/>
      <c r="G6379" s="209"/>
      <c r="H6379" s="195"/>
    </row>
    <row r="6380" spans="1:8">
      <c r="A6380" s="162"/>
      <c r="B6380" s="162"/>
      <c r="C6380" s="163"/>
      <c r="D6380" s="164"/>
      <c r="E6380" s="163"/>
      <c r="F6380" s="162"/>
      <c r="G6380" s="209"/>
      <c r="H6380" s="195"/>
    </row>
    <row r="6381" spans="1:8">
      <c r="A6381" s="162"/>
      <c r="B6381" s="162"/>
      <c r="C6381" s="163"/>
      <c r="D6381" s="164"/>
      <c r="E6381" s="163"/>
      <c r="F6381" s="162"/>
      <c r="G6381" s="209"/>
      <c r="H6381" s="195"/>
    </row>
    <row r="6382" spans="1:8">
      <c r="A6382" s="162"/>
      <c r="B6382" s="162"/>
      <c r="C6382" s="163"/>
      <c r="D6382" s="164"/>
      <c r="E6382" s="163"/>
      <c r="F6382" s="162"/>
      <c r="G6382" s="209"/>
      <c r="H6382" s="195"/>
    </row>
    <row r="6383" spans="1:8">
      <c r="A6383" s="162"/>
      <c r="B6383" s="162"/>
      <c r="C6383" s="163"/>
      <c r="D6383" s="164"/>
      <c r="E6383" s="163"/>
      <c r="F6383" s="162"/>
      <c r="G6383" s="209"/>
      <c r="H6383" s="195"/>
    </row>
    <row r="6384" spans="1:8">
      <c r="A6384" s="162"/>
      <c r="B6384" s="162"/>
      <c r="C6384" s="163"/>
      <c r="D6384" s="164"/>
      <c r="E6384" s="163"/>
      <c r="F6384" s="162"/>
      <c r="G6384" s="209"/>
      <c r="H6384" s="195"/>
    </row>
    <row r="6385" spans="1:8">
      <c r="A6385" s="162"/>
      <c r="B6385" s="162"/>
      <c r="C6385" s="163"/>
      <c r="D6385" s="164"/>
      <c r="E6385" s="163"/>
      <c r="F6385" s="162"/>
      <c r="G6385" s="209"/>
      <c r="H6385" s="195"/>
    </row>
    <row r="6386" spans="1:8">
      <c r="A6386" s="162"/>
      <c r="B6386" s="162"/>
      <c r="C6386" s="163"/>
      <c r="D6386" s="164"/>
      <c r="E6386" s="163"/>
      <c r="F6386" s="162"/>
      <c r="G6386" s="209"/>
      <c r="H6386" s="195"/>
    </row>
    <row r="6387" spans="1:8">
      <c r="A6387" s="162"/>
      <c r="B6387" s="162"/>
      <c r="C6387" s="163"/>
      <c r="D6387" s="164"/>
      <c r="E6387" s="163"/>
      <c r="F6387" s="162"/>
      <c r="G6387" s="209"/>
      <c r="H6387" s="195"/>
    </row>
    <row r="6388" spans="1:8">
      <c r="A6388" s="162"/>
      <c r="B6388" s="162"/>
      <c r="C6388" s="163"/>
      <c r="D6388" s="164"/>
      <c r="E6388" s="163"/>
      <c r="F6388" s="162"/>
      <c r="G6388" s="209"/>
      <c r="H6388" s="195"/>
    </row>
    <row r="6389" spans="1:8">
      <c r="A6389" s="162"/>
      <c r="B6389" s="162"/>
      <c r="C6389" s="163"/>
      <c r="D6389" s="164"/>
      <c r="E6389" s="163"/>
      <c r="F6389" s="162"/>
      <c r="G6389" s="209"/>
      <c r="H6389" s="195"/>
    </row>
    <row r="6390" spans="1:8">
      <c r="A6390" s="162"/>
      <c r="B6390" s="162"/>
      <c r="C6390" s="163"/>
      <c r="D6390" s="164"/>
      <c r="E6390" s="163"/>
      <c r="F6390" s="162"/>
      <c r="G6390" s="209"/>
      <c r="H6390" s="195"/>
    </row>
    <row r="6391" spans="1:8">
      <c r="A6391" s="162"/>
      <c r="B6391" s="162"/>
      <c r="C6391" s="163"/>
      <c r="D6391" s="164"/>
      <c r="E6391" s="163"/>
      <c r="F6391" s="162"/>
      <c r="G6391" s="209"/>
      <c r="H6391" s="195"/>
    </row>
    <row r="6392" spans="1:8">
      <c r="A6392" s="162"/>
      <c r="B6392" s="162"/>
      <c r="C6392" s="163"/>
      <c r="D6392" s="164"/>
      <c r="E6392" s="163"/>
      <c r="F6392" s="162"/>
      <c r="G6392" s="209"/>
      <c r="H6392" s="195"/>
    </row>
    <row r="6393" spans="1:8">
      <c r="A6393" s="162"/>
      <c r="B6393" s="162"/>
      <c r="C6393" s="163"/>
      <c r="D6393" s="164"/>
      <c r="E6393" s="163"/>
      <c r="F6393" s="162"/>
      <c r="G6393" s="209"/>
      <c r="H6393" s="195"/>
    </row>
    <row r="6394" spans="1:8">
      <c r="A6394" s="162"/>
      <c r="B6394" s="162"/>
      <c r="C6394" s="163"/>
      <c r="D6394" s="164"/>
      <c r="E6394" s="163"/>
      <c r="F6394" s="162"/>
      <c r="G6394" s="209"/>
      <c r="H6394" s="195"/>
    </row>
    <row r="6395" spans="1:8">
      <c r="A6395" s="162"/>
      <c r="B6395" s="162"/>
      <c r="C6395" s="163"/>
      <c r="D6395" s="164"/>
      <c r="E6395" s="163"/>
      <c r="F6395" s="162"/>
      <c r="G6395" s="209"/>
      <c r="H6395" s="195"/>
    </row>
    <row r="6396" spans="1:8">
      <c r="A6396" s="162"/>
      <c r="B6396" s="162"/>
      <c r="C6396" s="163"/>
      <c r="D6396" s="164"/>
      <c r="E6396" s="163"/>
      <c r="F6396" s="162"/>
      <c r="G6396" s="209"/>
      <c r="H6396" s="195"/>
    </row>
    <row r="6397" spans="1:8">
      <c r="A6397" s="162"/>
      <c r="B6397" s="162"/>
      <c r="C6397" s="163"/>
      <c r="D6397" s="164"/>
      <c r="E6397" s="163"/>
      <c r="F6397" s="162"/>
      <c r="G6397" s="209"/>
      <c r="H6397" s="195"/>
    </row>
    <row r="6398" spans="1:8">
      <c r="A6398" s="162"/>
      <c r="B6398" s="162"/>
      <c r="C6398" s="163"/>
      <c r="D6398" s="164"/>
      <c r="E6398" s="163"/>
      <c r="F6398" s="162"/>
      <c r="G6398" s="209"/>
      <c r="H6398" s="195"/>
    </row>
    <row r="6399" spans="1:8">
      <c r="A6399" s="162"/>
      <c r="B6399" s="162"/>
      <c r="C6399" s="163"/>
      <c r="D6399" s="164"/>
      <c r="E6399" s="163"/>
      <c r="F6399" s="162"/>
      <c r="G6399" s="209"/>
      <c r="H6399" s="195"/>
    </row>
    <row r="6400" spans="1:8">
      <c r="A6400" s="162"/>
      <c r="B6400" s="162"/>
      <c r="C6400" s="163"/>
      <c r="D6400" s="164"/>
      <c r="E6400" s="163"/>
      <c r="F6400" s="162"/>
      <c r="G6400" s="209"/>
      <c r="H6400" s="195"/>
    </row>
    <row r="6401" spans="1:8">
      <c r="A6401" s="162"/>
      <c r="B6401" s="162"/>
      <c r="C6401" s="163"/>
      <c r="D6401" s="164"/>
      <c r="E6401" s="163"/>
      <c r="F6401" s="162"/>
      <c r="G6401" s="209"/>
      <c r="H6401" s="195"/>
    </row>
    <row r="6402" spans="1:8">
      <c r="A6402" s="162"/>
      <c r="B6402" s="162"/>
      <c r="C6402" s="163"/>
      <c r="D6402" s="164"/>
      <c r="E6402" s="163"/>
      <c r="F6402" s="162"/>
      <c r="G6402" s="209"/>
      <c r="H6402" s="195"/>
    </row>
    <row r="6403" spans="1:8">
      <c r="A6403" s="162"/>
      <c r="B6403" s="162"/>
      <c r="C6403" s="163"/>
      <c r="D6403" s="164"/>
      <c r="E6403" s="163"/>
      <c r="F6403" s="162"/>
      <c r="G6403" s="209"/>
      <c r="H6403" s="195"/>
    </row>
    <row r="6404" spans="1:8">
      <c r="A6404" s="162"/>
      <c r="B6404" s="162"/>
      <c r="C6404" s="163"/>
      <c r="D6404" s="164"/>
      <c r="E6404" s="163"/>
      <c r="F6404" s="162"/>
      <c r="G6404" s="209"/>
      <c r="H6404" s="195"/>
    </row>
    <row r="6405" spans="1:8">
      <c r="A6405" s="162"/>
      <c r="B6405" s="162"/>
      <c r="C6405" s="163"/>
      <c r="D6405" s="164"/>
      <c r="E6405" s="163"/>
      <c r="F6405" s="162"/>
      <c r="G6405" s="209"/>
      <c r="H6405" s="195"/>
    </row>
    <row r="6406" spans="1:8">
      <c r="A6406" s="162"/>
      <c r="B6406" s="162"/>
      <c r="C6406" s="163"/>
      <c r="D6406" s="164"/>
      <c r="E6406" s="163"/>
      <c r="F6406" s="162"/>
      <c r="G6406" s="209"/>
      <c r="H6406" s="195"/>
    </row>
    <row r="6407" spans="1:8">
      <c r="A6407" s="162"/>
      <c r="B6407" s="162"/>
      <c r="C6407" s="163"/>
      <c r="D6407" s="164"/>
      <c r="E6407" s="163"/>
      <c r="F6407" s="162"/>
      <c r="G6407" s="209"/>
      <c r="H6407" s="195"/>
    </row>
    <row r="6408" spans="1:8">
      <c r="A6408" s="162"/>
      <c r="B6408" s="162"/>
      <c r="C6408" s="163"/>
      <c r="D6408" s="164"/>
      <c r="E6408" s="163"/>
      <c r="F6408" s="162"/>
      <c r="G6408" s="209"/>
      <c r="H6408" s="195"/>
    </row>
    <row r="6409" spans="1:8">
      <c r="A6409" s="162"/>
      <c r="B6409" s="162"/>
      <c r="C6409" s="163"/>
      <c r="D6409" s="164"/>
      <c r="E6409" s="163"/>
      <c r="F6409" s="162"/>
      <c r="G6409" s="209"/>
      <c r="H6409" s="195"/>
    </row>
    <row r="6410" spans="1:8">
      <c r="A6410" s="162"/>
      <c r="B6410" s="162"/>
      <c r="C6410" s="163"/>
      <c r="D6410" s="164"/>
      <c r="E6410" s="163"/>
      <c r="F6410" s="162"/>
      <c r="G6410" s="209"/>
      <c r="H6410" s="195"/>
    </row>
    <row r="6411" spans="1:8">
      <c r="A6411" s="162"/>
      <c r="B6411" s="162"/>
      <c r="C6411" s="163"/>
      <c r="D6411" s="164"/>
      <c r="E6411" s="163"/>
      <c r="F6411" s="162"/>
      <c r="G6411" s="209"/>
      <c r="H6411" s="195"/>
    </row>
    <row r="6412" spans="1:8">
      <c r="A6412" s="162"/>
      <c r="B6412" s="162"/>
      <c r="C6412" s="163"/>
      <c r="D6412" s="164"/>
      <c r="E6412" s="163"/>
      <c r="F6412" s="162"/>
      <c r="G6412" s="209"/>
      <c r="H6412" s="195"/>
    </row>
    <row r="6413" spans="1:8">
      <c r="A6413" s="162"/>
      <c r="B6413" s="162"/>
      <c r="C6413" s="163"/>
      <c r="D6413" s="164"/>
      <c r="E6413" s="163"/>
      <c r="F6413" s="162"/>
      <c r="G6413" s="209"/>
      <c r="H6413" s="195"/>
    </row>
    <row r="6414" spans="1:8">
      <c r="A6414" s="162"/>
      <c r="B6414" s="162"/>
      <c r="C6414" s="163"/>
      <c r="D6414" s="164"/>
      <c r="E6414" s="163"/>
      <c r="F6414" s="162"/>
      <c r="G6414" s="209"/>
      <c r="H6414" s="195"/>
    </row>
    <row r="6415" spans="1:8">
      <c r="A6415" s="162"/>
      <c r="B6415" s="162"/>
      <c r="C6415" s="163"/>
      <c r="D6415" s="164"/>
      <c r="E6415" s="163"/>
      <c r="F6415" s="162"/>
      <c r="G6415" s="209"/>
      <c r="H6415" s="195"/>
    </row>
    <row r="6416" spans="1:8">
      <c r="A6416" s="162"/>
      <c r="B6416" s="162"/>
      <c r="C6416" s="163"/>
      <c r="D6416" s="164"/>
      <c r="E6416" s="163"/>
      <c r="F6416" s="162"/>
      <c r="G6416" s="209"/>
      <c r="H6416" s="195"/>
    </row>
    <row r="6417" spans="1:8">
      <c r="A6417" s="162"/>
      <c r="B6417" s="162"/>
      <c r="C6417" s="163"/>
      <c r="D6417" s="164"/>
      <c r="E6417" s="163"/>
      <c r="F6417" s="162"/>
      <c r="G6417" s="209"/>
      <c r="H6417" s="195"/>
    </row>
    <row r="6418" spans="1:8">
      <c r="A6418" s="162"/>
      <c r="B6418" s="162"/>
      <c r="C6418" s="163"/>
      <c r="D6418" s="164"/>
      <c r="E6418" s="163"/>
      <c r="F6418" s="162"/>
      <c r="G6418" s="209"/>
      <c r="H6418" s="195"/>
    </row>
    <row r="6419" spans="1:8">
      <c r="A6419" s="162"/>
      <c r="B6419" s="162"/>
      <c r="C6419" s="163"/>
      <c r="D6419" s="164"/>
      <c r="E6419" s="163"/>
      <c r="F6419" s="162"/>
      <c r="G6419" s="209"/>
      <c r="H6419" s="195"/>
    </row>
    <row r="6420" spans="1:8">
      <c r="A6420" s="162"/>
      <c r="B6420" s="162"/>
      <c r="C6420" s="163"/>
      <c r="D6420" s="164"/>
      <c r="E6420" s="163"/>
      <c r="F6420" s="162"/>
      <c r="G6420" s="209"/>
      <c r="H6420" s="195"/>
    </row>
    <row r="6421" spans="1:8">
      <c r="A6421" s="162"/>
      <c r="B6421" s="162"/>
      <c r="C6421" s="163"/>
      <c r="D6421" s="164"/>
      <c r="E6421" s="163"/>
      <c r="F6421" s="162"/>
      <c r="G6421" s="209"/>
      <c r="H6421" s="195"/>
    </row>
    <row r="6422" spans="1:8">
      <c r="A6422" s="162"/>
      <c r="B6422" s="162"/>
      <c r="C6422" s="163"/>
      <c r="D6422" s="164"/>
      <c r="E6422" s="163"/>
      <c r="F6422" s="162"/>
      <c r="G6422" s="209"/>
      <c r="H6422" s="195"/>
    </row>
    <row r="6423" spans="1:8">
      <c r="A6423" s="162"/>
      <c r="B6423" s="162"/>
      <c r="C6423" s="163"/>
      <c r="D6423" s="164"/>
      <c r="E6423" s="163"/>
      <c r="F6423" s="162"/>
      <c r="G6423" s="209"/>
      <c r="H6423" s="195"/>
    </row>
    <row r="6424" spans="1:8">
      <c r="A6424" s="162"/>
      <c r="B6424" s="162"/>
      <c r="C6424" s="163"/>
      <c r="D6424" s="164"/>
      <c r="E6424" s="163"/>
      <c r="F6424" s="162"/>
      <c r="G6424" s="209"/>
      <c r="H6424" s="195"/>
    </row>
    <row r="6425" spans="1:8">
      <c r="A6425" s="162"/>
      <c r="B6425" s="162"/>
      <c r="C6425" s="163"/>
      <c r="D6425" s="164"/>
      <c r="E6425" s="163"/>
      <c r="F6425" s="162"/>
      <c r="G6425" s="209"/>
      <c r="H6425" s="195"/>
    </row>
    <row r="6426" spans="1:8">
      <c r="A6426" s="162"/>
      <c r="B6426" s="162"/>
      <c r="C6426" s="163"/>
      <c r="D6426" s="164"/>
      <c r="E6426" s="163"/>
      <c r="F6426" s="162"/>
      <c r="G6426" s="209"/>
      <c r="H6426" s="195"/>
    </row>
    <row r="6427" spans="1:8">
      <c r="A6427" s="162"/>
      <c r="B6427" s="162"/>
      <c r="C6427" s="163"/>
      <c r="D6427" s="164"/>
      <c r="E6427" s="163"/>
      <c r="F6427" s="162"/>
      <c r="G6427" s="209"/>
      <c r="H6427" s="195"/>
    </row>
    <row r="6428" spans="1:8">
      <c r="A6428" s="162"/>
      <c r="B6428" s="162"/>
      <c r="C6428" s="163"/>
      <c r="D6428" s="164"/>
      <c r="E6428" s="163"/>
      <c r="F6428" s="162"/>
      <c r="G6428" s="209"/>
      <c r="H6428" s="195"/>
    </row>
    <row r="6429" spans="1:8">
      <c r="A6429" s="162"/>
      <c r="B6429" s="162"/>
      <c r="C6429" s="163"/>
      <c r="D6429" s="164"/>
      <c r="E6429" s="163"/>
      <c r="F6429" s="162"/>
      <c r="G6429" s="209"/>
      <c r="H6429" s="195"/>
    </row>
    <row r="6430" spans="1:8">
      <c r="A6430" s="162"/>
      <c r="B6430" s="162"/>
      <c r="C6430" s="163"/>
      <c r="D6430" s="164"/>
      <c r="E6430" s="163"/>
      <c r="F6430" s="162"/>
      <c r="G6430" s="209"/>
      <c r="H6430" s="195"/>
    </row>
    <row r="6431" spans="1:8">
      <c r="A6431" s="162"/>
      <c r="B6431" s="162"/>
      <c r="C6431" s="163"/>
      <c r="D6431" s="164"/>
      <c r="E6431" s="163"/>
      <c r="F6431" s="162"/>
      <c r="G6431" s="209"/>
      <c r="H6431" s="195"/>
    </row>
    <row r="6432" spans="1:8">
      <c r="A6432" s="162"/>
      <c r="B6432" s="162"/>
      <c r="C6432" s="163"/>
      <c r="D6432" s="164"/>
      <c r="E6432" s="163"/>
      <c r="F6432" s="162"/>
      <c r="G6432" s="209"/>
      <c r="H6432" s="195"/>
    </row>
    <row r="6433" spans="1:8">
      <c r="A6433" s="162"/>
      <c r="B6433" s="162"/>
      <c r="C6433" s="163"/>
      <c r="D6433" s="164"/>
      <c r="E6433" s="163"/>
      <c r="F6433" s="162"/>
      <c r="G6433" s="209"/>
      <c r="H6433" s="195"/>
    </row>
    <row r="6434" spans="1:8">
      <c r="A6434" s="162"/>
      <c r="B6434" s="162"/>
      <c r="C6434" s="163"/>
      <c r="D6434" s="164"/>
      <c r="E6434" s="163"/>
      <c r="F6434" s="162"/>
      <c r="G6434" s="209"/>
      <c r="H6434" s="195"/>
    </row>
    <row r="6435" spans="1:8">
      <c r="A6435" s="162"/>
      <c r="B6435" s="162"/>
      <c r="C6435" s="163"/>
      <c r="D6435" s="164"/>
      <c r="E6435" s="163"/>
      <c r="F6435" s="162"/>
      <c r="G6435" s="209"/>
      <c r="H6435" s="195"/>
    </row>
    <row r="6436" spans="1:8">
      <c r="A6436" s="162"/>
      <c r="B6436" s="162"/>
      <c r="C6436" s="163"/>
      <c r="D6436" s="164"/>
      <c r="E6436" s="163"/>
      <c r="F6436" s="162"/>
      <c r="G6436" s="209"/>
      <c r="H6436" s="195"/>
    </row>
    <row r="6437" spans="1:8">
      <c r="A6437" s="162"/>
      <c r="B6437" s="162"/>
      <c r="C6437" s="163"/>
      <c r="D6437" s="164"/>
      <c r="E6437" s="163"/>
      <c r="F6437" s="162"/>
      <c r="G6437" s="209"/>
      <c r="H6437" s="195"/>
    </row>
    <row r="6438" spans="1:8">
      <c r="A6438" s="162"/>
      <c r="B6438" s="162"/>
      <c r="C6438" s="163"/>
      <c r="D6438" s="164"/>
      <c r="E6438" s="163"/>
      <c r="F6438" s="162"/>
      <c r="G6438" s="209"/>
      <c r="H6438" s="195"/>
    </row>
    <row r="6439" spans="1:8">
      <c r="A6439" s="162"/>
      <c r="B6439" s="162"/>
      <c r="C6439" s="163"/>
      <c r="D6439" s="164"/>
      <c r="E6439" s="163"/>
      <c r="F6439" s="162"/>
      <c r="G6439" s="209"/>
      <c r="H6439" s="195"/>
    </row>
    <row r="6440" spans="1:8">
      <c r="A6440" s="162"/>
      <c r="B6440" s="162"/>
      <c r="C6440" s="163"/>
      <c r="D6440" s="164"/>
      <c r="E6440" s="163"/>
      <c r="F6440" s="162"/>
      <c r="G6440" s="209"/>
      <c r="H6440" s="195"/>
    </row>
    <row r="6441" spans="1:8">
      <c r="A6441" s="162"/>
      <c r="B6441" s="162"/>
      <c r="C6441" s="163"/>
      <c r="D6441" s="164"/>
      <c r="E6441" s="163"/>
      <c r="F6441" s="162"/>
      <c r="G6441" s="209"/>
      <c r="H6441" s="195"/>
    </row>
    <row r="6442" spans="1:8">
      <c r="A6442" s="162"/>
      <c r="B6442" s="162"/>
      <c r="C6442" s="163"/>
      <c r="D6442" s="164"/>
      <c r="E6442" s="163"/>
      <c r="F6442" s="162"/>
      <c r="G6442" s="209"/>
      <c r="H6442" s="195"/>
    </row>
    <row r="6443" spans="1:8">
      <c r="A6443" s="162"/>
      <c r="B6443" s="162"/>
      <c r="C6443" s="163"/>
      <c r="D6443" s="164"/>
      <c r="E6443" s="163"/>
      <c r="F6443" s="162"/>
      <c r="G6443" s="209"/>
      <c r="H6443" s="195"/>
    </row>
    <row r="6444" spans="1:8">
      <c r="A6444" s="162"/>
      <c r="B6444" s="162"/>
      <c r="C6444" s="163"/>
      <c r="D6444" s="164"/>
      <c r="E6444" s="163"/>
      <c r="F6444" s="162"/>
      <c r="G6444" s="209"/>
      <c r="H6444" s="195"/>
    </row>
    <row r="6445" spans="1:8">
      <c r="A6445" s="162"/>
      <c r="B6445" s="162"/>
      <c r="C6445" s="163"/>
      <c r="D6445" s="164"/>
      <c r="E6445" s="163"/>
      <c r="F6445" s="162"/>
      <c r="G6445" s="209"/>
      <c r="H6445" s="195"/>
    </row>
    <row r="6446" spans="1:8">
      <c r="A6446" s="162"/>
      <c r="B6446" s="162"/>
      <c r="C6446" s="163"/>
      <c r="D6446" s="164"/>
      <c r="E6446" s="163"/>
      <c r="F6446" s="162"/>
      <c r="G6446" s="209"/>
      <c r="H6446" s="195"/>
    </row>
    <row r="6447" spans="1:8">
      <c r="A6447" s="162"/>
      <c r="B6447" s="162"/>
      <c r="C6447" s="163"/>
      <c r="D6447" s="164"/>
      <c r="E6447" s="163"/>
      <c r="F6447" s="162"/>
      <c r="G6447" s="209"/>
      <c r="H6447" s="195"/>
    </row>
    <row r="6448" spans="1:8">
      <c r="A6448" s="162"/>
      <c r="B6448" s="162"/>
      <c r="C6448" s="163"/>
      <c r="D6448" s="164"/>
      <c r="E6448" s="163"/>
      <c r="F6448" s="162"/>
      <c r="G6448" s="209"/>
      <c r="H6448" s="195"/>
    </row>
    <row r="6449" spans="1:8">
      <c r="A6449" s="162"/>
      <c r="B6449" s="162"/>
      <c r="C6449" s="163"/>
      <c r="D6449" s="164"/>
      <c r="E6449" s="163"/>
      <c r="F6449" s="162"/>
      <c r="G6449" s="209"/>
      <c r="H6449" s="195"/>
    </row>
    <row r="6450" spans="1:8">
      <c r="A6450" s="162"/>
      <c r="B6450" s="162"/>
      <c r="C6450" s="163"/>
      <c r="D6450" s="164"/>
      <c r="E6450" s="163"/>
      <c r="F6450" s="162"/>
      <c r="G6450" s="209"/>
      <c r="H6450" s="195"/>
    </row>
    <row r="6451" spans="1:8">
      <c r="A6451" s="162"/>
      <c r="B6451" s="162"/>
      <c r="C6451" s="163"/>
      <c r="D6451" s="164"/>
      <c r="E6451" s="163"/>
      <c r="F6451" s="162"/>
      <c r="G6451" s="209"/>
      <c r="H6451" s="195"/>
    </row>
    <row r="6452" spans="1:8">
      <c r="A6452" s="162"/>
      <c r="B6452" s="162"/>
      <c r="C6452" s="163"/>
      <c r="D6452" s="164"/>
      <c r="E6452" s="163"/>
      <c r="F6452" s="162"/>
      <c r="G6452" s="209"/>
      <c r="H6452" s="195"/>
    </row>
    <row r="6453" spans="1:8">
      <c r="A6453" s="162"/>
      <c r="B6453" s="162"/>
      <c r="C6453" s="163"/>
      <c r="D6453" s="164"/>
      <c r="E6453" s="163"/>
      <c r="F6453" s="162"/>
      <c r="G6453" s="209"/>
      <c r="H6453" s="195"/>
    </row>
    <row r="6454" spans="1:8">
      <c r="A6454" s="162"/>
      <c r="B6454" s="162"/>
      <c r="C6454" s="163"/>
      <c r="D6454" s="164"/>
      <c r="E6454" s="163"/>
      <c r="F6454" s="162"/>
      <c r="G6454" s="209"/>
      <c r="H6454" s="195"/>
    </row>
    <row r="6455" spans="1:8">
      <c r="A6455" s="162"/>
      <c r="B6455" s="162"/>
      <c r="C6455" s="163"/>
      <c r="D6455" s="164"/>
      <c r="E6455" s="163"/>
      <c r="F6455" s="162"/>
      <c r="G6455" s="209"/>
      <c r="H6455" s="195"/>
    </row>
    <row r="6456" spans="1:8">
      <c r="A6456" s="162"/>
      <c r="B6456" s="162"/>
      <c r="C6456" s="163"/>
      <c r="D6456" s="164"/>
      <c r="E6456" s="163"/>
      <c r="F6456" s="162"/>
      <c r="G6456" s="209"/>
      <c r="H6456" s="195"/>
    </row>
    <row r="6457" spans="1:8">
      <c r="A6457" s="162"/>
      <c r="B6457" s="162"/>
      <c r="C6457" s="163"/>
      <c r="D6457" s="164"/>
      <c r="E6457" s="163"/>
      <c r="F6457" s="162"/>
      <c r="G6457" s="209"/>
      <c r="H6457" s="195"/>
    </row>
    <row r="6458" spans="1:8">
      <c r="A6458" s="162"/>
      <c r="B6458" s="162"/>
      <c r="C6458" s="163"/>
      <c r="D6458" s="164"/>
      <c r="E6458" s="163"/>
      <c r="F6458" s="162"/>
      <c r="G6458" s="209"/>
      <c r="H6458" s="195"/>
    </row>
    <row r="6459" spans="1:8">
      <c r="A6459" s="162"/>
      <c r="B6459" s="162"/>
      <c r="C6459" s="163"/>
      <c r="D6459" s="164"/>
      <c r="E6459" s="163"/>
      <c r="F6459" s="162"/>
      <c r="G6459" s="209"/>
      <c r="H6459" s="195"/>
    </row>
    <row r="6460" spans="1:8">
      <c r="A6460" s="162"/>
      <c r="B6460" s="162"/>
      <c r="C6460" s="163"/>
      <c r="D6460" s="164"/>
      <c r="E6460" s="163"/>
      <c r="F6460" s="162"/>
      <c r="G6460" s="209"/>
      <c r="H6460" s="195"/>
    </row>
    <row r="6461" spans="1:8">
      <c r="A6461" s="162"/>
      <c r="B6461" s="162"/>
      <c r="C6461" s="163"/>
      <c r="D6461" s="164"/>
      <c r="E6461" s="163"/>
      <c r="F6461" s="162"/>
      <c r="G6461" s="209"/>
      <c r="H6461" s="195"/>
    </row>
    <row r="6462" spans="1:8">
      <c r="A6462" s="162"/>
      <c r="B6462" s="162"/>
      <c r="C6462" s="163"/>
      <c r="D6462" s="164"/>
      <c r="E6462" s="163"/>
      <c r="F6462" s="162"/>
      <c r="G6462" s="209"/>
      <c r="H6462" s="195"/>
    </row>
    <row r="6463" spans="1:8">
      <c r="A6463" s="162"/>
      <c r="B6463" s="162"/>
      <c r="C6463" s="163"/>
      <c r="D6463" s="164"/>
      <c r="E6463" s="163"/>
      <c r="F6463" s="162"/>
      <c r="G6463" s="209"/>
      <c r="H6463" s="195"/>
    </row>
    <row r="6464" spans="1:8">
      <c r="A6464" s="162"/>
      <c r="B6464" s="162"/>
      <c r="C6464" s="163"/>
      <c r="D6464" s="164"/>
      <c r="E6464" s="163"/>
      <c r="F6464" s="162"/>
      <c r="G6464" s="209"/>
      <c r="H6464" s="195"/>
    </row>
    <row r="6465" spans="1:8">
      <c r="A6465" s="162"/>
      <c r="B6465" s="162"/>
      <c r="C6465" s="163"/>
      <c r="D6465" s="164"/>
      <c r="E6465" s="163"/>
      <c r="F6465" s="162"/>
      <c r="G6465" s="209"/>
      <c r="H6465" s="195"/>
    </row>
    <row r="6466" spans="1:8">
      <c r="A6466" s="162"/>
      <c r="B6466" s="162"/>
      <c r="C6466" s="163"/>
      <c r="D6466" s="164"/>
      <c r="E6466" s="163"/>
      <c r="F6466" s="162"/>
      <c r="G6466" s="209"/>
      <c r="H6466" s="195"/>
    </row>
    <row r="6467" spans="1:8">
      <c r="A6467" s="162"/>
      <c r="B6467" s="162"/>
      <c r="C6467" s="163"/>
      <c r="D6467" s="164"/>
      <c r="E6467" s="163"/>
      <c r="F6467" s="162"/>
      <c r="G6467" s="209"/>
      <c r="H6467" s="195"/>
    </row>
    <row r="6468" spans="1:8">
      <c r="A6468" s="162"/>
      <c r="B6468" s="162"/>
      <c r="C6468" s="163"/>
      <c r="D6468" s="164"/>
      <c r="E6468" s="163"/>
      <c r="F6468" s="162"/>
      <c r="G6468" s="209"/>
      <c r="H6468" s="195"/>
    </row>
    <row r="6469" spans="1:8">
      <c r="A6469" s="162"/>
      <c r="B6469" s="162"/>
      <c r="C6469" s="163"/>
      <c r="D6469" s="164"/>
      <c r="E6469" s="163"/>
      <c r="F6469" s="162"/>
      <c r="G6469" s="209"/>
      <c r="H6469" s="195"/>
    </row>
    <row r="6470" spans="1:8">
      <c r="A6470" s="162"/>
      <c r="B6470" s="162"/>
      <c r="C6470" s="163"/>
      <c r="D6470" s="164"/>
      <c r="E6470" s="163"/>
      <c r="F6470" s="162"/>
      <c r="G6470" s="209"/>
      <c r="H6470" s="195"/>
    </row>
    <row r="6471" spans="1:8">
      <c r="A6471" s="162"/>
      <c r="B6471" s="162"/>
      <c r="C6471" s="163"/>
      <c r="D6471" s="164"/>
      <c r="E6471" s="163"/>
      <c r="F6471" s="162"/>
      <c r="G6471" s="209"/>
      <c r="H6471" s="195"/>
    </row>
    <row r="6472" spans="1:8">
      <c r="A6472" s="162"/>
      <c r="B6472" s="162"/>
      <c r="C6472" s="163"/>
      <c r="D6472" s="164"/>
      <c r="E6472" s="163"/>
      <c r="F6472" s="162"/>
      <c r="G6472" s="209"/>
      <c r="H6472" s="195"/>
    </row>
    <row r="6473" spans="1:8">
      <c r="A6473" s="162"/>
      <c r="B6473" s="162"/>
      <c r="C6473" s="163"/>
      <c r="D6473" s="164"/>
      <c r="E6473" s="163"/>
      <c r="F6473" s="162"/>
      <c r="G6473" s="209"/>
      <c r="H6473" s="195"/>
    </row>
    <row r="6474" spans="1:8">
      <c r="A6474" s="162"/>
      <c r="B6474" s="162"/>
      <c r="C6474" s="163"/>
      <c r="D6474" s="164"/>
      <c r="E6474" s="163"/>
      <c r="F6474" s="162"/>
      <c r="G6474" s="209"/>
      <c r="H6474" s="195"/>
    </row>
    <row r="6475" spans="1:8">
      <c r="A6475" s="162"/>
      <c r="B6475" s="162"/>
      <c r="C6475" s="163"/>
      <c r="D6475" s="164"/>
      <c r="E6475" s="163"/>
      <c r="F6475" s="162"/>
      <c r="G6475" s="209"/>
      <c r="H6475" s="195"/>
    </row>
    <row r="6476" spans="1:8">
      <c r="A6476" s="162"/>
      <c r="B6476" s="162"/>
      <c r="C6476" s="163"/>
      <c r="D6476" s="164"/>
      <c r="E6476" s="163"/>
      <c r="F6476" s="162"/>
      <c r="G6476" s="209"/>
      <c r="H6476" s="195"/>
    </row>
    <row r="6477" spans="1:8">
      <c r="A6477" s="162"/>
      <c r="B6477" s="162"/>
      <c r="C6477" s="163"/>
      <c r="D6477" s="164"/>
      <c r="E6477" s="163"/>
      <c r="F6477" s="162"/>
      <c r="G6477" s="209"/>
      <c r="H6477" s="195"/>
    </row>
    <row r="6478" spans="1:8">
      <c r="A6478" s="162"/>
      <c r="B6478" s="162"/>
      <c r="C6478" s="163"/>
      <c r="D6478" s="164"/>
      <c r="E6478" s="163"/>
      <c r="F6478" s="162"/>
      <c r="G6478" s="209"/>
      <c r="H6478" s="195"/>
    </row>
    <row r="6479" spans="1:8">
      <c r="A6479" s="162"/>
      <c r="B6479" s="162"/>
      <c r="C6479" s="163"/>
      <c r="D6479" s="164"/>
      <c r="E6479" s="163"/>
      <c r="F6479" s="162"/>
      <c r="G6479" s="209"/>
      <c r="H6479" s="195"/>
    </row>
    <row r="6480" spans="1:8">
      <c r="A6480" s="162"/>
      <c r="B6480" s="162"/>
      <c r="C6480" s="163"/>
      <c r="D6480" s="164"/>
      <c r="E6480" s="163"/>
      <c r="F6480" s="162"/>
      <c r="G6480" s="209"/>
      <c r="H6480" s="195"/>
    </row>
    <row r="6481" spans="1:8">
      <c r="A6481" s="162"/>
      <c r="B6481" s="162"/>
      <c r="C6481" s="163"/>
      <c r="D6481" s="164"/>
      <c r="E6481" s="163"/>
      <c r="F6481" s="162"/>
      <c r="G6481" s="209"/>
      <c r="H6481" s="195"/>
    </row>
    <row r="6482" spans="1:8">
      <c r="A6482" s="162"/>
      <c r="B6482" s="162"/>
      <c r="C6482" s="163"/>
      <c r="D6482" s="164"/>
      <c r="E6482" s="163"/>
      <c r="F6482" s="162"/>
      <c r="G6482" s="209"/>
      <c r="H6482" s="195"/>
    </row>
    <row r="6483" spans="1:8">
      <c r="A6483" s="162"/>
      <c r="B6483" s="162"/>
      <c r="C6483" s="163"/>
      <c r="D6483" s="164"/>
      <c r="E6483" s="163"/>
      <c r="F6483" s="162"/>
      <c r="G6483" s="209"/>
      <c r="H6483" s="195"/>
    </row>
    <row r="6484" spans="1:8">
      <c r="A6484" s="162"/>
      <c r="B6484" s="162"/>
      <c r="C6484" s="163"/>
      <c r="D6484" s="164"/>
      <c r="E6484" s="163"/>
      <c r="F6484" s="162"/>
      <c r="G6484" s="209"/>
      <c r="H6484" s="195"/>
    </row>
    <row r="6485" spans="1:8">
      <c r="A6485" s="162"/>
      <c r="B6485" s="162"/>
      <c r="C6485" s="163"/>
      <c r="D6485" s="164"/>
      <c r="E6485" s="163"/>
      <c r="F6485" s="162"/>
      <c r="G6485" s="209"/>
      <c r="H6485" s="195"/>
    </row>
    <row r="6486" spans="1:8">
      <c r="A6486" s="162"/>
      <c r="B6486" s="162"/>
      <c r="C6486" s="163"/>
      <c r="D6486" s="164"/>
      <c r="E6486" s="163"/>
      <c r="F6486" s="162"/>
      <c r="G6486" s="209"/>
      <c r="H6486" s="195"/>
    </row>
    <row r="6487" spans="1:8">
      <c r="A6487" s="162"/>
      <c r="B6487" s="162"/>
      <c r="C6487" s="163"/>
      <c r="D6487" s="164"/>
      <c r="E6487" s="163"/>
      <c r="F6487" s="162"/>
      <c r="G6487" s="209"/>
      <c r="H6487" s="195"/>
    </row>
    <row r="6488" spans="1:8">
      <c r="A6488" s="162"/>
      <c r="B6488" s="162"/>
      <c r="C6488" s="163"/>
      <c r="D6488" s="164"/>
      <c r="E6488" s="163"/>
      <c r="F6488" s="162"/>
      <c r="G6488" s="209"/>
      <c r="H6488" s="195"/>
    </row>
    <row r="6489" spans="1:8">
      <c r="A6489" s="162"/>
      <c r="B6489" s="162"/>
      <c r="C6489" s="163"/>
      <c r="D6489" s="164"/>
      <c r="E6489" s="163"/>
      <c r="F6489" s="162"/>
      <c r="G6489" s="209"/>
      <c r="H6489" s="195"/>
    </row>
    <row r="6490" spans="1:8">
      <c r="A6490" s="162"/>
      <c r="B6490" s="162"/>
      <c r="C6490" s="163"/>
      <c r="D6490" s="164"/>
      <c r="E6490" s="163"/>
      <c r="F6490" s="162"/>
      <c r="G6490" s="209"/>
      <c r="H6490" s="195"/>
    </row>
    <row r="6491" spans="1:8">
      <c r="A6491" s="162"/>
      <c r="B6491" s="162"/>
      <c r="C6491" s="163"/>
      <c r="D6491" s="164"/>
      <c r="E6491" s="163"/>
      <c r="F6491" s="162"/>
      <c r="G6491" s="209"/>
      <c r="H6491" s="195"/>
    </row>
    <row r="6492" spans="1:8">
      <c r="A6492" s="162"/>
      <c r="B6492" s="162"/>
      <c r="C6492" s="163"/>
      <c r="D6492" s="164"/>
      <c r="E6492" s="163"/>
      <c r="F6492" s="162"/>
      <c r="G6492" s="209"/>
      <c r="H6492" s="195"/>
    </row>
    <row r="6493" spans="1:8">
      <c r="A6493" s="162"/>
      <c r="B6493" s="162"/>
      <c r="C6493" s="163"/>
      <c r="D6493" s="164"/>
      <c r="E6493" s="163"/>
      <c r="F6493" s="162"/>
      <c r="G6493" s="209"/>
      <c r="H6493" s="195"/>
    </row>
    <row r="6494" spans="1:8">
      <c r="A6494" s="162"/>
      <c r="B6494" s="162"/>
      <c r="C6494" s="163"/>
      <c r="D6494" s="164"/>
      <c r="E6494" s="163"/>
      <c r="F6494" s="162"/>
      <c r="G6494" s="209"/>
      <c r="H6494" s="195"/>
    </row>
    <row r="6495" spans="1:8">
      <c r="A6495" s="162"/>
      <c r="B6495" s="162"/>
      <c r="C6495" s="163"/>
      <c r="D6495" s="164"/>
      <c r="E6495" s="163"/>
      <c r="F6495" s="162"/>
      <c r="G6495" s="209"/>
      <c r="H6495" s="195"/>
    </row>
    <row r="6496" spans="1:8">
      <c r="A6496" s="162"/>
      <c r="B6496" s="162"/>
      <c r="C6496" s="163"/>
      <c r="D6496" s="164"/>
      <c r="E6496" s="163"/>
      <c r="F6496" s="162"/>
      <c r="G6496" s="209"/>
      <c r="H6496" s="195"/>
    </row>
    <row r="6497" spans="1:8">
      <c r="A6497" s="162"/>
      <c r="B6497" s="162"/>
      <c r="C6497" s="163"/>
      <c r="D6497" s="164"/>
      <c r="E6497" s="163"/>
      <c r="F6497" s="162"/>
      <c r="G6497" s="209"/>
      <c r="H6497" s="195"/>
    </row>
    <row r="6498" spans="1:8">
      <c r="A6498" s="162"/>
      <c r="B6498" s="162"/>
      <c r="C6498" s="163"/>
      <c r="D6498" s="164"/>
      <c r="E6498" s="163"/>
      <c r="F6498" s="162"/>
      <c r="G6498" s="209"/>
      <c r="H6498" s="195"/>
    </row>
    <row r="6499" spans="1:8">
      <c r="A6499" s="162"/>
      <c r="B6499" s="162"/>
      <c r="C6499" s="163"/>
      <c r="D6499" s="164"/>
      <c r="E6499" s="163"/>
      <c r="F6499" s="162"/>
      <c r="G6499" s="209"/>
      <c r="H6499" s="195"/>
    </row>
    <row r="6500" spans="1:8">
      <c r="A6500" s="162"/>
      <c r="B6500" s="162"/>
      <c r="C6500" s="163"/>
      <c r="D6500" s="164"/>
      <c r="E6500" s="163"/>
      <c r="F6500" s="162"/>
      <c r="G6500" s="209"/>
      <c r="H6500" s="195"/>
    </row>
    <row r="6501" spans="1:8">
      <c r="A6501" s="162"/>
      <c r="B6501" s="162"/>
      <c r="C6501" s="163"/>
      <c r="D6501" s="164"/>
      <c r="E6501" s="163"/>
      <c r="F6501" s="162"/>
      <c r="G6501" s="209"/>
      <c r="H6501" s="195"/>
    </row>
    <row r="6502" spans="1:8">
      <c r="A6502" s="162"/>
      <c r="B6502" s="162"/>
      <c r="C6502" s="163"/>
      <c r="D6502" s="164"/>
      <c r="E6502" s="163"/>
      <c r="F6502" s="162"/>
      <c r="G6502" s="209"/>
      <c r="H6502" s="195"/>
    </row>
    <row r="6503" spans="1:8">
      <c r="A6503" s="162"/>
      <c r="B6503" s="162"/>
      <c r="C6503" s="163"/>
      <c r="D6503" s="164"/>
      <c r="E6503" s="163"/>
      <c r="F6503" s="162"/>
      <c r="G6503" s="209"/>
      <c r="H6503" s="195"/>
    </row>
    <row r="6504" spans="1:8">
      <c r="A6504" s="162"/>
      <c r="B6504" s="162"/>
      <c r="C6504" s="163"/>
      <c r="D6504" s="164"/>
      <c r="E6504" s="163"/>
      <c r="F6504" s="162"/>
      <c r="G6504" s="209"/>
      <c r="H6504" s="195"/>
    </row>
    <row r="6505" spans="1:8">
      <c r="A6505" s="162"/>
      <c r="B6505" s="162"/>
      <c r="C6505" s="163"/>
      <c r="D6505" s="164"/>
      <c r="E6505" s="163"/>
      <c r="F6505" s="162"/>
      <c r="G6505" s="209"/>
      <c r="H6505" s="195"/>
    </row>
    <row r="6506" spans="1:8">
      <c r="A6506" s="162"/>
      <c r="B6506" s="162"/>
      <c r="C6506" s="163"/>
      <c r="D6506" s="164"/>
      <c r="E6506" s="163"/>
      <c r="F6506" s="162"/>
      <c r="G6506" s="209"/>
      <c r="H6506" s="195"/>
    </row>
    <row r="6507" spans="1:8">
      <c r="A6507" s="162"/>
      <c r="B6507" s="162"/>
      <c r="C6507" s="163"/>
      <c r="D6507" s="164"/>
      <c r="E6507" s="163"/>
      <c r="F6507" s="162"/>
      <c r="G6507" s="209"/>
      <c r="H6507" s="195"/>
    </row>
    <row r="6508" spans="1:8">
      <c r="A6508" s="162"/>
      <c r="B6508" s="162"/>
      <c r="C6508" s="163"/>
      <c r="D6508" s="164"/>
      <c r="E6508" s="163"/>
      <c r="F6508" s="162"/>
      <c r="G6508" s="209"/>
      <c r="H6508" s="195"/>
    </row>
    <row r="6509" spans="1:8">
      <c r="A6509" s="162"/>
      <c r="B6509" s="162"/>
      <c r="C6509" s="163"/>
      <c r="D6509" s="164"/>
      <c r="E6509" s="163"/>
      <c r="F6509" s="162"/>
      <c r="G6509" s="209"/>
      <c r="H6509" s="195"/>
    </row>
    <row r="6510" spans="1:8">
      <c r="A6510" s="162"/>
      <c r="B6510" s="162"/>
      <c r="C6510" s="163"/>
      <c r="D6510" s="164"/>
      <c r="E6510" s="163"/>
      <c r="F6510" s="162"/>
      <c r="G6510" s="209"/>
      <c r="H6510" s="195"/>
    </row>
    <row r="6511" spans="1:8">
      <c r="A6511" s="162"/>
      <c r="B6511" s="162"/>
      <c r="C6511" s="163"/>
      <c r="D6511" s="164"/>
      <c r="E6511" s="163"/>
      <c r="F6511" s="162"/>
      <c r="G6511" s="209"/>
      <c r="H6511" s="195"/>
    </row>
    <row r="6512" spans="1:8">
      <c r="A6512" s="162"/>
      <c r="B6512" s="162"/>
      <c r="C6512" s="163"/>
      <c r="D6512" s="164"/>
      <c r="E6512" s="163"/>
      <c r="F6512" s="162"/>
      <c r="G6512" s="209"/>
      <c r="H6512" s="195"/>
    </row>
    <row r="6513" spans="1:8">
      <c r="A6513" s="162"/>
      <c r="B6513" s="162"/>
      <c r="C6513" s="163"/>
      <c r="D6513" s="164"/>
      <c r="E6513" s="163"/>
      <c r="F6513" s="162"/>
      <c r="G6513" s="209"/>
      <c r="H6513" s="195"/>
    </row>
    <row r="6514" spans="1:8">
      <c r="A6514" s="162"/>
      <c r="B6514" s="162"/>
      <c r="C6514" s="163"/>
      <c r="D6514" s="164"/>
      <c r="E6514" s="163"/>
      <c r="F6514" s="162"/>
      <c r="G6514" s="209"/>
      <c r="H6514" s="195"/>
    </row>
    <row r="6515" spans="1:8">
      <c r="A6515" s="162"/>
      <c r="B6515" s="162"/>
      <c r="C6515" s="163"/>
      <c r="D6515" s="164"/>
      <c r="E6515" s="163"/>
      <c r="F6515" s="162"/>
      <c r="G6515" s="209"/>
      <c r="H6515" s="195"/>
    </row>
    <row r="6516" spans="1:8">
      <c r="A6516" s="162"/>
      <c r="B6516" s="162"/>
      <c r="C6516" s="163"/>
      <c r="D6516" s="164"/>
      <c r="E6516" s="163"/>
      <c r="F6516" s="162"/>
      <c r="G6516" s="209"/>
      <c r="H6516" s="195"/>
    </row>
    <row r="6517" spans="1:8">
      <c r="A6517" s="162"/>
      <c r="B6517" s="162"/>
      <c r="C6517" s="163"/>
      <c r="D6517" s="164"/>
      <c r="E6517" s="163"/>
      <c r="F6517" s="162"/>
      <c r="G6517" s="209"/>
      <c r="H6517" s="195"/>
    </row>
    <row r="6518" spans="1:8">
      <c r="A6518" s="162"/>
      <c r="B6518" s="162"/>
      <c r="C6518" s="163"/>
      <c r="D6518" s="164"/>
      <c r="E6518" s="163"/>
      <c r="F6518" s="162"/>
      <c r="G6518" s="209"/>
      <c r="H6518" s="195"/>
    </row>
    <row r="6519" spans="1:8">
      <c r="A6519" s="162"/>
      <c r="B6519" s="162"/>
      <c r="C6519" s="163"/>
      <c r="D6519" s="164"/>
      <c r="E6519" s="163"/>
      <c r="F6519" s="162"/>
      <c r="G6519" s="209"/>
      <c r="H6519" s="195"/>
    </row>
    <row r="6520" spans="1:8">
      <c r="A6520" s="162"/>
      <c r="B6520" s="162"/>
      <c r="C6520" s="163"/>
      <c r="D6520" s="164"/>
      <c r="E6520" s="163"/>
      <c r="F6520" s="162"/>
      <c r="G6520" s="209"/>
      <c r="H6520" s="195"/>
    </row>
    <row r="6521" spans="1:8">
      <c r="A6521" s="162"/>
      <c r="B6521" s="162"/>
      <c r="C6521" s="163"/>
      <c r="D6521" s="164"/>
      <c r="E6521" s="163"/>
      <c r="F6521" s="162"/>
      <c r="G6521" s="209"/>
      <c r="H6521" s="195"/>
    </row>
    <row r="6522" spans="1:8">
      <c r="A6522" s="162"/>
      <c r="B6522" s="162"/>
      <c r="C6522" s="163"/>
      <c r="D6522" s="164"/>
      <c r="E6522" s="163"/>
      <c r="F6522" s="162"/>
      <c r="G6522" s="209"/>
      <c r="H6522" s="195"/>
    </row>
    <row r="6523" spans="1:8">
      <c r="A6523" s="162"/>
      <c r="B6523" s="162"/>
      <c r="C6523" s="163"/>
      <c r="D6523" s="164"/>
      <c r="E6523" s="163"/>
      <c r="F6523" s="162"/>
      <c r="G6523" s="209"/>
      <c r="H6523" s="195"/>
    </row>
    <row r="6524" spans="1:8">
      <c r="A6524" s="162"/>
      <c r="B6524" s="162"/>
      <c r="C6524" s="163"/>
      <c r="D6524" s="164"/>
      <c r="E6524" s="163"/>
      <c r="F6524" s="162"/>
      <c r="G6524" s="209"/>
      <c r="H6524" s="195"/>
    </row>
    <row r="6525" spans="1:8">
      <c r="A6525" s="162"/>
      <c r="B6525" s="162"/>
      <c r="C6525" s="163"/>
      <c r="D6525" s="164"/>
      <c r="E6525" s="163"/>
      <c r="F6525" s="162"/>
      <c r="G6525" s="209"/>
      <c r="H6525" s="195"/>
    </row>
    <row r="6526" spans="1:8">
      <c r="A6526" s="162"/>
      <c r="B6526" s="162"/>
      <c r="C6526" s="163"/>
      <c r="D6526" s="164"/>
      <c r="E6526" s="163"/>
      <c r="F6526" s="162"/>
      <c r="G6526" s="209"/>
      <c r="H6526" s="195"/>
    </row>
    <row r="6527" spans="1:8">
      <c r="A6527" s="162"/>
      <c r="B6527" s="162"/>
      <c r="C6527" s="163"/>
      <c r="D6527" s="164"/>
      <c r="E6527" s="163"/>
      <c r="F6527" s="162"/>
      <c r="G6527" s="209"/>
      <c r="H6527" s="195"/>
    </row>
    <row r="6528" spans="1:8">
      <c r="A6528" s="162"/>
      <c r="B6528" s="162"/>
      <c r="C6528" s="163"/>
      <c r="D6528" s="164"/>
      <c r="E6528" s="163"/>
      <c r="F6528" s="162"/>
      <c r="G6528" s="209"/>
      <c r="H6528" s="195"/>
    </row>
    <row r="6529" spans="1:8">
      <c r="A6529" s="162"/>
      <c r="B6529" s="162"/>
      <c r="C6529" s="163"/>
      <c r="D6529" s="164"/>
      <c r="E6529" s="163"/>
      <c r="F6529" s="162"/>
      <c r="G6529" s="209"/>
      <c r="H6529" s="195"/>
    </row>
    <row r="6530" spans="1:8">
      <c r="A6530" s="162"/>
      <c r="B6530" s="162"/>
      <c r="C6530" s="163"/>
      <c r="D6530" s="164"/>
      <c r="E6530" s="163"/>
      <c r="F6530" s="162"/>
      <c r="G6530" s="209"/>
      <c r="H6530" s="195"/>
    </row>
    <row r="6531" spans="1:8">
      <c r="A6531" s="162"/>
      <c r="B6531" s="162"/>
      <c r="C6531" s="163"/>
      <c r="D6531" s="164"/>
      <c r="E6531" s="163"/>
      <c r="F6531" s="162"/>
      <c r="G6531" s="209"/>
      <c r="H6531" s="195"/>
    </row>
    <row r="6532" spans="1:8">
      <c r="A6532" s="162"/>
      <c r="B6532" s="162"/>
      <c r="C6532" s="163"/>
      <c r="D6532" s="164"/>
      <c r="E6532" s="163"/>
      <c r="F6532" s="162"/>
      <c r="G6532" s="209"/>
      <c r="H6532" s="195"/>
    </row>
    <row r="6533" spans="1:8">
      <c r="A6533" s="162"/>
      <c r="B6533" s="162"/>
      <c r="C6533" s="163"/>
      <c r="D6533" s="164"/>
      <c r="E6533" s="163"/>
      <c r="F6533" s="162"/>
      <c r="G6533" s="209"/>
      <c r="H6533" s="195"/>
    </row>
    <row r="6534" spans="1:8">
      <c r="A6534" s="162"/>
      <c r="B6534" s="162"/>
      <c r="C6534" s="163"/>
      <c r="D6534" s="164"/>
      <c r="E6534" s="163"/>
      <c r="F6534" s="162"/>
      <c r="G6534" s="209"/>
      <c r="H6534" s="195"/>
    </row>
    <row r="6535" spans="1:8">
      <c r="A6535" s="162"/>
      <c r="B6535" s="162"/>
      <c r="C6535" s="163"/>
      <c r="D6535" s="164"/>
      <c r="E6535" s="163"/>
      <c r="F6535" s="162"/>
      <c r="G6535" s="209"/>
      <c r="H6535" s="195"/>
    </row>
    <row r="6536" spans="1:8">
      <c r="A6536" s="162"/>
      <c r="B6536" s="162"/>
      <c r="C6536" s="163"/>
      <c r="D6536" s="164"/>
      <c r="E6536" s="163"/>
      <c r="F6536" s="162"/>
      <c r="G6536" s="209"/>
      <c r="H6536" s="195"/>
    </row>
    <row r="6537" spans="1:8">
      <c r="A6537" s="162"/>
      <c r="B6537" s="162"/>
      <c r="C6537" s="163"/>
      <c r="D6537" s="164"/>
      <c r="E6537" s="163"/>
      <c r="F6537" s="162"/>
      <c r="G6537" s="209"/>
      <c r="H6537" s="195"/>
    </row>
    <row r="6538" spans="1:8">
      <c r="A6538" s="162"/>
      <c r="B6538" s="162"/>
      <c r="C6538" s="163"/>
      <c r="D6538" s="164"/>
      <c r="E6538" s="163"/>
      <c r="F6538" s="162"/>
      <c r="G6538" s="209"/>
      <c r="H6538" s="195"/>
    </row>
    <row r="6539" spans="1:8">
      <c r="A6539" s="162"/>
      <c r="B6539" s="162"/>
      <c r="C6539" s="163"/>
      <c r="D6539" s="164"/>
      <c r="E6539" s="163"/>
      <c r="F6539" s="162"/>
      <c r="G6539" s="209"/>
      <c r="H6539" s="195"/>
    </row>
    <row r="6540" spans="1:8">
      <c r="A6540" s="162"/>
      <c r="B6540" s="162"/>
      <c r="C6540" s="163"/>
      <c r="D6540" s="164"/>
      <c r="E6540" s="163"/>
      <c r="F6540" s="162"/>
      <c r="G6540" s="209"/>
      <c r="H6540" s="195"/>
    </row>
    <row r="6541" spans="1:8">
      <c r="A6541" s="162"/>
      <c r="B6541" s="162"/>
      <c r="C6541" s="163"/>
      <c r="D6541" s="164"/>
      <c r="E6541" s="163"/>
      <c r="F6541" s="162"/>
      <c r="G6541" s="209"/>
      <c r="H6541" s="195"/>
    </row>
    <row r="6542" spans="1:8">
      <c r="A6542" s="162"/>
      <c r="B6542" s="162"/>
      <c r="C6542" s="163"/>
      <c r="D6542" s="164"/>
      <c r="E6542" s="163"/>
      <c r="F6542" s="162"/>
      <c r="G6542" s="209"/>
      <c r="H6542" s="195"/>
    </row>
    <row r="6543" spans="1:8">
      <c r="A6543" s="162"/>
      <c r="B6543" s="162"/>
      <c r="C6543" s="163"/>
      <c r="D6543" s="164"/>
      <c r="E6543" s="163"/>
      <c r="F6543" s="162"/>
      <c r="G6543" s="209"/>
      <c r="H6543" s="195"/>
    </row>
    <row r="6544" spans="1:8">
      <c r="A6544" s="162"/>
      <c r="B6544" s="162"/>
      <c r="C6544" s="163"/>
      <c r="D6544" s="164"/>
      <c r="E6544" s="163"/>
      <c r="F6544" s="162"/>
      <c r="G6544" s="209"/>
      <c r="H6544" s="195"/>
    </row>
    <row r="6545" spans="1:8">
      <c r="A6545" s="162"/>
      <c r="B6545" s="162"/>
      <c r="C6545" s="163"/>
      <c r="D6545" s="164"/>
      <c r="E6545" s="163"/>
      <c r="F6545" s="162"/>
      <c r="G6545" s="209"/>
      <c r="H6545" s="195"/>
    </row>
    <row r="6546" spans="1:8">
      <c r="A6546" s="162"/>
      <c r="B6546" s="162"/>
      <c r="C6546" s="163"/>
      <c r="D6546" s="164"/>
      <c r="E6546" s="163"/>
      <c r="F6546" s="162"/>
      <c r="G6546" s="209"/>
      <c r="H6546" s="195"/>
    </row>
    <row r="6547" spans="1:8">
      <c r="A6547" s="162"/>
      <c r="B6547" s="162"/>
      <c r="C6547" s="163"/>
      <c r="D6547" s="164"/>
      <c r="E6547" s="163"/>
      <c r="F6547" s="162"/>
      <c r="G6547" s="209"/>
      <c r="H6547" s="195"/>
    </row>
    <row r="6548" spans="1:8">
      <c r="A6548" s="162"/>
      <c r="B6548" s="162"/>
      <c r="C6548" s="163"/>
      <c r="D6548" s="164"/>
      <c r="E6548" s="163"/>
      <c r="F6548" s="162"/>
      <c r="G6548" s="209"/>
      <c r="H6548" s="195"/>
    </row>
    <row r="6549" spans="1:8">
      <c r="A6549" s="162"/>
      <c r="B6549" s="162"/>
      <c r="C6549" s="163"/>
      <c r="D6549" s="164"/>
      <c r="E6549" s="163"/>
      <c r="F6549" s="162"/>
      <c r="G6549" s="209"/>
      <c r="H6549" s="195"/>
    </row>
    <row r="6550" spans="1:8">
      <c r="A6550" s="162"/>
      <c r="B6550" s="162"/>
      <c r="C6550" s="163"/>
      <c r="D6550" s="164"/>
      <c r="E6550" s="163"/>
      <c r="F6550" s="162"/>
      <c r="G6550" s="209"/>
      <c r="H6550" s="195"/>
    </row>
    <row r="6551" spans="1:8">
      <c r="A6551" s="162"/>
      <c r="B6551" s="162"/>
      <c r="C6551" s="163"/>
      <c r="D6551" s="164"/>
      <c r="E6551" s="163"/>
      <c r="F6551" s="162"/>
      <c r="G6551" s="209"/>
      <c r="H6551" s="195"/>
    </row>
    <row r="6552" spans="1:8">
      <c r="A6552" s="162"/>
      <c r="B6552" s="162"/>
      <c r="C6552" s="163"/>
      <c r="D6552" s="164"/>
      <c r="E6552" s="163"/>
      <c r="F6552" s="162"/>
      <c r="G6552" s="209"/>
      <c r="H6552" s="195"/>
    </row>
    <row r="6553" spans="1:8">
      <c r="A6553" s="162"/>
      <c r="B6553" s="162"/>
      <c r="C6553" s="163"/>
      <c r="D6553" s="164"/>
      <c r="E6553" s="163"/>
      <c r="F6553" s="162"/>
      <c r="G6553" s="209"/>
      <c r="H6553" s="195"/>
    </row>
    <row r="6554" spans="1:8">
      <c r="A6554" s="162"/>
      <c r="B6554" s="162"/>
      <c r="C6554" s="163"/>
      <c r="D6554" s="164"/>
      <c r="E6554" s="163"/>
      <c r="F6554" s="162"/>
      <c r="G6554" s="209"/>
      <c r="H6554" s="195"/>
    </row>
    <row r="6555" spans="1:8">
      <c r="A6555" s="162"/>
      <c r="B6555" s="162"/>
      <c r="C6555" s="163"/>
      <c r="D6555" s="164"/>
      <c r="E6555" s="163"/>
      <c r="F6555" s="162"/>
      <c r="G6555" s="209"/>
      <c r="H6555" s="195"/>
    </row>
    <row r="6556" spans="1:8">
      <c r="A6556" s="162"/>
      <c r="B6556" s="162"/>
      <c r="C6556" s="163"/>
      <c r="D6556" s="164"/>
      <c r="E6556" s="163"/>
      <c r="F6556" s="162"/>
      <c r="G6556" s="209"/>
      <c r="H6556" s="195"/>
    </row>
    <row r="6557" spans="1:8">
      <c r="A6557" s="162"/>
      <c r="B6557" s="162"/>
      <c r="C6557" s="163"/>
      <c r="D6557" s="164"/>
      <c r="E6557" s="163"/>
      <c r="F6557" s="162"/>
      <c r="G6557" s="209"/>
      <c r="H6557" s="195"/>
    </row>
    <row r="6558" spans="1:8">
      <c r="A6558" s="162"/>
      <c r="B6558" s="162"/>
      <c r="C6558" s="163"/>
      <c r="D6558" s="164"/>
      <c r="E6558" s="163"/>
      <c r="F6558" s="162"/>
      <c r="G6558" s="209"/>
      <c r="H6558" s="195"/>
    </row>
    <row r="6559" spans="1:8">
      <c r="A6559" s="162"/>
      <c r="B6559" s="162"/>
      <c r="C6559" s="163"/>
      <c r="D6559" s="164"/>
      <c r="E6559" s="163"/>
      <c r="F6559" s="162"/>
      <c r="G6559" s="209"/>
      <c r="H6559" s="195"/>
    </row>
    <row r="6560" spans="1:8">
      <c r="A6560" s="162"/>
      <c r="B6560" s="162"/>
      <c r="C6560" s="163"/>
      <c r="D6560" s="164"/>
      <c r="E6560" s="163"/>
      <c r="F6560" s="162"/>
      <c r="G6560" s="209"/>
      <c r="H6560" s="195"/>
    </row>
    <row r="6561" spans="1:8">
      <c r="A6561" s="162"/>
      <c r="B6561" s="162"/>
      <c r="C6561" s="163"/>
      <c r="D6561" s="164"/>
      <c r="E6561" s="163"/>
      <c r="F6561" s="162"/>
      <c r="G6561" s="209"/>
      <c r="H6561" s="195"/>
    </row>
    <row r="6562" spans="1:8">
      <c r="A6562" s="162"/>
      <c r="B6562" s="162"/>
      <c r="C6562" s="163"/>
      <c r="D6562" s="164"/>
      <c r="E6562" s="163"/>
      <c r="F6562" s="162"/>
      <c r="G6562" s="209"/>
      <c r="H6562" s="195"/>
    </row>
    <row r="6563" spans="1:8">
      <c r="A6563" s="162"/>
      <c r="B6563" s="162"/>
      <c r="C6563" s="163"/>
      <c r="D6563" s="164"/>
      <c r="E6563" s="163"/>
      <c r="F6563" s="162"/>
      <c r="G6563" s="209"/>
      <c r="H6563" s="195"/>
    </row>
    <row r="6564" spans="1:8">
      <c r="A6564" s="162"/>
      <c r="B6564" s="162"/>
      <c r="C6564" s="163"/>
      <c r="D6564" s="164"/>
      <c r="E6564" s="163"/>
      <c r="F6564" s="162"/>
      <c r="G6564" s="209"/>
      <c r="H6564" s="195"/>
    </row>
    <row r="6565" spans="1:8">
      <c r="A6565" s="162"/>
      <c r="B6565" s="162"/>
      <c r="C6565" s="163"/>
      <c r="D6565" s="164"/>
      <c r="E6565" s="163"/>
      <c r="F6565" s="162"/>
      <c r="G6565" s="209"/>
      <c r="H6565" s="195"/>
    </row>
    <row r="6566" spans="1:8">
      <c r="A6566" s="162"/>
      <c r="B6566" s="162"/>
      <c r="C6566" s="163"/>
      <c r="D6566" s="164"/>
      <c r="E6566" s="163"/>
      <c r="F6566" s="162"/>
      <c r="G6566" s="209"/>
      <c r="H6566" s="195"/>
    </row>
    <row r="6567" spans="1:8">
      <c r="A6567" s="162"/>
      <c r="B6567" s="162"/>
      <c r="C6567" s="163"/>
      <c r="D6567" s="164"/>
      <c r="E6567" s="163"/>
      <c r="F6567" s="162"/>
      <c r="G6567" s="209"/>
      <c r="H6567" s="195"/>
    </row>
    <row r="6568" spans="1:8">
      <c r="A6568" s="162"/>
      <c r="B6568" s="162"/>
      <c r="C6568" s="163"/>
      <c r="D6568" s="164"/>
      <c r="E6568" s="163"/>
      <c r="F6568" s="162"/>
      <c r="G6568" s="209"/>
      <c r="H6568" s="195"/>
    </row>
    <row r="6569" spans="1:8">
      <c r="A6569" s="162"/>
      <c r="B6569" s="162"/>
      <c r="C6569" s="163"/>
      <c r="D6569" s="164"/>
      <c r="E6569" s="163"/>
      <c r="F6569" s="162"/>
      <c r="G6569" s="209"/>
      <c r="H6569" s="195"/>
    </row>
    <row r="6570" spans="1:8">
      <c r="A6570" s="162"/>
      <c r="B6570" s="162"/>
      <c r="C6570" s="163"/>
      <c r="D6570" s="164"/>
      <c r="E6570" s="163"/>
      <c r="F6570" s="162"/>
      <c r="G6570" s="209"/>
      <c r="H6570" s="195"/>
    </row>
    <row r="6571" spans="1:8">
      <c r="A6571" s="162"/>
      <c r="B6571" s="162"/>
      <c r="C6571" s="163"/>
      <c r="D6571" s="164"/>
      <c r="E6571" s="163"/>
      <c r="F6571" s="162"/>
      <c r="G6571" s="209"/>
      <c r="H6571" s="195"/>
    </row>
    <row r="6572" spans="1:8">
      <c r="A6572" s="162"/>
      <c r="B6572" s="162"/>
      <c r="C6572" s="163"/>
      <c r="D6572" s="164"/>
      <c r="E6572" s="163"/>
      <c r="F6572" s="162"/>
      <c r="G6572" s="209"/>
      <c r="H6572" s="195"/>
    </row>
    <row r="6573" spans="1:8">
      <c r="A6573" s="162"/>
      <c r="B6573" s="162"/>
      <c r="C6573" s="163"/>
      <c r="D6573" s="164"/>
      <c r="E6573" s="163"/>
      <c r="F6573" s="162"/>
      <c r="G6573" s="209"/>
      <c r="H6573" s="195"/>
    </row>
    <row r="6574" spans="1:8">
      <c r="A6574" s="162"/>
      <c r="B6574" s="162"/>
      <c r="C6574" s="163"/>
      <c r="D6574" s="164"/>
      <c r="E6574" s="163"/>
      <c r="F6574" s="162"/>
      <c r="G6574" s="209"/>
      <c r="H6574" s="195"/>
    </row>
    <row r="6575" spans="1:8">
      <c r="A6575" s="162"/>
      <c r="B6575" s="162"/>
      <c r="C6575" s="163"/>
      <c r="D6575" s="164"/>
      <c r="E6575" s="163"/>
      <c r="F6575" s="162"/>
      <c r="G6575" s="209"/>
      <c r="H6575" s="195"/>
    </row>
    <row r="6576" spans="1:8">
      <c r="A6576" s="162"/>
      <c r="B6576" s="162"/>
      <c r="C6576" s="163"/>
      <c r="D6576" s="164"/>
      <c r="E6576" s="163"/>
      <c r="F6576" s="162"/>
      <c r="G6576" s="209"/>
      <c r="H6576" s="195"/>
    </row>
    <row r="6577" spans="1:8">
      <c r="A6577" s="162"/>
      <c r="B6577" s="162"/>
      <c r="C6577" s="163"/>
      <c r="D6577" s="164"/>
      <c r="E6577" s="163"/>
      <c r="F6577" s="162"/>
      <c r="G6577" s="209"/>
      <c r="H6577" s="195"/>
    </row>
    <row r="6578" spans="1:8">
      <c r="A6578" s="162"/>
      <c r="B6578" s="162"/>
      <c r="C6578" s="163"/>
      <c r="D6578" s="164"/>
      <c r="E6578" s="163"/>
      <c r="F6578" s="162"/>
      <c r="G6578" s="209"/>
      <c r="H6578" s="195"/>
    </row>
    <row r="6579" spans="1:8">
      <c r="A6579" s="162"/>
      <c r="B6579" s="162"/>
      <c r="C6579" s="163"/>
      <c r="D6579" s="164"/>
      <c r="E6579" s="163"/>
      <c r="F6579" s="162"/>
      <c r="G6579" s="209"/>
      <c r="H6579" s="195"/>
    </row>
    <row r="6580" spans="1:8">
      <c r="A6580" s="162"/>
      <c r="B6580" s="162"/>
      <c r="C6580" s="163"/>
      <c r="D6580" s="164"/>
      <c r="E6580" s="163"/>
      <c r="F6580" s="162"/>
      <c r="G6580" s="209"/>
      <c r="H6580" s="195"/>
    </row>
    <row r="6581" spans="1:8">
      <c r="A6581" s="162"/>
      <c r="B6581" s="162"/>
      <c r="C6581" s="163"/>
      <c r="D6581" s="164"/>
      <c r="E6581" s="163"/>
      <c r="F6581" s="162"/>
      <c r="G6581" s="209"/>
      <c r="H6581" s="195"/>
    </row>
    <row r="6582" spans="1:8">
      <c r="A6582" s="162"/>
      <c r="B6582" s="162"/>
      <c r="C6582" s="163"/>
      <c r="D6582" s="164"/>
      <c r="E6582" s="163"/>
      <c r="F6582" s="162"/>
      <c r="G6582" s="209"/>
      <c r="H6582" s="195"/>
    </row>
    <row r="6583" spans="1:8">
      <c r="A6583" s="162"/>
      <c r="B6583" s="162"/>
      <c r="C6583" s="163"/>
      <c r="D6583" s="164"/>
      <c r="E6583" s="163"/>
      <c r="F6583" s="162"/>
      <c r="G6583" s="209"/>
      <c r="H6583" s="195"/>
    </row>
    <row r="6584" spans="1:8">
      <c r="A6584" s="162"/>
      <c r="B6584" s="162"/>
      <c r="C6584" s="163"/>
      <c r="D6584" s="164"/>
      <c r="E6584" s="163"/>
      <c r="F6584" s="162"/>
      <c r="G6584" s="209"/>
      <c r="H6584" s="195"/>
    </row>
    <row r="6585" spans="1:8">
      <c r="A6585" s="162"/>
      <c r="B6585" s="162"/>
      <c r="C6585" s="163"/>
      <c r="D6585" s="164"/>
      <c r="E6585" s="163"/>
      <c r="F6585" s="162"/>
      <c r="G6585" s="209"/>
      <c r="H6585" s="195"/>
    </row>
    <row r="6586" spans="1:8">
      <c r="A6586" s="162"/>
      <c r="B6586" s="162"/>
      <c r="C6586" s="163"/>
      <c r="D6586" s="164"/>
      <c r="E6586" s="163"/>
      <c r="F6586" s="162"/>
      <c r="G6586" s="209"/>
      <c r="H6586" s="195"/>
    </row>
    <row r="6587" spans="1:8">
      <c r="A6587" s="162"/>
      <c r="B6587" s="162"/>
      <c r="C6587" s="163"/>
      <c r="D6587" s="164"/>
      <c r="E6587" s="163"/>
      <c r="F6587" s="162"/>
      <c r="G6587" s="209"/>
      <c r="H6587" s="195"/>
    </row>
    <row r="6588" spans="1:8">
      <c r="A6588" s="162"/>
      <c r="B6588" s="162"/>
      <c r="C6588" s="163"/>
      <c r="D6588" s="164"/>
      <c r="E6588" s="163"/>
      <c r="F6588" s="162"/>
      <c r="G6588" s="209"/>
      <c r="H6588" s="195"/>
    </row>
    <row r="6589" spans="1:8">
      <c r="A6589" s="162"/>
      <c r="B6589" s="162"/>
      <c r="C6589" s="163"/>
      <c r="D6589" s="164"/>
      <c r="E6589" s="163"/>
      <c r="F6589" s="162"/>
      <c r="G6589" s="209"/>
      <c r="H6589" s="195"/>
    </row>
    <row r="6590" spans="1:8">
      <c r="A6590" s="162"/>
      <c r="B6590" s="162"/>
      <c r="C6590" s="163"/>
      <c r="D6590" s="164"/>
      <c r="E6590" s="163"/>
      <c r="F6590" s="162"/>
      <c r="G6590" s="209"/>
      <c r="H6590" s="195"/>
    </row>
    <row r="6591" spans="1:8">
      <c r="A6591" s="162"/>
      <c r="B6591" s="162"/>
      <c r="C6591" s="163"/>
      <c r="D6591" s="164"/>
      <c r="E6591" s="163"/>
      <c r="F6591" s="162"/>
      <c r="G6591" s="209"/>
      <c r="H6591" s="195"/>
    </row>
    <row r="6592" spans="1:8">
      <c r="A6592" s="162"/>
      <c r="B6592" s="162"/>
      <c r="C6592" s="163"/>
      <c r="D6592" s="164"/>
      <c r="E6592" s="163"/>
      <c r="F6592" s="162"/>
      <c r="G6592" s="209"/>
      <c r="H6592" s="195"/>
    </row>
    <row r="6593" spans="1:8">
      <c r="A6593" s="162"/>
      <c r="B6593" s="162"/>
      <c r="C6593" s="163"/>
      <c r="D6593" s="164"/>
      <c r="E6593" s="163"/>
      <c r="F6593" s="162"/>
      <c r="G6593" s="209"/>
      <c r="H6593" s="195"/>
    </row>
    <row r="6594" spans="1:8">
      <c r="A6594" s="162"/>
      <c r="B6594" s="162"/>
      <c r="C6594" s="163"/>
      <c r="D6594" s="164"/>
      <c r="E6594" s="163"/>
      <c r="F6594" s="162"/>
      <c r="G6594" s="209"/>
      <c r="H6594" s="195"/>
    </row>
    <row r="6595" spans="1:8">
      <c r="A6595" s="162"/>
      <c r="B6595" s="162"/>
      <c r="C6595" s="163"/>
      <c r="D6595" s="164"/>
      <c r="E6595" s="163"/>
      <c r="F6595" s="162"/>
      <c r="G6595" s="209"/>
      <c r="H6595" s="195"/>
    </row>
    <row r="6596" spans="1:8">
      <c r="A6596" s="162"/>
      <c r="B6596" s="162"/>
      <c r="C6596" s="163"/>
      <c r="D6596" s="164"/>
      <c r="E6596" s="163"/>
      <c r="F6596" s="162"/>
      <c r="G6596" s="209"/>
      <c r="H6596" s="195"/>
    </row>
    <row r="6597" spans="1:8">
      <c r="A6597" s="162"/>
      <c r="B6597" s="162"/>
      <c r="C6597" s="163"/>
      <c r="D6597" s="164"/>
      <c r="E6597" s="163"/>
      <c r="F6597" s="162"/>
      <c r="G6597" s="209"/>
      <c r="H6597" s="195"/>
    </row>
    <row r="6598" spans="1:8">
      <c r="A6598" s="162"/>
      <c r="B6598" s="162"/>
      <c r="C6598" s="163"/>
      <c r="D6598" s="164"/>
      <c r="E6598" s="163"/>
      <c r="F6598" s="162"/>
      <c r="G6598" s="209"/>
      <c r="H6598" s="195"/>
    </row>
    <row r="6599" spans="1:8">
      <c r="A6599" s="162"/>
      <c r="B6599" s="162"/>
      <c r="C6599" s="163"/>
      <c r="D6599" s="164"/>
      <c r="E6599" s="163"/>
      <c r="F6599" s="162"/>
      <c r="G6599" s="209"/>
      <c r="H6599" s="195"/>
    </row>
    <row r="6600" spans="1:8">
      <c r="A6600" s="162"/>
      <c r="B6600" s="162"/>
      <c r="C6600" s="163"/>
      <c r="D6600" s="164"/>
      <c r="E6600" s="163"/>
      <c r="F6600" s="162"/>
      <c r="G6600" s="209"/>
      <c r="H6600" s="195"/>
    </row>
    <row r="6601" spans="1:8">
      <c r="A6601" s="162"/>
      <c r="B6601" s="162"/>
      <c r="C6601" s="163"/>
      <c r="D6601" s="164"/>
      <c r="E6601" s="163"/>
      <c r="F6601" s="162"/>
      <c r="G6601" s="209"/>
      <c r="H6601" s="195"/>
    </row>
    <row r="6602" spans="1:8">
      <c r="A6602" s="162"/>
      <c r="B6602" s="162"/>
      <c r="C6602" s="163"/>
      <c r="D6602" s="164"/>
      <c r="E6602" s="163"/>
      <c r="F6602" s="162"/>
      <c r="G6602" s="209"/>
      <c r="H6602" s="195"/>
    </row>
    <row r="6603" spans="1:8">
      <c r="A6603" s="162"/>
      <c r="B6603" s="162"/>
      <c r="C6603" s="163"/>
      <c r="D6603" s="164"/>
      <c r="E6603" s="163"/>
      <c r="F6603" s="162"/>
      <c r="G6603" s="209"/>
      <c r="H6603" s="195"/>
    </row>
    <row r="6604" spans="1:8">
      <c r="A6604" s="162"/>
      <c r="B6604" s="162"/>
      <c r="C6604" s="163"/>
      <c r="D6604" s="164"/>
      <c r="E6604" s="163"/>
      <c r="F6604" s="162"/>
      <c r="G6604" s="209"/>
      <c r="H6604" s="195"/>
    </row>
    <row r="6605" spans="1:8">
      <c r="A6605" s="162"/>
      <c r="B6605" s="162"/>
      <c r="C6605" s="163"/>
      <c r="D6605" s="164"/>
      <c r="E6605" s="163"/>
      <c r="F6605" s="162"/>
      <c r="G6605" s="209"/>
      <c r="H6605" s="195"/>
    </row>
    <row r="6606" spans="1:8">
      <c r="A6606" s="162"/>
      <c r="B6606" s="162"/>
      <c r="C6606" s="163"/>
      <c r="D6606" s="164"/>
      <c r="E6606" s="163"/>
      <c r="F6606" s="162"/>
      <c r="G6606" s="209"/>
      <c r="H6606" s="195"/>
    </row>
    <row r="6607" spans="1:8">
      <c r="A6607" s="162"/>
      <c r="B6607" s="162"/>
      <c r="C6607" s="163"/>
      <c r="D6607" s="164"/>
      <c r="E6607" s="163"/>
      <c r="F6607" s="162"/>
      <c r="G6607" s="209"/>
      <c r="H6607" s="195"/>
    </row>
    <row r="6608" spans="1:8">
      <c r="A6608" s="162"/>
      <c r="B6608" s="162"/>
      <c r="C6608" s="163"/>
      <c r="D6608" s="164"/>
      <c r="E6608" s="163"/>
      <c r="F6608" s="162"/>
      <c r="G6608" s="209"/>
      <c r="H6608" s="195"/>
    </row>
    <row r="6609" spans="1:8">
      <c r="A6609" s="162"/>
      <c r="B6609" s="162"/>
      <c r="C6609" s="163"/>
      <c r="D6609" s="164"/>
      <c r="E6609" s="163"/>
      <c r="F6609" s="162"/>
      <c r="G6609" s="209"/>
      <c r="H6609" s="195"/>
    </row>
    <row r="6610" spans="1:8">
      <c r="A6610" s="162"/>
      <c r="B6610" s="162"/>
      <c r="C6610" s="163"/>
      <c r="D6610" s="164"/>
      <c r="E6610" s="163"/>
      <c r="F6610" s="162"/>
      <c r="G6610" s="209"/>
      <c r="H6610" s="195"/>
    </row>
    <row r="6611" spans="1:8">
      <c r="A6611" s="162"/>
      <c r="B6611" s="162"/>
      <c r="C6611" s="163"/>
      <c r="D6611" s="164"/>
      <c r="E6611" s="163"/>
      <c r="F6611" s="162"/>
      <c r="G6611" s="209"/>
      <c r="H6611" s="195"/>
    </row>
    <row r="6612" spans="1:8">
      <c r="A6612" s="162"/>
      <c r="B6612" s="162"/>
      <c r="C6612" s="163"/>
      <c r="D6612" s="164"/>
      <c r="E6612" s="163"/>
      <c r="F6612" s="162"/>
      <c r="G6612" s="209"/>
      <c r="H6612" s="195"/>
    </row>
    <row r="6613" spans="1:8">
      <c r="A6613" s="162"/>
      <c r="B6613" s="162"/>
      <c r="C6613" s="163"/>
      <c r="D6613" s="164"/>
      <c r="E6613" s="163"/>
      <c r="F6613" s="162"/>
      <c r="G6613" s="209"/>
      <c r="H6613" s="195"/>
    </row>
    <row r="6614" spans="1:8">
      <c r="A6614" s="162"/>
      <c r="B6614" s="162"/>
      <c r="C6614" s="163"/>
      <c r="D6614" s="164"/>
      <c r="E6614" s="163"/>
      <c r="F6614" s="162"/>
      <c r="G6614" s="209"/>
      <c r="H6614" s="195"/>
    </row>
    <row r="6615" spans="1:8">
      <c r="A6615" s="162"/>
      <c r="B6615" s="162"/>
      <c r="C6615" s="163"/>
      <c r="D6615" s="164"/>
      <c r="E6615" s="163"/>
      <c r="F6615" s="162"/>
      <c r="G6615" s="209"/>
      <c r="H6615" s="195"/>
    </row>
    <row r="6616" spans="1:8">
      <c r="A6616" s="162"/>
      <c r="B6616" s="162"/>
      <c r="C6616" s="163"/>
      <c r="D6616" s="164"/>
      <c r="E6616" s="163"/>
      <c r="F6616" s="162"/>
      <c r="G6616" s="209"/>
      <c r="H6616" s="195"/>
    </row>
    <row r="6617" spans="1:8">
      <c r="A6617" s="162"/>
      <c r="B6617" s="162"/>
      <c r="C6617" s="163"/>
      <c r="D6617" s="164"/>
      <c r="E6617" s="163"/>
      <c r="F6617" s="162"/>
      <c r="G6617" s="209"/>
      <c r="H6617" s="195"/>
    </row>
    <row r="6618" spans="1:8">
      <c r="A6618" s="162"/>
      <c r="B6618" s="162"/>
      <c r="C6618" s="163"/>
      <c r="D6618" s="164"/>
      <c r="E6618" s="163"/>
      <c r="F6618" s="162"/>
      <c r="G6618" s="209"/>
      <c r="H6618" s="195"/>
    </row>
    <row r="6619" spans="1:8">
      <c r="A6619" s="162"/>
      <c r="B6619" s="162"/>
      <c r="C6619" s="163"/>
      <c r="D6619" s="164"/>
      <c r="E6619" s="163"/>
      <c r="F6619" s="162"/>
      <c r="G6619" s="209"/>
      <c r="H6619" s="195"/>
    </row>
    <row r="6620" spans="1:8">
      <c r="A6620" s="162"/>
      <c r="B6620" s="162"/>
      <c r="C6620" s="163"/>
      <c r="D6620" s="164"/>
      <c r="E6620" s="163"/>
      <c r="F6620" s="162"/>
      <c r="G6620" s="209"/>
      <c r="H6620" s="195"/>
    </row>
    <row r="6621" spans="1:8">
      <c r="A6621" s="162"/>
      <c r="B6621" s="162"/>
      <c r="C6621" s="163"/>
      <c r="D6621" s="164"/>
      <c r="E6621" s="163"/>
      <c r="F6621" s="162"/>
      <c r="G6621" s="209"/>
      <c r="H6621" s="195"/>
    </row>
    <row r="6622" spans="1:8">
      <c r="A6622" s="162"/>
      <c r="B6622" s="162"/>
      <c r="C6622" s="163"/>
      <c r="D6622" s="164"/>
      <c r="E6622" s="163"/>
      <c r="F6622" s="162"/>
      <c r="G6622" s="209"/>
      <c r="H6622" s="195"/>
    </row>
    <row r="6623" spans="1:8">
      <c r="A6623" s="162"/>
      <c r="B6623" s="162"/>
      <c r="C6623" s="163"/>
      <c r="D6623" s="164"/>
      <c r="E6623" s="163"/>
      <c r="F6623" s="162"/>
      <c r="G6623" s="209"/>
      <c r="H6623" s="195"/>
    </row>
    <row r="6624" spans="1:8">
      <c r="A6624" s="162"/>
      <c r="B6624" s="162"/>
      <c r="C6624" s="163"/>
      <c r="D6624" s="164"/>
      <c r="E6624" s="163"/>
      <c r="F6624" s="162"/>
      <c r="G6624" s="209"/>
      <c r="H6624" s="195"/>
    </row>
    <row r="6625" spans="1:8">
      <c r="A6625" s="162"/>
      <c r="B6625" s="162"/>
      <c r="C6625" s="163"/>
      <c r="D6625" s="164"/>
      <c r="E6625" s="163"/>
      <c r="F6625" s="162"/>
      <c r="G6625" s="209"/>
      <c r="H6625" s="195"/>
    </row>
    <row r="6626" spans="1:8">
      <c r="A6626" s="162"/>
      <c r="B6626" s="162"/>
      <c r="C6626" s="163"/>
      <c r="D6626" s="164"/>
      <c r="E6626" s="163"/>
      <c r="F6626" s="162"/>
      <c r="G6626" s="209"/>
      <c r="H6626" s="195"/>
    </row>
    <row r="6627" spans="1:8">
      <c r="A6627" s="162"/>
      <c r="B6627" s="162"/>
      <c r="C6627" s="163"/>
      <c r="D6627" s="164"/>
      <c r="E6627" s="163"/>
      <c r="F6627" s="162"/>
      <c r="G6627" s="209"/>
      <c r="H6627" s="195"/>
    </row>
    <row r="6628" spans="1:8">
      <c r="A6628" s="162"/>
      <c r="B6628" s="162"/>
      <c r="C6628" s="163"/>
      <c r="D6628" s="164"/>
      <c r="E6628" s="163"/>
      <c r="F6628" s="162"/>
      <c r="G6628" s="209"/>
      <c r="H6628" s="195"/>
    </row>
    <row r="6629" spans="1:8">
      <c r="A6629" s="162"/>
      <c r="B6629" s="162"/>
      <c r="C6629" s="163"/>
      <c r="D6629" s="164"/>
      <c r="E6629" s="163"/>
      <c r="F6629" s="162"/>
      <c r="G6629" s="209"/>
      <c r="H6629" s="195"/>
    </row>
    <row r="6630" spans="1:8">
      <c r="A6630" s="162"/>
      <c r="B6630" s="162"/>
      <c r="C6630" s="163"/>
      <c r="D6630" s="164"/>
      <c r="E6630" s="163"/>
      <c r="F6630" s="162"/>
      <c r="G6630" s="209"/>
      <c r="H6630" s="195"/>
    </row>
    <row r="6631" spans="1:8">
      <c r="A6631" s="162"/>
      <c r="B6631" s="162"/>
      <c r="C6631" s="163"/>
      <c r="D6631" s="164"/>
      <c r="E6631" s="163"/>
      <c r="F6631" s="162"/>
      <c r="G6631" s="209"/>
      <c r="H6631" s="195"/>
    </row>
    <row r="6632" spans="1:8">
      <c r="A6632" s="162"/>
      <c r="B6632" s="162"/>
      <c r="C6632" s="163"/>
      <c r="D6632" s="164"/>
      <c r="E6632" s="163"/>
      <c r="F6632" s="162"/>
      <c r="G6632" s="209"/>
      <c r="H6632" s="195"/>
    </row>
    <row r="6633" spans="1:8">
      <c r="A6633" s="162"/>
      <c r="B6633" s="162"/>
      <c r="C6633" s="163"/>
      <c r="D6633" s="164"/>
      <c r="E6633" s="163"/>
      <c r="F6633" s="162"/>
      <c r="G6633" s="209"/>
      <c r="H6633" s="195"/>
    </row>
    <row r="6634" spans="1:8">
      <c r="A6634" s="162"/>
      <c r="B6634" s="162"/>
      <c r="C6634" s="163"/>
      <c r="D6634" s="164"/>
      <c r="E6634" s="163"/>
      <c r="F6634" s="162"/>
      <c r="G6634" s="209"/>
      <c r="H6634" s="195"/>
    </row>
    <row r="6635" spans="1:8">
      <c r="A6635" s="162"/>
      <c r="B6635" s="162"/>
      <c r="C6635" s="163"/>
      <c r="D6635" s="164"/>
      <c r="E6635" s="163"/>
      <c r="F6635" s="162"/>
      <c r="G6635" s="209"/>
      <c r="H6635" s="195"/>
    </row>
    <row r="6636" spans="1:8">
      <c r="A6636" s="162"/>
      <c r="B6636" s="162"/>
      <c r="C6636" s="163"/>
      <c r="D6636" s="164"/>
      <c r="E6636" s="163"/>
      <c r="F6636" s="162"/>
      <c r="G6636" s="209"/>
      <c r="H6636" s="195"/>
    </row>
    <row r="6637" spans="1:8">
      <c r="A6637" s="162"/>
      <c r="B6637" s="162"/>
      <c r="C6637" s="163"/>
      <c r="D6637" s="164"/>
      <c r="E6637" s="163"/>
      <c r="F6637" s="162"/>
      <c r="G6637" s="209"/>
      <c r="H6637" s="195"/>
    </row>
    <row r="6638" spans="1:8">
      <c r="A6638" s="162"/>
      <c r="B6638" s="162"/>
      <c r="C6638" s="163"/>
      <c r="D6638" s="164"/>
      <c r="E6638" s="163"/>
      <c r="F6638" s="162"/>
      <c r="G6638" s="209"/>
      <c r="H6638" s="195"/>
    </row>
    <row r="6639" spans="1:8">
      <c r="A6639" s="162"/>
      <c r="B6639" s="162"/>
      <c r="C6639" s="163"/>
      <c r="D6639" s="164"/>
      <c r="E6639" s="163"/>
      <c r="F6639" s="162"/>
      <c r="G6639" s="209"/>
      <c r="H6639" s="195"/>
    </row>
    <row r="6640" spans="1:8">
      <c r="A6640" s="162"/>
      <c r="B6640" s="162"/>
      <c r="C6640" s="163"/>
      <c r="D6640" s="164"/>
      <c r="E6640" s="163"/>
      <c r="F6640" s="162"/>
      <c r="G6640" s="209"/>
      <c r="H6640" s="195"/>
    </row>
    <row r="6641" spans="1:8">
      <c r="A6641" s="162"/>
      <c r="B6641" s="162"/>
      <c r="C6641" s="163"/>
      <c r="D6641" s="164"/>
      <c r="E6641" s="163"/>
      <c r="F6641" s="162"/>
      <c r="G6641" s="209"/>
      <c r="H6641" s="195"/>
    </row>
    <row r="6642" spans="1:8">
      <c r="A6642" s="162"/>
      <c r="B6642" s="162"/>
      <c r="C6642" s="163"/>
      <c r="D6642" s="164"/>
      <c r="E6642" s="163"/>
      <c r="F6642" s="162"/>
      <c r="G6642" s="209"/>
      <c r="H6642" s="195"/>
    </row>
    <row r="6643" spans="1:8">
      <c r="A6643" s="162"/>
      <c r="B6643" s="162"/>
      <c r="C6643" s="163"/>
      <c r="D6643" s="164"/>
      <c r="E6643" s="163"/>
      <c r="F6643" s="162"/>
      <c r="G6643" s="209"/>
      <c r="H6643" s="195"/>
    </row>
    <row r="6644" spans="1:8">
      <c r="A6644" s="162"/>
      <c r="B6644" s="162"/>
      <c r="C6644" s="163"/>
      <c r="D6644" s="164"/>
      <c r="E6644" s="163"/>
      <c r="F6644" s="162"/>
      <c r="G6644" s="209"/>
      <c r="H6644" s="195"/>
    </row>
    <row r="6645" spans="1:8">
      <c r="A6645" s="162"/>
      <c r="B6645" s="162"/>
      <c r="C6645" s="163"/>
      <c r="D6645" s="164"/>
      <c r="E6645" s="163"/>
      <c r="F6645" s="162"/>
      <c r="G6645" s="209"/>
      <c r="H6645" s="195"/>
    </row>
    <row r="6646" spans="1:8">
      <c r="A6646" s="162"/>
      <c r="B6646" s="162"/>
      <c r="C6646" s="163"/>
      <c r="D6646" s="164"/>
      <c r="E6646" s="163"/>
      <c r="F6646" s="162"/>
      <c r="G6646" s="209"/>
      <c r="H6646" s="195"/>
    </row>
    <row r="6647" spans="1:8">
      <c r="A6647" s="162"/>
      <c r="B6647" s="162"/>
      <c r="C6647" s="163"/>
      <c r="D6647" s="164"/>
      <c r="E6647" s="163"/>
      <c r="F6647" s="162"/>
      <c r="G6647" s="209"/>
      <c r="H6647" s="195"/>
    </row>
    <row r="6648" spans="1:8">
      <c r="A6648" s="162"/>
      <c r="B6648" s="162"/>
      <c r="C6648" s="163"/>
      <c r="D6648" s="164"/>
      <c r="E6648" s="163"/>
      <c r="F6648" s="162"/>
      <c r="G6648" s="209"/>
      <c r="H6648" s="195"/>
    </row>
    <row r="6649" spans="1:8">
      <c r="A6649" s="162"/>
      <c r="B6649" s="162"/>
      <c r="C6649" s="163"/>
      <c r="D6649" s="164"/>
      <c r="E6649" s="163"/>
      <c r="F6649" s="162"/>
      <c r="G6649" s="209"/>
      <c r="H6649" s="195"/>
    </row>
    <row r="6650" spans="1:8">
      <c r="A6650" s="162"/>
      <c r="B6650" s="162"/>
      <c r="C6650" s="163"/>
      <c r="D6650" s="164"/>
      <c r="E6650" s="163"/>
      <c r="F6650" s="162"/>
      <c r="G6650" s="209"/>
      <c r="H6650" s="195"/>
    </row>
    <row r="6651" spans="1:8">
      <c r="A6651" s="162"/>
      <c r="B6651" s="162"/>
      <c r="C6651" s="163"/>
      <c r="D6651" s="164"/>
      <c r="E6651" s="163"/>
      <c r="F6651" s="162"/>
      <c r="G6651" s="209"/>
      <c r="H6651" s="195"/>
    </row>
    <row r="6652" spans="1:8">
      <c r="A6652" s="162"/>
      <c r="B6652" s="162"/>
      <c r="C6652" s="163"/>
      <c r="D6652" s="164"/>
      <c r="E6652" s="163"/>
      <c r="F6652" s="162"/>
      <c r="G6652" s="209"/>
      <c r="H6652" s="195"/>
    </row>
    <row r="6653" spans="1:8">
      <c r="A6653" s="162"/>
      <c r="B6653" s="162"/>
      <c r="C6653" s="163"/>
      <c r="D6653" s="164"/>
      <c r="E6653" s="163"/>
      <c r="F6653" s="162"/>
      <c r="G6653" s="209"/>
      <c r="H6653" s="195"/>
    </row>
    <row r="6654" spans="1:8">
      <c r="A6654" s="162"/>
      <c r="B6654" s="162"/>
      <c r="C6654" s="163"/>
      <c r="D6654" s="164"/>
      <c r="E6654" s="163"/>
      <c r="F6654" s="162"/>
      <c r="G6654" s="209"/>
      <c r="H6654" s="195"/>
    </row>
    <row r="6655" spans="1:8">
      <c r="A6655" s="162"/>
      <c r="B6655" s="162"/>
      <c r="C6655" s="163"/>
      <c r="D6655" s="164"/>
      <c r="E6655" s="163"/>
      <c r="F6655" s="162"/>
      <c r="G6655" s="209"/>
      <c r="H6655" s="195"/>
    </row>
    <row r="6656" spans="1:8">
      <c r="A6656" s="162"/>
      <c r="B6656" s="162"/>
      <c r="C6656" s="163"/>
      <c r="D6656" s="164"/>
      <c r="E6656" s="163"/>
      <c r="F6656" s="162"/>
      <c r="G6656" s="209"/>
      <c r="H6656" s="195"/>
    </row>
    <row r="6657" spans="1:8">
      <c r="A6657" s="162"/>
      <c r="B6657" s="162"/>
      <c r="C6657" s="163"/>
      <c r="D6657" s="164"/>
      <c r="E6657" s="163"/>
      <c r="F6657" s="162"/>
      <c r="G6657" s="209"/>
      <c r="H6657" s="195"/>
    </row>
    <row r="6658" spans="1:8">
      <c r="A6658" s="162"/>
      <c r="B6658" s="162"/>
      <c r="C6658" s="163"/>
      <c r="D6658" s="164"/>
      <c r="E6658" s="163"/>
      <c r="F6658" s="162"/>
      <c r="G6658" s="209"/>
      <c r="H6658" s="195"/>
    </row>
    <row r="6659" spans="1:8">
      <c r="A6659" s="162"/>
      <c r="B6659" s="162"/>
      <c r="C6659" s="163"/>
      <c r="D6659" s="164"/>
      <c r="E6659" s="163"/>
      <c r="F6659" s="162"/>
      <c r="G6659" s="209"/>
      <c r="H6659" s="195"/>
    </row>
    <row r="6660" spans="1:8">
      <c r="A6660" s="162"/>
      <c r="B6660" s="162"/>
      <c r="C6660" s="163"/>
      <c r="D6660" s="164"/>
      <c r="E6660" s="163"/>
      <c r="F6660" s="162"/>
      <c r="G6660" s="209"/>
      <c r="H6660" s="195"/>
    </row>
    <row r="6661" spans="1:8">
      <c r="A6661" s="162"/>
      <c r="B6661" s="162"/>
      <c r="C6661" s="163"/>
      <c r="D6661" s="164"/>
      <c r="E6661" s="163"/>
      <c r="F6661" s="162"/>
      <c r="G6661" s="209"/>
      <c r="H6661" s="195"/>
    </row>
    <row r="6662" spans="1:8">
      <c r="A6662" s="162"/>
      <c r="B6662" s="162"/>
      <c r="C6662" s="163"/>
      <c r="D6662" s="164"/>
      <c r="E6662" s="163"/>
      <c r="F6662" s="162"/>
      <c r="G6662" s="209"/>
      <c r="H6662" s="195"/>
    </row>
    <row r="6663" spans="1:8">
      <c r="A6663" s="162"/>
      <c r="B6663" s="162"/>
      <c r="C6663" s="163"/>
      <c r="D6663" s="164"/>
      <c r="E6663" s="163"/>
      <c r="F6663" s="162"/>
      <c r="G6663" s="209"/>
      <c r="H6663" s="195"/>
    </row>
    <row r="6664" spans="1:8">
      <c r="A6664" s="162"/>
      <c r="B6664" s="162"/>
      <c r="C6664" s="163"/>
      <c r="D6664" s="164"/>
      <c r="E6664" s="163"/>
      <c r="F6664" s="162"/>
      <c r="G6664" s="209"/>
      <c r="H6664" s="195"/>
    </row>
    <row r="6665" spans="1:8">
      <c r="A6665" s="162"/>
      <c r="B6665" s="162"/>
      <c r="C6665" s="163"/>
      <c r="D6665" s="164"/>
      <c r="E6665" s="163"/>
      <c r="F6665" s="162"/>
      <c r="G6665" s="209"/>
      <c r="H6665" s="195"/>
    </row>
    <row r="6666" spans="1:8">
      <c r="A6666" s="162"/>
      <c r="B6666" s="162"/>
      <c r="C6666" s="163"/>
      <c r="D6666" s="164"/>
      <c r="E6666" s="163"/>
      <c r="F6666" s="162"/>
      <c r="G6666" s="209"/>
      <c r="H6666" s="195"/>
    </row>
    <row r="6667" spans="1:8">
      <c r="A6667" s="162"/>
      <c r="B6667" s="162"/>
      <c r="C6667" s="163"/>
      <c r="D6667" s="164"/>
      <c r="E6667" s="163"/>
      <c r="F6667" s="162"/>
      <c r="G6667" s="209"/>
      <c r="H6667" s="195"/>
    </row>
    <row r="6668" spans="1:8">
      <c r="A6668" s="162"/>
      <c r="B6668" s="162"/>
      <c r="C6668" s="163"/>
      <c r="D6668" s="164"/>
      <c r="E6668" s="163"/>
      <c r="F6668" s="162"/>
      <c r="G6668" s="209"/>
      <c r="H6668" s="195"/>
    </row>
    <row r="6669" spans="1:8">
      <c r="A6669" s="162"/>
      <c r="B6669" s="162"/>
      <c r="C6669" s="163"/>
      <c r="D6669" s="164"/>
      <c r="E6669" s="163"/>
      <c r="F6669" s="162"/>
      <c r="G6669" s="209"/>
      <c r="H6669" s="195"/>
    </row>
    <row r="6670" spans="1:8">
      <c r="A6670" s="162"/>
      <c r="B6670" s="162"/>
      <c r="C6670" s="163"/>
      <c r="D6670" s="164"/>
      <c r="E6670" s="163"/>
      <c r="F6670" s="162"/>
      <c r="G6670" s="209"/>
      <c r="H6670" s="195"/>
    </row>
    <row r="6671" spans="1:8">
      <c r="A6671" s="162"/>
      <c r="B6671" s="162"/>
      <c r="C6671" s="163"/>
      <c r="D6671" s="164"/>
      <c r="E6671" s="163"/>
      <c r="F6671" s="162"/>
      <c r="G6671" s="209"/>
      <c r="H6671" s="195"/>
    </row>
    <row r="6672" spans="1:8">
      <c r="A6672" s="162"/>
      <c r="B6672" s="162"/>
      <c r="C6672" s="163"/>
      <c r="D6672" s="164"/>
      <c r="E6672" s="163"/>
      <c r="F6672" s="162"/>
      <c r="G6672" s="209"/>
      <c r="H6672" s="195"/>
    </row>
    <row r="6673" spans="1:8">
      <c r="A6673" s="162"/>
      <c r="B6673" s="162"/>
      <c r="C6673" s="163"/>
      <c r="D6673" s="164"/>
      <c r="E6673" s="163"/>
      <c r="F6673" s="162"/>
      <c r="G6673" s="209"/>
      <c r="H6673" s="195"/>
    </row>
    <row r="6674" spans="1:8">
      <c r="A6674" s="162"/>
      <c r="B6674" s="162"/>
      <c r="C6674" s="163"/>
      <c r="D6674" s="164"/>
      <c r="E6674" s="163"/>
      <c r="F6674" s="162"/>
      <c r="G6674" s="209"/>
      <c r="H6674" s="195"/>
    </row>
    <row r="6675" spans="1:8">
      <c r="A6675" s="162"/>
      <c r="B6675" s="162"/>
      <c r="C6675" s="163"/>
      <c r="D6675" s="164"/>
      <c r="E6675" s="163"/>
      <c r="F6675" s="162"/>
      <c r="G6675" s="209"/>
      <c r="H6675" s="195"/>
    </row>
    <row r="6676" spans="1:8">
      <c r="A6676" s="162"/>
      <c r="B6676" s="162"/>
      <c r="C6676" s="163"/>
      <c r="D6676" s="164"/>
      <c r="E6676" s="163"/>
      <c r="F6676" s="162"/>
      <c r="G6676" s="209"/>
      <c r="H6676" s="195"/>
    </row>
    <row r="6677" spans="1:8">
      <c r="A6677" s="162"/>
      <c r="B6677" s="162"/>
      <c r="C6677" s="163"/>
      <c r="D6677" s="164"/>
      <c r="E6677" s="163"/>
      <c r="F6677" s="162"/>
      <c r="G6677" s="209"/>
      <c r="H6677" s="195"/>
    </row>
    <row r="6678" spans="1:8">
      <c r="A6678" s="162"/>
      <c r="B6678" s="162"/>
      <c r="C6678" s="163"/>
      <c r="D6678" s="164"/>
      <c r="E6678" s="163"/>
      <c r="F6678" s="162"/>
      <c r="G6678" s="209"/>
      <c r="H6678" s="195"/>
    </row>
    <row r="6679" spans="1:8">
      <c r="A6679" s="162"/>
      <c r="B6679" s="162"/>
      <c r="C6679" s="163"/>
      <c r="D6679" s="164"/>
      <c r="E6679" s="163"/>
      <c r="F6679" s="162"/>
      <c r="G6679" s="209"/>
      <c r="H6679" s="195"/>
    </row>
    <row r="6680" spans="1:8">
      <c r="A6680" s="162"/>
      <c r="B6680" s="162"/>
      <c r="C6680" s="163"/>
      <c r="D6680" s="164"/>
      <c r="E6680" s="163"/>
      <c r="F6680" s="162"/>
      <c r="G6680" s="209"/>
      <c r="H6680" s="195"/>
    </row>
    <row r="6681" spans="1:8">
      <c r="A6681" s="162"/>
      <c r="B6681" s="162"/>
      <c r="C6681" s="163"/>
      <c r="D6681" s="164"/>
      <c r="E6681" s="163"/>
      <c r="F6681" s="162"/>
      <c r="G6681" s="209"/>
      <c r="H6681" s="195"/>
    </row>
    <row r="6682" spans="1:8">
      <c r="A6682" s="162"/>
      <c r="B6682" s="162"/>
      <c r="C6682" s="163"/>
      <c r="D6682" s="164"/>
      <c r="E6682" s="163"/>
      <c r="F6682" s="162"/>
      <c r="G6682" s="209"/>
      <c r="H6682" s="195"/>
    </row>
    <row r="6683" spans="1:8">
      <c r="A6683" s="162"/>
      <c r="B6683" s="162"/>
      <c r="C6683" s="163"/>
      <c r="D6683" s="164"/>
      <c r="E6683" s="163"/>
      <c r="F6683" s="162"/>
      <c r="G6683" s="209"/>
      <c r="H6683" s="195"/>
    </row>
    <row r="6684" spans="1:8">
      <c r="A6684" s="162"/>
      <c r="B6684" s="162"/>
      <c r="C6684" s="163"/>
      <c r="D6684" s="164"/>
      <c r="E6684" s="163"/>
      <c r="F6684" s="162"/>
      <c r="G6684" s="209"/>
      <c r="H6684" s="195"/>
    </row>
    <row r="6685" spans="1:8">
      <c r="A6685" s="162"/>
      <c r="B6685" s="162"/>
      <c r="C6685" s="163"/>
      <c r="D6685" s="164"/>
      <c r="E6685" s="163"/>
      <c r="F6685" s="162"/>
      <c r="G6685" s="209"/>
      <c r="H6685" s="195"/>
    </row>
    <row r="6686" spans="1:8">
      <c r="A6686" s="162"/>
      <c r="B6686" s="162"/>
      <c r="C6686" s="163"/>
      <c r="D6686" s="164"/>
      <c r="E6686" s="163"/>
      <c r="F6686" s="162"/>
      <c r="G6686" s="209"/>
      <c r="H6686" s="195"/>
    </row>
    <row r="6687" spans="1:8">
      <c r="A6687" s="162"/>
      <c r="B6687" s="162"/>
      <c r="C6687" s="163"/>
      <c r="D6687" s="164"/>
      <c r="E6687" s="163"/>
      <c r="F6687" s="162"/>
      <c r="G6687" s="209"/>
      <c r="H6687" s="195"/>
    </row>
    <row r="6688" spans="1:8">
      <c r="A6688" s="162"/>
      <c r="B6688" s="162"/>
      <c r="C6688" s="163"/>
      <c r="D6688" s="164"/>
      <c r="E6688" s="163"/>
      <c r="F6688" s="162"/>
      <c r="G6688" s="209"/>
      <c r="H6688" s="195"/>
    </row>
    <row r="6689" spans="1:8">
      <c r="A6689" s="162"/>
      <c r="B6689" s="162"/>
      <c r="C6689" s="163"/>
      <c r="D6689" s="164"/>
      <c r="E6689" s="163"/>
      <c r="F6689" s="162"/>
      <c r="G6689" s="209"/>
      <c r="H6689" s="195"/>
    </row>
    <row r="6690" spans="1:8">
      <c r="A6690" s="162"/>
      <c r="B6690" s="162"/>
      <c r="C6690" s="163"/>
      <c r="D6690" s="164"/>
      <c r="E6690" s="163"/>
      <c r="F6690" s="162"/>
      <c r="G6690" s="209"/>
      <c r="H6690" s="195"/>
    </row>
    <row r="6691" spans="1:8">
      <c r="A6691" s="162"/>
      <c r="B6691" s="162"/>
      <c r="C6691" s="163"/>
      <c r="D6691" s="164"/>
      <c r="E6691" s="163"/>
      <c r="F6691" s="162"/>
      <c r="G6691" s="209"/>
      <c r="H6691" s="195"/>
    </row>
    <row r="6692" spans="1:8">
      <c r="A6692" s="162"/>
      <c r="B6692" s="162"/>
      <c r="C6692" s="163"/>
      <c r="D6692" s="164"/>
      <c r="E6692" s="163"/>
      <c r="F6692" s="162"/>
      <c r="G6692" s="209"/>
      <c r="H6692" s="195"/>
    </row>
    <row r="6693" spans="1:8">
      <c r="A6693" s="162"/>
      <c r="B6693" s="162"/>
      <c r="C6693" s="163"/>
      <c r="D6693" s="164"/>
      <c r="E6693" s="163"/>
      <c r="F6693" s="162"/>
      <c r="G6693" s="209"/>
      <c r="H6693" s="195"/>
    </row>
    <row r="6694" spans="1:8">
      <c r="A6694" s="162"/>
      <c r="B6694" s="162"/>
      <c r="C6694" s="163"/>
      <c r="D6694" s="164"/>
      <c r="E6694" s="163"/>
      <c r="F6694" s="162"/>
      <c r="G6694" s="209"/>
      <c r="H6694" s="195"/>
    </row>
    <row r="6695" spans="1:8">
      <c r="A6695" s="162"/>
      <c r="B6695" s="162"/>
      <c r="C6695" s="163"/>
      <c r="D6695" s="164"/>
      <c r="E6695" s="163"/>
      <c r="F6695" s="162"/>
      <c r="G6695" s="209"/>
      <c r="H6695" s="195"/>
    </row>
    <row r="6696" spans="1:8">
      <c r="A6696" s="162"/>
      <c r="B6696" s="162"/>
      <c r="C6696" s="163"/>
      <c r="D6696" s="164"/>
      <c r="E6696" s="163"/>
      <c r="F6696" s="162"/>
      <c r="G6696" s="209"/>
      <c r="H6696" s="195"/>
    </row>
    <row r="6697" spans="1:8">
      <c r="A6697" s="162"/>
      <c r="B6697" s="162"/>
      <c r="C6697" s="163"/>
      <c r="D6697" s="164"/>
      <c r="E6697" s="163"/>
      <c r="F6697" s="162"/>
      <c r="G6697" s="209"/>
      <c r="H6697" s="195"/>
    </row>
    <row r="6698" spans="1:8">
      <c r="A6698" s="162"/>
      <c r="B6698" s="162"/>
      <c r="C6698" s="163"/>
      <c r="D6698" s="164"/>
      <c r="E6698" s="163"/>
      <c r="F6698" s="162"/>
      <c r="G6698" s="209"/>
      <c r="H6698" s="195"/>
    </row>
    <row r="6699" spans="1:8">
      <c r="A6699" s="162"/>
      <c r="B6699" s="162"/>
      <c r="C6699" s="163"/>
      <c r="D6699" s="164"/>
      <c r="E6699" s="163"/>
      <c r="F6699" s="162"/>
      <c r="G6699" s="209"/>
      <c r="H6699" s="195"/>
    </row>
    <row r="6700" spans="1:8">
      <c r="A6700" s="162"/>
      <c r="B6700" s="162"/>
      <c r="C6700" s="163"/>
      <c r="D6700" s="164"/>
      <c r="E6700" s="163"/>
      <c r="F6700" s="162"/>
      <c r="G6700" s="209"/>
      <c r="H6700" s="195"/>
    </row>
    <row r="6701" spans="1:8">
      <c r="A6701" s="162"/>
      <c r="B6701" s="162"/>
      <c r="C6701" s="163"/>
      <c r="D6701" s="164"/>
      <c r="E6701" s="163"/>
      <c r="F6701" s="162"/>
      <c r="G6701" s="209"/>
      <c r="H6701" s="195"/>
    </row>
    <row r="6702" spans="1:8">
      <c r="A6702" s="162"/>
      <c r="B6702" s="162"/>
      <c r="C6702" s="163"/>
      <c r="D6702" s="164"/>
      <c r="E6702" s="163"/>
      <c r="F6702" s="162"/>
      <c r="G6702" s="209"/>
      <c r="H6702" s="195"/>
    </row>
    <row r="6703" spans="1:8">
      <c r="A6703" s="162"/>
      <c r="B6703" s="162"/>
      <c r="C6703" s="163"/>
      <c r="D6703" s="164"/>
      <c r="E6703" s="163"/>
      <c r="F6703" s="162"/>
      <c r="G6703" s="209"/>
      <c r="H6703" s="195"/>
    </row>
    <row r="6704" spans="1:8">
      <c r="A6704" s="162"/>
      <c r="B6704" s="162"/>
      <c r="C6704" s="163"/>
      <c r="D6704" s="164"/>
      <c r="E6704" s="163"/>
      <c r="F6704" s="162"/>
      <c r="G6704" s="209"/>
      <c r="H6704" s="195"/>
    </row>
    <row r="6705" spans="1:8">
      <c r="A6705" s="162"/>
      <c r="B6705" s="162"/>
      <c r="C6705" s="163"/>
      <c r="D6705" s="164"/>
      <c r="E6705" s="163"/>
      <c r="F6705" s="162"/>
      <c r="G6705" s="209"/>
      <c r="H6705" s="195"/>
    </row>
    <row r="6706" spans="1:8">
      <c r="A6706" s="162"/>
      <c r="B6706" s="162"/>
      <c r="C6706" s="163"/>
      <c r="D6706" s="164"/>
      <c r="E6706" s="163"/>
      <c r="F6706" s="162"/>
      <c r="G6706" s="209"/>
      <c r="H6706" s="195"/>
    </row>
    <row r="6707" spans="1:8">
      <c r="A6707" s="162"/>
      <c r="B6707" s="162"/>
      <c r="C6707" s="163"/>
      <c r="D6707" s="164"/>
      <c r="E6707" s="163"/>
      <c r="F6707" s="162"/>
      <c r="G6707" s="209"/>
      <c r="H6707" s="195"/>
    </row>
    <row r="6708" spans="1:8">
      <c r="A6708" s="162"/>
      <c r="B6708" s="162"/>
      <c r="C6708" s="163"/>
      <c r="D6708" s="164"/>
      <c r="E6708" s="163"/>
      <c r="F6708" s="162"/>
      <c r="G6708" s="209"/>
      <c r="H6708" s="195"/>
    </row>
    <row r="6709" spans="1:8">
      <c r="A6709" s="162"/>
      <c r="B6709" s="162"/>
      <c r="C6709" s="163"/>
      <c r="D6709" s="164"/>
      <c r="E6709" s="163"/>
      <c r="F6709" s="162"/>
      <c r="G6709" s="209"/>
      <c r="H6709" s="195"/>
    </row>
    <row r="6710" spans="1:8">
      <c r="A6710" s="162"/>
      <c r="B6710" s="162"/>
      <c r="C6710" s="163"/>
      <c r="D6710" s="164"/>
      <c r="E6710" s="163"/>
      <c r="F6710" s="162"/>
      <c r="G6710" s="209"/>
      <c r="H6710" s="195"/>
    </row>
    <row r="6711" spans="1:8">
      <c r="A6711" s="162"/>
      <c r="B6711" s="162"/>
      <c r="C6711" s="163"/>
      <c r="D6711" s="164"/>
      <c r="E6711" s="163"/>
      <c r="F6711" s="162"/>
      <c r="G6711" s="209"/>
      <c r="H6711" s="195"/>
    </row>
    <row r="6712" spans="1:8">
      <c r="A6712" s="162"/>
      <c r="B6712" s="162"/>
      <c r="C6712" s="163"/>
      <c r="D6712" s="164"/>
      <c r="E6712" s="163"/>
      <c r="F6712" s="162"/>
      <c r="G6712" s="209"/>
      <c r="H6712" s="195"/>
    </row>
    <row r="6713" spans="1:8">
      <c r="A6713" s="162"/>
      <c r="B6713" s="162"/>
      <c r="C6713" s="163"/>
      <c r="D6713" s="164"/>
      <c r="E6713" s="163"/>
      <c r="F6713" s="162"/>
      <c r="G6713" s="209"/>
      <c r="H6713" s="195"/>
    </row>
    <row r="6714" spans="1:8">
      <c r="A6714" s="162"/>
      <c r="B6714" s="162"/>
      <c r="C6714" s="163"/>
      <c r="D6714" s="164"/>
      <c r="E6714" s="163"/>
      <c r="F6714" s="162"/>
      <c r="G6714" s="209"/>
      <c r="H6714" s="195"/>
    </row>
    <row r="6715" spans="1:8">
      <c r="A6715" s="162"/>
      <c r="B6715" s="162"/>
      <c r="C6715" s="163"/>
      <c r="D6715" s="164"/>
      <c r="E6715" s="163"/>
      <c r="F6715" s="162"/>
      <c r="G6715" s="209"/>
      <c r="H6715" s="195"/>
    </row>
    <row r="6716" spans="1:8">
      <c r="A6716" s="162"/>
      <c r="B6716" s="162"/>
      <c r="C6716" s="163"/>
      <c r="D6716" s="164"/>
      <c r="E6716" s="163"/>
      <c r="F6716" s="162"/>
      <c r="G6716" s="209"/>
      <c r="H6716" s="195"/>
    </row>
    <row r="6717" spans="1:8">
      <c r="A6717" s="162"/>
      <c r="B6717" s="162"/>
      <c r="C6717" s="163"/>
      <c r="D6717" s="164"/>
      <c r="E6717" s="163"/>
      <c r="F6717" s="162"/>
      <c r="G6717" s="209"/>
      <c r="H6717" s="195"/>
    </row>
    <row r="6718" spans="1:8">
      <c r="A6718" s="162"/>
      <c r="B6718" s="162"/>
      <c r="C6718" s="163"/>
      <c r="D6718" s="164"/>
      <c r="E6718" s="163"/>
      <c r="F6718" s="162"/>
      <c r="G6718" s="209"/>
      <c r="H6718" s="195"/>
    </row>
    <row r="6719" spans="1:8">
      <c r="A6719" s="162"/>
      <c r="B6719" s="162"/>
      <c r="C6719" s="163"/>
      <c r="D6719" s="164"/>
      <c r="E6719" s="163"/>
      <c r="F6719" s="162"/>
      <c r="G6719" s="209"/>
      <c r="H6719" s="195"/>
    </row>
    <row r="6720" spans="1:8">
      <c r="A6720" s="162"/>
      <c r="B6720" s="162"/>
      <c r="C6720" s="163"/>
      <c r="D6720" s="164"/>
      <c r="E6720" s="163"/>
      <c r="F6720" s="162"/>
      <c r="G6720" s="209"/>
      <c r="H6720" s="195"/>
    </row>
    <row r="6721" spans="1:8">
      <c r="A6721" s="162"/>
      <c r="B6721" s="162"/>
      <c r="C6721" s="163"/>
      <c r="D6721" s="164"/>
      <c r="E6721" s="163"/>
      <c r="F6721" s="162"/>
      <c r="G6721" s="209"/>
      <c r="H6721" s="195"/>
    </row>
    <row r="6722" spans="1:8">
      <c r="A6722" s="162"/>
      <c r="B6722" s="162"/>
      <c r="C6722" s="163"/>
      <c r="D6722" s="164"/>
      <c r="E6722" s="163"/>
      <c r="F6722" s="162"/>
      <c r="G6722" s="209"/>
      <c r="H6722" s="195"/>
    </row>
    <row r="6723" spans="1:8">
      <c r="A6723" s="162"/>
      <c r="B6723" s="162"/>
      <c r="C6723" s="163"/>
      <c r="D6723" s="164"/>
      <c r="E6723" s="163"/>
      <c r="F6723" s="162"/>
      <c r="G6723" s="209"/>
      <c r="H6723" s="195"/>
    </row>
    <row r="6724" spans="1:8">
      <c r="A6724" s="162"/>
      <c r="B6724" s="162"/>
      <c r="C6724" s="163"/>
      <c r="D6724" s="164"/>
      <c r="E6724" s="163"/>
      <c r="F6724" s="162"/>
      <c r="G6724" s="209"/>
      <c r="H6724" s="195"/>
    </row>
    <row r="6725" spans="1:8">
      <c r="A6725" s="162"/>
      <c r="B6725" s="162"/>
      <c r="C6725" s="163"/>
      <c r="D6725" s="164"/>
      <c r="E6725" s="163"/>
      <c r="F6725" s="162"/>
      <c r="G6725" s="209"/>
      <c r="H6725" s="195"/>
    </row>
    <row r="6726" spans="1:8">
      <c r="A6726" s="162"/>
      <c r="B6726" s="162"/>
      <c r="C6726" s="163"/>
      <c r="D6726" s="164"/>
      <c r="E6726" s="163"/>
      <c r="F6726" s="162"/>
      <c r="G6726" s="209"/>
      <c r="H6726" s="195"/>
    </row>
    <row r="6727" spans="1:8">
      <c r="A6727" s="162"/>
      <c r="B6727" s="162"/>
      <c r="C6727" s="163"/>
      <c r="D6727" s="164"/>
      <c r="E6727" s="163"/>
      <c r="F6727" s="162"/>
      <c r="G6727" s="209"/>
      <c r="H6727" s="195"/>
    </row>
    <row r="6728" spans="1:8">
      <c r="A6728" s="162"/>
      <c r="B6728" s="162"/>
      <c r="C6728" s="163"/>
      <c r="D6728" s="164"/>
      <c r="E6728" s="163"/>
      <c r="F6728" s="162"/>
      <c r="G6728" s="209"/>
      <c r="H6728" s="195"/>
    </row>
    <row r="6729" spans="1:8">
      <c r="A6729" s="162"/>
      <c r="B6729" s="162"/>
      <c r="C6729" s="163"/>
      <c r="D6729" s="164"/>
      <c r="E6729" s="163"/>
      <c r="F6729" s="162"/>
      <c r="G6729" s="209"/>
      <c r="H6729" s="195"/>
    </row>
    <row r="6730" spans="1:8">
      <c r="A6730" s="162"/>
      <c r="B6730" s="162"/>
      <c r="C6730" s="163"/>
      <c r="D6730" s="164"/>
      <c r="E6730" s="163"/>
      <c r="F6730" s="162"/>
      <c r="G6730" s="209"/>
      <c r="H6730" s="195"/>
    </row>
    <row r="6731" spans="1:8">
      <c r="A6731" s="162"/>
      <c r="B6731" s="162"/>
      <c r="C6731" s="163"/>
      <c r="D6731" s="164"/>
      <c r="E6731" s="163"/>
      <c r="F6731" s="162"/>
      <c r="G6731" s="209"/>
      <c r="H6731" s="195"/>
    </row>
    <row r="6732" spans="1:8">
      <c r="A6732" s="162"/>
      <c r="B6732" s="162"/>
      <c r="C6732" s="163"/>
      <c r="D6732" s="164"/>
      <c r="E6732" s="163"/>
      <c r="F6732" s="162"/>
      <c r="G6732" s="209"/>
      <c r="H6732" s="195"/>
    </row>
    <row r="6733" spans="1:8">
      <c r="A6733" s="162"/>
      <c r="B6733" s="162"/>
      <c r="C6733" s="163"/>
      <c r="D6733" s="164"/>
      <c r="E6733" s="163"/>
      <c r="F6733" s="162"/>
      <c r="G6733" s="209"/>
      <c r="H6733" s="195"/>
    </row>
    <row r="6734" spans="1:8">
      <c r="A6734" s="162"/>
      <c r="B6734" s="162"/>
      <c r="C6734" s="163"/>
      <c r="D6734" s="164"/>
      <c r="E6734" s="163"/>
      <c r="F6734" s="162"/>
      <c r="G6734" s="209"/>
      <c r="H6734" s="195"/>
    </row>
    <row r="6735" spans="1:8">
      <c r="A6735" s="162"/>
      <c r="B6735" s="162"/>
      <c r="C6735" s="163"/>
      <c r="D6735" s="164"/>
      <c r="E6735" s="163"/>
      <c r="F6735" s="162"/>
      <c r="G6735" s="209"/>
      <c r="H6735" s="195"/>
    </row>
    <row r="6736" spans="1:8">
      <c r="A6736" s="162"/>
      <c r="B6736" s="162"/>
      <c r="C6736" s="163"/>
      <c r="D6736" s="164"/>
      <c r="E6736" s="163"/>
      <c r="F6736" s="162"/>
      <c r="G6736" s="209"/>
      <c r="H6736" s="195"/>
    </row>
    <row r="6737" spans="1:8">
      <c r="A6737" s="162"/>
      <c r="B6737" s="162"/>
      <c r="C6737" s="163"/>
      <c r="D6737" s="164"/>
      <c r="E6737" s="163"/>
      <c r="F6737" s="162"/>
      <c r="G6737" s="209"/>
      <c r="H6737" s="195"/>
    </row>
    <row r="6738" spans="1:8">
      <c r="A6738" s="162"/>
      <c r="B6738" s="162"/>
      <c r="C6738" s="163"/>
      <c r="D6738" s="164"/>
      <c r="E6738" s="163"/>
      <c r="F6738" s="162"/>
      <c r="G6738" s="209"/>
      <c r="H6738" s="195"/>
    </row>
    <row r="6739" spans="1:8">
      <c r="A6739" s="162"/>
      <c r="B6739" s="162"/>
      <c r="C6739" s="163"/>
      <c r="D6739" s="164"/>
      <c r="E6739" s="163"/>
      <c r="F6739" s="162"/>
      <c r="G6739" s="209"/>
      <c r="H6739" s="195"/>
    </row>
    <row r="6740" spans="1:8">
      <c r="A6740" s="162"/>
      <c r="B6740" s="162"/>
      <c r="C6740" s="163"/>
      <c r="D6740" s="164"/>
      <c r="E6740" s="163"/>
      <c r="F6740" s="162"/>
      <c r="G6740" s="209"/>
      <c r="H6740" s="195"/>
    </row>
    <row r="6741" spans="1:8">
      <c r="A6741" s="162"/>
      <c r="B6741" s="162"/>
      <c r="C6741" s="163"/>
      <c r="D6741" s="164"/>
      <c r="E6741" s="163"/>
      <c r="F6741" s="162"/>
      <c r="G6741" s="209"/>
      <c r="H6741" s="195"/>
    </row>
    <row r="6742" spans="1:8">
      <c r="A6742" s="162"/>
      <c r="B6742" s="162"/>
      <c r="C6742" s="163"/>
      <c r="D6742" s="164"/>
      <c r="E6742" s="163"/>
      <c r="F6742" s="162"/>
      <c r="G6742" s="209"/>
      <c r="H6742" s="195"/>
    </row>
    <row r="6743" spans="1:8">
      <c r="A6743" s="162"/>
      <c r="B6743" s="162"/>
      <c r="C6743" s="163"/>
      <c r="D6743" s="164"/>
      <c r="E6743" s="163"/>
      <c r="F6743" s="162"/>
      <c r="G6743" s="209"/>
      <c r="H6743" s="195"/>
    </row>
    <row r="6744" spans="1:8">
      <c r="A6744" s="162"/>
      <c r="B6744" s="162"/>
      <c r="C6744" s="163"/>
      <c r="D6744" s="164"/>
      <c r="E6744" s="163"/>
      <c r="F6744" s="162"/>
      <c r="G6744" s="209"/>
      <c r="H6744" s="195"/>
    </row>
    <row r="6745" spans="1:8">
      <c r="A6745" s="162"/>
      <c r="B6745" s="162"/>
      <c r="C6745" s="163"/>
      <c r="D6745" s="164"/>
      <c r="E6745" s="163"/>
      <c r="F6745" s="162"/>
      <c r="G6745" s="209"/>
      <c r="H6745" s="195"/>
    </row>
    <row r="6746" spans="1:8">
      <c r="A6746" s="162"/>
      <c r="B6746" s="162"/>
      <c r="C6746" s="163"/>
      <c r="D6746" s="164"/>
      <c r="E6746" s="163"/>
      <c r="F6746" s="162"/>
      <c r="G6746" s="209"/>
      <c r="H6746" s="195"/>
    </row>
    <row r="6747" spans="1:8">
      <c r="A6747" s="162"/>
      <c r="B6747" s="162"/>
      <c r="C6747" s="163"/>
      <c r="D6747" s="164"/>
      <c r="E6747" s="163"/>
      <c r="F6747" s="162"/>
      <c r="G6747" s="209"/>
      <c r="H6747" s="195"/>
    </row>
    <row r="6748" spans="1:8">
      <c r="A6748" s="162"/>
      <c r="B6748" s="162"/>
      <c r="C6748" s="163"/>
      <c r="D6748" s="164"/>
      <c r="E6748" s="163"/>
      <c r="F6748" s="162"/>
      <c r="G6748" s="209"/>
      <c r="H6748" s="195"/>
    </row>
    <row r="6749" spans="1:8">
      <c r="A6749" s="162"/>
      <c r="B6749" s="162"/>
      <c r="C6749" s="163"/>
      <c r="D6749" s="164"/>
      <c r="E6749" s="163"/>
      <c r="F6749" s="162"/>
      <c r="G6749" s="209"/>
      <c r="H6749" s="195"/>
    </row>
    <row r="6750" spans="1:8">
      <c r="A6750" s="162"/>
      <c r="B6750" s="162"/>
      <c r="C6750" s="163"/>
      <c r="D6750" s="164"/>
      <c r="E6750" s="163"/>
      <c r="F6750" s="162"/>
      <c r="G6750" s="209"/>
      <c r="H6750" s="195"/>
    </row>
    <row r="6751" spans="1:8">
      <c r="A6751" s="162"/>
      <c r="B6751" s="162"/>
      <c r="C6751" s="163"/>
      <c r="D6751" s="164"/>
      <c r="E6751" s="163"/>
      <c r="F6751" s="162"/>
      <c r="G6751" s="209"/>
      <c r="H6751" s="195"/>
    </row>
    <row r="6752" spans="1:8">
      <c r="A6752" s="162"/>
      <c r="B6752" s="162"/>
      <c r="C6752" s="163"/>
      <c r="D6752" s="164"/>
      <c r="E6752" s="163"/>
      <c r="F6752" s="162"/>
      <c r="G6752" s="209"/>
      <c r="H6752" s="195"/>
    </row>
    <row r="6753" spans="1:8">
      <c r="A6753" s="162"/>
      <c r="B6753" s="162"/>
      <c r="C6753" s="163"/>
      <c r="D6753" s="164"/>
      <c r="E6753" s="163"/>
      <c r="F6753" s="162"/>
      <c r="G6753" s="209"/>
      <c r="H6753" s="195"/>
    </row>
    <row r="6754" spans="1:8">
      <c r="A6754" s="162"/>
      <c r="B6754" s="162"/>
      <c r="C6754" s="163"/>
      <c r="D6754" s="164"/>
      <c r="E6754" s="163"/>
      <c r="F6754" s="162"/>
      <c r="G6754" s="209"/>
      <c r="H6754" s="195"/>
    </row>
    <row r="6755" spans="1:8">
      <c r="A6755" s="162"/>
      <c r="B6755" s="162"/>
      <c r="C6755" s="163"/>
      <c r="D6755" s="164"/>
      <c r="E6755" s="163"/>
      <c r="F6755" s="162"/>
      <c r="G6755" s="209"/>
      <c r="H6755" s="195"/>
    </row>
    <row r="6756" spans="1:8">
      <c r="A6756" s="162"/>
      <c r="B6756" s="162"/>
      <c r="C6756" s="163"/>
      <c r="D6756" s="164"/>
      <c r="E6756" s="163"/>
      <c r="F6756" s="162"/>
      <c r="G6756" s="209"/>
      <c r="H6756" s="195"/>
    </row>
    <row r="6757" spans="1:8">
      <c r="A6757" s="162"/>
      <c r="B6757" s="162"/>
      <c r="C6757" s="163"/>
      <c r="D6757" s="164"/>
      <c r="E6757" s="163"/>
      <c r="F6757" s="162"/>
      <c r="G6757" s="209"/>
      <c r="H6757" s="195"/>
    </row>
    <row r="6758" spans="1:8">
      <c r="A6758" s="162"/>
      <c r="B6758" s="162"/>
      <c r="C6758" s="163"/>
      <c r="D6758" s="164"/>
      <c r="E6758" s="163"/>
      <c r="F6758" s="162"/>
      <c r="G6758" s="209"/>
      <c r="H6758" s="195"/>
    </row>
    <row r="6759" spans="1:8">
      <c r="A6759" s="162"/>
      <c r="B6759" s="162"/>
      <c r="C6759" s="163"/>
      <c r="D6759" s="164"/>
      <c r="E6759" s="163"/>
      <c r="F6759" s="162"/>
      <c r="G6759" s="209"/>
      <c r="H6759" s="195"/>
    </row>
    <row r="6760" spans="1:8">
      <c r="A6760" s="162"/>
      <c r="B6760" s="162"/>
      <c r="C6760" s="163"/>
      <c r="D6760" s="164"/>
      <c r="E6760" s="163"/>
      <c r="F6760" s="162"/>
      <c r="G6760" s="209"/>
      <c r="H6760" s="195"/>
    </row>
    <row r="6761" spans="1:8">
      <c r="A6761" s="162"/>
      <c r="B6761" s="162"/>
      <c r="C6761" s="163"/>
      <c r="D6761" s="164"/>
      <c r="E6761" s="163"/>
      <c r="F6761" s="162"/>
      <c r="G6761" s="209"/>
      <c r="H6761" s="195"/>
    </row>
    <row r="6762" spans="1:8">
      <c r="A6762" s="162"/>
      <c r="B6762" s="162"/>
      <c r="C6762" s="163"/>
      <c r="D6762" s="164"/>
      <c r="E6762" s="163"/>
      <c r="F6762" s="162"/>
      <c r="G6762" s="209"/>
      <c r="H6762" s="195"/>
    </row>
    <row r="6763" spans="1:8">
      <c r="A6763" s="162"/>
      <c r="B6763" s="162"/>
      <c r="C6763" s="163"/>
      <c r="D6763" s="164"/>
      <c r="E6763" s="163"/>
      <c r="F6763" s="162"/>
      <c r="G6763" s="209"/>
      <c r="H6763" s="195"/>
    </row>
    <row r="6764" spans="1:8">
      <c r="A6764" s="162"/>
      <c r="B6764" s="162"/>
      <c r="C6764" s="163"/>
      <c r="D6764" s="164"/>
      <c r="E6764" s="163"/>
      <c r="F6764" s="162"/>
      <c r="G6764" s="209"/>
      <c r="H6764" s="195"/>
    </row>
    <row r="6765" spans="1:8">
      <c r="A6765" s="162"/>
      <c r="B6765" s="162"/>
      <c r="C6765" s="163"/>
      <c r="D6765" s="164"/>
      <c r="E6765" s="163"/>
      <c r="F6765" s="162"/>
      <c r="G6765" s="209"/>
      <c r="H6765" s="195"/>
    </row>
    <row r="6766" spans="1:8">
      <c r="A6766" s="162"/>
      <c r="B6766" s="162"/>
      <c r="C6766" s="163"/>
      <c r="D6766" s="164"/>
      <c r="E6766" s="163"/>
      <c r="F6766" s="162"/>
      <c r="G6766" s="209"/>
      <c r="H6766" s="195"/>
    </row>
    <row r="6767" spans="1:8">
      <c r="A6767" s="162"/>
      <c r="B6767" s="162"/>
      <c r="C6767" s="163"/>
      <c r="D6767" s="164"/>
      <c r="E6767" s="163"/>
      <c r="F6767" s="162"/>
      <c r="G6767" s="209"/>
      <c r="H6767" s="195"/>
    </row>
    <row r="6768" spans="1:8">
      <c r="A6768" s="162"/>
      <c r="B6768" s="162"/>
      <c r="C6768" s="163"/>
      <c r="D6768" s="164"/>
      <c r="E6768" s="163"/>
      <c r="F6768" s="162"/>
      <c r="G6768" s="209"/>
      <c r="H6768" s="195"/>
    </row>
    <row r="6769" spans="1:8">
      <c r="A6769" s="162"/>
      <c r="B6769" s="162"/>
      <c r="C6769" s="163"/>
      <c r="D6769" s="164"/>
      <c r="E6769" s="163"/>
      <c r="F6769" s="162"/>
      <c r="G6769" s="209"/>
      <c r="H6769" s="195"/>
    </row>
    <row r="6770" spans="1:8">
      <c r="A6770" s="162"/>
      <c r="B6770" s="162"/>
      <c r="C6770" s="163"/>
      <c r="D6770" s="164"/>
      <c r="E6770" s="163"/>
      <c r="F6770" s="162"/>
      <c r="G6770" s="209"/>
      <c r="H6770" s="195"/>
    </row>
    <row r="6771" spans="1:8">
      <c r="A6771" s="162"/>
      <c r="B6771" s="162"/>
      <c r="C6771" s="163"/>
      <c r="D6771" s="164"/>
      <c r="E6771" s="163"/>
      <c r="F6771" s="162"/>
      <c r="G6771" s="209"/>
      <c r="H6771" s="195"/>
    </row>
    <row r="6772" spans="1:8">
      <c r="A6772" s="162"/>
      <c r="B6772" s="162"/>
      <c r="C6772" s="163"/>
      <c r="D6772" s="164"/>
      <c r="E6772" s="163"/>
      <c r="F6772" s="162"/>
      <c r="G6772" s="209"/>
      <c r="H6772" s="195"/>
    </row>
    <row r="6773" spans="1:8">
      <c r="A6773" s="162"/>
      <c r="B6773" s="162"/>
      <c r="C6773" s="163"/>
      <c r="D6773" s="164"/>
      <c r="E6773" s="163"/>
      <c r="F6773" s="162"/>
      <c r="G6773" s="209"/>
      <c r="H6773" s="195"/>
    </row>
    <row r="6774" spans="1:8">
      <c r="A6774" s="162"/>
      <c r="B6774" s="162"/>
      <c r="C6774" s="163"/>
      <c r="D6774" s="164"/>
      <c r="E6774" s="163"/>
      <c r="F6774" s="162"/>
      <c r="G6774" s="209"/>
      <c r="H6774" s="195"/>
    </row>
    <row r="6775" spans="1:8">
      <c r="A6775" s="162"/>
      <c r="B6775" s="162"/>
      <c r="C6775" s="163"/>
      <c r="D6775" s="164"/>
      <c r="E6775" s="163"/>
      <c r="F6775" s="162"/>
      <c r="G6775" s="209"/>
      <c r="H6775" s="195"/>
    </row>
    <row r="6776" spans="1:8">
      <c r="A6776" s="162"/>
      <c r="B6776" s="162"/>
      <c r="C6776" s="163"/>
      <c r="D6776" s="164"/>
      <c r="E6776" s="163"/>
      <c r="F6776" s="162"/>
      <c r="G6776" s="209"/>
      <c r="H6776" s="195"/>
    </row>
    <row r="6777" spans="1:8">
      <c r="A6777" s="162"/>
      <c r="B6777" s="162"/>
      <c r="C6777" s="163"/>
      <c r="D6777" s="164"/>
      <c r="E6777" s="163"/>
      <c r="F6777" s="162"/>
      <c r="G6777" s="209"/>
      <c r="H6777" s="195"/>
    </row>
    <row r="6778" spans="1:8">
      <c r="A6778" s="162"/>
      <c r="B6778" s="162"/>
      <c r="C6778" s="163"/>
      <c r="D6778" s="164"/>
      <c r="E6778" s="163"/>
      <c r="F6778" s="162"/>
      <c r="G6778" s="209"/>
      <c r="H6778" s="195"/>
    </row>
    <row r="6779" spans="1:8">
      <c r="A6779" s="162"/>
      <c r="B6779" s="162"/>
      <c r="C6779" s="163"/>
      <c r="D6779" s="164"/>
      <c r="E6779" s="163"/>
      <c r="F6779" s="162"/>
      <c r="G6779" s="209"/>
      <c r="H6779" s="195"/>
    </row>
    <row r="6780" spans="1:8">
      <c r="A6780" s="162"/>
      <c r="B6780" s="162"/>
      <c r="C6780" s="163"/>
      <c r="D6780" s="164"/>
      <c r="E6780" s="163"/>
      <c r="F6780" s="162"/>
      <c r="G6780" s="209"/>
      <c r="H6780" s="195"/>
    </row>
    <row r="6781" spans="1:8">
      <c r="A6781" s="162"/>
      <c r="B6781" s="162"/>
      <c r="C6781" s="163"/>
      <c r="D6781" s="164"/>
      <c r="E6781" s="163"/>
      <c r="F6781" s="162"/>
      <c r="G6781" s="209"/>
      <c r="H6781" s="195"/>
    </row>
    <row r="6782" spans="1:8">
      <c r="A6782" s="162"/>
      <c r="B6782" s="162"/>
      <c r="C6782" s="163"/>
      <c r="D6782" s="164"/>
      <c r="E6782" s="163"/>
      <c r="F6782" s="162"/>
      <c r="G6782" s="209"/>
      <c r="H6782" s="195"/>
    </row>
    <row r="6783" spans="1:8">
      <c r="A6783" s="162"/>
      <c r="B6783" s="162"/>
      <c r="C6783" s="163"/>
      <c r="D6783" s="164"/>
      <c r="E6783" s="163"/>
      <c r="F6783" s="162"/>
      <c r="G6783" s="209"/>
      <c r="H6783" s="195"/>
    </row>
    <row r="6784" spans="1:8">
      <c r="A6784" s="162"/>
      <c r="B6784" s="162"/>
      <c r="C6784" s="163"/>
      <c r="D6784" s="164"/>
      <c r="E6784" s="163"/>
      <c r="F6784" s="162"/>
      <c r="G6784" s="209"/>
      <c r="H6784" s="195"/>
    </row>
    <row r="6785" spans="1:8">
      <c r="A6785" s="162"/>
      <c r="B6785" s="162"/>
      <c r="C6785" s="163"/>
      <c r="D6785" s="164"/>
      <c r="E6785" s="163"/>
      <c r="F6785" s="162"/>
      <c r="G6785" s="209"/>
      <c r="H6785" s="195"/>
    </row>
    <row r="6786" spans="1:8">
      <c r="A6786" s="162"/>
      <c r="B6786" s="162"/>
      <c r="C6786" s="163"/>
      <c r="D6786" s="164"/>
      <c r="E6786" s="163"/>
      <c r="F6786" s="162"/>
      <c r="G6786" s="209"/>
      <c r="H6786" s="195"/>
    </row>
    <row r="6787" spans="1:8">
      <c r="A6787" s="162"/>
      <c r="B6787" s="162"/>
      <c r="C6787" s="163"/>
      <c r="D6787" s="164"/>
      <c r="E6787" s="163"/>
      <c r="F6787" s="162"/>
      <c r="G6787" s="209"/>
      <c r="H6787" s="195"/>
    </row>
    <row r="6788" spans="1:8">
      <c r="A6788" s="162"/>
      <c r="B6788" s="162"/>
      <c r="C6788" s="163"/>
      <c r="D6788" s="164"/>
      <c r="E6788" s="163"/>
      <c r="F6788" s="162"/>
      <c r="G6788" s="209"/>
      <c r="H6788" s="195"/>
    </row>
    <row r="6789" spans="1:8">
      <c r="A6789" s="162"/>
      <c r="B6789" s="162"/>
      <c r="C6789" s="163"/>
      <c r="D6789" s="164"/>
      <c r="E6789" s="163"/>
      <c r="F6789" s="162"/>
      <c r="G6789" s="209"/>
      <c r="H6789" s="195"/>
    </row>
    <row r="6790" spans="1:8">
      <c r="A6790" s="162"/>
      <c r="B6790" s="162"/>
      <c r="C6790" s="163"/>
      <c r="D6790" s="164"/>
      <c r="E6790" s="163"/>
      <c r="F6790" s="162"/>
      <c r="G6790" s="209"/>
      <c r="H6790" s="195"/>
    </row>
    <row r="6791" spans="1:8">
      <c r="A6791" s="162"/>
      <c r="B6791" s="162"/>
      <c r="C6791" s="163"/>
      <c r="D6791" s="164"/>
      <c r="E6791" s="163"/>
      <c r="F6791" s="162"/>
      <c r="G6791" s="209"/>
      <c r="H6791" s="195"/>
    </row>
    <row r="6792" spans="1:8">
      <c r="A6792" s="162"/>
      <c r="B6792" s="162"/>
      <c r="C6792" s="163"/>
      <c r="D6792" s="164"/>
      <c r="E6792" s="163"/>
      <c r="F6792" s="162"/>
      <c r="G6792" s="209"/>
      <c r="H6792" s="195"/>
    </row>
    <row r="6793" spans="1:8">
      <c r="A6793" s="162"/>
      <c r="B6793" s="162"/>
      <c r="C6793" s="163"/>
      <c r="D6793" s="164"/>
      <c r="E6793" s="163"/>
      <c r="F6793" s="162"/>
      <c r="G6793" s="209"/>
      <c r="H6793" s="195"/>
    </row>
    <row r="6794" spans="1:8">
      <c r="A6794" s="162"/>
      <c r="B6794" s="162"/>
      <c r="C6794" s="163"/>
      <c r="D6794" s="164"/>
      <c r="E6794" s="163"/>
      <c r="F6794" s="162"/>
      <c r="G6794" s="209"/>
      <c r="H6794" s="195"/>
    </row>
    <row r="6795" spans="1:8">
      <c r="A6795" s="162"/>
      <c r="B6795" s="162"/>
      <c r="C6795" s="163"/>
      <c r="D6795" s="164"/>
      <c r="E6795" s="163"/>
      <c r="F6795" s="162"/>
      <c r="G6795" s="209"/>
      <c r="H6795" s="195"/>
    </row>
    <row r="6796" spans="1:8">
      <c r="A6796" s="162"/>
      <c r="B6796" s="162"/>
      <c r="C6796" s="163"/>
      <c r="D6796" s="164"/>
      <c r="E6796" s="163"/>
      <c r="F6796" s="162"/>
      <c r="G6796" s="209"/>
      <c r="H6796" s="195"/>
    </row>
    <row r="6797" spans="1:8">
      <c r="A6797" s="162"/>
      <c r="B6797" s="162"/>
      <c r="C6797" s="163"/>
      <c r="D6797" s="164"/>
      <c r="E6797" s="163"/>
      <c r="F6797" s="162"/>
      <c r="G6797" s="209"/>
      <c r="H6797" s="195"/>
    </row>
    <row r="6798" spans="1:8">
      <c r="A6798" s="162"/>
      <c r="B6798" s="162"/>
      <c r="C6798" s="163"/>
      <c r="D6798" s="164"/>
      <c r="E6798" s="163"/>
      <c r="F6798" s="162"/>
      <c r="G6798" s="209"/>
      <c r="H6798" s="195"/>
    </row>
    <row r="6799" spans="1:8">
      <c r="A6799" s="162"/>
      <c r="B6799" s="162"/>
      <c r="C6799" s="163"/>
      <c r="D6799" s="164"/>
      <c r="E6799" s="163"/>
      <c r="F6799" s="162"/>
      <c r="G6799" s="209"/>
      <c r="H6799" s="195"/>
    </row>
    <row r="6800" spans="1:8">
      <c r="A6800" s="162"/>
      <c r="B6800" s="162"/>
      <c r="C6800" s="163"/>
      <c r="D6800" s="164"/>
      <c r="E6800" s="163"/>
      <c r="F6800" s="162"/>
      <c r="G6800" s="209"/>
      <c r="H6800" s="195"/>
    </row>
    <row r="6801" spans="1:8">
      <c r="A6801" s="162"/>
      <c r="B6801" s="162"/>
      <c r="C6801" s="163"/>
      <c r="D6801" s="164"/>
      <c r="E6801" s="163"/>
      <c r="F6801" s="162"/>
      <c r="G6801" s="209"/>
      <c r="H6801" s="195"/>
    </row>
    <row r="6802" spans="1:8">
      <c r="A6802" s="162"/>
      <c r="B6802" s="162"/>
      <c r="C6802" s="163"/>
      <c r="D6802" s="164"/>
      <c r="E6802" s="163"/>
      <c r="F6802" s="162"/>
      <c r="G6802" s="209"/>
      <c r="H6802" s="195"/>
    </row>
    <row r="6803" spans="1:8">
      <c r="A6803" s="162"/>
      <c r="B6803" s="162"/>
      <c r="C6803" s="163"/>
      <c r="D6803" s="164"/>
      <c r="E6803" s="163"/>
      <c r="F6803" s="162"/>
      <c r="G6803" s="209"/>
      <c r="H6803" s="195"/>
    </row>
    <row r="6804" spans="1:8">
      <c r="A6804" s="162"/>
      <c r="B6804" s="162"/>
      <c r="C6804" s="163"/>
      <c r="D6804" s="164"/>
      <c r="E6804" s="163"/>
      <c r="F6804" s="162"/>
      <c r="G6804" s="209"/>
      <c r="H6804" s="195"/>
    </row>
    <row r="6805" spans="1:8">
      <c r="A6805" s="162"/>
      <c r="B6805" s="162"/>
      <c r="C6805" s="163"/>
      <c r="D6805" s="164"/>
      <c r="E6805" s="163"/>
      <c r="F6805" s="162"/>
      <c r="G6805" s="209"/>
      <c r="H6805" s="195"/>
    </row>
    <row r="6806" spans="1:8">
      <c r="A6806" s="162"/>
      <c r="B6806" s="162"/>
      <c r="C6806" s="163"/>
      <c r="D6806" s="164"/>
      <c r="E6806" s="163"/>
      <c r="F6806" s="162"/>
      <c r="G6806" s="209"/>
      <c r="H6806" s="195"/>
    </row>
    <row r="6807" spans="1:8">
      <c r="A6807" s="162"/>
      <c r="B6807" s="162"/>
      <c r="C6807" s="163"/>
      <c r="D6807" s="164"/>
      <c r="E6807" s="163"/>
      <c r="F6807" s="162"/>
      <c r="G6807" s="209"/>
      <c r="H6807" s="195"/>
    </row>
    <row r="6808" spans="1:8">
      <c r="A6808" s="162"/>
      <c r="B6808" s="162"/>
      <c r="C6808" s="163"/>
      <c r="D6808" s="164"/>
      <c r="E6808" s="163"/>
      <c r="F6808" s="162"/>
      <c r="G6808" s="209"/>
      <c r="H6808" s="195"/>
    </row>
    <row r="6809" spans="1:8">
      <c r="A6809" s="162"/>
      <c r="B6809" s="162"/>
      <c r="C6809" s="163"/>
      <c r="D6809" s="164"/>
      <c r="E6809" s="163"/>
      <c r="F6809" s="162"/>
      <c r="G6809" s="209"/>
      <c r="H6809" s="195"/>
    </row>
    <row r="6810" spans="1:8">
      <c r="A6810" s="162"/>
      <c r="B6810" s="162"/>
      <c r="C6810" s="163"/>
      <c r="D6810" s="164"/>
      <c r="E6810" s="163"/>
      <c r="F6810" s="162"/>
      <c r="G6810" s="209"/>
      <c r="H6810" s="195"/>
    </row>
    <row r="6811" spans="1:8">
      <c r="A6811" s="162"/>
      <c r="B6811" s="162"/>
      <c r="C6811" s="163"/>
      <c r="D6811" s="164"/>
      <c r="E6811" s="163"/>
      <c r="F6811" s="162"/>
      <c r="G6811" s="209"/>
      <c r="H6811" s="195"/>
    </row>
    <row r="6812" spans="1:8">
      <c r="A6812" s="162"/>
      <c r="B6812" s="162"/>
      <c r="C6812" s="163"/>
      <c r="D6812" s="164"/>
      <c r="E6812" s="163"/>
      <c r="F6812" s="162"/>
      <c r="G6812" s="209"/>
      <c r="H6812" s="195"/>
    </row>
    <row r="6813" spans="1:8">
      <c r="A6813" s="162"/>
      <c r="B6813" s="162"/>
      <c r="C6813" s="163"/>
      <c r="D6813" s="164"/>
      <c r="E6813" s="163"/>
      <c r="F6813" s="162"/>
      <c r="G6813" s="209"/>
      <c r="H6813" s="195"/>
    </row>
    <row r="6814" spans="1:8">
      <c r="A6814" s="162"/>
      <c r="B6814" s="162"/>
      <c r="C6814" s="163"/>
      <c r="D6814" s="164"/>
      <c r="E6814" s="163"/>
      <c r="F6814" s="162"/>
      <c r="G6814" s="209"/>
      <c r="H6814" s="195"/>
    </row>
    <row r="6815" spans="1:8">
      <c r="A6815" s="162"/>
      <c r="B6815" s="162"/>
      <c r="C6815" s="163"/>
      <c r="D6815" s="164"/>
      <c r="E6815" s="163"/>
      <c r="F6815" s="162"/>
      <c r="G6815" s="209"/>
      <c r="H6815" s="195"/>
    </row>
    <row r="6816" spans="1:8">
      <c r="A6816" s="162"/>
      <c r="B6816" s="162"/>
      <c r="C6816" s="163"/>
      <c r="D6816" s="164"/>
      <c r="E6816" s="163"/>
      <c r="F6816" s="162"/>
      <c r="G6816" s="209"/>
      <c r="H6816" s="195"/>
    </row>
    <row r="6817" spans="1:8">
      <c r="A6817" s="162"/>
      <c r="B6817" s="162"/>
      <c r="C6817" s="163"/>
      <c r="D6817" s="164"/>
      <c r="E6817" s="163"/>
      <c r="F6817" s="162"/>
      <c r="G6817" s="209"/>
      <c r="H6817" s="195"/>
    </row>
    <row r="6818" spans="1:8">
      <c r="A6818" s="162"/>
      <c r="B6818" s="162"/>
      <c r="C6818" s="163"/>
      <c r="D6818" s="164"/>
      <c r="E6818" s="163"/>
      <c r="F6818" s="162"/>
      <c r="G6818" s="209"/>
      <c r="H6818" s="195"/>
    </row>
    <row r="6819" spans="1:8">
      <c r="A6819" s="162"/>
      <c r="B6819" s="162"/>
      <c r="C6819" s="163"/>
      <c r="D6819" s="164"/>
      <c r="E6819" s="163"/>
      <c r="F6819" s="162"/>
      <c r="G6819" s="209"/>
      <c r="H6819" s="195"/>
    </row>
    <row r="6820" spans="1:8">
      <c r="A6820" s="162"/>
      <c r="B6820" s="162"/>
      <c r="C6820" s="163"/>
      <c r="D6820" s="164"/>
      <c r="E6820" s="163"/>
      <c r="F6820" s="162"/>
      <c r="G6820" s="209"/>
      <c r="H6820" s="195"/>
    </row>
    <row r="6821" spans="1:8">
      <c r="A6821" s="162"/>
      <c r="B6821" s="162"/>
      <c r="C6821" s="163"/>
      <c r="D6821" s="164"/>
      <c r="E6821" s="163"/>
      <c r="F6821" s="162"/>
      <c r="G6821" s="209"/>
      <c r="H6821" s="195"/>
    </row>
    <row r="6822" spans="1:8">
      <c r="A6822" s="162"/>
      <c r="B6822" s="162"/>
      <c r="C6822" s="163"/>
      <c r="D6822" s="164"/>
      <c r="E6822" s="163"/>
      <c r="F6822" s="162"/>
      <c r="G6822" s="209"/>
      <c r="H6822" s="195"/>
    </row>
    <row r="6823" spans="1:8">
      <c r="A6823" s="162"/>
      <c r="B6823" s="162"/>
      <c r="C6823" s="163"/>
      <c r="D6823" s="164"/>
      <c r="E6823" s="163"/>
      <c r="F6823" s="162"/>
      <c r="G6823" s="209"/>
      <c r="H6823" s="195"/>
    </row>
    <row r="6824" spans="1:8">
      <c r="A6824" s="162"/>
      <c r="B6824" s="162"/>
      <c r="C6824" s="163"/>
      <c r="D6824" s="164"/>
      <c r="E6824" s="163"/>
      <c r="F6824" s="162"/>
      <c r="G6824" s="209"/>
      <c r="H6824" s="195"/>
    </row>
    <row r="6825" spans="1:8">
      <c r="A6825" s="162"/>
      <c r="B6825" s="162"/>
      <c r="C6825" s="163"/>
      <c r="D6825" s="164"/>
      <c r="E6825" s="163"/>
      <c r="F6825" s="162"/>
      <c r="G6825" s="209"/>
      <c r="H6825" s="195"/>
    </row>
    <row r="6826" spans="1:8">
      <c r="A6826" s="162"/>
      <c r="B6826" s="162"/>
      <c r="C6826" s="163"/>
      <c r="D6826" s="164"/>
      <c r="E6826" s="163"/>
      <c r="F6826" s="162"/>
      <c r="G6826" s="209"/>
      <c r="H6826" s="195"/>
    </row>
    <row r="6827" spans="1:8">
      <c r="A6827" s="162"/>
      <c r="B6827" s="162"/>
      <c r="C6827" s="163"/>
      <c r="D6827" s="164"/>
      <c r="E6827" s="163"/>
      <c r="F6827" s="162"/>
      <c r="G6827" s="209"/>
      <c r="H6827" s="195"/>
    </row>
    <row r="6828" spans="1:8">
      <c r="A6828" s="162"/>
      <c r="B6828" s="162"/>
      <c r="C6828" s="163"/>
      <c r="D6828" s="164"/>
      <c r="E6828" s="163"/>
      <c r="F6828" s="162"/>
      <c r="G6828" s="209"/>
      <c r="H6828" s="195"/>
    </row>
    <row r="6829" spans="1:8">
      <c r="A6829" s="162"/>
      <c r="B6829" s="162"/>
      <c r="C6829" s="163"/>
      <c r="D6829" s="164"/>
      <c r="E6829" s="163"/>
      <c r="F6829" s="162"/>
      <c r="G6829" s="209"/>
      <c r="H6829" s="195"/>
    </row>
    <row r="6830" spans="1:8">
      <c r="A6830" s="162"/>
      <c r="B6830" s="162"/>
      <c r="C6830" s="163"/>
      <c r="D6830" s="164"/>
      <c r="E6830" s="163"/>
      <c r="F6830" s="162"/>
      <c r="G6830" s="209"/>
      <c r="H6830" s="195"/>
    </row>
    <row r="6831" spans="1:8">
      <c r="A6831" s="162"/>
      <c r="B6831" s="162"/>
      <c r="C6831" s="163"/>
      <c r="D6831" s="164"/>
      <c r="E6831" s="163"/>
      <c r="F6831" s="162"/>
      <c r="G6831" s="209"/>
      <c r="H6831" s="195"/>
    </row>
    <row r="6832" spans="1:8">
      <c r="A6832" s="162"/>
      <c r="B6832" s="162"/>
      <c r="C6832" s="163"/>
      <c r="D6832" s="164"/>
      <c r="E6832" s="163"/>
      <c r="F6832" s="162"/>
      <c r="G6832" s="209"/>
      <c r="H6832" s="195"/>
    </row>
    <row r="6833" spans="1:8">
      <c r="A6833" s="162"/>
      <c r="B6833" s="162"/>
      <c r="C6833" s="163"/>
      <c r="D6833" s="164"/>
      <c r="E6833" s="163"/>
      <c r="F6833" s="162"/>
      <c r="G6833" s="209"/>
      <c r="H6833" s="195"/>
    </row>
    <row r="6834" spans="1:8">
      <c r="A6834" s="162"/>
      <c r="B6834" s="162"/>
      <c r="C6834" s="163"/>
      <c r="D6834" s="164"/>
      <c r="E6834" s="163"/>
      <c r="F6834" s="162"/>
      <c r="G6834" s="209"/>
      <c r="H6834" s="195"/>
    </row>
    <row r="6835" spans="1:8">
      <c r="A6835" s="162"/>
      <c r="B6835" s="162"/>
      <c r="C6835" s="163"/>
      <c r="D6835" s="164"/>
      <c r="E6835" s="163"/>
      <c r="F6835" s="162"/>
      <c r="G6835" s="209"/>
      <c r="H6835" s="195"/>
    </row>
    <row r="6836" spans="1:8">
      <c r="A6836" s="162"/>
      <c r="B6836" s="162"/>
      <c r="C6836" s="163"/>
      <c r="D6836" s="164"/>
      <c r="E6836" s="163"/>
      <c r="F6836" s="162"/>
      <c r="G6836" s="209"/>
      <c r="H6836" s="195"/>
    </row>
    <row r="6837" spans="1:8">
      <c r="A6837" s="162"/>
      <c r="B6837" s="162"/>
      <c r="C6837" s="163"/>
      <c r="D6837" s="164"/>
      <c r="E6837" s="163"/>
      <c r="F6837" s="162"/>
      <c r="G6837" s="209"/>
      <c r="H6837" s="195"/>
    </row>
    <row r="6838" spans="1:8">
      <c r="A6838" s="162"/>
      <c r="B6838" s="162"/>
      <c r="C6838" s="163"/>
      <c r="D6838" s="164"/>
      <c r="E6838" s="163"/>
      <c r="F6838" s="162"/>
      <c r="G6838" s="209"/>
      <c r="H6838" s="195"/>
    </row>
    <row r="6839" spans="1:8">
      <c r="A6839" s="162"/>
      <c r="B6839" s="162"/>
      <c r="C6839" s="163"/>
      <c r="D6839" s="164"/>
      <c r="E6839" s="163"/>
      <c r="F6839" s="162"/>
      <c r="G6839" s="209"/>
      <c r="H6839" s="195"/>
    </row>
    <row r="6840" spans="1:8">
      <c r="A6840" s="162"/>
      <c r="B6840" s="162"/>
      <c r="C6840" s="163"/>
      <c r="D6840" s="164"/>
      <c r="E6840" s="163"/>
      <c r="F6840" s="162"/>
      <c r="G6840" s="209"/>
      <c r="H6840" s="195"/>
    </row>
    <row r="6841" spans="1:8">
      <c r="A6841" s="162"/>
      <c r="B6841" s="162"/>
      <c r="C6841" s="163"/>
      <c r="D6841" s="164"/>
      <c r="E6841" s="163"/>
      <c r="F6841" s="162"/>
      <c r="G6841" s="209"/>
      <c r="H6841" s="195"/>
    </row>
    <row r="6842" spans="1:8">
      <c r="A6842" s="162"/>
      <c r="B6842" s="162"/>
      <c r="C6842" s="163"/>
      <c r="D6842" s="164"/>
      <c r="E6842" s="163"/>
      <c r="F6842" s="162"/>
      <c r="G6842" s="209"/>
      <c r="H6842" s="195"/>
    </row>
    <row r="6843" spans="1:8">
      <c r="A6843" s="162"/>
      <c r="B6843" s="162"/>
      <c r="C6843" s="163"/>
      <c r="D6843" s="164"/>
      <c r="E6843" s="163"/>
      <c r="F6843" s="162"/>
      <c r="G6843" s="209"/>
      <c r="H6843" s="195"/>
    </row>
    <row r="6844" spans="1:8">
      <c r="A6844" s="162"/>
      <c r="B6844" s="162"/>
      <c r="C6844" s="163"/>
      <c r="D6844" s="164"/>
      <c r="E6844" s="163"/>
      <c r="F6844" s="162"/>
      <c r="G6844" s="209"/>
      <c r="H6844" s="195"/>
    </row>
    <row r="6845" spans="1:8">
      <c r="A6845" s="162"/>
      <c r="B6845" s="162"/>
      <c r="C6845" s="163"/>
      <c r="D6845" s="164"/>
      <c r="E6845" s="163"/>
      <c r="F6845" s="162"/>
      <c r="G6845" s="209"/>
      <c r="H6845" s="195"/>
    </row>
    <row r="6846" spans="1:8">
      <c r="A6846" s="162"/>
      <c r="B6846" s="162"/>
      <c r="C6846" s="163"/>
      <c r="D6846" s="164"/>
      <c r="E6846" s="163"/>
      <c r="F6846" s="162"/>
      <c r="G6846" s="209"/>
      <c r="H6846" s="195"/>
    </row>
    <row r="6847" spans="1:8">
      <c r="A6847" s="162"/>
      <c r="B6847" s="162"/>
      <c r="C6847" s="163"/>
      <c r="D6847" s="164"/>
      <c r="E6847" s="163"/>
      <c r="F6847" s="162"/>
      <c r="G6847" s="209"/>
      <c r="H6847" s="195"/>
    </row>
    <row r="6848" spans="1:8">
      <c r="A6848" s="162"/>
      <c r="B6848" s="162"/>
      <c r="C6848" s="163"/>
      <c r="D6848" s="164"/>
      <c r="E6848" s="163"/>
      <c r="F6848" s="162"/>
      <c r="G6848" s="209"/>
      <c r="H6848" s="195"/>
    </row>
    <row r="6849" spans="1:8">
      <c r="A6849" s="162"/>
      <c r="B6849" s="162"/>
      <c r="C6849" s="163"/>
      <c r="D6849" s="164"/>
      <c r="E6849" s="163"/>
      <c r="F6849" s="162"/>
      <c r="G6849" s="209"/>
      <c r="H6849" s="195"/>
    </row>
    <row r="6850" spans="1:8">
      <c r="A6850" s="162"/>
      <c r="B6850" s="162"/>
      <c r="C6850" s="163"/>
      <c r="D6850" s="164"/>
      <c r="E6850" s="163"/>
      <c r="F6850" s="162"/>
      <c r="G6850" s="209"/>
      <c r="H6850" s="195"/>
    </row>
    <row r="6851" spans="1:8">
      <c r="A6851" s="162"/>
      <c r="B6851" s="162"/>
      <c r="C6851" s="163"/>
      <c r="D6851" s="164"/>
      <c r="E6851" s="163"/>
      <c r="F6851" s="162"/>
      <c r="G6851" s="209"/>
      <c r="H6851" s="195"/>
    </row>
    <row r="6852" spans="1:8">
      <c r="A6852" s="162"/>
      <c r="B6852" s="162"/>
      <c r="C6852" s="163"/>
      <c r="D6852" s="164"/>
      <c r="E6852" s="163"/>
      <c r="F6852" s="162"/>
      <c r="G6852" s="209"/>
      <c r="H6852" s="195"/>
    </row>
    <row r="6853" spans="1:8">
      <c r="A6853" s="162"/>
      <c r="B6853" s="162"/>
      <c r="C6853" s="163"/>
      <c r="D6853" s="164"/>
      <c r="E6853" s="163"/>
      <c r="F6853" s="162"/>
      <c r="G6853" s="209"/>
      <c r="H6853" s="195"/>
    </row>
    <row r="6854" spans="1:8">
      <c r="A6854" s="162"/>
      <c r="B6854" s="162"/>
      <c r="C6854" s="163"/>
      <c r="D6854" s="164"/>
      <c r="E6854" s="163"/>
      <c r="F6854" s="162"/>
      <c r="G6854" s="209"/>
      <c r="H6854" s="195"/>
    </row>
    <row r="6855" spans="1:8">
      <c r="A6855" s="162"/>
      <c r="B6855" s="162"/>
      <c r="C6855" s="163"/>
      <c r="D6855" s="164"/>
      <c r="E6855" s="163"/>
      <c r="F6855" s="162"/>
      <c r="G6855" s="209"/>
      <c r="H6855" s="195"/>
    </row>
    <row r="6856" spans="1:8">
      <c r="A6856" s="162"/>
      <c r="B6856" s="162"/>
      <c r="C6856" s="163"/>
      <c r="D6856" s="164"/>
      <c r="E6856" s="163"/>
      <c r="F6856" s="162"/>
      <c r="G6856" s="209"/>
      <c r="H6856" s="195"/>
    </row>
    <row r="6857" spans="1:8">
      <c r="A6857" s="162"/>
      <c r="B6857" s="162"/>
      <c r="C6857" s="163"/>
      <c r="D6857" s="164"/>
      <c r="E6857" s="163"/>
      <c r="F6857" s="162"/>
      <c r="G6857" s="209"/>
      <c r="H6857" s="195"/>
    </row>
    <row r="6858" spans="1:8">
      <c r="A6858" s="162"/>
      <c r="B6858" s="162"/>
      <c r="C6858" s="163"/>
      <c r="D6858" s="164"/>
      <c r="E6858" s="163"/>
      <c r="F6858" s="162"/>
      <c r="G6858" s="209"/>
      <c r="H6858" s="195"/>
    </row>
    <row r="6859" spans="1:8">
      <c r="A6859" s="162"/>
      <c r="B6859" s="162"/>
      <c r="C6859" s="163"/>
      <c r="D6859" s="164"/>
      <c r="E6859" s="163"/>
      <c r="F6859" s="162"/>
      <c r="G6859" s="209"/>
      <c r="H6859" s="195"/>
    </row>
    <row r="6860" spans="1:8">
      <c r="A6860" s="162"/>
      <c r="B6860" s="162"/>
      <c r="C6860" s="163"/>
      <c r="D6860" s="164"/>
      <c r="E6860" s="163"/>
      <c r="F6860" s="162"/>
      <c r="G6860" s="209"/>
      <c r="H6860" s="195"/>
    </row>
    <row r="6861" spans="1:8">
      <c r="A6861" s="162"/>
      <c r="B6861" s="162"/>
      <c r="C6861" s="163"/>
      <c r="D6861" s="164"/>
      <c r="E6861" s="163"/>
      <c r="F6861" s="162"/>
      <c r="G6861" s="209"/>
      <c r="H6861" s="195"/>
    </row>
    <row r="6862" spans="1:8">
      <c r="A6862" s="162"/>
      <c r="B6862" s="162"/>
      <c r="C6862" s="163"/>
      <c r="D6862" s="164"/>
      <c r="E6862" s="163"/>
      <c r="F6862" s="162"/>
      <c r="G6862" s="209"/>
      <c r="H6862" s="195"/>
    </row>
    <row r="6863" spans="1:8">
      <c r="A6863" s="162"/>
      <c r="B6863" s="162"/>
      <c r="C6863" s="163"/>
      <c r="D6863" s="164"/>
      <c r="E6863" s="163"/>
      <c r="F6863" s="162"/>
      <c r="G6863" s="209"/>
      <c r="H6863" s="195"/>
    </row>
    <row r="6864" spans="1:8">
      <c r="A6864" s="162"/>
      <c r="B6864" s="162"/>
      <c r="C6864" s="163"/>
      <c r="D6864" s="164"/>
      <c r="E6864" s="163"/>
      <c r="F6864" s="162"/>
      <c r="G6864" s="209"/>
      <c r="H6864" s="195"/>
    </row>
    <row r="6865" spans="1:8">
      <c r="A6865" s="162"/>
      <c r="B6865" s="162"/>
      <c r="C6865" s="163"/>
      <c r="D6865" s="164"/>
      <c r="E6865" s="163"/>
      <c r="F6865" s="162"/>
      <c r="G6865" s="209"/>
      <c r="H6865" s="195"/>
    </row>
    <row r="6866" spans="1:8">
      <c r="A6866" s="162"/>
      <c r="B6866" s="162"/>
      <c r="C6866" s="163"/>
      <c r="D6866" s="164"/>
      <c r="E6866" s="163"/>
      <c r="F6866" s="162"/>
      <c r="G6866" s="209"/>
      <c r="H6866" s="195"/>
    </row>
    <row r="6867" spans="1:8">
      <c r="A6867" s="162"/>
      <c r="B6867" s="162"/>
      <c r="C6867" s="163"/>
      <c r="D6867" s="164"/>
      <c r="E6867" s="163"/>
      <c r="F6867" s="162"/>
      <c r="G6867" s="209"/>
      <c r="H6867" s="195"/>
    </row>
    <row r="6868" spans="1:8">
      <c r="A6868" s="162"/>
      <c r="B6868" s="162"/>
      <c r="C6868" s="163"/>
      <c r="D6868" s="164"/>
      <c r="E6868" s="163"/>
      <c r="F6868" s="162"/>
      <c r="G6868" s="209"/>
      <c r="H6868" s="195"/>
    </row>
    <row r="6869" spans="1:8">
      <c r="A6869" s="162"/>
      <c r="B6869" s="162"/>
      <c r="C6869" s="163"/>
      <c r="D6869" s="164"/>
      <c r="E6869" s="163"/>
      <c r="F6869" s="162"/>
      <c r="G6869" s="209"/>
      <c r="H6869" s="195"/>
    </row>
    <row r="6870" spans="1:8">
      <c r="A6870" s="162"/>
      <c r="B6870" s="162"/>
      <c r="C6870" s="163"/>
      <c r="D6870" s="164"/>
      <c r="E6870" s="163"/>
      <c r="F6870" s="162"/>
      <c r="G6870" s="209"/>
      <c r="H6870" s="195"/>
    </row>
    <row r="6871" spans="1:8">
      <c r="A6871" s="162"/>
      <c r="B6871" s="162"/>
      <c r="C6871" s="163"/>
      <c r="D6871" s="164"/>
      <c r="E6871" s="163"/>
      <c r="F6871" s="162"/>
      <c r="G6871" s="209"/>
      <c r="H6871" s="195"/>
    </row>
    <row r="6872" spans="1:8">
      <c r="A6872" s="162"/>
      <c r="B6872" s="162"/>
      <c r="C6872" s="163"/>
      <c r="D6872" s="164"/>
      <c r="E6872" s="163"/>
      <c r="F6872" s="162"/>
      <c r="G6872" s="209"/>
      <c r="H6872" s="195"/>
    </row>
    <row r="6873" spans="1:8">
      <c r="A6873" s="162"/>
      <c r="B6873" s="162"/>
      <c r="C6873" s="163"/>
      <c r="D6873" s="164"/>
      <c r="E6873" s="163"/>
      <c r="F6873" s="162"/>
      <c r="G6873" s="209"/>
      <c r="H6873" s="195"/>
    </row>
    <row r="6874" spans="1:8">
      <c r="A6874" s="162"/>
      <c r="B6874" s="162"/>
      <c r="C6874" s="163"/>
      <c r="D6874" s="164"/>
      <c r="E6874" s="163"/>
      <c r="F6874" s="162"/>
      <c r="G6874" s="209"/>
      <c r="H6874" s="195"/>
    </row>
    <row r="6875" spans="1:8">
      <c r="A6875" s="162"/>
      <c r="B6875" s="162"/>
      <c r="C6875" s="163"/>
      <c r="D6875" s="164"/>
      <c r="E6875" s="163"/>
      <c r="F6875" s="162"/>
      <c r="G6875" s="209"/>
      <c r="H6875" s="195"/>
    </row>
    <row r="6876" spans="1:8">
      <c r="A6876" s="162"/>
      <c r="B6876" s="162"/>
      <c r="C6876" s="163"/>
      <c r="D6876" s="164"/>
      <c r="E6876" s="163"/>
      <c r="F6876" s="162"/>
      <c r="G6876" s="209"/>
      <c r="H6876" s="195"/>
    </row>
    <row r="6877" spans="1:8">
      <c r="A6877" s="162"/>
      <c r="B6877" s="162"/>
      <c r="C6877" s="163"/>
      <c r="D6877" s="164"/>
      <c r="E6877" s="163"/>
      <c r="F6877" s="162"/>
      <c r="G6877" s="209"/>
      <c r="H6877" s="195"/>
    </row>
    <row r="6878" spans="1:8">
      <c r="A6878" s="162"/>
      <c r="B6878" s="162"/>
      <c r="C6878" s="163"/>
      <c r="D6878" s="164"/>
      <c r="E6878" s="163"/>
      <c r="F6878" s="162"/>
      <c r="G6878" s="209"/>
      <c r="H6878" s="195"/>
    </row>
    <row r="6879" spans="1:8">
      <c r="A6879" s="162"/>
      <c r="B6879" s="162"/>
      <c r="C6879" s="163"/>
      <c r="D6879" s="164"/>
      <c r="E6879" s="163"/>
      <c r="F6879" s="162"/>
      <c r="G6879" s="209"/>
      <c r="H6879" s="195"/>
    </row>
    <row r="6880" spans="1:8">
      <c r="A6880" s="162"/>
      <c r="B6880" s="162"/>
      <c r="C6880" s="163"/>
      <c r="D6880" s="164"/>
      <c r="E6880" s="163"/>
      <c r="F6880" s="162"/>
      <c r="G6880" s="209"/>
      <c r="H6880" s="195"/>
    </row>
    <row r="6881" spans="1:8">
      <c r="A6881" s="162"/>
      <c r="B6881" s="162"/>
      <c r="C6881" s="163"/>
      <c r="D6881" s="164"/>
      <c r="E6881" s="163"/>
      <c r="F6881" s="162"/>
      <c r="G6881" s="209"/>
      <c r="H6881" s="195"/>
    </row>
    <row r="6882" spans="1:8">
      <c r="A6882" s="162"/>
      <c r="B6882" s="162"/>
      <c r="C6882" s="163"/>
      <c r="D6882" s="164"/>
      <c r="E6882" s="163"/>
      <c r="F6882" s="162"/>
      <c r="G6882" s="209"/>
      <c r="H6882" s="195"/>
    </row>
    <row r="6883" spans="1:8">
      <c r="A6883" s="162"/>
      <c r="B6883" s="162"/>
      <c r="C6883" s="163"/>
      <c r="D6883" s="164"/>
      <c r="E6883" s="163"/>
      <c r="F6883" s="162"/>
      <c r="G6883" s="209"/>
      <c r="H6883" s="195"/>
    </row>
    <row r="6884" spans="1:8">
      <c r="A6884" s="162"/>
      <c r="B6884" s="162"/>
      <c r="C6884" s="163"/>
      <c r="D6884" s="164"/>
      <c r="E6884" s="163"/>
      <c r="F6884" s="162"/>
      <c r="G6884" s="209"/>
      <c r="H6884" s="195"/>
    </row>
    <row r="6885" spans="1:8">
      <c r="A6885" s="162"/>
      <c r="B6885" s="162"/>
      <c r="C6885" s="163"/>
      <c r="D6885" s="164"/>
      <c r="E6885" s="163"/>
      <c r="F6885" s="162"/>
      <c r="G6885" s="209"/>
      <c r="H6885" s="195"/>
    </row>
    <row r="6886" spans="1:8">
      <c r="A6886" s="162"/>
      <c r="B6886" s="162"/>
      <c r="C6886" s="163"/>
      <c r="D6886" s="164"/>
      <c r="E6886" s="163"/>
      <c r="F6886" s="162"/>
      <c r="G6886" s="209"/>
      <c r="H6886" s="195"/>
    </row>
    <row r="6887" spans="1:8">
      <c r="A6887" s="162"/>
      <c r="B6887" s="162"/>
      <c r="C6887" s="163"/>
      <c r="D6887" s="164"/>
      <c r="E6887" s="163"/>
      <c r="F6887" s="162"/>
      <c r="G6887" s="209"/>
      <c r="H6887" s="195"/>
    </row>
    <row r="6888" spans="1:8">
      <c r="A6888" s="162"/>
      <c r="B6888" s="162"/>
      <c r="C6888" s="163"/>
      <c r="D6888" s="164"/>
      <c r="E6888" s="163"/>
      <c r="F6888" s="162"/>
      <c r="G6888" s="209"/>
      <c r="H6888" s="195"/>
    </row>
    <row r="6889" spans="1:8">
      <c r="A6889" s="162"/>
      <c r="B6889" s="162"/>
      <c r="C6889" s="163"/>
      <c r="D6889" s="164"/>
      <c r="E6889" s="163"/>
      <c r="F6889" s="162"/>
      <c r="G6889" s="209"/>
      <c r="H6889" s="195"/>
    </row>
    <row r="6890" spans="1:8">
      <c r="A6890" s="162"/>
      <c r="B6890" s="162"/>
      <c r="C6890" s="163"/>
      <c r="D6890" s="164"/>
      <c r="E6890" s="163"/>
      <c r="F6890" s="162"/>
      <c r="G6890" s="209"/>
      <c r="H6890" s="195"/>
    </row>
    <row r="6891" spans="1:8">
      <c r="A6891" s="162"/>
      <c r="B6891" s="162"/>
      <c r="C6891" s="163"/>
      <c r="D6891" s="164"/>
      <c r="E6891" s="163"/>
      <c r="F6891" s="162"/>
      <c r="G6891" s="209"/>
      <c r="H6891" s="195"/>
    </row>
    <row r="6892" spans="1:8">
      <c r="A6892" s="162"/>
      <c r="B6892" s="162"/>
      <c r="C6892" s="163"/>
      <c r="D6892" s="164"/>
      <c r="E6892" s="163"/>
      <c r="F6892" s="162"/>
      <c r="G6892" s="209"/>
      <c r="H6892" s="195"/>
    </row>
    <row r="6893" spans="1:8">
      <c r="A6893" s="162"/>
      <c r="B6893" s="162"/>
      <c r="C6893" s="163"/>
      <c r="D6893" s="164"/>
      <c r="E6893" s="163"/>
      <c r="F6893" s="162"/>
      <c r="G6893" s="209"/>
      <c r="H6893" s="195"/>
    </row>
    <row r="6894" spans="1:8">
      <c r="A6894" s="162"/>
      <c r="B6894" s="162"/>
      <c r="C6894" s="163"/>
      <c r="D6894" s="164"/>
      <c r="E6894" s="163"/>
      <c r="F6894" s="162"/>
      <c r="G6894" s="209"/>
      <c r="H6894" s="195"/>
    </row>
    <row r="6895" spans="1:8">
      <c r="A6895" s="162"/>
      <c r="B6895" s="162"/>
      <c r="C6895" s="163"/>
      <c r="D6895" s="164"/>
      <c r="E6895" s="163"/>
      <c r="F6895" s="162"/>
      <c r="G6895" s="209"/>
      <c r="H6895" s="195"/>
    </row>
    <row r="6896" spans="1:8">
      <c r="A6896" s="162"/>
      <c r="B6896" s="162"/>
      <c r="C6896" s="163"/>
      <c r="D6896" s="164"/>
      <c r="E6896" s="163"/>
      <c r="F6896" s="162"/>
      <c r="G6896" s="209"/>
      <c r="H6896" s="195"/>
    </row>
    <row r="6897" spans="1:8">
      <c r="A6897" s="162"/>
      <c r="B6897" s="162"/>
      <c r="C6897" s="163"/>
      <c r="D6897" s="164"/>
      <c r="E6897" s="163"/>
      <c r="F6897" s="162"/>
      <c r="G6897" s="209"/>
      <c r="H6897" s="195"/>
    </row>
    <row r="6898" spans="1:8">
      <c r="A6898" s="162"/>
      <c r="B6898" s="162"/>
      <c r="C6898" s="163"/>
      <c r="D6898" s="164"/>
      <c r="E6898" s="163"/>
      <c r="F6898" s="162"/>
      <c r="G6898" s="209"/>
      <c r="H6898" s="195"/>
    </row>
    <row r="6899" spans="1:8">
      <c r="A6899" s="162"/>
      <c r="B6899" s="162"/>
      <c r="C6899" s="163"/>
      <c r="D6899" s="164"/>
      <c r="E6899" s="163"/>
      <c r="F6899" s="162"/>
      <c r="G6899" s="209"/>
      <c r="H6899" s="195"/>
    </row>
    <row r="6900" spans="1:8">
      <c r="A6900" s="162"/>
      <c r="B6900" s="162"/>
      <c r="C6900" s="163"/>
      <c r="D6900" s="164"/>
      <c r="E6900" s="163"/>
      <c r="F6900" s="162"/>
      <c r="G6900" s="209"/>
      <c r="H6900" s="195"/>
    </row>
    <row r="6901" spans="1:8">
      <c r="A6901" s="162"/>
      <c r="B6901" s="162"/>
      <c r="C6901" s="163"/>
      <c r="D6901" s="164"/>
      <c r="E6901" s="163"/>
      <c r="F6901" s="162"/>
      <c r="G6901" s="209"/>
      <c r="H6901" s="195"/>
    </row>
    <row r="6902" spans="1:8">
      <c r="A6902" s="162"/>
      <c r="B6902" s="162"/>
      <c r="C6902" s="163"/>
      <c r="D6902" s="164"/>
      <c r="E6902" s="163"/>
      <c r="F6902" s="162"/>
      <c r="G6902" s="209"/>
      <c r="H6902" s="195"/>
    </row>
    <row r="6903" spans="1:8">
      <c r="A6903" s="162"/>
      <c r="B6903" s="162"/>
      <c r="C6903" s="163"/>
      <c r="D6903" s="164"/>
      <c r="E6903" s="163"/>
      <c r="F6903" s="162"/>
      <c r="G6903" s="209"/>
      <c r="H6903" s="195"/>
    </row>
    <row r="6904" spans="1:8">
      <c r="A6904" s="162"/>
      <c r="B6904" s="162"/>
      <c r="C6904" s="163"/>
      <c r="D6904" s="164"/>
      <c r="E6904" s="163"/>
      <c r="F6904" s="162"/>
      <c r="G6904" s="209"/>
      <c r="H6904" s="195"/>
    </row>
    <row r="6905" spans="1:8">
      <c r="A6905" s="162"/>
      <c r="B6905" s="162"/>
      <c r="C6905" s="163"/>
      <c r="D6905" s="164"/>
      <c r="E6905" s="163"/>
      <c r="F6905" s="162"/>
      <c r="G6905" s="209"/>
      <c r="H6905" s="195"/>
    </row>
    <row r="6906" spans="1:8">
      <c r="A6906" s="162"/>
      <c r="B6906" s="162"/>
      <c r="C6906" s="163"/>
      <c r="D6906" s="164"/>
      <c r="E6906" s="163"/>
      <c r="F6906" s="162"/>
      <c r="G6906" s="209"/>
      <c r="H6906" s="195"/>
    </row>
    <row r="6907" spans="1:8">
      <c r="A6907" s="162"/>
      <c r="B6907" s="162"/>
      <c r="C6907" s="163"/>
      <c r="D6907" s="164"/>
      <c r="E6907" s="163"/>
      <c r="F6907" s="162"/>
      <c r="G6907" s="209"/>
      <c r="H6907" s="195"/>
    </row>
    <row r="6908" spans="1:8">
      <c r="A6908" s="162"/>
      <c r="B6908" s="162"/>
      <c r="C6908" s="163"/>
      <c r="D6908" s="164"/>
      <c r="E6908" s="163"/>
      <c r="F6908" s="162"/>
      <c r="G6908" s="209"/>
      <c r="H6908" s="195"/>
    </row>
    <row r="6909" spans="1:8">
      <c r="A6909" s="162"/>
      <c r="B6909" s="162"/>
      <c r="C6909" s="163"/>
      <c r="D6909" s="164"/>
      <c r="E6909" s="163"/>
      <c r="F6909" s="162"/>
      <c r="G6909" s="209"/>
      <c r="H6909" s="195"/>
    </row>
    <row r="6910" spans="1:8">
      <c r="A6910" s="162"/>
      <c r="B6910" s="162"/>
      <c r="C6910" s="163"/>
      <c r="D6910" s="164"/>
      <c r="E6910" s="163"/>
      <c r="F6910" s="162"/>
      <c r="G6910" s="209"/>
      <c r="H6910" s="195"/>
    </row>
    <row r="6911" spans="1:8">
      <c r="A6911" s="162"/>
      <c r="B6911" s="162"/>
      <c r="C6911" s="163"/>
      <c r="D6911" s="164"/>
      <c r="E6911" s="163"/>
      <c r="F6911" s="162"/>
      <c r="G6911" s="209"/>
      <c r="H6911" s="195"/>
    </row>
    <row r="6912" spans="1:8">
      <c r="A6912" s="162"/>
      <c r="B6912" s="162"/>
      <c r="C6912" s="163"/>
      <c r="D6912" s="164"/>
      <c r="E6912" s="163"/>
      <c r="F6912" s="162"/>
      <c r="G6912" s="209"/>
      <c r="H6912" s="195"/>
    </row>
    <row r="6913" spans="1:8">
      <c r="A6913" s="162"/>
      <c r="B6913" s="162"/>
      <c r="C6913" s="163"/>
      <c r="D6913" s="164"/>
      <c r="E6913" s="163"/>
      <c r="F6913" s="162"/>
      <c r="G6913" s="209"/>
      <c r="H6913" s="195"/>
    </row>
    <row r="6914" spans="1:8">
      <c r="A6914" s="162"/>
      <c r="B6914" s="162"/>
      <c r="C6914" s="163"/>
      <c r="D6914" s="164"/>
      <c r="E6914" s="163"/>
      <c r="F6914" s="162"/>
      <c r="G6914" s="209"/>
      <c r="H6914" s="195"/>
    </row>
    <row r="6915" spans="1:8">
      <c r="A6915" s="162"/>
      <c r="B6915" s="162"/>
      <c r="C6915" s="163"/>
      <c r="D6915" s="164"/>
      <c r="E6915" s="163"/>
      <c r="F6915" s="162"/>
      <c r="G6915" s="209"/>
      <c r="H6915" s="195"/>
    </row>
    <row r="6916" spans="1:8">
      <c r="A6916" s="162"/>
      <c r="B6916" s="162"/>
      <c r="C6916" s="163"/>
      <c r="D6916" s="164"/>
      <c r="E6916" s="163"/>
      <c r="F6916" s="162"/>
      <c r="G6916" s="209"/>
      <c r="H6916" s="195"/>
    </row>
    <row r="6917" spans="1:8">
      <c r="A6917" s="162"/>
      <c r="B6917" s="162"/>
      <c r="C6917" s="163"/>
      <c r="D6917" s="164"/>
      <c r="E6917" s="163"/>
      <c r="F6917" s="162"/>
      <c r="G6917" s="209"/>
      <c r="H6917" s="195"/>
    </row>
    <row r="6918" spans="1:8">
      <c r="A6918" s="162"/>
      <c r="B6918" s="162"/>
      <c r="C6918" s="163"/>
      <c r="D6918" s="164"/>
      <c r="E6918" s="163"/>
      <c r="F6918" s="162"/>
      <c r="G6918" s="209"/>
      <c r="H6918" s="195"/>
    </row>
    <row r="6919" spans="1:8">
      <c r="A6919" s="162"/>
      <c r="B6919" s="162"/>
      <c r="C6919" s="163"/>
      <c r="D6919" s="164"/>
      <c r="E6919" s="163"/>
      <c r="F6919" s="162"/>
      <c r="G6919" s="209"/>
      <c r="H6919" s="195"/>
    </row>
    <row r="6920" spans="1:8">
      <c r="A6920" s="162"/>
      <c r="B6920" s="162"/>
      <c r="C6920" s="163"/>
      <c r="D6920" s="164"/>
      <c r="E6920" s="163"/>
      <c r="F6920" s="162"/>
      <c r="G6920" s="209"/>
      <c r="H6920" s="195"/>
    </row>
    <row r="6921" spans="1:8">
      <c r="A6921" s="162"/>
      <c r="B6921" s="162"/>
      <c r="C6921" s="163"/>
      <c r="D6921" s="164"/>
      <c r="E6921" s="163"/>
      <c r="F6921" s="162"/>
      <c r="G6921" s="209"/>
      <c r="H6921" s="195"/>
    </row>
    <row r="6922" spans="1:8">
      <c r="A6922" s="162"/>
      <c r="B6922" s="162"/>
      <c r="C6922" s="163"/>
      <c r="D6922" s="164"/>
      <c r="E6922" s="163"/>
      <c r="F6922" s="162"/>
      <c r="G6922" s="209"/>
      <c r="H6922" s="195"/>
    </row>
    <row r="6923" spans="1:8">
      <c r="A6923" s="162"/>
      <c r="B6923" s="162"/>
      <c r="C6923" s="163"/>
      <c r="D6923" s="164"/>
      <c r="E6923" s="163"/>
      <c r="F6923" s="162"/>
      <c r="G6923" s="209"/>
      <c r="H6923" s="195"/>
    </row>
    <row r="6924" spans="1:8">
      <c r="A6924" s="162"/>
      <c r="B6924" s="162"/>
      <c r="C6924" s="163"/>
      <c r="D6924" s="164"/>
      <c r="E6924" s="163"/>
      <c r="F6924" s="162"/>
      <c r="G6924" s="209"/>
      <c r="H6924" s="195"/>
    </row>
    <row r="6925" spans="1:8">
      <c r="A6925" s="162"/>
      <c r="B6925" s="162"/>
      <c r="C6925" s="163"/>
      <c r="D6925" s="164"/>
      <c r="E6925" s="163"/>
      <c r="F6925" s="162"/>
      <c r="G6925" s="209"/>
      <c r="H6925" s="195"/>
    </row>
    <row r="6926" spans="1:8">
      <c r="A6926" s="162"/>
      <c r="B6926" s="162"/>
      <c r="C6926" s="163"/>
      <c r="D6926" s="164"/>
      <c r="E6926" s="163"/>
      <c r="F6926" s="162"/>
      <c r="G6926" s="209"/>
      <c r="H6926" s="195"/>
    </row>
    <row r="6927" spans="1:8">
      <c r="A6927" s="162"/>
      <c r="B6927" s="162"/>
      <c r="C6927" s="163"/>
      <c r="D6927" s="164"/>
      <c r="E6927" s="163"/>
      <c r="F6927" s="162"/>
      <c r="G6927" s="209"/>
      <c r="H6927" s="195"/>
    </row>
    <row r="6928" spans="1:8">
      <c r="A6928" s="162"/>
      <c r="B6928" s="162"/>
      <c r="C6928" s="163"/>
      <c r="D6928" s="164"/>
      <c r="E6928" s="163"/>
      <c r="F6928" s="162"/>
      <c r="G6928" s="209"/>
      <c r="H6928" s="195"/>
    </row>
    <row r="6929" spans="1:8">
      <c r="A6929" s="162"/>
      <c r="B6929" s="162"/>
      <c r="C6929" s="163"/>
      <c r="D6929" s="164"/>
      <c r="E6929" s="163"/>
      <c r="F6929" s="162"/>
      <c r="G6929" s="209"/>
      <c r="H6929" s="195"/>
    </row>
    <row r="6930" spans="1:8">
      <c r="A6930" s="162"/>
      <c r="B6930" s="162"/>
      <c r="C6930" s="163"/>
      <c r="D6930" s="164"/>
      <c r="E6930" s="163"/>
      <c r="F6930" s="162"/>
      <c r="G6930" s="209"/>
      <c r="H6930" s="195"/>
    </row>
    <row r="6931" spans="1:8">
      <c r="A6931" s="162"/>
      <c r="B6931" s="162"/>
      <c r="C6931" s="163"/>
      <c r="D6931" s="164"/>
      <c r="E6931" s="163"/>
      <c r="F6931" s="162"/>
      <c r="G6931" s="209"/>
      <c r="H6931" s="195"/>
    </row>
    <row r="6932" spans="1:8">
      <c r="A6932" s="162"/>
      <c r="B6932" s="162"/>
      <c r="C6932" s="163"/>
      <c r="D6932" s="164"/>
      <c r="E6932" s="163"/>
      <c r="F6932" s="162"/>
      <c r="G6932" s="209"/>
      <c r="H6932" s="195"/>
    </row>
    <row r="6933" spans="1:8">
      <c r="A6933" s="162"/>
      <c r="B6933" s="162"/>
      <c r="C6933" s="163"/>
      <c r="D6933" s="164"/>
      <c r="E6933" s="163"/>
      <c r="F6933" s="162"/>
      <c r="G6933" s="209"/>
      <c r="H6933" s="195"/>
    </row>
    <row r="6934" spans="1:8">
      <c r="A6934" s="162"/>
      <c r="B6934" s="162"/>
      <c r="C6934" s="163"/>
      <c r="D6934" s="164"/>
      <c r="E6934" s="163"/>
      <c r="F6934" s="162"/>
      <c r="G6934" s="209"/>
      <c r="H6934" s="195"/>
    </row>
    <row r="6935" spans="1:8">
      <c r="A6935" s="162"/>
      <c r="B6935" s="162"/>
      <c r="C6935" s="163"/>
      <c r="D6935" s="164"/>
      <c r="E6935" s="163"/>
      <c r="F6935" s="162"/>
      <c r="G6935" s="209"/>
      <c r="H6935" s="195"/>
    </row>
    <row r="6936" spans="1:8">
      <c r="A6936" s="162"/>
      <c r="B6936" s="162"/>
      <c r="C6936" s="163"/>
      <c r="D6936" s="164"/>
      <c r="E6936" s="163"/>
      <c r="F6936" s="162"/>
      <c r="G6936" s="209"/>
      <c r="H6936" s="195"/>
    </row>
    <row r="6937" spans="1:8">
      <c r="A6937" s="162"/>
      <c r="B6937" s="162"/>
      <c r="C6937" s="163"/>
      <c r="D6937" s="164"/>
      <c r="E6937" s="163"/>
      <c r="F6937" s="162"/>
      <c r="G6937" s="209"/>
      <c r="H6937" s="195"/>
    </row>
    <row r="6938" spans="1:8">
      <c r="A6938" s="162"/>
      <c r="B6938" s="162"/>
      <c r="C6938" s="163"/>
      <c r="D6938" s="164"/>
      <c r="E6938" s="163"/>
      <c r="F6938" s="162"/>
      <c r="G6938" s="209"/>
      <c r="H6938" s="195"/>
    </row>
    <row r="6939" spans="1:8">
      <c r="A6939" s="162"/>
      <c r="B6939" s="162"/>
      <c r="C6939" s="163"/>
      <c r="D6939" s="164"/>
      <c r="E6939" s="163"/>
      <c r="F6939" s="162"/>
      <c r="G6939" s="209"/>
      <c r="H6939" s="195"/>
    </row>
    <row r="6940" spans="1:8">
      <c r="A6940" s="162"/>
      <c r="B6940" s="162"/>
      <c r="C6940" s="163"/>
      <c r="D6940" s="164"/>
      <c r="E6940" s="163"/>
      <c r="F6940" s="162"/>
      <c r="G6940" s="209"/>
      <c r="H6940" s="195"/>
    </row>
    <row r="6941" spans="1:8">
      <c r="A6941" s="162"/>
      <c r="B6941" s="162"/>
      <c r="C6941" s="163"/>
      <c r="D6941" s="164"/>
      <c r="E6941" s="163"/>
      <c r="F6941" s="162"/>
      <c r="G6941" s="209"/>
      <c r="H6941" s="195"/>
    </row>
    <row r="6942" spans="1:8">
      <c r="A6942" s="162"/>
      <c r="B6942" s="162"/>
      <c r="C6942" s="163"/>
      <c r="D6942" s="164"/>
      <c r="E6942" s="163"/>
      <c r="F6942" s="162"/>
      <c r="G6942" s="209"/>
      <c r="H6942" s="195"/>
    </row>
    <row r="6943" spans="1:8">
      <c r="A6943" s="162"/>
      <c r="B6943" s="162"/>
      <c r="C6943" s="163"/>
      <c r="D6943" s="164"/>
      <c r="E6943" s="163"/>
      <c r="F6943" s="162"/>
      <c r="G6943" s="209"/>
      <c r="H6943" s="195"/>
    </row>
    <row r="6944" spans="1:8">
      <c r="A6944" s="162"/>
      <c r="B6944" s="162"/>
      <c r="C6944" s="163"/>
      <c r="D6944" s="164"/>
      <c r="E6944" s="163"/>
      <c r="F6944" s="162"/>
      <c r="G6944" s="209"/>
      <c r="H6944" s="195"/>
    </row>
    <row r="6945" spans="1:8">
      <c r="A6945" s="162"/>
      <c r="B6945" s="162"/>
      <c r="C6945" s="163"/>
      <c r="D6945" s="164"/>
      <c r="E6945" s="163"/>
      <c r="F6945" s="162"/>
      <c r="G6945" s="209"/>
      <c r="H6945" s="195"/>
    </row>
    <row r="6946" spans="1:8">
      <c r="A6946" s="162"/>
      <c r="B6946" s="162"/>
      <c r="C6946" s="163"/>
      <c r="D6946" s="164"/>
      <c r="E6946" s="163"/>
      <c r="F6946" s="162"/>
      <c r="G6946" s="209"/>
      <c r="H6946" s="195"/>
    </row>
    <row r="6947" spans="1:8">
      <c r="A6947" s="162"/>
      <c r="B6947" s="162"/>
      <c r="C6947" s="163"/>
      <c r="D6947" s="164"/>
      <c r="E6947" s="163"/>
      <c r="F6947" s="162"/>
      <c r="G6947" s="209"/>
      <c r="H6947" s="195"/>
    </row>
    <row r="6948" spans="1:8">
      <c r="A6948" s="162"/>
      <c r="B6948" s="162"/>
      <c r="C6948" s="163"/>
      <c r="D6948" s="164"/>
      <c r="E6948" s="163"/>
      <c r="F6948" s="162"/>
      <c r="G6948" s="209"/>
      <c r="H6948" s="195"/>
    </row>
    <row r="6949" spans="1:8">
      <c r="A6949" s="162"/>
      <c r="B6949" s="162"/>
      <c r="C6949" s="163"/>
      <c r="D6949" s="164"/>
      <c r="E6949" s="163"/>
      <c r="F6949" s="162"/>
      <c r="G6949" s="209"/>
      <c r="H6949" s="195"/>
    </row>
    <row r="6950" spans="1:8">
      <c r="A6950" s="162"/>
      <c r="B6950" s="162"/>
      <c r="C6950" s="163"/>
      <c r="D6950" s="164"/>
      <c r="E6950" s="163"/>
      <c r="F6950" s="162"/>
      <c r="G6950" s="209"/>
      <c r="H6950" s="195"/>
    </row>
    <row r="6951" spans="1:8">
      <c r="A6951" s="162"/>
      <c r="B6951" s="162"/>
      <c r="C6951" s="163"/>
      <c r="D6951" s="164"/>
      <c r="E6951" s="163"/>
      <c r="F6951" s="162"/>
      <c r="G6951" s="209"/>
      <c r="H6951" s="195"/>
    </row>
    <row r="6952" spans="1:8">
      <c r="A6952" s="162"/>
      <c r="B6952" s="162"/>
      <c r="C6952" s="163"/>
      <c r="D6952" s="164"/>
      <c r="E6952" s="163"/>
      <c r="F6952" s="162"/>
      <c r="G6952" s="209"/>
      <c r="H6952" s="195"/>
    </row>
    <row r="6953" spans="1:8">
      <c r="A6953" s="162"/>
      <c r="B6953" s="162"/>
      <c r="C6953" s="163"/>
      <c r="D6953" s="164"/>
      <c r="E6953" s="163"/>
      <c r="F6953" s="162"/>
      <c r="G6953" s="209"/>
      <c r="H6953" s="195"/>
    </row>
    <row r="6954" spans="1:8">
      <c r="A6954" s="162"/>
      <c r="B6954" s="162"/>
      <c r="C6954" s="163"/>
      <c r="D6954" s="164"/>
      <c r="E6954" s="163"/>
      <c r="F6954" s="162"/>
      <c r="G6954" s="209"/>
      <c r="H6954" s="195"/>
    </row>
    <row r="6955" spans="1:8">
      <c r="A6955" s="162"/>
      <c r="B6955" s="162"/>
      <c r="C6955" s="163"/>
      <c r="D6955" s="164"/>
      <c r="E6955" s="163"/>
      <c r="F6955" s="162"/>
      <c r="G6955" s="209"/>
      <c r="H6955" s="195"/>
    </row>
    <row r="6956" spans="1:8">
      <c r="A6956" s="162"/>
      <c r="B6956" s="162"/>
      <c r="C6956" s="163"/>
      <c r="D6956" s="164"/>
      <c r="E6956" s="163"/>
      <c r="F6956" s="162"/>
      <c r="G6956" s="209"/>
      <c r="H6956" s="195"/>
    </row>
    <row r="6957" spans="1:8">
      <c r="A6957" s="162"/>
      <c r="B6957" s="162"/>
      <c r="C6957" s="163"/>
      <c r="D6957" s="164"/>
      <c r="E6957" s="163"/>
      <c r="F6957" s="162"/>
      <c r="G6957" s="209"/>
      <c r="H6957" s="195"/>
    </row>
    <row r="6958" spans="1:8">
      <c r="A6958" s="162"/>
      <c r="B6958" s="162"/>
      <c r="C6958" s="163"/>
      <c r="D6958" s="164"/>
      <c r="E6958" s="163"/>
      <c r="F6958" s="162"/>
      <c r="G6958" s="209"/>
      <c r="H6958" s="195"/>
    </row>
    <row r="6959" spans="1:8">
      <c r="A6959" s="162"/>
      <c r="B6959" s="162"/>
      <c r="C6959" s="163"/>
      <c r="D6959" s="164"/>
      <c r="E6959" s="163"/>
      <c r="F6959" s="162"/>
      <c r="G6959" s="209"/>
      <c r="H6959" s="195"/>
    </row>
    <row r="6960" spans="1:8">
      <c r="A6960" s="162"/>
      <c r="B6960" s="162"/>
      <c r="C6960" s="163"/>
      <c r="D6960" s="164"/>
      <c r="E6960" s="163"/>
      <c r="F6960" s="162"/>
      <c r="G6960" s="209"/>
      <c r="H6960" s="195"/>
    </row>
    <row r="6961" spans="1:8">
      <c r="A6961" s="162"/>
      <c r="B6961" s="162"/>
      <c r="C6961" s="163"/>
      <c r="D6961" s="164"/>
      <c r="E6961" s="163"/>
      <c r="F6961" s="162"/>
      <c r="G6961" s="209"/>
      <c r="H6961" s="195"/>
    </row>
    <row r="6962" spans="1:8">
      <c r="A6962" s="162"/>
      <c r="B6962" s="162"/>
      <c r="C6962" s="163"/>
      <c r="D6962" s="164"/>
      <c r="E6962" s="163"/>
      <c r="F6962" s="162"/>
      <c r="G6962" s="209"/>
      <c r="H6962" s="195"/>
    </row>
    <row r="6963" spans="1:8">
      <c r="A6963" s="162"/>
      <c r="B6963" s="162"/>
      <c r="C6963" s="163"/>
      <c r="D6963" s="164"/>
      <c r="E6963" s="163"/>
      <c r="F6963" s="162"/>
      <c r="G6963" s="209"/>
      <c r="H6963" s="195"/>
    </row>
    <row r="6964" spans="1:8">
      <c r="A6964" s="162"/>
      <c r="B6964" s="162"/>
      <c r="C6964" s="163"/>
      <c r="D6964" s="164"/>
      <c r="E6964" s="163"/>
      <c r="F6964" s="162"/>
      <c r="G6964" s="209"/>
      <c r="H6964" s="195"/>
    </row>
    <row r="6965" spans="1:8">
      <c r="A6965" s="162"/>
      <c r="B6965" s="162"/>
      <c r="C6965" s="163"/>
      <c r="D6965" s="164"/>
      <c r="E6965" s="163"/>
      <c r="F6965" s="162"/>
      <c r="G6965" s="209"/>
      <c r="H6965" s="195"/>
    </row>
    <row r="6966" spans="1:8">
      <c r="A6966" s="162"/>
      <c r="B6966" s="162"/>
      <c r="C6966" s="163"/>
      <c r="D6966" s="164"/>
      <c r="E6966" s="163"/>
      <c r="F6966" s="162"/>
      <c r="G6966" s="209"/>
      <c r="H6966" s="195"/>
    </row>
    <row r="6967" spans="1:8">
      <c r="A6967" s="162"/>
      <c r="B6967" s="162"/>
      <c r="C6967" s="163"/>
      <c r="D6967" s="164"/>
      <c r="E6967" s="163"/>
      <c r="F6967" s="162"/>
      <c r="G6967" s="209"/>
      <c r="H6967" s="195"/>
    </row>
    <row r="6968" spans="1:8">
      <c r="A6968" s="162"/>
      <c r="B6968" s="162"/>
      <c r="C6968" s="163"/>
      <c r="D6968" s="164"/>
      <c r="E6968" s="163"/>
      <c r="F6968" s="162"/>
      <c r="G6968" s="209"/>
      <c r="H6968" s="195"/>
    </row>
    <row r="6969" spans="1:8">
      <c r="A6969" s="162"/>
      <c r="B6969" s="162"/>
      <c r="C6969" s="163"/>
      <c r="D6969" s="164"/>
      <c r="E6969" s="163"/>
      <c r="F6969" s="162"/>
      <c r="G6969" s="209"/>
      <c r="H6969" s="195"/>
    </row>
    <row r="6970" spans="1:8">
      <c r="A6970" s="162"/>
      <c r="B6970" s="162"/>
      <c r="C6970" s="163"/>
      <c r="D6970" s="164"/>
      <c r="E6970" s="163"/>
      <c r="F6970" s="162"/>
      <c r="G6970" s="209"/>
      <c r="H6970" s="195"/>
    </row>
    <row r="6971" spans="1:8">
      <c r="A6971" s="162"/>
      <c r="B6971" s="162"/>
      <c r="C6971" s="163"/>
      <c r="D6971" s="164"/>
      <c r="E6971" s="163"/>
      <c r="F6971" s="162"/>
      <c r="G6971" s="209"/>
      <c r="H6971" s="195"/>
    </row>
    <row r="6972" spans="1:8">
      <c r="A6972" s="162"/>
      <c r="B6972" s="162"/>
      <c r="C6972" s="163"/>
      <c r="D6972" s="164"/>
      <c r="E6972" s="163"/>
      <c r="F6972" s="162"/>
      <c r="G6972" s="209"/>
      <c r="H6972" s="195"/>
    </row>
    <row r="6973" spans="1:8">
      <c r="A6973" s="162"/>
      <c r="B6973" s="162"/>
      <c r="C6973" s="163"/>
      <c r="D6973" s="164"/>
      <c r="E6973" s="163"/>
      <c r="F6973" s="162"/>
      <c r="G6973" s="209"/>
      <c r="H6973" s="195"/>
    </row>
    <row r="6974" spans="1:8">
      <c r="A6974" s="162"/>
      <c r="B6974" s="162"/>
      <c r="C6974" s="163"/>
      <c r="D6974" s="164"/>
      <c r="E6974" s="163"/>
      <c r="F6974" s="162"/>
      <c r="G6974" s="209"/>
      <c r="H6974" s="195"/>
    </row>
    <row r="6975" spans="1:8">
      <c r="A6975" s="162"/>
      <c r="B6975" s="162"/>
      <c r="C6975" s="163"/>
      <c r="D6975" s="164"/>
      <c r="E6975" s="163"/>
      <c r="F6975" s="162"/>
      <c r="G6975" s="209"/>
      <c r="H6975" s="195"/>
    </row>
    <row r="6976" spans="1:8">
      <c r="A6976" s="162"/>
      <c r="B6976" s="162"/>
      <c r="C6976" s="163"/>
      <c r="D6976" s="164"/>
      <c r="E6976" s="163"/>
      <c r="F6976" s="162"/>
      <c r="G6976" s="209"/>
      <c r="H6976" s="195"/>
    </row>
    <row r="6977" spans="1:8">
      <c r="A6977" s="162"/>
      <c r="B6977" s="162"/>
      <c r="C6977" s="163"/>
      <c r="D6977" s="164"/>
      <c r="E6977" s="163"/>
      <c r="F6977" s="162"/>
      <c r="G6977" s="209"/>
      <c r="H6977" s="195"/>
    </row>
    <row r="6978" spans="1:8">
      <c r="A6978" s="162"/>
      <c r="B6978" s="162"/>
      <c r="C6978" s="163"/>
      <c r="D6978" s="164"/>
      <c r="E6978" s="163"/>
      <c r="F6978" s="162"/>
      <c r="G6978" s="209"/>
      <c r="H6978" s="195"/>
    </row>
    <row r="6979" spans="1:8">
      <c r="A6979" s="162"/>
      <c r="B6979" s="162"/>
      <c r="C6979" s="163"/>
      <c r="D6979" s="164"/>
      <c r="E6979" s="163"/>
      <c r="F6979" s="162"/>
      <c r="G6979" s="209"/>
      <c r="H6979" s="195"/>
    </row>
    <row r="6980" spans="1:8">
      <c r="A6980" s="162"/>
      <c r="B6980" s="162"/>
      <c r="C6980" s="163"/>
      <c r="D6980" s="164"/>
      <c r="E6980" s="163"/>
      <c r="F6980" s="162"/>
      <c r="G6980" s="209"/>
      <c r="H6980" s="195"/>
    </row>
    <row r="6981" spans="1:8">
      <c r="A6981" s="162"/>
      <c r="B6981" s="162"/>
      <c r="C6981" s="163"/>
      <c r="D6981" s="164"/>
      <c r="E6981" s="163"/>
      <c r="F6981" s="162"/>
      <c r="G6981" s="209"/>
      <c r="H6981" s="195"/>
    </row>
    <row r="6982" spans="1:8">
      <c r="A6982" s="162"/>
      <c r="B6982" s="162"/>
      <c r="C6982" s="163"/>
      <c r="D6982" s="164"/>
      <c r="E6982" s="163"/>
      <c r="F6982" s="162"/>
      <c r="G6982" s="209"/>
      <c r="H6982" s="195"/>
    </row>
    <row r="6983" spans="1:8">
      <c r="A6983" s="162"/>
      <c r="B6983" s="162"/>
      <c r="C6983" s="163"/>
      <c r="D6983" s="164"/>
      <c r="E6983" s="163"/>
      <c r="F6983" s="162"/>
      <c r="G6983" s="209"/>
      <c r="H6983" s="195"/>
    </row>
    <row r="6984" spans="1:8">
      <c r="A6984" s="162"/>
      <c r="B6984" s="162"/>
      <c r="C6984" s="163"/>
      <c r="D6984" s="164"/>
      <c r="E6984" s="163"/>
      <c r="F6984" s="162"/>
      <c r="G6984" s="209"/>
      <c r="H6984" s="195"/>
    </row>
    <row r="6985" spans="1:8">
      <c r="A6985" s="162"/>
      <c r="B6985" s="162"/>
      <c r="C6985" s="163"/>
      <c r="D6985" s="164"/>
      <c r="E6985" s="163"/>
      <c r="F6985" s="162"/>
      <c r="G6985" s="209"/>
      <c r="H6985" s="195"/>
    </row>
    <row r="6986" spans="1:8">
      <c r="A6986" s="162"/>
      <c r="B6986" s="162"/>
      <c r="C6986" s="163"/>
      <c r="D6986" s="164"/>
      <c r="E6986" s="163"/>
      <c r="F6986" s="162"/>
      <c r="G6986" s="209"/>
      <c r="H6986" s="195"/>
    </row>
    <row r="6987" spans="1:8">
      <c r="A6987" s="162"/>
      <c r="B6987" s="162"/>
      <c r="C6987" s="163"/>
      <c r="D6987" s="164"/>
      <c r="E6987" s="163"/>
      <c r="F6987" s="162"/>
      <c r="G6987" s="209"/>
      <c r="H6987" s="195"/>
    </row>
    <row r="6988" spans="1:8">
      <c r="A6988" s="162"/>
      <c r="B6988" s="162"/>
      <c r="C6988" s="163"/>
      <c r="D6988" s="164"/>
      <c r="E6988" s="163"/>
      <c r="F6988" s="162"/>
      <c r="G6988" s="209"/>
      <c r="H6988" s="195"/>
    </row>
    <row r="6989" spans="1:8">
      <c r="A6989" s="162"/>
      <c r="B6989" s="162"/>
      <c r="C6989" s="163"/>
      <c r="D6989" s="164"/>
      <c r="E6989" s="163"/>
      <c r="F6989" s="162"/>
      <c r="G6989" s="209"/>
      <c r="H6989" s="195"/>
    </row>
    <row r="6990" spans="1:8">
      <c r="A6990" s="162"/>
      <c r="B6990" s="162"/>
      <c r="C6990" s="163"/>
      <c r="D6990" s="164"/>
      <c r="E6990" s="163"/>
      <c r="F6990" s="162"/>
      <c r="G6990" s="209"/>
      <c r="H6990" s="195"/>
    </row>
    <row r="6991" spans="1:8">
      <c r="A6991" s="162"/>
      <c r="B6991" s="162"/>
      <c r="C6991" s="163"/>
      <c r="D6991" s="164"/>
      <c r="E6991" s="163"/>
      <c r="F6991" s="162"/>
      <c r="G6991" s="209"/>
      <c r="H6991" s="195"/>
    </row>
    <row r="6992" spans="1:8">
      <c r="A6992" s="162"/>
      <c r="B6992" s="162"/>
      <c r="C6992" s="163"/>
      <c r="D6992" s="164"/>
      <c r="E6992" s="163"/>
      <c r="F6992" s="162"/>
      <c r="G6992" s="209"/>
      <c r="H6992" s="195"/>
    </row>
    <row r="6993" spans="1:8">
      <c r="A6993" s="162"/>
      <c r="B6993" s="162"/>
      <c r="C6993" s="163"/>
      <c r="D6993" s="164"/>
      <c r="E6993" s="163"/>
      <c r="F6993" s="162"/>
      <c r="G6993" s="209"/>
      <c r="H6993" s="195"/>
    </row>
    <row r="6994" spans="1:8">
      <c r="A6994" s="162"/>
      <c r="B6994" s="162"/>
      <c r="C6994" s="163"/>
      <c r="D6994" s="164"/>
      <c r="E6994" s="163"/>
      <c r="F6994" s="162"/>
      <c r="G6994" s="209"/>
      <c r="H6994" s="195"/>
    </row>
    <row r="6995" spans="1:8">
      <c r="A6995" s="162"/>
      <c r="B6995" s="162"/>
      <c r="C6995" s="163"/>
      <c r="D6995" s="164"/>
      <c r="E6995" s="163"/>
      <c r="F6995" s="162"/>
      <c r="G6995" s="209"/>
      <c r="H6995" s="195"/>
    </row>
    <row r="6996" spans="1:8">
      <c r="A6996" s="162"/>
      <c r="B6996" s="162"/>
      <c r="C6996" s="163"/>
      <c r="D6996" s="164"/>
      <c r="E6996" s="163"/>
      <c r="F6996" s="162"/>
      <c r="G6996" s="209"/>
      <c r="H6996" s="195"/>
    </row>
    <row r="6997" spans="1:8">
      <c r="A6997" s="162"/>
      <c r="B6997" s="162"/>
      <c r="C6997" s="163"/>
      <c r="D6997" s="164"/>
      <c r="E6997" s="163"/>
      <c r="F6997" s="162"/>
      <c r="G6997" s="209"/>
      <c r="H6997" s="195"/>
    </row>
    <row r="6998" spans="1:8">
      <c r="A6998" s="162"/>
      <c r="B6998" s="162"/>
      <c r="C6998" s="163"/>
      <c r="D6998" s="164"/>
      <c r="E6998" s="163"/>
      <c r="F6998" s="162"/>
      <c r="G6998" s="209"/>
      <c r="H6998" s="195"/>
    </row>
    <row r="6999" spans="1:8">
      <c r="A6999" s="162"/>
      <c r="B6999" s="162"/>
      <c r="C6999" s="163"/>
      <c r="D6999" s="164"/>
      <c r="E6999" s="163"/>
      <c r="F6999" s="162"/>
      <c r="G6999" s="209"/>
      <c r="H6999" s="195"/>
    </row>
    <row r="7000" spans="1:8">
      <c r="A7000" s="162"/>
      <c r="B7000" s="162"/>
      <c r="C7000" s="163"/>
      <c r="D7000" s="164"/>
      <c r="E7000" s="163"/>
      <c r="F7000" s="162"/>
      <c r="G7000" s="209"/>
      <c r="H7000" s="195"/>
    </row>
    <row r="7001" spans="1:8">
      <c r="A7001" s="162"/>
      <c r="B7001" s="162"/>
      <c r="C7001" s="163"/>
      <c r="D7001" s="164"/>
      <c r="E7001" s="163"/>
      <c r="F7001" s="162"/>
      <c r="G7001" s="209"/>
      <c r="H7001" s="195"/>
    </row>
    <row r="7002" spans="1:8">
      <c r="A7002" s="162"/>
      <c r="B7002" s="162"/>
      <c r="C7002" s="163"/>
      <c r="D7002" s="164"/>
      <c r="E7002" s="163"/>
      <c r="F7002" s="162"/>
      <c r="G7002" s="209"/>
      <c r="H7002" s="195"/>
    </row>
    <row r="7003" spans="1:8">
      <c r="A7003" s="162"/>
      <c r="B7003" s="162"/>
      <c r="C7003" s="163"/>
      <c r="D7003" s="164"/>
      <c r="E7003" s="163"/>
      <c r="F7003" s="162"/>
      <c r="G7003" s="209"/>
      <c r="H7003" s="195"/>
    </row>
    <row r="7004" spans="1:8">
      <c r="A7004" s="162"/>
      <c r="B7004" s="162"/>
      <c r="C7004" s="163"/>
      <c r="D7004" s="164"/>
      <c r="E7004" s="163"/>
      <c r="F7004" s="162"/>
      <c r="G7004" s="209"/>
      <c r="H7004" s="195"/>
    </row>
    <row r="7005" spans="1:8">
      <c r="A7005" s="162"/>
      <c r="B7005" s="162"/>
      <c r="C7005" s="163"/>
      <c r="D7005" s="164"/>
      <c r="E7005" s="163"/>
      <c r="F7005" s="162"/>
      <c r="G7005" s="209"/>
      <c r="H7005" s="195"/>
    </row>
    <row r="7006" spans="1:8">
      <c r="A7006" s="162"/>
      <c r="B7006" s="162"/>
      <c r="C7006" s="163"/>
      <c r="D7006" s="164"/>
      <c r="E7006" s="163"/>
      <c r="F7006" s="162"/>
      <c r="G7006" s="209"/>
      <c r="H7006" s="195"/>
    </row>
    <row r="7007" spans="1:8">
      <c r="A7007" s="162"/>
      <c r="B7007" s="162"/>
      <c r="C7007" s="163"/>
      <c r="D7007" s="164"/>
      <c r="E7007" s="163"/>
      <c r="F7007" s="162"/>
      <c r="G7007" s="209"/>
      <c r="H7007" s="195"/>
    </row>
    <row r="7008" spans="1:8">
      <c r="A7008" s="162"/>
      <c r="B7008" s="162"/>
      <c r="C7008" s="163"/>
      <c r="D7008" s="164"/>
      <c r="E7008" s="163"/>
      <c r="F7008" s="162"/>
      <c r="G7008" s="209"/>
      <c r="H7008" s="195"/>
    </row>
    <row r="7009" spans="1:8">
      <c r="A7009" s="162"/>
      <c r="B7009" s="162"/>
      <c r="C7009" s="163"/>
      <c r="D7009" s="164"/>
      <c r="E7009" s="163"/>
      <c r="F7009" s="162"/>
      <c r="G7009" s="209"/>
      <c r="H7009" s="195"/>
    </row>
    <row r="7010" spans="1:8">
      <c r="A7010" s="162"/>
      <c r="B7010" s="162"/>
      <c r="C7010" s="163"/>
      <c r="D7010" s="164"/>
      <c r="E7010" s="163"/>
      <c r="F7010" s="162"/>
      <c r="G7010" s="209"/>
      <c r="H7010" s="195"/>
    </row>
    <row r="7011" spans="1:8">
      <c r="A7011" s="162"/>
      <c r="B7011" s="162"/>
      <c r="C7011" s="163"/>
      <c r="D7011" s="164"/>
      <c r="E7011" s="163"/>
      <c r="F7011" s="162"/>
      <c r="G7011" s="209"/>
      <c r="H7011" s="195"/>
    </row>
    <row r="7012" spans="1:8">
      <c r="A7012" s="162"/>
      <c r="B7012" s="162"/>
      <c r="C7012" s="163"/>
      <c r="D7012" s="164"/>
      <c r="E7012" s="163"/>
      <c r="F7012" s="162"/>
      <c r="G7012" s="209"/>
      <c r="H7012" s="195"/>
    </row>
    <row r="7013" spans="1:8">
      <c r="A7013" s="162"/>
      <c r="B7013" s="162"/>
      <c r="C7013" s="163"/>
      <c r="D7013" s="164"/>
      <c r="E7013" s="163"/>
      <c r="F7013" s="162"/>
      <c r="G7013" s="209"/>
      <c r="H7013" s="195"/>
    </row>
    <row r="7014" spans="1:8">
      <c r="A7014" s="162"/>
      <c r="B7014" s="162"/>
      <c r="C7014" s="163"/>
      <c r="D7014" s="164"/>
      <c r="E7014" s="163"/>
      <c r="F7014" s="162"/>
      <c r="G7014" s="209"/>
      <c r="H7014" s="195"/>
    </row>
    <row r="7015" spans="1:8">
      <c r="A7015" s="162"/>
      <c r="B7015" s="162"/>
      <c r="C7015" s="163"/>
      <c r="D7015" s="164"/>
      <c r="E7015" s="163"/>
      <c r="F7015" s="162"/>
      <c r="G7015" s="209"/>
      <c r="H7015" s="195"/>
    </row>
    <row r="7016" spans="1:8">
      <c r="A7016" s="162"/>
      <c r="B7016" s="162"/>
      <c r="C7016" s="163"/>
      <c r="D7016" s="164"/>
      <c r="E7016" s="163"/>
      <c r="F7016" s="162"/>
      <c r="G7016" s="209"/>
      <c r="H7016" s="195"/>
    </row>
    <row r="7017" spans="1:8">
      <c r="A7017" s="162"/>
      <c r="B7017" s="162"/>
      <c r="C7017" s="163"/>
      <c r="D7017" s="164"/>
      <c r="E7017" s="163"/>
      <c r="F7017" s="162"/>
      <c r="G7017" s="209"/>
      <c r="H7017" s="195"/>
    </row>
    <row r="7018" spans="1:8">
      <c r="A7018" s="162"/>
      <c r="B7018" s="162"/>
      <c r="C7018" s="163"/>
      <c r="D7018" s="164"/>
      <c r="E7018" s="163"/>
      <c r="F7018" s="162"/>
      <c r="G7018" s="209"/>
      <c r="H7018" s="195"/>
    </row>
    <row r="7019" spans="1:8">
      <c r="A7019" s="162"/>
      <c r="B7019" s="162"/>
      <c r="C7019" s="163"/>
      <c r="D7019" s="164"/>
      <c r="E7019" s="163"/>
      <c r="F7019" s="162"/>
      <c r="G7019" s="209"/>
      <c r="H7019" s="195"/>
    </row>
    <row r="7020" spans="1:8">
      <c r="A7020" s="162"/>
      <c r="B7020" s="162"/>
      <c r="C7020" s="163"/>
      <c r="D7020" s="164"/>
      <c r="E7020" s="163"/>
      <c r="F7020" s="162"/>
      <c r="G7020" s="209"/>
      <c r="H7020" s="195"/>
    </row>
    <row r="7021" spans="1:8">
      <c r="A7021" s="162"/>
      <c r="B7021" s="162"/>
      <c r="C7021" s="163"/>
      <c r="D7021" s="164"/>
      <c r="E7021" s="163"/>
      <c r="F7021" s="162"/>
      <c r="G7021" s="209"/>
      <c r="H7021" s="195"/>
    </row>
    <row r="7022" spans="1:8">
      <c r="A7022" s="162"/>
      <c r="B7022" s="162"/>
      <c r="C7022" s="163"/>
      <c r="D7022" s="164"/>
      <c r="E7022" s="163"/>
      <c r="F7022" s="162"/>
      <c r="G7022" s="209"/>
      <c r="H7022" s="195"/>
    </row>
    <row r="7023" spans="1:8">
      <c r="A7023" s="162"/>
      <c r="B7023" s="162"/>
      <c r="C7023" s="163"/>
      <c r="D7023" s="164"/>
      <c r="E7023" s="163"/>
      <c r="F7023" s="162"/>
      <c r="G7023" s="209"/>
      <c r="H7023" s="195"/>
    </row>
    <row r="7024" spans="1:8">
      <c r="A7024" s="162"/>
      <c r="B7024" s="162"/>
      <c r="C7024" s="163"/>
      <c r="D7024" s="164"/>
      <c r="E7024" s="163"/>
      <c r="F7024" s="162"/>
      <c r="G7024" s="209"/>
      <c r="H7024" s="195"/>
    </row>
    <row r="7025" spans="1:8">
      <c r="A7025" s="162"/>
      <c r="B7025" s="162"/>
      <c r="C7025" s="163"/>
      <c r="D7025" s="164"/>
      <c r="E7025" s="163"/>
      <c r="F7025" s="162"/>
      <c r="G7025" s="209"/>
      <c r="H7025" s="195"/>
    </row>
    <row r="7026" spans="1:8">
      <c r="A7026" s="162"/>
      <c r="B7026" s="162"/>
      <c r="C7026" s="163"/>
      <c r="D7026" s="164"/>
      <c r="E7026" s="163"/>
      <c r="F7026" s="162"/>
      <c r="G7026" s="209"/>
      <c r="H7026" s="195"/>
    </row>
    <row r="7027" spans="1:8">
      <c r="A7027" s="162"/>
      <c r="B7027" s="162"/>
      <c r="C7027" s="163"/>
      <c r="D7027" s="164"/>
      <c r="E7027" s="163"/>
      <c r="F7027" s="162"/>
      <c r="G7027" s="209"/>
      <c r="H7027" s="195"/>
    </row>
    <row r="7028" spans="1:8">
      <c r="A7028" s="162"/>
      <c r="B7028" s="162"/>
      <c r="C7028" s="163"/>
      <c r="D7028" s="164"/>
      <c r="E7028" s="163"/>
      <c r="F7028" s="162"/>
      <c r="G7028" s="209"/>
      <c r="H7028" s="195"/>
    </row>
    <row r="7029" spans="1:8">
      <c r="A7029" s="162"/>
      <c r="B7029" s="162"/>
      <c r="C7029" s="163"/>
      <c r="D7029" s="164"/>
      <c r="E7029" s="163"/>
      <c r="F7029" s="162"/>
      <c r="G7029" s="209"/>
      <c r="H7029" s="195"/>
    </row>
    <row r="7030" spans="1:8">
      <c r="A7030" s="162"/>
      <c r="B7030" s="162"/>
      <c r="C7030" s="163"/>
      <c r="D7030" s="164"/>
      <c r="E7030" s="163"/>
      <c r="F7030" s="162"/>
      <c r="G7030" s="209"/>
      <c r="H7030" s="195"/>
    </row>
    <row r="7031" spans="1:8">
      <c r="A7031" s="162"/>
      <c r="B7031" s="162"/>
      <c r="C7031" s="163"/>
      <c r="D7031" s="164"/>
      <c r="E7031" s="163"/>
      <c r="F7031" s="162"/>
      <c r="G7031" s="209"/>
      <c r="H7031" s="195"/>
    </row>
    <row r="7032" spans="1:8">
      <c r="A7032" s="162"/>
      <c r="B7032" s="162"/>
      <c r="C7032" s="163"/>
      <c r="D7032" s="164"/>
      <c r="E7032" s="163"/>
      <c r="F7032" s="162"/>
      <c r="G7032" s="209"/>
      <c r="H7032" s="195"/>
    </row>
    <row r="7033" spans="1:8">
      <c r="A7033" s="162"/>
      <c r="B7033" s="162"/>
      <c r="C7033" s="163"/>
      <c r="D7033" s="164"/>
      <c r="E7033" s="163"/>
      <c r="F7033" s="162"/>
      <c r="G7033" s="209"/>
      <c r="H7033" s="195"/>
    </row>
    <row r="7034" spans="1:8">
      <c r="A7034" s="162"/>
      <c r="B7034" s="162"/>
      <c r="C7034" s="163"/>
      <c r="D7034" s="164"/>
      <c r="E7034" s="163"/>
      <c r="F7034" s="162"/>
      <c r="G7034" s="209"/>
      <c r="H7034" s="195"/>
    </row>
    <row r="7035" spans="1:8">
      <c r="A7035" s="162"/>
      <c r="B7035" s="162"/>
      <c r="C7035" s="163"/>
      <c r="D7035" s="164"/>
      <c r="E7035" s="163"/>
      <c r="F7035" s="162"/>
      <c r="G7035" s="209"/>
      <c r="H7035" s="195"/>
    </row>
    <row r="7036" spans="1:8">
      <c r="A7036" s="162"/>
      <c r="B7036" s="162"/>
      <c r="C7036" s="163"/>
      <c r="D7036" s="164"/>
      <c r="E7036" s="163"/>
      <c r="F7036" s="162"/>
      <c r="G7036" s="209"/>
      <c r="H7036" s="195"/>
    </row>
    <row r="7037" spans="1:8">
      <c r="A7037" s="162"/>
      <c r="B7037" s="162"/>
      <c r="C7037" s="163"/>
      <c r="D7037" s="164"/>
      <c r="E7037" s="163"/>
      <c r="F7037" s="162"/>
      <c r="G7037" s="209"/>
      <c r="H7037" s="195"/>
    </row>
    <row r="7038" spans="1:8">
      <c r="A7038" s="162"/>
      <c r="B7038" s="162"/>
      <c r="C7038" s="163"/>
      <c r="D7038" s="164"/>
      <c r="E7038" s="163"/>
      <c r="F7038" s="162"/>
      <c r="G7038" s="209"/>
      <c r="H7038" s="195"/>
    </row>
    <row r="7039" spans="1:8">
      <c r="A7039" s="162"/>
      <c r="B7039" s="162"/>
      <c r="C7039" s="163"/>
      <c r="D7039" s="164"/>
      <c r="E7039" s="163"/>
      <c r="F7039" s="162"/>
      <c r="G7039" s="209"/>
      <c r="H7039" s="195"/>
    </row>
    <row r="7040" spans="1:8">
      <c r="A7040" s="162"/>
      <c r="B7040" s="162"/>
      <c r="C7040" s="163"/>
      <c r="D7040" s="164"/>
      <c r="E7040" s="163"/>
      <c r="F7040" s="162"/>
      <c r="G7040" s="209"/>
      <c r="H7040" s="195"/>
    </row>
    <row r="7041" spans="1:8">
      <c r="A7041" s="162"/>
      <c r="B7041" s="162"/>
      <c r="C7041" s="163"/>
      <c r="D7041" s="164"/>
      <c r="E7041" s="163"/>
      <c r="F7041" s="162"/>
      <c r="G7041" s="209"/>
      <c r="H7041" s="195"/>
    </row>
    <row r="7042" spans="1:8">
      <c r="A7042" s="162"/>
      <c r="B7042" s="162"/>
      <c r="C7042" s="163"/>
      <c r="D7042" s="164"/>
      <c r="E7042" s="163"/>
      <c r="F7042" s="162"/>
      <c r="G7042" s="209"/>
      <c r="H7042" s="195"/>
    </row>
    <row r="7043" spans="1:8">
      <c r="A7043" s="162"/>
      <c r="B7043" s="162"/>
      <c r="C7043" s="163"/>
      <c r="D7043" s="164"/>
      <c r="E7043" s="163"/>
      <c r="F7043" s="162"/>
      <c r="G7043" s="209"/>
      <c r="H7043" s="195"/>
    </row>
    <row r="7044" spans="1:8">
      <c r="A7044" s="162"/>
      <c r="B7044" s="162"/>
      <c r="C7044" s="163"/>
      <c r="D7044" s="164"/>
      <c r="E7044" s="163"/>
      <c r="F7044" s="162"/>
      <c r="G7044" s="209"/>
      <c r="H7044" s="195"/>
    </row>
    <row r="7045" spans="1:8">
      <c r="A7045" s="162"/>
      <c r="B7045" s="162"/>
      <c r="C7045" s="163"/>
      <c r="D7045" s="164"/>
      <c r="E7045" s="163"/>
      <c r="F7045" s="162"/>
      <c r="G7045" s="209"/>
      <c r="H7045" s="195"/>
    </row>
    <row r="7046" spans="1:8">
      <c r="A7046" s="162"/>
      <c r="B7046" s="162"/>
      <c r="C7046" s="163"/>
      <c r="D7046" s="164"/>
      <c r="E7046" s="163"/>
      <c r="F7046" s="162"/>
      <c r="G7046" s="209"/>
      <c r="H7046" s="195"/>
    </row>
    <row r="7047" spans="1:8">
      <c r="A7047" s="162"/>
      <c r="B7047" s="162"/>
      <c r="C7047" s="163"/>
      <c r="D7047" s="164"/>
      <c r="E7047" s="163"/>
      <c r="F7047" s="162"/>
      <c r="G7047" s="209"/>
      <c r="H7047" s="195"/>
    </row>
    <row r="7048" spans="1:8">
      <c r="A7048" s="162"/>
      <c r="B7048" s="162"/>
      <c r="C7048" s="163"/>
      <c r="D7048" s="164"/>
      <c r="E7048" s="163"/>
      <c r="F7048" s="162"/>
      <c r="G7048" s="209"/>
      <c r="H7048" s="195"/>
    </row>
    <row r="7049" spans="1:8">
      <c r="A7049" s="162"/>
      <c r="B7049" s="162"/>
      <c r="C7049" s="163"/>
      <c r="D7049" s="164"/>
      <c r="E7049" s="163"/>
      <c r="F7049" s="162"/>
      <c r="G7049" s="209"/>
      <c r="H7049" s="195"/>
    </row>
    <row r="7050" spans="1:8">
      <c r="A7050" s="162"/>
      <c r="B7050" s="162"/>
      <c r="C7050" s="163"/>
      <c r="D7050" s="164"/>
      <c r="E7050" s="163"/>
      <c r="F7050" s="162"/>
      <c r="G7050" s="209"/>
      <c r="H7050" s="195"/>
    </row>
    <row r="7051" spans="1:8">
      <c r="A7051" s="162"/>
      <c r="B7051" s="162"/>
      <c r="C7051" s="163"/>
      <c r="D7051" s="164"/>
      <c r="E7051" s="163"/>
      <c r="F7051" s="162"/>
      <c r="G7051" s="209"/>
      <c r="H7051" s="195"/>
    </row>
    <row r="7052" spans="1:8">
      <c r="A7052" s="162"/>
      <c r="B7052" s="162"/>
      <c r="C7052" s="163"/>
      <c r="D7052" s="164"/>
      <c r="E7052" s="163"/>
      <c r="F7052" s="162"/>
      <c r="G7052" s="209"/>
      <c r="H7052" s="195"/>
    </row>
    <row r="7053" spans="1:8">
      <c r="A7053" s="162"/>
      <c r="B7053" s="162"/>
      <c r="C7053" s="163"/>
      <c r="D7053" s="164"/>
      <c r="E7053" s="163"/>
      <c r="F7053" s="162"/>
      <c r="G7053" s="209"/>
      <c r="H7053" s="195"/>
    </row>
    <row r="7054" spans="1:8">
      <c r="A7054" s="162"/>
      <c r="B7054" s="162"/>
      <c r="C7054" s="163"/>
      <c r="D7054" s="164"/>
      <c r="E7054" s="163"/>
      <c r="F7054" s="162"/>
      <c r="G7054" s="209"/>
      <c r="H7054" s="195"/>
    </row>
    <row r="7055" spans="1:8">
      <c r="A7055" s="162"/>
      <c r="B7055" s="162"/>
      <c r="C7055" s="163"/>
      <c r="D7055" s="164"/>
      <c r="E7055" s="163"/>
      <c r="F7055" s="162"/>
      <c r="G7055" s="209"/>
      <c r="H7055" s="195"/>
    </row>
    <row r="7056" spans="1:8">
      <c r="A7056" s="162"/>
      <c r="B7056" s="162"/>
      <c r="C7056" s="163"/>
      <c r="D7056" s="164"/>
      <c r="E7056" s="163"/>
      <c r="F7056" s="162"/>
      <c r="G7056" s="209"/>
      <c r="H7056" s="195"/>
    </row>
    <row r="7057" spans="1:8">
      <c r="A7057" s="162"/>
      <c r="B7057" s="162"/>
      <c r="C7057" s="163"/>
      <c r="D7057" s="164"/>
      <c r="E7057" s="163"/>
      <c r="F7057" s="162"/>
      <c r="G7057" s="209"/>
      <c r="H7057" s="195"/>
    </row>
    <row r="7058" spans="1:8">
      <c r="A7058" s="162"/>
      <c r="B7058" s="162"/>
      <c r="C7058" s="163"/>
      <c r="D7058" s="164"/>
      <c r="E7058" s="163"/>
      <c r="F7058" s="162"/>
      <c r="G7058" s="209"/>
      <c r="H7058" s="195"/>
    </row>
    <row r="7059" spans="1:8">
      <c r="A7059" s="162"/>
      <c r="B7059" s="162"/>
      <c r="C7059" s="163"/>
      <c r="D7059" s="164"/>
      <c r="E7059" s="163"/>
      <c r="F7059" s="162"/>
      <c r="G7059" s="209"/>
      <c r="H7059" s="195"/>
    </row>
    <row r="7060" spans="1:8">
      <c r="A7060" s="162"/>
      <c r="B7060" s="162"/>
      <c r="C7060" s="163"/>
      <c r="D7060" s="164"/>
      <c r="E7060" s="163"/>
      <c r="F7060" s="162"/>
      <c r="G7060" s="209"/>
      <c r="H7060" s="195"/>
    </row>
    <row r="7061" spans="1:8">
      <c r="A7061" s="162"/>
      <c r="B7061" s="162"/>
      <c r="C7061" s="163"/>
      <c r="D7061" s="164"/>
      <c r="E7061" s="163"/>
      <c r="F7061" s="162"/>
      <c r="G7061" s="209"/>
      <c r="H7061" s="195"/>
    </row>
    <row r="7062" spans="1:8">
      <c r="A7062" s="162"/>
      <c r="B7062" s="162"/>
      <c r="C7062" s="163"/>
      <c r="D7062" s="164"/>
      <c r="E7062" s="163"/>
      <c r="F7062" s="162"/>
      <c r="G7062" s="209"/>
      <c r="H7062" s="195"/>
    </row>
    <row r="7063" spans="1:8">
      <c r="A7063" s="162"/>
      <c r="B7063" s="162"/>
      <c r="C7063" s="163"/>
      <c r="D7063" s="164"/>
      <c r="E7063" s="163"/>
      <c r="F7063" s="162"/>
      <c r="G7063" s="209"/>
      <c r="H7063" s="195"/>
    </row>
    <row r="7064" spans="1:8">
      <c r="A7064" s="162"/>
      <c r="B7064" s="162"/>
      <c r="C7064" s="163"/>
      <c r="D7064" s="164"/>
      <c r="E7064" s="163"/>
      <c r="F7064" s="162"/>
      <c r="G7064" s="209"/>
      <c r="H7064" s="195"/>
    </row>
    <row r="7065" spans="1:8">
      <c r="A7065" s="162"/>
      <c r="B7065" s="162"/>
      <c r="C7065" s="163"/>
      <c r="D7065" s="164"/>
      <c r="E7065" s="163"/>
      <c r="F7065" s="162"/>
      <c r="G7065" s="209"/>
      <c r="H7065" s="195"/>
    </row>
    <row r="7066" spans="1:8">
      <c r="A7066" s="162"/>
      <c r="B7066" s="162"/>
      <c r="C7066" s="163"/>
      <c r="D7066" s="164"/>
      <c r="E7066" s="163"/>
      <c r="F7066" s="162"/>
      <c r="G7066" s="209"/>
      <c r="H7066" s="195"/>
    </row>
    <row r="7067" spans="1:8">
      <c r="A7067" s="162"/>
      <c r="B7067" s="162"/>
      <c r="C7067" s="163"/>
      <c r="D7067" s="164"/>
      <c r="E7067" s="163"/>
      <c r="F7067" s="162"/>
      <c r="G7067" s="209"/>
      <c r="H7067" s="195"/>
    </row>
    <row r="7068" spans="1:8">
      <c r="A7068" s="162"/>
      <c r="B7068" s="162"/>
      <c r="C7068" s="163"/>
      <c r="D7068" s="164"/>
      <c r="E7068" s="163"/>
      <c r="F7068" s="162"/>
      <c r="G7068" s="209"/>
      <c r="H7068" s="195"/>
    </row>
    <row r="7069" spans="1:8">
      <c r="A7069" s="162"/>
      <c r="B7069" s="162"/>
      <c r="C7069" s="163"/>
      <c r="D7069" s="164"/>
      <c r="E7069" s="163"/>
      <c r="F7069" s="162"/>
      <c r="G7069" s="209"/>
      <c r="H7069" s="195"/>
    </row>
    <row r="7070" spans="1:8">
      <c r="A7070" s="162"/>
      <c r="B7070" s="162"/>
      <c r="C7070" s="163"/>
      <c r="D7070" s="164"/>
      <c r="E7070" s="163"/>
      <c r="F7070" s="162"/>
      <c r="G7070" s="209"/>
      <c r="H7070" s="195"/>
    </row>
    <row r="7071" spans="1:8">
      <c r="A7071" s="162"/>
      <c r="B7071" s="162"/>
      <c r="C7071" s="163"/>
      <c r="D7071" s="164"/>
      <c r="E7071" s="163"/>
      <c r="F7071" s="162"/>
      <c r="G7071" s="209"/>
      <c r="H7071" s="195"/>
    </row>
    <row r="7072" spans="1:8">
      <c r="A7072" s="162"/>
      <c r="B7072" s="162"/>
      <c r="C7072" s="163"/>
      <c r="D7072" s="164"/>
      <c r="E7072" s="163"/>
      <c r="F7072" s="162"/>
      <c r="G7072" s="209"/>
      <c r="H7072" s="195"/>
    </row>
    <row r="7073" spans="1:8">
      <c r="A7073" s="162"/>
      <c r="B7073" s="162"/>
      <c r="C7073" s="163"/>
      <c r="D7073" s="164"/>
      <c r="E7073" s="163"/>
      <c r="F7073" s="162"/>
      <c r="G7073" s="209"/>
      <c r="H7073" s="195"/>
    </row>
    <row r="7074" spans="1:8">
      <c r="A7074" s="162"/>
      <c r="B7074" s="162"/>
      <c r="C7074" s="163"/>
      <c r="D7074" s="164"/>
      <c r="E7074" s="163"/>
      <c r="F7074" s="162"/>
      <c r="G7074" s="209"/>
      <c r="H7074" s="195"/>
    </row>
    <row r="7075" spans="1:8">
      <c r="A7075" s="162"/>
      <c r="B7075" s="162"/>
      <c r="C7075" s="163"/>
      <c r="D7075" s="164"/>
      <c r="E7075" s="163"/>
      <c r="F7075" s="162"/>
      <c r="G7075" s="209"/>
      <c r="H7075" s="195"/>
    </row>
    <row r="7076" spans="1:8">
      <c r="A7076" s="162"/>
      <c r="B7076" s="162"/>
      <c r="C7076" s="163"/>
      <c r="D7076" s="164"/>
      <c r="E7076" s="163"/>
      <c r="F7076" s="162"/>
      <c r="G7076" s="209"/>
      <c r="H7076" s="195"/>
    </row>
    <row r="7077" spans="1:8">
      <c r="A7077" s="162"/>
      <c r="B7077" s="162"/>
      <c r="C7077" s="163"/>
      <c r="D7077" s="164"/>
      <c r="E7077" s="163"/>
      <c r="F7077" s="162"/>
      <c r="G7077" s="209"/>
      <c r="H7077" s="195"/>
    </row>
    <row r="7078" spans="1:8">
      <c r="A7078" s="162"/>
      <c r="B7078" s="162"/>
      <c r="C7078" s="163"/>
      <c r="D7078" s="164"/>
      <c r="E7078" s="163"/>
      <c r="F7078" s="162"/>
      <c r="G7078" s="209"/>
      <c r="H7078" s="195"/>
    </row>
    <row r="7079" spans="1:8">
      <c r="A7079" s="162"/>
      <c r="B7079" s="162"/>
      <c r="C7079" s="163"/>
      <c r="D7079" s="164"/>
      <c r="E7079" s="163"/>
      <c r="F7079" s="162"/>
      <c r="G7079" s="209"/>
      <c r="H7079" s="195"/>
    </row>
    <row r="7080" spans="1:8">
      <c r="A7080" s="162"/>
      <c r="B7080" s="162"/>
      <c r="C7080" s="163"/>
      <c r="D7080" s="164"/>
      <c r="E7080" s="163"/>
      <c r="F7080" s="162"/>
      <c r="G7080" s="209"/>
      <c r="H7080" s="195"/>
    </row>
    <row r="7081" spans="1:8">
      <c r="A7081" s="162"/>
      <c r="B7081" s="162"/>
      <c r="C7081" s="163"/>
      <c r="D7081" s="164"/>
      <c r="E7081" s="163"/>
      <c r="F7081" s="162"/>
      <c r="G7081" s="209"/>
      <c r="H7081" s="195"/>
    </row>
    <row r="7082" spans="1:8">
      <c r="A7082" s="162"/>
      <c r="B7082" s="162"/>
      <c r="C7082" s="163"/>
      <c r="D7082" s="164"/>
      <c r="E7082" s="163"/>
      <c r="F7082" s="162"/>
      <c r="G7082" s="209"/>
      <c r="H7082" s="195"/>
    </row>
    <row r="7083" spans="1:8">
      <c r="A7083" s="162"/>
      <c r="B7083" s="162"/>
      <c r="C7083" s="163"/>
      <c r="D7083" s="164"/>
      <c r="E7083" s="163"/>
      <c r="F7083" s="162"/>
      <c r="G7083" s="209"/>
      <c r="H7083" s="195"/>
    </row>
    <row r="7084" spans="1:8">
      <c r="A7084" s="162"/>
      <c r="B7084" s="162"/>
      <c r="C7084" s="163"/>
      <c r="D7084" s="164"/>
      <c r="E7084" s="163"/>
      <c r="F7084" s="162"/>
      <c r="G7084" s="209"/>
      <c r="H7084" s="195"/>
    </row>
    <row r="7085" spans="1:8">
      <c r="A7085" s="162"/>
      <c r="B7085" s="162"/>
      <c r="C7085" s="163"/>
      <c r="D7085" s="164"/>
      <c r="E7085" s="163"/>
      <c r="F7085" s="162"/>
      <c r="G7085" s="209"/>
      <c r="H7085" s="195"/>
    </row>
    <row r="7086" spans="1:8">
      <c r="A7086" s="162"/>
      <c r="B7086" s="162"/>
      <c r="C7086" s="163"/>
      <c r="D7086" s="164"/>
      <c r="E7086" s="163"/>
      <c r="F7086" s="162"/>
      <c r="G7086" s="209"/>
      <c r="H7086" s="195"/>
    </row>
    <row r="7087" spans="1:8">
      <c r="A7087" s="162"/>
      <c r="B7087" s="162"/>
      <c r="C7087" s="163"/>
      <c r="D7087" s="164"/>
      <c r="E7087" s="163"/>
      <c r="F7087" s="162"/>
      <c r="G7087" s="209"/>
      <c r="H7087" s="195"/>
    </row>
    <row r="7088" spans="1:8">
      <c r="A7088" s="162"/>
      <c r="B7088" s="162"/>
      <c r="C7088" s="163"/>
      <c r="D7088" s="164"/>
      <c r="E7088" s="163"/>
      <c r="F7088" s="162"/>
      <c r="G7088" s="209"/>
      <c r="H7088" s="195"/>
    </row>
    <row r="7089" spans="1:8">
      <c r="A7089" s="162"/>
      <c r="B7089" s="162"/>
      <c r="C7089" s="163"/>
      <c r="D7089" s="164"/>
      <c r="E7089" s="163"/>
      <c r="F7089" s="162"/>
      <c r="G7089" s="209"/>
      <c r="H7089" s="195"/>
    </row>
    <row r="7090" spans="1:8">
      <c r="A7090" s="162"/>
      <c r="B7090" s="162"/>
      <c r="C7090" s="163"/>
      <c r="D7090" s="164"/>
      <c r="E7090" s="163"/>
      <c r="F7090" s="162"/>
      <c r="G7090" s="209"/>
      <c r="H7090" s="195"/>
    </row>
    <row r="7091" spans="1:8">
      <c r="A7091" s="162"/>
      <c r="B7091" s="162"/>
      <c r="C7091" s="163"/>
      <c r="D7091" s="164"/>
      <c r="E7091" s="163"/>
      <c r="F7091" s="162"/>
      <c r="G7091" s="209"/>
      <c r="H7091" s="195"/>
    </row>
    <row r="7092" spans="1:8">
      <c r="A7092" s="162"/>
      <c r="B7092" s="162"/>
      <c r="C7092" s="163"/>
      <c r="D7092" s="164"/>
      <c r="E7092" s="163"/>
      <c r="F7092" s="162"/>
      <c r="G7092" s="209"/>
      <c r="H7092" s="195"/>
    </row>
    <row r="7093" spans="1:8">
      <c r="A7093" s="162"/>
      <c r="B7093" s="162"/>
      <c r="C7093" s="163"/>
      <c r="D7093" s="164"/>
      <c r="E7093" s="163"/>
      <c r="F7093" s="162"/>
      <c r="G7093" s="209"/>
      <c r="H7093" s="195"/>
    </row>
    <row r="7094" spans="1:8">
      <c r="A7094" s="162"/>
      <c r="B7094" s="162"/>
      <c r="C7094" s="163"/>
      <c r="D7094" s="164"/>
      <c r="E7094" s="163"/>
      <c r="F7094" s="162"/>
      <c r="G7094" s="209"/>
      <c r="H7094" s="195"/>
    </row>
    <row r="7095" spans="1:8">
      <c r="A7095" s="162"/>
      <c r="B7095" s="162"/>
      <c r="C7095" s="163"/>
      <c r="D7095" s="164"/>
      <c r="E7095" s="163"/>
      <c r="F7095" s="162"/>
      <c r="G7095" s="209"/>
      <c r="H7095" s="195"/>
    </row>
    <row r="7096" spans="1:8">
      <c r="A7096" s="162"/>
      <c r="B7096" s="162"/>
      <c r="C7096" s="163"/>
      <c r="D7096" s="164"/>
      <c r="E7096" s="163"/>
      <c r="F7096" s="162"/>
      <c r="G7096" s="209"/>
      <c r="H7096" s="195"/>
    </row>
    <row r="7097" spans="1:8">
      <c r="A7097" s="162"/>
      <c r="B7097" s="162"/>
      <c r="C7097" s="163"/>
      <c r="D7097" s="164"/>
      <c r="E7097" s="163"/>
      <c r="F7097" s="162"/>
      <c r="G7097" s="209"/>
      <c r="H7097" s="195"/>
    </row>
    <row r="7098" spans="1:8">
      <c r="A7098" s="162"/>
      <c r="B7098" s="162"/>
      <c r="C7098" s="163"/>
      <c r="D7098" s="164"/>
      <c r="E7098" s="163"/>
      <c r="F7098" s="162"/>
      <c r="G7098" s="209"/>
      <c r="H7098" s="195"/>
    </row>
    <row r="7099" spans="1:8">
      <c r="A7099" s="162"/>
      <c r="B7099" s="162"/>
      <c r="C7099" s="163"/>
      <c r="D7099" s="164"/>
      <c r="E7099" s="163"/>
      <c r="F7099" s="162"/>
      <c r="G7099" s="209"/>
      <c r="H7099" s="195"/>
    </row>
    <row r="7100" spans="1:8">
      <c r="A7100" s="162"/>
      <c r="B7100" s="162"/>
      <c r="C7100" s="163"/>
      <c r="D7100" s="164"/>
      <c r="E7100" s="163"/>
      <c r="F7100" s="162"/>
      <c r="G7100" s="209"/>
      <c r="H7100" s="195"/>
    </row>
    <row r="7101" spans="1:8">
      <c r="A7101" s="162"/>
      <c r="B7101" s="162"/>
      <c r="C7101" s="163"/>
      <c r="D7101" s="164"/>
      <c r="E7101" s="163"/>
      <c r="F7101" s="162"/>
      <c r="G7101" s="209"/>
      <c r="H7101" s="195"/>
    </row>
    <row r="7102" spans="1:8">
      <c r="A7102" s="162"/>
      <c r="B7102" s="162"/>
      <c r="C7102" s="163"/>
      <c r="D7102" s="164"/>
      <c r="E7102" s="163"/>
      <c r="F7102" s="162"/>
      <c r="G7102" s="209"/>
      <c r="H7102" s="195"/>
    </row>
    <row r="7103" spans="1:8">
      <c r="A7103" s="162"/>
      <c r="B7103" s="162"/>
      <c r="C7103" s="163"/>
      <c r="D7103" s="164"/>
      <c r="E7103" s="163"/>
      <c r="F7103" s="162"/>
      <c r="G7103" s="209"/>
      <c r="H7103" s="195"/>
    </row>
    <row r="7104" spans="1:8">
      <c r="A7104" s="162"/>
      <c r="B7104" s="162"/>
      <c r="C7104" s="163"/>
      <c r="D7104" s="164"/>
      <c r="E7104" s="163"/>
      <c r="F7104" s="162"/>
      <c r="G7104" s="209"/>
      <c r="H7104" s="195"/>
    </row>
    <row r="7105" spans="1:8">
      <c r="A7105" s="162"/>
      <c r="B7105" s="162"/>
      <c r="C7105" s="163"/>
      <c r="D7105" s="164"/>
      <c r="E7105" s="163"/>
      <c r="F7105" s="162"/>
      <c r="G7105" s="209"/>
      <c r="H7105" s="195"/>
    </row>
    <row r="7106" spans="1:8">
      <c r="A7106" s="162"/>
      <c r="B7106" s="162"/>
      <c r="C7106" s="163"/>
      <c r="D7106" s="164"/>
      <c r="E7106" s="163"/>
      <c r="F7106" s="162"/>
      <c r="G7106" s="209"/>
      <c r="H7106" s="195"/>
    </row>
    <row r="7107" spans="1:8">
      <c r="A7107" s="162"/>
      <c r="B7107" s="162"/>
      <c r="C7107" s="163"/>
      <c r="D7107" s="164"/>
      <c r="E7107" s="163"/>
      <c r="F7107" s="162"/>
      <c r="G7107" s="209"/>
      <c r="H7107" s="195"/>
    </row>
    <row r="7108" spans="1:8">
      <c r="A7108" s="162"/>
      <c r="B7108" s="162"/>
      <c r="C7108" s="163"/>
      <c r="D7108" s="164"/>
      <c r="E7108" s="163"/>
      <c r="F7108" s="162"/>
      <c r="G7108" s="209"/>
      <c r="H7108" s="195"/>
    </row>
    <row r="7109" spans="1:8">
      <c r="A7109" s="162"/>
      <c r="B7109" s="162"/>
      <c r="C7109" s="163"/>
      <c r="D7109" s="164"/>
      <c r="E7109" s="163"/>
      <c r="F7109" s="162"/>
      <c r="G7109" s="209"/>
      <c r="H7109" s="195"/>
    </row>
    <row r="7110" spans="1:8">
      <c r="A7110" s="162"/>
      <c r="B7110" s="162"/>
      <c r="C7110" s="163"/>
      <c r="D7110" s="164"/>
      <c r="E7110" s="163"/>
      <c r="F7110" s="162"/>
      <c r="G7110" s="209"/>
      <c r="H7110" s="195"/>
    </row>
    <row r="7111" spans="1:8">
      <c r="A7111" s="162"/>
      <c r="B7111" s="162"/>
      <c r="C7111" s="163"/>
      <c r="D7111" s="164"/>
      <c r="E7111" s="163"/>
      <c r="F7111" s="162"/>
      <c r="G7111" s="209"/>
      <c r="H7111" s="195"/>
    </row>
    <row r="7112" spans="1:8">
      <c r="A7112" s="162"/>
      <c r="B7112" s="162"/>
      <c r="C7112" s="163"/>
      <c r="D7112" s="164"/>
      <c r="E7112" s="163"/>
      <c r="F7112" s="162"/>
      <c r="G7112" s="209"/>
      <c r="H7112" s="195"/>
    </row>
    <row r="7113" spans="1:8">
      <c r="A7113" s="162"/>
      <c r="B7113" s="162"/>
      <c r="C7113" s="163"/>
      <c r="D7113" s="164"/>
      <c r="E7113" s="163"/>
      <c r="F7113" s="162"/>
      <c r="G7113" s="209"/>
      <c r="H7113" s="195"/>
    </row>
    <row r="7114" spans="1:8">
      <c r="A7114" s="162"/>
      <c r="B7114" s="162"/>
      <c r="C7114" s="163"/>
      <c r="D7114" s="164"/>
      <c r="E7114" s="163"/>
      <c r="F7114" s="162"/>
      <c r="G7114" s="209"/>
      <c r="H7114" s="195"/>
    </row>
    <row r="7115" spans="1:8">
      <c r="A7115" s="162"/>
      <c r="B7115" s="162"/>
      <c r="C7115" s="163"/>
      <c r="D7115" s="164"/>
      <c r="E7115" s="163"/>
      <c r="F7115" s="162"/>
      <c r="G7115" s="209"/>
      <c r="H7115" s="195"/>
    </row>
    <row r="7116" spans="1:8">
      <c r="A7116" s="162"/>
      <c r="B7116" s="162"/>
      <c r="C7116" s="163"/>
      <c r="D7116" s="164"/>
      <c r="E7116" s="163"/>
      <c r="F7116" s="162"/>
      <c r="G7116" s="209"/>
      <c r="H7116" s="195"/>
    </row>
    <row r="7117" spans="1:8">
      <c r="A7117" s="162"/>
      <c r="B7117" s="162"/>
      <c r="C7117" s="163"/>
      <c r="D7117" s="164"/>
      <c r="E7117" s="163"/>
      <c r="F7117" s="162"/>
      <c r="G7117" s="209"/>
      <c r="H7117" s="195"/>
    </row>
    <row r="7118" spans="1:8">
      <c r="A7118" s="162"/>
      <c r="B7118" s="162"/>
      <c r="C7118" s="163"/>
      <c r="D7118" s="164"/>
      <c r="E7118" s="163"/>
      <c r="F7118" s="162"/>
      <c r="G7118" s="209"/>
      <c r="H7118" s="195"/>
    </row>
    <row r="7119" spans="1:8">
      <c r="A7119" s="162"/>
      <c r="B7119" s="162"/>
      <c r="C7119" s="163"/>
      <c r="D7119" s="164"/>
      <c r="E7119" s="163"/>
      <c r="F7119" s="162"/>
      <c r="G7119" s="209"/>
      <c r="H7119" s="195"/>
    </row>
    <row r="7120" spans="1:8">
      <c r="A7120" s="162"/>
      <c r="B7120" s="162"/>
      <c r="C7120" s="163"/>
      <c r="D7120" s="164"/>
      <c r="E7120" s="163"/>
      <c r="F7120" s="162"/>
      <c r="G7120" s="209"/>
      <c r="H7120" s="195"/>
    </row>
    <row r="7121" spans="1:8">
      <c r="A7121" s="162"/>
      <c r="B7121" s="162"/>
      <c r="C7121" s="163"/>
      <c r="D7121" s="164"/>
      <c r="E7121" s="163"/>
      <c r="F7121" s="162"/>
      <c r="G7121" s="209"/>
      <c r="H7121" s="195"/>
    </row>
    <row r="7122" spans="1:8">
      <c r="A7122" s="162"/>
      <c r="B7122" s="162"/>
      <c r="C7122" s="163"/>
      <c r="D7122" s="164"/>
      <c r="E7122" s="163"/>
      <c r="F7122" s="162"/>
      <c r="G7122" s="209"/>
      <c r="H7122" s="195"/>
    </row>
    <row r="7123" spans="1:8">
      <c r="A7123" s="162"/>
      <c r="B7123" s="162"/>
      <c r="C7123" s="163"/>
      <c r="D7123" s="164"/>
      <c r="E7123" s="163"/>
      <c r="F7123" s="162"/>
      <c r="G7123" s="209"/>
      <c r="H7123" s="195"/>
    </row>
    <row r="7124" spans="1:8">
      <c r="A7124" s="162"/>
      <c r="B7124" s="162"/>
      <c r="C7124" s="163"/>
      <c r="D7124" s="164"/>
      <c r="E7124" s="163"/>
      <c r="F7124" s="162"/>
      <c r="G7124" s="209"/>
      <c r="H7124" s="195"/>
    </row>
    <row r="7125" spans="1:8">
      <c r="A7125" s="162"/>
      <c r="B7125" s="162"/>
      <c r="C7125" s="163"/>
      <c r="D7125" s="164"/>
      <c r="E7125" s="163"/>
      <c r="F7125" s="162"/>
      <c r="G7125" s="209"/>
      <c r="H7125" s="195"/>
    </row>
    <row r="7126" spans="1:8">
      <c r="A7126" s="162"/>
      <c r="B7126" s="162"/>
      <c r="C7126" s="163"/>
      <c r="D7126" s="164"/>
      <c r="E7126" s="163"/>
      <c r="F7126" s="162"/>
      <c r="G7126" s="209"/>
      <c r="H7126" s="195"/>
    </row>
    <row r="7127" spans="1:8">
      <c r="A7127" s="162"/>
      <c r="B7127" s="162"/>
      <c r="C7127" s="163"/>
      <c r="D7127" s="164"/>
      <c r="E7127" s="163"/>
      <c r="F7127" s="162"/>
      <c r="G7127" s="209"/>
      <c r="H7127" s="195"/>
    </row>
    <row r="7128" spans="1:8">
      <c r="A7128" s="162"/>
      <c r="B7128" s="162"/>
      <c r="C7128" s="163"/>
      <c r="D7128" s="164"/>
      <c r="E7128" s="163"/>
      <c r="F7128" s="162"/>
      <c r="G7128" s="209"/>
      <c r="H7128" s="195"/>
    </row>
    <row r="7129" spans="1:8">
      <c r="A7129" s="162"/>
      <c r="B7129" s="162"/>
      <c r="C7129" s="163"/>
      <c r="D7129" s="164"/>
      <c r="E7129" s="163"/>
      <c r="F7129" s="162"/>
      <c r="G7129" s="209"/>
      <c r="H7129" s="195"/>
    </row>
    <row r="7130" spans="1:8">
      <c r="A7130" s="162"/>
      <c r="B7130" s="162"/>
      <c r="C7130" s="163"/>
      <c r="D7130" s="164"/>
      <c r="E7130" s="163"/>
      <c r="F7130" s="162"/>
      <c r="G7130" s="209"/>
      <c r="H7130" s="195"/>
    </row>
    <row r="7131" spans="1:8">
      <c r="A7131" s="162"/>
      <c r="B7131" s="162"/>
      <c r="C7131" s="163"/>
      <c r="D7131" s="164"/>
      <c r="E7131" s="163"/>
      <c r="F7131" s="162"/>
      <c r="G7131" s="209"/>
      <c r="H7131" s="195"/>
    </row>
    <row r="7132" spans="1:8">
      <c r="A7132" s="162"/>
      <c r="B7132" s="162"/>
      <c r="C7132" s="163"/>
      <c r="D7132" s="164"/>
      <c r="E7132" s="163"/>
      <c r="F7132" s="162"/>
      <c r="G7132" s="209"/>
      <c r="H7132" s="195"/>
    </row>
    <row r="7133" spans="1:8">
      <c r="A7133" s="162"/>
      <c r="B7133" s="162"/>
      <c r="C7133" s="163"/>
      <c r="D7133" s="164"/>
      <c r="E7133" s="163"/>
      <c r="F7133" s="162"/>
      <c r="G7133" s="209"/>
      <c r="H7133" s="195"/>
    </row>
    <row r="7134" spans="1:8">
      <c r="A7134" s="162"/>
      <c r="B7134" s="162"/>
      <c r="C7134" s="163"/>
      <c r="D7134" s="164"/>
      <c r="E7134" s="163"/>
      <c r="F7134" s="162"/>
      <c r="G7134" s="209"/>
      <c r="H7134" s="195"/>
    </row>
    <row r="7135" spans="1:8">
      <c r="A7135" s="162"/>
      <c r="B7135" s="162"/>
      <c r="C7135" s="163"/>
      <c r="D7135" s="164"/>
      <c r="E7135" s="163"/>
      <c r="F7135" s="162"/>
      <c r="G7135" s="209"/>
      <c r="H7135" s="195"/>
    </row>
    <row r="7136" spans="1:8">
      <c r="A7136" s="162"/>
      <c r="B7136" s="162"/>
      <c r="C7136" s="163"/>
      <c r="D7136" s="164"/>
      <c r="E7136" s="163"/>
      <c r="F7136" s="162"/>
      <c r="G7136" s="209"/>
      <c r="H7136" s="195"/>
    </row>
    <row r="7137" spans="1:8">
      <c r="A7137" s="162"/>
      <c r="B7137" s="162"/>
      <c r="C7137" s="163"/>
      <c r="D7137" s="164"/>
      <c r="E7137" s="163"/>
      <c r="F7137" s="162"/>
      <c r="G7137" s="209"/>
      <c r="H7137" s="195"/>
    </row>
    <row r="7138" spans="1:8">
      <c r="A7138" s="162"/>
      <c r="B7138" s="162"/>
      <c r="C7138" s="163"/>
      <c r="D7138" s="164"/>
      <c r="E7138" s="163"/>
      <c r="F7138" s="162"/>
      <c r="G7138" s="209"/>
      <c r="H7138" s="195"/>
    </row>
    <row r="7139" spans="1:8">
      <c r="A7139" s="162"/>
      <c r="B7139" s="162"/>
      <c r="C7139" s="163"/>
      <c r="D7139" s="164"/>
      <c r="E7139" s="163"/>
      <c r="F7139" s="162"/>
      <c r="G7139" s="209"/>
      <c r="H7139" s="195"/>
    </row>
    <row r="7140" spans="1:8">
      <c r="A7140" s="162"/>
      <c r="B7140" s="162"/>
      <c r="C7140" s="163"/>
      <c r="D7140" s="164"/>
      <c r="E7140" s="163"/>
      <c r="F7140" s="162"/>
      <c r="G7140" s="209"/>
      <c r="H7140" s="195"/>
    </row>
    <row r="7141" spans="1:8">
      <c r="A7141" s="162"/>
      <c r="B7141" s="162"/>
      <c r="C7141" s="163"/>
      <c r="D7141" s="164"/>
      <c r="E7141" s="163"/>
      <c r="F7141" s="162"/>
      <c r="G7141" s="209"/>
      <c r="H7141" s="195"/>
    </row>
    <row r="7142" spans="1:8">
      <c r="A7142" s="162"/>
      <c r="B7142" s="162"/>
      <c r="C7142" s="163"/>
      <c r="D7142" s="164"/>
      <c r="E7142" s="163"/>
      <c r="F7142" s="162"/>
      <c r="G7142" s="209"/>
      <c r="H7142" s="195"/>
    </row>
    <row r="7143" spans="1:8">
      <c r="A7143" s="162"/>
      <c r="B7143" s="162"/>
      <c r="C7143" s="163"/>
      <c r="D7143" s="164"/>
      <c r="E7143" s="163"/>
      <c r="F7143" s="162"/>
      <c r="G7143" s="209"/>
      <c r="H7143" s="195"/>
    </row>
    <row r="7144" spans="1:8">
      <c r="A7144" s="162"/>
      <c r="B7144" s="162"/>
      <c r="C7144" s="163"/>
      <c r="D7144" s="164"/>
      <c r="E7144" s="163"/>
      <c r="F7144" s="162"/>
      <c r="G7144" s="209"/>
      <c r="H7144" s="195"/>
    </row>
    <row r="7145" spans="1:8">
      <c r="A7145" s="162"/>
      <c r="B7145" s="162"/>
      <c r="C7145" s="163"/>
      <c r="D7145" s="164"/>
      <c r="E7145" s="163"/>
      <c r="F7145" s="162"/>
      <c r="G7145" s="209"/>
      <c r="H7145" s="195"/>
    </row>
    <row r="7146" spans="1:8">
      <c r="A7146" s="162"/>
      <c r="B7146" s="162"/>
      <c r="C7146" s="163"/>
      <c r="D7146" s="164"/>
      <c r="E7146" s="163"/>
      <c r="F7146" s="162"/>
      <c r="G7146" s="209"/>
      <c r="H7146" s="195"/>
    </row>
    <row r="7147" spans="1:8">
      <c r="A7147" s="162"/>
      <c r="B7147" s="162"/>
      <c r="C7147" s="163"/>
      <c r="D7147" s="164"/>
      <c r="E7147" s="163"/>
      <c r="F7147" s="162"/>
      <c r="G7147" s="209"/>
      <c r="H7147" s="195"/>
    </row>
    <row r="7148" spans="1:8">
      <c r="A7148" s="162"/>
      <c r="B7148" s="162"/>
      <c r="C7148" s="163"/>
      <c r="D7148" s="164"/>
      <c r="E7148" s="163"/>
      <c r="F7148" s="162"/>
      <c r="G7148" s="209"/>
      <c r="H7148" s="195"/>
    </row>
    <row r="7149" spans="1:8">
      <c r="A7149" s="162"/>
      <c r="B7149" s="162"/>
      <c r="C7149" s="163"/>
      <c r="D7149" s="164"/>
      <c r="E7149" s="163"/>
      <c r="F7149" s="162"/>
      <c r="G7149" s="209"/>
      <c r="H7149" s="195"/>
    </row>
    <row r="7150" spans="1:8">
      <c r="A7150" s="162"/>
      <c r="B7150" s="162"/>
      <c r="C7150" s="163"/>
      <c r="D7150" s="164"/>
      <c r="E7150" s="163"/>
      <c r="F7150" s="162"/>
      <c r="G7150" s="209"/>
      <c r="H7150" s="195"/>
    </row>
    <row r="7151" spans="1:8">
      <c r="A7151" s="162"/>
      <c r="B7151" s="162"/>
      <c r="C7151" s="163"/>
      <c r="D7151" s="164"/>
      <c r="E7151" s="163"/>
      <c r="F7151" s="162"/>
      <c r="G7151" s="209"/>
      <c r="H7151" s="195"/>
    </row>
    <row r="7152" spans="1:8">
      <c r="A7152" s="162"/>
      <c r="B7152" s="162"/>
      <c r="C7152" s="163"/>
      <c r="D7152" s="164"/>
      <c r="E7152" s="163"/>
      <c r="F7152" s="162"/>
      <c r="G7152" s="209"/>
      <c r="H7152" s="195"/>
    </row>
    <row r="7153" spans="1:8">
      <c r="A7153" s="162"/>
      <c r="B7153" s="162"/>
      <c r="C7153" s="163"/>
      <c r="D7153" s="164"/>
      <c r="E7153" s="163"/>
      <c r="F7153" s="162"/>
      <c r="G7153" s="209"/>
      <c r="H7153" s="195"/>
    </row>
    <row r="7154" spans="1:8">
      <c r="A7154" s="162"/>
      <c r="B7154" s="162"/>
      <c r="C7154" s="163"/>
      <c r="D7154" s="164"/>
      <c r="E7154" s="163"/>
      <c r="F7154" s="162"/>
      <c r="G7154" s="209"/>
      <c r="H7154" s="195"/>
    </row>
    <row r="7155" spans="1:8">
      <c r="A7155" s="162"/>
      <c r="B7155" s="162"/>
      <c r="C7155" s="163"/>
      <c r="D7155" s="164"/>
      <c r="E7155" s="163"/>
      <c r="F7155" s="162"/>
      <c r="G7155" s="209"/>
      <c r="H7155" s="195"/>
    </row>
    <row r="7156" spans="1:8">
      <c r="A7156" s="162"/>
      <c r="B7156" s="162"/>
      <c r="C7156" s="163"/>
      <c r="D7156" s="164"/>
      <c r="E7156" s="163"/>
      <c r="F7156" s="162"/>
      <c r="G7156" s="209"/>
      <c r="H7156" s="195"/>
    </row>
    <row r="7157" spans="1:8">
      <c r="A7157" s="162"/>
      <c r="B7157" s="162"/>
      <c r="C7157" s="163"/>
      <c r="D7157" s="164"/>
      <c r="E7157" s="163"/>
      <c r="F7157" s="162"/>
      <c r="G7157" s="209"/>
      <c r="H7157" s="195"/>
    </row>
    <row r="7158" spans="1:8">
      <c r="A7158" s="162"/>
      <c r="B7158" s="162"/>
      <c r="C7158" s="163"/>
      <c r="D7158" s="164"/>
      <c r="E7158" s="163"/>
      <c r="F7158" s="162"/>
      <c r="G7158" s="209"/>
      <c r="H7158" s="195"/>
    </row>
    <row r="7159" spans="1:8">
      <c r="A7159" s="162"/>
      <c r="B7159" s="162"/>
      <c r="C7159" s="163"/>
      <c r="D7159" s="164"/>
      <c r="E7159" s="163"/>
      <c r="F7159" s="162"/>
      <c r="G7159" s="209"/>
      <c r="H7159" s="195"/>
    </row>
    <row r="7160" spans="1:8">
      <c r="A7160" s="162"/>
      <c r="B7160" s="162"/>
      <c r="C7160" s="163"/>
      <c r="D7160" s="164"/>
      <c r="E7160" s="163"/>
      <c r="F7160" s="162"/>
      <c r="G7160" s="209"/>
      <c r="H7160" s="195"/>
    </row>
    <row r="7161" spans="1:8">
      <c r="A7161" s="162"/>
      <c r="B7161" s="162"/>
      <c r="C7161" s="163"/>
      <c r="D7161" s="164"/>
      <c r="E7161" s="163"/>
      <c r="F7161" s="162"/>
      <c r="G7161" s="209"/>
      <c r="H7161" s="195"/>
    </row>
    <row r="7162" spans="1:8">
      <c r="A7162" s="162"/>
      <c r="B7162" s="162"/>
      <c r="C7162" s="163"/>
      <c r="D7162" s="164"/>
      <c r="E7162" s="163"/>
      <c r="F7162" s="162"/>
      <c r="G7162" s="209"/>
      <c r="H7162" s="195"/>
    </row>
    <row r="7163" spans="1:8">
      <c r="A7163" s="162"/>
      <c r="B7163" s="162"/>
      <c r="C7163" s="163"/>
      <c r="D7163" s="164"/>
      <c r="E7163" s="163"/>
      <c r="F7163" s="162"/>
      <c r="G7163" s="209"/>
      <c r="H7163" s="195"/>
    </row>
    <row r="7164" spans="1:8">
      <c r="A7164" s="162"/>
      <c r="B7164" s="162"/>
      <c r="C7164" s="163"/>
      <c r="D7164" s="164"/>
      <c r="E7164" s="163"/>
      <c r="F7164" s="162"/>
      <c r="G7164" s="209"/>
      <c r="H7164" s="195"/>
    </row>
    <row r="7165" spans="1:8">
      <c r="A7165" s="162"/>
      <c r="B7165" s="162"/>
      <c r="C7165" s="163"/>
      <c r="D7165" s="164"/>
      <c r="E7165" s="163"/>
      <c r="F7165" s="162"/>
      <c r="G7165" s="209"/>
      <c r="H7165" s="195"/>
    </row>
    <row r="7166" spans="1:8">
      <c r="A7166" s="162"/>
      <c r="B7166" s="162"/>
      <c r="C7166" s="163"/>
      <c r="D7166" s="164"/>
      <c r="E7166" s="163"/>
      <c r="F7166" s="162"/>
      <c r="G7166" s="209"/>
      <c r="H7166" s="195"/>
    </row>
    <row r="7167" spans="1:8">
      <c r="A7167" s="162"/>
      <c r="B7167" s="162"/>
      <c r="C7167" s="163"/>
      <c r="D7167" s="164"/>
      <c r="E7167" s="163"/>
      <c r="F7167" s="162"/>
      <c r="G7167" s="209"/>
      <c r="H7167" s="195"/>
    </row>
    <row r="7168" spans="1:8">
      <c r="A7168" s="162"/>
      <c r="B7168" s="162"/>
      <c r="C7168" s="163"/>
      <c r="D7168" s="164"/>
      <c r="E7168" s="163"/>
      <c r="F7168" s="162"/>
      <c r="G7168" s="209"/>
      <c r="H7168" s="195"/>
    </row>
    <row r="7169" spans="1:8">
      <c r="A7169" s="162"/>
      <c r="B7169" s="162"/>
      <c r="C7169" s="163"/>
      <c r="D7169" s="164"/>
      <c r="E7169" s="163"/>
      <c r="F7169" s="162"/>
      <c r="G7169" s="209"/>
      <c r="H7169" s="195"/>
    </row>
    <row r="7170" spans="1:8">
      <c r="A7170" s="162"/>
      <c r="B7170" s="162"/>
      <c r="C7170" s="163"/>
      <c r="D7170" s="164"/>
      <c r="E7170" s="163"/>
      <c r="F7170" s="162"/>
      <c r="G7170" s="209"/>
      <c r="H7170" s="195"/>
    </row>
    <row r="7171" spans="1:8">
      <c r="A7171" s="162"/>
      <c r="B7171" s="162"/>
      <c r="C7171" s="163"/>
      <c r="D7171" s="164"/>
      <c r="E7171" s="163"/>
      <c r="F7171" s="162"/>
      <c r="G7171" s="209"/>
      <c r="H7171" s="195"/>
    </row>
    <row r="7172" spans="1:8">
      <c r="A7172" s="162"/>
      <c r="B7172" s="162"/>
      <c r="C7172" s="163"/>
      <c r="D7172" s="164"/>
      <c r="E7172" s="163"/>
      <c r="F7172" s="162"/>
      <c r="G7172" s="209"/>
      <c r="H7172" s="195"/>
    </row>
    <row r="7173" spans="1:8">
      <c r="A7173" s="162"/>
      <c r="B7173" s="162"/>
      <c r="C7173" s="163"/>
      <c r="D7173" s="164"/>
      <c r="E7173" s="163"/>
      <c r="F7173" s="162"/>
      <c r="G7173" s="209"/>
      <c r="H7173" s="195"/>
    </row>
    <row r="7174" spans="1:8">
      <c r="A7174" s="162"/>
      <c r="B7174" s="162"/>
      <c r="C7174" s="163"/>
      <c r="D7174" s="164"/>
      <c r="E7174" s="163"/>
      <c r="F7174" s="162"/>
      <c r="G7174" s="209"/>
      <c r="H7174" s="195"/>
    </row>
    <row r="7175" spans="1:8">
      <c r="A7175" s="162"/>
      <c r="B7175" s="162"/>
      <c r="C7175" s="163"/>
      <c r="D7175" s="164"/>
      <c r="E7175" s="163"/>
      <c r="F7175" s="162"/>
      <c r="G7175" s="209"/>
      <c r="H7175" s="195"/>
    </row>
    <row r="7176" spans="1:8">
      <c r="A7176" s="162"/>
      <c r="B7176" s="162"/>
      <c r="C7176" s="163"/>
      <c r="D7176" s="164"/>
      <c r="E7176" s="163"/>
      <c r="F7176" s="162"/>
      <c r="G7176" s="209"/>
      <c r="H7176" s="195"/>
    </row>
    <row r="7177" spans="1:8">
      <c r="A7177" s="162"/>
      <c r="B7177" s="162"/>
      <c r="C7177" s="163"/>
      <c r="D7177" s="164"/>
      <c r="E7177" s="163"/>
      <c r="F7177" s="162"/>
      <c r="G7177" s="209"/>
      <c r="H7177" s="195"/>
    </row>
    <row r="7178" spans="1:8">
      <c r="A7178" s="162"/>
      <c r="B7178" s="162"/>
      <c r="C7178" s="163"/>
      <c r="D7178" s="164"/>
      <c r="E7178" s="163"/>
      <c r="F7178" s="162"/>
      <c r="G7178" s="209"/>
      <c r="H7178" s="195"/>
    </row>
    <row r="7179" spans="1:8">
      <c r="A7179" s="162"/>
      <c r="B7179" s="162"/>
      <c r="C7179" s="163"/>
      <c r="D7179" s="164"/>
      <c r="E7179" s="163"/>
      <c r="F7179" s="162"/>
      <c r="G7179" s="209"/>
      <c r="H7179" s="195"/>
    </row>
    <row r="7180" spans="1:8">
      <c r="A7180" s="162"/>
      <c r="B7180" s="162"/>
      <c r="C7180" s="163"/>
      <c r="D7180" s="164"/>
      <c r="E7180" s="163"/>
      <c r="F7180" s="162"/>
      <c r="G7180" s="209"/>
      <c r="H7180" s="195"/>
    </row>
    <row r="7181" spans="1:8">
      <c r="A7181" s="162"/>
      <c r="B7181" s="162"/>
      <c r="C7181" s="163"/>
      <c r="D7181" s="164"/>
      <c r="E7181" s="163"/>
      <c r="F7181" s="162"/>
      <c r="G7181" s="209"/>
      <c r="H7181" s="195"/>
    </row>
    <row r="7182" spans="1:8">
      <c r="A7182" s="162"/>
      <c r="B7182" s="162"/>
      <c r="C7182" s="163"/>
      <c r="D7182" s="164"/>
      <c r="E7182" s="163"/>
      <c r="F7182" s="162"/>
      <c r="G7182" s="209"/>
      <c r="H7182" s="195"/>
    </row>
    <row r="7183" spans="1:8">
      <c r="A7183" s="162"/>
      <c r="B7183" s="162"/>
      <c r="C7183" s="163"/>
      <c r="D7183" s="164"/>
      <c r="E7183" s="163"/>
      <c r="F7183" s="162"/>
      <c r="G7183" s="209"/>
      <c r="H7183" s="195"/>
    </row>
    <row r="7184" spans="1:8">
      <c r="A7184" s="162"/>
      <c r="B7184" s="162"/>
      <c r="C7184" s="163"/>
      <c r="D7184" s="164"/>
      <c r="E7184" s="163"/>
      <c r="F7184" s="162"/>
      <c r="G7184" s="209"/>
      <c r="H7184" s="195"/>
    </row>
    <row r="7185" spans="1:8">
      <c r="A7185" s="162"/>
      <c r="B7185" s="162"/>
      <c r="C7185" s="163"/>
      <c r="D7185" s="164"/>
      <c r="E7185" s="163"/>
      <c r="F7185" s="162"/>
      <c r="G7185" s="209"/>
      <c r="H7185" s="195"/>
    </row>
    <row r="7186" spans="1:8">
      <c r="A7186" s="162"/>
      <c r="B7186" s="162"/>
      <c r="C7186" s="163"/>
      <c r="D7186" s="164"/>
      <c r="E7186" s="163"/>
      <c r="F7186" s="162"/>
      <c r="G7186" s="209"/>
      <c r="H7186" s="195"/>
    </row>
    <row r="7187" spans="1:8">
      <c r="A7187" s="162"/>
      <c r="B7187" s="162"/>
      <c r="C7187" s="163"/>
      <c r="D7187" s="164"/>
      <c r="E7187" s="163"/>
      <c r="F7187" s="162"/>
      <c r="G7187" s="209"/>
      <c r="H7187" s="195"/>
    </row>
    <row r="7188" spans="1:8">
      <c r="A7188" s="162"/>
      <c r="B7188" s="162"/>
      <c r="C7188" s="163"/>
      <c r="D7188" s="164"/>
      <c r="E7188" s="163"/>
      <c r="F7188" s="162"/>
      <c r="G7188" s="209"/>
      <c r="H7188" s="195"/>
    </row>
    <row r="7189" spans="1:8">
      <c r="A7189" s="162"/>
      <c r="B7189" s="162"/>
      <c r="C7189" s="163"/>
      <c r="D7189" s="164"/>
      <c r="E7189" s="163"/>
      <c r="F7189" s="162"/>
      <c r="G7189" s="209"/>
      <c r="H7189" s="195"/>
    </row>
    <row r="7190" spans="1:8">
      <c r="A7190" s="162"/>
      <c r="B7190" s="162"/>
      <c r="C7190" s="163"/>
      <c r="D7190" s="164"/>
      <c r="E7190" s="163"/>
      <c r="F7190" s="162"/>
      <c r="G7190" s="209"/>
      <c r="H7190" s="195"/>
    </row>
    <row r="7191" spans="1:8">
      <c r="A7191" s="162"/>
      <c r="B7191" s="162"/>
      <c r="C7191" s="163"/>
      <c r="D7191" s="164"/>
      <c r="E7191" s="163"/>
      <c r="F7191" s="162"/>
      <c r="G7191" s="209"/>
      <c r="H7191" s="195"/>
    </row>
    <row r="7192" spans="1:8">
      <c r="A7192" s="162"/>
      <c r="B7192" s="162"/>
      <c r="C7192" s="163"/>
      <c r="D7192" s="164"/>
      <c r="E7192" s="163"/>
      <c r="F7192" s="162"/>
      <c r="G7192" s="209"/>
      <c r="H7192" s="195"/>
    </row>
    <row r="7193" spans="1:8">
      <c r="A7193" s="162"/>
      <c r="B7193" s="162"/>
      <c r="C7193" s="163"/>
      <c r="D7193" s="164"/>
      <c r="E7193" s="163"/>
      <c r="F7193" s="162"/>
      <c r="G7193" s="209"/>
      <c r="H7193" s="195"/>
    </row>
    <row r="7194" spans="1:8">
      <c r="A7194" s="162"/>
      <c r="B7194" s="162"/>
      <c r="C7194" s="163"/>
      <c r="D7194" s="164"/>
      <c r="E7194" s="163"/>
      <c r="F7194" s="162"/>
      <c r="G7194" s="209"/>
      <c r="H7194" s="195"/>
    </row>
    <row r="7195" spans="1:8">
      <c r="A7195" s="162"/>
      <c r="B7195" s="162"/>
      <c r="C7195" s="163"/>
      <c r="D7195" s="164"/>
      <c r="E7195" s="163"/>
      <c r="F7195" s="162"/>
      <c r="G7195" s="209"/>
      <c r="H7195" s="195"/>
    </row>
    <row r="7196" spans="1:8">
      <c r="A7196" s="162"/>
      <c r="B7196" s="162"/>
      <c r="C7196" s="163"/>
      <c r="D7196" s="164"/>
      <c r="E7196" s="163"/>
      <c r="F7196" s="162"/>
      <c r="G7196" s="209"/>
      <c r="H7196" s="195"/>
    </row>
    <row r="7197" spans="1:8">
      <c r="A7197" s="162"/>
      <c r="B7197" s="162"/>
      <c r="C7197" s="163"/>
      <c r="D7197" s="164"/>
      <c r="E7197" s="163"/>
      <c r="F7197" s="162"/>
      <c r="G7197" s="209"/>
      <c r="H7197" s="195"/>
    </row>
    <row r="7198" spans="1:8">
      <c r="A7198" s="162"/>
      <c r="B7198" s="162"/>
      <c r="C7198" s="163"/>
      <c r="D7198" s="164"/>
      <c r="E7198" s="163"/>
      <c r="F7198" s="162"/>
      <c r="G7198" s="209"/>
      <c r="H7198" s="195"/>
    </row>
    <row r="7199" spans="1:8">
      <c r="A7199" s="162"/>
      <c r="B7199" s="162"/>
      <c r="C7199" s="163"/>
      <c r="D7199" s="164"/>
      <c r="E7199" s="163"/>
      <c r="F7199" s="162"/>
      <c r="G7199" s="209"/>
      <c r="H7199" s="195"/>
    </row>
    <row r="7200" spans="1:8">
      <c r="A7200" s="162"/>
      <c r="B7200" s="162"/>
      <c r="C7200" s="163"/>
      <c r="D7200" s="164"/>
      <c r="E7200" s="163"/>
      <c r="F7200" s="162"/>
      <c r="G7200" s="209"/>
      <c r="H7200" s="195"/>
    </row>
    <row r="7201" spans="1:8">
      <c r="A7201" s="162"/>
      <c r="B7201" s="162"/>
      <c r="C7201" s="163"/>
      <c r="D7201" s="164"/>
      <c r="E7201" s="163"/>
      <c r="F7201" s="162"/>
      <c r="G7201" s="209"/>
      <c r="H7201" s="195"/>
    </row>
    <row r="7202" spans="1:8">
      <c r="A7202" s="162"/>
      <c r="B7202" s="162"/>
      <c r="C7202" s="163"/>
      <c r="D7202" s="164"/>
      <c r="E7202" s="163"/>
      <c r="F7202" s="162"/>
      <c r="G7202" s="209"/>
      <c r="H7202" s="195"/>
    </row>
    <row r="7203" spans="1:8">
      <c r="A7203" s="162"/>
      <c r="B7203" s="162"/>
      <c r="C7203" s="163"/>
      <c r="D7203" s="164"/>
      <c r="E7203" s="163"/>
      <c r="F7203" s="162"/>
      <c r="G7203" s="209"/>
      <c r="H7203" s="195"/>
    </row>
    <row r="7204" spans="1:8">
      <c r="A7204" s="162"/>
      <c r="B7204" s="162"/>
      <c r="C7204" s="163"/>
      <c r="D7204" s="164"/>
      <c r="E7204" s="163"/>
      <c r="F7204" s="162"/>
      <c r="G7204" s="209"/>
      <c r="H7204" s="195"/>
    </row>
    <row r="7205" spans="1:8">
      <c r="A7205" s="162"/>
      <c r="B7205" s="162"/>
      <c r="C7205" s="163"/>
      <c r="D7205" s="164"/>
      <c r="E7205" s="163"/>
      <c r="F7205" s="162"/>
      <c r="G7205" s="209"/>
      <c r="H7205" s="195"/>
    </row>
    <row r="7206" spans="1:8">
      <c r="A7206" s="162"/>
      <c r="B7206" s="162"/>
      <c r="C7206" s="163"/>
      <c r="D7206" s="164"/>
      <c r="E7206" s="163"/>
      <c r="F7206" s="162"/>
      <c r="G7206" s="209"/>
      <c r="H7206" s="195"/>
    </row>
    <row r="7207" spans="1:8">
      <c r="A7207" s="162"/>
      <c r="B7207" s="162"/>
      <c r="C7207" s="163"/>
      <c r="D7207" s="164"/>
      <c r="E7207" s="163"/>
      <c r="F7207" s="162"/>
      <c r="G7207" s="209"/>
      <c r="H7207" s="195"/>
    </row>
    <row r="7208" spans="1:8">
      <c r="A7208" s="162"/>
      <c r="B7208" s="162"/>
      <c r="C7208" s="163"/>
      <c r="D7208" s="164"/>
      <c r="E7208" s="163"/>
      <c r="F7208" s="162"/>
      <c r="G7208" s="209"/>
      <c r="H7208" s="195"/>
    </row>
    <row r="7209" spans="1:8">
      <c r="A7209" s="162"/>
      <c r="B7209" s="162"/>
      <c r="C7209" s="163"/>
      <c r="D7209" s="164"/>
      <c r="E7209" s="163"/>
      <c r="F7209" s="162"/>
      <c r="G7209" s="209"/>
      <c r="H7209" s="195"/>
    </row>
    <row r="7210" spans="1:8">
      <c r="A7210" s="162"/>
      <c r="B7210" s="162"/>
      <c r="C7210" s="163"/>
      <c r="D7210" s="164"/>
      <c r="E7210" s="163"/>
      <c r="F7210" s="162"/>
      <c r="G7210" s="209"/>
      <c r="H7210" s="195"/>
    </row>
    <row r="7211" spans="1:8">
      <c r="A7211" s="162"/>
      <c r="B7211" s="162"/>
      <c r="C7211" s="163"/>
      <c r="D7211" s="164"/>
      <c r="E7211" s="163"/>
      <c r="F7211" s="162"/>
      <c r="G7211" s="209"/>
      <c r="H7211" s="195"/>
    </row>
    <row r="7212" spans="1:8">
      <c r="A7212" s="162"/>
      <c r="B7212" s="162"/>
      <c r="C7212" s="163"/>
      <c r="D7212" s="164"/>
      <c r="E7212" s="163"/>
      <c r="F7212" s="162"/>
      <c r="G7212" s="209"/>
      <c r="H7212" s="195"/>
    </row>
    <row r="7213" spans="1:8">
      <c r="A7213" s="162"/>
      <c r="B7213" s="162"/>
      <c r="C7213" s="163"/>
      <c r="D7213" s="164"/>
      <c r="E7213" s="163"/>
      <c r="F7213" s="162"/>
      <c r="G7213" s="209"/>
      <c r="H7213" s="195"/>
    </row>
    <row r="7214" spans="1:8">
      <c r="A7214" s="162"/>
      <c r="B7214" s="162"/>
      <c r="C7214" s="163"/>
      <c r="D7214" s="164"/>
      <c r="E7214" s="163"/>
      <c r="F7214" s="162"/>
      <c r="G7214" s="209"/>
      <c r="H7214" s="195"/>
    </row>
    <row r="7215" spans="1:8">
      <c r="A7215" s="162"/>
      <c r="B7215" s="162"/>
      <c r="C7215" s="163"/>
      <c r="D7215" s="164"/>
      <c r="E7215" s="163"/>
      <c r="F7215" s="162"/>
      <c r="G7215" s="209"/>
      <c r="H7215" s="195"/>
    </row>
    <row r="7216" spans="1:8">
      <c r="A7216" s="162"/>
      <c r="B7216" s="162"/>
      <c r="C7216" s="163"/>
      <c r="D7216" s="164"/>
      <c r="E7216" s="163"/>
      <c r="F7216" s="162"/>
      <c r="G7216" s="209"/>
      <c r="H7216" s="195"/>
    </row>
    <row r="7217" spans="1:8">
      <c r="A7217" s="162"/>
      <c r="B7217" s="162"/>
      <c r="C7217" s="163"/>
      <c r="D7217" s="164"/>
      <c r="E7217" s="163"/>
      <c r="F7217" s="162"/>
      <c r="G7217" s="209"/>
      <c r="H7217" s="195"/>
    </row>
    <row r="7218" spans="1:8">
      <c r="A7218" s="162"/>
      <c r="B7218" s="162"/>
      <c r="C7218" s="163"/>
      <c r="D7218" s="164"/>
      <c r="E7218" s="163"/>
      <c r="F7218" s="162"/>
      <c r="G7218" s="209"/>
      <c r="H7218" s="195"/>
    </row>
    <row r="7219" spans="1:8">
      <c r="A7219" s="162"/>
      <c r="B7219" s="162"/>
      <c r="C7219" s="163"/>
      <c r="D7219" s="164"/>
      <c r="E7219" s="163"/>
      <c r="F7219" s="162"/>
      <c r="G7219" s="209"/>
      <c r="H7219" s="195"/>
    </row>
    <row r="7220" spans="1:8">
      <c r="A7220" s="162"/>
      <c r="B7220" s="162"/>
      <c r="C7220" s="163"/>
      <c r="D7220" s="164"/>
      <c r="E7220" s="163"/>
      <c r="F7220" s="162"/>
      <c r="G7220" s="209"/>
      <c r="H7220" s="195"/>
    </row>
    <row r="7221" spans="1:8">
      <c r="A7221" s="162"/>
      <c r="B7221" s="162"/>
      <c r="C7221" s="163"/>
      <c r="D7221" s="164"/>
      <c r="E7221" s="163"/>
      <c r="F7221" s="162"/>
      <c r="G7221" s="209"/>
      <c r="H7221" s="195"/>
    </row>
    <row r="7222" spans="1:8">
      <c r="A7222" s="162"/>
      <c r="B7222" s="162"/>
      <c r="C7222" s="163"/>
      <c r="D7222" s="164"/>
      <c r="E7222" s="163"/>
      <c r="F7222" s="162"/>
      <c r="G7222" s="209"/>
      <c r="H7222" s="195"/>
    </row>
    <row r="7223" spans="1:8">
      <c r="A7223" s="162"/>
      <c r="B7223" s="162"/>
      <c r="C7223" s="163"/>
      <c r="D7223" s="164"/>
      <c r="E7223" s="163"/>
      <c r="F7223" s="162"/>
      <c r="G7223" s="209"/>
      <c r="H7223" s="195"/>
    </row>
    <row r="7224" spans="1:8">
      <c r="A7224" s="162"/>
      <c r="B7224" s="162"/>
      <c r="C7224" s="163"/>
      <c r="D7224" s="164"/>
      <c r="E7224" s="163"/>
      <c r="F7224" s="162"/>
      <c r="G7224" s="209"/>
      <c r="H7224" s="195"/>
    </row>
    <row r="7225" spans="1:8">
      <c r="A7225" s="162"/>
      <c r="B7225" s="162"/>
      <c r="C7225" s="163"/>
      <c r="D7225" s="164"/>
      <c r="E7225" s="163"/>
      <c r="F7225" s="162"/>
      <c r="G7225" s="209"/>
      <c r="H7225" s="195"/>
    </row>
    <row r="7226" spans="1:8">
      <c r="A7226" s="162"/>
      <c r="B7226" s="162"/>
      <c r="C7226" s="163"/>
      <c r="D7226" s="164"/>
      <c r="E7226" s="163"/>
      <c r="F7226" s="162"/>
      <c r="G7226" s="209"/>
      <c r="H7226" s="195"/>
    </row>
    <row r="7227" spans="1:8">
      <c r="A7227" s="162"/>
      <c r="B7227" s="162"/>
      <c r="C7227" s="163"/>
      <c r="D7227" s="164"/>
      <c r="E7227" s="163"/>
      <c r="F7227" s="162"/>
      <c r="G7227" s="209"/>
      <c r="H7227" s="195"/>
    </row>
    <row r="7228" spans="1:8">
      <c r="A7228" s="162"/>
      <c r="B7228" s="162"/>
      <c r="C7228" s="163"/>
      <c r="D7228" s="164"/>
      <c r="E7228" s="163"/>
      <c r="F7228" s="162"/>
      <c r="G7228" s="209"/>
      <c r="H7228" s="195"/>
    </row>
    <row r="7229" spans="1:8">
      <c r="A7229" s="162"/>
      <c r="B7229" s="162"/>
      <c r="C7229" s="163"/>
      <c r="D7229" s="164"/>
      <c r="E7229" s="163"/>
      <c r="F7229" s="162"/>
      <c r="G7229" s="209"/>
      <c r="H7229" s="195"/>
    </row>
    <row r="7230" spans="1:8">
      <c r="A7230" s="162"/>
      <c r="B7230" s="162"/>
      <c r="C7230" s="163"/>
      <c r="D7230" s="164"/>
      <c r="E7230" s="163"/>
      <c r="F7230" s="162"/>
      <c r="G7230" s="209"/>
      <c r="H7230" s="195"/>
    </row>
    <row r="7231" spans="1:8">
      <c r="A7231" s="162"/>
      <c r="B7231" s="162"/>
      <c r="C7231" s="163"/>
      <c r="D7231" s="164"/>
      <c r="E7231" s="163"/>
      <c r="F7231" s="162"/>
      <c r="G7231" s="209"/>
      <c r="H7231" s="195"/>
    </row>
    <row r="7232" spans="1:8">
      <c r="A7232" s="162"/>
      <c r="B7232" s="162"/>
      <c r="C7232" s="163"/>
      <c r="D7232" s="164"/>
      <c r="E7232" s="163"/>
      <c r="F7232" s="162"/>
      <c r="G7232" s="209"/>
      <c r="H7232" s="195"/>
    </row>
    <row r="7233" spans="1:8">
      <c r="A7233" s="162"/>
      <c r="B7233" s="162"/>
      <c r="C7233" s="163"/>
      <c r="D7233" s="164"/>
      <c r="E7233" s="163"/>
      <c r="F7233" s="162"/>
      <c r="G7233" s="209"/>
      <c r="H7233" s="195"/>
    </row>
    <row r="7234" spans="1:8">
      <c r="A7234" s="162"/>
      <c r="B7234" s="162"/>
      <c r="C7234" s="163"/>
      <c r="D7234" s="164"/>
      <c r="E7234" s="163"/>
      <c r="F7234" s="162"/>
      <c r="G7234" s="209"/>
      <c r="H7234" s="195"/>
    </row>
    <row r="7235" spans="1:8">
      <c r="A7235" s="162"/>
      <c r="B7235" s="162"/>
      <c r="C7235" s="163"/>
      <c r="D7235" s="164"/>
      <c r="E7235" s="163"/>
      <c r="F7235" s="162"/>
      <c r="G7235" s="209"/>
      <c r="H7235" s="195"/>
    </row>
    <row r="7236" spans="1:8">
      <c r="A7236" s="162"/>
      <c r="B7236" s="162"/>
      <c r="C7236" s="163"/>
      <c r="D7236" s="164"/>
      <c r="E7236" s="163"/>
      <c r="F7236" s="162"/>
      <c r="G7236" s="209"/>
      <c r="H7236" s="195"/>
    </row>
    <row r="7237" spans="1:8">
      <c r="A7237" s="162"/>
      <c r="B7237" s="162"/>
      <c r="C7237" s="163"/>
      <c r="D7237" s="164"/>
      <c r="E7237" s="163"/>
      <c r="F7237" s="162"/>
      <c r="G7237" s="209"/>
      <c r="H7237" s="195"/>
    </row>
    <row r="7238" spans="1:8">
      <c r="A7238" s="162"/>
      <c r="B7238" s="162"/>
      <c r="C7238" s="163"/>
      <c r="D7238" s="164"/>
      <c r="E7238" s="163"/>
      <c r="F7238" s="162"/>
      <c r="G7238" s="209"/>
      <c r="H7238" s="195"/>
    </row>
    <row r="7239" spans="1:8">
      <c r="A7239" s="162"/>
      <c r="B7239" s="162"/>
      <c r="C7239" s="163"/>
      <c r="D7239" s="164"/>
      <c r="E7239" s="163"/>
      <c r="F7239" s="162"/>
      <c r="G7239" s="209"/>
      <c r="H7239" s="195"/>
    </row>
    <row r="7240" spans="1:8">
      <c r="A7240" s="162"/>
      <c r="B7240" s="162"/>
      <c r="C7240" s="163"/>
      <c r="D7240" s="164"/>
      <c r="E7240" s="163"/>
      <c r="F7240" s="162"/>
      <c r="G7240" s="209"/>
      <c r="H7240" s="195"/>
    </row>
    <row r="7241" spans="1:8">
      <c r="A7241" s="162"/>
      <c r="B7241" s="162"/>
      <c r="C7241" s="163"/>
      <c r="D7241" s="164"/>
      <c r="E7241" s="163"/>
      <c r="F7241" s="162"/>
      <c r="G7241" s="209"/>
      <c r="H7241" s="195"/>
    </row>
    <row r="7242" spans="1:8">
      <c r="A7242" s="162"/>
      <c r="B7242" s="162"/>
      <c r="C7242" s="163"/>
      <c r="D7242" s="164"/>
      <c r="E7242" s="163"/>
      <c r="F7242" s="162"/>
      <c r="G7242" s="209"/>
      <c r="H7242" s="195"/>
    </row>
    <row r="7243" spans="1:8">
      <c r="A7243" s="162"/>
      <c r="B7243" s="162"/>
      <c r="C7243" s="163"/>
      <c r="D7243" s="164"/>
      <c r="E7243" s="163"/>
      <c r="F7243" s="162"/>
      <c r="G7243" s="209"/>
      <c r="H7243" s="195"/>
    </row>
    <row r="7244" spans="1:8">
      <c r="A7244" s="162"/>
      <c r="B7244" s="162"/>
      <c r="C7244" s="163"/>
      <c r="D7244" s="164"/>
      <c r="E7244" s="163"/>
      <c r="F7244" s="162"/>
      <c r="G7244" s="209"/>
      <c r="H7244" s="195"/>
    </row>
    <row r="7245" spans="1:8">
      <c r="A7245" s="162"/>
      <c r="B7245" s="162"/>
      <c r="C7245" s="163"/>
      <c r="D7245" s="164"/>
      <c r="E7245" s="163"/>
      <c r="F7245" s="162"/>
      <c r="G7245" s="209"/>
      <c r="H7245" s="195"/>
    </row>
    <row r="7246" spans="1:8">
      <c r="A7246" s="162"/>
      <c r="B7246" s="162"/>
      <c r="C7246" s="163"/>
      <c r="D7246" s="164"/>
      <c r="E7246" s="163"/>
      <c r="F7246" s="162"/>
      <c r="G7246" s="209"/>
      <c r="H7246" s="195"/>
    </row>
    <row r="7247" spans="1:8">
      <c r="A7247" s="162"/>
      <c r="B7247" s="162"/>
      <c r="C7247" s="163"/>
      <c r="D7247" s="164"/>
      <c r="E7247" s="163"/>
      <c r="F7247" s="162"/>
      <c r="G7247" s="209"/>
      <c r="H7247" s="195"/>
    </row>
    <row r="7248" spans="1:8">
      <c r="A7248" s="162"/>
      <c r="B7248" s="162"/>
      <c r="C7248" s="163"/>
      <c r="D7248" s="164"/>
      <c r="E7248" s="163"/>
      <c r="F7248" s="162"/>
      <c r="G7248" s="209"/>
      <c r="H7248" s="195"/>
    </row>
    <row r="7249" spans="1:8">
      <c r="A7249" s="162"/>
      <c r="B7249" s="162"/>
      <c r="C7249" s="163"/>
      <c r="D7249" s="164"/>
      <c r="E7249" s="163"/>
      <c r="F7249" s="162"/>
      <c r="G7249" s="209"/>
      <c r="H7249" s="195"/>
    </row>
    <row r="7250" spans="1:8">
      <c r="A7250" s="162"/>
      <c r="B7250" s="162"/>
      <c r="C7250" s="163"/>
      <c r="D7250" s="164"/>
      <c r="E7250" s="163"/>
      <c r="F7250" s="162"/>
      <c r="G7250" s="209"/>
      <c r="H7250" s="195"/>
    </row>
    <row r="7251" spans="1:8">
      <c r="A7251" s="162"/>
      <c r="B7251" s="162"/>
      <c r="C7251" s="163"/>
      <c r="D7251" s="164"/>
      <c r="E7251" s="163"/>
      <c r="F7251" s="162"/>
      <c r="G7251" s="209"/>
      <c r="H7251" s="195"/>
    </row>
    <row r="7252" spans="1:8">
      <c r="A7252" s="162"/>
      <c r="B7252" s="162"/>
      <c r="C7252" s="163"/>
      <c r="D7252" s="164"/>
      <c r="E7252" s="163"/>
      <c r="F7252" s="162"/>
      <c r="G7252" s="209"/>
      <c r="H7252" s="195"/>
    </row>
    <row r="7253" spans="1:8">
      <c r="A7253" s="162"/>
      <c r="B7253" s="162"/>
      <c r="C7253" s="163"/>
      <c r="D7253" s="164"/>
      <c r="E7253" s="163"/>
      <c r="F7253" s="162"/>
      <c r="G7253" s="209"/>
      <c r="H7253" s="195"/>
    </row>
    <row r="7254" spans="1:8">
      <c r="A7254" s="162"/>
      <c r="B7254" s="162"/>
      <c r="C7254" s="163"/>
      <c r="D7254" s="164"/>
      <c r="E7254" s="163"/>
      <c r="F7254" s="162"/>
      <c r="G7254" s="209"/>
      <c r="H7254" s="195"/>
    </row>
    <row r="7255" spans="1:8">
      <c r="A7255" s="162"/>
      <c r="B7255" s="162"/>
      <c r="C7255" s="163"/>
      <c r="D7255" s="164"/>
      <c r="E7255" s="163"/>
      <c r="F7255" s="162"/>
      <c r="G7255" s="209"/>
      <c r="H7255" s="195"/>
    </row>
    <row r="7256" spans="1:8">
      <c r="A7256" s="162"/>
      <c r="B7256" s="162"/>
      <c r="C7256" s="163"/>
      <c r="D7256" s="164"/>
      <c r="E7256" s="163"/>
      <c r="F7256" s="162"/>
      <c r="G7256" s="209"/>
      <c r="H7256" s="195"/>
    </row>
    <row r="7257" spans="1:8">
      <c r="A7257" s="162"/>
      <c r="B7257" s="162"/>
      <c r="C7257" s="163"/>
      <c r="D7257" s="164"/>
      <c r="E7257" s="163"/>
      <c r="F7257" s="162"/>
      <c r="G7257" s="209"/>
      <c r="H7257" s="195"/>
    </row>
    <row r="7258" spans="1:8">
      <c r="A7258" s="162"/>
      <c r="B7258" s="162"/>
      <c r="C7258" s="163"/>
      <c r="D7258" s="164"/>
      <c r="E7258" s="163"/>
      <c r="F7258" s="162"/>
      <c r="G7258" s="209"/>
      <c r="H7258" s="195"/>
    </row>
    <row r="7259" spans="1:8">
      <c r="A7259" s="162"/>
      <c r="B7259" s="162"/>
      <c r="C7259" s="163"/>
      <c r="D7259" s="164"/>
      <c r="E7259" s="163"/>
      <c r="F7259" s="162"/>
      <c r="G7259" s="209"/>
      <c r="H7259" s="195"/>
    </row>
    <row r="7260" spans="1:8">
      <c r="A7260" s="162"/>
      <c r="B7260" s="162"/>
      <c r="C7260" s="163"/>
      <c r="D7260" s="164"/>
      <c r="E7260" s="163"/>
      <c r="F7260" s="162"/>
      <c r="G7260" s="209"/>
      <c r="H7260" s="195"/>
    </row>
    <row r="7261" spans="1:8">
      <c r="A7261" s="162"/>
      <c r="B7261" s="162"/>
      <c r="C7261" s="163"/>
      <c r="D7261" s="164"/>
      <c r="E7261" s="163"/>
      <c r="F7261" s="162"/>
      <c r="G7261" s="209"/>
      <c r="H7261" s="195"/>
    </row>
    <row r="7262" spans="1:8">
      <c r="A7262" s="162"/>
      <c r="B7262" s="162"/>
      <c r="C7262" s="163"/>
      <c r="D7262" s="164"/>
      <c r="E7262" s="163"/>
      <c r="F7262" s="162"/>
      <c r="G7262" s="209"/>
      <c r="H7262" s="195"/>
    </row>
    <row r="7263" spans="1:8">
      <c r="A7263" s="162"/>
      <c r="B7263" s="162"/>
      <c r="C7263" s="163"/>
      <c r="D7263" s="164"/>
      <c r="E7263" s="163"/>
      <c r="F7263" s="162"/>
      <c r="G7263" s="209"/>
      <c r="H7263" s="195"/>
    </row>
    <row r="7264" spans="1:8">
      <c r="A7264" s="162"/>
      <c r="B7264" s="162"/>
      <c r="C7264" s="163"/>
      <c r="D7264" s="164"/>
      <c r="E7264" s="163"/>
      <c r="F7264" s="162"/>
      <c r="G7264" s="209"/>
      <c r="H7264" s="195"/>
    </row>
    <row r="7265" spans="1:8">
      <c r="A7265" s="162"/>
      <c r="B7265" s="162"/>
      <c r="C7265" s="163"/>
      <c r="D7265" s="164"/>
      <c r="E7265" s="163"/>
      <c r="F7265" s="162"/>
      <c r="G7265" s="209"/>
      <c r="H7265" s="195"/>
    </row>
    <row r="7266" spans="1:8">
      <c r="A7266" s="162"/>
      <c r="B7266" s="162"/>
      <c r="C7266" s="163"/>
      <c r="D7266" s="164"/>
      <c r="E7266" s="163"/>
      <c r="F7266" s="162"/>
      <c r="G7266" s="209"/>
      <c r="H7266" s="195"/>
    </row>
    <row r="7267" spans="1:8">
      <c r="A7267" s="162"/>
      <c r="B7267" s="162"/>
      <c r="C7267" s="163"/>
      <c r="D7267" s="164"/>
      <c r="E7267" s="163"/>
      <c r="F7267" s="162"/>
      <c r="G7267" s="209"/>
      <c r="H7267" s="195"/>
    </row>
    <row r="7268" spans="1:8">
      <c r="A7268" s="162"/>
      <c r="B7268" s="162"/>
      <c r="C7268" s="163"/>
      <c r="D7268" s="164"/>
      <c r="E7268" s="163"/>
      <c r="F7268" s="162"/>
      <c r="G7268" s="209"/>
      <c r="H7268" s="195"/>
    </row>
    <row r="7269" spans="1:8">
      <c r="A7269" s="162"/>
      <c r="B7269" s="162"/>
      <c r="C7269" s="163"/>
      <c r="D7269" s="164"/>
      <c r="E7269" s="163"/>
      <c r="F7269" s="162"/>
      <c r="G7269" s="209"/>
      <c r="H7269" s="195"/>
    </row>
    <row r="7270" spans="1:8">
      <c r="A7270" s="162"/>
      <c r="B7270" s="162"/>
      <c r="C7270" s="163"/>
      <c r="D7270" s="164"/>
      <c r="E7270" s="163"/>
      <c r="F7270" s="162"/>
      <c r="G7270" s="209"/>
      <c r="H7270" s="195"/>
    </row>
    <row r="7271" spans="1:8">
      <c r="A7271" s="162"/>
      <c r="B7271" s="162"/>
      <c r="C7271" s="163"/>
      <c r="D7271" s="164"/>
      <c r="E7271" s="163"/>
      <c r="F7271" s="162"/>
      <c r="G7271" s="209"/>
      <c r="H7271" s="195"/>
    </row>
    <row r="7272" spans="1:8">
      <c r="A7272" s="162"/>
      <c r="B7272" s="162"/>
      <c r="C7272" s="163"/>
      <c r="D7272" s="164"/>
      <c r="E7272" s="163"/>
      <c r="F7272" s="162"/>
      <c r="G7272" s="209"/>
      <c r="H7272" s="195"/>
    </row>
    <row r="7273" spans="1:8">
      <c r="A7273" s="162"/>
      <c r="B7273" s="162"/>
      <c r="C7273" s="163"/>
      <c r="D7273" s="164"/>
      <c r="E7273" s="163"/>
      <c r="F7273" s="162"/>
      <c r="G7273" s="209"/>
      <c r="H7273" s="195"/>
    </row>
    <row r="7274" spans="1:8">
      <c r="A7274" s="162"/>
      <c r="B7274" s="162"/>
      <c r="C7274" s="163"/>
      <c r="D7274" s="164"/>
      <c r="E7274" s="163"/>
      <c r="F7274" s="162"/>
      <c r="G7274" s="209"/>
      <c r="H7274" s="195"/>
    </row>
    <row r="7275" spans="1:8">
      <c r="A7275" s="162"/>
      <c r="B7275" s="162"/>
      <c r="C7275" s="163"/>
      <c r="D7275" s="164"/>
      <c r="E7275" s="163"/>
      <c r="F7275" s="162"/>
      <c r="G7275" s="209"/>
      <c r="H7275" s="195"/>
    </row>
    <row r="7276" spans="1:8">
      <c r="A7276" s="162"/>
      <c r="B7276" s="162"/>
      <c r="C7276" s="163"/>
      <c r="D7276" s="164"/>
      <c r="E7276" s="163"/>
      <c r="F7276" s="162"/>
      <c r="G7276" s="209"/>
      <c r="H7276" s="195"/>
    </row>
    <row r="7277" spans="1:8">
      <c r="A7277" s="162"/>
      <c r="B7277" s="162"/>
      <c r="C7277" s="163"/>
      <c r="D7277" s="164"/>
      <c r="E7277" s="163"/>
      <c r="F7277" s="162"/>
      <c r="G7277" s="209"/>
      <c r="H7277" s="195"/>
    </row>
    <row r="7278" spans="1:8">
      <c r="A7278" s="162"/>
      <c r="B7278" s="162"/>
      <c r="C7278" s="163"/>
      <c r="D7278" s="164"/>
      <c r="E7278" s="163"/>
      <c r="F7278" s="162"/>
      <c r="G7278" s="209"/>
      <c r="H7278" s="195"/>
    </row>
    <row r="7279" spans="1:8">
      <c r="A7279" s="162"/>
      <c r="B7279" s="162"/>
      <c r="C7279" s="163"/>
      <c r="D7279" s="164"/>
      <c r="E7279" s="163"/>
      <c r="F7279" s="162"/>
      <c r="G7279" s="209"/>
      <c r="H7279" s="195"/>
    </row>
    <row r="7280" spans="1:8">
      <c r="A7280" s="162"/>
      <c r="B7280" s="162"/>
      <c r="C7280" s="163"/>
      <c r="D7280" s="164"/>
      <c r="E7280" s="163"/>
      <c r="F7280" s="162"/>
      <c r="G7280" s="209"/>
      <c r="H7280" s="195"/>
    </row>
    <row r="7281" spans="1:8">
      <c r="A7281" s="162"/>
      <c r="B7281" s="162"/>
      <c r="C7281" s="163"/>
      <c r="D7281" s="164"/>
      <c r="E7281" s="163"/>
      <c r="F7281" s="162"/>
      <c r="G7281" s="209"/>
      <c r="H7281" s="195"/>
    </row>
    <row r="7282" spans="1:8">
      <c r="A7282" s="162"/>
      <c r="B7282" s="162"/>
      <c r="C7282" s="163"/>
      <c r="D7282" s="164"/>
      <c r="E7282" s="163"/>
      <c r="F7282" s="162"/>
      <c r="G7282" s="209"/>
      <c r="H7282" s="195"/>
    </row>
    <row r="7283" spans="1:8">
      <c r="A7283" s="162"/>
      <c r="B7283" s="162"/>
      <c r="C7283" s="163"/>
      <c r="D7283" s="164"/>
      <c r="E7283" s="163"/>
      <c r="F7283" s="162"/>
      <c r="G7283" s="209"/>
      <c r="H7283" s="195"/>
    </row>
    <row r="7284" spans="1:8">
      <c r="A7284" s="162"/>
      <c r="B7284" s="162"/>
      <c r="C7284" s="163"/>
      <c r="D7284" s="164"/>
      <c r="E7284" s="163"/>
      <c r="F7284" s="162"/>
      <c r="G7284" s="209"/>
      <c r="H7284" s="195"/>
    </row>
    <row r="7285" spans="1:8">
      <c r="A7285" s="162"/>
      <c r="B7285" s="162"/>
      <c r="C7285" s="163"/>
      <c r="D7285" s="164"/>
      <c r="E7285" s="163"/>
      <c r="F7285" s="162"/>
      <c r="G7285" s="209"/>
      <c r="H7285" s="195"/>
    </row>
    <row r="7286" spans="1:8">
      <c r="A7286" s="162"/>
      <c r="B7286" s="162"/>
      <c r="C7286" s="163"/>
      <c r="D7286" s="164"/>
      <c r="E7286" s="163"/>
      <c r="F7286" s="162"/>
      <c r="G7286" s="209"/>
      <c r="H7286" s="195"/>
    </row>
    <row r="7287" spans="1:8">
      <c r="A7287" s="162"/>
      <c r="B7287" s="162"/>
      <c r="C7287" s="163"/>
      <c r="D7287" s="164"/>
      <c r="E7287" s="163"/>
      <c r="F7287" s="162"/>
      <c r="G7287" s="209"/>
      <c r="H7287" s="195"/>
    </row>
    <row r="7288" spans="1:8">
      <c r="A7288" s="162"/>
      <c r="B7288" s="162"/>
      <c r="C7288" s="163"/>
      <c r="D7288" s="164"/>
      <c r="E7288" s="163"/>
      <c r="F7288" s="162"/>
      <c r="G7288" s="209"/>
      <c r="H7288" s="195"/>
    </row>
    <row r="7289" spans="1:8">
      <c r="A7289" s="162"/>
      <c r="B7289" s="162"/>
      <c r="C7289" s="163"/>
      <c r="D7289" s="164"/>
      <c r="E7289" s="163"/>
      <c r="F7289" s="162"/>
      <c r="G7289" s="209"/>
      <c r="H7289" s="195"/>
    </row>
    <row r="7290" spans="1:8">
      <c r="A7290" s="162"/>
      <c r="B7290" s="162"/>
      <c r="C7290" s="163"/>
      <c r="D7290" s="164"/>
      <c r="E7290" s="163"/>
      <c r="F7290" s="162"/>
      <c r="G7290" s="209"/>
      <c r="H7290" s="195"/>
    </row>
    <row r="7291" spans="1:8">
      <c r="A7291" s="162"/>
      <c r="B7291" s="162"/>
      <c r="C7291" s="163"/>
      <c r="D7291" s="164"/>
      <c r="E7291" s="163"/>
      <c r="F7291" s="162"/>
      <c r="G7291" s="209"/>
      <c r="H7291" s="195"/>
    </row>
    <row r="7292" spans="1:8">
      <c r="A7292" s="162"/>
      <c r="B7292" s="162"/>
      <c r="C7292" s="163"/>
      <c r="D7292" s="164"/>
      <c r="E7292" s="163"/>
      <c r="F7292" s="162"/>
      <c r="G7292" s="209"/>
      <c r="H7292" s="195"/>
    </row>
    <row r="7293" spans="1:8">
      <c r="A7293" s="162"/>
      <c r="B7293" s="162"/>
      <c r="C7293" s="163"/>
      <c r="D7293" s="164"/>
      <c r="E7293" s="163"/>
      <c r="F7293" s="162"/>
      <c r="G7293" s="209"/>
      <c r="H7293" s="195"/>
    </row>
    <row r="7294" spans="1:8">
      <c r="A7294" s="162"/>
      <c r="B7294" s="162"/>
      <c r="C7294" s="163"/>
      <c r="D7294" s="164"/>
      <c r="E7294" s="163"/>
      <c r="F7294" s="162"/>
      <c r="G7294" s="209"/>
      <c r="H7294" s="195"/>
    </row>
    <row r="7295" spans="1:8">
      <c r="A7295" s="162"/>
      <c r="B7295" s="162"/>
      <c r="C7295" s="163"/>
      <c r="D7295" s="164"/>
      <c r="E7295" s="163"/>
      <c r="F7295" s="162"/>
      <c r="G7295" s="209"/>
      <c r="H7295" s="195"/>
    </row>
    <row r="7296" spans="1:8">
      <c r="A7296" s="162"/>
      <c r="B7296" s="162"/>
      <c r="C7296" s="163"/>
      <c r="D7296" s="164"/>
      <c r="E7296" s="163"/>
      <c r="F7296" s="162"/>
      <c r="G7296" s="209"/>
      <c r="H7296" s="195"/>
    </row>
    <row r="7297" spans="1:8">
      <c r="A7297" s="162"/>
      <c r="B7297" s="162"/>
      <c r="C7297" s="163"/>
      <c r="D7297" s="164"/>
      <c r="E7297" s="163"/>
      <c r="F7297" s="162"/>
      <c r="G7297" s="209"/>
      <c r="H7297" s="195"/>
    </row>
    <row r="7298" spans="1:8">
      <c r="A7298" s="162"/>
      <c r="B7298" s="162"/>
      <c r="C7298" s="163"/>
      <c r="D7298" s="164"/>
      <c r="E7298" s="163"/>
      <c r="F7298" s="162"/>
      <c r="G7298" s="209"/>
      <c r="H7298" s="195"/>
    </row>
    <row r="7299" spans="1:8">
      <c r="A7299" s="162"/>
      <c r="B7299" s="162"/>
      <c r="C7299" s="163"/>
      <c r="D7299" s="164"/>
      <c r="E7299" s="163"/>
      <c r="F7299" s="162"/>
      <c r="G7299" s="209"/>
      <c r="H7299" s="195"/>
    </row>
    <row r="7300" spans="1:8">
      <c r="A7300" s="162"/>
      <c r="B7300" s="162"/>
      <c r="C7300" s="163"/>
      <c r="D7300" s="164"/>
      <c r="E7300" s="163"/>
      <c r="F7300" s="162"/>
      <c r="G7300" s="209"/>
      <c r="H7300" s="195"/>
    </row>
    <row r="7301" spans="1:8">
      <c r="A7301" s="162"/>
      <c r="B7301" s="162"/>
      <c r="C7301" s="163"/>
      <c r="D7301" s="164"/>
      <c r="E7301" s="163"/>
      <c r="F7301" s="162"/>
      <c r="G7301" s="209"/>
      <c r="H7301" s="195"/>
    </row>
    <row r="7302" spans="1:8">
      <c r="A7302" s="162"/>
      <c r="B7302" s="162"/>
      <c r="C7302" s="163"/>
      <c r="D7302" s="164"/>
      <c r="E7302" s="163"/>
      <c r="F7302" s="162"/>
      <c r="G7302" s="209"/>
      <c r="H7302" s="195"/>
    </row>
    <row r="7303" spans="1:8">
      <c r="A7303" s="162"/>
      <c r="B7303" s="162"/>
      <c r="C7303" s="163"/>
      <c r="D7303" s="164"/>
      <c r="E7303" s="163"/>
      <c r="F7303" s="162"/>
      <c r="G7303" s="209"/>
      <c r="H7303" s="195"/>
    </row>
    <row r="7304" spans="1:8">
      <c r="A7304" s="162"/>
      <c r="B7304" s="162"/>
      <c r="C7304" s="163"/>
      <c r="D7304" s="164"/>
      <c r="E7304" s="163"/>
      <c r="F7304" s="162"/>
      <c r="G7304" s="209"/>
      <c r="H7304" s="195"/>
    </row>
    <row r="7305" spans="1:8">
      <c r="A7305" s="162"/>
      <c r="B7305" s="162"/>
      <c r="C7305" s="163"/>
      <c r="D7305" s="164"/>
      <c r="E7305" s="163"/>
      <c r="F7305" s="162"/>
      <c r="G7305" s="209"/>
      <c r="H7305" s="195"/>
    </row>
    <row r="7306" spans="1:8">
      <c r="A7306" s="162"/>
      <c r="B7306" s="162"/>
      <c r="C7306" s="163"/>
      <c r="D7306" s="164"/>
      <c r="E7306" s="163"/>
      <c r="F7306" s="162"/>
      <c r="G7306" s="209"/>
      <c r="H7306" s="195"/>
    </row>
    <row r="7307" spans="1:8">
      <c r="A7307" s="162"/>
      <c r="B7307" s="162"/>
      <c r="C7307" s="163"/>
      <c r="D7307" s="164"/>
      <c r="E7307" s="163"/>
      <c r="F7307" s="162"/>
      <c r="G7307" s="209"/>
      <c r="H7307" s="195"/>
    </row>
    <row r="7308" spans="1:8">
      <c r="A7308" s="162"/>
      <c r="B7308" s="162"/>
      <c r="C7308" s="163"/>
      <c r="D7308" s="164"/>
      <c r="E7308" s="163"/>
      <c r="F7308" s="162"/>
      <c r="G7308" s="209"/>
      <c r="H7308" s="195"/>
    </row>
    <row r="7309" spans="1:8">
      <c r="A7309" s="162"/>
      <c r="B7309" s="162"/>
      <c r="C7309" s="163"/>
      <c r="D7309" s="164"/>
      <c r="E7309" s="163"/>
      <c r="F7309" s="162"/>
      <c r="G7309" s="209"/>
      <c r="H7309" s="195"/>
    </row>
    <row r="7310" spans="1:8">
      <c r="A7310" s="162"/>
      <c r="B7310" s="162"/>
      <c r="C7310" s="163"/>
      <c r="D7310" s="164"/>
      <c r="E7310" s="163"/>
      <c r="F7310" s="162"/>
      <c r="G7310" s="209"/>
      <c r="H7310" s="195"/>
    </row>
    <row r="7311" spans="1:8">
      <c r="A7311" s="162"/>
      <c r="B7311" s="162"/>
      <c r="C7311" s="163"/>
      <c r="D7311" s="164"/>
      <c r="E7311" s="163"/>
      <c r="F7311" s="162"/>
      <c r="G7311" s="209"/>
      <c r="H7311" s="195"/>
    </row>
    <row r="7312" spans="1:8">
      <c r="A7312" s="162"/>
      <c r="B7312" s="162"/>
      <c r="C7312" s="163"/>
      <c r="D7312" s="164"/>
      <c r="E7312" s="163"/>
      <c r="F7312" s="162"/>
      <c r="G7312" s="209"/>
      <c r="H7312" s="195"/>
    </row>
    <row r="7313" spans="1:8">
      <c r="A7313" s="162"/>
      <c r="B7313" s="162"/>
      <c r="C7313" s="163"/>
      <c r="D7313" s="164"/>
      <c r="E7313" s="163"/>
      <c r="F7313" s="162"/>
      <c r="G7313" s="209"/>
      <c r="H7313" s="195"/>
    </row>
    <row r="7314" spans="1:8">
      <c r="A7314" s="162"/>
      <c r="B7314" s="162"/>
      <c r="C7314" s="163"/>
      <c r="D7314" s="164"/>
      <c r="E7314" s="163"/>
      <c r="F7314" s="162"/>
      <c r="G7314" s="209"/>
      <c r="H7314" s="195"/>
    </row>
    <row r="7315" spans="1:8">
      <c r="A7315" s="162"/>
      <c r="B7315" s="162"/>
      <c r="C7315" s="163"/>
      <c r="D7315" s="164"/>
      <c r="E7315" s="163"/>
      <c r="F7315" s="162"/>
      <c r="G7315" s="209"/>
      <c r="H7315" s="195"/>
    </row>
    <row r="7316" spans="1:8">
      <c r="A7316" s="162"/>
      <c r="B7316" s="162"/>
      <c r="C7316" s="163"/>
      <c r="D7316" s="164"/>
      <c r="E7316" s="163"/>
      <c r="F7316" s="162"/>
      <c r="G7316" s="209"/>
      <c r="H7316" s="195"/>
    </row>
    <row r="7317" spans="1:8">
      <c r="A7317" s="162"/>
      <c r="B7317" s="162"/>
      <c r="C7317" s="163"/>
      <c r="D7317" s="164"/>
      <c r="E7317" s="163"/>
      <c r="F7317" s="162"/>
      <c r="G7317" s="209"/>
      <c r="H7317" s="195"/>
    </row>
    <row r="7318" spans="1:8">
      <c r="A7318" s="162"/>
      <c r="B7318" s="162"/>
      <c r="C7318" s="163"/>
      <c r="D7318" s="164"/>
      <c r="E7318" s="163"/>
      <c r="F7318" s="162"/>
      <c r="G7318" s="209"/>
      <c r="H7318" s="195"/>
    </row>
    <row r="7319" spans="1:8">
      <c r="A7319" s="162"/>
      <c r="B7319" s="162"/>
      <c r="C7319" s="163"/>
      <c r="D7319" s="164"/>
      <c r="E7319" s="163"/>
      <c r="F7319" s="162"/>
      <c r="G7319" s="209"/>
      <c r="H7319" s="195"/>
    </row>
    <row r="7320" spans="1:8">
      <c r="A7320" s="162"/>
      <c r="B7320" s="162"/>
      <c r="C7320" s="163"/>
      <c r="D7320" s="164"/>
      <c r="E7320" s="163"/>
      <c r="F7320" s="162"/>
      <c r="G7320" s="209"/>
      <c r="H7320" s="195"/>
    </row>
    <row r="7321" spans="1:8">
      <c r="A7321" s="162"/>
      <c r="B7321" s="162"/>
      <c r="C7321" s="163"/>
      <c r="D7321" s="164"/>
      <c r="E7321" s="163"/>
      <c r="F7321" s="162"/>
      <c r="G7321" s="209"/>
      <c r="H7321" s="195"/>
    </row>
    <row r="7322" spans="1:8">
      <c r="A7322" s="162"/>
      <c r="B7322" s="162"/>
      <c r="C7322" s="163"/>
      <c r="D7322" s="164"/>
      <c r="E7322" s="163"/>
      <c r="F7322" s="162"/>
      <c r="G7322" s="209"/>
      <c r="H7322" s="195"/>
    </row>
    <row r="7323" spans="1:8">
      <c r="A7323" s="162"/>
      <c r="B7323" s="162"/>
      <c r="C7323" s="163"/>
      <c r="D7323" s="164"/>
      <c r="E7323" s="163"/>
      <c r="F7323" s="162"/>
      <c r="G7323" s="209"/>
      <c r="H7323" s="195"/>
    </row>
    <row r="7324" spans="1:8">
      <c r="A7324" s="162"/>
      <c r="B7324" s="162"/>
      <c r="C7324" s="163"/>
      <c r="D7324" s="164"/>
      <c r="E7324" s="163"/>
      <c r="F7324" s="162"/>
      <c r="G7324" s="209"/>
      <c r="H7324" s="195"/>
    </row>
    <row r="7325" spans="1:8">
      <c r="A7325" s="162"/>
      <c r="B7325" s="162"/>
      <c r="C7325" s="163"/>
      <c r="D7325" s="164"/>
      <c r="E7325" s="163"/>
      <c r="F7325" s="162"/>
      <c r="G7325" s="209"/>
      <c r="H7325" s="195"/>
    </row>
    <row r="7326" spans="1:8">
      <c r="A7326" s="162"/>
      <c r="B7326" s="162"/>
      <c r="C7326" s="163"/>
      <c r="D7326" s="164"/>
      <c r="E7326" s="163"/>
      <c r="F7326" s="162"/>
      <c r="G7326" s="209"/>
      <c r="H7326" s="195"/>
    </row>
    <row r="7327" spans="1:8">
      <c r="A7327" s="162"/>
      <c r="B7327" s="162"/>
      <c r="C7327" s="163"/>
      <c r="D7327" s="164"/>
      <c r="E7327" s="163"/>
      <c r="F7327" s="162"/>
      <c r="G7327" s="209"/>
      <c r="H7327" s="195"/>
    </row>
    <row r="7328" spans="1:8">
      <c r="A7328" s="162"/>
      <c r="B7328" s="162"/>
      <c r="C7328" s="163"/>
      <c r="D7328" s="164"/>
      <c r="E7328" s="163"/>
      <c r="F7328" s="162"/>
      <c r="G7328" s="209"/>
      <c r="H7328" s="195"/>
    </row>
    <row r="7329" spans="1:8">
      <c r="A7329" s="162"/>
      <c r="B7329" s="162"/>
      <c r="C7329" s="163"/>
      <c r="D7329" s="164"/>
      <c r="E7329" s="163"/>
      <c r="F7329" s="162"/>
      <c r="G7329" s="209"/>
      <c r="H7329" s="195"/>
    </row>
    <row r="7330" spans="1:8">
      <c r="A7330" s="162"/>
      <c r="B7330" s="162"/>
      <c r="C7330" s="163"/>
      <c r="D7330" s="164"/>
      <c r="E7330" s="163"/>
      <c r="F7330" s="162"/>
      <c r="G7330" s="209"/>
      <c r="H7330" s="195"/>
    </row>
    <row r="7331" spans="1:8">
      <c r="A7331" s="162"/>
      <c r="B7331" s="162"/>
      <c r="C7331" s="163"/>
      <c r="D7331" s="164"/>
      <c r="E7331" s="163"/>
      <c r="F7331" s="162"/>
      <c r="G7331" s="209"/>
      <c r="H7331" s="195"/>
    </row>
    <row r="7332" spans="1:8">
      <c r="A7332" s="162"/>
      <c r="B7332" s="162"/>
      <c r="C7332" s="163"/>
      <c r="D7332" s="164"/>
      <c r="E7332" s="163"/>
      <c r="F7332" s="162"/>
      <c r="G7332" s="209"/>
      <c r="H7332" s="195"/>
    </row>
    <row r="7333" spans="1:8">
      <c r="A7333" s="162"/>
      <c r="B7333" s="162"/>
      <c r="C7333" s="163"/>
      <c r="D7333" s="164"/>
      <c r="E7333" s="163"/>
      <c r="F7333" s="162"/>
      <c r="G7333" s="209"/>
      <c r="H7333" s="195"/>
    </row>
    <row r="7334" spans="1:8">
      <c r="A7334" s="162"/>
      <c r="B7334" s="162"/>
      <c r="C7334" s="163"/>
      <c r="D7334" s="164"/>
      <c r="E7334" s="163"/>
      <c r="F7334" s="162"/>
      <c r="G7334" s="209"/>
      <c r="H7334" s="195"/>
    </row>
    <row r="7335" spans="1:8">
      <c r="A7335" s="162"/>
      <c r="B7335" s="162"/>
      <c r="C7335" s="163"/>
      <c r="D7335" s="164"/>
      <c r="E7335" s="163"/>
      <c r="F7335" s="162"/>
      <c r="G7335" s="209"/>
      <c r="H7335" s="195"/>
    </row>
    <row r="7336" spans="1:8">
      <c r="A7336" s="162"/>
      <c r="B7336" s="162"/>
      <c r="C7336" s="163"/>
      <c r="D7336" s="164"/>
      <c r="E7336" s="163"/>
      <c r="F7336" s="162"/>
      <c r="G7336" s="209"/>
      <c r="H7336" s="195"/>
    </row>
    <row r="7337" spans="1:8">
      <c r="A7337" s="162"/>
      <c r="B7337" s="162"/>
      <c r="C7337" s="163"/>
      <c r="D7337" s="164"/>
      <c r="E7337" s="163"/>
      <c r="F7337" s="162"/>
      <c r="G7337" s="209"/>
      <c r="H7337" s="195"/>
    </row>
    <row r="7338" spans="1:8">
      <c r="A7338" s="162"/>
      <c r="B7338" s="162"/>
      <c r="C7338" s="163"/>
      <c r="D7338" s="164"/>
      <c r="E7338" s="163"/>
      <c r="F7338" s="162"/>
      <c r="G7338" s="209"/>
      <c r="H7338" s="195"/>
    </row>
    <row r="7339" spans="1:8">
      <c r="A7339" s="162"/>
      <c r="B7339" s="162"/>
      <c r="C7339" s="163"/>
      <c r="D7339" s="164"/>
      <c r="E7339" s="163"/>
      <c r="F7339" s="162"/>
      <c r="G7339" s="209"/>
      <c r="H7339" s="195"/>
    </row>
    <row r="7340" spans="1:8">
      <c r="A7340" s="162"/>
      <c r="B7340" s="162"/>
      <c r="C7340" s="163"/>
      <c r="D7340" s="164"/>
      <c r="E7340" s="163"/>
      <c r="F7340" s="162"/>
      <c r="G7340" s="209"/>
      <c r="H7340" s="195"/>
    </row>
    <row r="7341" spans="1:8">
      <c r="A7341" s="162"/>
      <c r="B7341" s="162"/>
      <c r="C7341" s="163"/>
      <c r="D7341" s="164"/>
      <c r="E7341" s="163"/>
      <c r="F7341" s="162"/>
      <c r="G7341" s="209"/>
      <c r="H7341" s="195"/>
    </row>
    <row r="7342" spans="1:8">
      <c r="A7342" s="162"/>
      <c r="B7342" s="162"/>
      <c r="C7342" s="163"/>
      <c r="D7342" s="164"/>
      <c r="E7342" s="163"/>
      <c r="F7342" s="162"/>
      <c r="G7342" s="209"/>
      <c r="H7342" s="195"/>
    </row>
    <row r="7343" spans="1:8">
      <c r="A7343" s="162"/>
      <c r="B7343" s="162"/>
      <c r="C7343" s="163"/>
      <c r="D7343" s="164"/>
      <c r="E7343" s="163"/>
      <c r="F7343" s="162"/>
      <c r="G7343" s="209"/>
      <c r="H7343" s="195"/>
    </row>
    <row r="7344" spans="1:8">
      <c r="A7344" s="162"/>
      <c r="B7344" s="162"/>
      <c r="C7344" s="163"/>
      <c r="D7344" s="164"/>
      <c r="E7344" s="163"/>
      <c r="F7344" s="162"/>
      <c r="G7344" s="209"/>
      <c r="H7344" s="195"/>
    </row>
    <row r="7345" spans="1:8">
      <c r="A7345" s="162"/>
      <c r="B7345" s="162"/>
      <c r="C7345" s="163"/>
      <c r="D7345" s="164"/>
      <c r="E7345" s="163"/>
      <c r="F7345" s="162"/>
      <c r="G7345" s="209"/>
      <c r="H7345" s="195"/>
    </row>
    <row r="7346" spans="1:8">
      <c r="A7346" s="162"/>
      <c r="B7346" s="162"/>
      <c r="C7346" s="163"/>
      <c r="D7346" s="164"/>
      <c r="E7346" s="163"/>
      <c r="F7346" s="162"/>
      <c r="G7346" s="209"/>
      <c r="H7346" s="195"/>
    </row>
    <row r="7347" spans="1:8">
      <c r="A7347" s="162"/>
      <c r="B7347" s="162"/>
      <c r="C7347" s="163"/>
      <c r="D7347" s="164"/>
      <c r="E7347" s="163"/>
      <c r="F7347" s="162"/>
      <c r="G7347" s="209"/>
      <c r="H7347" s="195"/>
    </row>
    <row r="7348" spans="1:8">
      <c r="A7348" s="162"/>
      <c r="B7348" s="162"/>
      <c r="C7348" s="163"/>
      <c r="D7348" s="164"/>
      <c r="E7348" s="163"/>
      <c r="F7348" s="162"/>
      <c r="G7348" s="209"/>
      <c r="H7348" s="195"/>
    </row>
    <row r="7349" spans="1:8">
      <c r="A7349" s="162"/>
      <c r="B7349" s="162"/>
      <c r="C7349" s="163"/>
      <c r="D7349" s="164"/>
      <c r="E7349" s="163"/>
      <c r="F7349" s="162"/>
      <c r="G7349" s="209"/>
      <c r="H7349" s="195"/>
    </row>
    <row r="7350" spans="1:8">
      <c r="A7350" s="162"/>
      <c r="B7350" s="162"/>
      <c r="C7350" s="163"/>
      <c r="D7350" s="164"/>
      <c r="E7350" s="163"/>
      <c r="F7350" s="162"/>
      <c r="G7350" s="209"/>
      <c r="H7350" s="195"/>
    </row>
    <row r="7351" spans="1:8">
      <c r="A7351" s="162"/>
      <c r="B7351" s="162"/>
      <c r="C7351" s="163"/>
      <c r="D7351" s="164"/>
      <c r="E7351" s="163"/>
      <c r="F7351" s="162"/>
      <c r="G7351" s="209"/>
      <c r="H7351" s="195"/>
    </row>
    <row r="7352" spans="1:8">
      <c r="A7352" s="162"/>
      <c r="B7352" s="162"/>
      <c r="C7352" s="163"/>
      <c r="D7352" s="164"/>
      <c r="E7352" s="163"/>
      <c r="F7352" s="162"/>
      <c r="G7352" s="209"/>
      <c r="H7352" s="195"/>
    </row>
    <row r="7353" spans="1:8">
      <c r="A7353" s="162"/>
      <c r="B7353" s="162"/>
      <c r="C7353" s="163"/>
      <c r="D7353" s="164"/>
      <c r="E7353" s="163"/>
      <c r="F7353" s="162"/>
      <c r="G7353" s="209"/>
      <c r="H7353" s="195"/>
    </row>
    <row r="7354" spans="1:8">
      <c r="A7354" s="162"/>
      <c r="B7354" s="162"/>
      <c r="C7354" s="163"/>
      <c r="D7354" s="164"/>
      <c r="E7354" s="163"/>
      <c r="F7354" s="162"/>
      <c r="G7354" s="209"/>
      <c r="H7354" s="195"/>
    </row>
    <row r="7355" spans="1:8">
      <c r="A7355" s="162"/>
      <c r="B7355" s="162"/>
      <c r="C7355" s="163"/>
      <c r="D7355" s="164"/>
      <c r="E7355" s="163"/>
      <c r="F7355" s="162"/>
      <c r="G7355" s="209"/>
      <c r="H7355" s="195"/>
    </row>
    <row r="7356" spans="1:8">
      <c r="A7356" s="162"/>
      <c r="B7356" s="162"/>
      <c r="C7356" s="163"/>
      <c r="D7356" s="164"/>
      <c r="E7356" s="163"/>
      <c r="F7356" s="162"/>
      <c r="G7356" s="209"/>
      <c r="H7356" s="195"/>
    </row>
    <row r="7357" spans="1:8">
      <c r="A7357" s="162"/>
      <c r="B7357" s="162"/>
      <c r="C7357" s="163"/>
      <c r="D7357" s="164"/>
      <c r="E7357" s="163"/>
      <c r="F7357" s="162"/>
      <c r="G7357" s="209"/>
      <c r="H7357" s="195"/>
    </row>
    <row r="7358" spans="1:8">
      <c r="A7358" s="162"/>
      <c r="B7358" s="162"/>
      <c r="C7358" s="163"/>
      <c r="D7358" s="164"/>
      <c r="E7358" s="163"/>
      <c r="F7358" s="162"/>
      <c r="G7358" s="209"/>
      <c r="H7358" s="195"/>
    </row>
    <row r="7359" spans="1:8">
      <c r="A7359" s="162"/>
      <c r="B7359" s="162"/>
      <c r="C7359" s="163"/>
      <c r="D7359" s="164"/>
      <c r="E7359" s="163"/>
      <c r="F7359" s="162"/>
      <c r="G7359" s="209"/>
      <c r="H7359" s="195"/>
    </row>
    <row r="7360" spans="1:8">
      <c r="A7360" s="162"/>
      <c r="B7360" s="162"/>
      <c r="C7360" s="163"/>
      <c r="D7360" s="164"/>
      <c r="E7360" s="163"/>
      <c r="F7360" s="162"/>
      <c r="G7360" s="209"/>
      <c r="H7360" s="195"/>
    </row>
    <row r="7361" spans="1:8">
      <c r="A7361" s="162"/>
      <c r="B7361" s="162"/>
      <c r="C7361" s="163"/>
      <c r="D7361" s="164"/>
      <c r="E7361" s="163"/>
      <c r="F7361" s="162"/>
      <c r="G7361" s="209"/>
      <c r="H7361" s="195"/>
    </row>
    <row r="7362" spans="1:8">
      <c r="A7362" s="162"/>
      <c r="B7362" s="162"/>
      <c r="C7362" s="163"/>
      <c r="D7362" s="164"/>
      <c r="E7362" s="163"/>
      <c r="F7362" s="162"/>
      <c r="G7362" s="209"/>
      <c r="H7362" s="195"/>
    </row>
    <row r="7363" spans="1:8">
      <c r="A7363" s="162"/>
      <c r="B7363" s="162"/>
      <c r="C7363" s="163"/>
      <c r="D7363" s="164"/>
      <c r="E7363" s="163"/>
      <c r="F7363" s="162"/>
      <c r="G7363" s="209"/>
      <c r="H7363" s="195"/>
    </row>
    <row r="7364" spans="1:8">
      <c r="A7364" s="162"/>
      <c r="B7364" s="162"/>
      <c r="C7364" s="163"/>
      <c r="D7364" s="164"/>
      <c r="E7364" s="163"/>
      <c r="F7364" s="162"/>
      <c r="G7364" s="209"/>
      <c r="H7364" s="195"/>
    </row>
    <row r="7365" spans="1:8">
      <c r="A7365" s="162"/>
      <c r="B7365" s="162"/>
      <c r="C7365" s="163"/>
      <c r="D7365" s="164"/>
      <c r="E7365" s="163"/>
      <c r="F7365" s="162"/>
      <c r="G7365" s="209"/>
      <c r="H7365" s="195"/>
    </row>
    <row r="7366" spans="1:8">
      <c r="A7366" s="162"/>
      <c r="B7366" s="162"/>
      <c r="C7366" s="163"/>
      <c r="D7366" s="164"/>
      <c r="E7366" s="163"/>
      <c r="F7366" s="162"/>
      <c r="G7366" s="209"/>
      <c r="H7366" s="195"/>
    </row>
    <row r="7367" spans="1:8">
      <c r="A7367" s="162"/>
      <c r="B7367" s="162"/>
      <c r="C7367" s="163"/>
      <c r="D7367" s="164"/>
      <c r="E7367" s="163"/>
      <c r="F7367" s="162"/>
      <c r="G7367" s="209"/>
      <c r="H7367" s="195"/>
    </row>
    <row r="7368" spans="1:8">
      <c r="A7368" s="162"/>
      <c r="B7368" s="162"/>
      <c r="C7368" s="163"/>
      <c r="D7368" s="164"/>
      <c r="E7368" s="163"/>
      <c r="F7368" s="162"/>
      <c r="G7368" s="209"/>
      <c r="H7368" s="195"/>
    </row>
    <row r="7369" spans="1:8">
      <c r="A7369" s="162"/>
      <c r="B7369" s="162"/>
      <c r="C7369" s="163"/>
      <c r="D7369" s="164"/>
      <c r="E7369" s="163"/>
      <c r="F7369" s="162"/>
      <c r="G7369" s="209"/>
      <c r="H7369" s="195"/>
    </row>
    <row r="7370" spans="1:8">
      <c r="A7370" s="162"/>
      <c r="B7370" s="162"/>
      <c r="C7370" s="163"/>
      <c r="D7370" s="164"/>
      <c r="E7370" s="163"/>
      <c r="F7370" s="162"/>
      <c r="G7370" s="209"/>
      <c r="H7370" s="195"/>
    </row>
    <row r="7371" spans="1:8">
      <c r="A7371" s="162"/>
      <c r="B7371" s="162"/>
      <c r="C7371" s="163"/>
      <c r="D7371" s="164"/>
      <c r="E7371" s="163"/>
      <c r="F7371" s="162"/>
      <c r="G7371" s="209"/>
      <c r="H7371" s="195"/>
    </row>
    <row r="7372" spans="1:8">
      <c r="A7372" s="162"/>
      <c r="B7372" s="162"/>
      <c r="C7372" s="163"/>
      <c r="D7372" s="164"/>
      <c r="E7372" s="163"/>
      <c r="F7372" s="162"/>
      <c r="G7372" s="209"/>
      <c r="H7372" s="195"/>
    </row>
    <row r="7373" spans="1:8">
      <c r="A7373" s="162"/>
      <c r="B7373" s="162"/>
      <c r="C7373" s="163"/>
      <c r="D7373" s="164"/>
      <c r="E7373" s="163"/>
      <c r="F7373" s="162"/>
      <c r="G7373" s="209"/>
      <c r="H7373" s="195"/>
    </row>
    <row r="7374" spans="1:8">
      <c r="A7374" s="162"/>
      <c r="B7374" s="162"/>
      <c r="C7374" s="163"/>
      <c r="D7374" s="164"/>
      <c r="E7374" s="163"/>
      <c r="F7374" s="162"/>
      <c r="G7374" s="209"/>
      <c r="H7374" s="195"/>
    </row>
    <row r="7375" spans="1:8">
      <c r="A7375" s="162"/>
      <c r="B7375" s="162"/>
      <c r="C7375" s="163"/>
      <c r="D7375" s="164"/>
      <c r="E7375" s="163"/>
      <c r="F7375" s="162"/>
      <c r="G7375" s="209"/>
      <c r="H7375" s="195"/>
    </row>
    <row r="7376" spans="1:8">
      <c r="A7376" s="162"/>
      <c r="B7376" s="162"/>
      <c r="C7376" s="163"/>
      <c r="D7376" s="164"/>
      <c r="E7376" s="163"/>
      <c r="F7376" s="162"/>
      <c r="G7376" s="209"/>
      <c r="H7376" s="195"/>
    </row>
    <row r="7377" spans="1:8">
      <c r="A7377" s="162"/>
      <c r="B7377" s="162"/>
      <c r="C7377" s="163"/>
      <c r="D7377" s="164"/>
      <c r="E7377" s="163"/>
      <c r="F7377" s="162"/>
      <c r="G7377" s="209"/>
      <c r="H7377" s="195"/>
    </row>
    <row r="7378" spans="1:8">
      <c r="A7378" s="162"/>
      <c r="B7378" s="162"/>
      <c r="C7378" s="163"/>
      <c r="D7378" s="164"/>
      <c r="E7378" s="163"/>
      <c r="F7378" s="162"/>
      <c r="G7378" s="209"/>
      <c r="H7378" s="195"/>
    </row>
    <row r="7379" spans="1:8">
      <c r="A7379" s="162"/>
      <c r="B7379" s="162"/>
      <c r="C7379" s="163"/>
      <c r="D7379" s="164"/>
      <c r="E7379" s="163"/>
      <c r="F7379" s="162"/>
      <c r="G7379" s="209"/>
      <c r="H7379" s="195"/>
    </row>
    <row r="7380" spans="1:8">
      <c r="A7380" s="162"/>
      <c r="B7380" s="162"/>
      <c r="C7380" s="163"/>
      <c r="D7380" s="164"/>
      <c r="E7380" s="163"/>
      <c r="F7380" s="162"/>
      <c r="G7380" s="209"/>
      <c r="H7380" s="195"/>
    </row>
    <row r="7381" spans="1:8">
      <c r="A7381" s="162"/>
      <c r="B7381" s="162"/>
      <c r="C7381" s="163"/>
      <c r="D7381" s="164"/>
      <c r="E7381" s="163"/>
      <c r="F7381" s="162"/>
      <c r="G7381" s="209"/>
      <c r="H7381" s="195"/>
    </row>
    <row r="7382" spans="1:8">
      <c r="A7382" s="162"/>
      <c r="B7382" s="162"/>
      <c r="C7382" s="163"/>
      <c r="D7382" s="164"/>
      <c r="E7382" s="163"/>
      <c r="F7382" s="162"/>
      <c r="G7382" s="209"/>
      <c r="H7382" s="195"/>
    </row>
    <row r="7383" spans="1:8">
      <c r="A7383" s="162"/>
      <c r="B7383" s="162"/>
      <c r="C7383" s="163"/>
      <c r="D7383" s="164"/>
      <c r="E7383" s="163"/>
      <c r="F7383" s="162"/>
      <c r="G7383" s="209"/>
      <c r="H7383" s="195"/>
    </row>
    <row r="7384" spans="1:8">
      <c r="A7384" s="162"/>
      <c r="B7384" s="162"/>
      <c r="C7384" s="163"/>
      <c r="D7384" s="164"/>
      <c r="E7384" s="163"/>
      <c r="F7384" s="162"/>
      <c r="G7384" s="209"/>
      <c r="H7384" s="195"/>
    </row>
    <row r="7385" spans="1:8">
      <c r="A7385" s="162"/>
      <c r="B7385" s="162"/>
      <c r="C7385" s="163"/>
      <c r="D7385" s="164"/>
      <c r="E7385" s="163"/>
      <c r="F7385" s="162"/>
      <c r="G7385" s="209"/>
      <c r="H7385" s="195"/>
    </row>
    <row r="7386" spans="1:8">
      <c r="A7386" s="162"/>
      <c r="B7386" s="162"/>
      <c r="C7386" s="163"/>
      <c r="D7386" s="164"/>
      <c r="E7386" s="163"/>
      <c r="F7386" s="162"/>
      <c r="G7386" s="209"/>
      <c r="H7386" s="195"/>
    </row>
    <row r="7387" spans="1:8">
      <c r="A7387" s="162"/>
      <c r="B7387" s="162"/>
      <c r="C7387" s="163"/>
      <c r="D7387" s="164"/>
      <c r="E7387" s="163"/>
      <c r="F7387" s="162"/>
      <c r="G7387" s="209"/>
      <c r="H7387" s="195"/>
    </row>
    <row r="7388" spans="1:8">
      <c r="A7388" s="162"/>
      <c r="B7388" s="162"/>
      <c r="C7388" s="163"/>
      <c r="D7388" s="164"/>
      <c r="E7388" s="163"/>
      <c r="F7388" s="162"/>
      <c r="G7388" s="209"/>
      <c r="H7388" s="195"/>
    </row>
    <row r="7389" spans="1:8">
      <c r="A7389" s="162"/>
      <c r="B7389" s="162"/>
      <c r="C7389" s="163"/>
      <c r="D7389" s="164"/>
      <c r="E7389" s="163"/>
      <c r="F7389" s="162"/>
      <c r="G7389" s="209"/>
      <c r="H7389" s="195"/>
    </row>
    <row r="7390" spans="1:8">
      <c r="A7390" s="162"/>
      <c r="B7390" s="162"/>
      <c r="C7390" s="163"/>
      <c r="D7390" s="164"/>
      <c r="E7390" s="163"/>
      <c r="F7390" s="162"/>
      <c r="G7390" s="209"/>
      <c r="H7390" s="195"/>
    </row>
    <row r="7391" spans="1:8">
      <c r="A7391" s="162"/>
      <c r="B7391" s="162"/>
      <c r="C7391" s="163"/>
      <c r="D7391" s="164"/>
      <c r="E7391" s="163"/>
      <c r="F7391" s="162"/>
      <c r="G7391" s="209"/>
      <c r="H7391" s="195"/>
    </row>
    <row r="7392" spans="1:8">
      <c r="A7392" s="162"/>
      <c r="B7392" s="162"/>
      <c r="C7392" s="163"/>
      <c r="D7392" s="164"/>
      <c r="E7392" s="163"/>
      <c r="F7392" s="162"/>
      <c r="G7392" s="209"/>
      <c r="H7392" s="195"/>
    </row>
    <row r="7393" spans="1:8">
      <c r="A7393" s="162"/>
      <c r="B7393" s="162"/>
      <c r="C7393" s="163"/>
      <c r="D7393" s="164"/>
      <c r="E7393" s="163"/>
      <c r="F7393" s="162"/>
      <c r="G7393" s="209"/>
      <c r="H7393" s="195"/>
    </row>
    <row r="7394" spans="1:8">
      <c r="A7394" s="162"/>
      <c r="B7394" s="162"/>
      <c r="C7394" s="163"/>
      <c r="D7394" s="164"/>
      <c r="E7394" s="163"/>
      <c r="F7394" s="162"/>
      <c r="G7394" s="209"/>
      <c r="H7394" s="195"/>
    </row>
    <row r="7395" spans="1:8">
      <c r="A7395" s="162"/>
      <c r="B7395" s="162"/>
      <c r="C7395" s="163"/>
      <c r="D7395" s="164"/>
      <c r="E7395" s="163"/>
      <c r="F7395" s="162"/>
      <c r="G7395" s="209"/>
      <c r="H7395" s="195"/>
    </row>
    <row r="7396" spans="1:8">
      <c r="A7396" s="162"/>
      <c r="B7396" s="162"/>
      <c r="C7396" s="163"/>
      <c r="D7396" s="164"/>
      <c r="E7396" s="163"/>
      <c r="F7396" s="162"/>
      <c r="G7396" s="209"/>
      <c r="H7396" s="195"/>
    </row>
    <row r="7397" spans="1:8">
      <c r="A7397" s="162"/>
      <c r="B7397" s="162"/>
      <c r="C7397" s="163"/>
      <c r="D7397" s="164"/>
      <c r="E7397" s="163"/>
      <c r="F7397" s="162"/>
      <c r="G7397" s="209"/>
      <c r="H7397" s="195"/>
    </row>
    <row r="7398" spans="1:8">
      <c r="A7398" s="162"/>
      <c r="B7398" s="162"/>
      <c r="C7398" s="163"/>
      <c r="D7398" s="164"/>
      <c r="E7398" s="163"/>
      <c r="F7398" s="162"/>
      <c r="G7398" s="209"/>
      <c r="H7398" s="195"/>
    </row>
    <row r="7399" spans="1:8">
      <c r="A7399" s="162"/>
      <c r="B7399" s="162"/>
      <c r="C7399" s="163"/>
      <c r="D7399" s="164"/>
      <c r="E7399" s="163"/>
      <c r="F7399" s="162"/>
      <c r="G7399" s="209"/>
      <c r="H7399" s="195"/>
    </row>
    <row r="7400" spans="1:8">
      <c r="A7400" s="162"/>
      <c r="B7400" s="162"/>
      <c r="C7400" s="163"/>
      <c r="D7400" s="164"/>
      <c r="E7400" s="163"/>
      <c r="F7400" s="162"/>
      <c r="G7400" s="209"/>
      <c r="H7400" s="195"/>
    </row>
    <row r="7401" spans="1:8">
      <c r="A7401" s="162"/>
      <c r="B7401" s="162"/>
      <c r="C7401" s="163"/>
      <c r="D7401" s="164"/>
      <c r="E7401" s="163"/>
      <c r="F7401" s="162"/>
      <c r="G7401" s="209"/>
      <c r="H7401" s="195"/>
    </row>
    <row r="7402" spans="1:8">
      <c r="A7402" s="162"/>
      <c r="B7402" s="162"/>
      <c r="C7402" s="163"/>
      <c r="D7402" s="164"/>
      <c r="E7402" s="163"/>
      <c r="F7402" s="162"/>
      <c r="G7402" s="209"/>
      <c r="H7402" s="195"/>
    </row>
    <row r="7403" spans="1:8">
      <c r="A7403" s="162"/>
      <c r="B7403" s="162"/>
      <c r="C7403" s="163"/>
      <c r="D7403" s="164"/>
      <c r="E7403" s="163"/>
      <c r="F7403" s="162"/>
      <c r="G7403" s="209"/>
      <c r="H7403" s="195"/>
    </row>
    <row r="7404" spans="1:8">
      <c r="A7404" s="162"/>
      <c r="B7404" s="162"/>
      <c r="C7404" s="163"/>
      <c r="D7404" s="164"/>
      <c r="E7404" s="163"/>
      <c r="F7404" s="162"/>
      <c r="G7404" s="209"/>
      <c r="H7404" s="195"/>
    </row>
    <row r="7405" spans="1:8">
      <c r="A7405" s="162"/>
      <c r="B7405" s="162"/>
      <c r="C7405" s="163"/>
      <c r="D7405" s="164"/>
      <c r="E7405" s="163"/>
      <c r="F7405" s="162"/>
      <c r="G7405" s="209"/>
      <c r="H7405" s="195"/>
    </row>
    <row r="7406" spans="1:8">
      <c r="A7406" s="162"/>
      <c r="B7406" s="162"/>
      <c r="C7406" s="163"/>
      <c r="D7406" s="164"/>
      <c r="E7406" s="163"/>
      <c r="F7406" s="162"/>
      <c r="G7406" s="209"/>
      <c r="H7406" s="195"/>
    </row>
    <row r="7407" spans="1:8">
      <c r="A7407" s="162"/>
      <c r="B7407" s="162"/>
      <c r="C7407" s="163"/>
      <c r="D7407" s="164"/>
      <c r="E7407" s="163"/>
      <c r="F7407" s="162"/>
      <c r="G7407" s="209"/>
      <c r="H7407" s="195"/>
    </row>
    <row r="7408" spans="1:8">
      <c r="A7408" s="162"/>
      <c r="B7408" s="162"/>
      <c r="C7408" s="163"/>
      <c r="D7408" s="164"/>
      <c r="E7408" s="163"/>
      <c r="F7408" s="162"/>
      <c r="G7408" s="209"/>
      <c r="H7408" s="195"/>
    </row>
    <row r="7409" spans="1:8">
      <c r="A7409" s="162"/>
      <c r="B7409" s="162"/>
      <c r="C7409" s="163"/>
      <c r="D7409" s="164"/>
      <c r="E7409" s="163"/>
      <c r="F7409" s="162"/>
      <c r="G7409" s="209"/>
      <c r="H7409" s="195"/>
    </row>
    <row r="7410" spans="1:8">
      <c r="A7410" s="162"/>
      <c r="B7410" s="162"/>
      <c r="C7410" s="163"/>
      <c r="D7410" s="164"/>
      <c r="E7410" s="163"/>
      <c r="F7410" s="162"/>
      <c r="G7410" s="209"/>
      <c r="H7410" s="195"/>
    </row>
    <row r="7411" spans="1:8">
      <c r="A7411" s="162"/>
      <c r="B7411" s="162"/>
      <c r="C7411" s="163"/>
      <c r="D7411" s="164"/>
      <c r="E7411" s="163"/>
      <c r="F7411" s="162"/>
      <c r="G7411" s="209"/>
      <c r="H7411" s="195"/>
    </row>
    <row r="7412" spans="1:8">
      <c r="A7412" s="162"/>
      <c r="B7412" s="162"/>
      <c r="C7412" s="163"/>
      <c r="D7412" s="164"/>
      <c r="E7412" s="163"/>
      <c r="F7412" s="162"/>
      <c r="G7412" s="209"/>
      <c r="H7412" s="195"/>
    </row>
    <row r="7413" spans="1:8">
      <c r="A7413" s="162"/>
      <c r="B7413" s="162"/>
      <c r="C7413" s="163"/>
      <c r="D7413" s="164"/>
      <c r="E7413" s="163"/>
      <c r="F7413" s="162"/>
      <c r="G7413" s="209"/>
      <c r="H7413" s="195"/>
    </row>
    <row r="7414" spans="1:8">
      <c r="A7414" s="162"/>
      <c r="B7414" s="162"/>
      <c r="C7414" s="163"/>
      <c r="D7414" s="164"/>
      <c r="E7414" s="163"/>
      <c r="F7414" s="162"/>
      <c r="G7414" s="209"/>
      <c r="H7414" s="195"/>
    </row>
    <row r="7415" spans="1:8">
      <c r="A7415" s="162"/>
      <c r="B7415" s="162"/>
      <c r="C7415" s="163"/>
      <c r="D7415" s="164"/>
      <c r="E7415" s="163"/>
      <c r="F7415" s="162"/>
      <c r="G7415" s="209"/>
      <c r="H7415" s="195"/>
    </row>
    <row r="7416" spans="1:8">
      <c r="A7416" s="162"/>
      <c r="B7416" s="162"/>
      <c r="C7416" s="163"/>
      <c r="D7416" s="164"/>
      <c r="E7416" s="163"/>
      <c r="F7416" s="162"/>
      <c r="G7416" s="209"/>
      <c r="H7416" s="195"/>
    </row>
    <row r="7417" spans="1:8">
      <c r="A7417" s="162"/>
      <c r="B7417" s="162"/>
      <c r="C7417" s="163"/>
      <c r="D7417" s="164"/>
      <c r="E7417" s="163"/>
      <c r="F7417" s="162"/>
      <c r="G7417" s="209"/>
      <c r="H7417" s="195"/>
    </row>
    <row r="7418" spans="1:8">
      <c r="A7418" s="162"/>
      <c r="B7418" s="162"/>
      <c r="C7418" s="163"/>
      <c r="D7418" s="164"/>
      <c r="E7418" s="163"/>
      <c r="F7418" s="162"/>
      <c r="G7418" s="209"/>
      <c r="H7418" s="195"/>
    </row>
    <row r="7419" spans="1:8">
      <c r="A7419" s="162"/>
      <c r="B7419" s="162"/>
      <c r="C7419" s="163"/>
      <c r="D7419" s="164"/>
      <c r="E7419" s="163"/>
      <c r="F7419" s="162"/>
      <c r="G7419" s="209"/>
      <c r="H7419" s="195"/>
    </row>
    <row r="7420" spans="1:8">
      <c r="A7420" s="162"/>
      <c r="B7420" s="162"/>
      <c r="C7420" s="163"/>
      <c r="D7420" s="164"/>
      <c r="E7420" s="163"/>
      <c r="F7420" s="162"/>
      <c r="G7420" s="209"/>
      <c r="H7420" s="195"/>
    </row>
    <row r="7421" spans="1:8">
      <c r="A7421" s="162"/>
      <c r="B7421" s="162"/>
      <c r="C7421" s="163"/>
      <c r="D7421" s="164"/>
      <c r="E7421" s="163"/>
      <c r="F7421" s="162"/>
      <c r="G7421" s="209"/>
      <c r="H7421" s="195"/>
    </row>
    <row r="7422" spans="1:8">
      <c r="A7422" s="162"/>
      <c r="B7422" s="162"/>
      <c r="C7422" s="163"/>
      <c r="D7422" s="164"/>
      <c r="E7422" s="163"/>
      <c r="F7422" s="162"/>
      <c r="G7422" s="209"/>
      <c r="H7422" s="195"/>
    </row>
    <row r="7423" spans="1:8">
      <c r="A7423" s="162"/>
      <c r="B7423" s="162"/>
      <c r="C7423" s="163"/>
      <c r="D7423" s="164"/>
      <c r="E7423" s="163"/>
      <c r="F7423" s="162"/>
      <c r="G7423" s="209"/>
      <c r="H7423" s="195"/>
    </row>
    <row r="7424" spans="1:8">
      <c r="A7424" s="162"/>
      <c r="B7424" s="162"/>
      <c r="C7424" s="163"/>
      <c r="D7424" s="164"/>
      <c r="E7424" s="163"/>
      <c r="F7424" s="162"/>
      <c r="G7424" s="209"/>
      <c r="H7424" s="195"/>
    </row>
    <row r="7425" spans="1:8">
      <c r="A7425" s="162"/>
      <c r="B7425" s="162"/>
      <c r="C7425" s="163"/>
      <c r="D7425" s="164"/>
      <c r="E7425" s="163"/>
      <c r="F7425" s="162"/>
      <c r="G7425" s="209"/>
      <c r="H7425" s="195"/>
    </row>
    <row r="7426" spans="1:8">
      <c r="A7426" s="162"/>
      <c r="B7426" s="162"/>
      <c r="C7426" s="163"/>
      <c r="D7426" s="164"/>
      <c r="E7426" s="163"/>
      <c r="F7426" s="162"/>
      <c r="G7426" s="209"/>
      <c r="H7426" s="195"/>
    </row>
    <row r="7427" spans="1:8">
      <c r="A7427" s="162"/>
      <c r="B7427" s="162"/>
      <c r="C7427" s="163"/>
      <c r="D7427" s="164"/>
      <c r="E7427" s="163"/>
      <c r="F7427" s="162"/>
      <c r="G7427" s="209"/>
      <c r="H7427" s="195"/>
    </row>
    <row r="7428" spans="1:8">
      <c r="A7428" s="162"/>
      <c r="B7428" s="162"/>
      <c r="C7428" s="163"/>
      <c r="D7428" s="164"/>
      <c r="E7428" s="163"/>
      <c r="F7428" s="162"/>
      <c r="G7428" s="209"/>
      <c r="H7428" s="195"/>
    </row>
    <row r="7429" spans="1:8">
      <c r="A7429" s="162"/>
      <c r="B7429" s="162"/>
      <c r="C7429" s="163"/>
      <c r="D7429" s="164"/>
      <c r="E7429" s="163"/>
      <c r="F7429" s="162"/>
      <c r="G7429" s="209"/>
      <c r="H7429" s="195"/>
    </row>
    <row r="7430" spans="1:8">
      <c r="A7430" s="162"/>
      <c r="B7430" s="162"/>
      <c r="C7430" s="163"/>
      <c r="D7430" s="164"/>
      <c r="E7430" s="163"/>
      <c r="F7430" s="162"/>
      <c r="G7430" s="209"/>
      <c r="H7430" s="195"/>
    </row>
    <row r="7431" spans="1:8">
      <c r="A7431" s="162"/>
      <c r="B7431" s="162"/>
      <c r="C7431" s="163"/>
      <c r="D7431" s="164"/>
      <c r="E7431" s="163"/>
      <c r="F7431" s="162"/>
      <c r="G7431" s="209"/>
      <c r="H7431" s="195"/>
    </row>
    <row r="7432" spans="1:8">
      <c r="A7432" s="162"/>
      <c r="B7432" s="162"/>
      <c r="C7432" s="163"/>
      <c r="D7432" s="164"/>
      <c r="E7432" s="163"/>
      <c r="F7432" s="162"/>
      <c r="G7432" s="209"/>
      <c r="H7432" s="195"/>
    </row>
    <row r="7433" spans="1:8">
      <c r="A7433" s="162"/>
      <c r="B7433" s="162"/>
      <c r="C7433" s="163"/>
      <c r="D7433" s="164"/>
      <c r="E7433" s="163"/>
      <c r="F7433" s="162"/>
      <c r="G7433" s="209"/>
      <c r="H7433" s="195"/>
    </row>
    <row r="7434" spans="1:8">
      <c r="A7434" s="162"/>
      <c r="B7434" s="162"/>
      <c r="C7434" s="163"/>
      <c r="D7434" s="164"/>
      <c r="E7434" s="163"/>
      <c r="F7434" s="162"/>
      <c r="G7434" s="209"/>
      <c r="H7434" s="195"/>
    </row>
    <row r="7435" spans="1:8">
      <c r="A7435" s="162"/>
      <c r="B7435" s="162"/>
      <c r="C7435" s="163"/>
      <c r="D7435" s="164"/>
      <c r="E7435" s="163"/>
      <c r="F7435" s="162"/>
      <c r="G7435" s="209"/>
      <c r="H7435" s="195"/>
    </row>
    <row r="7436" spans="1:8">
      <c r="A7436" s="162"/>
      <c r="B7436" s="162"/>
      <c r="C7436" s="163"/>
      <c r="D7436" s="164"/>
      <c r="E7436" s="163"/>
      <c r="F7436" s="162"/>
      <c r="G7436" s="209"/>
      <c r="H7436" s="195"/>
    </row>
    <row r="7437" spans="1:8">
      <c r="A7437" s="162"/>
      <c r="B7437" s="162"/>
      <c r="C7437" s="163"/>
      <c r="D7437" s="164"/>
      <c r="E7437" s="163"/>
      <c r="F7437" s="162"/>
      <c r="G7437" s="209"/>
      <c r="H7437" s="195"/>
    </row>
    <row r="7438" spans="1:8">
      <c r="A7438" s="162"/>
      <c r="B7438" s="162"/>
      <c r="C7438" s="163"/>
      <c r="D7438" s="164"/>
      <c r="E7438" s="163"/>
      <c r="F7438" s="162"/>
      <c r="G7438" s="209"/>
      <c r="H7438" s="195"/>
    </row>
    <row r="7439" spans="1:8">
      <c r="A7439" s="162"/>
      <c r="B7439" s="162"/>
      <c r="C7439" s="163"/>
      <c r="D7439" s="164"/>
      <c r="E7439" s="163"/>
      <c r="F7439" s="162"/>
      <c r="G7439" s="209"/>
      <c r="H7439" s="195"/>
    </row>
    <row r="7440" spans="1:8">
      <c r="A7440" s="162"/>
      <c r="B7440" s="162"/>
      <c r="C7440" s="163"/>
      <c r="D7440" s="164"/>
      <c r="E7440" s="163"/>
      <c r="F7440" s="162"/>
      <c r="G7440" s="209"/>
      <c r="H7440" s="195"/>
    </row>
    <row r="7441" spans="1:8">
      <c r="A7441" s="162"/>
      <c r="B7441" s="162"/>
      <c r="C7441" s="163"/>
      <c r="D7441" s="164"/>
      <c r="E7441" s="163"/>
      <c r="F7441" s="162"/>
      <c r="G7441" s="209"/>
      <c r="H7441" s="195"/>
    </row>
    <row r="7442" spans="1:8">
      <c r="A7442" s="162"/>
      <c r="B7442" s="162"/>
      <c r="C7442" s="163"/>
      <c r="D7442" s="164"/>
      <c r="E7442" s="163"/>
      <c r="F7442" s="162"/>
      <c r="G7442" s="209"/>
      <c r="H7442" s="195"/>
    </row>
    <row r="7443" spans="1:8">
      <c r="A7443" s="162"/>
      <c r="B7443" s="162"/>
      <c r="C7443" s="163"/>
      <c r="D7443" s="164"/>
      <c r="E7443" s="163"/>
      <c r="F7443" s="162"/>
      <c r="G7443" s="209"/>
      <c r="H7443" s="195"/>
    </row>
    <row r="7444" spans="1:8">
      <c r="A7444" s="162"/>
      <c r="B7444" s="162"/>
      <c r="C7444" s="163"/>
      <c r="D7444" s="164"/>
      <c r="E7444" s="163"/>
      <c r="F7444" s="162"/>
      <c r="G7444" s="209"/>
      <c r="H7444" s="195"/>
    </row>
    <row r="7445" spans="1:8">
      <c r="A7445" s="162"/>
      <c r="B7445" s="162"/>
      <c r="C7445" s="163"/>
      <c r="D7445" s="164"/>
      <c r="E7445" s="163"/>
      <c r="F7445" s="162"/>
      <c r="G7445" s="209"/>
      <c r="H7445" s="195"/>
    </row>
    <row r="7446" spans="1:8">
      <c r="A7446" s="162"/>
      <c r="B7446" s="162"/>
      <c r="C7446" s="163"/>
      <c r="D7446" s="164"/>
      <c r="E7446" s="163"/>
      <c r="F7446" s="162"/>
      <c r="G7446" s="209"/>
      <c r="H7446" s="195"/>
    </row>
    <row r="7447" spans="1:8">
      <c r="A7447" s="162"/>
      <c r="B7447" s="162"/>
      <c r="C7447" s="163"/>
      <c r="D7447" s="164"/>
      <c r="E7447" s="163"/>
      <c r="F7447" s="162"/>
      <c r="G7447" s="209"/>
      <c r="H7447" s="195"/>
    </row>
    <row r="7448" spans="1:8">
      <c r="A7448" s="162"/>
      <c r="B7448" s="162"/>
      <c r="C7448" s="163"/>
      <c r="D7448" s="164"/>
      <c r="E7448" s="163"/>
      <c r="F7448" s="162"/>
      <c r="G7448" s="209"/>
      <c r="H7448" s="195"/>
    </row>
    <row r="7449" spans="1:8">
      <c r="A7449" s="162"/>
      <c r="B7449" s="162"/>
      <c r="C7449" s="163"/>
      <c r="D7449" s="164"/>
      <c r="E7449" s="163"/>
      <c r="F7449" s="162"/>
      <c r="G7449" s="209"/>
      <c r="H7449" s="195"/>
    </row>
    <row r="7450" spans="1:8">
      <c r="A7450" s="162"/>
      <c r="B7450" s="162"/>
      <c r="C7450" s="163"/>
      <c r="D7450" s="164"/>
      <c r="E7450" s="163"/>
      <c r="F7450" s="162"/>
      <c r="G7450" s="209"/>
      <c r="H7450" s="195"/>
    </row>
    <row r="7451" spans="1:8">
      <c r="A7451" s="162"/>
      <c r="B7451" s="162"/>
      <c r="C7451" s="163"/>
      <c r="D7451" s="164"/>
      <c r="E7451" s="163"/>
      <c r="F7451" s="162"/>
      <c r="G7451" s="209"/>
      <c r="H7451" s="195"/>
    </row>
    <row r="7452" spans="1:8">
      <c r="A7452" s="162"/>
      <c r="B7452" s="162"/>
      <c r="C7452" s="163"/>
      <c r="D7452" s="164"/>
      <c r="E7452" s="163"/>
      <c r="F7452" s="162"/>
      <c r="G7452" s="209"/>
      <c r="H7452" s="195"/>
    </row>
    <row r="7453" spans="1:8">
      <c r="A7453" s="162"/>
      <c r="B7453" s="162"/>
      <c r="C7453" s="163"/>
      <c r="D7453" s="164"/>
      <c r="E7453" s="163"/>
      <c r="F7453" s="162"/>
      <c r="G7453" s="209"/>
      <c r="H7453" s="195"/>
    </row>
    <row r="7454" spans="1:8">
      <c r="A7454" s="162"/>
      <c r="B7454" s="162"/>
      <c r="C7454" s="163"/>
      <c r="D7454" s="164"/>
      <c r="E7454" s="163"/>
      <c r="F7454" s="162"/>
      <c r="G7454" s="209"/>
      <c r="H7454" s="195"/>
    </row>
    <row r="7455" spans="1:8">
      <c r="A7455" s="162"/>
      <c r="B7455" s="162"/>
      <c r="C7455" s="163"/>
      <c r="D7455" s="164"/>
      <c r="E7455" s="163"/>
      <c r="F7455" s="162"/>
      <c r="G7455" s="209"/>
      <c r="H7455" s="195"/>
    </row>
    <row r="7456" spans="1:8">
      <c r="A7456" s="162"/>
      <c r="B7456" s="162"/>
      <c r="C7456" s="163"/>
      <c r="D7456" s="164"/>
      <c r="E7456" s="163"/>
      <c r="F7456" s="162"/>
      <c r="G7456" s="209"/>
      <c r="H7456" s="195"/>
    </row>
    <row r="7457" spans="1:8">
      <c r="A7457" s="162"/>
      <c r="B7457" s="162"/>
      <c r="C7457" s="163"/>
      <c r="D7457" s="164"/>
      <c r="E7457" s="163"/>
      <c r="F7457" s="162"/>
      <c r="G7457" s="209"/>
      <c r="H7457" s="195"/>
    </row>
    <row r="7458" spans="1:8">
      <c r="A7458" s="162"/>
      <c r="B7458" s="162"/>
      <c r="C7458" s="163"/>
      <c r="D7458" s="164"/>
      <c r="E7458" s="163"/>
      <c r="F7458" s="162"/>
      <c r="G7458" s="209"/>
      <c r="H7458" s="195"/>
    </row>
    <row r="7459" spans="1:8">
      <c r="A7459" s="162"/>
      <c r="B7459" s="162"/>
      <c r="C7459" s="163"/>
      <c r="D7459" s="164"/>
      <c r="E7459" s="163"/>
      <c r="F7459" s="162"/>
      <c r="G7459" s="209"/>
      <c r="H7459" s="195"/>
    </row>
    <row r="7460" spans="1:8">
      <c r="A7460" s="162"/>
      <c r="B7460" s="162"/>
      <c r="C7460" s="163"/>
      <c r="D7460" s="164"/>
      <c r="E7460" s="163"/>
      <c r="F7460" s="162"/>
      <c r="G7460" s="209"/>
      <c r="H7460" s="195"/>
    </row>
    <row r="7461" spans="1:8">
      <c r="A7461" s="162"/>
      <c r="B7461" s="162"/>
      <c r="C7461" s="163"/>
      <c r="D7461" s="164"/>
      <c r="E7461" s="163"/>
      <c r="F7461" s="162"/>
      <c r="G7461" s="209"/>
      <c r="H7461" s="195"/>
    </row>
    <row r="7462" spans="1:8">
      <c r="A7462" s="162"/>
      <c r="B7462" s="162"/>
      <c r="C7462" s="163"/>
      <c r="D7462" s="164"/>
      <c r="E7462" s="163"/>
      <c r="F7462" s="162"/>
      <c r="G7462" s="209"/>
      <c r="H7462" s="195"/>
    </row>
    <row r="7463" spans="1:8">
      <c r="A7463" s="162"/>
      <c r="B7463" s="162"/>
      <c r="C7463" s="163"/>
      <c r="D7463" s="164"/>
      <c r="E7463" s="163"/>
      <c r="F7463" s="162"/>
      <c r="G7463" s="209"/>
      <c r="H7463" s="195"/>
    </row>
    <row r="7464" spans="1:8">
      <c r="A7464" s="162"/>
      <c r="B7464" s="162"/>
      <c r="C7464" s="163"/>
      <c r="D7464" s="164"/>
      <c r="E7464" s="163"/>
      <c r="F7464" s="162"/>
      <c r="G7464" s="209"/>
      <c r="H7464" s="195"/>
    </row>
    <row r="7465" spans="1:8">
      <c r="A7465" s="162"/>
      <c r="B7465" s="162"/>
      <c r="C7465" s="163"/>
      <c r="D7465" s="164"/>
      <c r="E7465" s="163"/>
      <c r="F7465" s="162"/>
      <c r="G7465" s="209"/>
      <c r="H7465" s="195"/>
    </row>
    <row r="7466" spans="1:8">
      <c r="A7466" s="162"/>
      <c r="B7466" s="162"/>
      <c r="C7466" s="163"/>
      <c r="D7466" s="164"/>
      <c r="E7466" s="163"/>
      <c r="F7466" s="162"/>
      <c r="G7466" s="209"/>
      <c r="H7466" s="195"/>
    </row>
    <row r="7467" spans="1:8">
      <c r="A7467" s="162"/>
      <c r="B7467" s="162"/>
      <c r="C7467" s="163"/>
      <c r="D7467" s="164"/>
      <c r="E7467" s="163"/>
      <c r="F7467" s="162"/>
      <c r="G7467" s="209"/>
      <c r="H7467" s="195"/>
    </row>
    <row r="7468" spans="1:8">
      <c r="A7468" s="162"/>
      <c r="B7468" s="162"/>
      <c r="C7468" s="163"/>
      <c r="D7468" s="164"/>
      <c r="E7468" s="163"/>
      <c r="F7468" s="162"/>
      <c r="G7468" s="209"/>
      <c r="H7468" s="195"/>
    </row>
    <row r="7469" spans="1:8">
      <c r="A7469" s="162"/>
      <c r="B7469" s="162"/>
      <c r="C7469" s="163"/>
      <c r="D7469" s="164"/>
      <c r="E7469" s="163"/>
      <c r="F7469" s="162"/>
      <c r="G7469" s="209"/>
      <c r="H7469" s="195"/>
    </row>
    <row r="7470" spans="1:8">
      <c r="A7470" s="162"/>
      <c r="B7470" s="162"/>
      <c r="C7470" s="163"/>
      <c r="D7470" s="164"/>
      <c r="E7470" s="163"/>
      <c r="F7470" s="162"/>
      <c r="G7470" s="209"/>
      <c r="H7470" s="195"/>
    </row>
    <row r="7471" spans="1:8">
      <c r="A7471" s="162"/>
      <c r="B7471" s="162"/>
      <c r="C7471" s="163"/>
      <c r="D7471" s="164"/>
      <c r="E7471" s="163"/>
      <c r="F7471" s="162"/>
      <c r="G7471" s="209"/>
      <c r="H7471" s="195"/>
    </row>
    <row r="7472" spans="1:8">
      <c r="A7472" s="162"/>
      <c r="B7472" s="162"/>
      <c r="C7472" s="163"/>
      <c r="D7472" s="164"/>
      <c r="E7472" s="163"/>
      <c r="F7472" s="162"/>
      <c r="G7472" s="209"/>
      <c r="H7472" s="195"/>
    </row>
    <row r="7473" spans="1:8">
      <c r="A7473" s="162"/>
      <c r="B7473" s="162"/>
      <c r="C7473" s="163"/>
      <c r="D7473" s="164"/>
      <c r="E7473" s="163"/>
      <c r="F7473" s="162"/>
      <c r="G7473" s="209"/>
      <c r="H7473" s="195"/>
    </row>
    <row r="7474" spans="1:8">
      <c r="A7474" s="162"/>
      <c r="B7474" s="162"/>
      <c r="C7474" s="163"/>
      <c r="D7474" s="164"/>
      <c r="E7474" s="163"/>
      <c r="F7474" s="162"/>
      <c r="G7474" s="209"/>
      <c r="H7474" s="195"/>
    </row>
    <row r="7475" spans="1:8">
      <c r="A7475" s="162"/>
      <c r="B7475" s="162"/>
      <c r="C7475" s="163"/>
      <c r="D7475" s="164"/>
      <c r="E7475" s="163"/>
      <c r="F7475" s="162"/>
      <c r="G7475" s="209"/>
      <c r="H7475" s="195"/>
    </row>
    <row r="7476" spans="1:8">
      <c r="A7476" s="162"/>
      <c r="B7476" s="162"/>
      <c r="C7476" s="163"/>
      <c r="D7476" s="164"/>
      <c r="E7476" s="163"/>
      <c r="F7476" s="162"/>
      <c r="G7476" s="209"/>
      <c r="H7476" s="195"/>
    </row>
    <row r="7477" spans="1:8">
      <c r="A7477" s="162"/>
      <c r="B7477" s="162"/>
      <c r="C7477" s="163"/>
      <c r="D7477" s="164"/>
      <c r="E7477" s="163"/>
      <c r="F7477" s="162"/>
      <c r="G7477" s="209"/>
      <c r="H7477" s="195"/>
    </row>
    <row r="7478" spans="1:8">
      <c r="A7478" s="162"/>
      <c r="B7478" s="162"/>
      <c r="C7478" s="163"/>
      <c r="D7478" s="164"/>
      <c r="E7478" s="163"/>
      <c r="F7478" s="162"/>
      <c r="G7478" s="209"/>
      <c r="H7478" s="195"/>
    </row>
    <row r="7479" spans="1:8">
      <c r="A7479" s="162"/>
      <c r="B7479" s="162"/>
      <c r="C7479" s="163"/>
      <c r="D7479" s="164"/>
      <c r="E7479" s="163"/>
      <c r="F7479" s="162"/>
      <c r="G7479" s="209"/>
      <c r="H7479" s="195"/>
    </row>
    <row r="7480" spans="1:8">
      <c r="A7480" s="162"/>
      <c r="B7480" s="162"/>
      <c r="C7480" s="163"/>
      <c r="D7480" s="164"/>
      <c r="E7480" s="163"/>
      <c r="F7480" s="162"/>
      <c r="G7480" s="209"/>
      <c r="H7480" s="195"/>
    </row>
    <row r="7481" spans="1:8">
      <c r="A7481" s="162"/>
      <c r="B7481" s="162"/>
      <c r="C7481" s="163"/>
      <c r="D7481" s="164"/>
      <c r="E7481" s="163"/>
      <c r="F7481" s="162"/>
      <c r="G7481" s="209"/>
      <c r="H7481" s="195"/>
    </row>
    <row r="7482" spans="1:8">
      <c r="A7482" s="162"/>
      <c r="B7482" s="162"/>
      <c r="C7482" s="163"/>
      <c r="D7482" s="164"/>
      <c r="E7482" s="163"/>
      <c r="F7482" s="162"/>
      <c r="G7482" s="209"/>
      <c r="H7482" s="195"/>
    </row>
    <row r="7483" spans="1:8">
      <c r="A7483" s="162"/>
      <c r="B7483" s="162"/>
      <c r="C7483" s="163"/>
      <c r="D7483" s="164"/>
      <c r="E7483" s="163"/>
      <c r="F7483" s="162"/>
      <c r="G7483" s="209"/>
      <c r="H7483" s="195"/>
    </row>
    <row r="7484" spans="1:8">
      <c r="A7484" s="162"/>
      <c r="B7484" s="162"/>
      <c r="C7484" s="163"/>
      <c r="D7484" s="164"/>
      <c r="E7484" s="163"/>
      <c r="F7484" s="162"/>
      <c r="G7484" s="209"/>
      <c r="H7484" s="195"/>
    </row>
    <row r="7485" spans="1:8">
      <c r="A7485" s="162"/>
      <c r="B7485" s="162"/>
      <c r="C7485" s="163"/>
      <c r="D7485" s="164"/>
      <c r="E7485" s="163"/>
      <c r="F7485" s="162"/>
      <c r="G7485" s="209"/>
      <c r="H7485" s="195"/>
    </row>
    <row r="7486" spans="1:8">
      <c r="A7486" s="162"/>
      <c r="B7486" s="162"/>
      <c r="C7486" s="163"/>
      <c r="D7486" s="164"/>
      <c r="E7486" s="163"/>
      <c r="F7486" s="162"/>
      <c r="G7486" s="209"/>
      <c r="H7486" s="195"/>
    </row>
    <row r="7487" spans="1:8">
      <c r="A7487" s="162"/>
      <c r="B7487" s="162"/>
      <c r="C7487" s="163"/>
      <c r="D7487" s="164"/>
      <c r="E7487" s="163"/>
      <c r="F7487" s="162"/>
      <c r="G7487" s="209"/>
      <c r="H7487" s="195"/>
    </row>
    <row r="7488" spans="1:8">
      <c r="A7488" s="162"/>
      <c r="B7488" s="162"/>
      <c r="C7488" s="163"/>
      <c r="D7488" s="164"/>
      <c r="E7488" s="163"/>
      <c r="F7488" s="162"/>
      <c r="G7488" s="209"/>
      <c r="H7488" s="195"/>
    </row>
    <row r="7489" spans="1:8">
      <c r="A7489" s="162"/>
      <c r="B7489" s="162"/>
      <c r="C7489" s="163"/>
      <c r="D7489" s="164"/>
      <c r="E7489" s="163"/>
      <c r="F7489" s="162"/>
      <c r="G7489" s="209"/>
      <c r="H7489" s="195"/>
    </row>
    <row r="7490" spans="1:8">
      <c r="A7490" s="162"/>
      <c r="B7490" s="162"/>
      <c r="C7490" s="163"/>
      <c r="D7490" s="164"/>
      <c r="E7490" s="163"/>
      <c r="F7490" s="162"/>
      <c r="G7490" s="209"/>
      <c r="H7490" s="195"/>
    </row>
    <row r="7491" spans="1:8">
      <c r="A7491" s="162"/>
      <c r="B7491" s="162"/>
      <c r="C7491" s="163"/>
      <c r="D7491" s="164"/>
      <c r="E7491" s="163"/>
      <c r="F7491" s="162"/>
      <c r="G7491" s="209"/>
      <c r="H7491" s="195"/>
    </row>
    <row r="7492" spans="1:8">
      <c r="A7492" s="162"/>
      <c r="B7492" s="162"/>
      <c r="C7492" s="163"/>
      <c r="D7492" s="164"/>
      <c r="E7492" s="163"/>
      <c r="F7492" s="162"/>
      <c r="G7492" s="209"/>
      <c r="H7492" s="195"/>
    </row>
    <row r="7493" spans="1:8">
      <c r="A7493" s="162"/>
      <c r="B7493" s="162"/>
      <c r="C7493" s="163"/>
      <c r="D7493" s="164"/>
      <c r="E7493" s="163"/>
      <c r="F7493" s="162"/>
      <c r="G7493" s="209"/>
      <c r="H7493" s="195"/>
    </row>
    <row r="7494" spans="1:8">
      <c r="A7494" s="162"/>
      <c r="B7494" s="162"/>
      <c r="C7494" s="163"/>
      <c r="D7494" s="164"/>
      <c r="E7494" s="163"/>
      <c r="F7494" s="162"/>
      <c r="G7494" s="209"/>
      <c r="H7494" s="195"/>
    </row>
    <row r="7495" spans="1:8">
      <c r="A7495" s="162"/>
      <c r="B7495" s="162"/>
      <c r="C7495" s="163"/>
      <c r="D7495" s="164"/>
      <c r="E7495" s="163"/>
      <c r="F7495" s="162"/>
      <c r="G7495" s="209"/>
      <c r="H7495" s="195"/>
    </row>
    <row r="7496" spans="1:8">
      <c r="A7496" s="162"/>
      <c r="B7496" s="162"/>
      <c r="C7496" s="163"/>
      <c r="D7496" s="164"/>
      <c r="E7496" s="163"/>
      <c r="F7496" s="162"/>
      <c r="G7496" s="209"/>
      <c r="H7496" s="195"/>
    </row>
    <row r="7497" spans="1:8">
      <c r="A7497" s="162"/>
      <c r="B7497" s="162"/>
      <c r="C7497" s="163"/>
      <c r="D7497" s="164"/>
      <c r="E7497" s="163"/>
      <c r="F7497" s="162"/>
      <c r="G7497" s="209"/>
      <c r="H7497" s="195"/>
    </row>
    <row r="7498" spans="1:8">
      <c r="A7498" s="162"/>
      <c r="B7498" s="162"/>
      <c r="C7498" s="163"/>
      <c r="D7498" s="164"/>
      <c r="E7498" s="163"/>
      <c r="F7498" s="162"/>
      <c r="G7498" s="209"/>
      <c r="H7498" s="195"/>
    </row>
    <row r="7499" spans="1:8">
      <c r="A7499" s="162"/>
      <c r="B7499" s="162"/>
      <c r="C7499" s="163"/>
      <c r="D7499" s="164"/>
      <c r="E7499" s="163"/>
      <c r="F7499" s="162"/>
      <c r="G7499" s="209"/>
      <c r="H7499" s="195"/>
    </row>
    <row r="7500" spans="1:8">
      <c r="A7500" s="162"/>
      <c r="B7500" s="162"/>
      <c r="C7500" s="163"/>
      <c r="D7500" s="164"/>
      <c r="E7500" s="163"/>
      <c r="F7500" s="162"/>
      <c r="G7500" s="209"/>
      <c r="H7500" s="195"/>
    </row>
    <row r="7501" spans="1:8">
      <c r="A7501" s="162"/>
      <c r="B7501" s="162"/>
      <c r="C7501" s="163"/>
      <c r="D7501" s="164"/>
      <c r="E7501" s="163"/>
      <c r="F7501" s="162"/>
      <c r="G7501" s="209"/>
      <c r="H7501" s="195"/>
    </row>
    <row r="7502" spans="1:8">
      <c r="A7502" s="162"/>
      <c r="B7502" s="162"/>
      <c r="C7502" s="163"/>
      <c r="D7502" s="164"/>
      <c r="E7502" s="163"/>
      <c r="F7502" s="162"/>
      <c r="G7502" s="209"/>
      <c r="H7502" s="195"/>
    </row>
    <row r="7503" spans="1:8">
      <c r="A7503" s="162"/>
      <c r="B7503" s="162"/>
      <c r="C7503" s="163"/>
      <c r="D7503" s="164"/>
      <c r="E7503" s="163"/>
      <c r="F7503" s="162"/>
      <c r="G7503" s="209"/>
      <c r="H7503" s="195"/>
    </row>
    <row r="7504" spans="1:8">
      <c r="A7504" s="162"/>
      <c r="B7504" s="162"/>
      <c r="C7504" s="163"/>
      <c r="D7504" s="164"/>
      <c r="E7504" s="163"/>
      <c r="F7504" s="162"/>
      <c r="G7504" s="209"/>
      <c r="H7504" s="195"/>
    </row>
    <row r="7505" spans="1:8">
      <c r="A7505" s="162"/>
      <c r="B7505" s="162"/>
      <c r="C7505" s="163"/>
      <c r="D7505" s="164"/>
      <c r="E7505" s="163"/>
      <c r="F7505" s="162"/>
      <c r="G7505" s="209"/>
      <c r="H7505" s="195"/>
    </row>
    <row r="7506" spans="1:8">
      <c r="A7506" s="162"/>
      <c r="B7506" s="162"/>
      <c r="C7506" s="163"/>
      <c r="D7506" s="164"/>
      <c r="E7506" s="163"/>
      <c r="F7506" s="162"/>
      <c r="G7506" s="209"/>
      <c r="H7506" s="195"/>
    </row>
    <row r="7507" spans="1:8">
      <c r="A7507" s="162"/>
      <c r="B7507" s="162"/>
      <c r="C7507" s="163"/>
      <c r="D7507" s="164"/>
      <c r="E7507" s="163"/>
      <c r="F7507" s="162"/>
      <c r="G7507" s="209"/>
      <c r="H7507" s="195"/>
    </row>
    <row r="7508" spans="1:8">
      <c r="A7508" s="162"/>
      <c r="B7508" s="162"/>
      <c r="C7508" s="163"/>
      <c r="D7508" s="164"/>
      <c r="E7508" s="163"/>
      <c r="F7508" s="162"/>
      <c r="G7508" s="209"/>
      <c r="H7508" s="195"/>
    </row>
    <row r="7509" spans="1:8">
      <c r="A7509" s="162"/>
      <c r="B7509" s="162"/>
      <c r="C7509" s="163"/>
      <c r="D7509" s="164"/>
      <c r="E7509" s="163"/>
      <c r="F7509" s="162"/>
      <c r="G7509" s="209"/>
      <c r="H7509" s="195"/>
    </row>
    <row r="7510" spans="1:8">
      <c r="A7510" s="162"/>
      <c r="B7510" s="162"/>
      <c r="C7510" s="163"/>
      <c r="D7510" s="164"/>
      <c r="E7510" s="163"/>
      <c r="F7510" s="162"/>
      <c r="G7510" s="209"/>
      <c r="H7510" s="195"/>
    </row>
    <row r="7511" spans="1:8">
      <c r="A7511" s="162"/>
      <c r="B7511" s="162"/>
      <c r="C7511" s="163"/>
      <c r="D7511" s="164"/>
      <c r="E7511" s="163"/>
      <c r="F7511" s="162"/>
      <c r="G7511" s="209"/>
      <c r="H7511" s="195"/>
    </row>
    <row r="7512" spans="1:8">
      <c r="A7512" s="162"/>
      <c r="B7512" s="162"/>
      <c r="C7512" s="163"/>
      <c r="D7512" s="164"/>
      <c r="E7512" s="163"/>
      <c r="F7512" s="162"/>
      <c r="G7512" s="209"/>
      <c r="H7512" s="195"/>
    </row>
    <row r="7513" spans="1:8">
      <c r="A7513" s="162"/>
      <c r="B7513" s="162"/>
      <c r="C7513" s="163"/>
      <c r="D7513" s="164"/>
      <c r="E7513" s="163"/>
      <c r="F7513" s="162"/>
      <c r="G7513" s="209"/>
      <c r="H7513" s="195"/>
    </row>
    <row r="7514" spans="1:8">
      <c r="A7514" s="162"/>
      <c r="B7514" s="162"/>
      <c r="C7514" s="163"/>
      <c r="D7514" s="164"/>
      <c r="E7514" s="163"/>
      <c r="F7514" s="162"/>
      <c r="G7514" s="209"/>
      <c r="H7514" s="195"/>
    </row>
    <row r="7515" spans="1:8">
      <c r="A7515" s="162"/>
      <c r="B7515" s="162"/>
      <c r="C7515" s="163"/>
      <c r="D7515" s="164"/>
      <c r="E7515" s="163"/>
      <c r="F7515" s="162"/>
      <c r="G7515" s="209"/>
      <c r="H7515" s="195"/>
    </row>
    <row r="7516" spans="1:8">
      <c r="A7516" s="162"/>
      <c r="B7516" s="162"/>
      <c r="C7516" s="163"/>
      <c r="D7516" s="164"/>
      <c r="E7516" s="163"/>
      <c r="F7516" s="162"/>
      <c r="G7516" s="209"/>
      <c r="H7516" s="195"/>
    </row>
    <row r="7517" spans="1:8">
      <c r="A7517" s="162"/>
      <c r="B7517" s="162"/>
      <c r="C7517" s="163"/>
      <c r="D7517" s="164"/>
      <c r="E7517" s="163"/>
      <c r="F7517" s="162"/>
      <c r="G7517" s="209"/>
      <c r="H7517" s="195"/>
    </row>
    <row r="7518" spans="1:8">
      <c r="A7518" s="162"/>
      <c r="B7518" s="162"/>
      <c r="C7518" s="163"/>
      <c r="D7518" s="164"/>
      <c r="E7518" s="163"/>
      <c r="F7518" s="162"/>
      <c r="G7518" s="209"/>
      <c r="H7518" s="195"/>
    </row>
    <row r="7519" spans="1:8">
      <c r="A7519" s="162"/>
      <c r="B7519" s="162"/>
      <c r="C7519" s="163"/>
      <c r="D7519" s="164"/>
      <c r="E7519" s="163"/>
      <c r="F7519" s="162"/>
      <c r="G7519" s="209"/>
      <c r="H7519" s="195"/>
    </row>
    <row r="7520" spans="1:8">
      <c r="A7520" s="162"/>
      <c r="B7520" s="162"/>
      <c r="C7520" s="163"/>
      <c r="D7520" s="164"/>
      <c r="E7520" s="163"/>
      <c r="F7520" s="162"/>
      <c r="G7520" s="209"/>
      <c r="H7520" s="195"/>
    </row>
    <row r="7521" spans="1:8">
      <c r="A7521" s="162"/>
      <c r="B7521" s="162"/>
      <c r="C7521" s="163"/>
      <c r="D7521" s="164"/>
      <c r="E7521" s="163"/>
      <c r="F7521" s="162"/>
      <c r="G7521" s="209"/>
      <c r="H7521" s="195"/>
    </row>
    <row r="7522" spans="1:8">
      <c r="A7522" s="162"/>
      <c r="B7522" s="162"/>
      <c r="C7522" s="163"/>
      <c r="D7522" s="164"/>
      <c r="E7522" s="163"/>
      <c r="F7522" s="162"/>
      <c r="G7522" s="209"/>
      <c r="H7522" s="195"/>
    </row>
    <row r="7523" spans="1:8">
      <c r="A7523" s="162"/>
      <c r="B7523" s="162"/>
      <c r="C7523" s="163"/>
      <c r="D7523" s="164"/>
      <c r="E7523" s="163"/>
      <c r="F7523" s="162"/>
      <c r="G7523" s="209"/>
      <c r="H7523" s="195"/>
    </row>
    <row r="7524" spans="1:8">
      <c r="A7524" s="162"/>
      <c r="B7524" s="162"/>
      <c r="C7524" s="163"/>
      <c r="D7524" s="164"/>
      <c r="E7524" s="163"/>
      <c r="F7524" s="162"/>
      <c r="G7524" s="209"/>
      <c r="H7524" s="195"/>
    </row>
    <row r="7525" spans="1:8">
      <c r="A7525" s="162"/>
      <c r="B7525" s="162"/>
      <c r="C7525" s="163"/>
      <c r="D7525" s="164"/>
      <c r="E7525" s="163"/>
      <c r="F7525" s="162"/>
      <c r="G7525" s="209"/>
      <c r="H7525" s="195"/>
    </row>
    <row r="7526" spans="1:8">
      <c r="A7526" s="162"/>
      <c r="B7526" s="162"/>
      <c r="C7526" s="163"/>
      <c r="D7526" s="164"/>
      <c r="E7526" s="163"/>
      <c r="F7526" s="162"/>
      <c r="G7526" s="209"/>
      <c r="H7526" s="195"/>
    </row>
    <row r="7527" spans="1:8">
      <c r="A7527" s="162"/>
      <c r="B7527" s="162"/>
      <c r="C7527" s="163"/>
      <c r="D7527" s="164"/>
      <c r="E7527" s="163"/>
      <c r="F7527" s="162"/>
      <c r="G7527" s="209"/>
      <c r="H7527" s="195"/>
    </row>
    <row r="7528" spans="1:8">
      <c r="A7528" s="162"/>
      <c r="B7528" s="162"/>
      <c r="C7528" s="163"/>
      <c r="D7528" s="164"/>
      <c r="E7528" s="163"/>
      <c r="F7528" s="162"/>
      <c r="G7528" s="209"/>
      <c r="H7528" s="195"/>
    </row>
    <row r="7529" spans="1:8">
      <c r="A7529" s="162"/>
      <c r="B7529" s="162"/>
      <c r="C7529" s="163"/>
      <c r="D7529" s="164"/>
      <c r="E7529" s="163"/>
      <c r="F7529" s="162"/>
      <c r="G7529" s="209"/>
      <c r="H7529" s="195"/>
    </row>
    <row r="7530" spans="1:8">
      <c r="A7530" s="162"/>
      <c r="B7530" s="162"/>
      <c r="C7530" s="163"/>
      <c r="D7530" s="164"/>
      <c r="E7530" s="163"/>
      <c r="F7530" s="162"/>
      <c r="G7530" s="209"/>
      <c r="H7530" s="195"/>
    </row>
    <row r="7531" spans="1:8">
      <c r="A7531" s="162"/>
      <c r="B7531" s="162"/>
      <c r="C7531" s="163"/>
      <c r="D7531" s="164"/>
      <c r="E7531" s="163"/>
      <c r="F7531" s="162"/>
      <c r="G7531" s="209"/>
      <c r="H7531" s="195"/>
    </row>
    <row r="7532" spans="1:8">
      <c r="A7532" s="162"/>
      <c r="B7532" s="162"/>
      <c r="C7532" s="163"/>
      <c r="D7532" s="164"/>
      <c r="E7532" s="163"/>
      <c r="F7532" s="162"/>
      <c r="G7532" s="209"/>
      <c r="H7532" s="195"/>
    </row>
    <row r="7533" spans="1:8">
      <c r="A7533" s="162"/>
      <c r="B7533" s="162"/>
      <c r="C7533" s="163"/>
      <c r="D7533" s="164"/>
      <c r="E7533" s="163"/>
      <c r="F7533" s="162"/>
      <c r="G7533" s="209"/>
      <c r="H7533" s="195"/>
    </row>
    <row r="7534" spans="1:8">
      <c r="A7534" s="162"/>
      <c r="B7534" s="162"/>
      <c r="C7534" s="163"/>
      <c r="D7534" s="164"/>
      <c r="E7534" s="163"/>
      <c r="F7534" s="162"/>
      <c r="G7534" s="209"/>
      <c r="H7534" s="195"/>
    </row>
    <row r="7535" spans="1:8">
      <c r="A7535" s="162"/>
      <c r="B7535" s="162"/>
      <c r="C7535" s="163"/>
      <c r="D7535" s="164"/>
      <c r="E7535" s="163"/>
      <c r="F7535" s="162"/>
      <c r="G7535" s="209"/>
      <c r="H7535" s="195"/>
    </row>
    <row r="7536" spans="1:8">
      <c r="A7536" s="162"/>
      <c r="B7536" s="162"/>
      <c r="C7536" s="163"/>
      <c r="D7536" s="164"/>
      <c r="E7536" s="163"/>
      <c r="F7536" s="162"/>
      <c r="G7536" s="209"/>
      <c r="H7536" s="195"/>
    </row>
    <row r="7537" spans="1:8">
      <c r="A7537" s="162"/>
      <c r="B7537" s="162"/>
      <c r="C7537" s="163"/>
      <c r="D7537" s="164"/>
      <c r="E7537" s="163"/>
      <c r="F7537" s="162"/>
      <c r="G7537" s="209"/>
      <c r="H7537" s="195"/>
    </row>
    <row r="7538" spans="1:8">
      <c r="A7538" s="162"/>
      <c r="B7538" s="162"/>
      <c r="C7538" s="163"/>
      <c r="D7538" s="164"/>
      <c r="E7538" s="163"/>
      <c r="F7538" s="162"/>
      <c r="G7538" s="209"/>
      <c r="H7538" s="195"/>
    </row>
    <row r="7539" spans="1:8">
      <c r="A7539" s="162"/>
      <c r="B7539" s="162"/>
      <c r="C7539" s="163"/>
      <c r="D7539" s="164"/>
      <c r="E7539" s="163"/>
      <c r="F7539" s="162"/>
      <c r="G7539" s="209"/>
      <c r="H7539" s="195"/>
    </row>
    <row r="7540" spans="1:8">
      <c r="A7540" s="162"/>
      <c r="B7540" s="162"/>
      <c r="C7540" s="163"/>
      <c r="D7540" s="164"/>
      <c r="E7540" s="163"/>
      <c r="F7540" s="162"/>
      <c r="G7540" s="209"/>
      <c r="H7540" s="195"/>
    </row>
    <row r="7541" spans="1:8">
      <c r="A7541" s="162"/>
      <c r="B7541" s="162"/>
      <c r="C7541" s="163"/>
      <c r="D7541" s="164"/>
      <c r="E7541" s="163"/>
      <c r="F7541" s="162"/>
      <c r="G7541" s="209"/>
      <c r="H7541" s="195"/>
    </row>
    <row r="7542" spans="1:8">
      <c r="A7542" s="162"/>
      <c r="B7542" s="162"/>
      <c r="C7542" s="163"/>
      <c r="D7542" s="164"/>
      <c r="E7542" s="163"/>
      <c r="F7542" s="162"/>
      <c r="G7542" s="209"/>
      <c r="H7542" s="195"/>
    </row>
    <row r="7543" spans="1:8">
      <c r="A7543" s="162"/>
      <c r="B7543" s="162"/>
      <c r="C7543" s="163"/>
      <c r="D7543" s="164"/>
      <c r="E7543" s="163"/>
      <c r="F7543" s="162"/>
      <c r="G7543" s="209"/>
      <c r="H7543" s="195"/>
    </row>
    <row r="7544" spans="1:8">
      <c r="A7544" s="162"/>
      <c r="B7544" s="162"/>
      <c r="C7544" s="163"/>
      <c r="D7544" s="164"/>
      <c r="E7544" s="163"/>
      <c r="F7544" s="162"/>
      <c r="G7544" s="209"/>
      <c r="H7544" s="195"/>
    </row>
    <row r="7545" spans="1:8">
      <c r="A7545" s="162"/>
      <c r="B7545" s="162"/>
      <c r="C7545" s="163"/>
      <c r="D7545" s="164"/>
      <c r="E7545" s="163"/>
      <c r="F7545" s="162"/>
      <c r="G7545" s="209"/>
      <c r="H7545" s="195"/>
    </row>
    <row r="7546" spans="1:8">
      <c r="A7546" s="162"/>
      <c r="B7546" s="162"/>
      <c r="C7546" s="163"/>
      <c r="D7546" s="164"/>
      <c r="E7546" s="163"/>
      <c r="F7546" s="162"/>
      <c r="G7546" s="209"/>
      <c r="H7546" s="195"/>
    </row>
    <row r="7547" spans="1:8">
      <c r="A7547" s="162"/>
      <c r="B7547" s="162"/>
      <c r="C7547" s="163"/>
      <c r="D7547" s="164"/>
      <c r="E7547" s="163"/>
      <c r="F7547" s="162"/>
      <c r="G7547" s="209"/>
      <c r="H7547" s="195"/>
    </row>
    <row r="7548" spans="1:8">
      <c r="A7548" s="162"/>
      <c r="B7548" s="162"/>
      <c r="C7548" s="163"/>
      <c r="D7548" s="164"/>
      <c r="E7548" s="163"/>
      <c r="F7548" s="162"/>
      <c r="G7548" s="209"/>
      <c r="H7548" s="195"/>
    </row>
    <row r="7549" spans="1:8">
      <c r="A7549" s="162"/>
      <c r="B7549" s="162"/>
      <c r="C7549" s="163"/>
      <c r="D7549" s="164"/>
      <c r="E7549" s="163"/>
      <c r="F7549" s="162"/>
      <c r="G7549" s="209"/>
      <c r="H7549" s="195"/>
    </row>
    <row r="7550" spans="1:8">
      <c r="A7550" s="162"/>
      <c r="B7550" s="162"/>
      <c r="C7550" s="163"/>
      <c r="D7550" s="164"/>
      <c r="E7550" s="163"/>
      <c r="F7550" s="162"/>
      <c r="G7550" s="209"/>
      <c r="H7550" s="195"/>
    </row>
    <row r="7551" spans="1:8">
      <c r="A7551" s="162"/>
      <c r="B7551" s="162"/>
      <c r="C7551" s="163"/>
      <c r="D7551" s="164"/>
      <c r="E7551" s="163"/>
      <c r="F7551" s="162"/>
      <c r="G7551" s="209"/>
      <c r="H7551" s="195"/>
    </row>
    <row r="7552" spans="1:8">
      <c r="A7552" s="162"/>
      <c r="B7552" s="162"/>
      <c r="C7552" s="163"/>
      <c r="D7552" s="164"/>
      <c r="E7552" s="163"/>
      <c r="F7552" s="162"/>
      <c r="G7552" s="209"/>
      <c r="H7552" s="195"/>
    </row>
    <row r="7553" spans="1:8">
      <c r="A7553" s="162"/>
      <c r="B7553" s="162"/>
      <c r="C7553" s="163"/>
      <c r="D7553" s="164"/>
      <c r="E7553" s="163"/>
      <c r="F7553" s="162"/>
      <c r="G7553" s="209"/>
      <c r="H7553" s="195"/>
    </row>
    <row r="7554" spans="1:8">
      <c r="A7554" s="162"/>
      <c r="B7554" s="162"/>
      <c r="C7554" s="163"/>
      <c r="D7554" s="164"/>
      <c r="E7554" s="163"/>
      <c r="F7554" s="162"/>
      <c r="G7554" s="209"/>
      <c r="H7554" s="195"/>
    </row>
    <row r="7555" spans="1:8">
      <c r="A7555" s="162"/>
      <c r="B7555" s="162"/>
      <c r="C7555" s="163"/>
      <c r="D7555" s="164"/>
      <c r="E7555" s="163"/>
      <c r="F7555" s="162"/>
      <c r="G7555" s="209"/>
      <c r="H7555" s="195"/>
    </row>
    <row r="7556" spans="1:8">
      <c r="A7556" s="162"/>
      <c r="B7556" s="162"/>
      <c r="C7556" s="163"/>
      <c r="D7556" s="164"/>
      <c r="E7556" s="163"/>
      <c r="F7556" s="162"/>
      <c r="G7556" s="209"/>
      <c r="H7556" s="195"/>
    </row>
    <row r="7557" spans="1:8">
      <c r="A7557" s="162"/>
      <c r="B7557" s="162"/>
      <c r="C7557" s="163"/>
      <c r="D7557" s="164"/>
      <c r="E7557" s="163"/>
      <c r="F7557" s="162"/>
      <c r="G7557" s="209"/>
      <c r="H7557" s="195"/>
    </row>
    <row r="7558" spans="1:8">
      <c r="A7558" s="162"/>
      <c r="B7558" s="162"/>
      <c r="C7558" s="163"/>
      <c r="D7558" s="164"/>
      <c r="E7558" s="163"/>
      <c r="F7558" s="162"/>
      <c r="G7558" s="209"/>
      <c r="H7558" s="195"/>
    </row>
    <row r="7559" spans="1:8">
      <c r="A7559" s="162"/>
      <c r="B7559" s="162"/>
      <c r="C7559" s="163"/>
      <c r="D7559" s="164"/>
      <c r="E7559" s="163"/>
      <c r="F7559" s="162"/>
      <c r="G7559" s="209"/>
      <c r="H7559" s="195"/>
    </row>
    <row r="7560" spans="1:8">
      <c r="A7560" s="162"/>
      <c r="B7560" s="162"/>
      <c r="C7560" s="163"/>
      <c r="D7560" s="164"/>
      <c r="E7560" s="163"/>
      <c r="F7560" s="162"/>
      <c r="G7560" s="209"/>
      <c r="H7560" s="195"/>
    </row>
    <row r="7561" spans="1:8">
      <c r="A7561" s="162"/>
      <c r="B7561" s="162"/>
      <c r="C7561" s="163"/>
      <c r="D7561" s="164"/>
      <c r="E7561" s="163"/>
      <c r="F7561" s="162"/>
      <c r="G7561" s="209"/>
      <c r="H7561" s="195"/>
    </row>
    <row r="7562" spans="1:8">
      <c r="A7562" s="162"/>
      <c r="B7562" s="162"/>
      <c r="C7562" s="163"/>
      <c r="D7562" s="164"/>
      <c r="E7562" s="163"/>
      <c r="F7562" s="162"/>
      <c r="G7562" s="209"/>
      <c r="H7562" s="195"/>
    </row>
    <row r="7563" spans="1:8">
      <c r="A7563" s="162"/>
      <c r="B7563" s="162"/>
      <c r="C7563" s="163"/>
      <c r="D7563" s="164"/>
      <c r="E7563" s="163"/>
      <c r="F7563" s="162"/>
      <c r="G7563" s="209"/>
      <c r="H7563" s="195"/>
    </row>
    <row r="7564" spans="1:8">
      <c r="A7564" s="162"/>
      <c r="B7564" s="162"/>
      <c r="C7564" s="163"/>
      <c r="D7564" s="164"/>
      <c r="E7564" s="163"/>
      <c r="F7564" s="162"/>
      <c r="G7564" s="209"/>
      <c r="H7564" s="195"/>
    </row>
    <row r="7565" spans="1:8">
      <c r="A7565" s="162"/>
      <c r="B7565" s="162"/>
      <c r="C7565" s="163"/>
      <c r="D7565" s="164"/>
      <c r="E7565" s="163"/>
      <c r="F7565" s="162"/>
      <c r="G7565" s="209"/>
      <c r="H7565" s="195"/>
    </row>
    <row r="7566" spans="1:8">
      <c r="A7566" s="162"/>
      <c r="B7566" s="162"/>
      <c r="C7566" s="163"/>
      <c r="D7566" s="164"/>
      <c r="E7566" s="163"/>
      <c r="F7566" s="162"/>
      <c r="G7566" s="209"/>
      <c r="H7566" s="195"/>
    </row>
    <row r="7567" spans="1:8">
      <c r="A7567" s="162"/>
      <c r="B7567" s="162"/>
      <c r="C7567" s="163"/>
      <c r="D7567" s="164"/>
      <c r="E7567" s="163"/>
      <c r="F7567" s="162"/>
      <c r="G7567" s="209"/>
      <c r="H7567" s="195"/>
    </row>
    <row r="7568" spans="1:8">
      <c r="A7568" s="162"/>
      <c r="B7568" s="162"/>
      <c r="C7568" s="163"/>
      <c r="D7568" s="164"/>
      <c r="E7568" s="163"/>
      <c r="F7568" s="162"/>
      <c r="G7568" s="209"/>
      <c r="H7568" s="195"/>
    </row>
    <row r="7569" spans="1:8">
      <c r="A7569" s="162"/>
      <c r="B7569" s="162"/>
      <c r="C7569" s="163"/>
      <c r="D7569" s="164"/>
      <c r="E7569" s="163"/>
      <c r="F7569" s="162"/>
      <c r="G7569" s="209"/>
      <c r="H7569" s="195"/>
    </row>
    <row r="7570" spans="1:8">
      <c r="A7570" s="162"/>
      <c r="B7570" s="162"/>
      <c r="C7570" s="163"/>
      <c r="D7570" s="164"/>
      <c r="E7570" s="163"/>
      <c r="F7570" s="162"/>
      <c r="G7570" s="209"/>
      <c r="H7570" s="195"/>
    </row>
    <row r="7571" spans="1:8">
      <c r="A7571" s="162"/>
      <c r="B7571" s="162"/>
      <c r="C7571" s="163"/>
      <c r="D7571" s="164"/>
      <c r="E7571" s="163"/>
      <c r="F7571" s="162"/>
      <c r="G7571" s="209"/>
      <c r="H7571" s="195"/>
    </row>
    <row r="7572" spans="1:8">
      <c r="A7572" s="162"/>
      <c r="B7572" s="162"/>
      <c r="C7572" s="163"/>
      <c r="D7572" s="164"/>
      <c r="E7572" s="163"/>
      <c r="F7572" s="162"/>
      <c r="G7572" s="209"/>
      <c r="H7572" s="195"/>
    </row>
    <row r="7573" spans="1:8">
      <c r="A7573" s="162"/>
      <c r="B7573" s="162"/>
      <c r="C7573" s="163"/>
      <c r="D7573" s="164"/>
      <c r="E7573" s="163"/>
      <c r="F7573" s="162"/>
      <c r="G7573" s="209"/>
      <c r="H7573" s="195"/>
    </row>
    <row r="7574" spans="1:8">
      <c r="A7574" s="162"/>
      <c r="B7574" s="162"/>
      <c r="C7574" s="163"/>
      <c r="D7574" s="164"/>
      <c r="E7574" s="163"/>
      <c r="F7574" s="162"/>
      <c r="G7574" s="209"/>
      <c r="H7574" s="195"/>
    </row>
    <row r="7575" spans="1:8">
      <c r="A7575" s="162"/>
      <c r="B7575" s="162"/>
      <c r="C7575" s="163"/>
      <c r="D7575" s="164"/>
      <c r="E7575" s="163"/>
      <c r="F7575" s="162"/>
      <c r="G7575" s="209"/>
      <c r="H7575" s="195"/>
    </row>
    <row r="7576" spans="1:8">
      <c r="A7576" s="162"/>
      <c r="B7576" s="162"/>
      <c r="C7576" s="163"/>
      <c r="D7576" s="164"/>
      <c r="E7576" s="163"/>
      <c r="F7576" s="162"/>
      <c r="G7576" s="209"/>
      <c r="H7576" s="195"/>
    </row>
    <row r="7577" spans="1:8">
      <c r="A7577" s="162"/>
      <c r="B7577" s="162"/>
      <c r="C7577" s="163"/>
      <c r="D7577" s="164"/>
      <c r="E7577" s="163"/>
      <c r="F7577" s="162"/>
      <c r="G7577" s="209"/>
      <c r="H7577" s="195"/>
    </row>
    <row r="7578" spans="1:8">
      <c r="A7578" s="162"/>
      <c r="B7578" s="162"/>
      <c r="C7578" s="163"/>
      <c r="D7578" s="164"/>
      <c r="E7578" s="163"/>
      <c r="F7578" s="162"/>
      <c r="G7578" s="209"/>
      <c r="H7578" s="195"/>
    </row>
    <row r="7579" spans="1:8">
      <c r="A7579" s="162"/>
      <c r="B7579" s="162"/>
      <c r="C7579" s="163"/>
      <c r="D7579" s="164"/>
      <c r="E7579" s="163"/>
      <c r="F7579" s="162"/>
      <c r="G7579" s="209"/>
      <c r="H7579" s="195"/>
    </row>
    <row r="7580" spans="1:8">
      <c r="A7580" s="162"/>
      <c r="B7580" s="162"/>
      <c r="C7580" s="163"/>
      <c r="D7580" s="164"/>
      <c r="E7580" s="163"/>
      <c r="F7580" s="162"/>
      <c r="G7580" s="209"/>
      <c r="H7580" s="195"/>
    </row>
    <row r="7581" spans="1:8">
      <c r="A7581" s="162"/>
      <c r="B7581" s="162"/>
      <c r="C7581" s="163"/>
      <c r="D7581" s="164"/>
      <c r="E7581" s="163"/>
      <c r="F7581" s="162"/>
      <c r="G7581" s="209"/>
      <c r="H7581" s="195"/>
    </row>
    <row r="7582" spans="1:8">
      <c r="A7582" s="162"/>
      <c r="B7582" s="162"/>
      <c r="C7582" s="163"/>
      <c r="D7582" s="164"/>
      <c r="E7582" s="163"/>
      <c r="F7582" s="162"/>
      <c r="G7582" s="209"/>
      <c r="H7582" s="195"/>
    </row>
    <row r="7583" spans="1:8">
      <c r="A7583" s="162"/>
      <c r="B7583" s="162"/>
      <c r="C7583" s="163"/>
      <c r="D7583" s="164"/>
      <c r="E7583" s="163"/>
      <c r="F7583" s="162"/>
      <c r="G7583" s="209"/>
      <c r="H7583" s="195"/>
    </row>
    <row r="7584" spans="1:8">
      <c r="A7584" s="162"/>
      <c r="B7584" s="162"/>
      <c r="C7584" s="163"/>
      <c r="D7584" s="164"/>
      <c r="E7584" s="163"/>
      <c r="F7584" s="162"/>
      <c r="G7584" s="209"/>
      <c r="H7584" s="195"/>
    </row>
    <row r="7585" spans="1:8">
      <c r="A7585" s="162"/>
      <c r="B7585" s="162"/>
      <c r="C7585" s="163"/>
      <c r="D7585" s="164"/>
      <c r="E7585" s="163"/>
      <c r="F7585" s="162"/>
      <c r="G7585" s="209"/>
      <c r="H7585" s="195"/>
    </row>
    <row r="7586" spans="1:8">
      <c r="A7586" s="162"/>
      <c r="B7586" s="162"/>
      <c r="C7586" s="163"/>
      <c r="D7586" s="164"/>
      <c r="E7586" s="163"/>
      <c r="F7586" s="162"/>
      <c r="G7586" s="209"/>
      <c r="H7586" s="195"/>
    </row>
    <row r="7587" spans="1:8">
      <c r="A7587" s="162"/>
      <c r="B7587" s="162"/>
      <c r="C7587" s="163"/>
      <c r="D7587" s="164"/>
      <c r="E7587" s="163"/>
      <c r="F7587" s="162"/>
      <c r="G7587" s="209"/>
      <c r="H7587" s="195"/>
    </row>
    <row r="7588" spans="1:8">
      <c r="A7588" s="162"/>
      <c r="B7588" s="162"/>
      <c r="C7588" s="163"/>
      <c r="D7588" s="164"/>
      <c r="E7588" s="163"/>
      <c r="F7588" s="162"/>
      <c r="G7588" s="209"/>
      <c r="H7588" s="195"/>
    </row>
    <row r="7589" spans="1:8">
      <c r="A7589" s="162"/>
      <c r="B7589" s="162"/>
      <c r="C7589" s="163"/>
      <c r="D7589" s="164"/>
      <c r="E7589" s="163"/>
      <c r="F7589" s="162"/>
      <c r="G7589" s="209"/>
      <c r="H7589" s="195"/>
    </row>
    <row r="7590" spans="1:8">
      <c r="A7590" s="162"/>
      <c r="B7590" s="162"/>
      <c r="C7590" s="163"/>
      <c r="D7590" s="164"/>
      <c r="E7590" s="163"/>
      <c r="F7590" s="162"/>
      <c r="G7590" s="209"/>
      <c r="H7590" s="195"/>
    </row>
    <row r="7591" spans="1:8">
      <c r="A7591" s="162"/>
      <c r="B7591" s="162"/>
      <c r="C7591" s="163"/>
      <c r="D7591" s="164"/>
      <c r="E7591" s="163"/>
      <c r="F7591" s="162"/>
      <c r="G7591" s="209"/>
      <c r="H7591" s="195"/>
    </row>
    <row r="7592" spans="1:8">
      <c r="A7592" s="162"/>
      <c r="B7592" s="162"/>
      <c r="C7592" s="163"/>
      <c r="D7592" s="164"/>
      <c r="E7592" s="163"/>
      <c r="F7592" s="162"/>
      <c r="G7592" s="209"/>
      <c r="H7592" s="195"/>
    </row>
    <row r="7593" spans="1:8">
      <c r="A7593" s="162"/>
      <c r="B7593" s="162"/>
      <c r="C7593" s="163"/>
      <c r="D7593" s="164"/>
      <c r="E7593" s="163"/>
      <c r="F7593" s="162"/>
      <c r="G7593" s="209"/>
      <c r="H7593" s="195"/>
    </row>
    <row r="7594" spans="1:8">
      <c r="A7594" s="162"/>
      <c r="B7594" s="162"/>
      <c r="C7594" s="163"/>
      <c r="D7594" s="164"/>
      <c r="E7594" s="163"/>
      <c r="F7594" s="162"/>
      <c r="G7594" s="209"/>
      <c r="H7594" s="195"/>
    </row>
    <row r="7595" spans="1:8">
      <c r="A7595" s="162"/>
      <c r="B7595" s="162"/>
      <c r="C7595" s="163"/>
      <c r="D7595" s="164"/>
      <c r="E7595" s="163"/>
      <c r="F7595" s="162"/>
      <c r="G7595" s="209"/>
      <c r="H7595" s="195"/>
    </row>
    <row r="7596" spans="1:8">
      <c r="A7596" s="162"/>
      <c r="B7596" s="162"/>
      <c r="C7596" s="163"/>
      <c r="D7596" s="164"/>
      <c r="E7596" s="163"/>
      <c r="F7596" s="162"/>
      <c r="G7596" s="209"/>
      <c r="H7596" s="195"/>
    </row>
    <row r="7597" spans="1:8">
      <c r="A7597" s="162"/>
      <c r="B7597" s="162"/>
      <c r="C7597" s="163"/>
      <c r="D7597" s="164"/>
      <c r="E7597" s="163"/>
      <c r="F7597" s="162"/>
      <c r="G7597" s="209"/>
      <c r="H7597" s="195"/>
    </row>
    <row r="7598" spans="1:8">
      <c r="A7598" s="162"/>
      <c r="B7598" s="162"/>
      <c r="C7598" s="163"/>
      <c r="D7598" s="164"/>
      <c r="E7598" s="163"/>
      <c r="F7598" s="162"/>
      <c r="G7598" s="209"/>
      <c r="H7598" s="195"/>
    </row>
    <row r="7599" spans="1:8">
      <c r="A7599" s="162"/>
      <c r="B7599" s="162"/>
      <c r="C7599" s="163"/>
      <c r="D7599" s="164"/>
      <c r="E7599" s="163"/>
      <c r="F7599" s="162"/>
      <c r="G7599" s="209"/>
      <c r="H7599" s="195"/>
    </row>
    <row r="7600" spans="1:8">
      <c r="A7600" s="162"/>
      <c r="B7600" s="162"/>
      <c r="C7600" s="163"/>
      <c r="D7600" s="164"/>
      <c r="E7600" s="163"/>
      <c r="F7600" s="162"/>
      <c r="G7600" s="209"/>
      <c r="H7600" s="195"/>
    </row>
    <row r="7601" spans="1:8">
      <c r="A7601" s="162"/>
      <c r="B7601" s="162"/>
      <c r="C7601" s="163"/>
      <c r="D7601" s="164"/>
      <c r="E7601" s="163"/>
      <c r="F7601" s="162"/>
      <c r="G7601" s="209"/>
      <c r="H7601" s="195"/>
    </row>
    <row r="7602" spans="1:8">
      <c r="A7602" s="162"/>
      <c r="B7602" s="162"/>
      <c r="C7602" s="163"/>
      <c r="D7602" s="164"/>
      <c r="E7602" s="163"/>
      <c r="F7602" s="162"/>
      <c r="G7602" s="209"/>
      <c r="H7602" s="195"/>
    </row>
    <row r="7603" spans="1:8">
      <c r="A7603" s="162"/>
      <c r="B7603" s="162"/>
      <c r="C7603" s="163"/>
      <c r="D7603" s="164"/>
      <c r="E7603" s="163"/>
      <c r="F7603" s="162"/>
      <c r="G7603" s="209"/>
      <c r="H7603" s="195"/>
    </row>
    <row r="7604" spans="1:8">
      <c r="A7604" s="162"/>
      <c r="B7604" s="162"/>
      <c r="C7604" s="163"/>
      <c r="D7604" s="164"/>
      <c r="E7604" s="163"/>
      <c r="F7604" s="162"/>
      <c r="G7604" s="209"/>
      <c r="H7604" s="195"/>
    </row>
    <row r="7605" spans="1:8">
      <c r="A7605" s="162"/>
      <c r="B7605" s="162"/>
      <c r="C7605" s="163"/>
      <c r="D7605" s="164"/>
      <c r="E7605" s="163"/>
      <c r="F7605" s="162"/>
      <c r="G7605" s="209"/>
      <c r="H7605" s="195"/>
    </row>
    <row r="7606" spans="1:8">
      <c r="A7606" s="162"/>
      <c r="B7606" s="162"/>
      <c r="C7606" s="163"/>
      <c r="D7606" s="164"/>
      <c r="E7606" s="163"/>
      <c r="F7606" s="162"/>
      <c r="G7606" s="209"/>
      <c r="H7606" s="195"/>
    </row>
    <row r="7607" spans="1:8">
      <c r="A7607" s="162"/>
      <c r="B7607" s="162"/>
      <c r="C7607" s="163"/>
      <c r="D7607" s="164"/>
      <c r="E7607" s="163"/>
      <c r="F7607" s="162"/>
      <c r="G7607" s="209"/>
      <c r="H7607" s="195"/>
    </row>
    <row r="7608" spans="1:8">
      <c r="A7608" s="162"/>
      <c r="B7608" s="162"/>
      <c r="C7608" s="163"/>
      <c r="D7608" s="164"/>
      <c r="E7608" s="163"/>
      <c r="F7608" s="162"/>
      <c r="G7608" s="209"/>
      <c r="H7608" s="195"/>
    </row>
    <row r="7609" spans="1:8">
      <c r="A7609" s="162"/>
      <c r="B7609" s="162"/>
      <c r="C7609" s="163"/>
      <c r="D7609" s="164"/>
      <c r="E7609" s="163"/>
      <c r="F7609" s="162"/>
      <c r="G7609" s="209"/>
      <c r="H7609" s="195"/>
    </row>
    <row r="7610" spans="1:8">
      <c r="A7610" s="162"/>
      <c r="B7610" s="162"/>
      <c r="C7610" s="163"/>
      <c r="D7610" s="164"/>
      <c r="E7610" s="163"/>
      <c r="F7610" s="162"/>
      <c r="G7610" s="209"/>
      <c r="H7610" s="195"/>
    </row>
    <row r="7611" spans="1:8">
      <c r="A7611" s="162"/>
      <c r="B7611" s="162"/>
      <c r="C7611" s="163"/>
      <c r="D7611" s="164"/>
      <c r="E7611" s="163"/>
      <c r="F7611" s="162"/>
      <c r="G7611" s="209"/>
      <c r="H7611" s="195"/>
    </row>
    <row r="7612" spans="1:8">
      <c r="A7612" s="162"/>
      <c r="B7612" s="162"/>
      <c r="C7612" s="163"/>
      <c r="D7612" s="164"/>
      <c r="E7612" s="163"/>
      <c r="F7612" s="162"/>
      <c r="G7612" s="209"/>
      <c r="H7612" s="195"/>
    </row>
    <row r="7613" spans="1:8">
      <c r="A7613" s="162"/>
      <c r="B7613" s="162"/>
      <c r="C7613" s="163"/>
      <c r="D7613" s="164"/>
      <c r="E7613" s="163"/>
      <c r="F7613" s="162"/>
      <c r="G7613" s="209"/>
      <c r="H7613" s="195"/>
    </row>
    <row r="7614" spans="1:8">
      <c r="A7614" s="162"/>
      <c r="B7614" s="162"/>
      <c r="C7614" s="163"/>
      <c r="D7614" s="164"/>
      <c r="E7614" s="163"/>
      <c r="F7614" s="162"/>
      <c r="G7614" s="209"/>
      <c r="H7614" s="195"/>
    </row>
    <row r="7615" spans="1:8">
      <c r="A7615" s="162"/>
      <c r="B7615" s="162"/>
      <c r="C7615" s="163"/>
      <c r="D7615" s="164"/>
      <c r="E7615" s="163"/>
      <c r="F7615" s="162"/>
      <c r="G7615" s="209"/>
      <c r="H7615" s="195"/>
    </row>
    <row r="7616" spans="1:8">
      <c r="A7616" s="162"/>
      <c r="B7616" s="162"/>
      <c r="C7616" s="163"/>
      <c r="D7616" s="164"/>
      <c r="E7616" s="163"/>
      <c r="F7616" s="162"/>
      <c r="G7616" s="209"/>
      <c r="H7616" s="195"/>
    </row>
    <row r="7617" spans="1:8">
      <c r="A7617" s="162"/>
      <c r="B7617" s="162"/>
      <c r="C7617" s="163"/>
      <c r="D7617" s="164"/>
      <c r="E7617" s="163"/>
      <c r="F7617" s="162"/>
      <c r="G7617" s="209"/>
      <c r="H7617" s="195"/>
    </row>
    <row r="7618" spans="1:8">
      <c r="A7618" s="162"/>
      <c r="B7618" s="162"/>
      <c r="C7618" s="163"/>
      <c r="D7618" s="164"/>
      <c r="E7618" s="163"/>
      <c r="F7618" s="162"/>
      <c r="G7618" s="209"/>
      <c r="H7618" s="195"/>
    </row>
    <row r="7619" spans="1:8">
      <c r="A7619" s="162"/>
      <c r="B7619" s="162"/>
      <c r="C7619" s="163"/>
      <c r="D7619" s="164"/>
      <c r="E7619" s="163"/>
      <c r="F7619" s="162"/>
      <c r="G7619" s="209"/>
      <c r="H7619" s="195"/>
    </row>
    <row r="7620" spans="1:8">
      <c r="A7620" s="162"/>
      <c r="B7620" s="162"/>
      <c r="C7620" s="163"/>
      <c r="D7620" s="164"/>
      <c r="E7620" s="163"/>
      <c r="F7620" s="162"/>
      <c r="G7620" s="209"/>
      <c r="H7620" s="195"/>
    </row>
    <row r="7621" spans="1:8">
      <c r="A7621" s="162"/>
      <c r="B7621" s="162"/>
      <c r="C7621" s="163"/>
      <c r="D7621" s="164"/>
      <c r="E7621" s="163"/>
      <c r="F7621" s="162"/>
      <c r="G7621" s="209"/>
      <c r="H7621" s="195"/>
    </row>
    <row r="7622" spans="1:8">
      <c r="A7622" s="162"/>
      <c r="B7622" s="162"/>
      <c r="C7622" s="163"/>
      <c r="D7622" s="164"/>
      <c r="E7622" s="163"/>
      <c r="F7622" s="162"/>
      <c r="G7622" s="209"/>
      <c r="H7622" s="195"/>
    </row>
    <row r="7623" spans="1:8">
      <c r="A7623" s="162"/>
      <c r="B7623" s="162"/>
      <c r="C7623" s="163"/>
      <c r="D7623" s="164"/>
      <c r="E7623" s="163"/>
      <c r="F7623" s="162"/>
      <c r="G7623" s="209"/>
      <c r="H7623" s="195"/>
    </row>
    <row r="7624" spans="1:8">
      <c r="A7624" s="162"/>
      <c r="B7624" s="162"/>
      <c r="C7624" s="163"/>
      <c r="D7624" s="164"/>
      <c r="E7624" s="163"/>
      <c r="F7624" s="162"/>
      <c r="G7624" s="209"/>
      <c r="H7624" s="195"/>
    </row>
    <row r="7625" spans="1:8">
      <c r="A7625" s="162"/>
      <c r="B7625" s="162"/>
      <c r="C7625" s="163"/>
      <c r="D7625" s="164"/>
      <c r="E7625" s="163"/>
      <c r="F7625" s="162"/>
      <c r="G7625" s="209"/>
      <c r="H7625" s="195"/>
    </row>
    <row r="7626" spans="1:8">
      <c r="A7626" s="162"/>
      <c r="B7626" s="162"/>
      <c r="C7626" s="163"/>
      <c r="D7626" s="164"/>
      <c r="E7626" s="163"/>
      <c r="F7626" s="162"/>
      <c r="G7626" s="209"/>
      <c r="H7626" s="195"/>
    </row>
    <row r="7627" spans="1:8">
      <c r="A7627" s="162"/>
      <c r="B7627" s="162"/>
      <c r="C7627" s="163"/>
      <c r="D7627" s="164"/>
      <c r="E7627" s="163"/>
      <c r="F7627" s="162"/>
      <c r="G7627" s="209"/>
      <c r="H7627" s="195"/>
    </row>
    <row r="7628" spans="1:8">
      <c r="A7628" s="162"/>
      <c r="B7628" s="162"/>
      <c r="C7628" s="163"/>
      <c r="D7628" s="164"/>
      <c r="E7628" s="163"/>
      <c r="F7628" s="162"/>
      <c r="G7628" s="209"/>
      <c r="H7628" s="195"/>
    </row>
    <row r="7629" spans="1:8">
      <c r="A7629" s="162"/>
      <c r="B7629" s="162"/>
      <c r="C7629" s="163"/>
      <c r="D7629" s="164"/>
      <c r="E7629" s="163"/>
      <c r="F7629" s="162"/>
      <c r="G7629" s="209"/>
      <c r="H7629" s="195"/>
    </row>
    <row r="7630" spans="1:8">
      <c r="A7630" s="162"/>
      <c r="B7630" s="162"/>
      <c r="C7630" s="163"/>
      <c r="D7630" s="164"/>
      <c r="E7630" s="163"/>
      <c r="F7630" s="162"/>
      <c r="G7630" s="209"/>
      <c r="H7630" s="195"/>
    </row>
    <row r="7631" spans="1:8">
      <c r="A7631" s="162"/>
      <c r="B7631" s="162"/>
      <c r="C7631" s="163"/>
      <c r="D7631" s="164"/>
      <c r="E7631" s="163"/>
      <c r="F7631" s="162"/>
      <c r="G7631" s="209"/>
      <c r="H7631" s="195"/>
    </row>
    <row r="7632" spans="1:8">
      <c r="A7632" s="162"/>
      <c r="B7632" s="162"/>
      <c r="C7632" s="163"/>
      <c r="D7632" s="164"/>
      <c r="E7632" s="163"/>
      <c r="F7632" s="162"/>
      <c r="G7632" s="209"/>
      <c r="H7632" s="195"/>
    </row>
    <row r="7633" spans="1:8">
      <c r="A7633" s="162"/>
      <c r="B7633" s="162"/>
      <c r="C7633" s="163"/>
      <c r="D7633" s="164"/>
      <c r="E7633" s="163"/>
      <c r="F7633" s="162"/>
      <c r="G7633" s="209"/>
      <c r="H7633" s="195"/>
    </row>
    <row r="7634" spans="1:8">
      <c r="A7634" s="162"/>
      <c r="B7634" s="162"/>
      <c r="C7634" s="163"/>
      <c r="D7634" s="164"/>
      <c r="E7634" s="163"/>
      <c r="F7634" s="162"/>
      <c r="G7634" s="209"/>
      <c r="H7634" s="195"/>
    </row>
    <row r="7635" spans="1:8">
      <c r="A7635" s="162"/>
      <c r="B7635" s="162"/>
      <c r="C7635" s="163"/>
      <c r="D7635" s="164"/>
      <c r="E7635" s="163"/>
      <c r="F7635" s="162"/>
      <c r="G7635" s="209"/>
      <c r="H7635" s="195"/>
    </row>
    <row r="7636" spans="1:8">
      <c r="A7636" s="162"/>
      <c r="B7636" s="162"/>
      <c r="C7636" s="163"/>
      <c r="D7636" s="164"/>
      <c r="E7636" s="163"/>
      <c r="F7636" s="162"/>
      <c r="G7636" s="209"/>
      <c r="H7636" s="195"/>
    </row>
    <row r="7637" spans="1:8">
      <c r="A7637" s="162"/>
      <c r="B7637" s="162"/>
      <c r="C7637" s="163"/>
      <c r="D7637" s="164"/>
      <c r="E7637" s="163"/>
      <c r="F7637" s="162"/>
      <c r="G7637" s="209"/>
      <c r="H7637" s="195"/>
    </row>
    <row r="7638" spans="1:8">
      <c r="A7638" s="162"/>
      <c r="B7638" s="162"/>
      <c r="C7638" s="163"/>
      <c r="D7638" s="164"/>
      <c r="E7638" s="163"/>
      <c r="F7638" s="162"/>
      <c r="G7638" s="209"/>
      <c r="H7638" s="195"/>
    </row>
    <row r="7639" spans="1:8">
      <c r="A7639" s="162"/>
      <c r="B7639" s="162"/>
      <c r="C7639" s="163"/>
      <c r="D7639" s="164"/>
      <c r="E7639" s="163"/>
      <c r="F7639" s="162"/>
      <c r="G7639" s="209"/>
      <c r="H7639" s="195"/>
    </row>
    <row r="7640" spans="1:8">
      <c r="A7640" s="162"/>
      <c r="B7640" s="162"/>
      <c r="C7640" s="163"/>
      <c r="D7640" s="164"/>
      <c r="E7640" s="163"/>
      <c r="F7640" s="162"/>
      <c r="G7640" s="209"/>
      <c r="H7640" s="195"/>
    </row>
    <row r="7641" spans="1:8">
      <c r="A7641" s="162"/>
      <c r="B7641" s="162"/>
      <c r="C7641" s="163"/>
      <c r="D7641" s="164"/>
      <c r="E7641" s="163"/>
      <c r="F7641" s="162"/>
      <c r="G7641" s="209"/>
      <c r="H7641" s="195"/>
    </row>
    <row r="7642" spans="1:8">
      <c r="A7642" s="162"/>
      <c r="B7642" s="162"/>
      <c r="C7642" s="163"/>
      <c r="D7642" s="164"/>
      <c r="E7642" s="163"/>
      <c r="F7642" s="162"/>
      <c r="G7642" s="209"/>
      <c r="H7642" s="195"/>
    </row>
    <row r="7643" spans="1:8">
      <c r="A7643" s="162"/>
      <c r="B7643" s="162"/>
      <c r="C7643" s="163"/>
      <c r="D7643" s="164"/>
      <c r="E7643" s="163"/>
      <c r="F7643" s="162"/>
      <c r="G7643" s="209"/>
      <c r="H7643" s="195"/>
    </row>
    <row r="7644" spans="1:8">
      <c r="A7644" s="162"/>
      <c r="B7644" s="162"/>
      <c r="C7644" s="163"/>
      <c r="D7644" s="164"/>
      <c r="E7644" s="163"/>
      <c r="F7644" s="162"/>
      <c r="G7644" s="209"/>
      <c r="H7644" s="195"/>
    </row>
    <row r="7645" spans="1:8">
      <c r="A7645" s="162"/>
      <c r="B7645" s="162"/>
      <c r="C7645" s="163"/>
      <c r="D7645" s="164"/>
      <c r="E7645" s="163"/>
      <c r="F7645" s="162"/>
      <c r="G7645" s="209"/>
      <c r="H7645" s="195"/>
    </row>
    <row r="7646" spans="1:8">
      <c r="A7646" s="162"/>
      <c r="B7646" s="162"/>
      <c r="C7646" s="163"/>
      <c r="D7646" s="164"/>
      <c r="E7646" s="163"/>
      <c r="F7646" s="162"/>
      <c r="G7646" s="209"/>
      <c r="H7646" s="195"/>
    </row>
    <row r="7647" spans="1:8">
      <c r="A7647" s="162"/>
      <c r="B7647" s="162"/>
      <c r="C7647" s="163"/>
      <c r="D7647" s="164"/>
      <c r="E7647" s="163"/>
      <c r="F7647" s="162"/>
      <c r="G7647" s="209"/>
      <c r="H7647" s="195"/>
    </row>
    <row r="7648" spans="1:8">
      <c r="A7648" s="162"/>
      <c r="B7648" s="162"/>
      <c r="C7648" s="163"/>
      <c r="D7648" s="164"/>
      <c r="E7648" s="163"/>
      <c r="F7648" s="162"/>
      <c r="G7648" s="209"/>
      <c r="H7648" s="195"/>
    </row>
    <row r="7649" spans="1:8">
      <c r="A7649" s="162"/>
      <c r="B7649" s="162"/>
      <c r="C7649" s="163"/>
      <c r="D7649" s="164"/>
      <c r="E7649" s="163"/>
      <c r="F7649" s="162"/>
      <c r="G7649" s="209"/>
      <c r="H7649" s="195"/>
    </row>
    <row r="7650" spans="1:8">
      <c r="A7650" s="162"/>
      <c r="B7650" s="162"/>
      <c r="C7650" s="163"/>
      <c r="D7650" s="164"/>
      <c r="E7650" s="163"/>
      <c r="F7650" s="162"/>
      <c r="G7650" s="209"/>
      <c r="H7650" s="195"/>
    </row>
    <row r="7651" spans="1:8">
      <c r="A7651" s="162"/>
      <c r="B7651" s="162"/>
      <c r="C7651" s="163"/>
      <c r="D7651" s="164"/>
      <c r="E7651" s="163"/>
      <c r="F7651" s="162"/>
      <c r="G7651" s="209"/>
      <c r="H7651" s="195"/>
    </row>
    <row r="7652" spans="1:8">
      <c r="A7652" s="162"/>
      <c r="B7652" s="162"/>
      <c r="C7652" s="163"/>
      <c r="D7652" s="164"/>
      <c r="E7652" s="163"/>
      <c r="F7652" s="162"/>
      <c r="G7652" s="209"/>
      <c r="H7652" s="195"/>
    </row>
    <row r="7653" spans="1:8">
      <c r="A7653" s="162"/>
      <c r="B7653" s="162"/>
      <c r="C7653" s="163"/>
      <c r="D7653" s="164"/>
      <c r="E7653" s="163"/>
      <c r="F7653" s="162"/>
      <c r="G7653" s="209"/>
      <c r="H7653" s="195"/>
    </row>
    <row r="7654" spans="1:8">
      <c r="A7654" s="162"/>
      <c r="B7654" s="162"/>
      <c r="C7654" s="163"/>
      <c r="D7654" s="164"/>
      <c r="E7654" s="163"/>
      <c r="F7654" s="162"/>
      <c r="G7654" s="209"/>
      <c r="H7654" s="195"/>
    </row>
    <row r="7655" spans="1:8">
      <c r="A7655" s="162"/>
      <c r="B7655" s="162"/>
      <c r="C7655" s="163"/>
      <c r="D7655" s="164"/>
      <c r="E7655" s="163"/>
      <c r="F7655" s="162"/>
      <c r="G7655" s="209"/>
      <c r="H7655" s="195"/>
    </row>
    <row r="7656" spans="1:8">
      <c r="A7656" s="162"/>
      <c r="B7656" s="162"/>
      <c r="C7656" s="163"/>
      <c r="D7656" s="164"/>
      <c r="E7656" s="163"/>
      <c r="F7656" s="162"/>
      <c r="G7656" s="209"/>
      <c r="H7656" s="195"/>
    </row>
    <row r="7657" spans="1:8">
      <c r="A7657" s="162"/>
      <c r="B7657" s="162"/>
      <c r="C7657" s="163"/>
      <c r="D7657" s="164"/>
      <c r="E7657" s="163"/>
      <c r="F7657" s="162"/>
      <c r="G7657" s="209"/>
      <c r="H7657" s="195"/>
    </row>
    <row r="7658" spans="1:8">
      <c r="A7658" s="162"/>
      <c r="B7658" s="162"/>
      <c r="C7658" s="163"/>
      <c r="D7658" s="164"/>
      <c r="E7658" s="163"/>
      <c r="F7658" s="162"/>
      <c r="G7658" s="209"/>
      <c r="H7658" s="195"/>
    </row>
    <row r="7659" spans="1:8">
      <c r="A7659" s="162"/>
      <c r="B7659" s="162"/>
      <c r="C7659" s="163"/>
      <c r="D7659" s="164"/>
      <c r="E7659" s="163"/>
      <c r="F7659" s="162"/>
      <c r="G7659" s="209"/>
      <c r="H7659" s="195"/>
    </row>
    <row r="7660" spans="1:8">
      <c r="A7660" s="162"/>
      <c r="B7660" s="162"/>
      <c r="C7660" s="163"/>
      <c r="D7660" s="164"/>
      <c r="E7660" s="163"/>
      <c r="F7660" s="162"/>
      <c r="G7660" s="209"/>
      <c r="H7660" s="195"/>
    </row>
    <row r="7661" spans="1:8">
      <c r="A7661" s="162"/>
      <c r="B7661" s="162"/>
      <c r="C7661" s="163"/>
      <c r="D7661" s="164"/>
      <c r="E7661" s="163"/>
      <c r="F7661" s="162"/>
      <c r="G7661" s="209"/>
      <c r="H7661" s="195"/>
    </row>
    <row r="7662" spans="1:8">
      <c r="A7662" s="162"/>
      <c r="B7662" s="162"/>
      <c r="C7662" s="163"/>
      <c r="D7662" s="164"/>
      <c r="E7662" s="163"/>
      <c r="F7662" s="162"/>
      <c r="G7662" s="209"/>
      <c r="H7662" s="195"/>
    </row>
    <row r="7663" spans="1:8">
      <c r="A7663" s="162"/>
      <c r="B7663" s="162"/>
      <c r="C7663" s="163"/>
      <c r="D7663" s="164"/>
      <c r="E7663" s="163"/>
      <c r="F7663" s="162"/>
      <c r="G7663" s="209"/>
      <c r="H7663" s="195"/>
    </row>
    <row r="7664" spans="1:8">
      <c r="A7664" s="162"/>
      <c r="B7664" s="162"/>
      <c r="C7664" s="163"/>
      <c r="D7664" s="164"/>
      <c r="E7664" s="163"/>
      <c r="F7664" s="162"/>
      <c r="G7664" s="209"/>
      <c r="H7664" s="195"/>
    </row>
    <row r="7665" spans="1:8">
      <c r="A7665" s="162"/>
      <c r="B7665" s="162"/>
      <c r="C7665" s="163"/>
      <c r="D7665" s="164"/>
      <c r="E7665" s="163"/>
      <c r="F7665" s="162"/>
      <c r="G7665" s="209"/>
      <c r="H7665" s="195"/>
    </row>
    <row r="7666" spans="1:8">
      <c r="A7666" s="162"/>
      <c r="B7666" s="162"/>
      <c r="C7666" s="163"/>
      <c r="D7666" s="164"/>
      <c r="E7666" s="163"/>
      <c r="F7666" s="162"/>
      <c r="G7666" s="209"/>
      <c r="H7666" s="195"/>
    </row>
    <row r="7667" spans="1:8">
      <c r="A7667" s="162"/>
      <c r="B7667" s="162"/>
      <c r="C7667" s="163"/>
      <c r="D7667" s="164"/>
      <c r="E7667" s="163"/>
      <c r="F7667" s="162"/>
      <c r="G7667" s="209"/>
      <c r="H7667" s="195"/>
    </row>
    <row r="7668" spans="1:8">
      <c r="A7668" s="162"/>
      <c r="B7668" s="162"/>
      <c r="C7668" s="163"/>
      <c r="D7668" s="164"/>
      <c r="E7668" s="163"/>
      <c r="F7668" s="162"/>
      <c r="G7668" s="209"/>
      <c r="H7668" s="195"/>
    </row>
    <row r="7669" spans="1:8">
      <c r="A7669" s="162"/>
      <c r="B7669" s="162"/>
      <c r="C7669" s="163"/>
      <c r="D7669" s="164"/>
      <c r="E7669" s="163"/>
      <c r="F7669" s="162"/>
      <c r="G7669" s="209"/>
      <c r="H7669" s="195"/>
    </row>
    <row r="7670" spans="1:8">
      <c r="A7670" s="162"/>
      <c r="B7670" s="162"/>
      <c r="C7670" s="163"/>
      <c r="D7670" s="164"/>
      <c r="E7670" s="163"/>
      <c r="F7670" s="162"/>
      <c r="G7670" s="209"/>
      <c r="H7670" s="195"/>
    </row>
    <row r="7671" spans="1:8">
      <c r="A7671" s="162"/>
      <c r="B7671" s="162"/>
      <c r="C7671" s="163"/>
      <c r="D7671" s="164"/>
      <c r="E7671" s="163"/>
      <c r="F7671" s="162"/>
      <c r="G7671" s="209"/>
      <c r="H7671" s="195"/>
    </row>
    <row r="7672" spans="1:8">
      <c r="A7672" s="162"/>
      <c r="B7672" s="162"/>
      <c r="C7672" s="163"/>
      <c r="D7672" s="164"/>
      <c r="E7672" s="163"/>
      <c r="F7672" s="162"/>
      <c r="G7672" s="209"/>
      <c r="H7672" s="195"/>
    </row>
    <row r="7673" spans="1:8">
      <c r="A7673" s="162"/>
      <c r="B7673" s="162"/>
      <c r="C7673" s="163"/>
      <c r="D7673" s="164"/>
      <c r="E7673" s="163"/>
      <c r="F7673" s="162"/>
      <c r="G7673" s="209"/>
      <c r="H7673" s="195"/>
    </row>
    <row r="7674" spans="1:8">
      <c r="A7674" s="162"/>
      <c r="B7674" s="162"/>
      <c r="C7674" s="163"/>
      <c r="D7674" s="164"/>
      <c r="E7674" s="163"/>
      <c r="F7674" s="162"/>
      <c r="G7674" s="209"/>
      <c r="H7674" s="195"/>
    </row>
    <row r="7675" spans="1:8">
      <c r="A7675" s="162"/>
      <c r="B7675" s="162"/>
      <c r="C7675" s="163"/>
      <c r="D7675" s="164"/>
      <c r="E7675" s="163"/>
      <c r="F7675" s="162"/>
      <c r="G7675" s="209"/>
      <c r="H7675" s="195"/>
    </row>
    <row r="7676" spans="1:8">
      <c r="A7676" s="162"/>
      <c r="B7676" s="162"/>
      <c r="C7676" s="163"/>
      <c r="D7676" s="164"/>
      <c r="E7676" s="163"/>
      <c r="F7676" s="162"/>
      <c r="G7676" s="209"/>
      <c r="H7676" s="195"/>
    </row>
    <row r="7677" spans="1:8">
      <c r="A7677" s="162"/>
      <c r="B7677" s="162"/>
      <c r="C7677" s="163"/>
      <c r="D7677" s="164"/>
      <c r="E7677" s="163"/>
      <c r="F7677" s="162"/>
      <c r="G7677" s="209"/>
      <c r="H7677" s="195"/>
    </row>
    <row r="7678" spans="1:8">
      <c r="A7678" s="162"/>
      <c r="B7678" s="162"/>
      <c r="C7678" s="163"/>
      <c r="D7678" s="164"/>
      <c r="E7678" s="163"/>
      <c r="F7678" s="162"/>
      <c r="G7678" s="209"/>
      <c r="H7678" s="195"/>
    </row>
    <row r="7679" spans="1:8">
      <c r="A7679" s="162"/>
      <c r="B7679" s="162"/>
      <c r="C7679" s="163"/>
      <c r="D7679" s="164"/>
      <c r="E7679" s="163"/>
      <c r="F7679" s="162"/>
      <c r="G7679" s="209"/>
      <c r="H7679" s="195"/>
    </row>
    <row r="7680" spans="1:8">
      <c r="A7680" s="162"/>
      <c r="B7680" s="162"/>
      <c r="C7680" s="163"/>
      <c r="D7680" s="164"/>
      <c r="E7680" s="163"/>
      <c r="F7680" s="162"/>
      <c r="G7680" s="209"/>
      <c r="H7680" s="195"/>
    </row>
    <row r="7681" spans="1:8">
      <c r="A7681" s="162"/>
      <c r="B7681" s="162"/>
      <c r="C7681" s="163"/>
      <c r="D7681" s="164"/>
      <c r="E7681" s="163"/>
      <c r="F7681" s="162"/>
      <c r="G7681" s="209"/>
      <c r="H7681" s="195"/>
    </row>
    <row r="7682" spans="1:8">
      <c r="A7682" s="162"/>
      <c r="B7682" s="162"/>
      <c r="C7682" s="163"/>
      <c r="D7682" s="164"/>
      <c r="E7682" s="163"/>
      <c r="F7682" s="162"/>
      <c r="G7682" s="209"/>
      <c r="H7682" s="195"/>
    </row>
    <row r="7683" spans="1:8">
      <c r="A7683" s="162"/>
      <c r="B7683" s="162"/>
      <c r="C7683" s="163"/>
      <c r="D7683" s="164"/>
      <c r="E7683" s="163"/>
      <c r="F7683" s="162"/>
      <c r="G7683" s="209"/>
      <c r="H7683" s="195"/>
    </row>
    <row r="7684" spans="1:8">
      <c r="A7684" s="162"/>
      <c r="B7684" s="162"/>
      <c r="C7684" s="163"/>
      <c r="D7684" s="164"/>
      <c r="E7684" s="163"/>
      <c r="F7684" s="162"/>
      <c r="G7684" s="209"/>
      <c r="H7684" s="195"/>
    </row>
    <row r="7685" spans="1:8">
      <c r="A7685" s="162"/>
      <c r="B7685" s="162"/>
      <c r="C7685" s="163"/>
      <c r="D7685" s="164"/>
      <c r="E7685" s="163"/>
      <c r="F7685" s="162"/>
      <c r="G7685" s="209"/>
      <c r="H7685" s="195"/>
    </row>
    <row r="7686" spans="1:8">
      <c r="A7686" s="162"/>
      <c r="B7686" s="162"/>
      <c r="C7686" s="163"/>
      <c r="D7686" s="164"/>
      <c r="E7686" s="163"/>
      <c r="F7686" s="162"/>
      <c r="G7686" s="209"/>
      <c r="H7686" s="195"/>
    </row>
    <row r="7687" spans="1:8">
      <c r="A7687" s="162"/>
      <c r="B7687" s="162"/>
      <c r="C7687" s="163"/>
      <c r="D7687" s="164"/>
      <c r="E7687" s="163"/>
      <c r="F7687" s="162"/>
      <c r="G7687" s="209"/>
      <c r="H7687" s="195"/>
    </row>
    <row r="7688" spans="1:8">
      <c r="A7688" s="162"/>
      <c r="B7688" s="162"/>
      <c r="C7688" s="163"/>
      <c r="D7688" s="164"/>
      <c r="E7688" s="163"/>
      <c r="F7688" s="162"/>
      <c r="G7688" s="209"/>
      <c r="H7688" s="195"/>
    </row>
    <row r="7689" spans="1:8">
      <c r="A7689" s="162"/>
      <c r="B7689" s="162"/>
      <c r="C7689" s="163"/>
      <c r="D7689" s="164"/>
      <c r="E7689" s="163"/>
      <c r="F7689" s="162"/>
      <c r="G7689" s="209"/>
      <c r="H7689" s="195"/>
    </row>
    <row r="7690" spans="1:8">
      <c r="A7690" s="162"/>
      <c r="B7690" s="162"/>
      <c r="C7690" s="163"/>
      <c r="D7690" s="164"/>
      <c r="E7690" s="163"/>
      <c r="F7690" s="162"/>
      <c r="G7690" s="209"/>
      <c r="H7690" s="195"/>
    </row>
    <row r="7691" spans="1:8">
      <c r="A7691" s="162"/>
      <c r="B7691" s="162"/>
      <c r="C7691" s="163"/>
      <c r="D7691" s="164"/>
      <c r="E7691" s="163"/>
      <c r="F7691" s="162"/>
      <c r="G7691" s="209"/>
      <c r="H7691" s="195"/>
    </row>
    <row r="7692" spans="1:8">
      <c r="A7692" s="162"/>
      <c r="B7692" s="162"/>
      <c r="C7692" s="163"/>
      <c r="D7692" s="164"/>
      <c r="E7692" s="163"/>
      <c r="F7692" s="162"/>
      <c r="G7692" s="209"/>
      <c r="H7692" s="195"/>
    </row>
    <row r="7693" spans="1:8">
      <c r="A7693" s="162"/>
      <c r="B7693" s="162"/>
      <c r="C7693" s="163"/>
      <c r="D7693" s="164"/>
      <c r="E7693" s="163"/>
      <c r="F7693" s="162"/>
      <c r="G7693" s="209"/>
      <c r="H7693" s="195"/>
    </row>
    <row r="7694" spans="1:8">
      <c r="A7694" s="162"/>
      <c r="B7694" s="162"/>
      <c r="C7694" s="163"/>
      <c r="D7694" s="164"/>
      <c r="E7694" s="163"/>
      <c r="F7694" s="162"/>
      <c r="G7694" s="209"/>
      <c r="H7694" s="195"/>
    </row>
    <row r="7695" spans="1:8">
      <c r="A7695" s="162"/>
      <c r="B7695" s="162"/>
      <c r="C7695" s="163"/>
      <c r="D7695" s="164"/>
      <c r="E7695" s="163"/>
      <c r="F7695" s="162"/>
      <c r="G7695" s="209"/>
      <c r="H7695" s="195"/>
    </row>
    <row r="7696" spans="1:8">
      <c r="A7696" s="162"/>
      <c r="B7696" s="162"/>
      <c r="C7696" s="163"/>
      <c r="D7696" s="164"/>
      <c r="E7696" s="163"/>
      <c r="F7696" s="162"/>
      <c r="G7696" s="209"/>
      <c r="H7696" s="195"/>
    </row>
    <row r="7697" spans="1:8">
      <c r="A7697" s="162"/>
      <c r="B7697" s="162"/>
      <c r="C7697" s="163"/>
      <c r="D7697" s="164"/>
      <c r="E7697" s="163"/>
      <c r="F7697" s="162"/>
      <c r="G7697" s="209"/>
      <c r="H7697" s="195"/>
    </row>
    <row r="7698" spans="1:8">
      <c r="A7698" s="162"/>
      <c r="B7698" s="162"/>
      <c r="C7698" s="163"/>
      <c r="D7698" s="164"/>
      <c r="E7698" s="163"/>
      <c r="F7698" s="162"/>
      <c r="G7698" s="209"/>
      <c r="H7698" s="195"/>
    </row>
    <row r="7699" spans="1:8">
      <c r="A7699" s="162"/>
      <c r="B7699" s="162"/>
      <c r="C7699" s="163"/>
      <c r="D7699" s="164"/>
      <c r="E7699" s="163"/>
      <c r="F7699" s="162"/>
      <c r="G7699" s="209"/>
      <c r="H7699" s="195"/>
    </row>
    <row r="7700" spans="1:8">
      <c r="A7700" s="162"/>
      <c r="B7700" s="162"/>
      <c r="C7700" s="163"/>
      <c r="D7700" s="164"/>
      <c r="E7700" s="163"/>
      <c r="F7700" s="162"/>
      <c r="G7700" s="209"/>
      <c r="H7700" s="195"/>
    </row>
    <row r="7701" spans="1:8">
      <c r="A7701" s="162"/>
      <c r="B7701" s="162"/>
      <c r="C7701" s="163"/>
      <c r="D7701" s="164"/>
      <c r="E7701" s="163"/>
      <c r="F7701" s="162"/>
      <c r="G7701" s="209"/>
      <c r="H7701" s="195"/>
    </row>
    <row r="7702" spans="1:8">
      <c r="A7702" s="162"/>
      <c r="B7702" s="162"/>
      <c r="C7702" s="163"/>
      <c r="D7702" s="164"/>
      <c r="E7702" s="163"/>
      <c r="F7702" s="162"/>
      <c r="G7702" s="209"/>
      <c r="H7702" s="195"/>
    </row>
    <row r="7703" spans="1:8">
      <c r="A7703" s="162"/>
      <c r="B7703" s="162"/>
      <c r="C7703" s="163"/>
      <c r="D7703" s="164"/>
      <c r="E7703" s="163"/>
      <c r="F7703" s="162"/>
      <c r="G7703" s="209"/>
      <c r="H7703" s="195"/>
    </row>
    <row r="7704" spans="1:8">
      <c r="A7704" s="162"/>
      <c r="B7704" s="162"/>
      <c r="C7704" s="163"/>
      <c r="D7704" s="164"/>
      <c r="E7704" s="163"/>
      <c r="F7704" s="162"/>
      <c r="G7704" s="209"/>
      <c r="H7704" s="195"/>
    </row>
    <row r="7705" spans="1:8">
      <c r="A7705" s="162"/>
      <c r="B7705" s="162"/>
      <c r="C7705" s="163"/>
      <c r="D7705" s="164"/>
      <c r="E7705" s="163"/>
      <c r="F7705" s="162"/>
      <c r="G7705" s="209"/>
      <c r="H7705" s="195"/>
    </row>
    <row r="7706" spans="1:8">
      <c r="A7706" s="162"/>
      <c r="B7706" s="162"/>
      <c r="C7706" s="163"/>
      <c r="D7706" s="164"/>
      <c r="E7706" s="163"/>
      <c r="F7706" s="162"/>
      <c r="G7706" s="209"/>
      <c r="H7706" s="195"/>
    </row>
    <row r="7707" spans="1:8">
      <c r="A7707" s="162"/>
      <c r="B7707" s="162"/>
      <c r="C7707" s="163"/>
      <c r="D7707" s="164"/>
      <c r="E7707" s="163"/>
      <c r="F7707" s="162"/>
      <c r="G7707" s="209"/>
      <c r="H7707" s="195"/>
    </row>
    <row r="7708" spans="1:8">
      <c r="A7708" s="162"/>
      <c r="B7708" s="162"/>
      <c r="C7708" s="163"/>
      <c r="D7708" s="164"/>
      <c r="E7708" s="163"/>
      <c r="F7708" s="162"/>
      <c r="G7708" s="209"/>
      <c r="H7708" s="195"/>
    </row>
    <row r="7709" spans="1:8">
      <c r="A7709" s="162"/>
      <c r="B7709" s="162"/>
      <c r="C7709" s="163"/>
      <c r="D7709" s="164"/>
      <c r="E7709" s="163"/>
      <c r="F7709" s="162"/>
      <c r="G7709" s="209"/>
      <c r="H7709" s="195"/>
    </row>
    <row r="7710" spans="1:8">
      <c r="A7710" s="162"/>
      <c r="B7710" s="162"/>
      <c r="C7710" s="163"/>
      <c r="D7710" s="164"/>
      <c r="E7710" s="163"/>
      <c r="F7710" s="162"/>
      <c r="G7710" s="209"/>
      <c r="H7710" s="195"/>
    </row>
    <row r="7711" spans="1:8">
      <c r="A7711" s="162"/>
      <c r="B7711" s="162"/>
      <c r="C7711" s="163"/>
      <c r="D7711" s="164"/>
      <c r="E7711" s="163"/>
      <c r="F7711" s="162"/>
      <c r="G7711" s="209"/>
      <c r="H7711" s="195"/>
    </row>
    <row r="7712" spans="1:8">
      <c r="A7712" s="162"/>
      <c r="B7712" s="162"/>
      <c r="C7712" s="163"/>
      <c r="D7712" s="164"/>
      <c r="E7712" s="163"/>
      <c r="F7712" s="162"/>
      <c r="G7712" s="209"/>
      <c r="H7712" s="195"/>
    </row>
    <row r="7713" spans="1:8">
      <c r="A7713" s="162"/>
      <c r="B7713" s="162"/>
      <c r="C7713" s="163"/>
      <c r="D7713" s="164"/>
      <c r="E7713" s="163"/>
      <c r="F7713" s="162"/>
      <c r="G7713" s="209"/>
      <c r="H7713" s="195"/>
    </row>
    <row r="7714" spans="1:8">
      <c r="A7714" s="162"/>
      <c r="B7714" s="162"/>
      <c r="C7714" s="163"/>
      <c r="D7714" s="164"/>
      <c r="E7714" s="163"/>
      <c r="F7714" s="162"/>
      <c r="G7714" s="209"/>
      <c r="H7714" s="195"/>
    </row>
    <row r="7715" spans="1:8">
      <c r="A7715" s="162"/>
      <c r="B7715" s="162"/>
      <c r="C7715" s="163"/>
      <c r="D7715" s="164"/>
      <c r="E7715" s="163"/>
      <c r="F7715" s="162"/>
      <c r="G7715" s="209"/>
      <c r="H7715" s="195"/>
    </row>
    <row r="7716" spans="1:8">
      <c r="A7716" s="162"/>
      <c r="B7716" s="162"/>
      <c r="C7716" s="163"/>
      <c r="D7716" s="164"/>
      <c r="E7716" s="163"/>
      <c r="F7716" s="162"/>
      <c r="G7716" s="209"/>
      <c r="H7716" s="195"/>
    </row>
    <row r="7717" spans="1:8">
      <c r="A7717" s="162"/>
      <c r="B7717" s="162"/>
      <c r="C7717" s="163"/>
      <c r="D7717" s="164"/>
      <c r="E7717" s="163"/>
      <c r="F7717" s="162"/>
      <c r="G7717" s="209"/>
      <c r="H7717" s="195"/>
    </row>
    <row r="7718" spans="1:8">
      <c r="A7718" s="162"/>
      <c r="B7718" s="162"/>
      <c r="C7718" s="163"/>
      <c r="D7718" s="164"/>
      <c r="E7718" s="163"/>
      <c r="F7718" s="162"/>
      <c r="G7718" s="209"/>
      <c r="H7718" s="195"/>
    </row>
    <row r="7719" spans="1:8">
      <c r="A7719" s="162"/>
      <c r="B7719" s="162"/>
      <c r="C7719" s="163"/>
      <c r="D7719" s="164"/>
      <c r="E7719" s="163"/>
      <c r="F7719" s="162"/>
      <c r="G7719" s="209"/>
      <c r="H7719" s="195"/>
    </row>
    <row r="7720" spans="1:8">
      <c r="A7720" s="162"/>
      <c r="B7720" s="162"/>
      <c r="C7720" s="163"/>
      <c r="D7720" s="164"/>
      <c r="E7720" s="163"/>
      <c r="F7720" s="162"/>
      <c r="G7720" s="209"/>
      <c r="H7720" s="195"/>
    </row>
    <row r="7721" spans="1:8">
      <c r="A7721" s="162"/>
      <c r="B7721" s="162"/>
      <c r="C7721" s="163"/>
      <c r="D7721" s="164"/>
      <c r="E7721" s="163"/>
      <c r="F7721" s="162"/>
      <c r="G7721" s="209"/>
      <c r="H7721" s="195"/>
    </row>
    <row r="7722" spans="1:8">
      <c r="A7722" s="162"/>
      <c r="B7722" s="162"/>
      <c r="C7722" s="163"/>
      <c r="D7722" s="164"/>
      <c r="E7722" s="163"/>
      <c r="F7722" s="162"/>
      <c r="G7722" s="209"/>
      <c r="H7722" s="195"/>
    </row>
    <row r="7723" spans="1:8">
      <c r="A7723" s="162"/>
      <c r="B7723" s="162"/>
      <c r="C7723" s="163"/>
      <c r="D7723" s="164"/>
      <c r="E7723" s="163"/>
      <c r="F7723" s="162"/>
      <c r="G7723" s="209"/>
      <c r="H7723" s="195"/>
    </row>
    <row r="7724" spans="1:8">
      <c r="A7724" s="162"/>
      <c r="B7724" s="162"/>
      <c r="C7724" s="163"/>
      <c r="D7724" s="164"/>
      <c r="E7724" s="163"/>
      <c r="F7724" s="162"/>
      <c r="G7724" s="209"/>
      <c r="H7724" s="195"/>
    </row>
    <row r="7725" spans="1:8">
      <c r="A7725" s="162"/>
      <c r="B7725" s="162"/>
      <c r="C7725" s="163"/>
      <c r="D7725" s="164"/>
      <c r="E7725" s="163"/>
      <c r="F7725" s="162"/>
      <c r="G7725" s="209"/>
      <c r="H7725" s="195"/>
    </row>
    <row r="7726" spans="1:8">
      <c r="A7726" s="162"/>
      <c r="B7726" s="162"/>
      <c r="C7726" s="163"/>
      <c r="D7726" s="164"/>
      <c r="E7726" s="163"/>
      <c r="F7726" s="162"/>
      <c r="G7726" s="209"/>
      <c r="H7726" s="195"/>
    </row>
    <row r="7727" spans="1:8">
      <c r="A7727" s="162"/>
      <c r="B7727" s="162"/>
      <c r="C7727" s="163"/>
      <c r="D7727" s="164"/>
      <c r="E7727" s="163"/>
      <c r="F7727" s="162"/>
      <c r="G7727" s="209"/>
      <c r="H7727" s="195"/>
    </row>
    <row r="7728" spans="1:8">
      <c r="A7728" s="162"/>
      <c r="B7728" s="162"/>
      <c r="C7728" s="163"/>
      <c r="D7728" s="164"/>
      <c r="E7728" s="163"/>
      <c r="F7728" s="162"/>
      <c r="G7728" s="209"/>
      <c r="H7728" s="195"/>
    </row>
    <row r="7729" spans="1:8">
      <c r="A7729" s="162"/>
      <c r="B7729" s="162"/>
      <c r="C7729" s="163"/>
      <c r="D7729" s="164"/>
      <c r="E7729" s="163"/>
      <c r="F7729" s="162"/>
      <c r="G7729" s="209"/>
      <c r="H7729" s="195"/>
    </row>
    <row r="7730" spans="1:8">
      <c r="A7730" s="162"/>
      <c r="B7730" s="162"/>
      <c r="C7730" s="163"/>
      <c r="D7730" s="164"/>
      <c r="E7730" s="163"/>
      <c r="F7730" s="162"/>
      <c r="G7730" s="209"/>
      <c r="H7730" s="195"/>
    </row>
    <row r="7731" spans="1:8">
      <c r="A7731" s="162"/>
      <c r="B7731" s="162"/>
      <c r="C7731" s="163"/>
      <c r="D7731" s="164"/>
      <c r="E7731" s="163"/>
      <c r="F7731" s="162"/>
      <c r="G7731" s="209"/>
      <c r="H7731" s="195"/>
    </row>
    <row r="7732" spans="1:8">
      <c r="A7732" s="162"/>
      <c r="B7732" s="162"/>
      <c r="C7732" s="163"/>
      <c r="D7732" s="164"/>
      <c r="E7732" s="163"/>
      <c r="F7732" s="162"/>
      <c r="G7732" s="209"/>
      <c r="H7732" s="195"/>
    </row>
    <row r="7733" spans="1:8">
      <c r="A7733" s="162"/>
      <c r="B7733" s="162"/>
      <c r="C7733" s="163"/>
      <c r="D7733" s="164"/>
      <c r="E7733" s="163"/>
      <c r="F7733" s="162"/>
      <c r="G7733" s="209"/>
      <c r="H7733" s="195"/>
    </row>
    <row r="7734" spans="1:8">
      <c r="A7734" s="162"/>
      <c r="B7734" s="162"/>
      <c r="C7734" s="163"/>
      <c r="D7734" s="164"/>
      <c r="E7734" s="163"/>
      <c r="F7734" s="162"/>
      <c r="G7734" s="209"/>
      <c r="H7734" s="195"/>
    </row>
    <row r="7735" spans="1:8">
      <c r="A7735" s="162"/>
      <c r="B7735" s="162"/>
      <c r="C7735" s="163"/>
      <c r="D7735" s="164"/>
      <c r="E7735" s="163"/>
      <c r="F7735" s="162"/>
      <c r="G7735" s="209"/>
      <c r="H7735" s="195"/>
    </row>
    <row r="7736" spans="1:8">
      <c r="A7736" s="162"/>
      <c r="B7736" s="162"/>
      <c r="C7736" s="163"/>
      <c r="D7736" s="164"/>
      <c r="E7736" s="163"/>
      <c r="F7736" s="162"/>
      <c r="G7736" s="209"/>
      <c r="H7736" s="195"/>
    </row>
    <row r="7737" spans="1:8">
      <c r="A7737" s="162"/>
      <c r="B7737" s="162"/>
      <c r="C7737" s="163"/>
      <c r="D7737" s="164"/>
      <c r="E7737" s="163"/>
      <c r="F7737" s="162"/>
      <c r="G7737" s="209"/>
      <c r="H7737" s="195"/>
    </row>
    <row r="7738" spans="1:8">
      <c r="A7738" s="162"/>
      <c r="B7738" s="162"/>
      <c r="C7738" s="163"/>
      <c r="D7738" s="164"/>
      <c r="E7738" s="163"/>
      <c r="F7738" s="162"/>
      <c r="G7738" s="209"/>
      <c r="H7738" s="195"/>
    </row>
    <row r="7739" spans="1:8">
      <c r="A7739" s="162"/>
      <c r="B7739" s="162"/>
      <c r="C7739" s="163"/>
      <c r="D7739" s="164"/>
      <c r="E7739" s="163"/>
      <c r="F7739" s="162"/>
      <c r="G7739" s="209"/>
      <c r="H7739" s="195"/>
    </row>
    <row r="7740" spans="1:8">
      <c r="A7740" s="162"/>
      <c r="B7740" s="162"/>
      <c r="C7740" s="163"/>
      <c r="D7740" s="164"/>
      <c r="E7740" s="163"/>
      <c r="F7740" s="162"/>
      <c r="G7740" s="209"/>
      <c r="H7740" s="195"/>
    </row>
    <row r="7741" spans="1:8">
      <c r="A7741" s="162"/>
      <c r="B7741" s="162"/>
      <c r="C7741" s="163"/>
      <c r="D7741" s="164"/>
      <c r="E7741" s="163"/>
      <c r="F7741" s="162"/>
      <c r="G7741" s="209"/>
      <c r="H7741" s="195"/>
    </row>
    <row r="7742" spans="1:8">
      <c r="A7742" s="162"/>
      <c r="B7742" s="162"/>
      <c r="C7742" s="163"/>
      <c r="D7742" s="164"/>
      <c r="E7742" s="163"/>
      <c r="F7742" s="162"/>
      <c r="G7742" s="209"/>
      <c r="H7742" s="195"/>
    </row>
    <row r="7743" spans="1:8">
      <c r="A7743" s="162"/>
      <c r="B7743" s="162"/>
      <c r="C7743" s="163"/>
      <c r="D7743" s="164"/>
      <c r="E7743" s="163"/>
      <c r="F7743" s="162"/>
      <c r="G7743" s="209"/>
      <c r="H7743" s="195"/>
    </row>
    <row r="7744" spans="1:8">
      <c r="A7744" s="162"/>
      <c r="B7744" s="162"/>
      <c r="C7744" s="163"/>
      <c r="D7744" s="164"/>
      <c r="E7744" s="163"/>
      <c r="F7744" s="162"/>
      <c r="G7744" s="209"/>
      <c r="H7744" s="195"/>
    </row>
    <row r="7745" spans="1:8">
      <c r="A7745" s="162"/>
      <c r="B7745" s="162"/>
      <c r="C7745" s="163"/>
      <c r="D7745" s="164"/>
      <c r="E7745" s="163"/>
      <c r="F7745" s="162"/>
      <c r="G7745" s="209"/>
      <c r="H7745" s="195"/>
    </row>
    <row r="7746" spans="1:8">
      <c r="A7746" s="162"/>
      <c r="B7746" s="162"/>
      <c r="C7746" s="163"/>
      <c r="D7746" s="164"/>
      <c r="E7746" s="163"/>
      <c r="F7746" s="162"/>
      <c r="G7746" s="209"/>
      <c r="H7746" s="195"/>
    </row>
    <row r="7747" spans="1:8">
      <c r="A7747" s="162"/>
      <c r="B7747" s="162"/>
      <c r="C7747" s="163"/>
      <c r="D7747" s="164"/>
      <c r="E7747" s="163"/>
      <c r="F7747" s="162"/>
      <c r="G7747" s="209"/>
      <c r="H7747" s="195"/>
    </row>
    <row r="7748" spans="1:8">
      <c r="A7748" s="162"/>
      <c r="B7748" s="162"/>
      <c r="C7748" s="163"/>
      <c r="D7748" s="164"/>
      <c r="E7748" s="163"/>
      <c r="F7748" s="162"/>
      <c r="G7748" s="209"/>
      <c r="H7748" s="195"/>
    </row>
    <row r="7749" spans="1:8">
      <c r="A7749" s="162"/>
      <c r="B7749" s="162"/>
      <c r="C7749" s="163"/>
      <c r="D7749" s="164"/>
      <c r="E7749" s="163"/>
      <c r="F7749" s="162"/>
      <c r="G7749" s="209"/>
      <c r="H7749" s="195"/>
    </row>
    <row r="7750" spans="1:8">
      <c r="A7750" s="162"/>
      <c r="B7750" s="162"/>
      <c r="C7750" s="163"/>
      <c r="D7750" s="164"/>
      <c r="E7750" s="163"/>
      <c r="F7750" s="162"/>
      <c r="G7750" s="209"/>
      <c r="H7750" s="195"/>
    </row>
    <row r="7751" spans="1:8">
      <c r="A7751" s="162"/>
      <c r="B7751" s="162"/>
      <c r="C7751" s="163"/>
      <c r="D7751" s="164"/>
      <c r="E7751" s="163"/>
      <c r="F7751" s="162"/>
      <c r="G7751" s="209"/>
      <c r="H7751" s="195"/>
    </row>
    <row r="7752" spans="1:8">
      <c r="A7752" s="162"/>
      <c r="B7752" s="162"/>
      <c r="C7752" s="163"/>
      <c r="D7752" s="164"/>
      <c r="E7752" s="163"/>
      <c r="F7752" s="162"/>
      <c r="G7752" s="209"/>
      <c r="H7752" s="195"/>
    </row>
    <row r="7753" spans="1:8">
      <c r="A7753" s="162"/>
      <c r="B7753" s="162"/>
      <c r="C7753" s="163"/>
      <c r="D7753" s="164"/>
      <c r="E7753" s="163"/>
      <c r="F7753" s="162"/>
      <c r="G7753" s="209"/>
      <c r="H7753" s="195"/>
    </row>
    <row r="7754" spans="1:8">
      <c r="A7754" s="162"/>
      <c r="B7754" s="162"/>
      <c r="C7754" s="163"/>
      <c r="D7754" s="164"/>
      <c r="E7754" s="163"/>
      <c r="F7754" s="162"/>
      <c r="G7754" s="209"/>
      <c r="H7754" s="195"/>
    </row>
    <row r="7755" spans="1:8">
      <c r="A7755" s="162"/>
      <c r="B7755" s="162"/>
      <c r="C7755" s="163"/>
      <c r="D7755" s="164"/>
      <c r="E7755" s="163"/>
      <c r="F7755" s="162"/>
      <c r="G7755" s="209"/>
      <c r="H7755" s="195"/>
    </row>
    <row r="7756" spans="1:8">
      <c r="A7756" s="162"/>
      <c r="B7756" s="162"/>
      <c r="C7756" s="163"/>
      <c r="D7756" s="164"/>
      <c r="E7756" s="163"/>
      <c r="F7756" s="162"/>
      <c r="G7756" s="209"/>
      <c r="H7756" s="195"/>
    </row>
    <row r="7757" spans="1:8">
      <c r="A7757" s="162"/>
      <c r="B7757" s="162"/>
      <c r="C7757" s="163"/>
      <c r="D7757" s="164"/>
      <c r="E7757" s="163"/>
      <c r="F7757" s="162"/>
      <c r="G7757" s="209"/>
      <c r="H7757" s="195"/>
    </row>
    <row r="7758" spans="1:8">
      <c r="A7758" s="162"/>
      <c r="B7758" s="162"/>
      <c r="C7758" s="163"/>
      <c r="D7758" s="164"/>
      <c r="E7758" s="163"/>
      <c r="F7758" s="162"/>
      <c r="G7758" s="209"/>
      <c r="H7758" s="195"/>
    </row>
    <row r="7759" spans="1:8">
      <c r="A7759" s="162"/>
      <c r="B7759" s="162"/>
      <c r="C7759" s="163"/>
      <c r="D7759" s="164"/>
      <c r="E7759" s="163"/>
      <c r="F7759" s="162"/>
      <c r="G7759" s="209"/>
      <c r="H7759" s="195"/>
    </row>
    <row r="7760" spans="1:8">
      <c r="A7760" s="162"/>
      <c r="B7760" s="162"/>
      <c r="C7760" s="163"/>
      <c r="D7760" s="164"/>
      <c r="E7760" s="163"/>
      <c r="F7760" s="162"/>
      <c r="G7760" s="209"/>
      <c r="H7760" s="195"/>
    </row>
    <row r="7761" spans="1:8">
      <c r="A7761" s="162"/>
      <c r="B7761" s="162"/>
      <c r="C7761" s="163"/>
      <c r="D7761" s="164"/>
      <c r="E7761" s="163"/>
      <c r="F7761" s="162"/>
      <c r="G7761" s="209"/>
      <c r="H7761" s="195"/>
    </row>
    <row r="7762" spans="1:8">
      <c r="A7762" s="162"/>
      <c r="B7762" s="162"/>
      <c r="C7762" s="163"/>
      <c r="D7762" s="164"/>
      <c r="E7762" s="163"/>
      <c r="F7762" s="162"/>
      <c r="G7762" s="209"/>
      <c r="H7762" s="195"/>
    </row>
    <row r="7763" spans="1:8">
      <c r="A7763" s="162"/>
      <c r="B7763" s="162"/>
      <c r="C7763" s="163"/>
      <c r="D7763" s="164"/>
      <c r="E7763" s="163"/>
      <c r="F7763" s="162"/>
      <c r="G7763" s="209"/>
      <c r="H7763" s="195"/>
    </row>
    <row r="7764" spans="1:8">
      <c r="A7764" s="162"/>
      <c r="B7764" s="162"/>
      <c r="C7764" s="163"/>
      <c r="D7764" s="164"/>
      <c r="E7764" s="163"/>
      <c r="F7764" s="162"/>
      <c r="G7764" s="209"/>
      <c r="H7764" s="195"/>
    </row>
    <row r="7765" spans="1:8">
      <c r="A7765" s="162"/>
      <c r="B7765" s="162"/>
      <c r="C7765" s="163"/>
      <c r="D7765" s="164"/>
      <c r="E7765" s="163"/>
      <c r="F7765" s="162"/>
      <c r="G7765" s="209"/>
      <c r="H7765" s="195"/>
    </row>
    <row r="7766" spans="1:8">
      <c r="A7766" s="162"/>
      <c r="B7766" s="162"/>
      <c r="C7766" s="163"/>
      <c r="D7766" s="164"/>
      <c r="E7766" s="163"/>
      <c r="F7766" s="162"/>
      <c r="G7766" s="209"/>
      <c r="H7766" s="195"/>
    </row>
    <row r="7767" spans="1:8">
      <c r="A7767" s="162"/>
      <c r="B7767" s="162"/>
      <c r="C7767" s="163"/>
      <c r="D7767" s="164"/>
      <c r="E7767" s="163"/>
      <c r="F7767" s="162"/>
      <c r="G7767" s="209"/>
      <c r="H7767" s="195"/>
    </row>
    <row r="7768" spans="1:8">
      <c r="A7768" s="162"/>
      <c r="B7768" s="162"/>
      <c r="C7768" s="163"/>
      <c r="D7768" s="164"/>
      <c r="E7768" s="163"/>
      <c r="F7768" s="162"/>
      <c r="G7768" s="209"/>
      <c r="H7768" s="195"/>
    </row>
    <row r="7769" spans="1:8">
      <c r="A7769" s="162"/>
      <c r="B7769" s="162"/>
      <c r="C7769" s="163"/>
      <c r="D7769" s="164"/>
      <c r="E7769" s="163"/>
      <c r="F7769" s="162"/>
      <c r="G7769" s="209"/>
      <c r="H7769" s="195"/>
    </row>
    <row r="7770" spans="1:8">
      <c r="A7770" s="162"/>
      <c r="B7770" s="162"/>
      <c r="C7770" s="163"/>
      <c r="D7770" s="164"/>
      <c r="E7770" s="163"/>
      <c r="F7770" s="162"/>
      <c r="G7770" s="209"/>
      <c r="H7770" s="195"/>
    </row>
    <row r="7771" spans="1:8">
      <c r="A7771" s="162"/>
      <c r="B7771" s="162"/>
      <c r="C7771" s="163"/>
      <c r="D7771" s="164"/>
      <c r="E7771" s="163"/>
      <c r="F7771" s="162"/>
      <c r="G7771" s="209"/>
      <c r="H7771" s="195"/>
    </row>
    <row r="7772" spans="1:8">
      <c r="A7772" s="162"/>
      <c r="B7772" s="162"/>
      <c r="C7772" s="163"/>
      <c r="D7772" s="164"/>
      <c r="E7772" s="163"/>
      <c r="F7772" s="162"/>
      <c r="G7772" s="209"/>
      <c r="H7772" s="195"/>
    </row>
    <row r="7773" spans="1:8">
      <c r="A7773" s="162"/>
      <c r="B7773" s="162"/>
      <c r="C7773" s="163"/>
      <c r="D7773" s="164"/>
      <c r="E7773" s="163"/>
      <c r="F7773" s="162"/>
      <c r="G7773" s="209"/>
      <c r="H7773" s="195"/>
    </row>
    <row r="7774" spans="1:8">
      <c r="A7774" s="162"/>
      <c r="B7774" s="162"/>
      <c r="C7774" s="163"/>
      <c r="D7774" s="164"/>
      <c r="E7774" s="163"/>
      <c r="F7774" s="162"/>
      <c r="G7774" s="209"/>
      <c r="H7774" s="195"/>
    </row>
    <row r="7775" spans="1:8">
      <c r="A7775" s="162"/>
      <c r="B7775" s="162"/>
      <c r="C7775" s="163"/>
      <c r="D7775" s="164"/>
      <c r="E7775" s="163"/>
      <c r="F7775" s="162"/>
      <c r="G7775" s="209"/>
      <c r="H7775" s="195"/>
    </row>
    <row r="7776" spans="1:8">
      <c r="A7776" s="162"/>
      <c r="B7776" s="162"/>
      <c r="C7776" s="163"/>
      <c r="D7776" s="164"/>
      <c r="E7776" s="163"/>
      <c r="F7776" s="162"/>
      <c r="G7776" s="209"/>
      <c r="H7776" s="195"/>
    </row>
    <row r="7777" spans="1:8">
      <c r="A7777" s="162"/>
      <c r="B7777" s="162"/>
      <c r="C7777" s="163"/>
      <c r="D7777" s="164"/>
      <c r="E7777" s="163"/>
      <c r="F7777" s="162"/>
      <c r="G7777" s="209"/>
      <c r="H7777" s="195"/>
    </row>
    <row r="7778" spans="1:8">
      <c r="A7778" s="162"/>
      <c r="B7778" s="162"/>
      <c r="C7778" s="163"/>
      <c r="D7778" s="164"/>
      <c r="E7778" s="163"/>
      <c r="F7778" s="162"/>
      <c r="G7778" s="209"/>
      <c r="H7778" s="195"/>
    </row>
    <row r="7779" spans="1:8">
      <c r="A7779" s="162"/>
      <c r="B7779" s="162"/>
      <c r="C7779" s="163"/>
      <c r="D7779" s="164"/>
      <c r="E7779" s="163"/>
      <c r="F7779" s="162"/>
      <c r="G7779" s="209"/>
      <c r="H7779" s="195"/>
    </row>
    <row r="7780" spans="1:8">
      <c r="A7780" s="162"/>
      <c r="B7780" s="162"/>
      <c r="C7780" s="163"/>
      <c r="D7780" s="164"/>
      <c r="E7780" s="163"/>
      <c r="F7780" s="162"/>
      <c r="G7780" s="209"/>
      <c r="H7780" s="195"/>
    </row>
    <row r="7781" spans="1:8">
      <c r="A7781" s="162"/>
      <c r="B7781" s="162"/>
      <c r="C7781" s="163"/>
      <c r="D7781" s="164"/>
      <c r="E7781" s="163"/>
      <c r="F7781" s="162"/>
      <c r="G7781" s="209"/>
      <c r="H7781" s="195"/>
    </row>
    <row r="7782" spans="1:8">
      <c r="A7782" s="162"/>
      <c r="B7782" s="162"/>
      <c r="C7782" s="163"/>
      <c r="D7782" s="164"/>
      <c r="E7782" s="163"/>
      <c r="F7782" s="162"/>
      <c r="G7782" s="209"/>
      <c r="H7782" s="195"/>
    </row>
    <row r="7783" spans="1:8">
      <c r="A7783" s="162"/>
      <c r="B7783" s="162"/>
      <c r="C7783" s="163"/>
      <c r="D7783" s="164"/>
      <c r="E7783" s="163"/>
      <c r="F7783" s="162"/>
      <c r="G7783" s="209"/>
      <c r="H7783" s="195"/>
    </row>
    <row r="7784" spans="1:8">
      <c r="A7784" s="162"/>
      <c r="B7784" s="162"/>
      <c r="C7784" s="163"/>
      <c r="D7784" s="164"/>
      <c r="E7784" s="163"/>
      <c r="F7784" s="162"/>
      <c r="G7784" s="209"/>
      <c r="H7784" s="195"/>
    </row>
    <row r="7785" spans="1:8">
      <c r="A7785" s="162"/>
      <c r="B7785" s="162"/>
      <c r="C7785" s="163"/>
      <c r="D7785" s="164"/>
      <c r="E7785" s="163"/>
      <c r="F7785" s="162"/>
      <c r="G7785" s="209"/>
      <c r="H7785" s="195"/>
    </row>
    <row r="7786" spans="1:8">
      <c r="A7786" s="162"/>
      <c r="B7786" s="162"/>
      <c r="C7786" s="163"/>
      <c r="D7786" s="164"/>
      <c r="E7786" s="163"/>
      <c r="F7786" s="162"/>
      <c r="G7786" s="209"/>
      <c r="H7786" s="195"/>
    </row>
    <row r="7787" spans="1:8">
      <c r="A7787" s="162"/>
      <c r="B7787" s="162"/>
      <c r="C7787" s="163"/>
      <c r="D7787" s="164"/>
      <c r="E7787" s="163"/>
      <c r="F7787" s="162"/>
      <c r="G7787" s="209"/>
      <c r="H7787" s="195"/>
    </row>
    <row r="7788" spans="1:8">
      <c r="A7788" s="162"/>
      <c r="B7788" s="162"/>
      <c r="C7788" s="163"/>
      <c r="D7788" s="164"/>
      <c r="E7788" s="163"/>
      <c r="F7788" s="162"/>
      <c r="G7788" s="209"/>
      <c r="H7788" s="195"/>
    </row>
    <row r="7789" spans="1:8">
      <c r="A7789" s="162"/>
      <c r="B7789" s="162"/>
      <c r="C7789" s="163"/>
      <c r="D7789" s="164"/>
      <c r="E7789" s="163"/>
      <c r="F7789" s="162"/>
      <c r="G7789" s="209"/>
      <c r="H7789" s="195"/>
    </row>
    <row r="7790" spans="1:8">
      <c r="A7790" s="162"/>
      <c r="B7790" s="162"/>
      <c r="C7790" s="163"/>
      <c r="D7790" s="164"/>
      <c r="E7790" s="163"/>
      <c r="F7790" s="162"/>
      <c r="G7790" s="209"/>
      <c r="H7790" s="195"/>
    </row>
    <row r="7791" spans="1:8">
      <c r="A7791" s="162"/>
      <c r="B7791" s="162"/>
      <c r="C7791" s="163"/>
      <c r="D7791" s="164"/>
      <c r="E7791" s="163"/>
      <c r="F7791" s="162"/>
      <c r="G7791" s="209"/>
      <c r="H7791" s="195"/>
    </row>
    <row r="7792" spans="1:8">
      <c r="A7792" s="162"/>
      <c r="B7792" s="162"/>
      <c r="C7792" s="163"/>
      <c r="D7792" s="164"/>
      <c r="E7792" s="163"/>
      <c r="F7792" s="162"/>
      <c r="G7792" s="209"/>
      <c r="H7792" s="195"/>
    </row>
    <row r="7793" spans="1:8">
      <c r="A7793" s="162"/>
      <c r="B7793" s="162"/>
      <c r="C7793" s="163"/>
      <c r="D7793" s="164"/>
      <c r="E7793" s="163"/>
      <c r="F7793" s="162"/>
      <c r="G7793" s="209"/>
      <c r="H7793" s="195"/>
    </row>
    <row r="7794" spans="1:8">
      <c r="A7794" s="162"/>
      <c r="B7794" s="162"/>
      <c r="C7794" s="163"/>
      <c r="D7794" s="164"/>
      <c r="E7794" s="163"/>
      <c r="F7794" s="162"/>
      <c r="G7794" s="209"/>
      <c r="H7794" s="195"/>
    </row>
    <row r="7795" spans="1:8">
      <c r="A7795" s="162"/>
      <c r="B7795" s="162"/>
      <c r="C7795" s="163"/>
      <c r="D7795" s="164"/>
      <c r="E7795" s="163"/>
      <c r="F7795" s="162"/>
      <c r="G7795" s="209"/>
      <c r="H7795" s="195"/>
    </row>
    <row r="7796" spans="1:8">
      <c r="A7796" s="162"/>
      <c r="B7796" s="162"/>
      <c r="C7796" s="163"/>
      <c r="D7796" s="164"/>
      <c r="E7796" s="163"/>
      <c r="F7796" s="162"/>
      <c r="G7796" s="209"/>
      <c r="H7796" s="195"/>
    </row>
    <row r="7797" spans="1:8">
      <c r="A7797" s="162"/>
      <c r="B7797" s="162"/>
      <c r="C7797" s="163"/>
      <c r="D7797" s="164"/>
      <c r="E7797" s="163"/>
      <c r="F7797" s="162"/>
      <c r="G7797" s="209"/>
      <c r="H7797" s="195"/>
    </row>
    <row r="7798" spans="1:8">
      <c r="A7798" s="162"/>
      <c r="B7798" s="162"/>
      <c r="C7798" s="163"/>
      <c r="D7798" s="164"/>
      <c r="E7798" s="163"/>
      <c r="F7798" s="162"/>
      <c r="G7798" s="209"/>
      <c r="H7798" s="195"/>
    </row>
    <row r="7799" spans="1:8">
      <c r="A7799" s="162"/>
      <c r="B7799" s="162"/>
      <c r="C7799" s="163"/>
      <c r="D7799" s="164"/>
      <c r="E7799" s="163"/>
      <c r="F7799" s="162"/>
      <c r="G7799" s="209"/>
      <c r="H7799" s="195"/>
    </row>
    <row r="7800" spans="1:8">
      <c r="A7800" s="162"/>
      <c r="B7800" s="162"/>
      <c r="C7800" s="163"/>
      <c r="D7800" s="164"/>
      <c r="E7800" s="163"/>
      <c r="F7800" s="162"/>
      <c r="G7800" s="209"/>
      <c r="H7800" s="195"/>
    </row>
    <row r="7801" spans="1:8">
      <c r="A7801" s="162"/>
      <c r="B7801" s="162"/>
      <c r="C7801" s="163"/>
      <c r="D7801" s="164"/>
      <c r="E7801" s="163"/>
      <c r="F7801" s="162"/>
      <c r="G7801" s="209"/>
      <c r="H7801" s="195"/>
    </row>
    <row r="7802" spans="1:8">
      <c r="A7802" s="162"/>
      <c r="B7802" s="162"/>
      <c r="C7802" s="163"/>
      <c r="D7802" s="164"/>
      <c r="E7802" s="163"/>
      <c r="F7802" s="162"/>
      <c r="G7802" s="209"/>
      <c r="H7802" s="195"/>
    </row>
    <row r="7803" spans="1:8">
      <c r="A7803" s="162"/>
      <c r="B7803" s="162"/>
      <c r="C7803" s="163"/>
      <c r="D7803" s="164"/>
      <c r="E7803" s="163"/>
      <c r="F7803" s="162"/>
      <c r="G7803" s="209"/>
      <c r="H7803" s="195"/>
    </row>
    <row r="7804" spans="1:8">
      <c r="A7804" s="162"/>
      <c r="B7804" s="162"/>
      <c r="C7804" s="163"/>
      <c r="D7804" s="164"/>
      <c r="E7804" s="163"/>
      <c r="F7804" s="162"/>
      <c r="G7804" s="209"/>
      <c r="H7804" s="195"/>
    </row>
    <row r="7805" spans="1:8">
      <c r="A7805" s="162"/>
      <c r="B7805" s="162"/>
      <c r="C7805" s="163"/>
      <c r="D7805" s="164"/>
      <c r="E7805" s="163"/>
      <c r="F7805" s="162"/>
      <c r="G7805" s="209"/>
      <c r="H7805" s="195"/>
    </row>
    <row r="7806" spans="1:8">
      <c r="A7806" s="162"/>
      <c r="B7806" s="162"/>
      <c r="C7806" s="163"/>
      <c r="D7806" s="164"/>
      <c r="E7806" s="163"/>
      <c r="F7806" s="162"/>
      <c r="G7806" s="209"/>
      <c r="H7806" s="195"/>
    </row>
    <row r="7807" spans="1:8">
      <c r="A7807" s="162"/>
      <c r="B7807" s="162"/>
      <c r="C7807" s="163"/>
      <c r="D7807" s="164"/>
      <c r="E7807" s="163"/>
      <c r="F7807" s="162"/>
      <c r="G7807" s="209"/>
      <c r="H7807" s="195"/>
    </row>
    <row r="7808" spans="1:8">
      <c r="A7808" s="162"/>
      <c r="B7808" s="162"/>
      <c r="C7808" s="163"/>
      <c r="D7808" s="164"/>
      <c r="E7808" s="163"/>
      <c r="F7808" s="162"/>
      <c r="G7808" s="209"/>
      <c r="H7808" s="195"/>
    </row>
    <row r="7809" spans="1:8">
      <c r="A7809" s="162"/>
      <c r="B7809" s="162"/>
      <c r="C7809" s="163"/>
      <c r="D7809" s="164"/>
      <c r="E7809" s="163"/>
      <c r="F7809" s="162"/>
      <c r="G7809" s="209"/>
      <c r="H7809" s="195"/>
    </row>
    <row r="7810" spans="1:8">
      <c r="A7810" s="162"/>
      <c r="B7810" s="162"/>
      <c r="C7810" s="163"/>
      <c r="D7810" s="164"/>
      <c r="E7810" s="163"/>
      <c r="F7810" s="162"/>
      <c r="G7810" s="209"/>
      <c r="H7810" s="195"/>
    </row>
    <row r="7811" spans="1:8">
      <c r="A7811" s="162"/>
      <c r="B7811" s="162"/>
      <c r="C7811" s="163"/>
      <c r="D7811" s="164"/>
      <c r="E7811" s="163"/>
      <c r="F7811" s="162"/>
      <c r="G7811" s="209"/>
      <c r="H7811" s="195"/>
    </row>
    <row r="7812" spans="1:8">
      <c r="A7812" s="162"/>
      <c r="B7812" s="162"/>
      <c r="C7812" s="163"/>
      <c r="D7812" s="164"/>
      <c r="E7812" s="163"/>
      <c r="F7812" s="162"/>
      <c r="G7812" s="209"/>
      <c r="H7812" s="195"/>
    </row>
    <row r="7813" spans="1:8">
      <c r="A7813" s="162"/>
      <c r="B7813" s="162"/>
      <c r="C7813" s="163"/>
      <c r="D7813" s="164"/>
      <c r="E7813" s="163"/>
      <c r="F7813" s="162"/>
      <c r="G7813" s="209"/>
      <c r="H7813" s="195"/>
    </row>
    <row r="7814" spans="1:8">
      <c r="A7814" s="162"/>
      <c r="B7814" s="162"/>
      <c r="C7814" s="163"/>
      <c r="D7814" s="164"/>
      <c r="E7814" s="163"/>
      <c r="F7814" s="162"/>
      <c r="G7814" s="209"/>
      <c r="H7814" s="195"/>
    </row>
    <row r="7815" spans="1:8">
      <c r="A7815" s="162"/>
      <c r="B7815" s="162"/>
      <c r="C7815" s="163"/>
      <c r="D7815" s="164"/>
      <c r="E7815" s="163"/>
      <c r="F7815" s="162"/>
      <c r="G7815" s="209"/>
      <c r="H7815" s="195"/>
    </row>
    <row r="7816" spans="1:8">
      <c r="A7816" s="162"/>
      <c r="B7816" s="162"/>
      <c r="C7816" s="163"/>
      <c r="D7816" s="164"/>
      <c r="E7816" s="163"/>
      <c r="F7816" s="162"/>
      <c r="G7816" s="209"/>
      <c r="H7816" s="195"/>
    </row>
    <row r="7817" spans="1:8">
      <c r="A7817" s="162"/>
      <c r="B7817" s="162"/>
      <c r="C7817" s="163"/>
      <c r="D7817" s="164"/>
      <c r="E7817" s="163"/>
      <c r="F7817" s="162"/>
      <c r="G7817" s="209"/>
      <c r="H7817" s="195"/>
    </row>
    <row r="7818" spans="1:8">
      <c r="A7818" s="162"/>
      <c r="B7818" s="162"/>
      <c r="C7818" s="163"/>
      <c r="D7818" s="164"/>
      <c r="E7818" s="163"/>
      <c r="F7818" s="162"/>
      <c r="G7818" s="209"/>
      <c r="H7818" s="195"/>
    </row>
    <row r="7819" spans="1:8">
      <c r="A7819" s="162"/>
      <c r="B7819" s="162"/>
      <c r="C7819" s="163"/>
      <c r="D7819" s="164"/>
      <c r="E7819" s="163"/>
      <c r="F7819" s="162"/>
      <c r="G7819" s="209"/>
      <c r="H7819" s="195"/>
    </row>
    <row r="7820" spans="1:8">
      <c r="A7820" s="162"/>
      <c r="B7820" s="162"/>
      <c r="C7820" s="163"/>
      <c r="D7820" s="164"/>
      <c r="E7820" s="163"/>
      <c r="F7820" s="162"/>
      <c r="G7820" s="209"/>
      <c r="H7820" s="195"/>
    </row>
    <row r="7821" spans="1:8">
      <c r="A7821" s="162"/>
      <c r="B7821" s="162"/>
      <c r="C7821" s="163"/>
      <c r="D7821" s="164"/>
      <c r="E7821" s="163"/>
      <c r="F7821" s="162"/>
      <c r="G7821" s="209"/>
      <c r="H7821" s="195"/>
    </row>
    <row r="7822" spans="1:8">
      <c r="A7822" s="162"/>
      <c r="B7822" s="162"/>
      <c r="C7822" s="163"/>
      <c r="D7822" s="164"/>
      <c r="E7822" s="163"/>
      <c r="F7822" s="162"/>
      <c r="G7822" s="209"/>
      <c r="H7822" s="195"/>
    </row>
    <row r="7823" spans="1:8">
      <c r="A7823" s="162"/>
      <c r="B7823" s="162"/>
      <c r="C7823" s="163"/>
      <c r="D7823" s="164"/>
      <c r="E7823" s="163"/>
      <c r="F7823" s="162"/>
      <c r="G7823" s="209"/>
      <c r="H7823" s="195"/>
    </row>
    <row r="7824" spans="1:8">
      <c r="A7824" s="162"/>
      <c r="B7824" s="162"/>
      <c r="C7824" s="163"/>
      <c r="D7824" s="164"/>
      <c r="E7824" s="163"/>
      <c r="F7824" s="162"/>
      <c r="G7824" s="209"/>
      <c r="H7824" s="195"/>
    </row>
    <row r="7825" spans="1:8">
      <c r="A7825" s="162"/>
      <c r="B7825" s="162"/>
      <c r="C7825" s="163"/>
      <c r="D7825" s="164"/>
      <c r="E7825" s="163"/>
      <c r="F7825" s="162"/>
      <c r="G7825" s="209"/>
      <c r="H7825" s="195"/>
    </row>
    <row r="7826" spans="1:8">
      <c r="A7826" s="162"/>
      <c r="B7826" s="162"/>
      <c r="C7826" s="163"/>
      <c r="D7826" s="164"/>
      <c r="E7826" s="163"/>
      <c r="F7826" s="162"/>
      <c r="G7826" s="209"/>
      <c r="H7826" s="195"/>
    </row>
    <row r="7827" spans="1:8">
      <c r="A7827" s="162"/>
      <c r="B7827" s="162"/>
      <c r="C7827" s="163"/>
      <c r="D7827" s="164"/>
      <c r="E7827" s="163"/>
      <c r="F7827" s="162"/>
      <c r="G7827" s="209"/>
      <c r="H7827" s="195"/>
    </row>
    <row r="7828" spans="1:8">
      <c r="A7828" s="162"/>
      <c r="B7828" s="162"/>
      <c r="C7828" s="163"/>
      <c r="D7828" s="164"/>
      <c r="E7828" s="163"/>
      <c r="F7828" s="162"/>
      <c r="G7828" s="209"/>
      <c r="H7828" s="195"/>
    </row>
    <row r="7829" spans="1:8">
      <c r="A7829" s="162"/>
      <c r="B7829" s="162"/>
      <c r="C7829" s="163"/>
      <c r="D7829" s="164"/>
      <c r="E7829" s="163"/>
      <c r="F7829" s="162"/>
      <c r="G7829" s="209"/>
      <c r="H7829" s="195"/>
    </row>
    <row r="7830" spans="1:8">
      <c r="A7830" s="162"/>
      <c r="B7830" s="162"/>
      <c r="C7830" s="163"/>
      <c r="D7830" s="164"/>
      <c r="E7830" s="163"/>
      <c r="F7830" s="162"/>
      <c r="G7830" s="209"/>
      <c r="H7830" s="195"/>
    </row>
    <row r="7831" spans="1:8">
      <c r="A7831" s="162"/>
      <c r="B7831" s="162"/>
      <c r="C7831" s="163"/>
      <c r="D7831" s="164"/>
      <c r="E7831" s="163"/>
      <c r="F7831" s="162"/>
      <c r="G7831" s="209"/>
      <c r="H7831" s="195"/>
    </row>
    <row r="7832" spans="1:8">
      <c r="A7832" s="162"/>
      <c r="B7832" s="162"/>
      <c r="C7832" s="163"/>
      <c r="D7832" s="164"/>
      <c r="E7832" s="163"/>
      <c r="F7832" s="162"/>
      <c r="G7832" s="209"/>
      <c r="H7832" s="195"/>
    </row>
    <row r="7833" spans="1:8">
      <c r="A7833" s="162"/>
      <c r="B7833" s="162"/>
      <c r="C7833" s="163"/>
      <c r="D7833" s="164"/>
      <c r="E7833" s="163"/>
      <c r="F7833" s="162"/>
      <c r="G7833" s="209"/>
      <c r="H7833" s="195"/>
    </row>
    <row r="7834" spans="1:8">
      <c r="A7834" s="162"/>
      <c r="B7834" s="162"/>
      <c r="C7834" s="163"/>
      <c r="D7834" s="164"/>
      <c r="E7834" s="163"/>
      <c r="F7834" s="162"/>
      <c r="G7834" s="209"/>
      <c r="H7834" s="195"/>
    </row>
    <row r="7835" spans="1:8">
      <c r="A7835" s="162"/>
      <c r="B7835" s="162"/>
      <c r="C7835" s="163"/>
      <c r="D7835" s="164"/>
      <c r="E7835" s="163"/>
      <c r="F7835" s="162"/>
      <c r="G7835" s="209"/>
      <c r="H7835" s="195"/>
    </row>
    <row r="7836" spans="1:8">
      <c r="A7836" s="162"/>
      <c r="B7836" s="162"/>
      <c r="C7836" s="163"/>
      <c r="D7836" s="164"/>
      <c r="E7836" s="163"/>
      <c r="F7836" s="162"/>
      <c r="G7836" s="209"/>
      <c r="H7836" s="195"/>
    </row>
    <row r="7837" spans="1:8">
      <c r="A7837" s="162"/>
      <c r="B7837" s="162"/>
      <c r="C7837" s="163"/>
      <c r="D7837" s="164"/>
      <c r="E7837" s="163"/>
      <c r="F7837" s="162"/>
      <c r="G7837" s="209"/>
      <c r="H7837" s="195"/>
    </row>
    <row r="7838" spans="1:8">
      <c r="A7838" s="162"/>
      <c r="B7838" s="162"/>
      <c r="C7838" s="163"/>
      <c r="D7838" s="164"/>
      <c r="E7838" s="163"/>
      <c r="F7838" s="162"/>
      <c r="G7838" s="209"/>
      <c r="H7838" s="195"/>
    </row>
    <row r="7839" spans="1:8">
      <c r="A7839" s="162"/>
      <c r="B7839" s="162"/>
      <c r="C7839" s="163"/>
      <c r="D7839" s="164"/>
      <c r="E7839" s="163"/>
      <c r="F7839" s="162"/>
      <c r="G7839" s="209"/>
      <c r="H7839" s="195"/>
    </row>
    <row r="7840" spans="1:8">
      <c r="A7840" s="162"/>
      <c r="B7840" s="162"/>
      <c r="C7840" s="163"/>
      <c r="D7840" s="164"/>
      <c r="E7840" s="163"/>
      <c r="F7840" s="162"/>
      <c r="G7840" s="209"/>
      <c r="H7840" s="195"/>
    </row>
    <row r="7841" spans="1:8">
      <c r="A7841" s="162"/>
      <c r="B7841" s="162"/>
      <c r="C7841" s="163"/>
      <c r="D7841" s="164"/>
      <c r="E7841" s="163"/>
      <c r="F7841" s="162"/>
      <c r="G7841" s="209"/>
      <c r="H7841" s="195"/>
    </row>
    <row r="7842" spans="1:8">
      <c r="A7842" s="162"/>
      <c r="B7842" s="162"/>
      <c r="C7842" s="163"/>
      <c r="D7842" s="164"/>
      <c r="E7842" s="163"/>
      <c r="F7842" s="162"/>
      <c r="G7842" s="209"/>
      <c r="H7842" s="195"/>
    </row>
    <row r="7843" spans="1:8">
      <c r="A7843" s="162"/>
      <c r="B7843" s="162"/>
      <c r="C7843" s="163"/>
      <c r="D7843" s="164"/>
      <c r="E7843" s="163"/>
      <c r="F7843" s="162"/>
      <c r="G7843" s="209"/>
      <c r="H7843" s="195"/>
    </row>
    <row r="7844" spans="1:8">
      <c r="A7844" s="162"/>
      <c r="B7844" s="162"/>
      <c r="C7844" s="163"/>
      <c r="D7844" s="164"/>
      <c r="E7844" s="163"/>
      <c r="F7844" s="162"/>
      <c r="G7844" s="209"/>
      <c r="H7844" s="195"/>
    </row>
    <row r="7845" spans="1:8">
      <c r="A7845" s="162"/>
      <c r="B7845" s="162"/>
      <c r="C7845" s="163"/>
      <c r="D7845" s="164"/>
      <c r="E7845" s="163"/>
      <c r="F7845" s="162"/>
      <c r="G7845" s="209"/>
      <c r="H7845" s="195"/>
    </row>
    <row r="7846" spans="1:8">
      <c r="A7846" s="162"/>
      <c r="B7846" s="162"/>
      <c r="C7846" s="163"/>
      <c r="D7846" s="164"/>
      <c r="E7846" s="163"/>
      <c r="F7846" s="162"/>
      <c r="G7846" s="209"/>
      <c r="H7846" s="195"/>
    </row>
    <row r="7847" spans="1:8">
      <c r="A7847" s="162"/>
      <c r="B7847" s="162"/>
      <c r="C7847" s="163"/>
      <c r="D7847" s="164"/>
      <c r="E7847" s="163"/>
      <c r="F7847" s="162"/>
      <c r="G7847" s="209"/>
      <c r="H7847" s="195"/>
    </row>
    <row r="7848" spans="1:8">
      <c r="A7848" s="162"/>
      <c r="B7848" s="162"/>
      <c r="C7848" s="163"/>
      <c r="D7848" s="164"/>
      <c r="E7848" s="163"/>
      <c r="F7848" s="162"/>
      <c r="G7848" s="209"/>
      <c r="H7848" s="195"/>
    </row>
    <row r="7849" spans="1:8">
      <c r="A7849" s="162"/>
      <c r="B7849" s="162"/>
      <c r="C7849" s="163"/>
      <c r="D7849" s="164"/>
      <c r="E7849" s="163"/>
      <c r="F7849" s="162"/>
      <c r="G7849" s="209"/>
      <c r="H7849" s="195"/>
    </row>
    <row r="7850" spans="1:8">
      <c r="A7850" s="162"/>
      <c r="B7850" s="162"/>
      <c r="C7850" s="163"/>
      <c r="D7850" s="164"/>
      <c r="E7850" s="163"/>
      <c r="F7850" s="162"/>
      <c r="G7850" s="209"/>
      <c r="H7850" s="195"/>
    </row>
    <row r="7851" spans="1:8">
      <c r="A7851" s="162"/>
      <c r="B7851" s="162"/>
      <c r="C7851" s="163"/>
      <c r="D7851" s="164"/>
      <c r="E7851" s="163"/>
      <c r="F7851" s="162"/>
      <c r="G7851" s="209"/>
      <c r="H7851" s="195"/>
    </row>
    <row r="7852" spans="1:8">
      <c r="A7852" s="162"/>
      <c r="B7852" s="162"/>
      <c r="C7852" s="163"/>
      <c r="D7852" s="164"/>
      <c r="E7852" s="163"/>
      <c r="F7852" s="162"/>
      <c r="G7852" s="209"/>
      <c r="H7852" s="195"/>
    </row>
    <row r="7853" spans="1:8">
      <c r="A7853" s="162"/>
      <c r="B7853" s="162"/>
      <c r="C7853" s="163"/>
      <c r="D7853" s="164"/>
      <c r="E7853" s="163"/>
      <c r="F7853" s="162"/>
      <c r="G7853" s="209"/>
      <c r="H7853" s="195"/>
    </row>
    <row r="7854" spans="1:8">
      <c r="A7854" s="162"/>
      <c r="B7854" s="162"/>
      <c r="C7854" s="163"/>
      <c r="D7854" s="164"/>
      <c r="E7854" s="163"/>
      <c r="F7854" s="162"/>
      <c r="G7854" s="209"/>
      <c r="H7854" s="195"/>
    </row>
    <row r="7855" spans="1:8">
      <c r="A7855" s="162"/>
      <c r="B7855" s="162"/>
      <c r="C7855" s="163"/>
      <c r="D7855" s="164"/>
      <c r="E7855" s="163"/>
      <c r="F7855" s="162"/>
      <c r="G7855" s="209"/>
      <c r="H7855" s="195"/>
    </row>
    <row r="7856" spans="1:8">
      <c r="A7856" s="162"/>
      <c r="B7856" s="162"/>
      <c r="C7856" s="163"/>
      <c r="D7856" s="164"/>
      <c r="E7856" s="163"/>
      <c r="F7856" s="162"/>
      <c r="G7856" s="209"/>
      <c r="H7856" s="195"/>
    </row>
    <row r="7857" spans="1:8">
      <c r="A7857" s="162"/>
      <c r="B7857" s="162"/>
      <c r="C7857" s="163"/>
      <c r="D7857" s="164"/>
      <c r="E7857" s="163"/>
      <c r="F7857" s="162"/>
      <c r="G7857" s="209"/>
      <c r="H7857" s="195"/>
    </row>
    <row r="7858" spans="1:8">
      <c r="A7858" s="162"/>
      <c r="B7858" s="162"/>
      <c r="C7858" s="163"/>
      <c r="D7858" s="164"/>
      <c r="E7858" s="163"/>
      <c r="F7858" s="162"/>
      <c r="G7858" s="209"/>
      <c r="H7858" s="195"/>
    </row>
    <row r="7859" spans="1:8">
      <c r="A7859" s="162"/>
      <c r="B7859" s="162"/>
      <c r="C7859" s="163"/>
      <c r="D7859" s="164"/>
      <c r="E7859" s="163"/>
      <c r="F7859" s="162"/>
      <c r="G7859" s="209"/>
      <c r="H7859" s="195"/>
    </row>
    <row r="7860" spans="1:8">
      <c r="A7860" s="162"/>
      <c r="B7860" s="162"/>
      <c r="C7860" s="163"/>
      <c r="D7860" s="164"/>
      <c r="E7860" s="163"/>
      <c r="F7860" s="162"/>
      <c r="G7860" s="209"/>
      <c r="H7860" s="195"/>
    </row>
    <row r="7861" spans="1:8">
      <c r="A7861" s="162"/>
      <c r="B7861" s="162"/>
      <c r="C7861" s="163"/>
      <c r="D7861" s="164"/>
      <c r="E7861" s="163"/>
      <c r="F7861" s="162"/>
      <c r="G7861" s="209"/>
      <c r="H7861" s="195"/>
    </row>
    <row r="7862" spans="1:8">
      <c r="A7862" s="162"/>
      <c r="B7862" s="162"/>
      <c r="C7862" s="163"/>
      <c r="D7862" s="164"/>
      <c r="E7862" s="163"/>
      <c r="F7862" s="162"/>
      <c r="G7862" s="209"/>
      <c r="H7862" s="195"/>
    </row>
    <row r="7863" spans="1:8">
      <c r="A7863" s="162"/>
      <c r="B7863" s="162"/>
      <c r="C7863" s="163"/>
      <c r="D7863" s="164"/>
      <c r="E7863" s="163"/>
      <c r="F7863" s="162"/>
      <c r="G7863" s="209"/>
      <c r="H7863" s="195"/>
    </row>
    <row r="7864" spans="1:8">
      <c r="A7864" s="162"/>
      <c r="B7864" s="162"/>
      <c r="C7864" s="163"/>
      <c r="D7864" s="164"/>
      <c r="E7864" s="163"/>
      <c r="F7864" s="162"/>
      <c r="G7864" s="209"/>
      <c r="H7864" s="195"/>
    </row>
    <row r="7865" spans="1:8">
      <c r="A7865" s="162"/>
      <c r="B7865" s="162"/>
      <c r="C7865" s="163"/>
      <c r="D7865" s="164"/>
      <c r="E7865" s="163"/>
      <c r="F7865" s="162"/>
      <c r="G7865" s="209"/>
      <c r="H7865" s="195"/>
    </row>
    <row r="7866" spans="1:8">
      <c r="A7866" s="162"/>
      <c r="B7866" s="162"/>
      <c r="C7866" s="163"/>
      <c r="D7866" s="164"/>
      <c r="E7866" s="163"/>
      <c r="F7866" s="162"/>
      <c r="G7866" s="209"/>
      <c r="H7866" s="195"/>
    </row>
    <row r="7867" spans="1:8">
      <c r="A7867" s="162"/>
      <c r="B7867" s="162"/>
      <c r="C7867" s="163"/>
      <c r="D7867" s="164"/>
      <c r="E7867" s="163"/>
      <c r="F7867" s="162"/>
      <c r="G7867" s="209"/>
      <c r="H7867" s="195"/>
    </row>
    <row r="7868" spans="1:8">
      <c r="A7868" s="162"/>
      <c r="B7868" s="162"/>
      <c r="C7868" s="163"/>
      <c r="D7868" s="164"/>
      <c r="E7868" s="163"/>
      <c r="F7868" s="162"/>
      <c r="G7868" s="209"/>
      <c r="H7868" s="195"/>
    </row>
    <row r="7869" spans="1:8">
      <c r="A7869" s="162"/>
      <c r="B7869" s="162"/>
      <c r="C7869" s="163"/>
      <c r="D7869" s="164"/>
      <c r="E7869" s="163"/>
      <c r="F7869" s="162"/>
      <c r="G7869" s="209"/>
      <c r="H7869" s="195"/>
    </row>
    <row r="7870" spans="1:8">
      <c r="A7870" s="162"/>
      <c r="B7870" s="162"/>
      <c r="C7870" s="163"/>
      <c r="D7870" s="164"/>
      <c r="E7870" s="163"/>
      <c r="F7870" s="162"/>
      <c r="G7870" s="209"/>
      <c r="H7870" s="195"/>
    </row>
    <row r="7871" spans="1:8">
      <c r="A7871" s="162"/>
      <c r="B7871" s="162"/>
      <c r="C7871" s="163"/>
      <c r="D7871" s="164"/>
      <c r="E7871" s="163"/>
      <c r="F7871" s="162"/>
      <c r="G7871" s="209"/>
      <c r="H7871" s="195"/>
    </row>
    <row r="7872" spans="1:8">
      <c r="A7872" s="162"/>
      <c r="B7872" s="162"/>
      <c r="C7872" s="163"/>
      <c r="D7872" s="164"/>
      <c r="E7872" s="163"/>
      <c r="F7872" s="162"/>
      <c r="G7872" s="209"/>
      <c r="H7872" s="195"/>
    </row>
    <row r="7873" spans="1:8">
      <c r="A7873" s="162"/>
      <c r="B7873" s="162"/>
      <c r="C7873" s="163"/>
      <c r="D7873" s="164"/>
      <c r="E7873" s="163"/>
      <c r="F7873" s="162"/>
      <c r="G7873" s="209"/>
      <c r="H7873" s="195"/>
    </row>
    <row r="7874" spans="1:8">
      <c r="A7874" s="162"/>
      <c r="B7874" s="162"/>
      <c r="C7874" s="163"/>
      <c r="D7874" s="164"/>
      <c r="E7874" s="163"/>
      <c r="F7874" s="162"/>
      <c r="G7874" s="209"/>
      <c r="H7874" s="195"/>
    </row>
    <row r="7875" spans="1:8">
      <c r="A7875" s="162"/>
      <c r="B7875" s="162"/>
      <c r="C7875" s="163"/>
      <c r="D7875" s="164"/>
      <c r="E7875" s="163"/>
      <c r="F7875" s="162"/>
      <c r="G7875" s="209"/>
      <c r="H7875" s="195"/>
    </row>
    <row r="7876" spans="1:8">
      <c r="A7876" s="162"/>
      <c r="B7876" s="162"/>
      <c r="C7876" s="163"/>
      <c r="D7876" s="164"/>
      <c r="E7876" s="163"/>
      <c r="F7876" s="162"/>
      <c r="G7876" s="209"/>
      <c r="H7876" s="195"/>
    </row>
    <row r="7877" spans="1:8">
      <c r="A7877" s="162"/>
      <c r="B7877" s="162"/>
      <c r="C7877" s="163"/>
      <c r="D7877" s="164"/>
      <c r="E7877" s="163"/>
      <c r="F7877" s="162"/>
      <c r="G7877" s="209"/>
      <c r="H7877" s="195"/>
    </row>
    <row r="7878" spans="1:8">
      <c r="A7878" s="162"/>
      <c r="B7878" s="162"/>
      <c r="C7878" s="163"/>
      <c r="D7878" s="164"/>
      <c r="E7878" s="163"/>
      <c r="F7878" s="162"/>
      <c r="G7878" s="209"/>
      <c r="H7878" s="195"/>
    </row>
    <row r="7879" spans="1:8">
      <c r="A7879" s="162"/>
      <c r="B7879" s="162"/>
      <c r="C7879" s="163"/>
      <c r="D7879" s="164"/>
      <c r="E7879" s="163"/>
      <c r="F7879" s="162"/>
      <c r="G7879" s="209"/>
      <c r="H7879" s="195"/>
    </row>
    <row r="7880" spans="1:8">
      <c r="A7880" s="162"/>
      <c r="B7880" s="162"/>
      <c r="C7880" s="163"/>
      <c r="D7880" s="164"/>
      <c r="E7880" s="163"/>
      <c r="F7880" s="162"/>
      <c r="G7880" s="209"/>
      <c r="H7880" s="195"/>
    </row>
    <row r="7881" spans="1:8">
      <c r="A7881" s="162"/>
      <c r="B7881" s="162"/>
      <c r="C7881" s="163"/>
      <c r="D7881" s="164"/>
      <c r="E7881" s="163"/>
      <c r="F7881" s="162"/>
      <c r="G7881" s="209"/>
      <c r="H7881" s="195"/>
    </row>
    <row r="7882" spans="1:8">
      <c r="A7882" s="162"/>
      <c r="B7882" s="162"/>
      <c r="C7882" s="163"/>
      <c r="D7882" s="164"/>
      <c r="E7882" s="163"/>
      <c r="F7882" s="162"/>
      <c r="G7882" s="209"/>
      <c r="H7882" s="195"/>
    </row>
    <row r="7883" spans="1:8">
      <c r="A7883" s="162"/>
      <c r="B7883" s="162"/>
      <c r="C7883" s="163"/>
      <c r="D7883" s="164"/>
      <c r="E7883" s="163"/>
      <c r="F7883" s="162"/>
      <c r="G7883" s="209"/>
      <c r="H7883" s="195"/>
    </row>
    <row r="7884" spans="1:8">
      <c r="A7884" s="162"/>
      <c r="B7884" s="162"/>
      <c r="C7884" s="163"/>
      <c r="D7884" s="164"/>
      <c r="E7884" s="163"/>
      <c r="F7884" s="162"/>
      <c r="G7884" s="209"/>
      <c r="H7884" s="195"/>
    </row>
    <row r="7885" spans="1:8">
      <c r="A7885" s="162"/>
      <c r="B7885" s="162"/>
      <c r="C7885" s="163"/>
      <c r="D7885" s="164"/>
      <c r="E7885" s="163"/>
      <c r="F7885" s="162"/>
      <c r="G7885" s="209"/>
      <c r="H7885" s="195"/>
    </row>
    <row r="7886" spans="1:8">
      <c r="A7886" s="162"/>
      <c r="B7886" s="162"/>
      <c r="C7886" s="163"/>
      <c r="D7886" s="164"/>
      <c r="E7886" s="163"/>
      <c r="F7886" s="162"/>
      <c r="G7886" s="209"/>
      <c r="H7886" s="195"/>
    </row>
    <row r="7887" spans="1:8">
      <c r="A7887" s="162"/>
      <c r="B7887" s="162"/>
      <c r="C7887" s="163"/>
      <c r="D7887" s="164"/>
      <c r="E7887" s="163"/>
      <c r="F7887" s="162"/>
      <c r="G7887" s="209"/>
      <c r="H7887" s="195"/>
    </row>
    <row r="7888" spans="1:8">
      <c r="A7888" s="162"/>
      <c r="B7888" s="162"/>
      <c r="C7888" s="163"/>
      <c r="D7888" s="164"/>
      <c r="E7888" s="163"/>
      <c r="F7888" s="162"/>
      <c r="G7888" s="209"/>
      <c r="H7888" s="195"/>
    </row>
    <row r="7889" spans="1:8">
      <c r="A7889" s="162"/>
      <c r="B7889" s="162"/>
      <c r="C7889" s="163"/>
      <c r="D7889" s="164"/>
      <c r="E7889" s="163"/>
      <c r="F7889" s="162"/>
      <c r="G7889" s="209"/>
      <c r="H7889" s="195"/>
    </row>
    <row r="7890" spans="1:8">
      <c r="A7890" s="162"/>
      <c r="B7890" s="162"/>
      <c r="C7890" s="163"/>
      <c r="D7890" s="164"/>
      <c r="E7890" s="163"/>
      <c r="F7890" s="162"/>
      <c r="G7890" s="209"/>
      <c r="H7890" s="195"/>
    </row>
    <row r="7891" spans="1:8">
      <c r="A7891" s="162"/>
      <c r="B7891" s="162"/>
      <c r="C7891" s="163"/>
      <c r="D7891" s="164"/>
      <c r="E7891" s="163"/>
      <c r="F7891" s="162"/>
      <c r="G7891" s="209"/>
      <c r="H7891" s="195"/>
    </row>
    <row r="7892" spans="1:8">
      <c r="A7892" s="162"/>
      <c r="B7892" s="162"/>
      <c r="C7892" s="163"/>
      <c r="D7892" s="164"/>
      <c r="E7892" s="163"/>
      <c r="F7892" s="162"/>
      <c r="G7892" s="209"/>
      <c r="H7892" s="195"/>
    </row>
    <row r="7893" spans="1:8">
      <c r="A7893" s="162"/>
      <c r="B7893" s="162"/>
      <c r="C7893" s="163"/>
      <c r="D7893" s="164"/>
      <c r="E7893" s="163"/>
      <c r="F7893" s="162"/>
      <c r="G7893" s="209"/>
      <c r="H7893" s="195"/>
    </row>
    <row r="7894" spans="1:8">
      <c r="A7894" s="162"/>
      <c r="B7894" s="162"/>
      <c r="C7894" s="163"/>
      <c r="D7894" s="164"/>
      <c r="E7894" s="163"/>
      <c r="F7894" s="162"/>
      <c r="G7894" s="209"/>
      <c r="H7894" s="195"/>
    </row>
    <row r="7895" spans="1:8">
      <c r="A7895" s="162"/>
      <c r="B7895" s="162"/>
      <c r="C7895" s="163"/>
      <c r="D7895" s="164"/>
      <c r="E7895" s="163"/>
      <c r="F7895" s="162"/>
      <c r="G7895" s="209"/>
      <c r="H7895" s="195"/>
    </row>
    <row r="7896" spans="1:8">
      <c r="A7896" s="162"/>
      <c r="B7896" s="162"/>
      <c r="C7896" s="163"/>
      <c r="D7896" s="164"/>
      <c r="E7896" s="163"/>
      <c r="F7896" s="162"/>
      <c r="G7896" s="209"/>
      <c r="H7896" s="195"/>
    </row>
    <row r="7897" spans="1:8">
      <c r="A7897" s="162"/>
      <c r="B7897" s="162"/>
      <c r="C7897" s="163"/>
      <c r="D7897" s="164"/>
      <c r="E7897" s="163"/>
      <c r="F7897" s="162"/>
      <c r="G7897" s="209"/>
      <c r="H7897" s="195"/>
    </row>
    <row r="7898" spans="1:8">
      <c r="A7898" s="162"/>
      <c r="B7898" s="162"/>
      <c r="C7898" s="163"/>
      <c r="D7898" s="164"/>
      <c r="E7898" s="163"/>
      <c r="F7898" s="162"/>
      <c r="G7898" s="209"/>
      <c r="H7898" s="195"/>
    </row>
    <row r="7899" spans="1:8">
      <c r="A7899" s="162"/>
      <c r="B7899" s="162"/>
      <c r="C7899" s="163"/>
      <c r="D7899" s="164"/>
      <c r="E7899" s="163"/>
      <c r="F7899" s="162"/>
      <c r="G7899" s="209"/>
      <c r="H7899" s="195"/>
    </row>
    <row r="7900" spans="1:8">
      <c r="A7900" s="162"/>
      <c r="B7900" s="162"/>
      <c r="C7900" s="163"/>
      <c r="D7900" s="164"/>
      <c r="E7900" s="163"/>
      <c r="F7900" s="162"/>
      <c r="G7900" s="209"/>
      <c r="H7900" s="195"/>
    </row>
    <row r="7901" spans="1:8">
      <c r="A7901" s="162"/>
      <c r="B7901" s="162"/>
      <c r="C7901" s="163"/>
      <c r="D7901" s="164"/>
      <c r="E7901" s="163"/>
      <c r="F7901" s="162"/>
      <c r="G7901" s="209"/>
      <c r="H7901" s="195"/>
    </row>
    <row r="7902" spans="1:8">
      <c r="A7902" s="162"/>
      <c r="B7902" s="162"/>
      <c r="C7902" s="163"/>
      <c r="D7902" s="164"/>
      <c r="E7902" s="163"/>
      <c r="F7902" s="162"/>
      <c r="G7902" s="209"/>
      <c r="H7902" s="195"/>
    </row>
    <row r="7903" spans="1:8">
      <c r="A7903" s="162"/>
      <c r="B7903" s="162"/>
      <c r="C7903" s="163"/>
      <c r="D7903" s="164"/>
      <c r="E7903" s="163"/>
      <c r="F7903" s="162"/>
      <c r="G7903" s="209"/>
      <c r="H7903" s="195"/>
    </row>
    <row r="7904" spans="1:8">
      <c r="A7904" s="162"/>
      <c r="B7904" s="162"/>
      <c r="C7904" s="163"/>
      <c r="D7904" s="164"/>
      <c r="E7904" s="163"/>
      <c r="F7904" s="162"/>
      <c r="G7904" s="209"/>
      <c r="H7904" s="195"/>
    </row>
    <row r="7905" spans="1:8">
      <c r="A7905" s="162"/>
      <c r="B7905" s="162"/>
      <c r="C7905" s="163"/>
      <c r="D7905" s="164"/>
      <c r="E7905" s="163"/>
      <c r="F7905" s="162"/>
      <c r="G7905" s="209"/>
      <c r="H7905" s="195"/>
    </row>
    <row r="7906" spans="1:8">
      <c r="A7906" s="162"/>
      <c r="B7906" s="162"/>
      <c r="C7906" s="163"/>
      <c r="D7906" s="164"/>
      <c r="E7906" s="163"/>
      <c r="F7906" s="162"/>
      <c r="G7906" s="209"/>
      <c r="H7906" s="195"/>
    </row>
    <row r="7907" spans="1:8">
      <c r="A7907" s="162"/>
      <c r="B7907" s="162"/>
      <c r="C7907" s="163"/>
      <c r="D7907" s="164"/>
      <c r="E7907" s="163"/>
      <c r="F7907" s="162"/>
      <c r="G7907" s="209"/>
      <c r="H7907" s="195"/>
    </row>
    <row r="7908" spans="1:8">
      <c r="A7908" s="162"/>
      <c r="B7908" s="162"/>
      <c r="C7908" s="163"/>
      <c r="D7908" s="164"/>
      <c r="E7908" s="163"/>
      <c r="F7908" s="162"/>
      <c r="G7908" s="209"/>
      <c r="H7908" s="195"/>
    </row>
    <row r="7909" spans="1:8">
      <c r="A7909" s="162"/>
      <c r="B7909" s="162"/>
      <c r="C7909" s="163"/>
      <c r="D7909" s="164"/>
      <c r="E7909" s="163"/>
      <c r="F7909" s="162"/>
      <c r="G7909" s="209"/>
      <c r="H7909" s="195"/>
    </row>
    <row r="7910" spans="1:8">
      <c r="A7910" s="162"/>
      <c r="B7910" s="162"/>
      <c r="C7910" s="163"/>
      <c r="D7910" s="164"/>
      <c r="E7910" s="163"/>
      <c r="F7910" s="162"/>
      <c r="G7910" s="209"/>
      <c r="H7910" s="195"/>
    </row>
    <row r="7911" spans="1:8">
      <c r="A7911" s="162"/>
      <c r="B7911" s="162"/>
      <c r="C7911" s="163"/>
      <c r="D7911" s="164"/>
      <c r="E7911" s="163"/>
      <c r="F7911" s="162"/>
      <c r="G7911" s="209"/>
      <c r="H7911" s="195"/>
    </row>
    <row r="7912" spans="1:8">
      <c r="A7912" s="162"/>
      <c r="B7912" s="162"/>
      <c r="C7912" s="163"/>
      <c r="D7912" s="164"/>
      <c r="E7912" s="163"/>
      <c r="F7912" s="162"/>
      <c r="G7912" s="209"/>
      <c r="H7912" s="195"/>
    </row>
    <row r="7913" spans="1:8">
      <c r="A7913" s="162"/>
      <c r="B7913" s="162"/>
      <c r="C7913" s="163"/>
      <c r="D7913" s="164"/>
      <c r="E7913" s="163"/>
      <c r="F7913" s="162"/>
      <c r="G7913" s="209"/>
      <c r="H7913" s="195"/>
    </row>
    <row r="7914" spans="1:8">
      <c r="A7914" s="162"/>
      <c r="B7914" s="162"/>
      <c r="C7914" s="163"/>
      <c r="D7914" s="164"/>
      <c r="E7914" s="163"/>
      <c r="F7914" s="162"/>
      <c r="G7914" s="209"/>
      <c r="H7914" s="195"/>
    </row>
    <row r="7915" spans="1:8">
      <c r="A7915" s="162"/>
      <c r="B7915" s="162"/>
      <c r="C7915" s="163"/>
      <c r="D7915" s="164"/>
      <c r="E7915" s="163"/>
      <c r="F7915" s="162"/>
      <c r="G7915" s="209"/>
      <c r="H7915" s="195"/>
    </row>
    <row r="7916" spans="1:8">
      <c r="A7916" s="162"/>
      <c r="B7916" s="162"/>
      <c r="C7916" s="163"/>
      <c r="D7916" s="164"/>
      <c r="E7916" s="163"/>
      <c r="F7916" s="162"/>
      <c r="G7916" s="209"/>
      <c r="H7916" s="195"/>
    </row>
    <row r="7917" spans="1:8">
      <c r="A7917" s="162"/>
      <c r="B7917" s="162"/>
      <c r="C7917" s="163"/>
      <c r="D7917" s="164"/>
      <c r="E7917" s="163"/>
      <c r="F7917" s="162"/>
      <c r="G7917" s="209"/>
      <c r="H7917" s="195"/>
    </row>
    <row r="7918" spans="1:8">
      <c r="A7918" s="162"/>
      <c r="B7918" s="162"/>
      <c r="C7918" s="163"/>
      <c r="D7918" s="164"/>
      <c r="E7918" s="163"/>
      <c r="F7918" s="162"/>
      <c r="G7918" s="209"/>
      <c r="H7918" s="195"/>
    </row>
    <row r="7919" spans="1:8">
      <c r="A7919" s="162"/>
      <c r="B7919" s="162"/>
      <c r="C7919" s="163"/>
      <c r="D7919" s="164"/>
      <c r="E7919" s="163"/>
      <c r="F7919" s="162"/>
      <c r="G7919" s="209"/>
      <c r="H7919" s="195"/>
    </row>
    <row r="7920" spans="1:8">
      <c r="A7920" s="162"/>
      <c r="B7920" s="162"/>
      <c r="C7920" s="163"/>
      <c r="D7920" s="164"/>
      <c r="E7920" s="163"/>
      <c r="F7920" s="162"/>
      <c r="G7920" s="209"/>
      <c r="H7920" s="195"/>
    </row>
    <row r="7921" spans="1:8">
      <c r="A7921" s="162"/>
      <c r="B7921" s="162"/>
      <c r="C7921" s="163"/>
      <c r="D7921" s="164"/>
      <c r="E7921" s="163"/>
      <c r="F7921" s="162"/>
      <c r="G7921" s="209"/>
      <c r="H7921" s="195"/>
    </row>
    <row r="7922" spans="1:8">
      <c r="A7922" s="162"/>
      <c r="B7922" s="162"/>
      <c r="C7922" s="163"/>
      <c r="D7922" s="164"/>
      <c r="E7922" s="163"/>
      <c r="F7922" s="162"/>
      <c r="G7922" s="209"/>
      <c r="H7922" s="195"/>
    </row>
    <row r="7923" spans="1:8">
      <c r="A7923" s="162"/>
      <c r="B7923" s="162"/>
      <c r="C7923" s="163"/>
      <c r="D7923" s="164"/>
      <c r="E7923" s="163"/>
      <c r="F7923" s="162"/>
      <c r="G7923" s="209"/>
      <c r="H7923" s="195"/>
    </row>
    <row r="7924" spans="1:8">
      <c r="A7924" s="162"/>
      <c r="B7924" s="162"/>
      <c r="C7924" s="163"/>
      <c r="D7924" s="164"/>
      <c r="E7924" s="163"/>
      <c r="F7924" s="162"/>
      <c r="G7924" s="209"/>
      <c r="H7924" s="195"/>
    </row>
    <row r="7925" spans="1:8">
      <c r="A7925" s="162"/>
      <c r="B7925" s="162"/>
      <c r="C7925" s="163"/>
      <c r="D7925" s="164"/>
      <c r="E7925" s="163"/>
      <c r="F7925" s="162"/>
      <c r="G7925" s="209"/>
      <c r="H7925" s="195"/>
    </row>
    <row r="7926" spans="1:8">
      <c r="A7926" s="162"/>
      <c r="B7926" s="162"/>
      <c r="C7926" s="163"/>
      <c r="D7926" s="164"/>
      <c r="E7926" s="163"/>
      <c r="F7926" s="162"/>
      <c r="G7926" s="209"/>
      <c r="H7926" s="195"/>
    </row>
    <row r="7927" spans="1:8">
      <c r="A7927" s="162"/>
      <c r="B7927" s="162"/>
      <c r="C7927" s="163"/>
      <c r="D7927" s="164"/>
      <c r="E7927" s="163"/>
      <c r="F7927" s="162"/>
      <c r="G7927" s="209"/>
      <c r="H7927" s="195"/>
    </row>
    <row r="7928" spans="1:8">
      <c r="A7928" s="162"/>
      <c r="B7928" s="162"/>
      <c r="C7928" s="163"/>
      <c r="D7928" s="164"/>
      <c r="E7928" s="163"/>
      <c r="F7928" s="162"/>
      <c r="G7928" s="209"/>
      <c r="H7928" s="195"/>
    </row>
    <row r="7929" spans="1:8">
      <c r="A7929" s="162"/>
      <c r="B7929" s="162"/>
      <c r="C7929" s="163"/>
      <c r="D7929" s="164"/>
      <c r="E7929" s="163"/>
      <c r="F7929" s="162"/>
      <c r="G7929" s="209"/>
      <c r="H7929" s="195"/>
    </row>
    <row r="7930" spans="1:8">
      <c r="A7930" s="162"/>
      <c r="B7930" s="162"/>
      <c r="C7930" s="163"/>
      <c r="D7930" s="164"/>
      <c r="E7930" s="163"/>
      <c r="F7930" s="162"/>
      <c r="G7930" s="209"/>
      <c r="H7930" s="195"/>
    </row>
    <row r="7931" spans="1:8">
      <c r="A7931" s="162"/>
      <c r="B7931" s="162"/>
      <c r="C7931" s="163"/>
      <c r="D7931" s="164"/>
      <c r="E7931" s="163"/>
      <c r="F7931" s="162"/>
      <c r="G7931" s="209"/>
      <c r="H7931" s="195"/>
    </row>
    <row r="7932" spans="1:8">
      <c r="A7932" s="162"/>
      <c r="B7932" s="162"/>
      <c r="C7932" s="163"/>
      <c r="D7932" s="164"/>
      <c r="E7932" s="163"/>
      <c r="F7932" s="162"/>
      <c r="G7932" s="209"/>
      <c r="H7932" s="195"/>
    </row>
    <row r="7933" spans="1:8">
      <c r="A7933" s="162"/>
      <c r="B7933" s="162"/>
      <c r="C7933" s="163"/>
      <c r="D7933" s="164"/>
      <c r="E7933" s="163"/>
      <c r="F7933" s="162"/>
      <c r="G7933" s="209"/>
      <c r="H7933" s="195"/>
    </row>
    <row r="7934" spans="1:8">
      <c r="A7934" s="162"/>
      <c r="B7934" s="162"/>
      <c r="C7934" s="163"/>
      <c r="D7934" s="164"/>
      <c r="E7934" s="163"/>
      <c r="F7934" s="162"/>
      <c r="G7934" s="209"/>
      <c r="H7934" s="195"/>
    </row>
    <row r="7935" spans="1:8">
      <c r="A7935" s="162"/>
      <c r="B7935" s="162"/>
      <c r="C7935" s="163"/>
      <c r="D7935" s="164"/>
      <c r="E7935" s="163"/>
      <c r="F7935" s="162"/>
      <c r="G7935" s="209"/>
      <c r="H7935" s="195"/>
    </row>
    <row r="7936" spans="1:8">
      <c r="A7936" s="162"/>
      <c r="B7936" s="162"/>
      <c r="C7936" s="163"/>
      <c r="D7936" s="164"/>
      <c r="E7936" s="163"/>
      <c r="F7936" s="162"/>
      <c r="G7936" s="209"/>
      <c r="H7936" s="195"/>
    </row>
    <row r="7937" spans="1:8">
      <c r="A7937" s="162"/>
      <c r="B7937" s="162"/>
      <c r="C7937" s="163"/>
      <c r="D7937" s="164"/>
      <c r="E7937" s="163"/>
      <c r="F7937" s="162"/>
      <c r="G7937" s="209"/>
      <c r="H7937" s="195"/>
    </row>
    <row r="7938" spans="1:8">
      <c r="A7938" s="162"/>
      <c r="B7938" s="162"/>
      <c r="C7938" s="163"/>
      <c r="D7938" s="164"/>
      <c r="E7938" s="163"/>
      <c r="F7938" s="162"/>
      <c r="G7938" s="209"/>
      <c r="H7938" s="195"/>
    </row>
    <row r="7939" spans="1:8">
      <c r="A7939" s="162"/>
      <c r="B7939" s="162"/>
      <c r="C7939" s="163"/>
      <c r="D7939" s="164"/>
      <c r="E7939" s="163"/>
      <c r="F7939" s="162"/>
      <c r="G7939" s="209"/>
      <c r="H7939" s="195"/>
    </row>
    <row r="7940" spans="1:8">
      <c r="A7940" s="162"/>
      <c r="B7940" s="162"/>
      <c r="C7940" s="163"/>
      <c r="D7940" s="164"/>
      <c r="E7940" s="163"/>
      <c r="F7940" s="162"/>
      <c r="G7940" s="209"/>
      <c r="H7940" s="195"/>
    </row>
    <row r="7941" spans="1:8">
      <c r="A7941" s="162"/>
      <c r="B7941" s="162"/>
      <c r="C7941" s="163"/>
      <c r="D7941" s="164"/>
      <c r="E7941" s="163"/>
      <c r="F7941" s="162"/>
      <c r="G7941" s="209"/>
      <c r="H7941" s="195"/>
    </row>
    <row r="7942" spans="1:8">
      <c r="A7942" s="162"/>
      <c r="B7942" s="162"/>
      <c r="C7942" s="163"/>
      <c r="D7942" s="164"/>
      <c r="E7942" s="163"/>
      <c r="F7942" s="162"/>
      <c r="G7942" s="209"/>
      <c r="H7942" s="195"/>
    </row>
    <row r="7943" spans="1:8">
      <c r="A7943" s="162"/>
      <c r="B7943" s="162"/>
      <c r="C7943" s="163"/>
      <c r="D7943" s="164"/>
      <c r="E7943" s="163"/>
      <c r="F7943" s="162"/>
      <c r="G7943" s="209"/>
      <c r="H7943" s="195"/>
    </row>
    <row r="7944" spans="1:8">
      <c r="A7944" s="162"/>
      <c r="B7944" s="162"/>
      <c r="C7944" s="163"/>
      <c r="D7944" s="164"/>
      <c r="E7944" s="163"/>
      <c r="F7944" s="162"/>
      <c r="G7944" s="209"/>
      <c r="H7944" s="195"/>
    </row>
    <row r="7945" spans="1:8">
      <c r="A7945" s="162"/>
      <c r="B7945" s="162"/>
      <c r="C7945" s="163"/>
      <c r="D7945" s="164"/>
      <c r="E7945" s="163"/>
      <c r="F7945" s="162"/>
      <c r="G7945" s="209"/>
      <c r="H7945" s="195"/>
    </row>
    <row r="7946" spans="1:8">
      <c r="A7946" s="162"/>
      <c r="B7946" s="162"/>
      <c r="C7946" s="163"/>
      <c r="D7946" s="164"/>
      <c r="E7946" s="163"/>
      <c r="F7946" s="162"/>
      <c r="G7946" s="209"/>
      <c r="H7946" s="195"/>
    </row>
    <row r="7947" spans="1:8">
      <c r="A7947" s="162"/>
      <c r="B7947" s="162"/>
      <c r="C7947" s="163"/>
      <c r="D7947" s="164"/>
      <c r="E7947" s="163"/>
      <c r="F7947" s="162"/>
      <c r="G7947" s="209"/>
      <c r="H7947" s="195"/>
    </row>
    <row r="7948" spans="1:8">
      <c r="A7948" s="162"/>
      <c r="B7948" s="162"/>
      <c r="C7948" s="163"/>
      <c r="D7948" s="164"/>
      <c r="E7948" s="163"/>
      <c r="F7948" s="162"/>
      <c r="G7948" s="209"/>
      <c r="H7948" s="195"/>
    </row>
    <row r="7949" spans="1:8">
      <c r="A7949" s="162"/>
      <c r="B7949" s="162"/>
      <c r="C7949" s="163"/>
      <c r="D7949" s="164"/>
      <c r="E7949" s="163"/>
      <c r="F7949" s="162"/>
      <c r="G7949" s="209"/>
      <c r="H7949" s="195"/>
    </row>
    <row r="7950" spans="1:8">
      <c r="A7950" s="162"/>
      <c r="B7950" s="162"/>
      <c r="C7950" s="163"/>
      <c r="D7950" s="164"/>
      <c r="E7950" s="163"/>
      <c r="F7950" s="162"/>
      <c r="G7950" s="209"/>
      <c r="H7950" s="195"/>
    </row>
    <row r="7951" spans="1:8">
      <c r="A7951" s="162"/>
      <c r="B7951" s="162"/>
      <c r="C7951" s="163"/>
      <c r="D7951" s="164"/>
      <c r="E7951" s="163"/>
      <c r="F7951" s="162"/>
      <c r="G7951" s="209"/>
      <c r="H7951" s="195"/>
    </row>
    <row r="7952" spans="1:8">
      <c r="A7952" s="162"/>
      <c r="B7952" s="162"/>
      <c r="C7952" s="163"/>
      <c r="D7952" s="164"/>
      <c r="E7952" s="163"/>
      <c r="F7952" s="162"/>
      <c r="G7952" s="209"/>
      <c r="H7952" s="195"/>
    </row>
    <row r="7953" spans="1:8">
      <c r="A7953" s="162"/>
      <c r="B7953" s="162"/>
      <c r="C7953" s="163"/>
      <c r="D7953" s="164"/>
      <c r="E7953" s="163"/>
      <c r="F7953" s="162"/>
      <c r="G7953" s="209"/>
      <c r="H7953" s="195"/>
    </row>
    <row r="7954" spans="1:8">
      <c r="A7954" s="162"/>
      <c r="B7954" s="162"/>
      <c r="C7954" s="163"/>
      <c r="D7954" s="164"/>
      <c r="E7954" s="163"/>
      <c r="F7954" s="162"/>
      <c r="G7954" s="209"/>
      <c r="H7954" s="195"/>
    </row>
    <row r="7955" spans="1:8">
      <c r="A7955" s="162"/>
      <c r="B7955" s="162"/>
      <c r="C7955" s="163"/>
      <c r="D7955" s="164"/>
      <c r="E7955" s="163"/>
      <c r="F7955" s="162"/>
      <c r="G7955" s="209"/>
      <c r="H7955" s="195"/>
    </row>
    <row r="7956" spans="1:8">
      <c r="A7956" s="162"/>
      <c r="B7956" s="162"/>
      <c r="C7956" s="163"/>
      <c r="D7956" s="164"/>
      <c r="E7956" s="163"/>
      <c r="F7956" s="162"/>
      <c r="G7956" s="209"/>
      <c r="H7956" s="195"/>
    </row>
    <row r="7957" spans="1:8">
      <c r="A7957" s="162"/>
      <c r="B7957" s="162"/>
      <c r="C7957" s="163"/>
      <c r="D7957" s="164"/>
      <c r="E7957" s="163"/>
      <c r="F7957" s="162"/>
      <c r="G7957" s="209"/>
      <c r="H7957" s="195"/>
    </row>
    <row r="7958" spans="1:8">
      <c r="A7958" s="162"/>
      <c r="B7958" s="162"/>
      <c r="C7958" s="163"/>
      <c r="D7958" s="164"/>
      <c r="E7958" s="163"/>
      <c r="F7958" s="162"/>
      <c r="G7958" s="209"/>
      <c r="H7958" s="195"/>
    </row>
    <row r="7959" spans="1:8">
      <c r="A7959" s="162"/>
      <c r="B7959" s="162"/>
      <c r="C7959" s="163"/>
      <c r="D7959" s="164"/>
      <c r="E7959" s="163"/>
      <c r="F7959" s="162"/>
      <c r="G7959" s="209"/>
      <c r="H7959" s="195"/>
    </row>
    <row r="7960" spans="1:8">
      <c r="A7960" s="162"/>
      <c r="B7960" s="162"/>
      <c r="C7960" s="163"/>
      <c r="D7960" s="164"/>
      <c r="E7960" s="163"/>
      <c r="F7960" s="162"/>
      <c r="G7960" s="209"/>
      <c r="H7960" s="195"/>
    </row>
    <row r="7961" spans="1:8">
      <c r="A7961" s="162"/>
      <c r="B7961" s="162"/>
      <c r="C7961" s="163"/>
      <c r="D7961" s="164"/>
      <c r="E7961" s="163"/>
      <c r="F7961" s="162"/>
      <c r="G7961" s="209"/>
      <c r="H7961" s="195"/>
    </row>
    <row r="7962" spans="1:8">
      <c r="A7962" s="162"/>
      <c r="B7962" s="162"/>
      <c r="C7962" s="163"/>
      <c r="D7962" s="164"/>
      <c r="E7962" s="163"/>
      <c r="F7962" s="162"/>
      <c r="G7962" s="209"/>
      <c r="H7962" s="195"/>
    </row>
    <row r="7963" spans="1:8">
      <c r="A7963" s="162"/>
      <c r="B7963" s="162"/>
      <c r="C7963" s="163"/>
      <c r="D7963" s="164"/>
      <c r="E7963" s="163"/>
      <c r="F7963" s="162"/>
      <c r="G7963" s="209"/>
      <c r="H7963" s="195"/>
    </row>
    <row r="7964" spans="1:8">
      <c r="A7964" s="162"/>
      <c r="B7964" s="162"/>
      <c r="C7964" s="163"/>
      <c r="D7964" s="164"/>
      <c r="E7964" s="163"/>
      <c r="F7964" s="162"/>
      <c r="G7964" s="209"/>
      <c r="H7964" s="195"/>
    </row>
    <row r="7965" spans="1:8">
      <c r="A7965" s="162"/>
      <c r="B7965" s="162"/>
      <c r="C7965" s="163"/>
      <c r="D7965" s="164"/>
      <c r="E7965" s="163"/>
      <c r="F7965" s="162"/>
      <c r="G7965" s="209"/>
      <c r="H7965" s="195"/>
    </row>
    <row r="7966" spans="1:8">
      <c r="A7966" s="162"/>
      <c r="B7966" s="162"/>
      <c r="C7966" s="163"/>
      <c r="D7966" s="164"/>
      <c r="E7966" s="163"/>
      <c r="F7966" s="162"/>
      <c r="G7966" s="209"/>
      <c r="H7966" s="195"/>
    </row>
    <row r="7967" spans="1:8">
      <c r="A7967" s="162"/>
      <c r="B7967" s="162"/>
      <c r="C7967" s="163"/>
      <c r="D7967" s="164"/>
      <c r="E7967" s="163"/>
      <c r="F7967" s="162"/>
      <c r="G7967" s="209"/>
      <c r="H7967" s="195"/>
    </row>
    <row r="7968" spans="1:8">
      <c r="A7968" s="162"/>
      <c r="B7968" s="162"/>
      <c r="C7968" s="163"/>
      <c r="D7968" s="164"/>
      <c r="E7968" s="163"/>
      <c r="F7968" s="162"/>
      <c r="G7968" s="209"/>
      <c r="H7968" s="195"/>
    </row>
    <row r="7969" spans="1:8">
      <c r="A7969" s="162"/>
      <c r="B7969" s="162"/>
      <c r="C7969" s="163"/>
      <c r="D7969" s="164"/>
      <c r="E7969" s="163"/>
      <c r="F7969" s="162"/>
      <c r="G7969" s="209"/>
      <c r="H7969" s="195"/>
    </row>
    <row r="7970" spans="1:8">
      <c r="A7970" s="162"/>
      <c r="B7970" s="162"/>
      <c r="C7970" s="163"/>
      <c r="D7970" s="164"/>
      <c r="E7970" s="163"/>
      <c r="F7970" s="162"/>
      <c r="G7970" s="209"/>
      <c r="H7970" s="195"/>
    </row>
    <row r="7971" spans="1:8">
      <c r="A7971" s="162"/>
      <c r="B7971" s="162"/>
      <c r="C7971" s="163"/>
      <c r="D7971" s="164"/>
      <c r="E7971" s="163"/>
      <c r="F7971" s="162"/>
      <c r="G7971" s="209"/>
      <c r="H7971" s="195"/>
    </row>
    <row r="7972" spans="1:8">
      <c r="A7972" s="162"/>
      <c r="B7972" s="162"/>
      <c r="C7972" s="163"/>
      <c r="D7972" s="164"/>
      <c r="E7972" s="163"/>
      <c r="F7972" s="162"/>
      <c r="G7972" s="209"/>
      <c r="H7972" s="195"/>
    </row>
    <row r="7973" spans="1:8">
      <c r="A7973" s="162"/>
      <c r="B7973" s="162"/>
      <c r="C7973" s="163"/>
      <c r="D7973" s="164"/>
      <c r="E7973" s="163"/>
      <c r="F7973" s="162"/>
      <c r="G7973" s="209"/>
      <c r="H7973" s="195"/>
    </row>
    <row r="7974" spans="1:8">
      <c r="A7974" s="162"/>
      <c r="B7974" s="162"/>
      <c r="C7974" s="163"/>
      <c r="D7974" s="164"/>
      <c r="E7974" s="163"/>
      <c r="F7974" s="162"/>
      <c r="G7974" s="209"/>
      <c r="H7974" s="195"/>
    </row>
    <row r="7975" spans="1:8">
      <c r="A7975" s="162"/>
      <c r="B7975" s="162"/>
      <c r="C7975" s="163"/>
      <c r="D7975" s="164"/>
      <c r="E7975" s="163"/>
      <c r="F7975" s="162"/>
      <c r="G7975" s="209"/>
      <c r="H7975" s="195"/>
    </row>
    <row r="7976" spans="1:8">
      <c r="A7976" s="162"/>
      <c r="B7976" s="162"/>
      <c r="C7976" s="163"/>
      <c r="D7976" s="164"/>
      <c r="E7976" s="163"/>
      <c r="F7976" s="162"/>
      <c r="G7976" s="209"/>
      <c r="H7976" s="195"/>
    </row>
    <row r="7977" spans="1:8">
      <c r="A7977" s="162"/>
      <c r="B7977" s="162"/>
      <c r="C7977" s="163"/>
      <c r="D7977" s="164"/>
      <c r="E7977" s="163"/>
      <c r="F7977" s="162"/>
      <c r="G7977" s="209"/>
      <c r="H7977" s="195"/>
    </row>
    <row r="7978" spans="1:8">
      <c r="A7978" s="162"/>
      <c r="B7978" s="162"/>
      <c r="C7978" s="163"/>
      <c r="D7978" s="164"/>
      <c r="E7978" s="163"/>
      <c r="F7978" s="162"/>
      <c r="G7978" s="209"/>
      <c r="H7978" s="195"/>
    </row>
    <row r="7979" spans="1:8">
      <c r="A7979" s="162"/>
      <c r="B7979" s="162"/>
      <c r="C7979" s="163"/>
      <c r="D7979" s="164"/>
      <c r="E7979" s="163"/>
      <c r="F7979" s="162"/>
      <c r="G7979" s="209"/>
      <c r="H7979" s="195"/>
    </row>
    <row r="7980" spans="1:8">
      <c r="A7980" s="162"/>
      <c r="B7980" s="162"/>
      <c r="C7980" s="163"/>
      <c r="D7980" s="164"/>
      <c r="E7980" s="163"/>
      <c r="F7980" s="162"/>
      <c r="G7980" s="209"/>
      <c r="H7980" s="195"/>
    </row>
    <row r="7981" spans="1:8">
      <c r="A7981" s="162"/>
      <c r="B7981" s="162"/>
      <c r="C7981" s="163"/>
      <c r="D7981" s="164"/>
      <c r="E7981" s="163"/>
      <c r="F7981" s="162"/>
      <c r="G7981" s="209"/>
      <c r="H7981" s="195"/>
    </row>
    <row r="7982" spans="1:8">
      <c r="A7982" s="162"/>
      <c r="B7982" s="162"/>
      <c r="C7982" s="163"/>
      <c r="D7982" s="164"/>
      <c r="E7982" s="163"/>
      <c r="F7982" s="162"/>
      <c r="G7982" s="209"/>
      <c r="H7982" s="195"/>
    </row>
    <row r="7983" spans="1:8">
      <c r="A7983" s="162"/>
      <c r="B7983" s="162"/>
      <c r="C7983" s="163"/>
      <c r="D7983" s="164"/>
      <c r="E7983" s="163"/>
      <c r="F7983" s="162"/>
      <c r="G7983" s="209"/>
      <c r="H7983" s="195"/>
    </row>
    <row r="7984" spans="1:8">
      <c r="A7984" s="162"/>
      <c r="B7984" s="162"/>
      <c r="C7984" s="163"/>
      <c r="D7984" s="164"/>
      <c r="E7984" s="163"/>
      <c r="F7984" s="162"/>
      <c r="G7984" s="209"/>
      <c r="H7984" s="195"/>
    </row>
    <row r="7985" spans="1:8">
      <c r="A7985" s="162"/>
      <c r="B7985" s="162"/>
      <c r="C7985" s="163"/>
      <c r="D7985" s="164"/>
      <c r="E7985" s="163"/>
      <c r="F7985" s="162"/>
      <c r="G7985" s="209"/>
      <c r="H7985" s="195"/>
    </row>
    <row r="7986" spans="1:8">
      <c r="A7986" s="162"/>
      <c r="B7986" s="162"/>
      <c r="C7986" s="163"/>
      <c r="D7986" s="164"/>
      <c r="E7986" s="163"/>
      <c r="F7986" s="162"/>
      <c r="G7986" s="209"/>
      <c r="H7986" s="195"/>
    </row>
    <row r="7987" spans="1:8">
      <c r="A7987" s="162"/>
      <c r="B7987" s="162"/>
      <c r="C7987" s="163"/>
      <c r="D7987" s="164"/>
      <c r="E7987" s="163"/>
      <c r="F7987" s="162"/>
      <c r="G7987" s="209"/>
      <c r="H7987" s="195"/>
    </row>
    <row r="7988" spans="1:8">
      <c r="A7988" s="162"/>
      <c r="B7988" s="162"/>
      <c r="C7988" s="163"/>
      <c r="D7988" s="164"/>
      <c r="E7988" s="163"/>
      <c r="F7988" s="162"/>
      <c r="G7988" s="209"/>
      <c r="H7988" s="195"/>
    </row>
    <row r="7989" spans="1:8">
      <c r="A7989" s="162"/>
      <c r="B7989" s="162"/>
      <c r="C7989" s="163"/>
      <c r="D7989" s="164"/>
      <c r="E7989" s="163"/>
      <c r="F7989" s="162"/>
      <c r="G7989" s="209"/>
      <c r="H7989" s="195"/>
    </row>
    <row r="7990" spans="1:8">
      <c r="A7990" s="162"/>
      <c r="B7990" s="162"/>
      <c r="C7990" s="163"/>
      <c r="D7990" s="164"/>
      <c r="E7990" s="163"/>
      <c r="F7990" s="162"/>
      <c r="G7990" s="209"/>
      <c r="H7990" s="195"/>
    </row>
    <row r="7991" spans="1:8">
      <c r="A7991" s="162"/>
      <c r="B7991" s="162"/>
      <c r="C7991" s="163"/>
      <c r="D7991" s="164"/>
      <c r="E7991" s="163"/>
      <c r="F7991" s="162"/>
      <c r="G7991" s="209"/>
      <c r="H7991" s="195"/>
    </row>
    <row r="7992" spans="1:8">
      <c r="A7992" s="162"/>
      <c r="B7992" s="162"/>
      <c r="C7992" s="163"/>
      <c r="D7992" s="164"/>
      <c r="E7992" s="163"/>
      <c r="F7992" s="162"/>
      <c r="G7992" s="209"/>
      <c r="H7992" s="195"/>
    </row>
    <row r="7993" spans="1:8">
      <c r="A7993" s="162"/>
      <c r="B7993" s="162"/>
      <c r="C7993" s="163"/>
      <c r="D7993" s="164"/>
      <c r="E7993" s="163"/>
      <c r="F7993" s="162"/>
      <c r="G7993" s="209"/>
      <c r="H7993" s="195"/>
    </row>
    <row r="7994" spans="1:8">
      <c r="A7994" s="162"/>
      <c r="B7994" s="162"/>
      <c r="C7994" s="163"/>
      <c r="D7994" s="164"/>
      <c r="E7994" s="163"/>
      <c r="F7994" s="162"/>
      <c r="G7994" s="209"/>
      <c r="H7994" s="195"/>
    </row>
    <row r="7995" spans="1:8">
      <c r="A7995" s="162"/>
      <c r="B7995" s="162"/>
      <c r="C7995" s="163"/>
      <c r="D7995" s="164"/>
      <c r="E7995" s="163"/>
      <c r="F7995" s="162"/>
      <c r="G7995" s="209"/>
      <c r="H7995" s="195"/>
    </row>
    <row r="7996" spans="1:8">
      <c r="A7996" s="162"/>
      <c r="B7996" s="162"/>
      <c r="C7996" s="163"/>
      <c r="D7996" s="164"/>
      <c r="E7996" s="163"/>
      <c r="F7996" s="162"/>
      <c r="G7996" s="209"/>
      <c r="H7996" s="195"/>
    </row>
    <row r="7997" spans="1:8">
      <c r="A7997" s="162"/>
      <c r="B7997" s="162"/>
      <c r="C7997" s="163"/>
      <c r="D7997" s="164"/>
      <c r="E7997" s="163"/>
      <c r="F7997" s="162"/>
      <c r="G7997" s="209"/>
      <c r="H7997" s="195"/>
    </row>
    <row r="7998" spans="1:8">
      <c r="A7998" s="162"/>
      <c r="B7998" s="162"/>
      <c r="C7998" s="163"/>
      <c r="D7998" s="164"/>
      <c r="E7998" s="163"/>
      <c r="F7998" s="162"/>
      <c r="G7998" s="209"/>
      <c r="H7998" s="195"/>
    </row>
    <row r="7999" spans="1:8">
      <c r="A7999" s="162"/>
      <c r="B7999" s="162"/>
      <c r="C7999" s="163"/>
      <c r="D7999" s="164"/>
      <c r="E7999" s="163"/>
      <c r="F7999" s="162"/>
      <c r="G7999" s="209"/>
      <c r="H7999" s="195"/>
    </row>
    <row r="8000" spans="1:8">
      <c r="A8000" s="162"/>
      <c r="B8000" s="162"/>
      <c r="C8000" s="163"/>
      <c r="D8000" s="164"/>
      <c r="E8000" s="163"/>
      <c r="F8000" s="162"/>
      <c r="G8000" s="209"/>
      <c r="H8000" s="195"/>
    </row>
    <row r="8001" spans="1:8">
      <c r="A8001" s="162"/>
      <c r="B8001" s="162"/>
      <c r="C8001" s="163"/>
      <c r="D8001" s="164"/>
      <c r="E8001" s="163"/>
      <c r="F8001" s="162"/>
      <c r="G8001" s="209"/>
      <c r="H8001" s="195"/>
    </row>
    <row r="8002" spans="1:8">
      <c r="A8002" s="162"/>
      <c r="B8002" s="162"/>
      <c r="C8002" s="163"/>
      <c r="D8002" s="164"/>
      <c r="E8002" s="163"/>
      <c r="F8002" s="162"/>
      <c r="G8002" s="209"/>
      <c r="H8002" s="195"/>
    </row>
    <row r="8003" spans="1:8">
      <c r="A8003" s="162"/>
      <c r="B8003" s="162"/>
      <c r="C8003" s="163"/>
      <c r="D8003" s="164"/>
      <c r="E8003" s="163"/>
      <c r="F8003" s="162"/>
      <c r="G8003" s="209"/>
      <c r="H8003" s="195"/>
    </row>
    <row r="8004" spans="1:8">
      <c r="A8004" s="162"/>
      <c r="B8004" s="162"/>
      <c r="C8004" s="163"/>
      <c r="D8004" s="164"/>
      <c r="E8004" s="163"/>
      <c r="F8004" s="162"/>
      <c r="G8004" s="209"/>
      <c r="H8004" s="195"/>
    </row>
    <row r="8005" spans="1:8">
      <c r="A8005" s="162"/>
      <c r="B8005" s="162"/>
      <c r="C8005" s="163"/>
      <c r="D8005" s="164"/>
      <c r="E8005" s="163"/>
      <c r="F8005" s="162"/>
      <c r="G8005" s="209"/>
      <c r="H8005" s="195"/>
    </row>
    <row r="8006" spans="1:8">
      <c r="A8006" s="162"/>
      <c r="B8006" s="162"/>
      <c r="C8006" s="163"/>
      <c r="D8006" s="164"/>
      <c r="E8006" s="163"/>
      <c r="F8006" s="162"/>
      <c r="G8006" s="209"/>
      <c r="H8006" s="195"/>
    </row>
    <row r="8007" spans="1:8">
      <c r="A8007" s="162"/>
      <c r="B8007" s="162"/>
      <c r="C8007" s="163"/>
      <c r="D8007" s="164"/>
      <c r="E8007" s="163"/>
      <c r="F8007" s="162"/>
      <c r="G8007" s="209"/>
      <c r="H8007" s="195"/>
    </row>
    <row r="8008" spans="1:8">
      <c r="A8008" s="162"/>
      <c r="B8008" s="162"/>
      <c r="C8008" s="163"/>
      <c r="D8008" s="164"/>
      <c r="E8008" s="163"/>
      <c r="F8008" s="162"/>
      <c r="G8008" s="209"/>
      <c r="H8008" s="195"/>
    </row>
    <row r="8009" spans="1:8">
      <c r="A8009" s="162"/>
      <c r="B8009" s="162"/>
      <c r="C8009" s="163"/>
      <c r="D8009" s="164"/>
      <c r="E8009" s="163"/>
      <c r="F8009" s="162"/>
      <c r="G8009" s="209"/>
      <c r="H8009" s="195"/>
    </row>
    <row r="8010" spans="1:8">
      <c r="A8010" s="162"/>
      <c r="B8010" s="162"/>
      <c r="C8010" s="163"/>
      <c r="D8010" s="164"/>
      <c r="E8010" s="163"/>
      <c r="F8010" s="162"/>
      <c r="G8010" s="209"/>
      <c r="H8010" s="195"/>
    </row>
    <row r="8011" spans="1:8">
      <c r="A8011" s="162"/>
      <c r="B8011" s="162"/>
      <c r="C8011" s="163"/>
      <c r="D8011" s="164"/>
      <c r="E8011" s="163"/>
      <c r="F8011" s="162"/>
      <c r="G8011" s="209"/>
      <c r="H8011" s="195"/>
    </row>
    <row r="8012" spans="1:8">
      <c r="A8012" s="162"/>
      <c r="B8012" s="162"/>
      <c r="C8012" s="163"/>
      <c r="D8012" s="164"/>
      <c r="E8012" s="163"/>
      <c r="F8012" s="162"/>
      <c r="G8012" s="209"/>
      <c r="H8012" s="195"/>
    </row>
    <row r="8013" spans="1:8">
      <c r="A8013" s="162"/>
      <c r="B8013" s="162"/>
      <c r="C8013" s="163"/>
      <c r="D8013" s="164"/>
      <c r="E8013" s="163"/>
      <c r="F8013" s="162"/>
      <c r="G8013" s="209"/>
      <c r="H8013" s="195"/>
    </row>
    <row r="8014" spans="1:8">
      <c r="A8014" s="162"/>
      <c r="B8014" s="162"/>
      <c r="C8014" s="163"/>
      <c r="D8014" s="164"/>
      <c r="E8014" s="163"/>
      <c r="F8014" s="162"/>
      <c r="G8014" s="209"/>
      <c r="H8014" s="195"/>
    </row>
    <row r="8015" spans="1:8">
      <c r="A8015" s="162"/>
      <c r="B8015" s="162"/>
      <c r="C8015" s="163"/>
      <c r="D8015" s="164"/>
      <c r="E8015" s="163"/>
      <c r="F8015" s="162"/>
      <c r="G8015" s="209"/>
      <c r="H8015" s="195"/>
    </row>
    <row r="8016" spans="1:8">
      <c r="A8016" s="162"/>
      <c r="B8016" s="162"/>
      <c r="C8016" s="163"/>
      <c r="D8016" s="164"/>
      <c r="E8016" s="163"/>
      <c r="F8016" s="162"/>
      <c r="G8016" s="209"/>
      <c r="H8016" s="195"/>
    </row>
    <row r="8017" spans="1:8">
      <c r="A8017" s="162"/>
      <c r="B8017" s="162"/>
      <c r="C8017" s="163"/>
      <c r="D8017" s="164"/>
      <c r="E8017" s="163"/>
      <c r="F8017" s="162"/>
      <c r="G8017" s="209"/>
      <c r="H8017" s="195"/>
    </row>
    <row r="8018" spans="1:8">
      <c r="A8018" s="162"/>
      <c r="B8018" s="162"/>
      <c r="C8018" s="163"/>
      <c r="D8018" s="164"/>
      <c r="E8018" s="163"/>
      <c r="F8018" s="162"/>
      <c r="G8018" s="209"/>
      <c r="H8018" s="195"/>
    </row>
    <row r="8019" spans="1:8">
      <c r="A8019" s="162"/>
      <c r="B8019" s="162"/>
      <c r="C8019" s="163"/>
      <c r="D8019" s="164"/>
      <c r="E8019" s="163"/>
      <c r="F8019" s="162"/>
      <c r="G8019" s="209"/>
      <c r="H8019" s="195"/>
    </row>
    <row r="8020" spans="1:8">
      <c r="A8020" s="162"/>
      <c r="B8020" s="162"/>
      <c r="C8020" s="163"/>
      <c r="D8020" s="164"/>
      <c r="E8020" s="163"/>
      <c r="F8020" s="162"/>
      <c r="G8020" s="209"/>
      <c r="H8020" s="195"/>
    </row>
    <row r="8021" spans="1:8">
      <c r="A8021" s="162"/>
      <c r="B8021" s="162"/>
      <c r="C8021" s="163"/>
      <c r="D8021" s="164"/>
      <c r="E8021" s="163"/>
      <c r="F8021" s="162"/>
      <c r="G8021" s="209"/>
      <c r="H8021" s="195"/>
    </row>
    <row r="8022" spans="1:8">
      <c r="A8022" s="162"/>
      <c r="B8022" s="162"/>
      <c r="C8022" s="163"/>
      <c r="D8022" s="164"/>
      <c r="E8022" s="163"/>
      <c r="F8022" s="162"/>
      <c r="G8022" s="209"/>
      <c r="H8022" s="195"/>
    </row>
    <row r="8023" spans="1:8">
      <c r="A8023" s="162"/>
      <c r="B8023" s="162"/>
      <c r="C8023" s="163"/>
      <c r="D8023" s="164"/>
      <c r="E8023" s="163"/>
      <c r="F8023" s="162"/>
      <c r="G8023" s="209"/>
      <c r="H8023" s="195"/>
    </row>
    <row r="8024" spans="1:8">
      <c r="A8024" s="162"/>
      <c r="B8024" s="162"/>
      <c r="C8024" s="163"/>
      <c r="D8024" s="164"/>
      <c r="E8024" s="163"/>
      <c r="F8024" s="162"/>
      <c r="G8024" s="209"/>
      <c r="H8024" s="195"/>
    </row>
    <row r="8025" spans="1:8">
      <c r="A8025" s="162"/>
      <c r="B8025" s="162"/>
      <c r="C8025" s="163"/>
      <c r="D8025" s="164"/>
      <c r="E8025" s="163"/>
      <c r="F8025" s="162"/>
      <c r="G8025" s="209"/>
      <c r="H8025" s="195"/>
    </row>
    <row r="8026" spans="1:8">
      <c r="A8026" s="162"/>
      <c r="B8026" s="162"/>
      <c r="C8026" s="163"/>
      <c r="D8026" s="164"/>
      <c r="E8026" s="163"/>
      <c r="F8026" s="162"/>
      <c r="G8026" s="209"/>
      <c r="H8026" s="195"/>
    </row>
    <row r="8027" spans="1:8">
      <c r="A8027" s="162"/>
      <c r="B8027" s="162"/>
      <c r="C8027" s="163"/>
      <c r="D8027" s="164"/>
      <c r="E8027" s="163"/>
      <c r="F8027" s="162"/>
      <c r="G8027" s="209"/>
      <c r="H8027" s="195"/>
    </row>
    <row r="8028" spans="1:8">
      <c r="A8028" s="162"/>
      <c r="B8028" s="162"/>
      <c r="C8028" s="163"/>
      <c r="D8028" s="164"/>
      <c r="E8028" s="163"/>
      <c r="F8028" s="162"/>
      <c r="G8028" s="209"/>
      <c r="H8028" s="195"/>
    </row>
    <row r="8029" spans="1:8">
      <c r="A8029" s="162"/>
      <c r="B8029" s="162"/>
      <c r="C8029" s="163"/>
      <c r="D8029" s="164"/>
      <c r="E8029" s="163"/>
      <c r="F8029" s="162"/>
      <c r="G8029" s="209"/>
      <c r="H8029" s="195"/>
    </row>
    <row r="8030" spans="1:8">
      <c r="A8030" s="162"/>
      <c r="B8030" s="162"/>
      <c r="C8030" s="163"/>
      <c r="D8030" s="164"/>
      <c r="E8030" s="163"/>
      <c r="F8030" s="162"/>
      <c r="G8030" s="209"/>
      <c r="H8030" s="195"/>
    </row>
    <row r="8031" spans="1:8">
      <c r="A8031" s="162"/>
      <c r="B8031" s="162"/>
      <c r="C8031" s="163"/>
      <c r="D8031" s="164"/>
      <c r="E8031" s="163"/>
      <c r="F8031" s="162"/>
      <c r="G8031" s="209"/>
      <c r="H8031" s="195"/>
    </row>
    <row r="8032" spans="1:8">
      <c r="A8032" s="162"/>
      <c r="B8032" s="162"/>
      <c r="C8032" s="163"/>
      <c r="D8032" s="164"/>
      <c r="E8032" s="163"/>
      <c r="F8032" s="162"/>
      <c r="G8032" s="209"/>
      <c r="H8032" s="195"/>
    </row>
    <row r="8033" spans="1:8">
      <c r="A8033" s="162"/>
      <c r="B8033" s="162"/>
      <c r="C8033" s="163"/>
      <c r="D8033" s="164"/>
      <c r="E8033" s="163"/>
      <c r="F8033" s="162"/>
      <c r="G8033" s="209"/>
      <c r="H8033" s="195"/>
    </row>
    <row r="8034" spans="1:8">
      <c r="A8034" s="162"/>
      <c r="B8034" s="162"/>
      <c r="C8034" s="163"/>
      <c r="D8034" s="164"/>
      <c r="E8034" s="163"/>
      <c r="F8034" s="162"/>
      <c r="G8034" s="209"/>
      <c r="H8034" s="195"/>
    </row>
    <row r="8035" spans="1:8">
      <c r="A8035" s="162"/>
      <c r="B8035" s="162"/>
      <c r="C8035" s="163"/>
      <c r="D8035" s="164"/>
      <c r="E8035" s="163"/>
      <c r="F8035" s="162"/>
      <c r="G8035" s="209"/>
      <c r="H8035" s="195"/>
    </row>
    <row r="8036" spans="1:8">
      <c r="A8036" s="162"/>
      <c r="B8036" s="162"/>
      <c r="C8036" s="163"/>
      <c r="D8036" s="164"/>
      <c r="E8036" s="163"/>
      <c r="F8036" s="162"/>
      <c r="G8036" s="209"/>
      <c r="H8036" s="195"/>
    </row>
    <row r="8037" spans="1:8">
      <c r="A8037" s="162"/>
      <c r="B8037" s="162"/>
      <c r="C8037" s="163"/>
      <c r="D8037" s="164"/>
      <c r="E8037" s="163"/>
      <c r="F8037" s="162"/>
      <c r="G8037" s="209"/>
      <c r="H8037" s="195"/>
    </row>
    <row r="8038" spans="1:8">
      <c r="A8038" s="162"/>
      <c r="B8038" s="162"/>
      <c r="C8038" s="163"/>
      <c r="D8038" s="164"/>
      <c r="E8038" s="163"/>
      <c r="F8038" s="162"/>
      <c r="G8038" s="209"/>
      <c r="H8038" s="195"/>
    </row>
    <row r="8039" spans="1:8">
      <c r="A8039" s="162"/>
      <c r="B8039" s="162"/>
      <c r="C8039" s="163"/>
      <c r="D8039" s="164"/>
      <c r="E8039" s="163"/>
      <c r="F8039" s="162"/>
      <c r="G8039" s="209"/>
      <c r="H8039" s="195"/>
    </row>
    <row r="8040" spans="1:8">
      <c r="A8040" s="162"/>
      <c r="B8040" s="162"/>
      <c r="C8040" s="163"/>
      <c r="D8040" s="164"/>
      <c r="E8040" s="163"/>
      <c r="F8040" s="162"/>
      <c r="G8040" s="209"/>
      <c r="H8040" s="195"/>
    </row>
    <row r="8041" spans="1:8">
      <c r="A8041" s="162"/>
      <c r="B8041" s="162"/>
      <c r="C8041" s="163"/>
      <c r="D8041" s="164"/>
      <c r="E8041" s="163"/>
      <c r="F8041" s="162"/>
      <c r="G8041" s="209"/>
      <c r="H8041" s="195"/>
    </row>
    <row r="8042" spans="1:8">
      <c r="A8042" s="162"/>
      <c r="B8042" s="162"/>
      <c r="C8042" s="163"/>
      <c r="D8042" s="164"/>
      <c r="E8042" s="163"/>
      <c r="F8042" s="162"/>
      <c r="G8042" s="209"/>
      <c r="H8042" s="195"/>
    </row>
    <row r="8043" spans="1:8">
      <c r="A8043" s="162"/>
      <c r="B8043" s="162"/>
      <c r="C8043" s="163"/>
      <c r="D8043" s="164"/>
      <c r="E8043" s="163"/>
      <c r="F8043" s="162"/>
      <c r="G8043" s="209"/>
      <c r="H8043" s="195"/>
    </row>
    <row r="8044" spans="1:8">
      <c r="A8044" s="162"/>
      <c r="B8044" s="162"/>
      <c r="C8044" s="163"/>
      <c r="D8044" s="164"/>
      <c r="E8044" s="163"/>
      <c r="F8044" s="162"/>
      <c r="G8044" s="209"/>
      <c r="H8044" s="195"/>
    </row>
    <row r="8045" spans="1:8">
      <c r="A8045" s="162"/>
      <c r="B8045" s="162"/>
      <c r="C8045" s="163"/>
      <c r="D8045" s="164"/>
      <c r="E8045" s="163"/>
      <c r="F8045" s="162"/>
      <c r="G8045" s="209"/>
      <c r="H8045" s="195"/>
    </row>
    <row r="8046" spans="1:8">
      <c r="A8046" s="162"/>
      <c r="B8046" s="162"/>
      <c r="C8046" s="163"/>
      <c r="D8046" s="164"/>
      <c r="E8046" s="163"/>
      <c r="F8046" s="162"/>
      <c r="G8046" s="209"/>
      <c r="H8046" s="195"/>
    </row>
    <row r="8047" spans="1:8">
      <c r="A8047" s="162"/>
      <c r="B8047" s="162"/>
      <c r="C8047" s="163"/>
      <c r="D8047" s="164"/>
      <c r="E8047" s="163"/>
      <c r="F8047" s="162"/>
      <c r="G8047" s="209"/>
      <c r="H8047" s="195"/>
    </row>
    <row r="8048" spans="1:8">
      <c r="A8048" s="162"/>
      <c r="B8048" s="162"/>
      <c r="C8048" s="163"/>
      <c r="D8048" s="164"/>
      <c r="E8048" s="163"/>
      <c r="F8048" s="162"/>
      <c r="G8048" s="209"/>
      <c r="H8048" s="195"/>
    </row>
    <row r="8049" spans="1:8">
      <c r="A8049" s="162"/>
      <c r="B8049" s="162"/>
      <c r="C8049" s="163"/>
      <c r="D8049" s="164"/>
      <c r="E8049" s="163"/>
      <c r="F8049" s="162"/>
      <c r="G8049" s="209"/>
      <c r="H8049" s="195"/>
    </row>
    <row r="8050" spans="1:8">
      <c r="A8050" s="162"/>
      <c r="B8050" s="162"/>
      <c r="C8050" s="163"/>
      <c r="D8050" s="164"/>
      <c r="E8050" s="163"/>
      <c r="F8050" s="162"/>
      <c r="G8050" s="209"/>
      <c r="H8050" s="195"/>
    </row>
    <row r="8051" spans="1:8">
      <c r="A8051" s="162"/>
      <c r="B8051" s="162"/>
      <c r="C8051" s="163"/>
      <c r="D8051" s="164"/>
      <c r="E8051" s="163"/>
      <c r="F8051" s="162"/>
      <c r="G8051" s="209"/>
      <c r="H8051" s="195"/>
    </row>
    <row r="8052" spans="1:8">
      <c r="A8052" s="162"/>
      <c r="B8052" s="162"/>
      <c r="C8052" s="163"/>
      <c r="D8052" s="164"/>
      <c r="E8052" s="163"/>
      <c r="F8052" s="162"/>
      <c r="G8052" s="209"/>
      <c r="H8052" s="195"/>
    </row>
    <row r="8053" spans="1:8">
      <c r="A8053" s="162"/>
      <c r="B8053" s="162"/>
      <c r="C8053" s="163"/>
      <c r="D8053" s="164"/>
      <c r="E8053" s="163"/>
      <c r="F8053" s="162"/>
      <c r="G8053" s="209"/>
      <c r="H8053" s="195"/>
    </row>
    <row r="8054" spans="1:8">
      <c r="A8054" s="162"/>
      <c r="B8054" s="162"/>
      <c r="C8054" s="163"/>
      <c r="D8054" s="164"/>
      <c r="E8054" s="163"/>
      <c r="F8054" s="162"/>
      <c r="G8054" s="209"/>
      <c r="H8054" s="195"/>
    </row>
    <row r="8055" spans="1:8">
      <c r="A8055" s="162"/>
      <c r="B8055" s="162"/>
      <c r="C8055" s="163"/>
      <c r="D8055" s="164"/>
      <c r="E8055" s="163"/>
      <c r="F8055" s="162"/>
      <c r="G8055" s="209"/>
      <c r="H8055" s="195"/>
    </row>
    <row r="8056" spans="1:8">
      <c r="A8056" s="162"/>
      <c r="B8056" s="162"/>
      <c r="C8056" s="163"/>
      <c r="D8056" s="164"/>
      <c r="E8056" s="163"/>
      <c r="F8056" s="162"/>
      <c r="G8056" s="209"/>
      <c r="H8056" s="195"/>
    </row>
    <row r="8057" spans="1:8">
      <c r="A8057" s="162"/>
      <c r="B8057" s="162"/>
      <c r="C8057" s="163"/>
      <c r="D8057" s="164"/>
      <c r="E8057" s="163"/>
      <c r="F8057" s="162"/>
      <c r="G8057" s="209"/>
      <c r="H8057" s="195"/>
    </row>
    <row r="8058" spans="1:8">
      <c r="A8058" s="162"/>
      <c r="B8058" s="162"/>
      <c r="C8058" s="163"/>
      <c r="D8058" s="164"/>
      <c r="E8058" s="163"/>
      <c r="F8058" s="162"/>
      <c r="G8058" s="209"/>
      <c r="H8058" s="195"/>
    </row>
    <row r="8059" spans="1:8">
      <c r="A8059" s="162"/>
      <c r="B8059" s="162"/>
      <c r="C8059" s="163"/>
      <c r="D8059" s="164"/>
      <c r="E8059" s="163"/>
      <c r="F8059" s="162"/>
      <c r="G8059" s="209"/>
      <c r="H8059" s="195"/>
    </row>
    <row r="8060" spans="1:8">
      <c r="A8060" s="162"/>
      <c r="B8060" s="162"/>
      <c r="C8060" s="163"/>
      <c r="D8060" s="164"/>
      <c r="E8060" s="163"/>
      <c r="F8060" s="162"/>
      <c r="G8060" s="209"/>
      <c r="H8060" s="195"/>
    </row>
    <row r="8061" spans="1:8">
      <c r="A8061" s="162"/>
      <c r="B8061" s="162"/>
      <c r="C8061" s="163"/>
      <c r="D8061" s="164"/>
      <c r="E8061" s="163"/>
      <c r="F8061" s="162"/>
      <c r="G8061" s="209"/>
      <c r="H8061" s="195"/>
    </row>
    <row r="8062" spans="1:8">
      <c r="A8062" s="162"/>
      <c r="B8062" s="162"/>
      <c r="C8062" s="163"/>
      <c r="D8062" s="164"/>
      <c r="E8062" s="163"/>
      <c r="F8062" s="162"/>
      <c r="G8062" s="209"/>
      <c r="H8062" s="195"/>
    </row>
    <row r="8063" spans="1:8">
      <c r="A8063" s="162"/>
      <c r="B8063" s="162"/>
      <c r="C8063" s="163"/>
      <c r="D8063" s="164"/>
      <c r="E8063" s="163"/>
      <c r="F8063" s="162"/>
      <c r="G8063" s="209"/>
      <c r="H8063" s="195"/>
    </row>
    <row r="8064" spans="1:8">
      <c r="A8064" s="162"/>
      <c r="B8064" s="162"/>
      <c r="C8064" s="163"/>
      <c r="D8064" s="164"/>
      <c r="E8064" s="163"/>
      <c r="F8064" s="162"/>
      <c r="G8064" s="209"/>
      <c r="H8064" s="195"/>
    </row>
    <row r="8065" spans="1:8">
      <c r="A8065" s="162"/>
      <c r="B8065" s="162"/>
      <c r="C8065" s="163"/>
      <c r="D8065" s="164"/>
      <c r="E8065" s="163"/>
      <c r="F8065" s="162"/>
      <c r="G8065" s="209"/>
      <c r="H8065" s="195"/>
    </row>
    <row r="8066" spans="1:8">
      <c r="A8066" s="162"/>
      <c r="B8066" s="162"/>
      <c r="C8066" s="163"/>
      <c r="D8066" s="164"/>
      <c r="E8066" s="163"/>
      <c r="F8066" s="162"/>
      <c r="G8066" s="209"/>
      <c r="H8066" s="195"/>
    </row>
    <row r="8067" spans="1:8">
      <c r="A8067" s="162"/>
      <c r="B8067" s="162"/>
      <c r="C8067" s="163"/>
      <c r="D8067" s="164"/>
      <c r="E8067" s="163"/>
      <c r="F8067" s="162"/>
      <c r="G8067" s="209"/>
      <c r="H8067" s="195"/>
    </row>
    <row r="8068" spans="1:8">
      <c r="A8068" s="162"/>
      <c r="B8068" s="162"/>
      <c r="C8068" s="163"/>
      <c r="D8068" s="164"/>
      <c r="E8068" s="163"/>
      <c r="F8068" s="162"/>
      <c r="G8068" s="209"/>
      <c r="H8068" s="195"/>
    </row>
    <row r="8069" spans="1:8">
      <c r="A8069" s="162"/>
      <c r="B8069" s="162"/>
      <c r="C8069" s="163"/>
      <c r="D8069" s="164"/>
      <c r="E8069" s="163"/>
      <c r="F8069" s="162"/>
      <c r="G8069" s="209"/>
      <c r="H8069" s="195"/>
    </row>
    <row r="8070" spans="1:8">
      <c r="A8070" s="162"/>
      <c r="B8070" s="162"/>
      <c r="C8070" s="163"/>
      <c r="D8070" s="164"/>
      <c r="E8070" s="163"/>
      <c r="F8070" s="162"/>
      <c r="G8070" s="209"/>
      <c r="H8070" s="195"/>
    </row>
    <row r="8071" spans="1:8">
      <c r="A8071" s="162"/>
      <c r="B8071" s="162"/>
      <c r="C8071" s="163"/>
      <c r="D8071" s="164"/>
      <c r="E8071" s="163"/>
      <c r="F8071" s="162"/>
      <c r="G8071" s="209"/>
      <c r="H8071" s="195"/>
    </row>
    <row r="8072" spans="1:8">
      <c r="A8072" s="162"/>
      <c r="B8072" s="162"/>
      <c r="C8072" s="163"/>
      <c r="D8072" s="164"/>
      <c r="E8072" s="163"/>
      <c r="F8072" s="162"/>
      <c r="G8072" s="209"/>
      <c r="H8072" s="195"/>
    </row>
    <row r="8073" spans="1:8">
      <c r="A8073" s="162"/>
      <c r="B8073" s="162"/>
      <c r="C8073" s="163"/>
      <c r="D8073" s="164"/>
      <c r="E8073" s="163"/>
      <c r="F8073" s="162"/>
      <c r="G8073" s="209"/>
      <c r="H8073" s="195"/>
    </row>
    <row r="8074" spans="1:8">
      <c r="A8074" s="162"/>
      <c r="B8074" s="162"/>
      <c r="C8074" s="163"/>
      <c r="D8074" s="164"/>
      <c r="E8074" s="163"/>
      <c r="F8074" s="162"/>
      <c r="G8074" s="209"/>
      <c r="H8074" s="195"/>
    </row>
    <row r="8075" spans="1:8">
      <c r="A8075" s="162"/>
      <c r="B8075" s="162"/>
      <c r="C8075" s="163"/>
      <c r="D8075" s="164"/>
      <c r="E8075" s="163"/>
      <c r="F8075" s="162"/>
      <c r="G8075" s="209"/>
      <c r="H8075" s="195"/>
    </row>
    <row r="8076" spans="1:8">
      <c r="A8076" s="162"/>
      <c r="B8076" s="162"/>
      <c r="C8076" s="163"/>
      <c r="D8076" s="164"/>
      <c r="E8076" s="163"/>
      <c r="F8076" s="162"/>
      <c r="G8076" s="209"/>
      <c r="H8076" s="195"/>
    </row>
    <row r="8077" spans="1:8">
      <c r="A8077" s="162"/>
      <c r="B8077" s="162"/>
      <c r="C8077" s="163"/>
      <c r="D8077" s="164"/>
      <c r="E8077" s="163"/>
      <c r="F8077" s="162"/>
      <c r="G8077" s="209"/>
      <c r="H8077" s="195"/>
    </row>
    <row r="8078" spans="1:8">
      <c r="A8078" s="162"/>
      <c r="B8078" s="162"/>
      <c r="C8078" s="163"/>
      <c r="D8078" s="164"/>
      <c r="E8078" s="163"/>
      <c r="F8078" s="162"/>
      <c r="G8078" s="209"/>
      <c r="H8078" s="195"/>
    </row>
    <row r="8079" spans="1:8">
      <c r="A8079" s="162"/>
      <c r="B8079" s="162"/>
      <c r="C8079" s="163"/>
      <c r="D8079" s="164"/>
      <c r="E8079" s="163"/>
      <c r="F8079" s="162"/>
      <c r="G8079" s="209"/>
      <c r="H8079" s="195"/>
    </row>
    <row r="8080" spans="1:8">
      <c r="A8080" s="162"/>
      <c r="B8080" s="162"/>
      <c r="C8080" s="163"/>
      <c r="D8080" s="164"/>
      <c r="E8080" s="163"/>
      <c r="F8080" s="162"/>
      <c r="G8080" s="209"/>
      <c r="H8080" s="195"/>
    </row>
    <row r="8081" spans="1:8">
      <c r="A8081" s="162"/>
      <c r="B8081" s="162"/>
      <c r="C8081" s="163"/>
      <c r="D8081" s="164"/>
      <c r="E8081" s="163"/>
      <c r="F8081" s="162"/>
      <c r="G8081" s="209"/>
      <c r="H8081" s="195"/>
    </row>
    <row r="8082" spans="1:8">
      <c r="A8082" s="162"/>
      <c r="B8082" s="162"/>
      <c r="C8082" s="163"/>
      <c r="D8082" s="164"/>
      <c r="E8082" s="163"/>
      <c r="F8082" s="162"/>
      <c r="G8082" s="209"/>
      <c r="H8082" s="195"/>
    </row>
    <row r="8083" spans="1:8">
      <c r="A8083" s="162"/>
      <c r="B8083" s="162"/>
      <c r="C8083" s="163"/>
      <c r="D8083" s="164"/>
      <c r="E8083" s="163"/>
      <c r="F8083" s="162"/>
      <c r="G8083" s="209"/>
      <c r="H8083" s="195"/>
    </row>
    <row r="8084" spans="1:8">
      <c r="A8084" s="162"/>
      <c r="B8084" s="162"/>
      <c r="C8084" s="163"/>
      <c r="D8084" s="164"/>
      <c r="E8084" s="163"/>
      <c r="F8084" s="162"/>
      <c r="G8084" s="209"/>
      <c r="H8084" s="195"/>
    </row>
    <row r="8085" spans="1:8">
      <c r="A8085" s="162"/>
      <c r="B8085" s="162"/>
      <c r="C8085" s="163"/>
      <c r="D8085" s="164"/>
      <c r="E8085" s="163"/>
      <c r="F8085" s="162"/>
      <c r="G8085" s="209"/>
      <c r="H8085" s="195"/>
    </row>
    <row r="8086" spans="1:8">
      <c r="A8086" s="162"/>
      <c r="B8086" s="162"/>
      <c r="C8086" s="163"/>
      <c r="D8086" s="164"/>
      <c r="E8086" s="163"/>
      <c r="F8086" s="162"/>
      <c r="G8086" s="209"/>
      <c r="H8086" s="195"/>
    </row>
    <row r="8087" spans="1:8">
      <c r="A8087" s="162"/>
      <c r="B8087" s="162"/>
      <c r="C8087" s="163"/>
      <c r="D8087" s="164"/>
      <c r="E8087" s="163"/>
      <c r="F8087" s="162"/>
      <c r="G8087" s="209"/>
      <c r="H8087" s="195"/>
    </row>
    <row r="8088" spans="1:8">
      <c r="A8088" s="162"/>
      <c r="B8088" s="162"/>
      <c r="C8088" s="163"/>
      <c r="D8088" s="164"/>
      <c r="E8088" s="163"/>
      <c r="F8088" s="162"/>
      <c r="G8088" s="209"/>
      <c r="H8088" s="195"/>
    </row>
    <row r="8089" spans="1:8">
      <c r="A8089" s="162"/>
      <c r="B8089" s="162"/>
      <c r="C8089" s="163"/>
      <c r="D8089" s="164"/>
      <c r="E8089" s="163"/>
      <c r="F8089" s="162"/>
      <c r="G8089" s="209"/>
      <c r="H8089" s="195"/>
    </row>
    <row r="8090" spans="1:8">
      <c r="A8090" s="162"/>
      <c r="B8090" s="162"/>
      <c r="C8090" s="163"/>
      <c r="D8090" s="164"/>
      <c r="E8090" s="163"/>
      <c r="F8090" s="162"/>
      <c r="G8090" s="209"/>
      <c r="H8090" s="195"/>
    </row>
    <row r="8091" spans="1:8">
      <c r="A8091" s="162"/>
      <c r="B8091" s="162"/>
      <c r="C8091" s="163"/>
      <c r="D8091" s="164"/>
      <c r="E8091" s="163"/>
      <c r="F8091" s="162"/>
      <c r="G8091" s="209"/>
      <c r="H8091" s="195"/>
    </row>
    <row r="8092" spans="1:8">
      <c r="A8092" s="162"/>
      <c r="B8092" s="162"/>
      <c r="C8092" s="163"/>
      <c r="D8092" s="164"/>
      <c r="E8092" s="163"/>
      <c r="F8092" s="162"/>
      <c r="G8092" s="209"/>
      <c r="H8092" s="195"/>
    </row>
    <row r="8093" spans="1:8">
      <c r="A8093" s="162"/>
      <c r="B8093" s="162"/>
      <c r="C8093" s="163"/>
      <c r="D8093" s="164"/>
      <c r="E8093" s="163"/>
      <c r="F8093" s="162"/>
      <c r="G8093" s="209"/>
      <c r="H8093" s="195"/>
    </row>
    <row r="8094" spans="1:8">
      <c r="A8094" s="162"/>
      <c r="B8094" s="162"/>
      <c r="C8094" s="163"/>
      <c r="D8094" s="164"/>
      <c r="E8094" s="163"/>
      <c r="F8094" s="162"/>
      <c r="G8094" s="209"/>
      <c r="H8094" s="195"/>
    </row>
    <row r="8095" spans="1:8">
      <c r="A8095" s="162"/>
      <c r="B8095" s="162"/>
      <c r="C8095" s="163"/>
      <c r="D8095" s="164"/>
      <c r="E8095" s="163"/>
      <c r="F8095" s="162"/>
      <c r="G8095" s="209"/>
      <c r="H8095" s="195"/>
    </row>
    <row r="8096" spans="1:8">
      <c r="A8096" s="162"/>
      <c r="B8096" s="162"/>
      <c r="C8096" s="163"/>
      <c r="D8096" s="164"/>
      <c r="E8096" s="163"/>
      <c r="F8096" s="162"/>
      <c r="G8096" s="209"/>
      <c r="H8096" s="195"/>
    </row>
    <row r="8097" spans="1:8">
      <c r="A8097" s="162"/>
      <c r="B8097" s="162"/>
      <c r="C8097" s="163"/>
      <c r="D8097" s="164"/>
      <c r="E8097" s="163"/>
      <c r="F8097" s="162"/>
      <c r="G8097" s="209"/>
      <c r="H8097" s="195"/>
    </row>
    <row r="8098" spans="1:8">
      <c r="A8098" s="162"/>
      <c r="B8098" s="162"/>
      <c r="C8098" s="163"/>
      <c r="D8098" s="164"/>
      <c r="E8098" s="163"/>
      <c r="F8098" s="162"/>
      <c r="G8098" s="209"/>
      <c r="H8098" s="195"/>
    </row>
    <row r="8099" spans="1:8">
      <c r="A8099" s="162"/>
      <c r="B8099" s="162"/>
      <c r="C8099" s="163"/>
      <c r="D8099" s="164"/>
      <c r="E8099" s="163"/>
      <c r="F8099" s="162"/>
      <c r="G8099" s="209"/>
      <c r="H8099" s="195"/>
    </row>
    <row r="8100" spans="1:8">
      <c r="A8100" s="162"/>
      <c r="B8100" s="162"/>
      <c r="C8100" s="163"/>
      <c r="D8100" s="164"/>
      <c r="E8100" s="163"/>
      <c r="F8100" s="162"/>
      <c r="G8100" s="209"/>
      <c r="H8100" s="195"/>
    </row>
    <row r="8101" spans="1:8">
      <c r="A8101" s="162"/>
      <c r="B8101" s="162"/>
      <c r="C8101" s="163"/>
      <c r="D8101" s="164"/>
      <c r="E8101" s="163"/>
      <c r="F8101" s="162"/>
      <c r="G8101" s="209"/>
      <c r="H8101" s="195"/>
    </row>
    <row r="8102" spans="1:8">
      <c r="A8102" s="162"/>
      <c r="B8102" s="162"/>
      <c r="C8102" s="163"/>
      <c r="D8102" s="164"/>
      <c r="E8102" s="163"/>
      <c r="F8102" s="162"/>
      <c r="G8102" s="209"/>
      <c r="H8102" s="195"/>
    </row>
    <row r="8103" spans="1:8">
      <c r="A8103" s="162"/>
      <c r="B8103" s="162"/>
      <c r="C8103" s="163"/>
      <c r="D8103" s="164"/>
      <c r="E8103" s="163"/>
      <c r="F8103" s="162"/>
      <c r="G8103" s="209"/>
      <c r="H8103" s="195"/>
    </row>
    <row r="8104" spans="1:8">
      <c r="A8104" s="162"/>
      <c r="B8104" s="162"/>
      <c r="C8104" s="163"/>
      <c r="D8104" s="164"/>
      <c r="E8104" s="163"/>
      <c r="F8104" s="162"/>
      <c r="G8104" s="209"/>
      <c r="H8104" s="195"/>
    </row>
    <row r="8105" spans="1:8">
      <c r="A8105" s="162"/>
      <c r="B8105" s="162"/>
      <c r="C8105" s="163"/>
      <c r="D8105" s="164"/>
      <c r="E8105" s="163"/>
      <c r="F8105" s="162"/>
      <c r="G8105" s="209"/>
      <c r="H8105" s="195"/>
    </row>
    <row r="8106" spans="1:8">
      <c r="A8106" s="162"/>
      <c r="B8106" s="162"/>
      <c r="C8106" s="163"/>
      <c r="D8106" s="164"/>
      <c r="E8106" s="163"/>
      <c r="F8106" s="162"/>
      <c r="G8106" s="209"/>
      <c r="H8106" s="195"/>
    </row>
    <row r="8107" spans="1:8">
      <c r="A8107" s="162"/>
      <c r="B8107" s="162"/>
      <c r="C8107" s="163"/>
      <c r="D8107" s="164"/>
      <c r="E8107" s="163"/>
      <c r="F8107" s="162"/>
      <c r="G8107" s="209"/>
      <c r="H8107" s="195"/>
    </row>
    <row r="8108" spans="1:8">
      <c r="A8108" s="162"/>
      <c r="B8108" s="162"/>
      <c r="C8108" s="163"/>
      <c r="D8108" s="164"/>
      <c r="E8108" s="163"/>
      <c r="F8108" s="162"/>
      <c r="G8108" s="209"/>
      <c r="H8108" s="195"/>
    </row>
    <row r="8109" spans="1:8">
      <c r="A8109" s="162"/>
      <c r="B8109" s="162"/>
      <c r="C8109" s="163"/>
      <c r="D8109" s="164"/>
      <c r="E8109" s="163"/>
      <c r="F8109" s="162"/>
      <c r="G8109" s="209"/>
      <c r="H8109" s="195"/>
    </row>
    <row r="8110" spans="1:8">
      <c r="A8110" s="162"/>
      <c r="B8110" s="162"/>
      <c r="C8110" s="163"/>
      <c r="D8110" s="164"/>
      <c r="E8110" s="163"/>
      <c r="F8110" s="162"/>
      <c r="G8110" s="209"/>
      <c r="H8110" s="195"/>
    </row>
    <row r="8111" spans="1:8">
      <c r="A8111" s="162"/>
      <c r="B8111" s="162"/>
      <c r="C8111" s="163"/>
      <c r="D8111" s="164"/>
      <c r="E8111" s="163"/>
      <c r="F8111" s="162"/>
      <c r="G8111" s="209"/>
      <c r="H8111" s="195"/>
    </row>
    <row r="8112" spans="1:8">
      <c r="A8112" s="162"/>
      <c r="B8112" s="162"/>
      <c r="C8112" s="163"/>
      <c r="D8112" s="164"/>
      <c r="E8112" s="163"/>
      <c r="F8112" s="162"/>
      <c r="G8112" s="209"/>
      <c r="H8112" s="195"/>
    </row>
    <row r="8113" spans="1:8">
      <c r="A8113" s="162"/>
      <c r="B8113" s="162"/>
      <c r="C8113" s="163"/>
      <c r="D8113" s="164"/>
      <c r="E8113" s="163"/>
      <c r="F8113" s="162"/>
      <c r="G8113" s="209"/>
      <c r="H8113" s="195"/>
    </row>
    <row r="8114" spans="1:8">
      <c r="A8114" s="162"/>
      <c r="B8114" s="162"/>
      <c r="C8114" s="163"/>
      <c r="D8114" s="164"/>
      <c r="E8114" s="163"/>
      <c r="F8114" s="162"/>
      <c r="G8114" s="209"/>
      <c r="H8114" s="195"/>
    </row>
    <row r="8115" spans="1:8">
      <c r="A8115" s="162"/>
      <c r="B8115" s="162"/>
      <c r="C8115" s="163"/>
      <c r="D8115" s="164"/>
      <c r="E8115" s="163"/>
      <c r="F8115" s="162"/>
      <c r="G8115" s="209"/>
      <c r="H8115" s="195"/>
    </row>
    <row r="8116" spans="1:8">
      <c r="A8116" s="162"/>
      <c r="B8116" s="162"/>
      <c r="C8116" s="163"/>
      <c r="D8116" s="164"/>
      <c r="E8116" s="163"/>
      <c r="F8116" s="162"/>
      <c r="G8116" s="209"/>
      <c r="H8116" s="195"/>
    </row>
    <row r="8117" spans="1:8">
      <c r="A8117" s="162"/>
      <c r="B8117" s="162"/>
      <c r="C8117" s="163"/>
      <c r="D8117" s="164"/>
      <c r="E8117" s="163"/>
      <c r="F8117" s="162"/>
      <c r="G8117" s="209"/>
      <c r="H8117" s="195"/>
    </row>
    <row r="8118" spans="1:8">
      <c r="A8118" s="162"/>
      <c r="B8118" s="162"/>
      <c r="C8118" s="163"/>
      <c r="D8118" s="164"/>
      <c r="E8118" s="163"/>
      <c r="F8118" s="162"/>
      <c r="G8118" s="209"/>
      <c r="H8118" s="195"/>
    </row>
    <row r="8119" spans="1:8">
      <c r="A8119" s="162"/>
      <c r="B8119" s="162"/>
      <c r="C8119" s="163"/>
      <c r="D8119" s="164"/>
      <c r="E8119" s="163"/>
      <c r="F8119" s="162"/>
      <c r="G8119" s="209"/>
      <c r="H8119" s="195"/>
    </row>
    <row r="8120" spans="1:8">
      <c r="A8120" s="162"/>
      <c r="B8120" s="162"/>
      <c r="C8120" s="163"/>
      <c r="D8120" s="164"/>
      <c r="E8120" s="163"/>
      <c r="F8120" s="162"/>
      <c r="G8120" s="209"/>
      <c r="H8120" s="195"/>
    </row>
    <row r="8121" spans="1:8">
      <c r="A8121" s="162"/>
      <c r="B8121" s="162"/>
      <c r="C8121" s="163"/>
      <c r="D8121" s="164"/>
      <c r="E8121" s="163"/>
      <c r="F8121" s="162"/>
      <c r="G8121" s="209"/>
      <c r="H8121" s="195"/>
    </row>
    <row r="8122" spans="1:8">
      <c r="A8122" s="162"/>
      <c r="B8122" s="162"/>
      <c r="C8122" s="163"/>
      <c r="D8122" s="164"/>
      <c r="E8122" s="163"/>
      <c r="F8122" s="162"/>
      <c r="G8122" s="209"/>
      <c r="H8122" s="195"/>
    </row>
    <row r="8123" spans="1:8">
      <c r="A8123" s="162"/>
      <c r="B8123" s="162"/>
      <c r="C8123" s="163"/>
      <c r="D8123" s="164"/>
      <c r="E8123" s="163"/>
      <c r="F8123" s="162"/>
      <c r="G8123" s="209"/>
      <c r="H8123" s="195"/>
    </row>
    <row r="8124" spans="1:8">
      <c r="A8124" s="162"/>
      <c r="B8124" s="162"/>
      <c r="C8124" s="163"/>
      <c r="D8124" s="164"/>
      <c r="E8124" s="163"/>
      <c r="F8124" s="162"/>
      <c r="G8124" s="209"/>
      <c r="H8124" s="195"/>
    </row>
    <row r="8125" spans="1:8">
      <c r="A8125" s="162"/>
      <c r="B8125" s="162"/>
      <c r="C8125" s="163"/>
      <c r="D8125" s="164"/>
      <c r="E8125" s="163"/>
      <c r="F8125" s="162"/>
      <c r="G8125" s="209"/>
      <c r="H8125" s="195"/>
    </row>
    <row r="8126" spans="1:8">
      <c r="A8126" s="162"/>
      <c r="B8126" s="162"/>
      <c r="C8126" s="163"/>
      <c r="D8126" s="164"/>
      <c r="E8126" s="163"/>
      <c r="F8126" s="162"/>
      <c r="G8126" s="209"/>
      <c r="H8126" s="195"/>
    </row>
    <row r="8127" spans="1:8">
      <c r="A8127" s="162"/>
      <c r="B8127" s="162"/>
      <c r="C8127" s="163"/>
      <c r="D8127" s="164"/>
      <c r="E8127" s="163"/>
      <c r="F8127" s="162"/>
      <c r="G8127" s="209"/>
      <c r="H8127" s="195"/>
    </row>
    <row r="8128" spans="1:8">
      <c r="A8128" s="162"/>
      <c r="B8128" s="162"/>
      <c r="C8128" s="163"/>
      <c r="D8128" s="164"/>
      <c r="E8128" s="163"/>
      <c r="F8128" s="162"/>
      <c r="G8128" s="209"/>
      <c r="H8128" s="195"/>
    </row>
    <row r="8129" spans="1:8">
      <c r="A8129" s="162"/>
      <c r="B8129" s="162"/>
      <c r="C8129" s="163"/>
      <c r="D8129" s="164"/>
      <c r="E8129" s="163"/>
      <c r="F8129" s="162"/>
      <c r="G8129" s="209"/>
      <c r="H8129" s="195"/>
    </row>
    <row r="8130" spans="1:8">
      <c r="A8130" s="162"/>
      <c r="B8130" s="162"/>
      <c r="C8130" s="163"/>
      <c r="D8130" s="164"/>
      <c r="E8130" s="163"/>
      <c r="F8130" s="162"/>
      <c r="G8130" s="209"/>
      <c r="H8130" s="195"/>
    </row>
    <row r="8131" spans="1:8">
      <c r="A8131" s="162"/>
      <c r="B8131" s="162"/>
      <c r="C8131" s="163"/>
      <c r="D8131" s="164"/>
      <c r="E8131" s="163"/>
      <c r="F8131" s="162"/>
      <c r="G8131" s="209"/>
      <c r="H8131" s="195"/>
    </row>
    <row r="8132" spans="1:8">
      <c r="A8132" s="162"/>
      <c r="B8132" s="162"/>
      <c r="C8132" s="163"/>
      <c r="D8132" s="164"/>
      <c r="E8132" s="163"/>
      <c r="F8132" s="162"/>
      <c r="G8132" s="209"/>
      <c r="H8132" s="195"/>
    </row>
    <row r="8133" spans="1:8">
      <c r="A8133" s="162"/>
      <c r="B8133" s="162"/>
      <c r="C8133" s="163"/>
      <c r="D8133" s="164"/>
      <c r="E8133" s="163"/>
      <c r="F8133" s="162"/>
      <c r="G8133" s="209"/>
      <c r="H8133" s="195"/>
    </row>
    <row r="8134" spans="1:8">
      <c r="A8134" s="162"/>
      <c r="B8134" s="162"/>
      <c r="C8134" s="163"/>
      <c r="D8134" s="164"/>
      <c r="E8134" s="163"/>
      <c r="F8134" s="162"/>
      <c r="G8134" s="209"/>
      <c r="H8134" s="195"/>
    </row>
    <row r="8135" spans="1:8">
      <c r="A8135" s="162"/>
      <c r="B8135" s="162"/>
      <c r="C8135" s="163"/>
      <c r="D8135" s="164"/>
      <c r="E8135" s="163"/>
      <c r="F8135" s="162"/>
      <c r="G8135" s="209"/>
      <c r="H8135" s="195"/>
    </row>
    <row r="8136" spans="1:8">
      <c r="A8136" s="162"/>
      <c r="B8136" s="162"/>
      <c r="C8136" s="163"/>
      <c r="D8136" s="164"/>
      <c r="E8136" s="163"/>
      <c r="F8136" s="162"/>
      <c r="G8136" s="209"/>
      <c r="H8136" s="195"/>
    </row>
    <row r="8137" spans="1:8">
      <c r="A8137" s="162"/>
      <c r="B8137" s="162"/>
      <c r="C8137" s="163"/>
      <c r="D8137" s="164"/>
      <c r="E8137" s="163"/>
      <c r="F8137" s="162"/>
      <c r="G8137" s="209"/>
      <c r="H8137" s="195"/>
    </row>
    <row r="8138" spans="1:8">
      <c r="A8138" s="162"/>
      <c r="B8138" s="162"/>
      <c r="C8138" s="163"/>
      <c r="D8138" s="164"/>
      <c r="E8138" s="163"/>
      <c r="F8138" s="162"/>
      <c r="G8138" s="209"/>
      <c r="H8138" s="195"/>
    </row>
    <row r="8139" spans="1:8">
      <c r="A8139" s="162"/>
      <c r="B8139" s="162"/>
      <c r="C8139" s="163"/>
      <c r="D8139" s="164"/>
      <c r="E8139" s="163"/>
      <c r="F8139" s="162"/>
      <c r="G8139" s="209"/>
      <c r="H8139" s="195"/>
    </row>
    <row r="8140" spans="1:8">
      <c r="A8140" s="162"/>
      <c r="B8140" s="162"/>
      <c r="C8140" s="163"/>
      <c r="D8140" s="164"/>
      <c r="E8140" s="163"/>
      <c r="F8140" s="162"/>
      <c r="G8140" s="209"/>
      <c r="H8140" s="195"/>
    </row>
    <row r="8141" spans="1:8">
      <c r="A8141" s="162"/>
      <c r="B8141" s="162"/>
      <c r="C8141" s="163"/>
      <c r="D8141" s="164"/>
      <c r="E8141" s="163"/>
      <c r="F8141" s="162"/>
      <c r="G8141" s="209"/>
      <c r="H8141" s="195"/>
    </row>
    <row r="8142" spans="1:8">
      <c r="A8142" s="162"/>
      <c r="B8142" s="162"/>
      <c r="C8142" s="163"/>
      <c r="D8142" s="164"/>
      <c r="E8142" s="163"/>
      <c r="F8142" s="162"/>
      <c r="G8142" s="209"/>
      <c r="H8142" s="195"/>
    </row>
    <row r="8143" spans="1:8">
      <c r="A8143" s="162"/>
      <c r="B8143" s="162"/>
      <c r="C8143" s="163"/>
      <c r="D8143" s="164"/>
      <c r="E8143" s="163"/>
      <c r="F8143" s="162"/>
      <c r="G8143" s="209"/>
      <c r="H8143" s="195"/>
    </row>
    <row r="8144" spans="1:8">
      <c r="A8144" s="162"/>
      <c r="B8144" s="162"/>
      <c r="C8144" s="163"/>
      <c r="D8144" s="164"/>
      <c r="E8144" s="163"/>
      <c r="F8144" s="162"/>
      <c r="G8144" s="209"/>
      <c r="H8144" s="195"/>
    </row>
    <row r="8145" spans="1:8">
      <c r="A8145" s="162"/>
      <c r="B8145" s="162"/>
      <c r="C8145" s="163"/>
      <c r="D8145" s="164"/>
      <c r="E8145" s="163"/>
      <c r="F8145" s="162"/>
      <c r="G8145" s="209"/>
      <c r="H8145" s="195"/>
    </row>
    <row r="8146" spans="1:8">
      <c r="A8146" s="162"/>
      <c r="B8146" s="162"/>
      <c r="C8146" s="163"/>
      <c r="D8146" s="164"/>
      <c r="E8146" s="163"/>
      <c r="F8146" s="162"/>
      <c r="G8146" s="209"/>
      <c r="H8146" s="195"/>
    </row>
    <row r="8147" spans="1:8">
      <c r="A8147" s="162"/>
      <c r="B8147" s="162"/>
      <c r="C8147" s="163"/>
      <c r="D8147" s="164"/>
      <c r="E8147" s="163"/>
      <c r="F8147" s="162"/>
      <c r="G8147" s="209"/>
      <c r="H8147" s="195"/>
    </row>
    <row r="8148" spans="1:8">
      <c r="A8148" s="162"/>
      <c r="B8148" s="162"/>
      <c r="C8148" s="163"/>
      <c r="D8148" s="164"/>
      <c r="E8148" s="163"/>
      <c r="F8148" s="162"/>
      <c r="G8148" s="209"/>
      <c r="H8148" s="195"/>
    </row>
    <row r="8149" spans="1:8">
      <c r="A8149" s="162"/>
      <c r="B8149" s="162"/>
      <c r="C8149" s="163"/>
      <c r="D8149" s="164"/>
      <c r="E8149" s="163"/>
      <c r="F8149" s="162"/>
      <c r="G8149" s="209"/>
      <c r="H8149" s="195"/>
    </row>
    <row r="8150" spans="1:8">
      <c r="A8150" s="162"/>
      <c r="B8150" s="162"/>
      <c r="C8150" s="163"/>
      <c r="D8150" s="164"/>
      <c r="E8150" s="163"/>
      <c r="F8150" s="162"/>
      <c r="G8150" s="209"/>
      <c r="H8150" s="195"/>
    </row>
    <row r="8151" spans="1:8">
      <c r="A8151" s="162"/>
      <c r="B8151" s="162"/>
      <c r="C8151" s="163"/>
      <c r="D8151" s="164"/>
      <c r="E8151" s="163"/>
      <c r="F8151" s="162"/>
      <c r="G8151" s="209"/>
      <c r="H8151" s="195"/>
    </row>
    <row r="8152" spans="1:8">
      <c r="A8152" s="162"/>
      <c r="B8152" s="162"/>
      <c r="C8152" s="163"/>
      <c r="D8152" s="164"/>
      <c r="E8152" s="163"/>
      <c r="F8152" s="162"/>
      <c r="G8152" s="209"/>
      <c r="H8152" s="195"/>
    </row>
    <row r="8153" spans="1:8">
      <c r="A8153" s="162"/>
      <c r="B8153" s="162"/>
      <c r="C8153" s="163"/>
      <c r="D8153" s="164"/>
      <c r="E8153" s="163"/>
      <c r="F8153" s="162"/>
      <c r="G8153" s="209"/>
      <c r="H8153" s="195"/>
    </row>
    <row r="8154" spans="1:8">
      <c r="A8154" s="162"/>
      <c r="B8154" s="162"/>
      <c r="C8154" s="163"/>
      <c r="D8154" s="164"/>
      <c r="E8154" s="163"/>
      <c r="F8154" s="162"/>
      <c r="G8154" s="209"/>
      <c r="H8154" s="195"/>
    </row>
    <row r="8155" spans="1:8">
      <c r="A8155" s="162"/>
      <c r="B8155" s="162"/>
      <c r="C8155" s="163"/>
      <c r="D8155" s="164"/>
      <c r="E8155" s="163"/>
      <c r="F8155" s="162"/>
      <c r="G8155" s="209"/>
      <c r="H8155" s="195"/>
    </row>
    <row r="8156" spans="1:8">
      <c r="A8156" s="162"/>
      <c r="B8156" s="162"/>
      <c r="C8156" s="163"/>
      <c r="D8156" s="164"/>
      <c r="E8156" s="163"/>
      <c r="F8156" s="162"/>
      <c r="G8156" s="209"/>
      <c r="H8156" s="195"/>
    </row>
    <row r="8157" spans="1:8">
      <c r="A8157" s="162"/>
      <c r="B8157" s="162"/>
      <c r="C8157" s="163"/>
      <c r="D8157" s="164"/>
      <c r="E8157" s="163"/>
      <c r="F8157" s="162"/>
      <c r="G8157" s="209"/>
      <c r="H8157" s="195"/>
    </row>
    <row r="8158" spans="1:8">
      <c r="A8158" s="162"/>
      <c r="B8158" s="162"/>
      <c r="C8158" s="163"/>
      <c r="D8158" s="164"/>
      <c r="E8158" s="163"/>
      <c r="F8158" s="162"/>
      <c r="G8158" s="209"/>
      <c r="H8158" s="195"/>
    </row>
    <row r="8159" spans="1:8">
      <c r="A8159" s="162"/>
      <c r="B8159" s="162"/>
      <c r="C8159" s="163"/>
      <c r="D8159" s="164"/>
      <c r="E8159" s="163"/>
      <c r="F8159" s="162"/>
      <c r="G8159" s="209"/>
      <c r="H8159" s="195"/>
    </row>
    <row r="8160" spans="1:8">
      <c r="A8160" s="162"/>
      <c r="B8160" s="162"/>
      <c r="C8160" s="163"/>
      <c r="D8160" s="164"/>
      <c r="E8160" s="163"/>
      <c r="F8160" s="162"/>
      <c r="G8160" s="209"/>
      <c r="H8160" s="195"/>
    </row>
    <row r="8161" spans="1:8">
      <c r="A8161" s="162"/>
      <c r="B8161" s="162"/>
      <c r="C8161" s="163"/>
      <c r="D8161" s="164"/>
      <c r="E8161" s="163"/>
      <c r="F8161" s="162"/>
      <c r="G8161" s="209"/>
      <c r="H8161" s="195"/>
    </row>
    <row r="8162" spans="1:8">
      <c r="A8162" s="162"/>
      <c r="B8162" s="162"/>
      <c r="C8162" s="163"/>
      <c r="D8162" s="164"/>
      <c r="E8162" s="163"/>
      <c r="F8162" s="162"/>
      <c r="G8162" s="209"/>
      <c r="H8162" s="195"/>
    </row>
    <row r="8163" spans="1:8">
      <c r="A8163" s="162"/>
      <c r="B8163" s="162"/>
      <c r="C8163" s="163"/>
      <c r="D8163" s="164"/>
      <c r="E8163" s="163"/>
      <c r="F8163" s="162"/>
      <c r="G8163" s="209"/>
      <c r="H8163" s="195"/>
    </row>
    <row r="8164" spans="1:8">
      <c r="A8164" s="162"/>
      <c r="B8164" s="162"/>
      <c r="C8164" s="163"/>
      <c r="D8164" s="164"/>
      <c r="E8164" s="163"/>
      <c r="F8164" s="162"/>
      <c r="G8164" s="209"/>
      <c r="H8164" s="195"/>
    </row>
    <row r="8165" spans="1:8">
      <c r="A8165" s="162"/>
      <c r="B8165" s="162"/>
      <c r="C8165" s="163"/>
      <c r="D8165" s="164"/>
      <c r="E8165" s="163"/>
      <c r="F8165" s="162"/>
      <c r="G8165" s="209"/>
      <c r="H8165" s="195"/>
    </row>
    <row r="8166" spans="1:8">
      <c r="A8166" s="162"/>
      <c r="B8166" s="162"/>
      <c r="C8166" s="163"/>
      <c r="D8166" s="164"/>
      <c r="E8166" s="163"/>
      <c r="F8166" s="162"/>
      <c r="G8166" s="209"/>
      <c r="H8166" s="195"/>
    </row>
    <row r="8167" spans="1:8">
      <c r="A8167" s="162"/>
      <c r="B8167" s="162"/>
      <c r="C8167" s="163"/>
      <c r="D8167" s="164"/>
      <c r="E8167" s="163"/>
      <c r="F8167" s="162"/>
      <c r="G8167" s="209"/>
      <c r="H8167" s="195"/>
    </row>
    <row r="8168" spans="1:8">
      <c r="A8168" s="162"/>
      <c r="B8168" s="162"/>
      <c r="C8168" s="163"/>
      <c r="D8168" s="164"/>
      <c r="E8168" s="163"/>
      <c r="F8168" s="162"/>
      <c r="G8168" s="209"/>
      <c r="H8168" s="195"/>
    </row>
    <row r="8169" spans="1:8">
      <c r="A8169" s="162"/>
      <c r="B8169" s="162"/>
      <c r="C8169" s="163"/>
      <c r="D8169" s="164"/>
      <c r="E8169" s="163"/>
      <c r="F8169" s="162"/>
      <c r="G8169" s="209"/>
      <c r="H8169" s="195"/>
    </row>
    <row r="8170" spans="1:8">
      <c r="A8170" s="162"/>
      <c r="B8170" s="162"/>
      <c r="C8170" s="163"/>
      <c r="D8170" s="164"/>
      <c r="E8170" s="163"/>
      <c r="F8170" s="162"/>
      <c r="G8170" s="209"/>
      <c r="H8170" s="195"/>
    </row>
    <row r="8171" spans="1:8">
      <c r="A8171" s="162"/>
      <c r="B8171" s="162"/>
      <c r="C8171" s="163"/>
      <c r="D8171" s="164"/>
      <c r="E8171" s="163"/>
      <c r="F8171" s="162"/>
      <c r="G8171" s="209"/>
      <c r="H8171" s="195"/>
    </row>
    <row r="8172" spans="1:8">
      <c r="A8172" s="162"/>
      <c r="B8172" s="162"/>
      <c r="C8172" s="163"/>
      <c r="D8172" s="164"/>
      <c r="E8172" s="163"/>
      <c r="F8172" s="162"/>
      <c r="G8172" s="209"/>
      <c r="H8172" s="195"/>
    </row>
    <row r="8173" spans="1:8">
      <c r="A8173" s="162"/>
      <c r="B8173" s="162"/>
      <c r="C8173" s="163"/>
      <c r="D8173" s="164"/>
      <c r="E8173" s="163"/>
      <c r="F8173" s="162"/>
      <c r="G8173" s="209"/>
      <c r="H8173" s="195"/>
    </row>
    <row r="8174" spans="1:8">
      <c r="A8174" s="162"/>
      <c r="B8174" s="162"/>
      <c r="C8174" s="163"/>
      <c r="D8174" s="164"/>
      <c r="E8174" s="163"/>
      <c r="F8174" s="162"/>
      <c r="G8174" s="209"/>
      <c r="H8174" s="195"/>
    </row>
    <row r="8175" spans="1:8">
      <c r="A8175" s="162"/>
      <c r="B8175" s="162"/>
      <c r="C8175" s="163"/>
      <c r="D8175" s="164"/>
      <c r="E8175" s="163"/>
      <c r="F8175" s="162"/>
      <c r="G8175" s="209"/>
      <c r="H8175" s="195"/>
    </row>
    <row r="8176" spans="1:8">
      <c r="A8176" s="162"/>
      <c r="B8176" s="162"/>
      <c r="C8176" s="163"/>
      <c r="D8176" s="164"/>
      <c r="E8176" s="163"/>
      <c r="F8176" s="162"/>
      <c r="G8176" s="209"/>
      <c r="H8176" s="195"/>
    </row>
    <row r="8177" spans="1:8">
      <c r="A8177" s="162"/>
      <c r="B8177" s="162"/>
      <c r="C8177" s="163"/>
      <c r="D8177" s="164"/>
      <c r="E8177" s="163"/>
      <c r="F8177" s="162"/>
      <c r="G8177" s="209"/>
      <c r="H8177" s="195"/>
    </row>
    <row r="8178" spans="1:8">
      <c r="A8178" s="162"/>
      <c r="B8178" s="162"/>
      <c r="C8178" s="163"/>
      <c r="D8178" s="164"/>
      <c r="E8178" s="163"/>
      <c r="F8178" s="162"/>
      <c r="G8178" s="209"/>
      <c r="H8178" s="195"/>
    </row>
    <row r="8179" spans="1:8">
      <c r="A8179" s="162"/>
      <c r="B8179" s="162"/>
      <c r="C8179" s="163"/>
      <c r="D8179" s="164"/>
      <c r="E8179" s="163"/>
      <c r="F8179" s="162"/>
      <c r="G8179" s="209"/>
      <c r="H8179" s="195"/>
    </row>
    <row r="8180" spans="1:8">
      <c r="A8180" s="162"/>
      <c r="B8180" s="162"/>
      <c r="C8180" s="163"/>
      <c r="D8180" s="164"/>
      <c r="E8180" s="163"/>
      <c r="F8180" s="162"/>
      <c r="G8180" s="209"/>
      <c r="H8180" s="195"/>
    </row>
    <row r="8181" spans="1:8">
      <c r="A8181" s="162"/>
      <c r="B8181" s="162"/>
      <c r="C8181" s="163"/>
      <c r="D8181" s="164"/>
      <c r="E8181" s="163"/>
      <c r="F8181" s="162"/>
      <c r="G8181" s="209"/>
      <c r="H8181" s="195"/>
    </row>
    <row r="8182" spans="1:8">
      <c r="A8182" s="162"/>
      <c r="B8182" s="162"/>
      <c r="C8182" s="163"/>
      <c r="D8182" s="164"/>
      <c r="E8182" s="163"/>
      <c r="F8182" s="162"/>
      <c r="G8182" s="209"/>
      <c r="H8182" s="195"/>
    </row>
    <row r="8183" spans="1:8">
      <c r="A8183" s="162"/>
      <c r="B8183" s="162"/>
      <c r="C8183" s="163"/>
      <c r="D8183" s="164"/>
      <c r="E8183" s="163"/>
      <c r="F8183" s="162"/>
      <c r="G8183" s="209"/>
      <c r="H8183" s="195"/>
    </row>
    <row r="8184" spans="1:8">
      <c r="A8184" s="162"/>
      <c r="B8184" s="162"/>
      <c r="C8184" s="163"/>
      <c r="D8184" s="164"/>
      <c r="E8184" s="163"/>
      <c r="F8184" s="162"/>
      <c r="G8184" s="209"/>
      <c r="H8184" s="195"/>
    </row>
    <row r="8185" spans="1:8">
      <c r="A8185" s="162"/>
      <c r="B8185" s="162"/>
      <c r="C8185" s="163"/>
      <c r="D8185" s="164"/>
      <c r="E8185" s="163"/>
      <c r="F8185" s="162"/>
      <c r="G8185" s="209"/>
      <c r="H8185" s="195"/>
    </row>
    <row r="8186" spans="1:8">
      <c r="A8186" s="162"/>
      <c r="B8186" s="162"/>
      <c r="C8186" s="163"/>
      <c r="D8186" s="164"/>
      <c r="E8186" s="163"/>
      <c r="F8186" s="162"/>
      <c r="G8186" s="209"/>
      <c r="H8186" s="195"/>
    </row>
    <row r="8187" spans="1:8">
      <c r="A8187" s="162"/>
      <c r="B8187" s="162"/>
      <c r="C8187" s="163"/>
      <c r="D8187" s="164"/>
      <c r="E8187" s="163"/>
      <c r="F8187" s="162"/>
      <c r="G8187" s="209"/>
      <c r="H8187" s="195"/>
    </row>
    <row r="8188" spans="1:8">
      <c r="A8188" s="162"/>
      <c r="B8188" s="162"/>
      <c r="C8188" s="163"/>
      <c r="D8188" s="164"/>
      <c r="E8188" s="163"/>
      <c r="F8188" s="162"/>
      <c r="G8188" s="209"/>
      <c r="H8188" s="195"/>
    </row>
    <row r="8189" spans="1:8">
      <c r="A8189" s="162"/>
      <c r="B8189" s="162"/>
      <c r="C8189" s="163"/>
      <c r="D8189" s="164"/>
      <c r="E8189" s="163"/>
      <c r="F8189" s="162"/>
      <c r="G8189" s="209"/>
      <c r="H8189" s="195"/>
    </row>
    <row r="8190" spans="1:8">
      <c r="A8190" s="162"/>
      <c r="B8190" s="162"/>
      <c r="C8190" s="163"/>
      <c r="D8190" s="164"/>
      <c r="E8190" s="163"/>
      <c r="F8190" s="162"/>
      <c r="G8190" s="209"/>
      <c r="H8190" s="195"/>
    </row>
    <row r="8191" spans="1:8">
      <c r="A8191" s="162"/>
      <c r="B8191" s="162"/>
      <c r="C8191" s="163"/>
      <c r="D8191" s="164"/>
      <c r="E8191" s="163"/>
      <c r="F8191" s="162"/>
      <c r="G8191" s="209"/>
      <c r="H8191" s="195"/>
    </row>
    <row r="8192" spans="1:8">
      <c r="A8192" s="162"/>
      <c r="B8192" s="162"/>
      <c r="C8192" s="163"/>
      <c r="D8192" s="164"/>
      <c r="E8192" s="163"/>
      <c r="F8192" s="162"/>
      <c r="G8192" s="209"/>
      <c r="H8192" s="195"/>
    </row>
    <row r="8193" spans="1:8">
      <c r="A8193" s="162"/>
      <c r="B8193" s="162"/>
      <c r="C8193" s="163"/>
      <c r="D8193" s="164"/>
      <c r="E8193" s="163"/>
      <c r="F8193" s="162"/>
      <c r="G8193" s="209"/>
      <c r="H8193" s="195"/>
    </row>
    <row r="8194" spans="1:8">
      <c r="A8194" s="162"/>
      <c r="B8194" s="162"/>
      <c r="C8194" s="163"/>
      <c r="D8194" s="164"/>
      <c r="E8194" s="163"/>
      <c r="F8194" s="162"/>
      <c r="G8194" s="209"/>
      <c r="H8194" s="195"/>
    </row>
    <row r="8195" spans="1:8">
      <c r="A8195" s="162"/>
      <c r="B8195" s="162"/>
      <c r="C8195" s="163"/>
      <c r="D8195" s="164"/>
      <c r="E8195" s="163"/>
      <c r="F8195" s="162"/>
      <c r="G8195" s="209"/>
      <c r="H8195" s="195"/>
    </row>
    <row r="8196" spans="1:8">
      <c r="A8196" s="162"/>
      <c r="B8196" s="162"/>
      <c r="C8196" s="163"/>
      <c r="D8196" s="164"/>
      <c r="E8196" s="163"/>
      <c r="F8196" s="162"/>
      <c r="G8196" s="209"/>
      <c r="H8196" s="195"/>
    </row>
    <row r="8197" spans="1:8">
      <c r="A8197" s="162"/>
      <c r="B8197" s="162"/>
      <c r="C8197" s="163"/>
      <c r="D8197" s="164"/>
      <c r="E8197" s="163"/>
      <c r="F8197" s="162"/>
      <c r="G8197" s="209"/>
      <c r="H8197" s="195"/>
    </row>
    <row r="8198" spans="1:8">
      <c r="A8198" s="162"/>
      <c r="B8198" s="162"/>
      <c r="C8198" s="163"/>
      <c r="D8198" s="164"/>
      <c r="E8198" s="163"/>
      <c r="F8198" s="162"/>
      <c r="G8198" s="209"/>
      <c r="H8198" s="195"/>
    </row>
    <row r="8199" spans="1:8">
      <c r="A8199" s="162"/>
      <c r="B8199" s="162"/>
      <c r="C8199" s="163"/>
      <c r="D8199" s="164"/>
      <c r="E8199" s="163"/>
      <c r="F8199" s="162"/>
      <c r="G8199" s="209"/>
      <c r="H8199" s="195"/>
    </row>
    <row r="8200" spans="1:8">
      <c r="A8200" s="162"/>
      <c r="B8200" s="162"/>
      <c r="C8200" s="163"/>
      <c r="D8200" s="164"/>
      <c r="E8200" s="163"/>
      <c r="F8200" s="162"/>
      <c r="G8200" s="209"/>
      <c r="H8200" s="195"/>
    </row>
    <row r="8201" spans="1:8">
      <c r="A8201" s="162"/>
      <c r="B8201" s="162"/>
      <c r="C8201" s="163"/>
      <c r="D8201" s="164"/>
      <c r="E8201" s="163"/>
      <c r="F8201" s="162"/>
      <c r="G8201" s="209"/>
      <c r="H8201" s="195"/>
    </row>
    <row r="8202" spans="1:8">
      <c r="A8202" s="162"/>
      <c r="B8202" s="162"/>
      <c r="C8202" s="163"/>
      <c r="D8202" s="164"/>
      <c r="E8202" s="163"/>
      <c r="F8202" s="162"/>
      <c r="G8202" s="209"/>
      <c r="H8202" s="195"/>
    </row>
    <row r="8203" spans="1:8">
      <c r="A8203" s="162"/>
      <c r="B8203" s="162"/>
      <c r="C8203" s="163"/>
      <c r="D8203" s="164"/>
      <c r="E8203" s="163"/>
      <c r="F8203" s="162"/>
      <c r="G8203" s="209"/>
      <c r="H8203" s="195"/>
    </row>
    <row r="8204" spans="1:8">
      <c r="A8204" s="162"/>
      <c r="B8204" s="162"/>
      <c r="C8204" s="163"/>
      <c r="D8204" s="164"/>
      <c r="E8204" s="163"/>
      <c r="F8204" s="162"/>
      <c r="G8204" s="209"/>
      <c r="H8204" s="195"/>
    </row>
    <row r="8205" spans="1:8">
      <c r="A8205" s="162"/>
      <c r="B8205" s="162"/>
      <c r="C8205" s="163"/>
      <c r="D8205" s="164"/>
      <c r="E8205" s="163"/>
      <c r="F8205" s="162"/>
      <c r="G8205" s="209"/>
      <c r="H8205" s="195"/>
    </row>
    <row r="8206" spans="1:8">
      <c r="A8206" s="162"/>
      <c r="B8206" s="162"/>
      <c r="C8206" s="163"/>
      <c r="D8206" s="164"/>
      <c r="E8206" s="163"/>
      <c r="F8206" s="162"/>
      <c r="G8206" s="209"/>
      <c r="H8206" s="195"/>
    </row>
    <row r="8207" spans="1:8">
      <c r="A8207" s="162"/>
      <c r="B8207" s="162"/>
      <c r="C8207" s="163"/>
      <c r="D8207" s="164"/>
      <c r="E8207" s="163"/>
      <c r="F8207" s="162"/>
      <c r="G8207" s="209"/>
      <c r="H8207" s="195"/>
    </row>
    <row r="8208" spans="1:8">
      <c r="A8208" s="162"/>
      <c r="B8208" s="162"/>
      <c r="C8208" s="163"/>
      <c r="D8208" s="164"/>
      <c r="E8208" s="163"/>
      <c r="F8208" s="162"/>
      <c r="G8208" s="209"/>
      <c r="H8208" s="195"/>
    </row>
    <row r="8209" spans="1:8">
      <c r="A8209" s="162"/>
      <c r="B8209" s="162"/>
      <c r="C8209" s="163"/>
      <c r="D8209" s="164"/>
      <c r="E8209" s="163"/>
      <c r="F8209" s="162"/>
      <c r="G8209" s="209"/>
      <c r="H8209" s="195"/>
    </row>
    <row r="8210" spans="1:8">
      <c r="A8210" s="162"/>
      <c r="B8210" s="162"/>
      <c r="C8210" s="163"/>
      <c r="D8210" s="164"/>
      <c r="E8210" s="163"/>
      <c r="F8210" s="162"/>
      <c r="G8210" s="209"/>
      <c r="H8210" s="195"/>
    </row>
    <row r="8211" spans="1:8">
      <c r="A8211" s="162"/>
      <c r="B8211" s="162"/>
      <c r="C8211" s="163"/>
      <c r="D8211" s="164"/>
      <c r="E8211" s="163"/>
      <c r="F8211" s="162"/>
      <c r="G8211" s="209"/>
      <c r="H8211" s="195"/>
    </row>
    <row r="8212" spans="1:8">
      <c r="A8212" s="162"/>
      <c r="B8212" s="162"/>
      <c r="C8212" s="163"/>
      <c r="D8212" s="164"/>
      <c r="E8212" s="163"/>
      <c r="F8212" s="162"/>
      <c r="G8212" s="209"/>
      <c r="H8212" s="195"/>
    </row>
    <row r="8213" spans="1:8">
      <c r="A8213" s="162"/>
      <c r="B8213" s="162"/>
      <c r="C8213" s="163"/>
      <c r="D8213" s="164"/>
      <c r="E8213" s="163"/>
      <c r="F8213" s="162"/>
      <c r="G8213" s="209"/>
      <c r="H8213" s="195"/>
    </row>
    <row r="8214" spans="1:8">
      <c r="A8214" s="162"/>
      <c r="B8214" s="162"/>
      <c r="C8214" s="163"/>
      <c r="D8214" s="164"/>
      <c r="E8214" s="163"/>
      <c r="F8214" s="162"/>
      <c r="G8214" s="209"/>
      <c r="H8214" s="195"/>
    </row>
    <row r="8215" spans="1:8">
      <c r="A8215" s="162"/>
      <c r="B8215" s="162"/>
      <c r="C8215" s="163"/>
      <c r="D8215" s="164"/>
      <c r="E8215" s="163"/>
      <c r="F8215" s="162"/>
      <c r="G8215" s="209"/>
      <c r="H8215" s="195"/>
    </row>
    <row r="8216" spans="1:8">
      <c r="A8216" s="162"/>
      <c r="B8216" s="162"/>
      <c r="C8216" s="163"/>
      <c r="D8216" s="164"/>
      <c r="E8216" s="163"/>
      <c r="F8216" s="162"/>
      <c r="G8216" s="209"/>
      <c r="H8216" s="195"/>
    </row>
    <row r="8217" spans="1:8">
      <c r="A8217" s="162"/>
      <c r="B8217" s="162"/>
      <c r="C8217" s="163"/>
      <c r="D8217" s="164"/>
      <c r="E8217" s="163"/>
      <c r="F8217" s="162"/>
      <c r="G8217" s="209"/>
      <c r="H8217" s="195"/>
    </row>
    <row r="8218" spans="1:8">
      <c r="A8218" s="162"/>
      <c r="B8218" s="162"/>
      <c r="C8218" s="163"/>
      <c r="D8218" s="164"/>
      <c r="E8218" s="163"/>
      <c r="F8218" s="162"/>
      <c r="G8218" s="209"/>
      <c r="H8218" s="195"/>
    </row>
    <row r="8219" spans="1:8">
      <c r="A8219" s="162"/>
      <c r="B8219" s="162"/>
      <c r="C8219" s="163"/>
      <c r="D8219" s="164"/>
      <c r="E8219" s="163"/>
      <c r="F8219" s="162"/>
      <c r="G8219" s="209"/>
      <c r="H8219" s="195"/>
    </row>
    <row r="8220" spans="1:8">
      <c r="A8220" s="162"/>
      <c r="B8220" s="162"/>
      <c r="C8220" s="163"/>
      <c r="D8220" s="164"/>
      <c r="E8220" s="163"/>
      <c r="F8220" s="162"/>
      <c r="G8220" s="209"/>
      <c r="H8220" s="195"/>
    </row>
    <row r="8221" spans="1:8">
      <c r="A8221" s="162"/>
      <c r="B8221" s="162"/>
      <c r="C8221" s="163"/>
      <c r="D8221" s="164"/>
      <c r="E8221" s="163"/>
      <c r="F8221" s="162"/>
      <c r="G8221" s="209"/>
      <c r="H8221" s="195"/>
    </row>
    <row r="8222" spans="1:8">
      <c r="A8222" s="162"/>
      <c r="B8222" s="162"/>
      <c r="C8222" s="163"/>
      <c r="D8222" s="164"/>
      <c r="E8222" s="163"/>
      <c r="F8222" s="162"/>
      <c r="G8222" s="209"/>
      <c r="H8222" s="195"/>
    </row>
    <row r="8223" spans="1:8">
      <c r="A8223" s="162"/>
      <c r="B8223" s="162"/>
      <c r="C8223" s="163"/>
      <c r="D8223" s="164"/>
      <c r="E8223" s="163"/>
      <c r="F8223" s="162"/>
      <c r="G8223" s="209"/>
      <c r="H8223" s="195"/>
    </row>
    <row r="8224" spans="1:8">
      <c r="A8224" s="162"/>
      <c r="B8224" s="162"/>
      <c r="C8224" s="163"/>
      <c r="D8224" s="164"/>
      <c r="E8224" s="163"/>
      <c r="F8224" s="162"/>
      <c r="G8224" s="209"/>
      <c r="H8224" s="195"/>
    </row>
    <row r="8225" spans="1:8">
      <c r="A8225" s="162"/>
      <c r="B8225" s="162"/>
      <c r="C8225" s="163"/>
      <c r="D8225" s="164"/>
      <c r="E8225" s="163"/>
      <c r="F8225" s="162"/>
      <c r="G8225" s="209"/>
      <c r="H8225" s="195"/>
    </row>
    <row r="8226" spans="1:8">
      <c r="A8226" s="162"/>
      <c r="B8226" s="162"/>
      <c r="C8226" s="163"/>
      <c r="D8226" s="164"/>
      <c r="E8226" s="163"/>
      <c r="F8226" s="162"/>
      <c r="G8226" s="209"/>
      <c r="H8226" s="195"/>
    </row>
    <row r="8227" spans="1:8">
      <c r="A8227" s="162"/>
      <c r="B8227" s="162"/>
      <c r="C8227" s="163"/>
      <c r="D8227" s="164"/>
      <c r="E8227" s="163"/>
      <c r="F8227" s="162"/>
      <c r="G8227" s="209"/>
      <c r="H8227" s="195"/>
    </row>
    <row r="8228" spans="1:8">
      <c r="A8228" s="162"/>
      <c r="B8228" s="162"/>
      <c r="C8228" s="163"/>
      <c r="D8228" s="164"/>
      <c r="E8228" s="163"/>
      <c r="F8228" s="162"/>
      <c r="G8228" s="209"/>
      <c r="H8228" s="195"/>
    </row>
    <row r="8229" spans="1:8">
      <c r="A8229" s="162"/>
      <c r="B8229" s="162"/>
      <c r="C8229" s="163"/>
      <c r="D8229" s="164"/>
      <c r="E8229" s="163"/>
      <c r="F8229" s="162"/>
      <c r="G8229" s="209"/>
      <c r="H8229" s="195"/>
    </row>
    <row r="8230" spans="1:8">
      <c r="A8230" s="162"/>
      <c r="B8230" s="162"/>
      <c r="C8230" s="163"/>
      <c r="D8230" s="164"/>
      <c r="E8230" s="163"/>
      <c r="F8230" s="162"/>
      <c r="G8230" s="209"/>
      <c r="H8230" s="195"/>
    </row>
    <row r="8231" spans="1:8">
      <c r="A8231" s="162"/>
      <c r="B8231" s="162"/>
      <c r="C8231" s="163"/>
      <c r="D8231" s="164"/>
      <c r="E8231" s="163"/>
      <c r="F8231" s="162"/>
      <c r="G8231" s="209"/>
      <c r="H8231" s="195"/>
    </row>
    <row r="8232" spans="1:8">
      <c r="A8232" s="162"/>
      <c r="B8232" s="162"/>
      <c r="C8232" s="163"/>
      <c r="D8232" s="164"/>
      <c r="E8232" s="163"/>
      <c r="F8232" s="162"/>
      <c r="G8232" s="209"/>
      <c r="H8232" s="195"/>
    </row>
    <row r="8233" spans="1:8">
      <c r="A8233" s="162"/>
      <c r="B8233" s="162"/>
      <c r="C8233" s="163"/>
      <c r="D8233" s="164"/>
      <c r="E8233" s="163"/>
      <c r="F8233" s="162"/>
      <c r="G8233" s="209"/>
      <c r="H8233" s="195"/>
    </row>
    <row r="8234" spans="1:8">
      <c r="A8234" s="162"/>
      <c r="B8234" s="162"/>
      <c r="C8234" s="163"/>
      <c r="D8234" s="164"/>
      <c r="E8234" s="163"/>
      <c r="F8234" s="162"/>
      <c r="G8234" s="209"/>
      <c r="H8234" s="195"/>
    </row>
    <row r="8235" spans="1:8">
      <c r="A8235" s="162"/>
      <c r="B8235" s="162"/>
      <c r="C8235" s="163"/>
      <c r="D8235" s="164"/>
      <c r="E8235" s="163"/>
      <c r="F8235" s="162"/>
      <c r="G8235" s="209"/>
      <c r="H8235" s="195"/>
    </row>
    <row r="8236" spans="1:8">
      <c r="A8236" s="162"/>
      <c r="B8236" s="162"/>
      <c r="C8236" s="163"/>
      <c r="D8236" s="164"/>
      <c r="E8236" s="163"/>
      <c r="F8236" s="162"/>
      <c r="G8236" s="209"/>
      <c r="H8236" s="195"/>
    </row>
    <row r="8237" spans="1:8">
      <c r="A8237" s="162"/>
      <c r="B8237" s="162"/>
      <c r="C8237" s="163"/>
      <c r="D8237" s="164"/>
      <c r="E8237" s="163"/>
      <c r="F8237" s="162"/>
      <c r="G8237" s="209"/>
      <c r="H8237" s="195"/>
    </row>
    <row r="8238" spans="1:8">
      <c r="A8238" s="162"/>
      <c r="B8238" s="162"/>
      <c r="C8238" s="163"/>
      <c r="D8238" s="164"/>
      <c r="E8238" s="163"/>
      <c r="F8238" s="162"/>
      <c r="G8238" s="209"/>
      <c r="H8238" s="195"/>
    </row>
    <row r="8239" spans="1:8">
      <c r="A8239" s="162"/>
      <c r="B8239" s="162"/>
      <c r="C8239" s="163"/>
      <c r="D8239" s="164"/>
      <c r="E8239" s="163"/>
      <c r="F8239" s="162"/>
      <c r="G8239" s="209"/>
      <c r="H8239" s="195"/>
    </row>
    <row r="8240" spans="1:8">
      <c r="A8240" s="162"/>
      <c r="B8240" s="162"/>
      <c r="C8240" s="163"/>
      <c r="D8240" s="164"/>
      <c r="E8240" s="163"/>
      <c r="F8240" s="162"/>
      <c r="G8240" s="209"/>
      <c r="H8240" s="195"/>
    </row>
    <row r="8241" spans="1:8">
      <c r="A8241" s="162"/>
      <c r="B8241" s="162"/>
      <c r="C8241" s="163"/>
      <c r="D8241" s="164"/>
      <c r="E8241" s="163"/>
      <c r="F8241" s="162"/>
      <c r="G8241" s="209"/>
      <c r="H8241" s="195"/>
    </row>
    <row r="8242" spans="1:8">
      <c r="A8242" s="162"/>
      <c r="B8242" s="162"/>
      <c r="C8242" s="163"/>
      <c r="D8242" s="164"/>
      <c r="E8242" s="163"/>
      <c r="F8242" s="162"/>
      <c r="G8242" s="209"/>
      <c r="H8242" s="195"/>
    </row>
    <row r="8243" spans="1:8">
      <c r="A8243" s="162"/>
      <c r="B8243" s="162"/>
      <c r="C8243" s="163"/>
      <c r="D8243" s="164"/>
      <c r="E8243" s="163"/>
      <c r="F8243" s="162"/>
      <c r="G8243" s="209"/>
      <c r="H8243" s="195"/>
    </row>
    <row r="8244" spans="1:8">
      <c r="A8244" s="162"/>
      <c r="B8244" s="162"/>
      <c r="C8244" s="163"/>
      <c r="D8244" s="164"/>
      <c r="E8244" s="163"/>
      <c r="F8244" s="162"/>
      <c r="G8244" s="209"/>
      <c r="H8244" s="195"/>
    </row>
    <row r="8245" spans="1:8">
      <c r="A8245" s="162"/>
      <c r="B8245" s="162"/>
      <c r="C8245" s="163"/>
      <c r="D8245" s="164"/>
      <c r="E8245" s="163"/>
      <c r="F8245" s="162"/>
      <c r="G8245" s="209"/>
      <c r="H8245" s="195"/>
    </row>
    <row r="8246" spans="1:8">
      <c r="A8246" s="162"/>
      <c r="B8246" s="162"/>
      <c r="C8246" s="163"/>
      <c r="D8246" s="164"/>
      <c r="E8246" s="163"/>
      <c r="F8246" s="162"/>
      <c r="G8246" s="209"/>
      <c r="H8246" s="195"/>
    </row>
    <row r="8247" spans="1:8">
      <c r="A8247" s="162"/>
      <c r="B8247" s="162"/>
      <c r="C8247" s="163"/>
      <c r="D8247" s="164"/>
      <c r="E8247" s="163"/>
      <c r="F8247" s="162"/>
      <c r="G8247" s="209"/>
      <c r="H8247" s="195"/>
    </row>
    <row r="8248" spans="1:8">
      <c r="A8248" s="162"/>
      <c r="B8248" s="162"/>
      <c r="C8248" s="163"/>
      <c r="D8248" s="164"/>
      <c r="E8248" s="163"/>
      <c r="F8248" s="162"/>
      <c r="G8248" s="209"/>
      <c r="H8248" s="195"/>
    </row>
    <row r="8249" spans="1:8">
      <c r="A8249" s="162"/>
      <c r="B8249" s="162"/>
      <c r="C8249" s="163"/>
      <c r="D8249" s="164"/>
      <c r="E8249" s="163"/>
      <c r="F8249" s="162"/>
      <c r="G8249" s="209"/>
      <c r="H8249" s="195"/>
    </row>
    <row r="8250" spans="1:8">
      <c r="A8250" s="162"/>
      <c r="B8250" s="162"/>
      <c r="C8250" s="163"/>
      <c r="D8250" s="164"/>
      <c r="E8250" s="163"/>
      <c r="F8250" s="162"/>
      <c r="G8250" s="209"/>
      <c r="H8250" s="195"/>
    </row>
    <row r="8251" spans="1:8">
      <c r="A8251" s="162"/>
      <c r="B8251" s="162"/>
      <c r="C8251" s="163"/>
      <c r="D8251" s="164"/>
      <c r="E8251" s="163"/>
      <c r="F8251" s="162"/>
      <c r="G8251" s="209"/>
      <c r="H8251" s="195"/>
    </row>
    <row r="8252" spans="1:8">
      <c r="A8252" s="162"/>
      <c r="B8252" s="162"/>
      <c r="C8252" s="163"/>
      <c r="D8252" s="164"/>
      <c r="E8252" s="163"/>
      <c r="F8252" s="162"/>
      <c r="G8252" s="209"/>
      <c r="H8252" s="195"/>
    </row>
    <row r="8253" spans="1:8">
      <c r="A8253" s="162"/>
      <c r="B8253" s="162"/>
      <c r="C8253" s="163"/>
      <c r="D8253" s="164"/>
      <c r="E8253" s="163"/>
      <c r="F8253" s="162"/>
      <c r="G8253" s="209"/>
      <c r="H8253" s="195"/>
    </row>
    <row r="8254" spans="1:8">
      <c r="A8254" s="162"/>
      <c r="B8254" s="162"/>
      <c r="C8254" s="163"/>
      <c r="D8254" s="164"/>
      <c r="E8254" s="163"/>
      <c r="F8254" s="162"/>
      <c r="G8254" s="209"/>
      <c r="H8254" s="195"/>
    </row>
    <row r="8255" spans="1:8">
      <c r="A8255" s="162"/>
      <c r="B8255" s="162"/>
      <c r="C8255" s="163"/>
      <c r="D8255" s="164"/>
      <c r="E8255" s="163"/>
      <c r="F8255" s="162"/>
      <c r="G8255" s="209"/>
      <c r="H8255" s="195"/>
    </row>
    <row r="8256" spans="1:8">
      <c r="A8256" s="162"/>
      <c r="B8256" s="162"/>
      <c r="C8256" s="163"/>
      <c r="D8256" s="164"/>
      <c r="E8256" s="163"/>
      <c r="F8256" s="162"/>
      <c r="G8256" s="209"/>
      <c r="H8256" s="195"/>
    </row>
    <row r="8257" spans="1:8">
      <c r="A8257" s="162"/>
      <c r="B8257" s="162"/>
      <c r="C8257" s="163"/>
      <c r="D8257" s="164"/>
      <c r="E8257" s="163"/>
      <c r="F8257" s="162"/>
      <c r="G8257" s="209"/>
      <c r="H8257" s="195"/>
    </row>
    <row r="8258" spans="1:8">
      <c r="A8258" s="162"/>
      <c r="B8258" s="162"/>
      <c r="C8258" s="163"/>
      <c r="D8258" s="164"/>
      <c r="E8258" s="163"/>
      <c r="F8258" s="162"/>
      <c r="G8258" s="209"/>
      <c r="H8258" s="195"/>
    </row>
    <row r="8259" spans="1:8">
      <c r="A8259" s="162"/>
      <c r="B8259" s="162"/>
      <c r="C8259" s="163"/>
      <c r="D8259" s="164"/>
      <c r="E8259" s="163"/>
      <c r="F8259" s="162"/>
      <c r="G8259" s="209"/>
      <c r="H8259" s="195"/>
    </row>
    <row r="8260" spans="1:8">
      <c r="A8260" s="162"/>
      <c r="B8260" s="162"/>
      <c r="C8260" s="163"/>
      <c r="D8260" s="164"/>
      <c r="E8260" s="163"/>
      <c r="F8260" s="162"/>
      <c r="G8260" s="209"/>
      <c r="H8260" s="195"/>
    </row>
    <row r="8261" spans="1:8">
      <c r="A8261" s="162"/>
      <c r="B8261" s="162"/>
      <c r="C8261" s="163"/>
      <c r="D8261" s="164"/>
      <c r="E8261" s="163"/>
      <c r="F8261" s="162"/>
      <c r="G8261" s="209"/>
      <c r="H8261" s="195"/>
    </row>
    <row r="8262" spans="1:8">
      <c r="A8262" s="162"/>
      <c r="B8262" s="162"/>
      <c r="C8262" s="163"/>
      <c r="D8262" s="164"/>
      <c r="E8262" s="163"/>
      <c r="F8262" s="162"/>
      <c r="G8262" s="209"/>
      <c r="H8262" s="195"/>
    </row>
    <row r="8263" spans="1:8">
      <c r="A8263" s="162"/>
      <c r="B8263" s="162"/>
      <c r="C8263" s="163"/>
      <c r="D8263" s="164"/>
      <c r="E8263" s="163"/>
      <c r="F8263" s="162"/>
      <c r="G8263" s="209"/>
      <c r="H8263" s="195"/>
    </row>
    <row r="8264" spans="1:8">
      <c r="A8264" s="162"/>
      <c r="B8264" s="162"/>
      <c r="C8264" s="163"/>
      <c r="D8264" s="164"/>
      <c r="E8264" s="163"/>
      <c r="F8264" s="162"/>
      <c r="G8264" s="209"/>
      <c r="H8264" s="195"/>
    </row>
    <row r="8265" spans="1:8">
      <c r="A8265" s="162"/>
      <c r="B8265" s="162"/>
      <c r="C8265" s="163"/>
      <c r="D8265" s="164"/>
      <c r="E8265" s="163"/>
      <c r="F8265" s="162"/>
      <c r="G8265" s="209"/>
      <c r="H8265" s="195"/>
    </row>
    <row r="8266" spans="1:8">
      <c r="A8266" s="162"/>
      <c r="B8266" s="162"/>
      <c r="C8266" s="163"/>
      <c r="D8266" s="164"/>
      <c r="E8266" s="163"/>
      <c r="F8266" s="162"/>
      <c r="G8266" s="209"/>
      <c r="H8266" s="195"/>
    </row>
    <row r="8267" spans="1:8">
      <c r="A8267" s="162"/>
      <c r="B8267" s="162"/>
      <c r="C8267" s="163"/>
      <c r="D8267" s="164"/>
      <c r="E8267" s="163"/>
      <c r="F8267" s="162"/>
      <c r="G8267" s="209"/>
      <c r="H8267" s="195"/>
    </row>
    <row r="8268" spans="1:8">
      <c r="A8268" s="162"/>
      <c r="B8268" s="162"/>
      <c r="C8268" s="163"/>
      <c r="D8268" s="164"/>
      <c r="E8268" s="163"/>
      <c r="F8268" s="162"/>
      <c r="G8268" s="209"/>
      <c r="H8268" s="195"/>
    </row>
    <row r="8269" spans="1:8">
      <c r="A8269" s="162"/>
      <c r="B8269" s="162"/>
      <c r="C8269" s="163"/>
      <c r="D8269" s="164"/>
      <c r="E8269" s="163"/>
      <c r="F8269" s="162"/>
      <c r="G8269" s="209"/>
      <c r="H8269" s="195"/>
    </row>
    <row r="8270" spans="1:8">
      <c r="A8270" s="162"/>
      <c r="B8270" s="162"/>
      <c r="C8270" s="163"/>
      <c r="D8270" s="164"/>
      <c r="E8270" s="163"/>
      <c r="F8270" s="162"/>
      <c r="G8270" s="209"/>
      <c r="H8270" s="195"/>
    </row>
    <row r="8271" spans="1:8">
      <c r="A8271" s="162"/>
      <c r="B8271" s="162"/>
      <c r="C8271" s="163"/>
      <c r="D8271" s="164"/>
      <c r="E8271" s="163"/>
      <c r="F8271" s="162"/>
      <c r="G8271" s="209"/>
      <c r="H8271" s="195"/>
    </row>
    <row r="8272" spans="1:8">
      <c r="A8272" s="162"/>
      <c r="B8272" s="162"/>
      <c r="C8272" s="163"/>
      <c r="D8272" s="164"/>
      <c r="E8272" s="163"/>
      <c r="F8272" s="162"/>
      <c r="G8272" s="209"/>
      <c r="H8272" s="195"/>
    </row>
    <row r="8273" spans="1:8">
      <c r="A8273" s="162"/>
      <c r="B8273" s="162"/>
      <c r="C8273" s="163"/>
      <c r="D8273" s="164"/>
      <c r="E8273" s="163"/>
      <c r="F8273" s="162"/>
      <c r="G8273" s="209"/>
      <c r="H8273" s="195"/>
    </row>
    <row r="8274" spans="1:8">
      <c r="A8274" s="162"/>
      <c r="B8274" s="162"/>
      <c r="C8274" s="163"/>
      <c r="D8274" s="164"/>
      <c r="E8274" s="163"/>
      <c r="F8274" s="162"/>
      <c r="G8274" s="209"/>
      <c r="H8274" s="195"/>
    </row>
    <row r="8275" spans="1:8">
      <c r="A8275" s="162"/>
      <c r="B8275" s="162"/>
      <c r="C8275" s="163"/>
      <c r="D8275" s="164"/>
      <c r="E8275" s="163"/>
      <c r="F8275" s="162"/>
      <c r="G8275" s="209"/>
      <c r="H8275" s="195"/>
    </row>
    <row r="8276" spans="1:8">
      <c r="A8276" s="162"/>
      <c r="B8276" s="162"/>
      <c r="C8276" s="163"/>
      <c r="D8276" s="164"/>
      <c r="E8276" s="163"/>
      <c r="F8276" s="162"/>
      <c r="G8276" s="209"/>
      <c r="H8276" s="195"/>
    </row>
    <row r="8277" spans="1:8">
      <c r="A8277" s="162"/>
      <c r="B8277" s="162"/>
      <c r="C8277" s="163"/>
      <c r="D8277" s="164"/>
      <c r="E8277" s="163"/>
      <c r="F8277" s="162"/>
      <c r="G8277" s="209"/>
      <c r="H8277" s="195"/>
    </row>
    <row r="8278" spans="1:8">
      <c r="A8278" s="162"/>
      <c r="B8278" s="162"/>
      <c r="C8278" s="163"/>
      <c r="D8278" s="164"/>
      <c r="E8278" s="163"/>
      <c r="F8278" s="162"/>
      <c r="G8278" s="209"/>
      <c r="H8278" s="195"/>
    </row>
    <row r="8279" spans="1:8">
      <c r="A8279" s="162"/>
      <c r="B8279" s="162"/>
      <c r="C8279" s="163"/>
      <c r="D8279" s="164"/>
      <c r="E8279" s="163"/>
      <c r="F8279" s="162"/>
      <c r="G8279" s="209"/>
      <c r="H8279" s="195"/>
    </row>
    <row r="8280" spans="1:8">
      <c r="A8280" s="162"/>
      <c r="B8280" s="162"/>
      <c r="C8280" s="163"/>
      <c r="D8280" s="164"/>
      <c r="E8280" s="163"/>
      <c r="F8280" s="162"/>
      <c r="G8280" s="209"/>
      <c r="H8280" s="195"/>
    </row>
    <row r="8281" spans="1:8">
      <c r="A8281" s="162"/>
      <c r="B8281" s="162"/>
      <c r="C8281" s="163"/>
      <c r="D8281" s="164"/>
      <c r="E8281" s="163"/>
      <c r="F8281" s="162"/>
      <c r="G8281" s="209"/>
      <c r="H8281" s="195"/>
    </row>
    <row r="8282" spans="1:8">
      <c r="A8282" s="162"/>
      <c r="B8282" s="162"/>
      <c r="C8282" s="163"/>
      <c r="D8282" s="164"/>
      <c r="E8282" s="163"/>
      <c r="F8282" s="162"/>
      <c r="G8282" s="209"/>
      <c r="H8282" s="195"/>
    </row>
    <row r="8283" spans="1:8">
      <c r="A8283" s="162"/>
      <c r="B8283" s="162"/>
      <c r="C8283" s="163"/>
      <c r="D8283" s="164"/>
      <c r="E8283" s="163"/>
      <c r="F8283" s="162"/>
      <c r="G8283" s="209"/>
      <c r="H8283" s="195"/>
    </row>
    <row r="8284" spans="1:8">
      <c r="A8284" s="162"/>
      <c r="B8284" s="162"/>
      <c r="C8284" s="163"/>
      <c r="D8284" s="164"/>
      <c r="E8284" s="163"/>
      <c r="F8284" s="162"/>
      <c r="G8284" s="209"/>
      <c r="H8284" s="195"/>
    </row>
    <row r="8285" spans="1:8">
      <c r="A8285" s="162"/>
      <c r="B8285" s="162"/>
      <c r="C8285" s="163"/>
      <c r="D8285" s="164"/>
      <c r="E8285" s="163"/>
      <c r="F8285" s="162"/>
      <c r="G8285" s="209"/>
      <c r="H8285" s="195"/>
    </row>
    <row r="8286" spans="1:8">
      <c r="A8286" s="162"/>
      <c r="B8286" s="162"/>
      <c r="C8286" s="163"/>
      <c r="D8286" s="164"/>
      <c r="E8286" s="163"/>
      <c r="F8286" s="162"/>
      <c r="G8286" s="209"/>
      <c r="H8286" s="195"/>
    </row>
    <row r="8287" spans="1:8">
      <c r="A8287" s="162"/>
      <c r="B8287" s="162"/>
      <c r="C8287" s="163"/>
      <c r="D8287" s="164"/>
      <c r="E8287" s="163"/>
      <c r="F8287" s="162"/>
      <c r="G8287" s="209"/>
      <c r="H8287" s="195"/>
    </row>
    <row r="8288" spans="1:8">
      <c r="A8288" s="162"/>
      <c r="B8288" s="162"/>
      <c r="C8288" s="163"/>
      <c r="D8288" s="164"/>
      <c r="E8288" s="163"/>
      <c r="F8288" s="162"/>
      <c r="G8288" s="209"/>
      <c r="H8288" s="195"/>
    </row>
    <row r="8289" spans="1:8">
      <c r="A8289" s="162"/>
      <c r="B8289" s="162"/>
      <c r="C8289" s="163"/>
      <c r="D8289" s="164"/>
      <c r="E8289" s="163"/>
      <c r="F8289" s="162"/>
      <c r="G8289" s="209"/>
      <c r="H8289" s="195"/>
    </row>
    <row r="8290" spans="1:8">
      <c r="A8290" s="162"/>
      <c r="B8290" s="162"/>
      <c r="C8290" s="163"/>
      <c r="D8290" s="164"/>
      <c r="E8290" s="163"/>
      <c r="F8290" s="162"/>
      <c r="G8290" s="209"/>
      <c r="H8290" s="195"/>
    </row>
    <row r="8291" spans="1:8">
      <c r="A8291" s="162"/>
      <c r="B8291" s="162"/>
      <c r="C8291" s="163"/>
      <c r="D8291" s="164"/>
      <c r="E8291" s="163"/>
      <c r="F8291" s="162"/>
      <c r="G8291" s="209"/>
      <c r="H8291" s="195"/>
    </row>
    <row r="8292" spans="1:8">
      <c r="A8292" s="162"/>
      <c r="B8292" s="162"/>
      <c r="C8292" s="163"/>
      <c r="D8292" s="164"/>
      <c r="E8292" s="163"/>
      <c r="F8292" s="162"/>
      <c r="G8292" s="209"/>
      <c r="H8292" s="195"/>
    </row>
    <row r="8293" spans="1:8">
      <c r="A8293" s="162"/>
      <c r="B8293" s="162"/>
      <c r="C8293" s="163"/>
      <c r="D8293" s="164"/>
      <c r="E8293" s="163"/>
      <c r="F8293" s="162"/>
      <c r="G8293" s="209"/>
      <c r="H8293" s="195"/>
    </row>
    <row r="8294" spans="1:8">
      <c r="A8294" s="162"/>
      <c r="B8294" s="162"/>
      <c r="C8294" s="163"/>
      <c r="D8294" s="164"/>
      <c r="E8294" s="163"/>
      <c r="F8294" s="162"/>
      <c r="G8294" s="209"/>
      <c r="H8294" s="195"/>
    </row>
    <row r="8295" spans="1:8">
      <c r="A8295" s="162"/>
      <c r="B8295" s="162"/>
      <c r="C8295" s="163"/>
      <c r="D8295" s="164"/>
      <c r="E8295" s="163"/>
      <c r="F8295" s="162"/>
      <c r="G8295" s="209"/>
      <c r="H8295" s="195"/>
    </row>
    <row r="8296" spans="1:8">
      <c r="A8296" s="162"/>
      <c r="B8296" s="162"/>
      <c r="C8296" s="163"/>
      <c r="D8296" s="164"/>
      <c r="E8296" s="163"/>
      <c r="F8296" s="162"/>
      <c r="G8296" s="209"/>
      <c r="H8296" s="195"/>
    </row>
    <row r="8297" spans="1:8">
      <c r="A8297" s="162"/>
      <c r="B8297" s="162"/>
      <c r="C8297" s="163"/>
      <c r="D8297" s="164"/>
      <c r="E8297" s="163"/>
      <c r="F8297" s="162"/>
      <c r="G8297" s="209"/>
      <c r="H8297" s="195"/>
    </row>
    <row r="8298" spans="1:8">
      <c r="A8298" s="162"/>
      <c r="B8298" s="162"/>
      <c r="C8298" s="163"/>
      <c r="D8298" s="164"/>
      <c r="E8298" s="163"/>
      <c r="F8298" s="162"/>
      <c r="G8298" s="209"/>
      <c r="H8298" s="195"/>
    </row>
    <row r="8299" spans="1:8">
      <c r="A8299" s="162"/>
      <c r="B8299" s="162"/>
      <c r="C8299" s="163"/>
      <c r="D8299" s="164"/>
      <c r="E8299" s="163"/>
      <c r="F8299" s="162"/>
      <c r="G8299" s="209"/>
      <c r="H8299" s="195"/>
    </row>
    <row r="8300" spans="1:8">
      <c r="A8300" s="162"/>
      <c r="B8300" s="162"/>
      <c r="C8300" s="163"/>
      <c r="D8300" s="164"/>
      <c r="E8300" s="163"/>
      <c r="F8300" s="162"/>
      <c r="G8300" s="209"/>
      <c r="H8300" s="195"/>
    </row>
    <row r="8301" spans="1:8">
      <c r="A8301" s="162"/>
      <c r="B8301" s="162"/>
      <c r="C8301" s="163"/>
      <c r="D8301" s="164"/>
      <c r="E8301" s="163"/>
      <c r="F8301" s="162"/>
      <c r="G8301" s="209"/>
      <c r="H8301" s="195"/>
    </row>
    <row r="8302" spans="1:8">
      <c r="A8302" s="162"/>
      <c r="B8302" s="162"/>
      <c r="C8302" s="163"/>
      <c r="D8302" s="164"/>
      <c r="E8302" s="163"/>
      <c r="F8302" s="162"/>
      <c r="G8302" s="209"/>
      <c r="H8302" s="195"/>
    </row>
    <row r="8303" spans="1:8">
      <c r="A8303" s="162"/>
      <c r="B8303" s="162"/>
      <c r="C8303" s="163"/>
      <c r="D8303" s="164"/>
      <c r="E8303" s="163"/>
      <c r="F8303" s="162"/>
      <c r="G8303" s="209"/>
      <c r="H8303" s="195"/>
    </row>
    <row r="8304" spans="1:8">
      <c r="A8304" s="162"/>
      <c r="B8304" s="162"/>
      <c r="C8304" s="163"/>
      <c r="D8304" s="164"/>
      <c r="E8304" s="163"/>
      <c r="F8304" s="162"/>
      <c r="G8304" s="209"/>
      <c r="H8304" s="195"/>
    </row>
    <row r="8305" spans="1:8">
      <c r="A8305" s="162"/>
      <c r="B8305" s="162"/>
      <c r="C8305" s="163"/>
      <c r="D8305" s="164"/>
      <c r="E8305" s="163"/>
      <c r="F8305" s="162"/>
      <c r="G8305" s="209"/>
      <c r="H8305" s="195"/>
    </row>
    <row r="8306" spans="1:8">
      <c r="A8306" s="162"/>
      <c r="B8306" s="162"/>
      <c r="C8306" s="163"/>
      <c r="D8306" s="164"/>
      <c r="E8306" s="163"/>
      <c r="F8306" s="162"/>
      <c r="G8306" s="209"/>
      <c r="H8306" s="195"/>
    </row>
    <row r="8307" spans="1:8">
      <c r="A8307" s="162"/>
      <c r="B8307" s="162"/>
      <c r="C8307" s="163"/>
      <c r="D8307" s="164"/>
      <c r="E8307" s="163"/>
      <c r="F8307" s="162"/>
      <c r="G8307" s="209"/>
      <c r="H8307" s="195"/>
    </row>
    <row r="8308" spans="1:8">
      <c r="A8308" s="162"/>
      <c r="B8308" s="162"/>
      <c r="C8308" s="163"/>
      <c r="D8308" s="164"/>
      <c r="E8308" s="163"/>
      <c r="F8308" s="162"/>
      <c r="G8308" s="209"/>
      <c r="H8308" s="195"/>
    </row>
    <row r="8309" spans="1:8">
      <c r="A8309" s="162"/>
      <c r="B8309" s="162"/>
      <c r="C8309" s="163"/>
      <c r="D8309" s="164"/>
      <c r="E8309" s="163"/>
      <c r="F8309" s="162"/>
      <c r="G8309" s="209"/>
      <c r="H8309" s="195"/>
    </row>
    <row r="8310" spans="1:8">
      <c r="A8310" s="162"/>
      <c r="B8310" s="162"/>
      <c r="C8310" s="163"/>
      <c r="D8310" s="164"/>
      <c r="E8310" s="163"/>
      <c r="F8310" s="162"/>
      <c r="G8310" s="209"/>
      <c r="H8310" s="195"/>
    </row>
    <row r="8311" spans="1:8">
      <c r="A8311" s="162"/>
      <c r="B8311" s="162"/>
      <c r="C8311" s="163"/>
      <c r="D8311" s="164"/>
      <c r="E8311" s="163"/>
      <c r="F8311" s="162"/>
      <c r="G8311" s="209"/>
      <c r="H8311" s="195"/>
    </row>
    <row r="8312" spans="1:8">
      <c r="A8312" s="162"/>
      <c r="B8312" s="162"/>
      <c r="C8312" s="163"/>
      <c r="D8312" s="164"/>
      <c r="E8312" s="163"/>
      <c r="F8312" s="162"/>
      <c r="G8312" s="209"/>
      <c r="H8312" s="195"/>
    </row>
    <row r="8313" spans="1:8">
      <c r="A8313" s="162"/>
      <c r="B8313" s="162"/>
      <c r="C8313" s="163"/>
      <c r="D8313" s="164"/>
      <c r="E8313" s="163"/>
      <c r="F8313" s="162"/>
      <c r="G8313" s="209"/>
      <c r="H8313" s="195"/>
    </row>
    <row r="8314" spans="1:8">
      <c r="A8314" s="162"/>
      <c r="B8314" s="162"/>
      <c r="C8314" s="163"/>
      <c r="D8314" s="164"/>
      <c r="E8314" s="163"/>
      <c r="F8314" s="162"/>
      <c r="G8314" s="209"/>
      <c r="H8314" s="195"/>
    </row>
    <row r="8315" spans="1:8">
      <c r="A8315" s="162"/>
      <c r="B8315" s="162"/>
      <c r="C8315" s="163"/>
      <c r="D8315" s="164"/>
      <c r="E8315" s="163"/>
      <c r="F8315" s="162"/>
      <c r="G8315" s="209"/>
      <c r="H8315" s="195"/>
    </row>
    <row r="8316" spans="1:8">
      <c r="A8316" s="162"/>
      <c r="B8316" s="162"/>
      <c r="C8316" s="163"/>
      <c r="D8316" s="164"/>
      <c r="E8316" s="163"/>
      <c r="F8316" s="162"/>
      <c r="G8316" s="209"/>
      <c r="H8316" s="195"/>
    </row>
    <row r="8317" spans="1:8">
      <c r="A8317" s="162"/>
      <c r="B8317" s="162"/>
      <c r="C8317" s="163"/>
      <c r="D8317" s="164"/>
      <c r="E8317" s="163"/>
      <c r="F8317" s="162"/>
      <c r="G8317" s="209"/>
      <c r="H8317" s="195"/>
    </row>
    <row r="8318" spans="1:8">
      <c r="A8318" s="162"/>
      <c r="B8318" s="162"/>
      <c r="C8318" s="163"/>
      <c r="D8318" s="164"/>
      <c r="E8318" s="163"/>
      <c r="F8318" s="162"/>
      <c r="G8318" s="209"/>
      <c r="H8318" s="195"/>
    </row>
    <row r="8319" spans="1:8">
      <c r="A8319" s="162"/>
      <c r="B8319" s="162"/>
      <c r="C8319" s="163"/>
      <c r="D8319" s="164"/>
      <c r="E8319" s="163"/>
      <c r="F8319" s="162"/>
      <c r="G8319" s="209"/>
      <c r="H8319" s="195"/>
    </row>
    <row r="8320" spans="1:8">
      <c r="A8320" s="162"/>
      <c r="B8320" s="162"/>
      <c r="C8320" s="163"/>
      <c r="D8320" s="164"/>
      <c r="E8320" s="163"/>
      <c r="F8320" s="162"/>
      <c r="G8320" s="209"/>
      <c r="H8320" s="195"/>
    </row>
    <row r="8321" spans="1:8">
      <c r="A8321" s="162"/>
      <c r="B8321" s="162"/>
      <c r="C8321" s="163"/>
      <c r="D8321" s="164"/>
      <c r="E8321" s="163"/>
      <c r="F8321" s="162"/>
      <c r="G8321" s="209"/>
      <c r="H8321" s="195"/>
    </row>
    <row r="8322" spans="1:8">
      <c r="A8322" s="162"/>
      <c r="B8322" s="162"/>
      <c r="C8322" s="163"/>
      <c r="D8322" s="164"/>
      <c r="E8322" s="163"/>
      <c r="F8322" s="162"/>
      <c r="G8322" s="209"/>
      <c r="H8322" s="195"/>
    </row>
    <row r="8323" spans="1:8">
      <c r="A8323" s="162"/>
      <c r="B8323" s="162"/>
      <c r="C8323" s="163"/>
      <c r="D8323" s="164"/>
      <c r="E8323" s="163"/>
      <c r="F8323" s="162"/>
      <c r="G8323" s="209"/>
      <c r="H8323" s="195"/>
    </row>
    <row r="8324" spans="1:8">
      <c r="A8324" s="162"/>
      <c r="B8324" s="162"/>
      <c r="C8324" s="163"/>
      <c r="D8324" s="164"/>
      <c r="E8324" s="163"/>
      <c r="F8324" s="162"/>
      <c r="G8324" s="209"/>
      <c r="H8324" s="195"/>
    </row>
    <row r="8325" spans="1:8">
      <c r="A8325" s="162"/>
      <c r="B8325" s="162"/>
      <c r="C8325" s="163"/>
      <c r="D8325" s="164"/>
      <c r="E8325" s="163"/>
      <c r="F8325" s="162"/>
      <c r="G8325" s="209"/>
      <c r="H8325" s="195"/>
    </row>
    <row r="8326" spans="1:8">
      <c r="A8326" s="162"/>
      <c r="B8326" s="162"/>
      <c r="C8326" s="163"/>
      <c r="D8326" s="164"/>
      <c r="E8326" s="163"/>
      <c r="F8326" s="162"/>
      <c r="G8326" s="209"/>
      <c r="H8326" s="195"/>
    </row>
    <row r="8327" spans="1:8">
      <c r="A8327" s="162"/>
      <c r="B8327" s="162"/>
      <c r="C8327" s="163"/>
      <c r="D8327" s="164"/>
      <c r="E8327" s="163"/>
      <c r="F8327" s="162"/>
      <c r="G8327" s="209"/>
      <c r="H8327" s="195"/>
    </row>
    <row r="8328" spans="1:8">
      <c r="A8328" s="162"/>
      <c r="B8328" s="162"/>
      <c r="C8328" s="163"/>
      <c r="D8328" s="164"/>
      <c r="E8328" s="163"/>
      <c r="F8328" s="162"/>
      <c r="G8328" s="209"/>
      <c r="H8328" s="195"/>
    </row>
    <row r="8329" spans="1:8">
      <c r="A8329" s="162"/>
      <c r="B8329" s="162"/>
      <c r="C8329" s="163"/>
      <c r="D8329" s="164"/>
      <c r="E8329" s="163"/>
      <c r="F8329" s="162"/>
      <c r="G8329" s="209"/>
      <c r="H8329" s="195"/>
    </row>
    <row r="8330" spans="1:8">
      <c r="A8330" s="162"/>
      <c r="B8330" s="162"/>
      <c r="C8330" s="163"/>
      <c r="D8330" s="164"/>
      <c r="E8330" s="163"/>
      <c r="F8330" s="162"/>
      <c r="G8330" s="209"/>
      <c r="H8330" s="195"/>
    </row>
    <row r="8331" spans="1:8">
      <c r="A8331" s="162"/>
      <c r="B8331" s="162"/>
      <c r="C8331" s="163"/>
      <c r="D8331" s="164"/>
      <c r="E8331" s="163"/>
      <c r="F8331" s="162"/>
      <c r="G8331" s="209"/>
      <c r="H8331" s="195"/>
    </row>
    <row r="8332" spans="1:8">
      <c r="A8332" s="162"/>
      <c r="B8332" s="162"/>
      <c r="C8332" s="163"/>
      <c r="D8332" s="164"/>
      <c r="E8332" s="163"/>
      <c r="F8332" s="162"/>
      <c r="G8332" s="209"/>
      <c r="H8332" s="195"/>
    </row>
    <row r="8333" spans="1:8">
      <c r="A8333" s="162"/>
      <c r="B8333" s="162"/>
      <c r="C8333" s="163"/>
      <c r="D8333" s="164"/>
      <c r="E8333" s="163"/>
      <c r="F8333" s="162"/>
      <c r="G8333" s="209"/>
      <c r="H8333" s="195"/>
    </row>
    <row r="8334" spans="1:8">
      <c r="A8334" s="162"/>
      <c r="B8334" s="162"/>
      <c r="C8334" s="163"/>
      <c r="D8334" s="164"/>
      <c r="E8334" s="163"/>
      <c r="F8334" s="162"/>
      <c r="G8334" s="209"/>
      <c r="H8334" s="195"/>
    </row>
    <row r="8335" spans="1:8">
      <c r="A8335" s="162"/>
      <c r="B8335" s="162"/>
      <c r="C8335" s="163"/>
      <c r="D8335" s="164"/>
      <c r="E8335" s="163"/>
      <c r="F8335" s="162"/>
      <c r="G8335" s="209"/>
      <c r="H8335" s="195"/>
    </row>
    <row r="8336" spans="1:8">
      <c r="A8336" s="162"/>
      <c r="B8336" s="162"/>
      <c r="C8336" s="163"/>
      <c r="D8336" s="164"/>
      <c r="E8336" s="163"/>
      <c r="F8336" s="162"/>
      <c r="G8336" s="209"/>
      <c r="H8336" s="195"/>
    </row>
    <row r="8337" spans="1:8">
      <c r="A8337" s="162"/>
      <c r="B8337" s="162"/>
      <c r="C8337" s="163"/>
      <c r="D8337" s="164"/>
      <c r="E8337" s="163"/>
      <c r="F8337" s="162"/>
      <c r="G8337" s="209"/>
      <c r="H8337" s="195"/>
    </row>
    <row r="8338" spans="1:8">
      <c r="A8338" s="162"/>
      <c r="B8338" s="162"/>
      <c r="C8338" s="163"/>
      <c r="D8338" s="164"/>
      <c r="E8338" s="163"/>
      <c r="F8338" s="162"/>
      <c r="G8338" s="209"/>
      <c r="H8338" s="195"/>
    </row>
    <row r="8339" spans="1:8">
      <c r="A8339" s="162"/>
      <c r="B8339" s="162"/>
      <c r="C8339" s="163"/>
      <c r="D8339" s="164"/>
      <c r="E8339" s="163"/>
      <c r="F8339" s="162"/>
      <c r="G8339" s="209"/>
      <c r="H8339" s="195"/>
    </row>
    <row r="8340" spans="1:8">
      <c r="A8340" s="162"/>
      <c r="B8340" s="162"/>
      <c r="C8340" s="163"/>
      <c r="D8340" s="164"/>
      <c r="E8340" s="163"/>
      <c r="F8340" s="162"/>
      <c r="G8340" s="209"/>
      <c r="H8340" s="195"/>
    </row>
    <row r="8341" spans="1:8">
      <c r="A8341" s="162"/>
      <c r="B8341" s="162"/>
      <c r="C8341" s="163"/>
      <c r="D8341" s="164"/>
      <c r="E8341" s="163"/>
      <c r="F8341" s="162"/>
      <c r="G8341" s="209"/>
      <c r="H8341" s="195"/>
    </row>
    <row r="8342" spans="1:8">
      <c r="A8342" s="162"/>
      <c r="B8342" s="162"/>
      <c r="C8342" s="163"/>
      <c r="D8342" s="164"/>
      <c r="E8342" s="163"/>
      <c r="F8342" s="162"/>
      <c r="G8342" s="209"/>
      <c r="H8342" s="195"/>
    </row>
    <row r="8343" spans="1:8">
      <c r="A8343" s="162"/>
      <c r="B8343" s="162"/>
      <c r="C8343" s="163"/>
      <c r="D8343" s="164"/>
      <c r="E8343" s="163"/>
      <c r="F8343" s="162"/>
      <c r="G8343" s="209"/>
      <c r="H8343" s="195"/>
    </row>
    <row r="8344" spans="1:8">
      <c r="A8344" s="162"/>
      <c r="B8344" s="162"/>
      <c r="C8344" s="163"/>
      <c r="D8344" s="164"/>
      <c r="E8344" s="163"/>
      <c r="F8344" s="162"/>
      <c r="G8344" s="209"/>
      <c r="H8344" s="195"/>
    </row>
    <row r="8345" spans="1:8">
      <c r="A8345" s="162"/>
      <c r="B8345" s="162"/>
      <c r="C8345" s="163"/>
      <c r="D8345" s="164"/>
      <c r="E8345" s="163"/>
      <c r="F8345" s="162"/>
      <c r="G8345" s="209"/>
      <c r="H8345" s="195"/>
    </row>
    <row r="8346" spans="1:8">
      <c r="A8346" s="162"/>
      <c r="B8346" s="162"/>
      <c r="C8346" s="163"/>
      <c r="D8346" s="164"/>
      <c r="E8346" s="163"/>
      <c r="F8346" s="162"/>
      <c r="G8346" s="209"/>
      <c r="H8346" s="195"/>
    </row>
    <row r="8347" spans="1:8">
      <c r="A8347" s="162"/>
      <c r="B8347" s="162"/>
      <c r="C8347" s="163"/>
      <c r="D8347" s="164"/>
      <c r="E8347" s="163"/>
      <c r="F8347" s="162"/>
      <c r="G8347" s="209"/>
      <c r="H8347" s="195"/>
    </row>
    <row r="8348" spans="1:8">
      <c r="A8348" s="162"/>
      <c r="B8348" s="162"/>
      <c r="C8348" s="163"/>
      <c r="D8348" s="164"/>
      <c r="E8348" s="163"/>
      <c r="F8348" s="162"/>
      <c r="G8348" s="209"/>
      <c r="H8348" s="195"/>
    </row>
    <row r="8349" spans="1:8">
      <c r="A8349" s="162"/>
      <c r="B8349" s="162"/>
      <c r="C8349" s="163"/>
      <c r="D8349" s="164"/>
      <c r="E8349" s="163"/>
      <c r="F8349" s="162"/>
      <c r="G8349" s="209"/>
      <c r="H8349" s="195"/>
    </row>
    <row r="8350" spans="1:8">
      <c r="A8350" s="162"/>
      <c r="B8350" s="162"/>
      <c r="C8350" s="163"/>
      <c r="D8350" s="164"/>
      <c r="E8350" s="163"/>
      <c r="F8350" s="162"/>
      <c r="G8350" s="209"/>
      <c r="H8350" s="195"/>
    </row>
    <row r="8351" spans="1:8">
      <c r="A8351" s="162"/>
      <c r="B8351" s="162"/>
      <c r="C8351" s="163"/>
      <c r="D8351" s="164"/>
      <c r="E8351" s="163"/>
      <c r="F8351" s="162"/>
      <c r="G8351" s="209"/>
      <c r="H8351" s="195"/>
    </row>
    <row r="8352" spans="1:8">
      <c r="A8352" s="162"/>
      <c r="B8352" s="162"/>
      <c r="C8352" s="163"/>
      <c r="D8352" s="164"/>
      <c r="E8352" s="163"/>
      <c r="F8352" s="162"/>
      <c r="G8352" s="209"/>
      <c r="H8352" s="195"/>
    </row>
    <row r="8353" spans="1:8">
      <c r="A8353" s="162"/>
      <c r="B8353" s="162"/>
      <c r="C8353" s="163"/>
      <c r="D8353" s="164"/>
      <c r="E8353" s="163"/>
      <c r="F8353" s="162"/>
      <c r="G8353" s="209"/>
      <c r="H8353" s="195"/>
    </row>
    <row r="8354" spans="1:8">
      <c r="A8354" s="162"/>
      <c r="B8354" s="162"/>
      <c r="C8354" s="163"/>
      <c r="D8354" s="164"/>
      <c r="E8354" s="163"/>
      <c r="F8354" s="162"/>
      <c r="G8354" s="209"/>
      <c r="H8354" s="195"/>
    </row>
    <row r="8355" spans="1:8">
      <c r="A8355" s="162"/>
      <c r="B8355" s="162"/>
      <c r="C8355" s="163"/>
      <c r="D8355" s="164"/>
      <c r="E8355" s="163"/>
      <c r="F8355" s="162"/>
      <c r="G8355" s="209"/>
      <c r="H8355" s="195"/>
    </row>
    <row r="8356" spans="1:8">
      <c r="A8356" s="162"/>
      <c r="B8356" s="162"/>
      <c r="C8356" s="163"/>
      <c r="D8356" s="164"/>
      <c r="E8356" s="163"/>
      <c r="F8356" s="162"/>
      <c r="G8356" s="209"/>
      <c r="H8356" s="195"/>
    </row>
    <row r="8357" spans="1:8">
      <c r="A8357" s="162"/>
      <c r="B8357" s="162"/>
      <c r="C8357" s="163"/>
      <c r="D8357" s="164"/>
      <c r="E8357" s="163"/>
      <c r="F8357" s="162"/>
      <c r="G8357" s="209"/>
      <c r="H8357" s="195"/>
    </row>
    <row r="8358" spans="1:8">
      <c r="A8358" s="162"/>
      <c r="B8358" s="162"/>
      <c r="C8358" s="163"/>
      <c r="D8358" s="164"/>
      <c r="E8358" s="163"/>
      <c r="F8358" s="162"/>
      <c r="G8358" s="209"/>
      <c r="H8358" s="195"/>
    </row>
    <row r="8359" spans="1:8">
      <c r="A8359" s="162"/>
      <c r="B8359" s="162"/>
      <c r="C8359" s="163"/>
      <c r="D8359" s="164"/>
      <c r="E8359" s="163"/>
      <c r="F8359" s="162"/>
      <c r="G8359" s="209"/>
      <c r="H8359" s="195"/>
    </row>
    <row r="8360" spans="1:8">
      <c r="A8360" s="162"/>
      <c r="B8360" s="162"/>
      <c r="C8360" s="163"/>
      <c r="D8360" s="164"/>
      <c r="E8360" s="163"/>
      <c r="F8360" s="162"/>
      <c r="G8360" s="209"/>
      <c r="H8360" s="195"/>
    </row>
    <row r="8361" spans="1:8">
      <c r="A8361" s="162"/>
      <c r="B8361" s="162"/>
      <c r="C8361" s="163"/>
      <c r="D8361" s="164"/>
      <c r="E8361" s="163"/>
      <c r="F8361" s="162"/>
      <c r="G8361" s="209"/>
      <c r="H8361" s="195"/>
    </row>
    <row r="8362" spans="1:8">
      <c r="A8362" s="162"/>
      <c r="B8362" s="162"/>
      <c r="C8362" s="163"/>
      <c r="D8362" s="164"/>
      <c r="E8362" s="163"/>
      <c r="F8362" s="162"/>
      <c r="G8362" s="209"/>
      <c r="H8362" s="195"/>
    </row>
    <row r="8363" spans="1:8">
      <c r="A8363" s="162"/>
      <c r="B8363" s="162"/>
      <c r="C8363" s="163"/>
      <c r="D8363" s="164"/>
      <c r="E8363" s="163"/>
      <c r="F8363" s="162"/>
      <c r="G8363" s="209"/>
      <c r="H8363" s="195"/>
    </row>
    <row r="8364" spans="1:8">
      <c r="A8364" s="162"/>
      <c r="B8364" s="162"/>
      <c r="C8364" s="163"/>
      <c r="D8364" s="164"/>
      <c r="E8364" s="163"/>
      <c r="F8364" s="162"/>
      <c r="G8364" s="209"/>
      <c r="H8364" s="195"/>
    </row>
    <row r="8365" spans="1:8">
      <c r="A8365" s="162"/>
      <c r="B8365" s="162"/>
      <c r="C8365" s="163"/>
      <c r="D8365" s="164"/>
      <c r="E8365" s="163"/>
      <c r="F8365" s="162"/>
      <c r="G8365" s="209"/>
      <c r="H8365" s="195"/>
    </row>
    <row r="8366" spans="1:8">
      <c r="A8366" s="162"/>
      <c r="B8366" s="162"/>
      <c r="C8366" s="163"/>
      <c r="D8366" s="164"/>
      <c r="E8366" s="163"/>
      <c r="F8366" s="162"/>
      <c r="G8366" s="209"/>
      <c r="H8366" s="195"/>
    </row>
    <row r="8367" spans="1:8">
      <c r="A8367" s="162"/>
      <c r="B8367" s="162"/>
      <c r="C8367" s="163"/>
      <c r="D8367" s="164"/>
      <c r="E8367" s="163"/>
      <c r="F8367" s="162"/>
      <c r="G8367" s="209"/>
      <c r="H8367" s="195"/>
    </row>
    <row r="8368" spans="1:8">
      <c r="A8368" s="162"/>
      <c r="B8368" s="162"/>
      <c r="C8368" s="163"/>
      <c r="D8368" s="164"/>
      <c r="E8368" s="163"/>
      <c r="F8368" s="162"/>
      <c r="G8368" s="209"/>
      <c r="H8368" s="195"/>
    </row>
    <row r="8369" spans="1:8">
      <c r="A8369" s="162"/>
      <c r="B8369" s="162"/>
      <c r="C8369" s="163"/>
      <c r="D8369" s="164"/>
      <c r="E8369" s="163"/>
      <c r="F8369" s="162"/>
      <c r="G8369" s="209"/>
      <c r="H8369" s="195"/>
    </row>
    <row r="8370" spans="1:8">
      <c r="A8370" s="162"/>
      <c r="B8370" s="162"/>
      <c r="C8370" s="163"/>
      <c r="D8370" s="164"/>
      <c r="E8370" s="163"/>
      <c r="F8370" s="162"/>
      <c r="G8370" s="209"/>
      <c r="H8370" s="195"/>
    </row>
    <row r="8371" spans="1:8">
      <c r="A8371" s="162"/>
      <c r="B8371" s="162"/>
      <c r="C8371" s="163"/>
      <c r="D8371" s="164"/>
      <c r="E8371" s="163"/>
      <c r="F8371" s="162"/>
      <c r="G8371" s="209"/>
      <c r="H8371" s="195"/>
    </row>
    <row r="8372" spans="1:8">
      <c r="A8372" s="162"/>
      <c r="B8372" s="162"/>
      <c r="C8372" s="163"/>
      <c r="D8372" s="164"/>
      <c r="E8372" s="163"/>
      <c r="F8372" s="162"/>
      <c r="G8372" s="209"/>
      <c r="H8372" s="195"/>
    </row>
    <row r="8373" spans="1:8">
      <c r="A8373" s="162"/>
      <c r="B8373" s="162"/>
      <c r="C8373" s="163"/>
      <c r="D8373" s="164"/>
      <c r="E8373" s="163"/>
      <c r="F8373" s="162"/>
      <c r="G8373" s="209"/>
      <c r="H8373" s="195"/>
    </row>
    <row r="8374" spans="1:8">
      <c r="A8374" s="162"/>
      <c r="B8374" s="162"/>
      <c r="C8374" s="163"/>
      <c r="D8374" s="164"/>
      <c r="E8374" s="163"/>
      <c r="F8374" s="162"/>
      <c r="G8374" s="209"/>
      <c r="H8374" s="195"/>
    </row>
    <row r="8375" spans="1:8">
      <c r="A8375" s="162"/>
      <c r="B8375" s="162"/>
      <c r="C8375" s="163"/>
      <c r="D8375" s="164"/>
      <c r="E8375" s="163"/>
      <c r="F8375" s="162"/>
      <c r="G8375" s="209"/>
      <c r="H8375" s="195"/>
    </row>
    <row r="8376" spans="1:8">
      <c r="A8376" s="162"/>
      <c r="B8376" s="162"/>
      <c r="C8376" s="163"/>
      <c r="D8376" s="164"/>
      <c r="E8376" s="163"/>
      <c r="F8376" s="162"/>
      <c r="G8376" s="209"/>
      <c r="H8376" s="195"/>
    </row>
    <row r="8377" spans="1:8">
      <c r="A8377" s="162"/>
      <c r="B8377" s="162"/>
      <c r="C8377" s="163"/>
      <c r="D8377" s="164"/>
      <c r="E8377" s="163"/>
      <c r="F8377" s="162"/>
      <c r="G8377" s="209"/>
      <c r="H8377" s="195"/>
    </row>
    <row r="8378" spans="1:8">
      <c r="A8378" s="162"/>
      <c r="B8378" s="162"/>
      <c r="C8378" s="163"/>
      <c r="D8378" s="164"/>
      <c r="E8378" s="163"/>
      <c r="F8378" s="162"/>
      <c r="G8378" s="209"/>
      <c r="H8378" s="195"/>
    </row>
    <row r="8379" spans="1:8">
      <c r="A8379" s="162"/>
      <c r="B8379" s="162"/>
      <c r="C8379" s="163"/>
      <c r="D8379" s="164"/>
      <c r="E8379" s="163"/>
      <c r="F8379" s="162"/>
      <c r="G8379" s="209"/>
      <c r="H8379" s="195"/>
    </row>
    <row r="8380" spans="1:8">
      <c r="A8380" s="162"/>
      <c r="B8380" s="162"/>
      <c r="C8380" s="163"/>
      <c r="D8380" s="164"/>
      <c r="E8380" s="163"/>
      <c r="F8380" s="162"/>
      <c r="G8380" s="209"/>
      <c r="H8380" s="195"/>
    </row>
    <row r="8381" spans="1:8">
      <c r="A8381" s="162"/>
      <c r="B8381" s="162"/>
      <c r="C8381" s="163"/>
      <c r="D8381" s="164"/>
      <c r="E8381" s="163"/>
      <c r="F8381" s="162"/>
      <c r="G8381" s="209"/>
      <c r="H8381" s="195"/>
    </row>
    <row r="8382" spans="1:8">
      <c r="A8382" s="162"/>
      <c r="B8382" s="162"/>
      <c r="C8382" s="163"/>
      <c r="D8382" s="164"/>
      <c r="E8382" s="163"/>
      <c r="F8382" s="162"/>
      <c r="G8382" s="209"/>
      <c r="H8382" s="195"/>
    </row>
    <row r="8383" spans="1:8">
      <c r="A8383" s="162"/>
      <c r="B8383" s="162"/>
      <c r="C8383" s="163"/>
      <c r="D8383" s="164"/>
      <c r="E8383" s="163"/>
      <c r="F8383" s="162"/>
      <c r="G8383" s="209"/>
      <c r="H8383" s="195"/>
    </row>
    <row r="8384" spans="1:8">
      <c r="A8384" s="162"/>
      <c r="B8384" s="162"/>
      <c r="C8384" s="163"/>
      <c r="D8384" s="164"/>
      <c r="E8384" s="163"/>
      <c r="F8384" s="162"/>
      <c r="G8384" s="209"/>
      <c r="H8384" s="195"/>
    </row>
    <row r="8385" spans="1:8">
      <c r="A8385" s="162"/>
      <c r="B8385" s="162"/>
      <c r="C8385" s="163"/>
      <c r="D8385" s="164"/>
      <c r="E8385" s="163"/>
      <c r="F8385" s="162"/>
      <c r="G8385" s="209"/>
      <c r="H8385" s="195"/>
    </row>
    <row r="8386" spans="1:8">
      <c r="A8386" s="162"/>
      <c r="B8386" s="162"/>
      <c r="C8386" s="163"/>
      <c r="D8386" s="164"/>
      <c r="E8386" s="163"/>
      <c r="F8386" s="162"/>
      <c r="G8386" s="209"/>
      <c r="H8386" s="195"/>
    </row>
    <row r="8387" spans="1:8">
      <c r="A8387" s="162"/>
      <c r="B8387" s="162"/>
      <c r="C8387" s="163"/>
      <c r="D8387" s="164"/>
      <c r="E8387" s="163"/>
      <c r="F8387" s="162"/>
      <c r="G8387" s="209"/>
      <c r="H8387" s="195"/>
    </row>
    <row r="8388" spans="1:8">
      <c r="A8388" s="162"/>
      <c r="B8388" s="162"/>
      <c r="C8388" s="163"/>
      <c r="D8388" s="164"/>
      <c r="E8388" s="163"/>
      <c r="F8388" s="162"/>
      <c r="G8388" s="209"/>
      <c r="H8388" s="195"/>
    </row>
    <row r="8389" spans="1:8">
      <c r="A8389" s="162"/>
      <c r="B8389" s="162"/>
      <c r="C8389" s="163"/>
      <c r="D8389" s="164"/>
      <c r="E8389" s="163"/>
      <c r="F8389" s="162"/>
      <c r="G8389" s="209"/>
      <c r="H8389" s="195"/>
    </row>
    <row r="8390" spans="1:8">
      <c r="A8390" s="162"/>
      <c r="B8390" s="162"/>
      <c r="C8390" s="163"/>
      <c r="D8390" s="164"/>
      <c r="E8390" s="163"/>
      <c r="F8390" s="162"/>
      <c r="G8390" s="209"/>
      <c r="H8390" s="195"/>
    </row>
    <row r="8391" spans="1:8">
      <c r="A8391" s="162"/>
      <c r="B8391" s="162"/>
      <c r="C8391" s="163"/>
      <c r="D8391" s="164"/>
      <c r="E8391" s="163"/>
      <c r="F8391" s="162"/>
      <c r="G8391" s="209"/>
      <c r="H8391" s="195"/>
    </row>
    <row r="8392" spans="1:8">
      <c r="A8392" s="162"/>
      <c r="B8392" s="162"/>
      <c r="C8392" s="163"/>
      <c r="D8392" s="164"/>
      <c r="E8392" s="163"/>
      <c r="F8392" s="162"/>
      <c r="G8392" s="209"/>
      <c r="H8392" s="195"/>
    </row>
    <row r="8393" spans="1:8">
      <c r="A8393" s="162"/>
      <c r="B8393" s="162"/>
      <c r="C8393" s="163"/>
      <c r="D8393" s="164"/>
      <c r="E8393" s="163"/>
      <c r="F8393" s="162"/>
      <c r="G8393" s="209"/>
      <c r="H8393" s="195"/>
    </row>
    <row r="8394" spans="1:8">
      <c r="A8394" s="162"/>
      <c r="B8394" s="162"/>
      <c r="C8394" s="163"/>
      <c r="D8394" s="164"/>
      <c r="E8394" s="163"/>
      <c r="F8394" s="162"/>
      <c r="G8394" s="209"/>
      <c r="H8394" s="195"/>
    </row>
    <row r="8395" spans="1:8">
      <c r="A8395" s="162"/>
      <c r="B8395" s="162"/>
      <c r="C8395" s="163"/>
      <c r="D8395" s="164"/>
      <c r="E8395" s="163"/>
      <c r="F8395" s="162"/>
      <c r="G8395" s="209"/>
      <c r="H8395" s="195"/>
    </row>
    <row r="8396" spans="1:8">
      <c r="A8396" s="162"/>
      <c r="B8396" s="162"/>
      <c r="C8396" s="163"/>
      <c r="D8396" s="164"/>
      <c r="E8396" s="163"/>
      <c r="F8396" s="162"/>
      <c r="G8396" s="209"/>
      <c r="H8396" s="195"/>
    </row>
    <row r="8397" spans="1:8">
      <c r="A8397" s="162"/>
      <c r="B8397" s="162"/>
      <c r="C8397" s="163"/>
      <c r="D8397" s="164"/>
      <c r="E8397" s="163"/>
      <c r="F8397" s="162"/>
      <c r="G8397" s="209"/>
      <c r="H8397" s="195"/>
    </row>
    <row r="8398" spans="1:8">
      <c r="A8398" s="162"/>
      <c r="B8398" s="162"/>
      <c r="C8398" s="163"/>
      <c r="D8398" s="164"/>
      <c r="E8398" s="163"/>
      <c r="F8398" s="162"/>
      <c r="G8398" s="209"/>
      <c r="H8398" s="195"/>
    </row>
    <row r="8399" spans="1:8">
      <c r="A8399" s="162"/>
      <c r="B8399" s="162"/>
      <c r="C8399" s="163"/>
      <c r="D8399" s="164"/>
      <c r="E8399" s="163"/>
      <c r="F8399" s="162"/>
      <c r="G8399" s="209"/>
      <c r="H8399" s="195"/>
    </row>
    <row r="8400" spans="1:8">
      <c r="A8400" s="162"/>
      <c r="B8400" s="162"/>
      <c r="C8400" s="163"/>
      <c r="D8400" s="164"/>
      <c r="E8400" s="163"/>
      <c r="F8400" s="162"/>
      <c r="G8400" s="209"/>
      <c r="H8400" s="195"/>
    </row>
    <row r="8401" spans="1:8">
      <c r="A8401" s="162"/>
      <c r="B8401" s="162"/>
      <c r="C8401" s="163"/>
      <c r="D8401" s="164"/>
      <c r="E8401" s="163"/>
      <c r="F8401" s="162"/>
      <c r="G8401" s="209"/>
      <c r="H8401" s="195"/>
    </row>
    <row r="8402" spans="1:8">
      <c r="A8402" s="162"/>
      <c r="B8402" s="162"/>
      <c r="C8402" s="163"/>
      <c r="D8402" s="164"/>
      <c r="E8402" s="163"/>
      <c r="F8402" s="162"/>
      <c r="G8402" s="209"/>
      <c r="H8402" s="195"/>
    </row>
    <row r="8403" spans="1:8">
      <c r="A8403" s="162"/>
      <c r="B8403" s="162"/>
      <c r="C8403" s="163"/>
      <c r="D8403" s="164"/>
      <c r="E8403" s="163"/>
      <c r="F8403" s="162"/>
      <c r="G8403" s="209"/>
      <c r="H8403" s="195"/>
    </row>
    <row r="8404" spans="1:8">
      <c r="A8404" s="162"/>
      <c r="B8404" s="162"/>
      <c r="C8404" s="163"/>
      <c r="D8404" s="164"/>
      <c r="E8404" s="163"/>
      <c r="F8404" s="162"/>
      <c r="G8404" s="209"/>
      <c r="H8404" s="195"/>
    </row>
    <row r="8405" spans="1:8">
      <c r="A8405" s="162"/>
      <c r="B8405" s="162"/>
      <c r="C8405" s="163"/>
      <c r="D8405" s="164"/>
      <c r="E8405" s="163"/>
      <c r="F8405" s="162"/>
      <c r="G8405" s="209"/>
      <c r="H8405" s="195"/>
    </row>
    <row r="8406" spans="1:8">
      <c r="A8406" s="162"/>
      <c r="B8406" s="162"/>
      <c r="C8406" s="163"/>
      <c r="D8406" s="164"/>
      <c r="E8406" s="163"/>
      <c r="F8406" s="162"/>
      <c r="G8406" s="209"/>
      <c r="H8406" s="195"/>
    </row>
    <row r="8407" spans="1:8">
      <c r="A8407" s="162"/>
      <c r="B8407" s="162"/>
      <c r="C8407" s="163"/>
      <c r="D8407" s="164"/>
      <c r="E8407" s="163"/>
      <c r="F8407" s="162"/>
      <c r="G8407" s="209"/>
      <c r="H8407" s="195"/>
    </row>
    <row r="8408" spans="1:8">
      <c r="A8408" s="162"/>
      <c r="B8408" s="162"/>
      <c r="C8408" s="163"/>
      <c r="D8408" s="164"/>
      <c r="E8408" s="163"/>
      <c r="F8408" s="162"/>
      <c r="G8408" s="209"/>
      <c r="H8408" s="195"/>
    </row>
    <row r="8409" spans="1:8">
      <c r="A8409" s="162"/>
      <c r="B8409" s="162"/>
      <c r="C8409" s="163"/>
      <c r="D8409" s="164"/>
      <c r="E8409" s="163"/>
      <c r="F8409" s="162"/>
      <c r="G8409" s="209"/>
      <c r="H8409" s="195"/>
    </row>
    <row r="8410" spans="1:8">
      <c r="A8410" s="162"/>
      <c r="B8410" s="162"/>
      <c r="C8410" s="163"/>
      <c r="D8410" s="164"/>
      <c r="E8410" s="163"/>
      <c r="F8410" s="162"/>
      <c r="G8410" s="209"/>
      <c r="H8410" s="195"/>
    </row>
    <row r="8411" spans="1:8">
      <c r="A8411" s="162"/>
      <c r="B8411" s="162"/>
      <c r="C8411" s="163"/>
      <c r="D8411" s="164"/>
      <c r="E8411" s="163"/>
      <c r="F8411" s="162"/>
      <c r="G8411" s="209"/>
      <c r="H8411" s="195"/>
    </row>
    <row r="8412" spans="1:8">
      <c r="A8412" s="162"/>
      <c r="B8412" s="162"/>
      <c r="C8412" s="163"/>
      <c r="D8412" s="164"/>
      <c r="E8412" s="163"/>
      <c r="F8412" s="162"/>
      <c r="G8412" s="209"/>
      <c r="H8412" s="195"/>
    </row>
    <row r="8413" spans="1:8">
      <c r="A8413" s="162"/>
      <c r="B8413" s="162"/>
      <c r="C8413" s="163"/>
      <c r="D8413" s="164"/>
      <c r="E8413" s="163"/>
      <c r="F8413" s="162"/>
      <c r="G8413" s="209"/>
      <c r="H8413" s="195"/>
    </row>
    <row r="8414" spans="1:8">
      <c r="A8414" s="162"/>
      <c r="B8414" s="162"/>
      <c r="C8414" s="163"/>
      <c r="D8414" s="164"/>
      <c r="E8414" s="163"/>
      <c r="F8414" s="162"/>
      <c r="G8414" s="209"/>
      <c r="H8414" s="195"/>
    </row>
    <row r="8415" spans="1:8">
      <c r="A8415" s="162"/>
      <c r="B8415" s="162"/>
      <c r="C8415" s="163"/>
      <c r="D8415" s="164"/>
      <c r="E8415" s="163"/>
      <c r="F8415" s="162"/>
      <c r="G8415" s="209"/>
      <c r="H8415" s="195"/>
    </row>
    <row r="8416" spans="1:8">
      <c r="A8416" s="162"/>
      <c r="B8416" s="162"/>
      <c r="C8416" s="163"/>
      <c r="D8416" s="164"/>
      <c r="E8416" s="163"/>
      <c r="F8416" s="162"/>
      <c r="G8416" s="209"/>
      <c r="H8416" s="195"/>
    </row>
    <row r="8417" spans="1:8">
      <c r="A8417" s="162"/>
      <c r="B8417" s="162"/>
      <c r="C8417" s="163"/>
      <c r="D8417" s="164"/>
      <c r="E8417" s="163"/>
      <c r="F8417" s="162"/>
      <c r="G8417" s="209"/>
      <c r="H8417" s="195"/>
    </row>
    <row r="8418" spans="1:8">
      <c r="A8418" s="162"/>
      <c r="B8418" s="162"/>
      <c r="C8418" s="163"/>
      <c r="D8418" s="164"/>
      <c r="E8418" s="163"/>
      <c r="F8418" s="162"/>
      <c r="G8418" s="209"/>
      <c r="H8418" s="195"/>
    </row>
    <row r="8419" spans="1:8">
      <c r="A8419" s="162"/>
      <c r="B8419" s="162"/>
      <c r="C8419" s="163"/>
      <c r="D8419" s="164"/>
      <c r="E8419" s="163"/>
      <c r="F8419" s="162"/>
      <c r="G8419" s="209"/>
      <c r="H8419" s="195"/>
    </row>
    <row r="8420" spans="1:8">
      <c r="A8420" s="162"/>
      <c r="B8420" s="162"/>
      <c r="C8420" s="163"/>
      <c r="D8420" s="164"/>
      <c r="E8420" s="163"/>
      <c r="F8420" s="162"/>
      <c r="G8420" s="209"/>
      <c r="H8420" s="195"/>
    </row>
    <row r="8421" spans="1:8">
      <c r="A8421" s="162"/>
      <c r="B8421" s="162"/>
      <c r="C8421" s="163"/>
      <c r="D8421" s="164"/>
      <c r="E8421" s="163"/>
      <c r="F8421" s="162"/>
      <c r="G8421" s="209"/>
      <c r="H8421" s="195"/>
    </row>
    <row r="8422" spans="1:8">
      <c r="A8422" s="162"/>
      <c r="B8422" s="162"/>
      <c r="C8422" s="163"/>
      <c r="D8422" s="164"/>
      <c r="E8422" s="163"/>
      <c r="F8422" s="162"/>
      <c r="G8422" s="209"/>
      <c r="H8422" s="195"/>
    </row>
    <row r="8423" spans="1:8">
      <c r="A8423" s="162"/>
      <c r="B8423" s="162"/>
      <c r="C8423" s="163"/>
      <c r="D8423" s="164"/>
      <c r="E8423" s="163"/>
      <c r="F8423" s="162"/>
      <c r="G8423" s="209"/>
      <c r="H8423" s="195"/>
    </row>
    <row r="8424" spans="1:8">
      <c r="A8424" s="162"/>
      <c r="B8424" s="162"/>
      <c r="C8424" s="163"/>
      <c r="D8424" s="164"/>
      <c r="E8424" s="163"/>
      <c r="F8424" s="162"/>
      <c r="G8424" s="209"/>
      <c r="H8424" s="195"/>
    </row>
    <row r="8425" spans="1:8">
      <c r="A8425" s="162"/>
      <c r="B8425" s="162"/>
      <c r="C8425" s="163"/>
      <c r="D8425" s="164"/>
      <c r="E8425" s="163"/>
      <c r="F8425" s="162"/>
      <c r="G8425" s="209"/>
      <c r="H8425" s="195"/>
    </row>
    <row r="8426" spans="1:8">
      <c r="A8426" s="162"/>
      <c r="B8426" s="162"/>
      <c r="C8426" s="163"/>
      <c r="D8426" s="164"/>
      <c r="E8426" s="163"/>
      <c r="F8426" s="162"/>
      <c r="G8426" s="209"/>
      <c r="H8426" s="195"/>
    </row>
    <row r="8427" spans="1:8">
      <c r="A8427" s="162"/>
      <c r="B8427" s="162"/>
      <c r="C8427" s="163"/>
      <c r="D8427" s="164"/>
      <c r="E8427" s="163"/>
      <c r="F8427" s="162"/>
      <c r="G8427" s="209"/>
      <c r="H8427" s="195"/>
    </row>
    <row r="8428" spans="1:8">
      <c r="A8428" s="162"/>
      <c r="B8428" s="162"/>
      <c r="C8428" s="163"/>
      <c r="D8428" s="164"/>
      <c r="E8428" s="163"/>
      <c r="F8428" s="162"/>
      <c r="G8428" s="209"/>
      <c r="H8428" s="195"/>
    </row>
    <row r="8429" spans="1:8">
      <c r="A8429" s="162"/>
      <c r="B8429" s="162"/>
      <c r="C8429" s="163"/>
      <c r="D8429" s="164"/>
      <c r="E8429" s="163"/>
      <c r="F8429" s="162"/>
      <c r="G8429" s="209"/>
      <c r="H8429" s="195"/>
    </row>
    <row r="8430" spans="1:8">
      <c r="A8430" s="162"/>
      <c r="B8430" s="162"/>
      <c r="C8430" s="163"/>
      <c r="D8430" s="164"/>
      <c r="E8430" s="163"/>
      <c r="F8430" s="162"/>
      <c r="G8430" s="209"/>
      <c r="H8430" s="195"/>
    </row>
    <row r="8431" spans="1:8">
      <c r="A8431" s="162"/>
      <c r="B8431" s="162"/>
      <c r="C8431" s="163"/>
      <c r="D8431" s="164"/>
      <c r="E8431" s="163"/>
      <c r="F8431" s="162"/>
      <c r="G8431" s="209"/>
      <c r="H8431" s="195"/>
    </row>
    <row r="8432" spans="1:8">
      <c r="A8432" s="162"/>
      <c r="B8432" s="162"/>
      <c r="C8432" s="163"/>
      <c r="D8432" s="164"/>
      <c r="E8432" s="163"/>
      <c r="F8432" s="162"/>
      <c r="G8432" s="209"/>
      <c r="H8432" s="195"/>
    </row>
    <row r="8433" spans="1:8">
      <c r="A8433" s="162"/>
      <c r="B8433" s="162"/>
      <c r="C8433" s="163"/>
      <c r="D8433" s="164"/>
      <c r="E8433" s="163"/>
      <c r="F8433" s="162"/>
      <c r="G8433" s="209"/>
      <c r="H8433" s="195"/>
    </row>
    <row r="8434" spans="1:8">
      <c r="A8434" s="162"/>
      <c r="B8434" s="162"/>
      <c r="C8434" s="163"/>
      <c r="D8434" s="164"/>
      <c r="E8434" s="163"/>
      <c r="F8434" s="162"/>
      <c r="G8434" s="209"/>
      <c r="H8434" s="195"/>
    </row>
    <row r="8435" spans="1:8">
      <c r="A8435" s="162"/>
      <c r="B8435" s="162"/>
      <c r="C8435" s="163"/>
      <c r="D8435" s="164"/>
      <c r="E8435" s="163"/>
      <c r="F8435" s="162"/>
      <c r="G8435" s="209"/>
      <c r="H8435" s="195"/>
    </row>
    <row r="8436" spans="1:8">
      <c r="A8436" s="162"/>
      <c r="B8436" s="162"/>
      <c r="C8436" s="163"/>
      <c r="D8436" s="164"/>
      <c r="E8436" s="163"/>
      <c r="F8436" s="162"/>
      <c r="G8436" s="209"/>
      <c r="H8436" s="195"/>
    </row>
    <row r="8437" spans="1:8">
      <c r="A8437" s="162"/>
      <c r="B8437" s="162"/>
      <c r="C8437" s="163"/>
      <c r="D8437" s="164"/>
      <c r="E8437" s="163"/>
      <c r="F8437" s="162"/>
      <c r="G8437" s="209"/>
      <c r="H8437" s="195"/>
    </row>
    <row r="8438" spans="1:8">
      <c r="A8438" s="162"/>
      <c r="B8438" s="162"/>
      <c r="C8438" s="163"/>
      <c r="D8438" s="164"/>
      <c r="E8438" s="163"/>
      <c r="F8438" s="162"/>
      <c r="G8438" s="209"/>
      <c r="H8438" s="195"/>
    </row>
    <row r="8439" spans="1:8">
      <c r="A8439" s="162"/>
      <c r="B8439" s="162"/>
      <c r="C8439" s="163"/>
      <c r="D8439" s="164"/>
      <c r="E8439" s="163"/>
      <c r="F8439" s="162"/>
      <c r="G8439" s="209"/>
      <c r="H8439" s="195"/>
    </row>
    <row r="8440" spans="1:8">
      <c r="A8440" s="162"/>
      <c r="B8440" s="162"/>
      <c r="C8440" s="163"/>
      <c r="D8440" s="164"/>
      <c r="E8440" s="163"/>
      <c r="F8440" s="162"/>
      <c r="G8440" s="209"/>
      <c r="H8440" s="195"/>
    </row>
    <row r="8441" spans="1:8">
      <c r="A8441" s="162"/>
      <c r="B8441" s="162"/>
      <c r="C8441" s="163"/>
      <c r="D8441" s="164"/>
      <c r="E8441" s="163"/>
      <c r="F8441" s="162"/>
      <c r="G8441" s="209"/>
      <c r="H8441" s="195"/>
    </row>
    <row r="8442" spans="1:8">
      <c r="A8442" s="162"/>
      <c r="B8442" s="162"/>
      <c r="C8442" s="163"/>
      <c r="D8442" s="164"/>
      <c r="E8442" s="163"/>
      <c r="F8442" s="162"/>
      <c r="G8442" s="209"/>
      <c r="H8442" s="195"/>
    </row>
    <row r="8443" spans="1:8">
      <c r="A8443" s="162"/>
      <c r="B8443" s="162"/>
      <c r="C8443" s="163"/>
      <c r="D8443" s="164"/>
      <c r="E8443" s="163"/>
      <c r="F8443" s="162"/>
      <c r="G8443" s="209"/>
      <c r="H8443" s="195"/>
    </row>
    <row r="8444" spans="1:8">
      <c r="A8444" s="162"/>
      <c r="B8444" s="162"/>
      <c r="C8444" s="163"/>
      <c r="D8444" s="164"/>
      <c r="E8444" s="163"/>
      <c r="F8444" s="162"/>
      <c r="G8444" s="209"/>
      <c r="H8444" s="195"/>
    </row>
    <row r="8445" spans="1:8">
      <c r="A8445" s="162"/>
      <c r="B8445" s="162"/>
      <c r="C8445" s="163"/>
      <c r="D8445" s="164"/>
      <c r="E8445" s="163"/>
      <c r="F8445" s="162"/>
      <c r="G8445" s="209"/>
      <c r="H8445" s="195"/>
    </row>
    <row r="8446" spans="1:8">
      <c r="A8446" s="162"/>
      <c r="B8446" s="162"/>
      <c r="C8446" s="163"/>
      <c r="D8446" s="164"/>
      <c r="E8446" s="163"/>
      <c r="F8446" s="162"/>
      <c r="G8446" s="209"/>
      <c r="H8446" s="195"/>
    </row>
    <row r="8447" spans="1:8">
      <c r="A8447" s="162"/>
      <c r="B8447" s="162"/>
      <c r="C8447" s="163"/>
      <c r="D8447" s="164"/>
      <c r="E8447" s="163"/>
      <c r="F8447" s="162"/>
      <c r="G8447" s="209"/>
      <c r="H8447" s="195"/>
    </row>
    <row r="8448" spans="1:8">
      <c r="A8448" s="162"/>
      <c r="B8448" s="162"/>
      <c r="C8448" s="163"/>
      <c r="D8448" s="164"/>
      <c r="E8448" s="163"/>
      <c r="F8448" s="162"/>
      <c r="G8448" s="209"/>
      <c r="H8448" s="195"/>
    </row>
    <row r="8449" spans="1:8">
      <c r="A8449" s="162"/>
      <c r="B8449" s="162"/>
      <c r="C8449" s="163"/>
      <c r="D8449" s="164"/>
      <c r="E8449" s="163"/>
      <c r="F8449" s="162"/>
      <c r="G8449" s="209"/>
      <c r="H8449" s="195"/>
    </row>
    <row r="8450" spans="1:8">
      <c r="A8450" s="162"/>
      <c r="B8450" s="162"/>
      <c r="C8450" s="163"/>
      <c r="D8450" s="164"/>
      <c r="E8450" s="163"/>
      <c r="F8450" s="162"/>
      <c r="G8450" s="209"/>
      <c r="H8450" s="195"/>
    </row>
    <row r="8451" spans="1:8">
      <c r="A8451" s="162"/>
      <c r="B8451" s="162"/>
      <c r="C8451" s="163"/>
      <c r="D8451" s="164"/>
      <c r="E8451" s="163"/>
      <c r="F8451" s="162"/>
      <c r="G8451" s="209"/>
      <c r="H8451" s="195"/>
    </row>
    <row r="8452" spans="1:8">
      <c r="A8452" s="162"/>
      <c r="B8452" s="162"/>
      <c r="C8452" s="163"/>
      <c r="D8452" s="164"/>
      <c r="E8452" s="163"/>
      <c r="F8452" s="162"/>
      <c r="G8452" s="209"/>
      <c r="H8452" s="195"/>
    </row>
    <row r="8453" spans="1:8">
      <c r="A8453" s="162"/>
      <c r="B8453" s="162"/>
      <c r="C8453" s="163"/>
      <c r="D8453" s="164"/>
      <c r="E8453" s="163"/>
      <c r="F8453" s="162"/>
      <c r="G8453" s="209"/>
      <c r="H8453" s="195"/>
    </row>
    <row r="8454" spans="1:8">
      <c r="A8454" s="162"/>
      <c r="B8454" s="162"/>
      <c r="C8454" s="163"/>
      <c r="D8454" s="164"/>
      <c r="E8454" s="163"/>
      <c r="F8454" s="162"/>
      <c r="G8454" s="209"/>
      <c r="H8454" s="195"/>
    </row>
    <row r="8455" spans="1:8">
      <c r="A8455" s="162"/>
      <c r="B8455" s="162"/>
      <c r="C8455" s="163"/>
      <c r="D8455" s="164"/>
      <c r="E8455" s="163"/>
      <c r="F8455" s="162"/>
      <c r="G8455" s="209"/>
      <c r="H8455" s="195"/>
    </row>
    <row r="8456" spans="1:8">
      <c r="A8456" s="162"/>
      <c r="B8456" s="162"/>
      <c r="C8456" s="163"/>
      <c r="D8456" s="164"/>
      <c r="E8456" s="163"/>
      <c r="F8456" s="162"/>
      <c r="G8456" s="209"/>
      <c r="H8456" s="195"/>
    </row>
    <row r="8457" spans="1:8">
      <c r="A8457" s="162"/>
      <c r="B8457" s="162"/>
      <c r="C8457" s="163"/>
      <c r="D8457" s="164"/>
      <c r="E8457" s="163"/>
      <c r="F8457" s="162"/>
      <c r="G8457" s="209"/>
      <c r="H8457" s="195"/>
    </row>
    <row r="8458" spans="1:8">
      <c r="A8458" s="162"/>
      <c r="B8458" s="162"/>
      <c r="C8458" s="163"/>
      <c r="D8458" s="164"/>
      <c r="E8458" s="163"/>
      <c r="F8458" s="162"/>
      <c r="G8458" s="209"/>
      <c r="H8458" s="195"/>
    </row>
    <row r="8459" spans="1:8">
      <c r="A8459" s="162"/>
      <c r="B8459" s="162"/>
      <c r="C8459" s="163"/>
      <c r="D8459" s="164"/>
      <c r="E8459" s="163"/>
      <c r="F8459" s="162"/>
      <c r="G8459" s="209"/>
      <c r="H8459" s="195"/>
    </row>
    <row r="8460" spans="1:8">
      <c r="A8460" s="162"/>
      <c r="B8460" s="162"/>
      <c r="C8460" s="163"/>
      <c r="D8460" s="164"/>
      <c r="E8460" s="163"/>
      <c r="F8460" s="162"/>
      <c r="G8460" s="209"/>
      <c r="H8460" s="195"/>
    </row>
    <row r="8461" spans="1:8">
      <c r="A8461" s="162"/>
      <c r="B8461" s="162"/>
      <c r="C8461" s="163"/>
      <c r="D8461" s="164"/>
      <c r="E8461" s="163"/>
      <c r="F8461" s="162"/>
      <c r="G8461" s="209"/>
      <c r="H8461" s="195"/>
    </row>
    <row r="8462" spans="1:8">
      <c r="A8462" s="162"/>
      <c r="B8462" s="162"/>
      <c r="C8462" s="163"/>
      <c r="D8462" s="164"/>
      <c r="E8462" s="163"/>
      <c r="F8462" s="162"/>
      <c r="G8462" s="209"/>
      <c r="H8462" s="195"/>
    </row>
    <row r="8463" spans="1:8">
      <c r="A8463" s="162"/>
      <c r="B8463" s="162"/>
      <c r="C8463" s="163"/>
      <c r="D8463" s="164"/>
      <c r="E8463" s="163"/>
      <c r="F8463" s="162"/>
      <c r="G8463" s="209"/>
      <c r="H8463" s="195"/>
    </row>
    <row r="8464" spans="1:8">
      <c r="A8464" s="162"/>
      <c r="B8464" s="162"/>
      <c r="C8464" s="163"/>
      <c r="D8464" s="164"/>
      <c r="E8464" s="163"/>
      <c r="F8464" s="162"/>
      <c r="G8464" s="209"/>
      <c r="H8464" s="195"/>
    </row>
    <row r="8465" spans="1:8">
      <c r="A8465" s="162"/>
      <c r="B8465" s="162"/>
      <c r="C8465" s="163"/>
      <c r="D8465" s="164"/>
      <c r="E8465" s="163"/>
      <c r="F8465" s="162"/>
      <c r="G8465" s="209"/>
      <c r="H8465" s="195"/>
    </row>
    <row r="8466" spans="1:8">
      <c r="A8466" s="162"/>
      <c r="B8466" s="162"/>
      <c r="C8466" s="163"/>
      <c r="D8466" s="164"/>
      <c r="E8466" s="163"/>
      <c r="F8466" s="162"/>
      <c r="G8466" s="209"/>
      <c r="H8466" s="195"/>
    </row>
    <row r="8467" spans="1:8">
      <c r="A8467" s="162"/>
      <c r="B8467" s="162"/>
      <c r="C8467" s="163"/>
      <c r="D8467" s="164"/>
      <c r="E8467" s="163"/>
      <c r="F8467" s="162"/>
      <c r="G8467" s="209"/>
      <c r="H8467" s="195"/>
    </row>
    <row r="8468" spans="1:8">
      <c r="A8468" s="162"/>
      <c r="B8468" s="162"/>
      <c r="C8468" s="163"/>
      <c r="D8468" s="164"/>
      <c r="E8468" s="163"/>
      <c r="F8468" s="162"/>
      <c r="G8468" s="209"/>
      <c r="H8468" s="195"/>
    </row>
    <row r="8469" spans="1:8">
      <c r="A8469" s="162"/>
      <c r="B8469" s="162"/>
      <c r="C8469" s="163"/>
      <c r="D8469" s="164"/>
      <c r="E8469" s="163"/>
      <c r="F8469" s="162"/>
      <c r="G8469" s="209"/>
      <c r="H8469" s="195"/>
    </row>
    <row r="8470" spans="1:8">
      <c r="A8470" s="162"/>
      <c r="B8470" s="162"/>
      <c r="C8470" s="163"/>
      <c r="D8470" s="164"/>
      <c r="E8470" s="163"/>
      <c r="F8470" s="162"/>
      <c r="G8470" s="209"/>
      <c r="H8470" s="195"/>
    </row>
    <row r="8471" spans="1:8">
      <c r="A8471" s="162"/>
      <c r="B8471" s="162"/>
      <c r="C8471" s="163"/>
      <c r="D8471" s="164"/>
      <c r="E8471" s="163"/>
      <c r="F8471" s="162"/>
      <c r="G8471" s="209"/>
      <c r="H8471" s="195"/>
    </row>
    <row r="8472" spans="1:8">
      <c r="A8472" s="162"/>
      <c r="B8472" s="162"/>
      <c r="C8472" s="163"/>
      <c r="D8472" s="164"/>
      <c r="E8472" s="163"/>
      <c r="F8472" s="162"/>
      <c r="G8472" s="209"/>
      <c r="H8472" s="195"/>
    </row>
    <row r="8473" spans="1:8">
      <c r="A8473" s="162"/>
      <c r="B8473" s="162"/>
      <c r="C8473" s="163"/>
      <c r="D8473" s="164"/>
      <c r="E8473" s="163"/>
      <c r="F8473" s="162"/>
      <c r="G8473" s="209"/>
      <c r="H8473" s="195"/>
    </row>
    <row r="8474" spans="1:8">
      <c r="A8474" s="162"/>
      <c r="B8474" s="162"/>
      <c r="C8474" s="163"/>
      <c r="D8474" s="164"/>
      <c r="E8474" s="163"/>
      <c r="F8474" s="162"/>
      <c r="G8474" s="209"/>
      <c r="H8474" s="195"/>
    </row>
    <row r="8475" spans="1:8">
      <c r="A8475" s="162"/>
      <c r="B8475" s="162"/>
      <c r="C8475" s="163"/>
      <c r="D8475" s="164"/>
      <c r="E8475" s="163"/>
      <c r="F8475" s="162"/>
      <c r="G8475" s="209"/>
      <c r="H8475" s="195"/>
    </row>
    <row r="8476" spans="1:8">
      <c r="A8476" s="162"/>
      <c r="B8476" s="162"/>
      <c r="C8476" s="163"/>
      <c r="D8476" s="164"/>
      <c r="E8476" s="163"/>
      <c r="F8476" s="162"/>
      <c r="G8476" s="209"/>
      <c r="H8476" s="195"/>
    </row>
    <row r="8477" spans="1:8">
      <c r="A8477" s="162"/>
      <c r="B8477" s="162"/>
      <c r="C8477" s="163"/>
      <c r="D8477" s="164"/>
      <c r="E8477" s="163"/>
      <c r="F8477" s="162"/>
      <c r="G8477" s="209"/>
      <c r="H8477" s="195"/>
    </row>
    <row r="8478" spans="1:8">
      <c r="A8478" s="162"/>
      <c r="B8478" s="162"/>
      <c r="C8478" s="163"/>
      <c r="D8478" s="164"/>
      <c r="E8478" s="163"/>
      <c r="F8478" s="162"/>
      <c r="G8478" s="209"/>
      <c r="H8478" s="195"/>
    </row>
    <row r="8479" spans="1:8">
      <c r="A8479" s="162"/>
      <c r="B8479" s="162"/>
      <c r="C8479" s="163"/>
      <c r="D8479" s="164"/>
      <c r="E8479" s="163"/>
      <c r="F8479" s="162"/>
      <c r="G8479" s="209"/>
      <c r="H8479" s="195"/>
    </row>
    <row r="8480" spans="1:8">
      <c r="A8480" s="162"/>
      <c r="B8480" s="162"/>
      <c r="C8480" s="163"/>
      <c r="D8480" s="164"/>
      <c r="E8480" s="163"/>
      <c r="F8480" s="162"/>
      <c r="G8480" s="209"/>
      <c r="H8480" s="195"/>
    </row>
    <row r="8481" spans="1:8">
      <c r="A8481" s="162"/>
      <c r="B8481" s="162"/>
      <c r="C8481" s="163"/>
      <c r="D8481" s="164"/>
      <c r="E8481" s="163"/>
      <c r="F8481" s="162"/>
      <c r="G8481" s="209"/>
      <c r="H8481" s="195"/>
    </row>
    <row r="8482" spans="1:8">
      <c r="A8482" s="162"/>
      <c r="B8482" s="162"/>
      <c r="C8482" s="163"/>
      <c r="D8482" s="164"/>
      <c r="E8482" s="163"/>
      <c r="F8482" s="162"/>
      <c r="G8482" s="209"/>
      <c r="H8482" s="195"/>
    </row>
    <row r="8483" spans="1:8">
      <c r="A8483" s="162"/>
      <c r="B8483" s="162"/>
      <c r="C8483" s="163"/>
      <c r="D8483" s="164"/>
      <c r="E8483" s="163"/>
      <c r="F8483" s="162"/>
      <c r="G8483" s="209"/>
      <c r="H8483" s="195"/>
    </row>
    <row r="8484" spans="1:8">
      <c r="A8484" s="162"/>
      <c r="B8484" s="162"/>
      <c r="C8484" s="163"/>
      <c r="D8484" s="164"/>
      <c r="E8484" s="163"/>
      <c r="F8484" s="162"/>
      <c r="G8484" s="209"/>
      <c r="H8484" s="195"/>
    </row>
    <row r="8485" spans="1:8">
      <c r="A8485" s="162"/>
      <c r="B8485" s="162"/>
      <c r="C8485" s="163"/>
      <c r="D8485" s="164"/>
      <c r="E8485" s="163"/>
      <c r="F8485" s="162"/>
      <c r="G8485" s="209"/>
      <c r="H8485" s="195"/>
    </row>
    <row r="8486" spans="1:8">
      <c r="A8486" s="162"/>
      <c r="B8486" s="162"/>
      <c r="C8486" s="163"/>
      <c r="D8486" s="164"/>
      <c r="E8486" s="163"/>
      <c r="F8486" s="162"/>
      <c r="G8486" s="209"/>
      <c r="H8486" s="195"/>
    </row>
    <row r="8487" spans="1:8">
      <c r="A8487" s="162"/>
      <c r="B8487" s="162"/>
      <c r="C8487" s="163"/>
      <c r="D8487" s="164"/>
      <c r="E8487" s="163"/>
      <c r="F8487" s="162"/>
      <c r="G8487" s="209"/>
      <c r="H8487" s="195"/>
    </row>
    <row r="8488" spans="1:8">
      <c r="A8488" s="162"/>
      <c r="B8488" s="162"/>
      <c r="C8488" s="163"/>
      <c r="D8488" s="164"/>
      <c r="E8488" s="163"/>
      <c r="F8488" s="162"/>
      <c r="G8488" s="209"/>
      <c r="H8488" s="195"/>
    </row>
    <row r="8489" spans="1:8">
      <c r="A8489" s="162"/>
      <c r="B8489" s="162"/>
      <c r="C8489" s="163"/>
      <c r="D8489" s="164"/>
      <c r="E8489" s="163"/>
      <c r="F8489" s="162"/>
      <c r="G8489" s="209"/>
      <c r="H8489" s="195"/>
    </row>
    <row r="8490" spans="1:8">
      <c r="A8490" s="162"/>
      <c r="B8490" s="162"/>
      <c r="C8490" s="163"/>
      <c r="D8490" s="164"/>
      <c r="E8490" s="163"/>
      <c r="F8490" s="162"/>
      <c r="G8490" s="209"/>
      <c r="H8490" s="195"/>
    </row>
    <row r="8491" spans="1:8">
      <c r="A8491" s="162"/>
      <c r="B8491" s="162"/>
      <c r="C8491" s="163"/>
      <c r="D8491" s="164"/>
      <c r="E8491" s="163"/>
      <c r="F8491" s="162"/>
      <c r="G8491" s="209"/>
      <c r="H8491" s="195"/>
    </row>
    <row r="8492" spans="1:8">
      <c r="A8492" s="162"/>
      <c r="B8492" s="162"/>
      <c r="C8492" s="163"/>
      <c r="D8492" s="164"/>
      <c r="E8492" s="163"/>
      <c r="F8492" s="162"/>
      <c r="G8492" s="209"/>
      <c r="H8492" s="195"/>
    </row>
    <row r="8493" spans="1:8">
      <c r="A8493" s="162"/>
      <c r="B8493" s="162"/>
      <c r="C8493" s="163"/>
      <c r="D8493" s="164"/>
      <c r="E8493" s="163"/>
      <c r="F8493" s="162"/>
      <c r="G8493" s="209"/>
      <c r="H8493" s="195"/>
    </row>
    <row r="8494" spans="1:8">
      <c r="A8494" s="162"/>
      <c r="B8494" s="162"/>
      <c r="C8494" s="163"/>
      <c r="D8494" s="164"/>
      <c r="E8494" s="163"/>
      <c r="F8494" s="162"/>
      <c r="G8494" s="209"/>
      <c r="H8494" s="195"/>
    </row>
    <row r="8495" spans="1:8">
      <c r="A8495" s="162"/>
      <c r="B8495" s="162"/>
      <c r="C8495" s="163"/>
      <c r="D8495" s="164"/>
      <c r="E8495" s="163"/>
      <c r="F8495" s="162"/>
      <c r="G8495" s="209"/>
      <c r="H8495" s="195"/>
    </row>
    <row r="8496" spans="1:8">
      <c r="A8496" s="162"/>
      <c r="B8496" s="162"/>
      <c r="C8496" s="163"/>
      <c r="D8496" s="164"/>
      <c r="E8496" s="163"/>
      <c r="F8496" s="162"/>
      <c r="G8496" s="209"/>
      <c r="H8496" s="195"/>
    </row>
    <row r="8497" spans="1:8">
      <c r="A8497" s="162"/>
      <c r="B8497" s="162"/>
      <c r="C8497" s="163"/>
      <c r="D8497" s="164"/>
      <c r="E8497" s="163"/>
      <c r="F8497" s="162"/>
      <c r="G8497" s="209"/>
      <c r="H8497" s="195"/>
    </row>
    <row r="8498" spans="1:8">
      <c r="A8498" s="162"/>
      <c r="B8498" s="162"/>
      <c r="C8498" s="163"/>
      <c r="D8498" s="164"/>
      <c r="E8498" s="163"/>
      <c r="F8498" s="162"/>
      <c r="G8498" s="209"/>
      <c r="H8498" s="195"/>
    </row>
    <row r="8499" spans="1:8">
      <c r="A8499" s="162"/>
      <c r="B8499" s="162"/>
      <c r="C8499" s="163"/>
      <c r="D8499" s="164"/>
      <c r="E8499" s="163"/>
      <c r="F8499" s="162"/>
      <c r="G8499" s="209"/>
      <c r="H8499" s="195"/>
    </row>
    <row r="8500" spans="1:8">
      <c r="A8500" s="162"/>
      <c r="B8500" s="162"/>
      <c r="C8500" s="163"/>
      <c r="D8500" s="164"/>
      <c r="E8500" s="163"/>
      <c r="F8500" s="162"/>
      <c r="G8500" s="209"/>
      <c r="H8500" s="195"/>
    </row>
    <row r="8501" spans="1:8">
      <c r="A8501" s="162"/>
      <c r="B8501" s="162"/>
      <c r="C8501" s="163"/>
      <c r="D8501" s="164"/>
      <c r="E8501" s="163"/>
      <c r="F8501" s="162"/>
      <c r="G8501" s="209"/>
      <c r="H8501" s="195"/>
    </row>
    <row r="8502" spans="1:8">
      <c r="A8502" s="162"/>
      <c r="B8502" s="162"/>
      <c r="C8502" s="163"/>
      <c r="D8502" s="164"/>
      <c r="E8502" s="163"/>
      <c r="F8502" s="162"/>
      <c r="G8502" s="209"/>
      <c r="H8502" s="195"/>
    </row>
    <row r="8503" spans="1:8">
      <c r="A8503" s="162"/>
      <c r="B8503" s="162"/>
      <c r="C8503" s="163"/>
      <c r="D8503" s="164"/>
      <c r="E8503" s="163"/>
      <c r="F8503" s="162"/>
      <c r="G8503" s="209"/>
      <c r="H8503" s="195"/>
    </row>
    <row r="8504" spans="1:8">
      <c r="A8504" s="162"/>
      <c r="B8504" s="162"/>
      <c r="C8504" s="163"/>
      <c r="D8504" s="164"/>
      <c r="E8504" s="163"/>
      <c r="F8504" s="162"/>
      <c r="G8504" s="209"/>
      <c r="H8504" s="195"/>
    </row>
    <row r="8505" spans="1:8">
      <c r="A8505" s="162"/>
      <c r="B8505" s="162"/>
      <c r="C8505" s="163"/>
      <c r="D8505" s="164"/>
      <c r="E8505" s="163"/>
      <c r="F8505" s="162"/>
      <c r="G8505" s="209"/>
      <c r="H8505" s="195"/>
    </row>
    <row r="8506" spans="1:8">
      <c r="A8506" s="162"/>
      <c r="B8506" s="162"/>
      <c r="C8506" s="163"/>
      <c r="D8506" s="164"/>
      <c r="E8506" s="163"/>
      <c r="F8506" s="162"/>
      <c r="G8506" s="209"/>
      <c r="H8506" s="195"/>
    </row>
    <row r="8507" spans="1:8">
      <c r="A8507" s="162"/>
      <c r="B8507" s="162"/>
      <c r="C8507" s="163"/>
      <c r="D8507" s="164"/>
      <c r="E8507" s="163"/>
      <c r="F8507" s="162"/>
      <c r="G8507" s="209"/>
      <c r="H8507" s="195"/>
    </row>
    <row r="8508" spans="1:8">
      <c r="A8508" s="162"/>
      <c r="B8508" s="162"/>
      <c r="C8508" s="163"/>
      <c r="D8508" s="164"/>
      <c r="E8508" s="163"/>
      <c r="F8508" s="162"/>
      <c r="G8508" s="209"/>
      <c r="H8508" s="195"/>
    </row>
    <row r="8509" spans="1:8">
      <c r="A8509" s="162"/>
      <c r="B8509" s="162"/>
      <c r="C8509" s="163"/>
      <c r="D8509" s="164"/>
      <c r="E8509" s="163"/>
      <c r="F8509" s="162"/>
      <c r="G8509" s="209"/>
      <c r="H8509" s="195"/>
    </row>
    <row r="8510" spans="1:8">
      <c r="A8510" s="162"/>
      <c r="B8510" s="162"/>
      <c r="C8510" s="163"/>
      <c r="D8510" s="164"/>
      <c r="E8510" s="163"/>
      <c r="F8510" s="162"/>
      <c r="G8510" s="209"/>
      <c r="H8510" s="195"/>
    </row>
    <row r="8511" spans="1:8">
      <c r="A8511" s="162"/>
      <c r="B8511" s="162"/>
      <c r="C8511" s="163"/>
      <c r="D8511" s="164"/>
      <c r="E8511" s="163"/>
      <c r="F8511" s="162"/>
      <c r="G8511" s="209"/>
      <c r="H8511" s="195"/>
    </row>
    <row r="8512" spans="1:8">
      <c r="A8512" s="162"/>
      <c r="B8512" s="162"/>
      <c r="C8512" s="163"/>
      <c r="D8512" s="164"/>
      <c r="E8512" s="163"/>
      <c r="F8512" s="162"/>
      <c r="G8512" s="209"/>
      <c r="H8512" s="195"/>
    </row>
    <row r="8513" spans="1:8">
      <c r="A8513" s="162"/>
      <c r="B8513" s="162"/>
      <c r="C8513" s="163"/>
      <c r="D8513" s="164"/>
      <c r="E8513" s="163"/>
      <c r="F8513" s="162"/>
      <c r="G8513" s="209"/>
      <c r="H8513" s="195"/>
    </row>
    <row r="8514" spans="1:8">
      <c r="A8514" s="162"/>
      <c r="B8514" s="162"/>
      <c r="C8514" s="163"/>
      <c r="D8514" s="164"/>
      <c r="E8514" s="163"/>
      <c r="F8514" s="162"/>
      <c r="G8514" s="209"/>
      <c r="H8514" s="195"/>
    </row>
    <row r="8515" spans="1:8">
      <c r="A8515" s="162"/>
      <c r="B8515" s="162"/>
      <c r="C8515" s="163"/>
      <c r="D8515" s="164"/>
      <c r="E8515" s="163"/>
      <c r="F8515" s="162"/>
      <c r="G8515" s="209"/>
      <c r="H8515" s="195"/>
    </row>
    <row r="8516" spans="1:8">
      <c r="A8516" s="162"/>
      <c r="B8516" s="162"/>
      <c r="C8516" s="163"/>
      <c r="D8516" s="164"/>
      <c r="E8516" s="163"/>
      <c r="F8516" s="162"/>
      <c r="G8516" s="209"/>
      <c r="H8516" s="195"/>
    </row>
    <row r="8517" spans="1:8">
      <c r="A8517" s="162"/>
      <c r="B8517" s="162"/>
      <c r="C8517" s="163"/>
      <c r="D8517" s="164"/>
      <c r="E8517" s="163"/>
      <c r="F8517" s="162"/>
      <c r="G8517" s="209"/>
      <c r="H8517" s="195"/>
    </row>
    <row r="8518" spans="1:8">
      <c r="A8518" s="162"/>
      <c r="B8518" s="162"/>
      <c r="C8518" s="163"/>
      <c r="D8518" s="164"/>
      <c r="E8518" s="163"/>
      <c r="F8518" s="162"/>
      <c r="G8518" s="209"/>
      <c r="H8518" s="195"/>
    </row>
    <row r="8519" spans="1:8">
      <c r="A8519" s="162"/>
      <c r="B8519" s="162"/>
      <c r="C8519" s="163"/>
      <c r="D8519" s="164"/>
      <c r="E8519" s="163"/>
      <c r="F8519" s="162"/>
      <c r="G8519" s="209"/>
      <c r="H8519" s="195"/>
    </row>
    <row r="8520" spans="1:8">
      <c r="A8520" s="162"/>
      <c r="B8520" s="162"/>
      <c r="C8520" s="163"/>
      <c r="D8520" s="164"/>
      <c r="E8520" s="163"/>
      <c r="F8520" s="162"/>
      <c r="G8520" s="209"/>
      <c r="H8520" s="195"/>
    </row>
    <row r="8521" spans="1:8">
      <c r="A8521" s="162"/>
      <c r="B8521" s="162"/>
      <c r="C8521" s="163"/>
      <c r="D8521" s="164"/>
      <c r="E8521" s="163"/>
      <c r="F8521" s="162"/>
      <c r="G8521" s="209"/>
      <c r="H8521" s="195"/>
    </row>
    <row r="8522" spans="1:8">
      <c r="A8522" s="162"/>
      <c r="B8522" s="162"/>
      <c r="C8522" s="163"/>
      <c r="D8522" s="164"/>
      <c r="E8522" s="163"/>
      <c r="F8522" s="162"/>
      <c r="G8522" s="209"/>
      <c r="H8522" s="195"/>
    </row>
    <row r="8523" spans="1:8">
      <c r="A8523" s="162"/>
      <c r="B8523" s="162"/>
      <c r="C8523" s="163"/>
      <c r="D8523" s="164"/>
      <c r="E8523" s="163"/>
      <c r="F8523" s="162"/>
      <c r="G8523" s="209"/>
      <c r="H8523" s="195"/>
    </row>
    <row r="8524" spans="1:8">
      <c r="A8524" s="162"/>
      <c r="B8524" s="162"/>
      <c r="C8524" s="163"/>
      <c r="D8524" s="164"/>
      <c r="E8524" s="163"/>
      <c r="F8524" s="162"/>
      <c r="G8524" s="209"/>
      <c r="H8524" s="195"/>
    </row>
    <row r="8525" spans="1:8">
      <c r="A8525" s="162"/>
      <c r="B8525" s="162"/>
      <c r="C8525" s="163"/>
      <c r="D8525" s="164"/>
      <c r="E8525" s="163"/>
      <c r="F8525" s="162"/>
      <c r="G8525" s="209"/>
      <c r="H8525" s="195"/>
    </row>
    <row r="8526" spans="1:8">
      <c r="A8526" s="162"/>
      <c r="B8526" s="162"/>
      <c r="C8526" s="163"/>
      <c r="D8526" s="164"/>
      <c r="E8526" s="163"/>
      <c r="F8526" s="162"/>
      <c r="G8526" s="209"/>
      <c r="H8526" s="195"/>
    </row>
    <row r="8527" spans="1:8">
      <c r="A8527" s="162"/>
      <c r="B8527" s="162"/>
      <c r="C8527" s="163"/>
      <c r="D8527" s="164"/>
      <c r="E8527" s="163"/>
      <c r="F8527" s="162"/>
      <c r="G8527" s="209"/>
      <c r="H8527" s="195"/>
    </row>
    <row r="8528" spans="1:8">
      <c r="A8528" s="162"/>
      <c r="B8528" s="162"/>
      <c r="C8528" s="163"/>
      <c r="D8528" s="164"/>
      <c r="E8528" s="163"/>
      <c r="F8528" s="162"/>
      <c r="G8528" s="209"/>
      <c r="H8528" s="195"/>
    </row>
    <row r="8529" spans="1:8">
      <c r="A8529" s="162"/>
      <c r="B8529" s="162"/>
      <c r="C8529" s="163"/>
      <c r="D8529" s="164"/>
      <c r="E8529" s="163"/>
      <c r="F8529" s="162"/>
      <c r="G8529" s="209"/>
      <c r="H8529" s="195"/>
    </row>
    <row r="8530" spans="1:8">
      <c r="A8530" s="162"/>
      <c r="B8530" s="162"/>
      <c r="C8530" s="163"/>
      <c r="D8530" s="164"/>
      <c r="E8530" s="163"/>
      <c r="F8530" s="162"/>
      <c r="G8530" s="209"/>
      <c r="H8530" s="195"/>
    </row>
    <row r="8531" spans="1:8">
      <c r="A8531" s="162"/>
      <c r="B8531" s="162"/>
      <c r="C8531" s="163"/>
      <c r="D8531" s="164"/>
      <c r="E8531" s="163"/>
      <c r="F8531" s="162"/>
      <c r="G8531" s="209"/>
      <c r="H8531" s="195"/>
    </row>
    <row r="8532" spans="1:8">
      <c r="A8532" s="162"/>
      <c r="B8532" s="162"/>
      <c r="C8532" s="163"/>
      <c r="D8532" s="164"/>
      <c r="E8532" s="163"/>
      <c r="F8532" s="162"/>
      <c r="G8532" s="209"/>
      <c r="H8532" s="195"/>
    </row>
    <row r="8533" spans="1:8">
      <c r="A8533" s="162"/>
      <c r="B8533" s="162"/>
      <c r="C8533" s="163"/>
      <c r="D8533" s="164"/>
      <c r="E8533" s="163"/>
      <c r="F8533" s="162"/>
      <c r="G8533" s="209"/>
      <c r="H8533" s="195"/>
    </row>
    <row r="8534" spans="1:8">
      <c r="A8534" s="162"/>
      <c r="B8534" s="162"/>
      <c r="C8534" s="163"/>
      <c r="D8534" s="164"/>
      <c r="E8534" s="163"/>
      <c r="F8534" s="162"/>
      <c r="G8534" s="209"/>
      <c r="H8534" s="195"/>
    </row>
    <row r="8535" spans="1:8">
      <c r="A8535" s="162"/>
      <c r="B8535" s="162"/>
      <c r="C8535" s="163"/>
      <c r="D8535" s="164"/>
      <c r="E8535" s="163"/>
      <c r="F8535" s="162"/>
      <c r="G8535" s="209"/>
      <c r="H8535" s="195"/>
    </row>
    <row r="8536" spans="1:8">
      <c r="A8536" s="162"/>
      <c r="B8536" s="162"/>
      <c r="C8536" s="163"/>
      <c r="D8536" s="164"/>
      <c r="E8536" s="163"/>
      <c r="F8536" s="162"/>
      <c r="G8536" s="209"/>
      <c r="H8536" s="195"/>
    </row>
    <row r="8537" spans="1:8">
      <c r="A8537" s="162"/>
      <c r="B8537" s="162"/>
      <c r="C8537" s="163"/>
      <c r="D8537" s="164"/>
      <c r="E8537" s="163"/>
      <c r="F8537" s="162"/>
      <c r="G8537" s="209"/>
      <c r="H8537" s="195"/>
    </row>
    <row r="8538" spans="1:8">
      <c r="A8538" s="162"/>
      <c r="B8538" s="162"/>
      <c r="C8538" s="163"/>
      <c r="D8538" s="164"/>
      <c r="E8538" s="163"/>
      <c r="F8538" s="162"/>
      <c r="G8538" s="209"/>
      <c r="H8538" s="195"/>
    </row>
    <row r="8539" spans="1:8">
      <c r="A8539" s="162"/>
      <c r="B8539" s="162"/>
      <c r="C8539" s="163"/>
      <c r="D8539" s="164"/>
      <c r="E8539" s="163"/>
      <c r="F8539" s="162"/>
      <c r="G8539" s="209"/>
      <c r="H8539" s="195"/>
    </row>
    <row r="8540" spans="1:8">
      <c r="A8540" s="162"/>
      <c r="B8540" s="162"/>
      <c r="C8540" s="163"/>
      <c r="D8540" s="164"/>
      <c r="E8540" s="163"/>
      <c r="F8540" s="162"/>
      <c r="G8540" s="209"/>
      <c r="H8540" s="195"/>
    </row>
    <row r="8541" spans="1:8">
      <c r="A8541" s="162"/>
      <c r="B8541" s="162"/>
      <c r="C8541" s="163"/>
      <c r="D8541" s="164"/>
      <c r="E8541" s="163"/>
      <c r="F8541" s="162"/>
      <c r="G8541" s="209"/>
      <c r="H8541" s="195"/>
    </row>
    <row r="8542" spans="1:8">
      <c r="A8542" s="162"/>
      <c r="B8542" s="162"/>
      <c r="C8542" s="163"/>
      <c r="D8542" s="164"/>
      <c r="E8542" s="163"/>
      <c r="F8542" s="162"/>
      <c r="G8542" s="209"/>
      <c r="H8542" s="195"/>
    </row>
    <row r="8543" spans="1:8">
      <c r="A8543" s="162"/>
      <c r="B8543" s="162"/>
      <c r="C8543" s="163"/>
      <c r="D8543" s="164"/>
      <c r="E8543" s="163"/>
      <c r="F8543" s="162"/>
      <c r="G8543" s="209"/>
      <c r="H8543" s="195"/>
    </row>
    <row r="8544" spans="1:8">
      <c r="A8544" s="162"/>
      <c r="B8544" s="162"/>
      <c r="C8544" s="163"/>
      <c r="D8544" s="164"/>
      <c r="E8544" s="163"/>
      <c r="F8544" s="162"/>
      <c r="G8544" s="209"/>
      <c r="H8544" s="195"/>
    </row>
    <row r="8545" spans="1:8">
      <c r="A8545" s="162"/>
      <c r="B8545" s="162"/>
      <c r="C8545" s="163"/>
      <c r="D8545" s="164"/>
      <c r="E8545" s="163"/>
      <c r="F8545" s="162"/>
      <c r="G8545" s="209"/>
      <c r="H8545" s="195"/>
    </row>
    <row r="8546" spans="1:8">
      <c r="A8546" s="162"/>
      <c r="B8546" s="162"/>
      <c r="C8546" s="163"/>
      <c r="D8546" s="164"/>
      <c r="E8546" s="163"/>
      <c r="F8546" s="162"/>
      <c r="G8546" s="209"/>
      <c r="H8546" s="195"/>
    </row>
    <row r="8547" spans="1:8">
      <c r="A8547" s="162"/>
      <c r="B8547" s="162"/>
      <c r="C8547" s="163"/>
      <c r="D8547" s="164"/>
      <c r="E8547" s="163"/>
      <c r="F8547" s="162"/>
      <c r="G8547" s="209"/>
      <c r="H8547" s="195"/>
    </row>
    <row r="8548" spans="1:8">
      <c r="A8548" s="162"/>
      <c r="B8548" s="162"/>
      <c r="C8548" s="163"/>
      <c r="D8548" s="164"/>
      <c r="E8548" s="163"/>
      <c r="F8548" s="162"/>
      <c r="G8548" s="209"/>
      <c r="H8548" s="195"/>
    </row>
    <row r="8549" spans="1:8">
      <c r="A8549" s="162"/>
      <c r="B8549" s="162"/>
      <c r="C8549" s="163"/>
      <c r="D8549" s="164"/>
      <c r="E8549" s="163"/>
      <c r="F8549" s="162"/>
      <c r="G8549" s="209"/>
      <c r="H8549" s="195"/>
    </row>
    <row r="8550" spans="1:8">
      <c r="A8550" s="162"/>
      <c r="B8550" s="162"/>
      <c r="C8550" s="163"/>
      <c r="D8550" s="164"/>
      <c r="E8550" s="163"/>
      <c r="F8550" s="162"/>
      <c r="G8550" s="209"/>
      <c r="H8550" s="195"/>
    </row>
    <row r="8551" spans="1:8">
      <c r="A8551" s="162"/>
      <c r="B8551" s="162"/>
      <c r="C8551" s="163"/>
      <c r="D8551" s="164"/>
      <c r="E8551" s="163"/>
      <c r="F8551" s="162"/>
      <c r="G8551" s="209"/>
      <c r="H8551" s="195"/>
    </row>
    <row r="8552" spans="1:8">
      <c r="A8552" s="162"/>
      <c r="B8552" s="162"/>
      <c r="C8552" s="163"/>
      <c r="D8552" s="164"/>
      <c r="E8552" s="163"/>
      <c r="F8552" s="162"/>
      <c r="G8552" s="209"/>
      <c r="H8552" s="195"/>
    </row>
    <row r="8553" spans="1:8">
      <c r="A8553" s="162"/>
      <c r="B8553" s="162"/>
      <c r="C8553" s="163"/>
      <c r="D8553" s="164"/>
      <c r="E8553" s="163"/>
      <c r="F8553" s="162"/>
      <c r="G8553" s="209"/>
      <c r="H8553" s="195"/>
    </row>
    <row r="8554" spans="1:8">
      <c r="A8554" s="162"/>
      <c r="B8554" s="162"/>
      <c r="C8554" s="163"/>
      <c r="D8554" s="164"/>
      <c r="E8554" s="163"/>
      <c r="F8554" s="162"/>
      <c r="G8554" s="209"/>
      <c r="H8554" s="195"/>
    </row>
    <row r="8555" spans="1:8">
      <c r="A8555" s="162"/>
      <c r="B8555" s="162"/>
      <c r="C8555" s="163"/>
      <c r="D8555" s="164"/>
      <c r="E8555" s="163"/>
      <c r="F8555" s="162"/>
      <c r="G8555" s="209"/>
      <c r="H8555" s="195"/>
    </row>
    <row r="8556" spans="1:8">
      <c r="A8556" s="162"/>
      <c r="B8556" s="162"/>
      <c r="C8556" s="163"/>
      <c r="D8556" s="164"/>
      <c r="E8556" s="163"/>
      <c r="F8556" s="162"/>
      <c r="G8556" s="209"/>
      <c r="H8556" s="195"/>
    </row>
    <row r="8557" spans="1:8">
      <c r="A8557" s="162"/>
      <c r="B8557" s="162"/>
      <c r="C8557" s="163"/>
      <c r="D8557" s="164"/>
      <c r="E8557" s="163"/>
      <c r="F8557" s="162"/>
      <c r="G8557" s="209"/>
      <c r="H8557" s="195"/>
    </row>
    <row r="8558" spans="1:8">
      <c r="A8558" s="162"/>
      <c r="B8558" s="162"/>
      <c r="C8558" s="163"/>
      <c r="D8558" s="164"/>
      <c r="E8558" s="163"/>
      <c r="F8558" s="162"/>
      <c r="G8558" s="209"/>
      <c r="H8558" s="195"/>
    </row>
    <row r="8559" spans="1:8">
      <c r="A8559" s="162"/>
      <c r="B8559" s="162"/>
      <c r="C8559" s="163"/>
      <c r="D8559" s="164"/>
      <c r="E8559" s="163"/>
      <c r="F8559" s="162"/>
      <c r="G8559" s="209"/>
      <c r="H8559" s="195"/>
    </row>
    <row r="8560" spans="1:8">
      <c r="A8560" s="162"/>
      <c r="B8560" s="162"/>
      <c r="C8560" s="163"/>
      <c r="D8560" s="164"/>
      <c r="E8560" s="163"/>
      <c r="F8560" s="162"/>
      <c r="G8560" s="209"/>
      <c r="H8560" s="195"/>
    </row>
    <row r="8561" spans="1:8">
      <c r="A8561" s="162"/>
      <c r="B8561" s="162"/>
      <c r="C8561" s="163"/>
      <c r="D8561" s="164"/>
      <c r="E8561" s="163"/>
      <c r="F8561" s="162"/>
      <c r="G8561" s="209"/>
      <c r="H8561" s="195"/>
    </row>
    <row r="8562" spans="1:8">
      <c r="A8562" s="162"/>
      <c r="B8562" s="162"/>
      <c r="C8562" s="163"/>
      <c r="D8562" s="164"/>
      <c r="E8562" s="163"/>
      <c r="F8562" s="162"/>
      <c r="G8562" s="209"/>
      <c r="H8562" s="195"/>
    </row>
    <row r="8563" spans="1:8">
      <c r="A8563" s="162"/>
      <c r="B8563" s="162"/>
      <c r="C8563" s="163"/>
      <c r="D8563" s="164"/>
      <c r="E8563" s="163"/>
      <c r="F8563" s="162"/>
      <c r="G8563" s="209"/>
      <c r="H8563" s="195"/>
    </row>
    <row r="8564" spans="1:8">
      <c r="A8564" s="162"/>
      <c r="B8564" s="162"/>
      <c r="C8564" s="163"/>
      <c r="D8564" s="164"/>
      <c r="E8564" s="163"/>
      <c r="F8564" s="162"/>
      <c r="G8564" s="209"/>
      <c r="H8564" s="195"/>
    </row>
    <row r="8565" spans="1:8">
      <c r="A8565" s="162"/>
      <c r="B8565" s="162"/>
      <c r="C8565" s="163"/>
      <c r="D8565" s="164"/>
      <c r="E8565" s="163"/>
      <c r="F8565" s="162"/>
      <c r="G8565" s="209"/>
      <c r="H8565" s="195"/>
    </row>
    <row r="8566" spans="1:8">
      <c r="A8566" s="162"/>
      <c r="B8566" s="162"/>
      <c r="C8566" s="163"/>
      <c r="D8566" s="164"/>
      <c r="E8566" s="163"/>
      <c r="F8566" s="162"/>
      <c r="G8566" s="209"/>
      <c r="H8566" s="195"/>
    </row>
    <row r="8567" spans="1:8">
      <c r="A8567" s="162"/>
      <c r="B8567" s="162"/>
      <c r="C8567" s="163"/>
      <c r="D8567" s="164"/>
      <c r="E8567" s="163"/>
      <c r="F8567" s="162"/>
      <c r="G8567" s="209"/>
      <c r="H8567" s="195"/>
    </row>
    <row r="8568" spans="1:8">
      <c r="A8568" s="162"/>
      <c r="B8568" s="162"/>
      <c r="C8568" s="163"/>
      <c r="D8568" s="164"/>
      <c r="E8568" s="163"/>
      <c r="F8568" s="162"/>
      <c r="G8568" s="209"/>
      <c r="H8568" s="195"/>
    </row>
    <row r="8569" spans="1:8">
      <c r="A8569" s="162"/>
      <c r="B8569" s="162"/>
      <c r="C8569" s="163"/>
      <c r="D8569" s="164"/>
      <c r="E8569" s="163"/>
      <c r="F8569" s="162"/>
      <c r="G8569" s="209"/>
      <c r="H8569" s="195"/>
    </row>
    <row r="8570" spans="1:8">
      <c r="A8570" s="162"/>
      <c r="B8570" s="162"/>
      <c r="C8570" s="163"/>
      <c r="D8570" s="164"/>
      <c r="E8570" s="163"/>
      <c r="F8570" s="162"/>
      <c r="G8570" s="209"/>
      <c r="H8570" s="195"/>
    </row>
    <row r="8571" spans="1:8">
      <c r="A8571" s="162"/>
      <c r="B8571" s="162"/>
      <c r="C8571" s="163"/>
      <c r="D8571" s="164"/>
      <c r="E8571" s="163"/>
      <c r="F8571" s="162"/>
      <c r="G8571" s="209"/>
      <c r="H8571" s="195"/>
    </row>
    <row r="8572" spans="1:8">
      <c r="A8572" s="162"/>
      <c r="B8572" s="162"/>
      <c r="C8572" s="163"/>
      <c r="D8572" s="164"/>
      <c r="E8572" s="163"/>
      <c r="F8572" s="162"/>
      <c r="G8572" s="209"/>
      <c r="H8572" s="195"/>
    </row>
    <row r="8573" spans="1:8">
      <c r="A8573" s="162"/>
      <c r="B8573" s="162"/>
      <c r="C8573" s="163"/>
      <c r="D8573" s="164"/>
      <c r="E8573" s="163"/>
      <c r="F8573" s="162"/>
      <c r="G8573" s="209"/>
      <c r="H8573" s="195"/>
    </row>
    <row r="8574" spans="1:8">
      <c r="A8574" s="162"/>
      <c r="B8574" s="162"/>
      <c r="C8574" s="163"/>
      <c r="D8574" s="164"/>
      <c r="E8574" s="163"/>
      <c r="F8574" s="162"/>
      <c r="G8574" s="209"/>
      <c r="H8574" s="195"/>
    </row>
    <row r="8575" spans="1:8">
      <c r="A8575" s="162"/>
      <c r="B8575" s="162"/>
      <c r="C8575" s="163"/>
      <c r="D8575" s="164"/>
      <c r="E8575" s="163"/>
      <c r="F8575" s="162"/>
      <c r="G8575" s="209"/>
      <c r="H8575" s="195"/>
    </row>
    <row r="8576" spans="1:8">
      <c r="A8576" s="162"/>
      <c r="B8576" s="162"/>
      <c r="C8576" s="163"/>
      <c r="D8576" s="164"/>
      <c r="E8576" s="163"/>
      <c r="F8576" s="162"/>
      <c r="G8576" s="209"/>
      <c r="H8576" s="195"/>
    </row>
    <row r="8577" spans="1:8">
      <c r="A8577" s="162"/>
      <c r="B8577" s="162"/>
      <c r="C8577" s="163"/>
      <c r="D8577" s="164"/>
      <c r="E8577" s="163"/>
      <c r="F8577" s="162"/>
      <c r="G8577" s="209"/>
      <c r="H8577" s="195"/>
    </row>
    <row r="8578" spans="1:8">
      <c r="A8578" s="162"/>
      <c r="B8578" s="162"/>
      <c r="C8578" s="163"/>
      <c r="D8578" s="164"/>
      <c r="E8578" s="163"/>
      <c r="F8578" s="162"/>
      <c r="G8578" s="209"/>
      <c r="H8578" s="195"/>
    </row>
    <row r="8579" spans="1:8">
      <c r="A8579" s="162"/>
      <c r="B8579" s="162"/>
      <c r="C8579" s="163"/>
      <c r="D8579" s="164"/>
      <c r="E8579" s="163"/>
      <c r="F8579" s="162"/>
      <c r="G8579" s="209"/>
      <c r="H8579" s="195"/>
    </row>
    <row r="8580" spans="1:8">
      <c r="A8580" s="162"/>
      <c r="B8580" s="162"/>
      <c r="C8580" s="163"/>
      <c r="D8580" s="164"/>
      <c r="E8580" s="163"/>
      <c r="F8580" s="162"/>
      <c r="G8580" s="209"/>
      <c r="H8580" s="195"/>
    </row>
    <row r="8581" spans="1:8">
      <c r="A8581" s="162"/>
      <c r="B8581" s="162"/>
      <c r="C8581" s="163"/>
      <c r="D8581" s="164"/>
      <c r="E8581" s="163"/>
      <c r="F8581" s="162"/>
      <c r="G8581" s="209"/>
      <c r="H8581" s="195"/>
    </row>
    <row r="8582" spans="1:8">
      <c r="A8582" s="162"/>
      <c r="B8582" s="162"/>
      <c r="C8582" s="163"/>
      <c r="D8582" s="164"/>
      <c r="E8582" s="163"/>
      <c r="F8582" s="162"/>
      <c r="G8582" s="209"/>
      <c r="H8582" s="195"/>
    </row>
    <row r="8583" spans="1:8">
      <c r="A8583" s="162"/>
      <c r="B8583" s="162"/>
      <c r="C8583" s="163"/>
      <c r="D8583" s="164"/>
      <c r="E8583" s="163"/>
      <c r="F8583" s="162"/>
      <c r="G8583" s="209"/>
      <c r="H8583" s="195"/>
    </row>
    <row r="8584" spans="1:8">
      <c r="A8584" s="162"/>
      <c r="B8584" s="162"/>
      <c r="C8584" s="163"/>
      <c r="D8584" s="164"/>
      <c r="E8584" s="163"/>
      <c r="F8584" s="162"/>
      <c r="G8584" s="209"/>
      <c r="H8584" s="195"/>
    </row>
    <row r="8585" spans="1:8">
      <c r="A8585" s="162"/>
      <c r="B8585" s="162"/>
      <c r="C8585" s="163"/>
      <c r="D8585" s="164"/>
      <c r="E8585" s="163"/>
      <c r="F8585" s="162"/>
      <c r="G8585" s="209"/>
      <c r="H8585" s="195"/>
    </row>
    <row r="8586" spans="1:8">
      <c r="A8586" s="162"/>
      <c r="B8586" s="162"/>
      <c r="C8586" s="163"/>
      <c r="D8586" s="164"/>
      <c r="E8586" s="163"/>
      <c r="F8586" s="162"/>
      <c r="G8586" s="209"/>
      <c r="H8586" s="195"/>
    </row>
    <row r="8587" spans="1:8">
      <c r="A8587" s="162"/>
      <c r="B8587" s="162"/>
      <c r="C8587" s="163"/>
      <c r="D8587" s="164"/>
      <c r="E8587" s="163"/>
      <c r="F8587" s="162"/>
      <c r="G8587" s="209"/>
      <c r="H8587" s="195"/>
    </row>
    <row r="8588" spans="1:8">
      <c r="A8588" s="162"/>
      <c r="B8588" s="162"/>
      <c r="C8588" s="163"/>
      <c r="D8588" s="164"/>
      <c r="E8588" s="163"/>
      <c r="F8588" s="162"/>
      <c r="G8588" s="209"/>
      <c r="H8588" s="195"/>
    </row>
    <row r="8589" spans="1:8">
      <c r="A8589" s="162"/>
      <c r="B8589" s="162"/>
      <c r="C8589" s="163"/>
      <c r="D8589" s="164"/>
      <c r="E8589" s="163"/>
      <c r="F8589" s="162"/>
      <c r="G8589" s="209"/>
      <c r="H8589" s="195"/>
    </row>
    <row r="8590" spans="1:8">
      <c r="A8590" s="162"/>
      <c r="B8590" s="162"/>
      <c r="C8590" s="163"/>
      <c r="D8590" s="164"/>
      <c r="E8590" s="163"/>
      <c r="F8590" s="162"/>
      <c r="G8590" s="209"/>
      <c r="H8590" s="195"/>
    </row>
    <row r="8591" spans="1:8">
      <c r="A8591" s="162"/>
      <c r="B8591" s="162"/>
      <c r="C8591" s="163"/>
      <c r="D8591" s="164"/>
      <c r="E8591" s="163"/>
      <c r="F8591" s="162"/>
      <c r="G8591" s="209"/>
      <c r="H8591" s="195"/>
    </row>
    <row r="8592" spans="1:8">
      <c r="A8592" s="162"/>
      <c r="B8592" s="162"/>
      <c r="C8592" s="163"/>
      <c r="D8592" s="164"/>
      <c r="E8592" s="163"/>
      <c r="F8592" s="162"/>
      <c r="G8592" s="209"/>
      <c r="H8592" s="195"/>
    </row>
    <row r="8593" spans="1:8">
      <c r="A8593" s="162"/>
      <c r="B8593" s="162"/>
      <c r="C8593" s="163"/>
      <c r="D8593" s="164"/>
      <c r="E8593" s="163"/>
      <c r="F8593" s="162"/>
      <c r="G8593" s="209"/>
      <c r="H8593" s="195"/>
    </row>
    <row r="8594" spans="1:8">
      <c r="A8594" s="162"/>
      <c r="B8594" s="162"/>
      <c r="C8594" s="163"/>
      <c r="D8594" s="164"/>
      <c r="E8594" s="163"/>
      <c r="F8594" s="162"/>
      <c r="G8594" s="209"/>
      <c r="H8594" s="195"/>
    </row>
    <row r="8595" spans="1:8">
      <c r="A8595" s="162"/>
      <c r="B8595" s="162"/>
      <c r="C8595" s="163"/>
      <c r="D8595" s="164"/>
      <c r="E8595" s="163"/>
      <c r="F8595" s="162"/>
      <c r="G8595" s="209"/>
      <c r="H8595" s="195"/>
    </row>
    <row r="8596" spans="1:8">
      <c r="A8596" s="162"/>
      <c r="B8596" s="162"/>
      <c r="C8596" s="163"/>
      <c r="D8596" s="164"/>
      <c r="E8596" s="163"/>
      <c r="F8596" s="162"/>
      <c r="G8596" s="209"/>
      <c r="H8596" s="195"/>
    </row>
    <row r="8597" spans="1:8">
      <c r="A8597" s="162"/>
      <c r="B8597" s="162"/>
      <c r="C8597" s="163"/>
      <c r="D8597" s="164"/>
      <c r="E8597" s="163"/>
      <c r="F8597" s="162"/>
      <c r="G8597" s="209"/>
      <c r="H8597" s="195"/>
    </row>
    <row r="8598" spans="1:8">
      <c r="A8598" s="162"/>
      <c r="B8598" s="162"/>
      <c r="C8598" s="163"/>
      <c r="D8598" s="164"/>
      <c r="E8598" s="163"/>
      <c r="F8598" s="162"/>
      <c r="G8598" s="209"/>
      <c r="H8598" s="195"/>
    </row>
    <row r="8599" spans="1:8">
      <c r="A8599" s="162"/>
      <c r="B8599" s="162"/>
      <c r="C8599" s="163"/>
      <c r="D8599" s="164"/>
      <c r="E8599" s="163"/>
      <c r="F8599" s="162"/>
      <c r="G8599" s="209"/>
      <c r="H8599" s="195"/>
    </row>
    <row r="8600" spans="1:8">
      <c r="A8600" s="162"/>
      <c r="B8600" s="162"/>
      <c r="C8600" s="163"/>
      <c r="D8600" s="164"/>
      <c r="E8600" s="163"/>
      <c r="F8600" s="162"/>
      <c r="G8600" s="209"/>
      <c r="H8600" s="195"/>
    </row>
    <row r="8601" spans="1:8">
      <c r="A8601" s="162"/>
      <c r="B8601" s="162"/>
      <c r="C8601" s="163"/>
      <c r="D8601" s="164"/>
      <c r="E8601" s="163"/>
      <c r="F8601" s="162"/>
      <c r="G8601" s="209"/>
      <c r="H8601" s="195"/>
    </row>
    <row r="8602" spans="1:8">
      <c r="A8602" s="162"/>
      <c r="B8602" s="162"/>
      <c r="C8602" s="163"/>
      <c r="D8602" s="164"/>
      <c r="E8602" s="163"/>
      <c r="F8602" s="162"/>
      <c r="G8602" s="209"/>
      <c r="H8602" s="195"/>
    </row>
    <row r="8603" spans="1:8">
      <c r="A8603" s="162"/>
      <c r="B8603" s="162"/>
      <c r="C8603" s="163"/>
      <c r="D8603" s="164"/>
      <c r="E8603" s="163"/>
      <c r="F8603" s="162"/>
      <c r="G8603" s="209"/>
      <c r="H8603" s="195"/>
    </row>
    <row r="8604" spans="1:8">
      <c r="A8604" s="162"/>
      <c r="B8604" s="162"/>
      <c r="C8604" s="163"/>
      <c r="D8604" s="164"/>
      <c r="E8604" s="163"/>
      <c r="F8604" s="162"/>
      <c r="G8604" s="209"/>
      <c r="H8604" s="195"/>
    </row>
    <row r="8605" spans="1:8">
      <c r="A8605" s="162"/>
      <c r="B8605" s="162"/>
      <c r="C8605" s="163"/>
      <c r="D8605" s="164"/>
      <c r="E8605" s="163"/>
      <c r="F8605" s="162"/>
      <c r="G8605" s="209"/>
      <c r="H8605" s="195"/>
    </row>
    <row r="8606" spans="1:8">
      <c r="A8606" s="162"/>
      <c r="B8606" s="162"/>
      <c r="C8606" s="163"/>
      <c r="D8606" s="164"/>
      <c r="E8606" s="163"/>
      <c r="F8606" s="162"/>
      <c r="G8606" s="209"/>
      <c r="H8606" s="195"/>
    </row>
    <row r="8607" spans="1:8">
      <c r="A8607" s="162"/>
      <c r="B8607" s="162"/>
      <c r="C8607" s="163"/>
      <c r="D8607" s="164"/>
      <c r="E8607" s="163"/>
      <c r="F8607" s="162"/>
      <c r="G8607" s="209"/>
      <c r="H8607" s="195"/>
    </row>
    <row r="8608" spans="1:8">
      <c r="A8608" s="162"/>
      <c r="B8608" s="162"/>
      <c r="C8608" s="163"/>
      <c r="D8608" s="164"/>
      <c r="E8608" s="163"/>
      <c r="F8608" s="162"/>
      <c r="G8608" s="209"/>
      <c r="H8608" s="195"/>
    </row>
    <row r="8609" spans="1:8">
      <c r="A8609" s="162"/>
      <c r="B8609" s="162"/>
      <c r="C8609" s="163"/>
      <c r="D8609" s="164"/>
      <c r="E8609" s="163"/>
      <c r="F8609" s="162"/>
      <c r="G8609" s="209"/>
      <c r="H8609" s="195"/>
    </row>
    <row r="8610" spans="1:8">
      <c r="A8610" s="162"/>
      <c r="B8610" s="162"/>
      <c r="C8610" s="163"/>
      <c r="D8610" s="164"/>
      <c r="E8610" s="163"/>
      <c r="F8610" s="162"/>
      <c r="G8610" s="209"/>
      <c r="H8610" s="195"/>
    </row>
    <row r="8611" spans="1:8">
      <c r="A8611" s="162"/>
      <c r="B8611" s="162"/>
      <c r="C8611" s="163"/>
      <c r="D8611" s="164"/>
      <c r="E8611" s="163"/>
      <c r="F8611" s="162"/>
      <c r="G8611" s="209"/>
      <c r="H8611" s="195"/>
    </row>
    <row r="8612" spans="1:8">
      <c r="A8612" s="162"/>
      <c r="B8612" s="162"/>
      <c r="C8612" s="163"/>
      <c r="D8612" s="164"/>
      <c r="E8612" s="163"/>
      <c r="F8612" s="162"/>
      <c r="G8612" s="209"/>
      <c r="H8612" s="195"/>
    </row>
    <row r="8613" spans="1:8">
      <c r="A8613" s="162"/>
      <c r="B8613" s="162"/>
      <c r="C8613" s="163"/>
      <c r="D8613" s="164"/>
      <c r="E8613" s="163"/>
      <c r="F8613" s="162"/>
      <c r="G8613" s="209"/>
      <c r="H8613" s="195"/>
    </row>
    <row r="8614" spans="1:8">
      <c r="A8614" s="162"/>
      <c r="B8614" s="162"/>
      <c r="C8614" s="163"/>
      <c r="D8614" s="164"/>
      <c r="E8614" s="163"/>
      <c r="F8614" s="162"/>
      <c r="G8614" s="209"/>
      <c r="H8614" s="195"/>
    </row>
    <row r="8615" spans="1:8">
      <c r="A8615" s="162"/>
      <c r="B8615" s="162"/>
      <c r="C8615" s="163"/>
      <c r="D8615" s="164"/>
      <c r="E8615" s="163"/>
      <c r="F8615" s="162"/>
      <c r="G8615" s="209"/>
      <c r="H8615" s="195"/>
    </row>
    <row r="8616" spans="1:8">
      <c r="A8616" s="162"/>
      <c r="B8616" s="162"/>
      <c r="C8616" s="163"/>
      <c r="D8616" s="164"/>
      <c r="E8616" s="163"/>
      <c r="F8616" s="162"/>
      <c r="G8616" s="209"/>
      <c r="H8616" s="195"/>
    </row>
    <row r="8617" spans="1:8">
      <c r="A8617" s="162"/>
      <c r="B8617" s="162"/>
      <c r="C8617" s="163"/>
      <c r="D8617" s="164"/>
      <c r="E8617" s="163"/>
      <c r="F8617" s="162"/>
      <c r="G8617" s="209"/>
      <c r="H8617" s="195"/>
    </row>
    <row r="8618" spans="1:8">
      <c r="A8618" s="162"/>
      <c r="B8618" s="162"/>
      <c r="C8618" s="163"/>
      <c r="D8618" s="164"/>
      <c r="E8618" s="163"/>
      <c r="F8618" s="162"/>
      <c r="G8618" s="209"/>
      <c r="H8618" s="195"/>
    </row>
    <row r="8619" spans="1:8">
      <c r="A8619" s="162"/>
      <c r="B8619" s="162"/>
      <c r="C8619" s="163"/>
      <c r="D8619" s="164"/>
      <c r="E8619" s="163"/>
      <c r="F8619" s="162"/>
      <c r="G8619" s="209"/>
      <c r="H8619" s="195"/>
    </row>
    <row r="8620" spans="1:8">
      <c r="A8620" s="162"/>
      <c r="B8620" s="162"/>
      <c r="C8620" s="163"/>
      <c r="D8620" s="164"/>
      <c r="E8620" s="163"/>
      <c r="F8620" s="162"/>
      <c r="G8620" s="209"/>
      <c r="H8620" s="195"/>
    </row>
    <row r="8621" spans="1:8">
      <c r="A8621" s="162"/>
      <c r="B8621" s="162"/>
      <c r="C8621" s="163"/>
      <c r="D8621" s="164"/>
      <c r="E8621" s="163"/>
      <c r="F8621" s="162"/>
      <c r="G8621" s="209"/>
      <c r="H8621" s="195"/>
    </row>
    <row r="8622" spans="1:8">
      <c r="A8622" s="162"/>
      <c r="B8622" s="162"/>
      <c r="C8622" s="163"/>
      <c r="D8622" s="164"/>
      <c r="E8622" s="163"/>
      <c r="F8622" s="162"/>
      <c r="G8622" s="209"/>
      <c r="H8622" s="195"/>
    </row>
    <row r="8623" spans="1:8">
      <c r="A8623" s="162"/>
      <c r="B8623" s="162"/>
      <c r="C8623" s="163"/>
      <c r="D8623" s="164"/>
      <c r="E8623" s="163"/>
      <c r="F8623" s="162"/>
      <c r="G8623" s="209"/>
      <c r="H8623" s="195"/>
    </row>
    <row r="8624" spans="1:8">
      <c r="A8624" s="162"/>
      <c r="B8624" s="162"/>
      <c r="C8624" s="163"/>
      <c r="D8624" s="164"/>
      <c r="E8624" s="163"/>
      <c r="F8624" s="162"/>
      <c r="G8624" s="209"/>
      <c r="H8624" s="195"/>
    </row>
    <row r="8625" spans="1:8">
      <c r="A8625" s="162"/>
      <c r="B8625" s="162"/>
      <c r="C8625" s="163"/>
      <c r="D8625" s="164"/>
      <c r="E8625" s="163"/>
      <c r="F8625" s="162"/>
      <c r="G8625" s="209"/>
      <c r="H8625" s="195"/>
    </row>
    <row r="8626" spans="1:8">
      <c r="A8626" s="162"/>
      <c r="B8626" s="162"/>
      <c r="C8626" s="163"/>
      <c r="D8626" s="164"/>
      <c r="E8626" s="163"/>
      <c r="F8626" s="162"/>
      <c r="G8626" s="209"/>
      <c r="H8626" s="195"/>
    </row>
    <row r="8627" spans="1:8">
      <c r="A8627" s="162"/>
      <c r="B8627" s="162"/>
      <c r="C8627" s="163"/>
      <c r="D8627" s="164"/>
      <c r="E8627" s="163"/>
      <c r="F8627" s="162"/>
      <c r="G8627" s="209"/>
      <c r="H8627" s="195"/>
    </row>
    <row r="8628" spans="1:8">
      <c r="A8628" s="162"/>
      <c r="B8628" s="162"/>
      <c r="C8628" s="163"/>
      <c r="D8628" s="164"/>
      <c r="E8628" s="163"/>
      <c r="F8628" s="162"/>
      <c r="G8628" s="209"/>
      <c r="H8628" s="195"/>
    </row>
    <row r="8629" spans="1:8">
      <c r="A8629" s="162"/>
      <c r="B8629" s="162"/>
      <c r="C8629" s="163"/>
      <c r="D8629" s="164"/>
      <c r="E8629" s="163"/>
      <c r="F8629" s="162"/>
      <c r="G8629" s="209"/>
      <c r="H8629" s="195"/>
    </row>
    <row r="8630" spans="1:8">
      <c r="A8630" s="162"/>
      <c r="B8630" s="162"/>
      <c r="C8630" s="163"/>
      <c r="D8630" s="164"/>
      <c r="E8630" s="163"/>
      <c r="F8630" s="162"/>
      <c r="G8630" s="209"/>
      <c r="H8630" s="195"/>
    </row>
    <row r="8631" spans="1:8">
      <c r="A8631" s="162"/>
      <c r="B8631" s="162"/>
      <c r="C8631" s="163"/>
      <c r="D8631" s="164"/>
      <c r="E8631" s="163"/>
      <c r="F8631" s="162"/>
      <c r="G8631" s="209"/>
      <c r="H8631" s="195"/>
    </row>
    <row r="8632" spans="1:8">
      <c r="A8632" s="162"/>
      <c r="B8632" s="162"/>
      <c r="C8632" s="163"/>
      <c r="D8632" s="164"/>
      <c r="E8632" s="163"/>
      <c r="F8632" s="162"/>
      <c r="G8632" s="209"/>
      <c r="H8632" s="195"/>
    </row>
    <row r="8633" spans="1:8">
      <c r="A8633" s="162"/>
      <c r="B8633" s="162"/>
      <c r="C8633" s="163"/>
      <c r="D8633" s="164"/>
      <c r="E8633" s="163"/>
      <c r="F8633" s="162"/>
      <c r="G8633" s="209"/>
      <c r="H8633" s="195"/>
    </row>
    <row r="8634" spans="1:8">
      <c r="A8634" s="162"/>
      <c r="B8634" s="162"/>
      <c r="C8634" s="163"/>
      <c r="D8634" s="164"/>
      <c r="E8634" s="163"/>
      <c r="F8634" s="162"/>
      <c r="G8634" s="209"/>
      <c r="H8634" s="195"/>
    </row>
    <row r="8635" spans="1:8">
      <c r="A8635" s="162"/>
      <c r="B8635" s="162"/>
      <c r="C8635" s="163"/>
      <c r="D8635" s="164"/>
      <c r="E8635" s="163"/>
      <c r="F8635" s="162"/>
      <c r="G8635" s="209"/>
      <c r="H8635" s="195"/>
    </row>
    <row r="8636" spans="1:8">
      <c r="A8636" s="162"/>
      <c r="B8636" s="162"/>
      <c r="C8636" s="163"/>
      <c r="D8636" s="164"/>
      <c r="E8636" s="163"/>
      <c r="F8636" s="162"/>
      <c r="G8636" s="209"/>
      <c r="H8636" s="195"/>
    </row>
    <row r="8637" spans="1:8">
      <c r="A8637" s="162"/>
      <c r="B8637" s="162"/>
      <c r="C8637" s="163"/>
      <c r="D8637" s="164"/>
      <c r="E8637" s="163"/>
      <c r="F8637" s="162"/>
      <c r="G8637" s="209"/>
      <c r="H8637" s="195"/>
    </row>
    <row r="8638" spans="1:8">
      <c r="A8638" s="162"/>
      <c r="B8638" s="162"/>
      <c r="C8638" s="163"/>
      <c r="D8638" s="164"/>
      <c r="E8638" s="163"/>
      <c r="F8638" s="162"/>
      <c r="G8638" s="209"/>
      <c r="H8638" s="195"/>
    </row>
    <row r="8639" spans="1:8">
      <c r="A8639" s="162"/>
      <c r="B8639" s="162"/>
      <c r="C8639" s="163"/>
      <c r="D8639" s="164"/>
      <c r="E8639" s="163"/>
      <c r="F8639" s="162"/>
      <c r="G8639" s="209"/>
      <c r="H8639" s="195"/>
    </row>
    <row r="8640" spans="1:8">
      <c r="A8640" s="162"/>
      <c r="B8640" s="162"/>
      <c r="C8640" s="163"/>
      <c r="D8640" s="164"/>
      <c r="E8640" s="163"/>
      <c r="F8640" s="162"/>
      <c r="G8640" s="209"/>
      <c r="H8640" s="195"/>
    </row>
    <row r="8641" spans="1:8">
      <c r="A8641" s="162"/>
      <c r="B8641" s="162"/>
      <c r="C8641" s="163"/>
      <c r="D8641" s="164"/>
      <c r="E8641" s="163"/>
      <c r="F8641" s="162"/>
      <c r="G8641" s="209"/>
      <c r="H8641" s="195"/>
    </row>
    <row r="8642" spans="1:8">
      <c r="A8642" s="162"/>
      <c r="B8642" s="162"/>
      <c r="C8642" s="163"/>
      <c r="D8642" s="164"/>
      <c r="E8642" s="163"/>
      <c r="F8642" s="162"/>
      <c r="G8642" s="209"/>
      <c r="H8642" s="195"/>
    </row>
    <row r="8643" spans="1:8">
      <c r="A8643" s="162"/>
      <c r="B8643" s="162"/>
      <c r="C8643" s="163"/>
      <c r="D8643" s="164"/>
      <c r="E8643" s="163"/>
      <c r="F8643" s="162"/>
      <c r="G8643" s="209"/>
      <c r="H8643" s="195"/>
    </row>
    <row r="8644" spans="1:8">
      <c r="A8644" s="162"/>
      <c r="B8644" s="162"/>
      <c r="C8644" s="163"/>
      <c r="D8644" s="164"/>
      <c r="E8644" s="163"/>
      <c r="F8644" s="162"/>
      <c r="G8644" s="209"/>
      <c r="H8644" s="195"/>
    </row>
    <row r="8645" spans="1:8">
      <c r="A8645" s="162"/>
      <c r="B8645" s="162"/>
      <c r="C8645" s="163"/>
      <c r="D8645" s="164"/>
      <c r="E8645" s="163"/>
      <c r="F8645" s="162"/>
      <c r="G8645" s="209"/>
      <c r="H8645" s="195"/>
    </row>
    <row r="8646" spans="1:8">
      <c r="A8646" s="162"/>
      <c r="B8646" s="162"/>
      <c r="C8646" s="163"/>
      <c r="D8646" s="164"/>
      <c r="E8646" s="163"/>
      <c r="F8646" s="162"/>
      <c r="G8646" s="209"/>
      <c r="H8646" s="195"/>
    </row>
    <row r="8647" spans="1:8">
      <c r="A8647" s="162"/>
      <c r="B8647" s="162"/>
      <c r="C8647" s="163"/>
      <c r="D8647" s="164"/>
      <c r="E8647" s="163"/>
      <c r="F8647" s="162"/>
      <c r="G8647" s="209"/>
      <c r="H8647" s="195"/>
    </row>
    <row r="8648" spans="1:8">
      <c r="A8648" s="162"/>
      <c r="B8648" s="162"/>
      <c r="C8648" s="163"/>
      <c r="D8648" s="164"/>
      <c r="E8648" s="163"/>
      <c r="F8648" s="162"/>
      <c r="G8648" s="209"/>
      <c r="H8648" s="195"/>
    </row>
    <row r="8649" spans="1:8">
      <c r="A8649" s="162"/>
      <c r="B8649" s="162"/>
      <c r="C8649" s="163"/>
      <c r="D8649" s="164"/>
      <c r="E8649" s="163"/>
      <c r="F8649" s="162"/>
      <c r="G8649" s="209"/>
      <c r="H8649" s="195"/>
    </row>
    <row r="8650" spans="1:8">
      <c r="A8650" s="162"/>
      <c r="B8650" s="162"/>
      <c r="C8650" s="163"/>
      <c r="D8650" s="164"/>
      <c r="E8650" s="163"/>
      <c r="F8650" s="162"/>
      <c r="G8650" s="209"/>
      <c r="H8650" s="195"/>
    </row>
    <row r="8651" spans="1:8">
      <c r="A8651" s="162"/>
      <c r="B8651" s="162"/>
      <c r="C8651" s="163"/>
      <c r="D8651" s="164"/>
      <c r="E8651" s="163"/>
      <c r="F8651" s="162"/>
      <c r="G8651" s="209"/>
      <c r="H8651" s="195"/>
    </row>
    <row r="8652" spans="1:8">
      <c r="A8652" s="162"/>
      <c r="B8652" s="162"/>
      <c r="C8652" s="163"/>
      <c r="D8652" s="164"/>
      <c r="E8652" s="163"/>
      <c r="F8652" s="162"/>
      <c r="G8652" s="209"/>
      <c r="H8652" s="195"/>
    </row>
    <row r="8653" spans="1:8">
      <c r="A8653" s="162"/>
      <c r="B8653" s="162"/>
      <c r="C8653" s="163"/>
      <c r="D8653" s="164"/>
      <c r="E8653" s="163"/>
      <c r="F8653" s="162"/>
      <c r="G8653" s="209"/>
      <c r="H8653" s="195"/>
    </row>
    <row r="8654" spans="1:8">
      <c r="A8654" s="162"/>
      <c r="B8654" s="162"/>
      <c r="C8654" s="163"/>
      <c r="D8654" s="164"/>
      <c r="E8654" s="163"/>
      <c r="F8654" s="162"/>
      <c r="G8654" s="209"/>
      <c r="H8654" s="195"/>
    </row>
    <row r="8655" spans="1:8">
      <c r="A8655" s="162"/>
      <c r="B8655" s="162"/>
      <c r="C8655" s="163"/>
      <c r="D8655" s="164"/>
      <c r="E8655" s="163"/>
      <c r="F8655" s="162"/>
      <c r="G8655" s="209"/>
      <c r="H8655" s="195"/>
    </row>
    <row r="8656" spans="1:8">
      <c r="A8656" s="162"/>
      <c r="B8656" s="162"/>
      <c r="C8656" s="163"/>
      <c r="D8656" s="164"/>
      <c r="E8656" s="163"/>
      <c r="F8656" s="162"/>
      <c r="G8656" s="209"/>
      <c r="H8656" s="195"/>
    </row>
    <row r="8657" spans="1:8">
      <c r="A8657" s="162"/>
      <c r="B8657" s="162"/>
      <c r="C8657" s="163"/>
      <c r="D8657" s="164"/>
      <c r="E8657" s="163"/>
      <c r="F8657" s="162"/>
      <c r="G8657" s="209"/>
      <c r="H8657" s="195"/>
    </row>
    <row r="8658" spans="1:8">
      <c r="A8658" s="162"/>
      <c r="B8658" s="162"/>
      <c r="C8658" s="163"/>
      <c r="D8658" s="164"/>
      <c r="E8658" s="163"/>
      <c r="F8658" s="162"/>
      <c r="G8658" s="209"/>
      <c r="H8658" s="195"/>
    </row>
    <row r="8659" spans="1:8">
      <c r="A8659" s="162"/>
      <c r="B8659" s="162"/>
      <c r="C8659" s="163"/>
      <c r="D8659" s="164"/>
      <c r="E8659" s="163"/>
      <c r="F8659" s="162"/>
      <c r="G8659" s="209"/>
      <c r="H8659" s="195"/>
    </row>
    <row r="8660" spans="1:8">
      <c r="A8660" s="162"/>
      <c r="B8660" s="162"/>
      <c r="C8660" s="163"/>
      <c r="D8660" s="164"/>
      <c r="E8660" s="163"/>
      <c r="F8660" s="162"/>
      <c r="G8660" s="209"/>
      <c r="H8660" s="195"/>
    </row>
    <row r="8661" spans="1:8">
      <c r="A8661" s="162"/>
      <c r="B8661" s="162"/>
      <c r="C8661" s="163"/>
      <c r="D8661" s="164"/>
      <c r="E8661" s="163"/>
      <c r="F8661" s="162"/>
      <c r="G8661" s="209"/>
      <c r="H8661" s="195"/>
    </row>
    <row r="8662" spans="1:8">
      <c r="A8662" s="162"/>
      <c r="B8662" s="162"/>
      <c r="C8662" s="163"/>
      <c r="D8662" s="164"/>
      <c r="E8662" s="163"/>
      <c r="F8662" s="162"/>
      <c r="G8662" s="209"/>
      <c r="H8662" s="195"/>
    </row>
    <row r="8663" spans="1:8">
      <c r="A8663" s="162"/>
      <c r="B8663" s="162"/>
      <c r="C8663" s="163"/>
      <c r="D8663" s="164"/>
      <c r="E8663" s="163"/>
      <c r="F8663" s="162"/>
      <c r="G8663" s="209"/>
      <c r="H8663" s="195"/>
    </row>
    <row r="8664" spans="1:8">
      <c r="A8664" s="162"/>
      <c r="B8664" s="162"/>
      <c r="C8664" s="163"/>
      <c r="D8664" s="164"/>
      <c r="E8664" s="163"/>
      <c r="F8664" s="162"/>
      <c r="G8664" s="209"/>
      <c r="H8664" s="195"/>
    </row>
    <row r="8665" spans="1:8">
      <c r="A8665" s="162"/>
      <c r="B8665" s="162"/>
      <c r="C8665" s="163"/>
      <c r="D8665" s="164"/>
      <c r="E8665" s="163"/>
      <c r="F8665" s="162"/>
      <c r="G8665" s="209"/>
      <c r="H8665" s="195"/>
    </row>
    <row r="8666" spans="1:8">
      <c r="A8666" s="162"/>
      <c r="B8666" s="162"/>
      <c r="C8666" s="163"/>
      <c r="D8666" s="164"/>
      <c r="E8666" s="163"/>
      <c r="F8666" s="162"/>
      <c r="G8666" s="209"/>
      <c r="H8666" s="195"/>
    </row>
    <row r="8667" spans="1:8">
      <c r="A8667" s="162"/>
      <c r="B8667" s="162"/>
      <c r="C8667" s="163"/>
      <c r="D8667" s="164"/>
      <c r="E8667" s="163"/>
      <c r="F8667" s="162"/>
      <c r="G8667" s="209"/>
      <c r="H8667" s="195"/>
    </row>
    <row r="8668" spans="1:8">
      <c r="A8668" s="162"/>
      <c r="B8668" s="162"/>
      <c r="C8668" s="163"/>
      <c r="D8668" s="164"/>
      <c r="E8668" s="163"/>
      <c r="F8668" s="162"/>
      <c r="G8668" s="209"/>
      <c r="H8668" s="195"/>
    </row>
    <row r="8669" spans="1:8">
      <c r="A8669" s="162"/>
      <c r="B8669" s="162"/>
      <c r="C8669" s="163"/>
      <c r="D8669" s="164"/>
      <c r="E8669" s="163"/>
      <c r="F8669" s="162"/>
      <c r="G8669" s="209"/>
      <c r="H8669" s="195"/>
    </row>
    <row r="8670" spans="1:8">
      <c r="A8670" s="162"/>
      <c r="B8670" s="162"/>
      <c r="C8670" s="163"/>
      <c r="D8670" s="164"/>
      <c r="E8670" s="163"/>
      <c r="F8670" s="162"/>
      <c r="G8670" s="209"/>
      <c r="H8670" s="195"/>
    </row>
    <row r="8671" spans="1:8">
      <c r="A8671" s="162"/>
      <c r="B8671" s="162"/>
      <c r="C8671" s="163"/>
      <c r="D8671" s="164"/>
      <c r="E8671" s="163"/>
      <c r="F8671" s="162"/>
      <c r="G8671" s="209"/>
      <c r="H8671" s="195"/>
    </row>
    <row r="8672" spans="1:8">
      <c r="A8672" s="162"/>
      <c r="B8672" s="162"/>
      <c r="C8672" s="163"/>
      <c r="D8672" s="164"/>
      <c r="E8672" s="163"/>
      <c r="F8672" s="162"/>
      <c r="G8672" s="209"/>
      <c r="H8672" s="195"/>
    </row>
    <row r="8673" spans="1:8">
      <c r="A8673" s="162"/>
      <c r="B8673" s="162"/>
      <c r="C8673" s="163"/>
      <c r="D8673" s="164"/>
      <c r="E8673" s="163"/>
      <c r="F8673" s="162"/>
      <c r="G8673" s="209"/>
      <c r="H8673" s="195"/>
    </row>
    <row r="8674" spans="1:8">
      <c r="A8674" s="162"/>
      <c r="B8674" s="162"/>
      <c r="C8674" s="163"/>
      <c r="D8674" s="164"/>
      <c r="E8674" s="163"/>
      <c r="F8674" s="162"/>
      <c r="G8674" s="209"/>
      <c r="H8674" s="195"/>
    </row>
    <row r="8675" spans="1:8">
      <c r="A8675" s="162"/>
      <c r="B8675" s="162"/>
      <c r="C8675" s="163"/>
      <c r="D8675" s="164"/>
      <c r="E8675" s="163"/>
      <c r="F8675" s="162"/>
      <c r="G8675" s="209"/>
      <c r="H8675" s="195"/>
    </row>
    <row r="8676" spans="1:8">
      <c r="A8676" s="162"/>
      <c r="B8676" s="162"/>
      <c r="C8676" s="163"/>
      <c r="D8676" s="164"/>
      <c r="E8676" s="163"/>
      <c r="F8676" s="162"/>
      <c r="G8676" s="209"/>
      <c r="H8676" s="195"/>
    </row>
    <row r="8677" spans="1:8">
      <c r="A8677" s="162"/>
      <c r="B8677" s="162"/>
      <c r="C8677" s="163"/>
      <c r="D8677" s="164"/>
      <c r="E8677" s="163"/>
      <c r="F8677" s="162"/>
      <c r="G8677" s="209"/>
      <c r="H8677" s="195"/>
    </row>
    <row r="8678" spans="1:8">
      <c r="A8678" s="162"/>
      <c r="B8678" s="162"/>
      <c r="C8678" s="163"/>
      <c r="D8678" s="164"/>
      <c r="E8678" s="163"/>
      <c r="F8678" s="162"/>
      <c r="G8678" s="209"/>
      <c r="H8678" s="195"/>
    </row>
    <row r="8679" spans="1:8">
      <c r="A8679" s="162"/>
      <c r="B8679" s="162"/>
      <c r="C8679" s="163"/>
      <c r="D8679" s="164"/>
      <c r="E8679" s="163"/>
      <c r="F8679" s="162"/>
      <c r="G8679" s="209"/>
      <c r="H8679" s="195"/>
    </row>
    <row r="8680" spans="1:8">
      <c r="A8680" s="162"/>
      <c r="B8680" s="162"/>
      <c r="C8680" s="163"/>
      <c r="D8680" s="164"/>
      <c r="E8680" s="163"/>
      <c r="F8680" s="162"/>
      <c r="G8680" s="209"/>
      <c r="H8680" s="195"/>
    </row>
    <row r="8681" spans="1:8">
      <c r="A8681" s="162"/>
      <c r="B8681" s="162"/>
      <c r="C8681" s="163"/>
      <c r="D8681" s="164"/>
      <c r="E8681" s="163"/>
      <c r="F8681" s="162"/>
      <c r="G8681" s="209"/>
      <c r="H8681" s="195"/>
    </row>
    <row r="8682" spans="1:8">
      <c r="A8682" s="162"/>
      <c r="B8682" s="162"/>
      <c r="C8682" s="163"/>
      <c r="D8682" s="164"/>
      <c r="E8682" s="163"/>
      <c r="F8682" s="162"/>
      <c r="G8682" s="209"/>
      <c r="H8682" s="195"/>
    </row>
    <row r="8683" spans="1:8">
      <c r="A8683" s="162"/>
      <c r="B8683" s="162"/>
      <c r="C8683" s="163"/>
      <c r="D8683" s="164"/>
      <c r="E8683" s="163"/>
      <c r="F8683" s="162"/>
      <c r="G8683" s="209"/>
      <c r="H8683" s="195"/>
    </row>
    <row r="8684" spans="1:8">
      <c r="A8684" s="162"/>
      <c r="B8684" s="162"/>
      <c r="C8684" s="163"/>
      <c r="D8684" s="164"/>
      <c r="E8684" s="163"/>
      <c r="F8684" s="162"/>
      <c r="G8684" s="209"/>
      <c r="H8684" s="195"/>
    </row>
    <row r="8685" spans="1:8">
      <c r="A8685" s="162"/>
      <c r="B8685" s="162"/>
      <c r="C8685" s="163"/>
      <c r="D8685" s="164"/>
      <c r="E8685" s="163"/>
      <c r="F8685" s="162"/>
      <c r="G8685" s="209"/>
      <c r="H8685" s="195"/>
    </row>
    <row r="8686" spans="1:8">
      <c r="A8686" s="162"/>
      <c r="B8686" s="162"/>
      <c r="C8686" s="163"/>
      <c r="D8686" s="164"/>
      <c r="E8686" s="163"/>
      <c r="F8686" s="162"/>
      <c r="G8686" s="209"/>
      <c r="H8686" s="195"/>
    </row>
    <row r="8687" spans="1:8">
      <c r="A8687" s="162"/>
      <c r="B8687" s="162"/>
      <c r="C8687" s="163"/>
      <c r="D8687" s="164"/>
      <c r="E8687" s="163"/>
      <c r="F8687" s="162"/>
      <c r="G8687" s="209"/>
      <c r="H8687" s="195"/>
    </row>
    <row r="8688" spans="1:8">
      <c r="A8688" s="162"/>
      <c r="B8688" s="162"/>
      <c r="C8688" s="163"/>
      <c r="D8688" s="164"/>
      <c r="E8688" s="163"/>
      <c r="F8688" s="162"/>
      <c r="G8688" s="209"/>
      <c r="H8688" s="195"/>
    </row>
    <row r="8689" spans="1:8">
      <c r="A8689" s="162"/>
      <c r="B8689" s="162"/>
      <c r="C8689" s="163"/>
      <c r="D8689" s="164"/>
      <c r="E8689" s="163"/>
      <c r="F8689" s="162"/>
      <c r="G8689" s="209"/>
      <c r="H8689" s="195"/>
    </row>
    <row r="8690" spans="1:8">
      <c r="A8690" s="162"/>
      <c r="B8690" s="162"/>
      <c r="C8690" s="163"/>
      <c r="D8690" s="164"/>
      <c r="E8690" s="163"/>
      <c r="F8690" s="162"/>
      <c r="G8690" s="209"/>
      <c r="H8690" s="195"/>
    </row>
    <row r="8691" spans="1:8">
      <c r="A8691" s="162"/>
      <c r="B8691" s="162"/>
      <c r="C8691" s="163"/>
      <c r="D8691" s="164"/>
      <c r="E8691" s="163"/>
      <c r="F8691" s="162"/>
      <c r="G8691" s="209"/>
      <c r="H8691" s="195"/>
    </row>
    <row r="8692" spans="1:8">
      <c r="A8692" s="162"/>
      <c r="B8692" s="162"/>
      <c r="C8692" s="163"/>
      <c r="D8692" s="164"/>
      <c r="E8692" s="163"/>
      <c r="F8692" s="162"/>
      <c r="G8692" s="209"/>
      <c r="H8692" s="195"/>
    </row>
    <row r="8693" spans="1:8">
      <c r="A8693" s="162"/>
      <c r="B8693" s="162"/>
      <c r="C8693" s="163"/>
      <c r="D8693" s="164"/>
      <c r="E8693" s="163"/>
      <c r="F8693" s="162"/>
      <c r="G8693" s="209"/>
      <c r="H8693" s="195"/>
    </row>
    <row r="8694" spans="1:8">
      <c r="A8694" s="162"/>
      <c r="B8694" s="162"/>
      <c r="C8694" s="163"/>
      <c r="D8694" s="164"/>
      <c r="E8694" s="163"/>
      <c r="F8694" s="162"/>
      <c r="G8694" s="209"/>
      <c r="H8694" s="195"/>
    </row>
    <row r="8695" spans="1:8">
      <c r="A8695" s="162"/>
      <c r="B8695" s="162"/>
      <c r="C8695" s="163"/>
      <c r="D8695" s="164"/>
      <c r="E8695" s="163"/>
      <c r="F8695" s="162"/>
      <c r="G8695" s="209"/>
      <c r="H8695" s="195"/>
    </row>
    <row r="8696" spans="1:8">
      <c r="A8696" s="162"/>
      <c r="B8696" s="162"/>
      <c r="C8696" s="163"/>
      <c r="D8696" s="164"/>
      <c r="E8696" s="163"/>
      <c r="F8696" s="162"/>
      <c r="G8696" s="209"/>
      <c r="H8696" s="195"/>
    </row>
    <row r="8697" spans="1:8">
      <c r="A8697" s="162"/>
      <c r="B8697" s="162"/>
      <c r="C8697" s="163"/>
      <c r="D8697" s="164"/>
      <c r="E8697" s="163"/>
      <c r="F8697" s="162"/>
      <c r="G8697" s="209"/>
      <c r="H8697" s="195"/>
    </row>
    <row r="8698" spans="1:8">
      <c r="A8698" s="162"/>
      <c r="B8698" s="162"/>
      <c r="C8698" s="163"/>
      <c r="D8698" s="164"/>
      <c r="E8698" s="163"/>
      <c r="F8698" s="162"/>
      <c r="G8698" s="209"/>
      <c r="H8698" s="195"/>
    </row>
    <row r="8699" spans="1:8">
      <c r="A8699" s="162"/>
      <c r="B8699" s="162"/>
      <c r="C8699" s="163"/>
      <c r="D8699" s="164"/>
      <c r="E8699" s="163"/>
      <c r="F8699" s="162"/>
      <c r="G8699" s="209"/>
      <c r="H8699" s="195"/>
    </row>
    <row r="8700" spans="1:8">
      <c r="A8700" s="162"/>
      <c r="B8700" s="162"/>
      <c r="C8700" s="163"/>
      <c r="D8700" s="164"/>
      <c r="E8700" s="163"/>
      <c r="F8700" s="162"/>
      <c r="G8700" s="209"/>
      <c r="H8700" s="195"/>
    </row>
    <row r="8701" spans="1:8">
      <c r="A8701" s="162"/>
      <c r="B8701" s="162"/>
      <c r="C8701" s="163"/>
      <c r="D8701" s="164"/>
      <c r="E8701" s="163"/>
      <c r="F8701" s="162"/>
      <c r="G8701" s="209"/>
      <c r="H8701" s="195"/>
    </row>
    <row r="8702" spans="1:8">
      <c r="A8702" s="162"/>
      <c r="B8702" s="162"/>
      <c r="C8702" s="163"/>
      <c r="D8702" s="164"/>
      <c r="E8702" s="163"/>
      <c r="F8702" s="162"/>
      <c r="G8702" s="209"/>
      <c r="H8702" s="195"/>
    </row>
    <row r="8703" spans="1:8">
      <c r="A8703" s="162"/>
      <c r="B8703" s="162"/>
      <c r="C8703" s="163"/>
      <c r="D8703" s="164"/>
      <c r="E8703" s="163"/>
      <c r="F8703" s="162"/>
      <c r="G8703" s="209"/>
      <c r="H8703" s="195"/>
    </row>
    <row r="8704" spans="1:8">
      <c r="A8704" s="162"/>
      <c r="B8704" s="162"/>
      <c r="C8704" s="163"/>
      <c r="D8704" s="164"/>
      <c r="E8704" s="163"/>
      <c r="F8704" s="162"/>
      <c r="G8704" s="209"/>
      <c r="H8704" s="195"/>
    </row>
    <row r="8705" spans="1:8">
      <c r="A8705" s="162"/>
      <c r="B8705" s="162"/>
      <c r="C8705" s="163"/>
      <c r="D8705" s="164"/>
      <c r="E8705" s="163"/>
      <c r="F8705" s="162"/>
      <c r="G8705" s="209"/>
      <c r="H8705" s="195"/>
    </row>
    <row r="8706" spans="1:8">
      <c r="A8706" s="162"/>
      <c r="B8706" s="162"/>
      <c r="C8706" s="163"/>
      <c r="D8706" s="164"/>
      <c r="E8706" s="163"/>
      <c r="F8706" s="162"/>
      <c r="G8706" s="209"/>
      <c r="H8706" s="195"/>
    </row>
    <row r="8707" spans="1:8">
      <c r="A8707" s="162"/>
      <c r="B8707" s="162"/>
      <c r="C8707" s="163"/>
      <c r="D8707" s="164"/>
      <c r="E8707" s="163"/>
      <c r="F8707" s="162"/>
      <c r="G8707" s="209"/>
      <c r="H8707" s="195"/>
    </row>
    <row r="8708" spans="1:8">
      <c r="A8708" s="162"/>
      <c r="B8708" s="162"/>
      <c r="C8708" s="163"/>
      <c r="D8708" s="164"/>
      <c r="E8708" s="163"/>
      <c r="F8708" s="162"/>
      <c r="G8708" s="209"/>
      <c r="H8708" s="195"/>
    </row>
    <row r="8709" spans="1:8">
      <c r="A8709" s="162"/>
      <c r="B8709" s="162"/>
      <c r="C8709" s="163"/>
      <c r="D8709" s="164"/>
      <c r="E8709" s="163"/>
      <c r="F8709" s="162"/>
      <c r="G8709" s="209"/>
      <c r="H8709" s="195"/>
    </row>
    <row r="8710" spans="1:8">
      <c r="A8710" s="162"/>
      <c r="B8710" s="162"/>
      <c r="C8710" s="163"/>
      <c r="D8710" s="164"/>
      <c r="E8710" s="163"/>
      <c r="F8710" s="162"/>
      <c r="G8710" s="209"/>
      <c r="H8710" s="195"/>
    </row>
    <row r="8711" spans="1:8">
      <c r="A8711" s="162"/>
      <c r="B8711" s="162"/>
      <c r="C8711" s="163"/>
      <c r="D8711" s="164"/>
      <c r="E8711" s="163"/>
      <c r="F8711" s="162"/>
      <c r="G8711" s="209"/>
      <c r="H8711" s="195"/>
    </row>
    <row r="8712" spans="1:8">
      <c r="A8712" s="162"/>
      <c r="B8712" s="162"/>
      <c r="C8712" s="163"/>
      <c r="D8712" s="164"/>
      <c r="E8712" s="163"/>
      <c r="F8712" s="162"/>
      <c r="G8712" s="209"/>
      <c r="H8712" s="195"/>
    </row>
    <row r="8713" spans="1:8">
      <c r="A8713" s="162"/>
      <c r="B8713" s="162"/>
      <c r="C8713" s="163"/>
      <c r="D8713" s="164"/>
      <c r="E8713" s="163"/>
      <c r="F8713" s="162"/>
      <c r="G8713" s="209"/>
      <c r="H8713" s="195"/>
    </row>
    <row r="8714" spans="1:8">
      <c r="A8714" s="162"/>
      <c r="B8714" s="162"/>
      <c r="C8714" s="163"/>
      <c r="D8714" s="164"/>
      <c r="E8714" s="163"/>
      <c r="F8714" s="162"/>
      <c r="G8714" s="209"/>
      <c r="H8714" s="195"/>
    </row>
    <row r="8715" spans="1:8">
      <c r="A8715" s="162"/>
      <c r="B8715" s="162"/>
      <c r="C8715" s="163"/>
      <c r="D8715" s="164"/>
      <c r="E8715" s="163"/>
      <c r="F8715" s="162"/>
      <c r="G8715" s="209"/>
      <c r="H8715" s="195"/>
    </row>
    <row r="8716" spans="1:8">
      <c r="A8716" s="162"/>
      <c r="B8716" s="162"/>
      <c r="C8716" s="163"/>
      <c r="D8716" s="164"/>
      <c r="E8716" s="163"/>
      <c r="F8716" s="162"/>
      <c r="G8716" s="209"/>
      <c r="H8716" s="195"/>
    </row>
    <row r="8717" spans="1:8">
      <c r="A8717" s="162"/>
      <c r="B8717" s="162"/>
      <c r="C8717" s="163"/>
      <c r="D8717" s="164"/>
      <c r="E8717" s="163"/>
      <c r="F8717" s="162"/>
      <c r="G8717" s="209"/>
      <c r="H8717" s="195"/>
    </row>
    <row r="8718" spans="1:8">
      <c r="A8718" s="162"/>
      <c r="B8718" s="162"/>
      <c r="C8718" s="163"/>
      <c r="D8718" s="164"/>
      <c r="E8718" s="163"/>
      <c r="F8718" s="162"/>
      <c r="G8718" s="209"/>
      <c r="H8718" s="195"/>
    </row>
    <row r="8719" spans="1:8">
      <c r="A8719" s="162"/>
      <c r="B8719" s="162"/>
      <c r="C8719" s="163"/>
      <c r="D8719" s="164"/>
      <c r="E8719" s="163"/>
      <c r="F8719" s="162"/>
      <c r="G8719" s="209"/>
      <c r="H8719" s="195"/>
    </row>
    <row r="8720" spans="1:8">
      <c r="A8720" s="162"/>
      <c r="B8720" s="162"/>
      <c r="C8720" s="163"/>
      <c r="D8720" s="164"/>
      <c r="E8720" s="163"/>
      <c r="F8720" s="162"/>
      <c r="G8720" s="209"/>
      <c r="H8720" s="195"/>
    </row>
    <row r="8721" spans="1:8">
      <c r="A8721" s="162"/>
      <c r="B8721" s="162"/>
      <c r="C8721" s="163"/>
      <c r="D8721" s="164"/>
      <c r="E8721" s="163"/>
      <c r="F8721" s="162"/>
      <c r="G8721" s="209"/>
      <c r="H8721" s="195"/>
    </row>
    <row r="8722" spans="1:8">
      <c r="A8722" s="162"/>
      <c r="B8722" s="162"/>
      <c r="C8722" s="163"/>
      <c r="D8722" s="164"/>
      <c r="E8722" s="163"/>
      <c r="F8722" s="162"/>
      <c r="G8722" s="209"/>
      <c r="H8722" s="195"/>
    </row>
    <row r="8723" spans="1:8">
      <c r="A8723" s="162"/>
      <c r="B8723" s="162"/>
      <c r="C8723" s="163"/>
      <c r="D8723" s="164"/>
      <c r="E8723" s="163"/>
      <c r="F8723" s="162"/>
      <c r="G8723" s="209"/>
      <c r="H8723" s="195"/>
    </row>
    <row r="8724" spans="1:8">
      <c r="A8724" s="162"/>
      <c r="B8724" s="162"/>
      <c r="C8724" s="163"/>
      <c r="D8724" s="164"/>
      <c r="E8724" s="163"/>
      <c r="F8724" s="162"/>
      <c r="G8724" s="209"/>
      <c r="H8724" s="195"/>
    </row>
    <row r="8725" spans="1:8">
      <c r="A8725" s="162"/>
      <c r="B8725" s="162"/>
      <c r="C8725" s="163"/>
      <c r="D8725" s="164"/>
      <c r="E8725" s="163"/>
      <c r="F8725" s="162"/>
      <c r="G8725" s="209"/>
      <c r="H8725" s="195"/>
    </row>
    <row r="8726" spans="1:8">
      <c r="A8726" s="162"/>
      <c r="B8726" s="162"/>
      <c r="C8726" s="163"/>
      <c r="D8726" s="164"/>
      <c r="E8726" s="163"/>
      <c r="F8726" s="162"/>
      <c r="G8726" s="209"/>
      <c r="H8726" s="195"/>
    </row>
    <row r="8727" spans="1:8">
      <c r="A8727" s="162"/>
      <c r="B8727" s="162"/>
      <c r="C8727" s="163"/>
      <c r="D8727" s="164"/>
      <c r="E8727" s="163"/>
      <c r="F8727" s="162"/>
      <c r="G8727" s="209"/>
      <c r="H8727" s="195"/>
    </row>
    <row r="8728" spans="1:8">
      <c r="A8728" s="162"/>
      <c r="B8728" s="162"/>
      <c r="C8728" s="163"/>
      <c r="D8728" s="164"/>
      <c r="E8728" s="163"/>
      <c r="F8728" s="162"/>
      <c r="G8728" s="209"/>
      <c r="H8728" s="195"/>
    </row>
    <row r="8729" spans="1:8">
      <c r="A8729" s="162"/>
      <c r="B8729" s="162"/>
      <c r="C8729" s="163"/>
      <c r="D8729" s="164"/>
      <c r="E8729" s="163"/>
      <c r="F8729" s="162"/>
      <c r="G8729" s="209"/>
      <c r="H8729" s="195"/>
    </row>
    <row r="8730" spans="1:8">
      <c r="A8730" s="162"/>
      <c r="B8730" s="162"/>
      <c r="C8730" s="163"/>
      <c r="D8730" s="164"/>
      <c r="E8730" s="163"/>
      <c r="F8730" s="162"/>
      <c r="G8730" s="209"/>
      <c r="H8730" s="195"/>
    </row>
    <row r="8731" spans="1:8">
      <c r="A8731" s="162"/>
      <c r="B8731" s="162"/>
      <c r="C8731" s="163"/>
      <c r="D8731" s="164"/>
      <c r="E8731" s="163"/>
      <c r="F8731" s="162"/>
      <c r="G8731" s="209"/>
      <c r="H8731" s="195"/>
    </row>
    <row r="8732" spans="1:8">
      <c r="A8732" s="162"/>
      <c r="B8732" s="162"/>
      <c r="C8732" s="163"/>
      <c r="D8732" s="164"/>
      <c r="E8732" s="163"/>
      <c r="F8732" s="162"/>
      <c r="G8732" s="209"/>
      <c r="H8732" s="195"/>
    </row>
    <row r="8733" spans="1:8">
      <c r="A8733" s="162"/>
      <c r="B8733" s="162"/>
      <c r="C8733" s="163"/>
      <c r="D8733" s="164"/>
      <c r="E8733" s="163"/>
      <c r="F8733" s="162"/>
      <c r="G8733" s="209"/>
      <c r="H8733" s="195"/>
    </row>
    <row r="8734" spans="1:8">
      <c r="A8734" s="162"/>
      <c r="B8734" s="162"/>
      <c r="C8734" s="163"/>
      <c r="D8734" s="164"/>
      <c r="E8734" s="163"/>
      <c r="F8734" s="162"/>
      <c r="G8734" s="209"/>
      <c r="H8734" s="195"/>
    </row>
    <row r="8735" spans="1:8">
      <c r="A8735" s="162"/>
      <c r="B8735" s="162"/>
      <c r="C8735" s="163"/>
      <c r="D8735" s="164"/>
      <c r="E8735" s="163"/>
      <c r="F8735" s="162"/>
      <c r="G8735" s="209"/>
      <c r="H8735" s="195"/>
    </row>
    <row r="8736" spans="1:8">
      <c r="A8736" s="162"/>
      <c r="B8736" s="162"/>
      <c r="C8736" s="163"/>
      <c r="D8736" s="164"/>
      <c r="E8736" s="163"/>
      <c r="F8736" s="162"/>
      <c r="G8736" s="209"/>
      <c r="H8736" s="195"/>
    </row>
    <row r="8737" spans="1:8">
      <c r="A8737" s="162"/>
      <c r="B8737" s="162"/>
      <c r="C8737" s="163"/>
      <c r="D8737" s="164"/>
      <c r="E8737" s="163"/>
      <c r="F8737" s="162"/>
      <c r="G8737" s="209"/>
      <c r="H8737" s="195"/>
    </row>
    <row r="8738" spans="1:8">
      <c r="A8738" s="162"/>
      <c r="B8738" s="162"/>
      <c r="C8738" s="163"/>
      <c r="D8738" s="164"/>
      <c r="E8738" s="163"/>
      <c r="F8738" s="162"/>
      <c r="G8738" s="209"/>
      <c r="H8738" s="195"/>
    </row>
    <row r="8739" spans="1:8">
      <c r="A8739" s="162"/>
      <c r="B8739" s="162"/>
      <c r="C8739" s="163"/>
      <c r="D8739" s="164"/>
      <c r="E8739" s="163"/>
      <c r="F8739" s="162"/>
      <c r="G8739" s="209"/>
      <c r="H8739" s="195"/>
    </row>
    <row r="8740" spans="1:8">
      <c r="A8740" s="162"/>
      <c r="B8740" s="162"/>
      <c r="C8740" s="163"/>
      <c r="D8740" s="164"/>
      <c r="E8740" s="163"/>
      <c r="F8740" s="162"/>
      <c r="G8740" s="209"/>
      <c r="H8740" s="195"/>
    </row>
    <row r="8741" spans="1:8">
      <c r="A8741" s="162"/>
      <c r="B8741" s="162"/>
      <c r="C8741" s="163"/>
      <c r="D8741" s="164"/>
      <c r="E8741" s="163"/>
      <c r="F8741" s="162"/>
      <c r="G8741" s="209"/>
      <c r="H8741" s="195"/>
    </row>
    <row r="8742" spans="1:8">
      <c r="A8742" s="162"/>
      <c r="B8742" s="162"/>
      <c r="C8742" s="163"/>
      <c r="D8742" s="164"/>
      <c r="E8742" s="163"/>
      <c r="F8742" s="162"/>
      <c r="G8742" s="209"/>
      <c r="H8742" s="195"/>
    </row>
    <row r="8743" spans="1:8">
      <c r="A8743" s="162"/>
      <c r="B8743" s="162"/>
      <c r="C8743" s="163"/>
      <c r="D8743" s="164"/>
      <c r="E8743" s="163"/>
      <c r="F8743" s="162"/>
      <c r="G8743" s="209"/>
      <c r="H8743" s="195"/>
    </row>
    <row r="8744" spans="1:8">
      <c r="A8744" s="162"/>
      <c r="B8744" s="162"/>
      <c r="C8744" s="163"/>
      <c r="D8744" s="164"/>
      <c r="E8744" s="163"/>
      <c r="F8744" s="162"/>
      <c r="G8744" s="209"/>
      <c r="H8744" s="195"/>
    </row>
    <row r="8745" spans="1:8">
      <c r="A8745" s="162"/>
      <c r="B8745" s="162"/>
      <c r="C8745" s="163"/>
      <c r="D8745" s="164"/>
      <c r="E8745" s="163"/>
      <c r="F8745" s="162"/>
      <c r="G8745" s="209"/>
      <c r="H8745" s="195"/>
    </row>
    <row r="8746" spans="1:8">
      <c r="A8746" s="162"/>
      <c r="B8746" s="162"/>
      <c r="C8746" s="163"/>
      <c r="D8746" s="164"/>
      <c r="E8746" s="163"/>
      <c r="F8746" s="162"/>
      <c r="G8746" s="209"/>
      <c r="H8746" s="195"/>
    </row>
    <row r="8747" spans="1:8">
      <c r="A8747" s="162"/>
      <c r="B8747" s="162"/>
      <c r="C8747" s="163"/>
      <c r="D8747" s="164"/>
      <c r="E8747" s="163"/>
      <c r="F8747" s="162"/>
      <c r="G8747" s="209"/>
      <c r="H8747" s="195"/>
    </row>
    <row r="8748" spans="1:8">
      <c r="A8748" s="162"/>
      <c r="B8748" s="162"/>
      <c r="C8748" s="163"/>
      <c r="D8748" s="164"/>
      <c r="E8748" s="163"/>
      <c r="F8748" s="162"/>
      <c r="G8748" s="209"/>
      <c r="H8748" s="195"/>
    </row>
    <row r="8749" spans="1:8">
      <c r="A8749" s="162"/>
      <c r="B8749" s="162"/>
      <c r="C8749" s="163"/>
      <c r="D8749" s="164"/>
      <c r="E8749" s="163"/>
      <c r="F8749" s="162"/>
      <c r="G8749" s="209"/>
      <c r="H8749" s="195"/>
    </row>
    <row r="8750" spans="1:8">
      <c r="A8750" s="162"/>
      <c r="B8750" s="162"/>
      <c r="C8750" s="163"/>
      <c r="D8750" s="164"/>
      <c r="E8750" s="163"/>
      <c r="F8750" s="162"/>
      <c r="G8750" s="209"/>
      <c r="H8750" s="195"/>
    </row>
    <row r="8751" spans="1:8">
      <c r="A8751" s="162"/>
      <c r="B8751" s="162"/>
      <c r="C8751" s="163"/>
      <c r="D8751" s="164"/>
      <c r="E8751" s="163"/>
      <c r="F8751" s="162"/>
      <c r="G8751" s="209"/>
      <c r="H8751" s="195"/>
    </row>
    <row r="8752" spans="1:8">
      <c r="A8752" s="162"/>
      <c r="B8752" s="162"/>
      <c r="C8752" s="163"/>
      <c r="D8752" s="164"/>
      <c r="E8752" s="163"/>
      <c r="F8752" s="162"/>
      <c r="G8752" s="209"/>
      <c r="H8752" s="195"/>
    </row>
    <row r="8753" spans="1:8">
      <c r="A8753" s="162"/>
      <c r="B8753" s="162"/>
      <c r="C8753" s="163"/>
      <c r="D8753" s="164"/>
      <c r="E8753" s="163"/>
      <c r="F8753" s="162"/>
      <c r="G8753" s="209"/>
      <c r="H8753" s="195"/>
    </row>
    <row r="8754" spans="1:8">
      <c r="A8754" s="162"/>
      <c r="B8754" s="162"/>
      <c r="C8754" s="163"/>
      <c r="D8754" s="164"/>
      <c r="E8754" s="163"/>
      <c r="F8754" s="162"/>
      <c r="G8754" s="209"/>
      <c r="H8754" s="195"/>
    </row>
    <row r="8755" spans="1:8">
      <c r="A8755" s="162"/>
      <c r="B8755" s="162"/>
      <c r="C8755" s="163"/>
      <c r="D8755" s="164"/>
      <c r="E8755" s="163"/>
      <c r="F8755" s="162"/>
      <c r="G8755" s="209"/>
      <c r="H8755" s="195"/>
    </row>
    <row r="8756" spans="1:8">
      <c r="A8756" s="162"/>
      <c r="B8756" s="162"/>
      <c r="C8756" s="163"/>
      <c r="D8756" s="164"/>
      <c r="E8756" s="163"/>
      <c r="F8756" s="162"/>
      <c r="G8756" s="209"/>
      <c r="H8756" s="195"/>
    </row>
    <row r="8757" spans="1:8">
      <c r="A8757" s="162"/>
      <c r="B8757" s="162"/>
      <c r="C8757" s="163"/>
      <c r="D8757" s="164"/>
      <c r="E8757" s="163"/>
      <c r="F8757" s="162"/>
      <c r="G8757" s="209"/>
      <c r="H8757" s="195"/>
    </row>
    <row r="8758" spans="1:8">
      <c r="A8758" s="162"/>
      <c r="B8758" s="162"/>
      <c r="C8758" s="163"/>
      <c r="D8758" s="164"/>
      <c r="E8758" s="163"/>
      <c r="F8758" s="162"/>
      <c r="G8758" s="209"/>
      <c r="H8758" s="195"/>
    </row>
    <row r="8759" spans="1:8">
      <c r="A8759" s="162"/>
      <c r="B8759" s="162"/>
      <c r="C8759" s="163"/>
      <c r="D8759" s="164"/>
      <c r="E8759" s="163"/>
      <c r="F8759" s="162"/>
      <c r="G8759" s="209"/>
      <c r="H8759" s="195"/>
    </row>
    <row r="8760" spans="1:8">
      <c r="A8760" s="162"/>
      <c r="B8760" s="162"/>
      <c r="C8760" s="163"/>
      <c r="D8760" s="164"/>
      <c r="E8760" s="163"/>
      <c r="F8760" s="162"/>
      <c r="G8760" s="209"/>
      <c r="H8760" s="195"/>
    </row>
    <row r="8761" spans="1:8">
      <c r="A8761" s="162"/>
      <c r="B8761" s="162"/>
      <c r="C8761" s="163"/>
      <c r="D8761" s="164"/>
      <c r="E8761" s="163"/>
      <c r="F8761" s="162"/>
      <c r="G8761" s="209"/>
      <c r="H8761" s="195"/>
    </row>
    <row r="8762" spans="1:8">
      <c r="A8762" s="162"/>
      <c r="B8762" s="162"/>
      <c r="C8762" s="163"/>
      <c r="D8762" s="164"/>
      <c r="E8762" s="163"/>
      <c r="F8762" s="162"/>
      <c r="G8762" s="209"/>
      <c r="H8762" s="195"/>
    </row>
    <row r="8763" spans="1:8">
      <c r="A8763" s="162"/>
      <c r="B8763" s="162"/>
      <c r="C8763" s="163"/>
      <c r="D8763" s="164"/>
      <c r="E8763" s="163"/>
      <c r="F8763" s="162"/>
      <c r="G8763" s="209"/>
      <c r="H8763" s="195"/>
    </row>
    <row r="8764" spans="1:8">
      <c r="A8764" s="162"/>
      <c r="B8764" s="162"/>
      <c r="C8764" s="163"/>
      <c r="D8764" s="164"/>
      <c r="E8764" s="163"/>
      <c r="F8764" s="162"/>
      <c r="G8764" s="209"/>
      <c r="H8764" s="195"/>
    </row>
    <row r="8765" spans="1:8">
      <c r="A8765" s="162"/>
      <c r="B8765" s="162"/>
      <c r="C8765" s="163"/>
      <c r="D8765" s="164"/>
      <c r="E8765" s="163"/>
      <c r="F8765" s="162"/>
      <c r="G8765" s="209"/>
      <c r="H8765" s="195"/>
    </row>
    <row r="8766" spans="1:8">
      <c r="A8766" s="162"/>
      <c r="B8766" s="162"/>
      <c r="C8766" s="163"/>
      <c r="D8766" s="164"/>
      <c r="E8766" s="163"/>
      <c r="F8766" s="162"/>
      <c r="G8766" s="209"/>
      <c r="H8766" s="195"/>
    </row>
    <row r="8767" spans="1:8">
      <c r="A8767" s="162"/>
      <c r="B8767" s="162"/>
      <c r="C8767" s="163"/>
      <c r="D8767" s="164"/>
      <c r="E8767" s="163"/>
      <c r="F8767" s="162"/>
      <c r="G8767" s="209"/>
      <c r="H8767" s="195"/>
    </row>
    <row r="8768" spans="1:8">
      <c r="A8768" s="162"/>
      <c r="B8768" s="162"/>
      <c r="C8768" s="163"/>
      <c r="D8768" s="164"/>
      <c r="E8768" s="163"/>
      <c r="F8768" s="162"/>
      <c r="G8768" s="209"/>
      <c r="H8768" s="195"/>
    </row>
    <row r="8769" spans="1:8">
      <c r="A8769" s="162"/>
      <c r="B8769" s="162"/>
      <c r="C8769" s="163"/>
      <c r="D8769" s="164"/>
      <c r="E8769" s="163"/>
      <c r="F8769" s="162"/>
      <c r="G8769" s="209"/>
      <c r="H8769" s="195"/>
    </row>
    <row r="8770" spans="1:8">
      <c r="A8770" s="162"/>
      <c r="B8770" s="162"/>
      <c r="C8770" s="163"/>
      <c r="D8770" s="164"/>
      <c r="E8770" s="163"/>
      <c r="F8770" s="162"/>
      <c r="G8770" s="209"/>
      <c r="H8770" s="195"/>
    </row>
    <row r="8771" spans="1:8">
      <c r="A8771" s="162"/>
      <c r="B8771" s="162"/>
      <c r="C8771" s="163"/>
      <c r="D8771" s="164"/>
      <c r="E8771" s="163"/>
      <c r="F8771" s="162"/>
      <c r="G8771" s="209"/>
      <c r="H8771" s="195"/>
    </row>
    <row r="8772" spans="1:8">
      <c r="A8772" s="162"/>
      <c r="B8772" s="162"/>
      <c r="C8772" s="163"/>
      <c r="D8772" s="164"/>
      <c r="E8772" s="163"/>
      <c r="F8772" s="162"/>
      <c r="G8772" s="209"/>
      <c r="H8772" s="195"/>
    </row>
    <row r="8773" spans="1:8">
      <c r="A8773" s="162"/>
      <c r="B8773" s="162"/>
      <c r="C8773" s="163"/>
      <c r="D8773" s="164"/>
      <c r="E8773" s="163"/>
      <c r="F8773" s="162"/>
      <c r="G8773" s="209"/>
      <c r="H8773" s="195"/>
    </row>
    <row r="8774" spans="1:8">
      <c r="A8774" s="162"/>
      <c r="B8774" s="162"/>
      <c r="C8774" s="163"/>
      <c r="D8774" s="164"/>
      <c r="E8774" s="163"/>
      <c r="F8774" s="162"/>
      <c r="G8774" s="209"/>
      <c r="H8774" s="195"/>
    </row>
    <row r="8775" spans="1:8">
      <c r="A8775" s="162"/>
      <c r="B8775" s="162"/>
      <c r="C8775" s="163"/>
      <c r="D8775" s="164"/>
      <c r="E8775" s="163"/>
      <c r="F8775" s="162"/>
      <c r="G8775" s="209"/>
      <c r="H8775" s="195"/>
    </row>
    <row r="8776" spans="1:8">
      <c r="A8776" s="162"/>
      <c r="B8776" s="162"/>
      <c r="C8776" s="163"/>
      <c r="D8776" s="164"/>
      <c r="E8776" s="163"/>
      <c r="F8776" s="162"/>
      <c r="G8776" s="209"/>
      <c r="H8776" s="195"/>
    </row>
    <row r="8777" spans="1:8">
      <c r="A8777" s="162"/>
      <c r="B8777" s="162"/>
      <c r="C8777" s="163"/>
      <c r="D8777" s="164"/>
      <c r="E8777" s="163"/>
      <c r="F8777" s="162"/>
      <c r="G8777" s="209"/>
      <c r="H8777" s="195"/>
    </row>
    <row r="8778" spans="1:8">
      <c r="A8778" s="162"/>
      <c r="B8778" s="162"/>
      <c r="C8778" s="163"/>
      <c r="D8778" s="164"/>
      <c r="E8778" s="163"/>
      <c r="F8778" s="162"/>
      <c r="G8778" s="209"/>
      <c r="H8778" s="195"/>
    </row>
    <row r="8779" spans="1:8">
      <c r="A8779" s="162"/>
      <c r="B8779" s="162"/>
      <c r="C8779" s="163"/>
      <c r="D8779" s="164"/>
      <c r="E8779" s="163"/>
      <c r="F8779" s="162"/>
      <c r="G8779" s="209"/>
      <c r="H8779" s="195"/>
    </row>
    <row r="8780" spans="1:8">
      <c r="A8780" s="162"/>
      <c r="B8780" s="162"/>
      <c r="C8780" s="163"/>
      <c r="D8780" s="164"/>
      <c r="E8780" s="163"/>
      <c r="F8780" s="162"/>
      <c r="G8780" s="209"/>
      <c r="H8780" s="195"/>
    </row>
    <row r="8781" spans="1:8">
      <c r="A8781" s="162"/>
      <c r="B8781" s="162"/>
      <c r="C8781" s="163"/>
      <c r="D8781" s="164"/>
      <c r="E8781" s="163"/>
      <c r="F8781" s="162"/>
      <c r="G8781" s="209"/>
      <c r="H8781" s="195"/>
    </row>
    <row r="8782" spans="1:8">
      <c r="A8782" s="162"/>
      <c r="B8782" s="162"/>
      <c r="C8782" s="163"/>
      <c r="D8782" s="164"/>
      <c r="E8782" s="163"/>
      <c r="F8782" s="162"/>
      <c r="G8782" s="209"/>
      <c r="H8782" s="195"/>
    </row>
    <row r="8783" spans="1:8">
      <c r="A8783" s="162"/>
      <c r="B8783" s="162"/>
      <c r="C8783" s="163"/>
      <c r="D8783" s="164"/>
      <c r="E8783" s="163"/>
      <c r="F8783" s="162"/>
      <c r="G8783" s="209"/>
      <c r="H8783" s="195"/>
    </row>
    <row r="8784" spans="1:8">
      <c r="A8784" s="162"/>
      <c r="B8784" s="162"/>
      <c r="C8784" s="163"/>
      <c r="D8784" s="164"/>
      <c r="E8784" s="163"/>
      <c r="F8784" s="162"/>
      <c r="G8784" s="209"/>
      <c r="H8784" s="195"/>
    </row>
    <row r="8785" spans="1:8">
      <c r="A8785" s="162"/>
      <c r="B8785" s="162"/>
      <c r="C8785" s="163"/>
      <c r="D8785" s="164"/>
      <c r="E8785" s="163"/>
      <c r="F8785" s="162"/>
      <c r="G8785" s="209"/>
      <c r="H8785" s="195"/>
    </row>
    <row r="8786" spans="1:8">
      <c r="A8786" s="162"/>
      <c r="B8786" s="162"/>
      <c r="C8786" s="163"/>
      <c r="D8786" s="164"/>
      <c r="E8786" s="163"/>
      <c r="F8786" s="162"/>
      <c r="G8786" s="209"/>
      <c r="H8786" s="195"/>
    </row>
    <row r="8787" spans="1:8">
      <c r="A8787" s="162"/>
      <c r="B8787" s="162"/>
      <c r="C8787" s="163"/>
      <c r="D8787" s="164"/>
      <c r="E8787" s="163"/>
      <c r="F8787" s="162"/>
      <c r="G8787" s="209"/>
      <c r="H8787" s="195"/>
    </row>
    <row r="8788" spans="1:8">
      <c r="A8788" s="162"/>
      <c r="B8788" s="162"/>
      <c r="C8788" s="163"/>
      <c r="D8788" s="164"/>
      <c r="E8788" s="163"/>
      <c r="F8788" s="162"/>
      <c r="G8788" s="209"/>
      <c r="H8788" s="195"/>
    </row>
    <row r="8789" spans="1:8">
      <c r="A8789" s="162"/>
      <c r="B8789" s="162"/>
      <c r="C8789" s="163"/>
      <c r="D8789" s="164"/>
      <c r="E8789" s="163"/>
      <c r="F8789" s="162"/>
      <c r="G8789" s="209"/>
      <c r="H8789" s="195"/>
    </row>
    <row r="8790" spans="1:8">
      <c r="A8790" s="162"/>
      <c r="B8790" s="162"/>
      <c r="C8790" s="163"/>
      <c r="D8790" s="164"/>
      <c r="E8790" s="163"/>
      <c r="F8790" s="162"/>
      <c r="G8790" s="209"/>
      <c r="H8790" s="195"/>
    </row>
    <row r="8791" spans="1:8">
      <c r="A8791" s="162"/>
      <c r="B8791" s="162"/>
      <c r="C8791" s="163"/>
      <c r="D8791" s="164"/>
      <c r="E8791" s="163"/>
      <c r="F8791" s="162"/>
      <c r="G8791" s="209"/>
      <c r="H8791" s="195"/>
    </row>
    <row r="8792" spans="1:8">
      <c r="A8792" s="162"/>
      <c r="B8792" s="162"/>
      <c r="C8792" s="163"/>
      <c r="D8792" s="164"/>
      <c r="E8792" s="163"/>
      <c r="F8792" s="162"/>
      <c r="G8792" s="209"/>
      <c r="H8792" s="195"/>
    </row>
    <row r="8793" spans="1:8">
      <c r="A8793" s="162"/>
      <c r="B8793" s="162"/>
      <c r="C8793" s="163"/>
      <c r="D8793" s="164"/>
      <c r="E8793" s="163"/>
      <c r="F8793" s="162"/>
      <c r="G8793" s="209"/>
      <c r="H8793" s="195"/>
    </row>
    <row r="8794" spans="1:8">
      <c r="A8794" s="162"/>
      <c r="B8794" s="162"/>
      <c r="C8794" s="163"/>
      <c r="D8794" s="164"/>
      <c r="E8794" s="163"/>
      <c r="F8794" s="162"/>
      <c r="G8794" s="209"/>
      <c r="H8794" s="195"/>
    </row>
    <row r="8795" spans="1:8">
      <c r="A8795" s="162"/>
      <c r="B8795" s="162"/>
      <c r="C8795" s="163"/>
      <c r="D8795" s="164"/>
      <c r="E8795" s="163"/>
      <c r="F8795" s="162"/>
      <c r="G8795" s="209"/>
      <c r="H8795" s="195"/>
    </row>
    <row r="8796" spans="1:8">
      <c r="A8796" s="162"/>
      <c r="B8796" s="162"/>
      <c r="C8796" s="163"/>
      <c r="D8796" s="164"/>
      <c r="E8796" s="163"/>
      <c r="F8796" s="162"/>
      <c r="G8796" s="209"/>
      <c r="H8796" s="195"/>
    </row>
    <row r="8797" spans="1:8">
      <c r="A8797" s="162"/>
      <c r="B8797" s="162"/>
      <c r="C8797" s="163"/>
      <c r="D8797" s="164"/>
      <c r="E8797" s="163"/>
      <c r="F8797" s="162"/>
      <c r="G8797" s="209"/>
      <c r="H8797" s="195"/>
    </row>
    <row r="8798" spans="1:8">
      <c r="A8798" s="162"/>
      <c r="B8798" s="162"/>
      <c r="C8798" s="163"/>
      <c r="D8798" s="164"/>
      <c r="E8798" s="163"/>
      <c r="F8798" s="162"/>
      <c r="G8798" s="209"/>
      <c r="H8798" s="195"/>
    </row>
    <row r="8799" spans="1:8">
      <c r="A8799" s="162"/>
      <c r="B8799" s="162"/>
      <c r="C8799" s="163"/>
      <c r="D8799" s="164"/>
      <c r="E8799" s="163"/>
      <c r="F8799" s="162"/>
      <c r="G8799" s="209"/>
      <c r="H8799" s="195"/>
    </row>
    <row r="8800" spans="1:8">
      <c r="A8800" s="162"/>
      <c r="B8800" s="162"/>
      <c r="C8800" s="163"/>
      <c r="D8800" s="164"/>
      <c r="E8800" s="163"/>
      <c r="F8800" s="162"/>
      <c r="G8800" s="209"/>
      <c r="H8800" s="195"/>
    </row>
    <row r="8801" spans="1:8">
      <c r="A8801" s="162"/>
      <c r="B8801" s="162"/>
      <c r="C8801" s="163"/>
      <c r="D8801" s="164"/>
      <c r="E8801" s="163"/>
      <c r="F8801" s="162"/>
      <c r="G8801" s="209"/>
      <c r="H8801" s="195"/>
    </row>
    <row r="8802" spans="1:8">
      <c r="A8802" s="162"/>
      <c r="B8802" s="162"/>
      <c r="C8802" s="163"/>
      <c r="D8802" s="164"/>
      <c r="E8802" s="163"/>
      <c r="F8802" s="162"/>
      <c r="G8802" s="209"/>
      <c r="H8802" s="195"/>
    </row>
    <row r="8803" spans="1:8">
      <c r="A8803" s="162"/>
      <c r="B8803" s="162"/>
      <c r="C8803" s="163"/>
      <c r="D8803" s="164"/>
      <c r="E8803" s="163"/>
      <c r="F8803" s="162"/>
      <c r="G8803" s="209"/>
      <c r="H8803" s="195"/>
    </row>
    <row r="8804" spans="1:8">
      <c r="A8804" s="162"/>
      <c r="B8804" s="162"/>
      <c r="C8804" s="163"/>
      <c r="D8804" s="164"/>
      <c r="E8804" s="163"/>
      <c r="F8804" s="162"/>
      <c r="G8804" s="209"/>
      <c r="H8804" s="195"/>
    </row>
    <row r="8805" spans="1:8">
      <c r="A8805" s="162"/>
      <c r="B8805" s="162"/>
      <c r="C8805" s="163"/>
      <c r="D8805" s="164"/>
      <c r="E8805" s="163"/>
      <c r="F8805" s="162"/>
      <c r="G8805" s="209"/>
      <c r="H8805" s="195"/>
    </row>
    <row r="8806" spans="1:8">
      <c r="A8806" s="162"/>
      <c r="B8806" s="162"/>
      <c r="C8806" s="163"/>
      <c r="D8806" s="164"/>
      <c r="E8806" s="163"/>
      <c r="F8806" s="162"/>
      <c r="G8806" s="209"/>
      <c r="H8806" s="195"/>
    </row>
    <row r="8807" spans="1:8">
      <c r="A8807" s="162"/>
      <c r="B8807" s="162"/>
      <c r="C8807" s="163"/>
      <c r="D8807" s="164"/>
      <c r="E8807" s="163"/>
      <c r="F8807" s="162"/>
      <c r="G8807" s="209"/>
      <c r="H8807" s="195"/>
    </row>
    <row r="8808" spans="1:8">
      <c r="A8808" s="162"/>
      <c r="B8808" s="162"/>
      <c r="C8808" s="163"/>
      <c r="D8808" s="164"/>
      <c r="E8808" s="163"/>
      <c r="F8808" s="162"/>
      <c r="G8808" s="209"/>
      <c r="H8808" s="195"/>
    </row>
    <row r="8809" spans="1:8">
      <c r="A8809" s="162"/>
      <c r="B8809" s="162"/>
      <c r="C8809" s="163"/>
      <c r="D8809" s="164"/>
      <c r="E8809" s="163"/>
      <c r="F8809" s="162"/>
      <c r="G8809" s="209"/>
      <c r="H8809" s="195"/>
    </row>
    <row r="8810" spans="1:8">
      <c r="A8810" s="162"/>
      <c r="B8810" s="162"/>
      <c r="C8810" s="163"/>
      <c r="D8810" s="164"/>
      <c r="E8810" s="163"/>
      <c r="F8810" s="162"/>
      <c r="G8810" s="209"/>
      <c r="H8810" s="195"/>
    </row>
    <row r="8811" spans="1:8">
      <c r="A8811" s="162"/>
      <c r="B8811" s="162"/>
      <c r="C8811" s="163"/>
      <c r="D8811" s="164"/>
      <c r="E8811" s="163"/>
      <c r="F8811" s="162"/>
      <c r="G8811" s="209"/>
      <c r="H8811" s="195"/>
    </row>
    <row r="8812" spans="1:8">
      <c r="A8812" s="162"/>
      <c r="B8812" s="162"/>
      <c r="C8812" s="163"/>
      <c r="D8812" s="164"/>
      <c r="E8812" s="163"/>
      <c r="F8812" s="162"/>
      <c r="G8812" s="209"/>
      <c r="H8812" s="195"/>
    </row>
    <row r="8813" spans="1:8">
      <c r="A8813" s="162"/>
      <c r="B8813" s="162"/>
      <c r="C8813" s="163"/>
      <c r="D8813" s="164"/>
      <c r="E8813" s="163"/>
      <c r="F8813" s="162"/>
      <c r="G8813" s="209"/>
      <c r="H8813" s="195"/>
    </row>
    <row r="8814" spans="1:8">
      <c r="A8814" s="162"/>
      <c r="B8814" s="162"/>
      <c r="C8814" s="163"/>
      <c r="D8814" s="164"/>
      <c r="E8814" s="163"/>
      <c r="F8814" s="162"/>
      <c r="G8814" s="209"/>
      <c r="H8814" s="195"/>
    </row>
    <row r="8815" spans="1:8">
      <c r="A8815" s="162"/>
      <c r="B8815" s="162"/>
      <c r="C8815" s="163"/>
      <c r="D8815" s="164"/>
      <c r="E8815" s="163"/>
      <c r="F8815" s="162"/>
      <c r="G8815" s="209"/>
      <c r="H8815" s="195"/>
    </row>
    <row r="8816" spans="1:8">
      <c r="A8816" s="162"/>
      <c r="B8816" s="162"/>
      <c r="C8816" s="163"/>
      <c r="D8816" s="164"/>
      <c r="E8816" s="163"/>
      <c r="F8816" s="162"/>
      <c r="G8816" s="209"/>
      <c r="H8816" s="195"/>
    </row>
    <row r="8817" spans="1:8">
      <c r="A8817" s="162"/>
      <c r="B8817" s="162"/>
      <c r="C8817" s="163"/>
      <c r="D8817" s="164"/>
      <c r="E8817" s="163"/>
      <c r="F8817" s="162"/>
      <c r="G8817" s="209"/>
      <c r="H8817" s="195"/>
    </row>
    <row r="8818" spans="1:8">
      <c r="A8818" s="162"/>
      <c r="B8818" s="162"/>
      <c r="C8818" s="163"/>
      <c r="D8818" s="164"/>
      <c r="E8818" s="163"/>
      <c r="F8818" s="162"/>
      <c r="G8818" s="209"/>
      <c r="H8818" s="195"/>
    </row>
    <row r="8819" spans="1:8">
      <c r="A8819" s="162"/>
      <c r="B8819" s="162"/>
      <c r="C8819" s="163"/>
      <c r="D8819" s="164"/>
      <c r="E8819" s="163"/>
      <c r="F8819" s="162"/>
      <c r="G8819" s="209"/>
      <c r="H8819" s="195"/>
    </row>
    <row r="8820" spans="1:8">
      <c r="A8820" s="162"/>
      <c r="B8820" s="162"/>
      <c r="C8820" s="163"/>
      <c r="D8820" s="164"/>
      <c r="E8820" s="163"/>
      <c r="F8820" s="162"/>
      <c r="G8820" s="209"/>
      <c r="H8820" s="195"/>
    </row>
    <row r="8821" spans="1:8">
      <c r="A8821" s="162"/>
      <c r="B8821" s="162"/>
      <c r="C8821" s="163"/>
      <c r="D8821" s="164"/>
      <c r="E8821" s="163"/>
      <c r="F8821" s="162"/>
      <c r="G8821" s="209"/>
      <c r="H8821" s="195"/>
    </row>
    <row r="8822" spans="1:8">
      <c r="A8822" s="162"/>
      <c r="B8822" s="162"/>
      <c r="C8822" s="163"/>
      <c r="D8822" s="164"/>
      <c r="E8822" s="163"/>
      <c r="F8822" s="162"/>
      <c r="G8822" s="209"/>
      <c r="H8822" s="195"/>
    </row>
    <row r="8823" spans="1:8">
      <c r="A8823" s="162"/>
      <c r="B8823" s="162"/>
      <c r="C8823" s="163"/>
      <c r="D8823" s="164"/>
      <c r="E8823" s="163"/>
      <c r="F8823" s="162"/>
      <c r="G8823" s="209"/>
      <c r="H8823" s="195"/>
    </row>
    <row r="8824" spans="1:8">
      <c r="A8824" s="162"/>
      <c r="B8824" s="162"/>
      <c r="C8824" s="163"/>
      <c r="D8824" s="164"/>
      <c r="E8824" s="163"/>
      <c r="F8824" s="162"/>
      <c r="G8824" s="209"/>
      <c r="H8824" s="195"/>
    </row>
    <row r="8825" spans="1:8">
      <c r="A8825" s="162"/>
      <c r="B8825" s="162"/>
      <c r="C8825" s="163"/>
      <c r="D8825" s="164"/>
      <c r="E8825" s="163"/>
      <c r="F8825" s="162"/>
      <c r="G8825" s="209"/>
      <c r="H8825" s="195"/>
    </row>
    <row r="8826" spans="1:8">
      <c r="A8826" s="162"/>
      <c r="B8826" s="162"/>
      <c r="C8826" s="163"/>
      <c r="D8826" s="164"/>
      <c r="E8826" s="163"/>
      <c r="F8826" s="162"/>
      <c r="G8826" s="209"/>
      <c r="H8826" s="195"/>
    </row>
    <row r="8827" spans="1:8">
      <c r="A8827" s="162"/>
      <c r="B8827" s="162"/>
      <c r="C8827" s="163"/>
      <c r="D8827" s="164"/>
      <c r="E8827" s="163"/>
      <c r="F8827" s="162"/>
      <c r="G8827" s="209"/>
      <c r="H8827" s="195"/>
    </row>
    <row r="8828" spans="1:8">
      <c r="A8828" s="162"/>
      <c r="B8828" s="162"/>
      <c r="C8828" s="163"/>
      <c r="D8828" s="164"/>
      <c r="E8828" s="163"/>
      <c r="F8828" s="162"/>
      <c r="G8828" s="209"/>
      <c r="H8828" s="195"/>
    </row>
    <row r="8829" spans="1:8">
      <c r="A8829" s="162"/>
      <c r="B8829" s="162"/>
      <c r="C8829" s="163"/>
      <c r="D8829" s="164"/>
      <c r="E8829" s="163"/>
      <c r="F8829" s="162"/>
      <c r="G8829" s="209"/>
      <c r="H8829" s="195"/>
    </row>
    <row r="8830" spans="1:8">
      <c r="A8830" s="162"/>
      <c r="B8830" s="162"/>
      <c r="C8830" s="163"/>
      <c r="D8830" s="164"/>
      <c r="E8830" s="163"/>
      <c r="F8830" s="162"/>
      <c r="G8830" s="209"/>
      <c r="H8830" s="195"/>
    </row>
    <row r="8831" spans="1:8">
      <c r="A8831" s="162"/>
      <c r="B8831" s="162"/>
      <c r="C8831" s="163"/>
      <c r="D8831" s="164"/>
      <c r="E8831" s="163"/>
      <c r="F8831" s="162"/>
      <c r="G8831" s="209"/>
      <c r="H8831" s="195"/>
    </row>
    <row r="8832" spans="1:8">
      <c r="A8832" s="162"/>
      <c r="B8832" s="162"/>
      <c r="C8832" s="163"/>
      <c r="D8832" s="164"/>
      <c r="E8832" s="163"/>
      <c r="F8832" s="162"/>
      <c r="G8832" s="209"/>
      <c r="H8832" s="195"/>
    </row>
    <row r="8833" spans="1:8">
      <c r="A8833" s="162"/>
      <c r="B8833" s="162"/>
      <c r="C8833" s="163"/>
      <c r="D8833" s="164"/>
      <c r="E8833" s="163"/>
      <c r="F8833" s="162"/>
      <c r="G8833" s="209"/>
      <c r="H8833" s="195"/>
    </row>
    <row r="8834" spans="1:8">
      <c r="A8834" s="162"/>
      <c r="B8834" s="162"/>
      <c r="C8834" s="163"/>
      <c r="D8834" s="164"/>
      <c r="E8834" s="163"/>
      <c r="F8834" s="162"/>
      <c r="G8834" s="209"/>
      <c r="H8834" s="195"/>
    </row>
    <row r="8835" spans="1:8">
      <c r="A8835" s="162"/>
      <c r="B8835" s="162"/>
      <c r="C8835" s="163"/>
      <c r="D8835" s="164"/>
      <c r="E8835" s="163"/>
      <c r="F8835" s="162"/>
      <c r="G8835" s="209"/>
      <c r="H8835" s="195"/>
    </row>
    <row r="8836" spans="1:8">
      <c r="A8836" s="162"/>
      <c r="B8836" s="162"/>
      <c r="C8836" s="163"/>
      <c r="D8836" s="164"/>
      <c r="E8836" s="163"/>
      <c r="F8836" s="162"/>
      <c r="G8836" s="209"/>
      <c r="H8836" s="195"/>
    </row>
    <row r="8837" spans="1:8">
      <c r="A8837" s="162"/>
      <c r="B8837" s="162"/>
      <c r="C8837" s="163"/>
      <c r="D8837" s="164"/>
      <c r="E8837" s="163"/>
      <c r="F8837" s="162"/>
      <c r="G8837" s="209"/>
      <c r="H8837" s="195"/>
    </row>
    <row r="8838" spans="1:8">
      <c r="A8838" s="162"/>
      <c r="B8838" s="162"/>
      <c r="C8838" s="163"/>
      <c r="D8838" s="164"/>
      <c r="E8838" s="163"/>
      <c r="F8838" s="162"/>
      <c r="G8838" s="209"/>
      <c r="H8838" s="195"/>
    </row>
    <row r="8839" spans="1:8">
      <c r="A8839" s="162"/>
      <c r="B8839" s="162"/>
      <c r="C8839" s="163"/>
      <c r="D8839" s="164"/>
      <c r="E8839" s="163"/>
      <c r="F8839" s="162"/>
      <c r="G8839" s="209"/>
      <c r="H8839" s="195"/>
    </row>
    <row r="8840" spans="1:8">
      <c r="A8840" s="162"/>
      <c r="B8840" s="162"/>
      <c r="C8840" s="163"/>
      <c r="D8840" s="164"/>
      <c r="E8840" s="163"/>
      <c r="F8840" s="162"/>
      <c r="G8840" s="209"/>
      <c r="H8840" s="195"/>
    </row>
    <row r="8841" spans="1:8">
      <c r="A8841" s="162"/>
      <c r="B8841" s="162"/>
      <c r="C8841" s="163"/>
      <c r="D8841" s="164"/>
      <c r="E8841" s="163"/>
      <c r="F8841" s="162"/>
      <c r="G8841" s="209"/>
      <c r="H8841" s="195"/>
    </row>
    <row r="8842" spans="1:8">
      <c r="A8842" s="162"/>
      <c r="B8842" s="162"/>
      <c r="C8842" s="163"/>
      <c r="D8842" s="164"/>
      <c r="E8842" s="163"/>
      <c r="F8842" s="162"/>
      <c r="G8842" s="209"/>
      <c r="H8842" s="195"/>
    </row>
    <row r="8843" spans="1:8">
      <c r="A8843" s="162"/>
      <c r="B8843" s="162"/>
      <c r="C8843" s="163"/>
      <c r="D8843" s="164"/>
      <c r="E8843" s="163"/>
      <c r="F8843" s="162"/>
      <c r="G8843" s="209"/>
      <c r="H8843" s="195"/>
    </row>
    <row r="8844" spans="1:8">
      <c r="A8844" s="162"/>
      <c r="B8844" s="162"/>
      <c r="C8844" s="163"/>
      <c r="D8844" s="164"/>
      <c r="E8844" s="163"/>
      <c r="F8844" s="162"/>
      <c r="G8844" s="209"/>
      <c r="H8844" s="195"/>
    </row>
    <row r="8845" spans="1:8">
      <c r="A8845" s="162"/>
      <c r="B8845" s="162"/>
      <c r="C8845" s="163"/>
      <c r="D8845" s="164"/>
      <c r="E8845" s="163"/>
      <c r="F8845" s="162"/>
      <c r="G8845" s="209"/>
      <c r="H8845" s="195"/>
    </row>
    <row r="8846" spans="1:8">
      <c r="A8846" s="162"/>
      <c r="B8846" s="162"/>
      <c r="C8846" s="163"/>
      <c r="D8846" s="164"/>
      <c r="E8846" s="163"/>
      <c r="F8846" s="162"/>
      <c r="G8846" s="209"/>
      <c r="H8846" s="195"/>
    </row>
    <row r="8847" spans="1:8">
      <c r="A8847" s="162"/>
      <c r="B8847" s="162"/>
      <c r="C8847" s="163"/>
      <c r="D8847" s="164"/>
      <c r="E8847" s="163"/>
      <c r="F8847" s="162"/>
      <c r="G8847" s="209"/>
      <c r="H8847" s="195"/>
    </row>
    <row r="8848" spans="1:8">
      <c r="A8848" s="162"/>
      <c r="B8848" s="162"/>
      <c r="C8848" s="163"/>
      <c r="D8848" s="164"/>
      <c r="E8848" s="163"/>
      <c r="F8848" s="162"/>
      <c r="G8848" s="209"/>
      <c r="H8848" s="195"/>
    </row>
    <row r="8849" spans="1:8">
      <c r="A8849" s="162"/>
      <c r="B8849" s="162"/>
      <c r="C8849" s="163"/>
      <c r="D8849" s="164"/>
      <c r="E8849" s="163"/>
      <c r="F8849" s="162"/>
      <c r="G8849" s="209"/>
      <c r="H8849" s="195"/>
    </row>
    <row r="8850" spans="1:8">
      <c r="A8850" s="162"/>
      <c r="B8850" s="162"/>
      <c r="C8850" s="163"/>
      <c r="D8850" s="164"/>
      <c r="E8850" s="163"/>
      <c r="F8850" s="162"/>
      <c r="G8850" s="209"/>
      <c r="H8850" s="195"/>
    </row>
    <row r="8851" spans="1:8">
      <c r="A8851" s="162"/>
      <c r="B8851" s="162"/>
      <c r="C8851" s="163"/>
      <c r="D8851" s="164"/>
      <c r="E8851" s="163"/>
      <c r="F8851" s="162"/>
      <c r="G8851" s="209"/>
      <c r="H8851" s="195"/>
    </row>
    <row r="8852" spans="1:8">
      <c r="A8852" s="162"/>
      <c r="B8852" s="162"/>
      <c r="C8852" s="163"/>
      <c r="D8852" s="164"/>
      <c r="E8852" s="163"/>
      <c r="F8852" s="162"/>
      <c r="G8852" s="209"/>
      <c r="H8852" s="195"/>
    </row>
    <row r="8853" spans="1:8">
      <c r="A8853" s="162"/>
      <c r="B8853" s="162"/>
      <c r="C8853" s="163"/>
      <c r="D8853" s="164"/>
      <c r="E8853" s="163"/>
      <c r="F8853" s="162"/>
      <c r="G8853" s="209"/>
      <c r="H8853" s="195"/>
    </row>
    <row r="8854" spans="1:8">
      <c r="A8854" s="162"/>
      <c r="B8854" s="162"/>
      <c r="C8854" s="163"/>
      <c r="D8854" s="164"/>
      <c r="E8854" s="163"/>
      <c r="F8854" s="162"/>
      <c r="G8854" s="209"/>
      <c r="H8854" s="195"/>
    </row>
    <row r="8855" spans="1:8">
      <c r="A8855" s="162"/>
      <c r="B8855" s="162"/>
      <c r="C8855" s="163"/>
      <c r="D8855" s="164"/>
      <c r="E8855" s="163"/>
      <c r="F8855" s="162"/>
      <c r="G8855" s="209"/>
      <c r="H8855" s="195"/>
    </row>
    <row r="8856" spans="1:8">
      <c r="A8856" s="162"/>
      <c r="B8856" s="162"/>
      <c r="C8856" s="163"/>
      <c r="D8856" s="164"/>
      <c r="E8856" s="163"/>
      <c r="F8856" s="162"/>
      <c r="G8856" s="209"/>
      <c r="H8856" s="195"/>
    </row>
    <row r="8857" spans="1:8">
      <c r="A8857" s="162"/>
      <c r="B8857" s="162"/>
      <c r="C8857" s="163"/>
      <c r="D8857" s="164"/>
      <c r="E8857" s="163"/>
      <c r="F8857" s="162"/>
      <c r="G8857" s="209"/>
      <c r="H8857" s="195"/>
    </row>
    <row r="8858" spans="1:8">
      <c r="A8858" s="162"/>
      <c r="B8858" s="162"/>
      <c r="C8858" s="163"/>
      <c r="D8858" s="164"/>
      <c r="E8858" s="163"/>
      <c r="F8858" s="162"/>
      <c r="G8858" s="209"/>
      <c r="H8858" s="195"/>
    </row>
    <row r="8859" spans="1:8">
      <c r="A8859" s="162"/>
      <c r="B8859" s="162"/>
      <c r="C8859" s="163"/>
      <c r="D8859" s="164"/>
      <c r="E8859" s="163"/>
      <c r="F8859" s="162"/>
      <c r="G8859" s="209"/>
      <c r="H8859" s="195"/>
    </row>
    <row r="8860" spans="1:8">
      <c r="A8860" s="162"/>
      <c r="B8860" s="162"/>
      <c r="C8860" s="163"/>
      <c r="D8860" s="164"/>
      <c r="E8860" s="163"/>
      <c r="F8860" s="162"/>
      <c r="G8860" s="209"/>
      <c r="H8860" s="195"/>
    </row>
    <row r="8861" spans="1:8">
      <c r="A8861" s="162"/>
      <c r="B8861" s="162"/>
      <c r="C8861" s="163"/>
      <c r="D8861" s="164"/>
      <c r="E8861" s="163"/>
      <c r="F8861" s="162"/>
      <c r="G8861" s="209"/>
      <c r="H8861" s="195"/>
    </row>
    <row r="8862" spans="1:8">
      <c r="A8862" s="162"/>
      <c r="B8862" s="162"/>
      <c r="C8862" s="163"/>
      <c r="D8862" s="164"/>
      <c r="E8862" s="163"/>
      <c r="F8862" s="162"/>
      <c r="G8862" s="209"/>
      <c r="H8862" s="195"/>
    </row>
    <row r="8863" spans="1:8">
      <c r="A8863" s="162"/>
      <c r="B8863" s="162"/>
      <c r="C8863" s="163"/>
      <c r="D8863" s="164"/>
      <c r="E8863" s="163"/>
      <c r="F8863" s="162"/>
      <c r="G8863" s="209"/>
      <c r="H8863" s="195"/>
    </row>
    <row r="8864" spans="1:8">
      <c r="A8864" s="162"/>
      <c r="B8864" s="162"/>
      <c r="C8864" s="163"/>
      <c r="D8864" s="164"/>
      <c r="E8864" s="163"/>
      <c r="F8864" s="162"/>
      <c r="G8864" s="209"/>
      <c r="H8864" s="195"/>
    </row>
    <row r="8865" spans="1:8">
      <c r="A8865" s="162"/>
      <c r="B8865" s="162"/>
      <c r="C8865" s="163"/>
      <c r="D8865" s="164"/>
      <c r="E8865" s="163"/>
      <c r="F8865" s="162"/>
      <c r="G8865" s="209"/>
      <c r="H8865" s="195"/>
    </row>
    <row r="8866" spans="1:8">
      <c r="A8866" s="162"/>
      <c r="B8866" s="162"/>
      <c r="C8866" s="163"/>
      <c r="D8866" s="164"/>
      <c r="E8866" s="163"/>
      <c r="F8866" s="162"/>
      <c r="G8866" s="209"/>
      <c r="H8866" s="195"/>
    </row>
    <row r="8867" spans="1:8">
      <c r="A8867" s="162"/>
      <c r="B8867" s="162"/>
      <c r="C8867" s="163"/>
      <c r="D8867" s="164"/>
      <c r="E8867" s="163"/>
      <c r="F8867" s="162"/>
      <c r="G8867" s="209"/>
      <c r="H8867" s="195"/>
    </row>
    <row r="8868" spans="1:8">
      <c r="A8868" s="162"/>
      <c r="B8868" s="162"/>
      <c r="C8868" s="163"/>
      <c r="D8868" s="164"/>
      <c r="E8868" s="163"/>
      <c r="F8868" s="162"/>
      <c r="G8868" s="209"/>
      <c r="H8868" s="195"/>
    </row>
    <row r="8869" spans="1:8">
      <c r="A8869" s="162"/>
      <c r="B8869" s="162"/>
      <c r="C8869" s="163"/>
      <c r="D8869" s="164"/>
      <c r="E8869" s="163"/>
      <c r="F8869" s="162"/>
      <c r="G8869" s="209"/>
      <c r="H8869" s="195"/>
    </row>
    <row r="8870" spans="1:8">
      <c r="A8870" s="162"/>
      <c r="B8870" s="162"/>
      <c r="C8870" s="163"/>
      <c r="D8870" s="164"/>
      <c r="E8870" s="163"/>
      <c r="F8870" s="162"/>
      <c r="G8870" s="209"/>
      <c r="H8870" s="195"/>
    </row>
    <row r="8871" spans="1:8">
      <c r="A8871" s="162"/>
      <c r="B8871" s="162"/>
      <c r="C8871" s="163"/>
      <c r="D8871" s="164"/>
      <c r="E8871" s="163"/>
      <c r="F8871" s="162"/>
      <c r="G8871" s="209"/>
      <c r="H8871" s="195"/>
    </row>
    <row r="8872" spans="1:8">
      <c r="A8872" s="162"/>
      <c r="B8872" s="162"/>
      <c r="C8872" s="163"/>
      <c r="D8872" s="164"/>
      <c r="E8872" s="163"/>
      <c r="F8872" s="162"/>
      <c r="G8872" s="209"/>
      <c r="H8872" s="195"/>
    </row>
    <row r="8873" spans="1:8">
      <c r="A8873" s="162"/>
      <c r="B8873" s="162"/>
      <c r="C8873" s="163"/>
      <c r="D8873" s="164"/>
      <c r="E8873" s="163"/>
      <c r="F8873" s="162"/>
      <c r="G8873" s="209"/>
      <c r="H8873" s="195"/>
    </row>
    <row r="8874" spans="1:8">
      <c r="A8874" s="162"/>
      <c r="B8874" s="162"/>
      <c r="C8874" s="163"/>
      <c r="D8874" s="164"/>
      <c r="E8874" s="163"/>
      <c r="F8874" s="162"/>
      <c r="G8874" s="209"/>
      <c r="H8874" s="195"/>
    </row>
    <row r="8875" spans="1:8">
      <c r="A8875" s="162"/>
      <c r="B8875" s="162"/>
      <c r="C8875" s="163"/>
      <c r="D8875" s="164"/>
      <c r="E8875" s="163"/>
      <c r="F8875" s="162"/>
      <c r="G8875" s="209"/>
      <c r="H8875" s="195"/>
    </row>
    <row r="8876" spans="1:8">
      <c r="A8876" s="162"/>
      <c r="B8876" s="162"/>
      <c r="C8876" s="163"/>
      <c r="D8876" s="164"/>
      <c r="E8876" s="163"/>
      <c r="F8876" s="162"/>
      <c r="G8876" s="209"/>
      <c r="H8876" s="195"/>
    </row>
    <row r="8877" spans="1:8">
      <c r="A8877" s="162"/>
      <c r="B8877" s="162"/>
      <c r="C8877" s="163"/>
      <c r="D8877" s="164"/>
      <c r="E8877" s="163"/>
      <c r="F8877" s="162"/>
      <c r="G8877" s="209"/>
      <c r="H8877" s="195"/>
    </row>
    <row r="8878" spans="1:8">
      <c r="A8878" s="162"/>
      <c r="B8878" s="162"/>
      <c r="C8878" s="163"/>
      <c r="D8878" s="164"/>
      <c r="E8878" s="163"/>
      <c r="F8878" s="162"/>
      <c r="G8878" s="209"/>
      <c r="H8878" s="195"/>
    </row>
    <row r="8879" spans="1:8">
      <c r="A8879" s="162"/>
      <c r="B8879" s="162"/>
      <c r="C8879" s="163"/>
      <c r="D8879" s="164"/>
      <c r="E8879" s="163"/>
      <c r="F8879" s="162"/>
      <c r="G8879" s="209"/>
      <c r="H8879" s="195"/>
    </row>
    <row r="8880" spans="1:8">
      <c r="A8880" s="162"/>
      <c r="B8880" s="162"/>
      <c r="C8880" s="163"/>
      <c r="D8880" s="164"/>
      <c r="E8880" s="163"/>
      <c r="F8880" s="162"/>
      <c r="G8880" s="209"/>
      <c r="H8880" s="195"/>
    </row>
    <row r="8881" spans="1:8">
      <c r="A8881" s="162"/>
      <c r="B8881" s="162"/>
      <c r="C8881" s="163"/>
      <c r="D8881" s="164"/>
      <c r="E8881" s="163"/>
      <c r="F8881" s="162"/>
      <c r="G8881" s="209"/>
      <c r="H8881" s="195"/>
    </row>
    <row r="8882" spans="1:8">
      <c r="A8882" s="162"/>
      <c r="B8882" s="162"/>
      <c r="C8882" s="163"/>
      <c r="D8882" s="164"/>
      <c r="E8882" s="163"/>
      <c r="F8882" s="162"/>
      <c r="G8882" s="209"/>
      <c r="H8882" s="195"/>
    </row>
    <row r="8883" spans="1:8">
      <c r="A8883" s="162"/>
      <c r="B8883" s="162"/>
      <c r="C8883" s="163"/>
      <c r="D8883" s="164"/>
      <c r="E8883" s="163"/>
      <c r="F8883" s="162"/>
      <c r="G8883" s="209"/>
      <c r="H8883" s="195"/>
    </row>
    <row r="8884" spans="1:8">
      <c r="A8884" s="162"/>
      <c r="B8884" s="162"/>
      <c r="C8884" s="163"/>
      <c r="D8884" s="164"/>
      <c r="E8884" s="163"/>
      <c r="F8884" s="162"/>
      <c r="G8884" s="209"/>
      <c r="H8884" s="195"/>
    </row>
    <row r="8885" spans="1:8">
      <c r="A8885" s="162"/>
      <c r="B8885" s="162"/>
      <c r="C8885" s="163"/>
      <c r="D8885" s="164"/>
      <c r="E8885" s="163"/>
      <c r="F8885" s="162"/>
      <c r="G8885" s="209"/>
      <c r="H8885" s="195"/>
    </row>
    <row r="8886" spans="1:8">
      <c r="A8886" s="162"/>
      <c r="B8886" s="162"/>
      <c r="C8886" s="163"/>
      <c r="D8886" s="164"/>
      <c r="E8886" s="163"/>
      <c r="F8886" s="162"/>
      <c r="G8886" s="209"/>
      <c r="H8886" s="195"/>
    </row>
    <row r="8887" spans="1:8">
      <c r="A8887" s="162"/>
      <c r="B8887" s="162"/>
      <c r="C8887" s="163"/>
      <c r="D8887" s="164"/>
      <c r="E8887" s="163"/>
      <c r="F8887" s="162"/>
      <c r="G8887" s="209"/>
      <c r="H8887" s="195"/>
    </row>
    <row r="8888" spans="1:8">
      <c r="A8888" s="162"/>
      <c r="B8888" s="162"/>
      <c r="C8888" s="163"/>
      <c r="D8888" s="164"/>
      <c r="E8888" s="163"/>
      <c r="F8888" s="162"/>
      <c r="G8888" s="209"/>
      <c r="H8888" s="195"/>
    </row>
    <row r="8889" spans="1:8">
      <c r="A8889" s="162"/>
      <c r="B8889" s="162"/>
      <c r="C8889" s="163"/>
      <c r="D8889" s="164"/>
      <c r="E8889" s="163"/>
      <c r="F8889" s="162"/>
      <c r="G8889" s="209"/>
      <c r="H8889" s="195"/>
    </row>
    <row r="8890" spans="1:8">
      <c r="A8890" s="162"/>
      <c r="B8890" s="162"/>
      <c r="C8890" s="163"/>
      <c r="D8890" s="164"/>
      <c r="E8890" s="163"/>
      <c r="F8890" s="162"/>
      <c r="G8890" s="209"/>
      <c r="H8890" s="195"/>
    </row>
    <row r="8891" spans="1:8">
      <c r="A8891" s="162"/>
      <c r="B8891" s="162"/>
      <c r="C8891" s="163"/>
      <c r="D8891" s="164"/>
      <c r="E8891" s="163"/>
      <c r="F8891" s="162"/>
      <c r="G8891" s="209"/>
      <c r="H8891" s="195"/>
    </row>
    <row r="8892" spans="1:8">
      <c r="A8892" s="162"/>
      <c r="B8892" s="162"/>
      <c r="C8892" s="163"/>
      <c r="D8892" s="164"/>
      <c r="E8892" s="163"/>
      <c r="F8892" s="162"/>
      <c r="G8892" s="209"/>
      <c r="H8892" s="195"/>
    </row>
    <row r="8893" spans="1:8">
      <c r="A8893" s="162"/>
      <c r="B8893" s="162"/>
      <c r="C8893" s="163"/>
      <c r="D8893" s="164"/>
      <c r="E8893" s="163"/>
      <c r="F8893" s="162"/>
      <c r="G8893" s="209"/>
      <c r="H8893" s="195"/>
    </row>
    <row r="8894" spans="1:8">
      <c r="A8894" s="162"/>
      <c r="B8894" s="162"/>
      <c r="C8894" s="163"/>
      <c r="D8894" s="164"/>
      <c r="E8894" s="163"/>
      <c r="F8894" s="162"/>
      <c r="G8894" s="209"/>
      <c r="H8894" s="195"/>
    </row>
    <row r="8895" spans="1:8">
      <c r="A8895" s="162"/>
      <c r="B8895" s="162"/>
      <c r="C8895" s="163"/>
      <c r="D8895" s="164"/>
      <c r="E8895" s="163"/>
      <c r="F8895" s="162"/>
      <c r="G8895" s="209"/>
      <c r="H8895" s="195"/>
    </row>
    <row r="8896" spans="1:8">
      <c r="A8896" s="162"/>
      <c r="B8896" s="162"/>
      <c r="C8896" s="163"/>
      <c r="D8896" s="164"/>
      <c r="E8896" s="163"/>
      <c r="F8896" s="162"/>
      <c r="G8896" s="209"/>
      <c r="H8896" s="195"/>
    </row>
    <row r="8897" spans="1:8">
      <c r="A8897" s="162"/>
      <c r="B8897" s="162"/>
      <c r="C8897" s="163"/>
      <c r="D8897" s="164"/>
      <c r="E8897" s="163"/>
      <c r="F8897" s="162"/>
      <c r="G8897" s="209"/>
      <c r="H8897" s="195"/>
    </row>
    <row r="8898" spans="1:8">
      <c r="A8898" s="162"/>
      <c r="B8898" s="162"/>
      <c r="C8898" s="163"/>
      <c r="D8898" s="164"/>
      <c r="E8898" s="163"/>
      <c r="F8898" s="162"/>
      <c r="G8898" s="209"/>
      <c r="H8898" s="195"/>
    </row>
    <row r="8899" spans="1:8">
      <c r="A8899" s="162"/>
      <c r="B8899" s="162"/>
      <c r="C8899" s="163"/>
      <c r="D8899" s="164"/>
      <c r="E8899" s="163"/>
      <c r="F8899" s="162"/>
      <c r="G8899" s="209"/>
      <c r="H8899" s="195"/>
    </row>
    <row r="8900" spans="1:8">
      <c r="A8900" s="162"/>
      <c r="B8900" s="162"/>
      <c r="C8900" s="163"/>
      <c r="D8900" s="164"/>
      <c r="E8900" s="163"/>
      <c r="F8900" s="162"/>
      <c r="G8900" s="209"/>
      <c r="H8900" s="195"/>
    </row>
    <row r="8901" spans="1:8">
      <c r="A8901" s="162"/>
      <c r="B8901" s="162"/>
      <c r="C8901" s="163"/>
      <c r="D8901" s="164"/>
      <c r="E8901" s="163"/>
      <c r="F8901" s="162"/>
      <c r="G8901" s="209"/>
      <c r="H8901" s="195"/>
    </row>
    <row r="8902" spans="1:8">
      <c r="A8902" s="162"/>
      <c r="B8902" s="162"/>
      <c r="C8902" s="163"/>
      <c r="D8902" s="164"/>
      <c r="E8902" s="163"/>
      <c r="F8902" s="162"/>
      <c r="G8902" s="209"/>
      <c r="H8902" s="195"/>
    </row>
    <row r="8903" spans="1:8">
      <c r="A8903" s="162"/>
      <c r="B8903" s="162"/>
      <c r="C8903" s="163"/>
      <c r="D8903" s="164"/>
      <c r="E8903" s="163"/>
      <c r="F8903" s="162"/>
      <c r="G8903" s="209"/>
      <c r="H8903" s="195"/>
    </row>
    <row r="8904" spans="1:8">
      <c r="A8904" s="162"/>
      <c r="B8904" s="162"/>
      <c r="C8904" s="163"/>
      <c r="D8904" s="164"/>
      <c r="E8904" s="163"/>
      <c r="F8904" s="162"/>
      <c r="G8904" s="209"/>
      <c r="H8904" s="195"/>
    </row>
    <row r="8905" spans="1:8">
      <c r="A8905" s="162"/>
      <c r="B8905" s="162"/>
      <c r="C8905" s="163"/>
      <c r="D8905" s="164"/>
      <c r="E8905" s="163"/>
      <c r="F8905" s="162"/>
      <c r="G8905" s="209"/>
      <c r="H8905" s="195"/>
    </row>
    <row r="8906" spans="1:8">
      <c r="A8906" s="162"/>
      <c r="B8906" s="162"/>
      <c r="C8906" s="163"/>
      <c r="D8906" s="164"/>
      <c r="E8906" s="163"/>
      <c r="F8906" s="162"/>
      <c r="G8906" s="209"/>
      <c r="H8906" s="195"/>
    </row>
    <row r="8907" spans="1:8">
      <c r="A8907" s="162"/>
      <c r="B8907" s="162"/>
      <c r="C8907" s="163"/>
      <c r="D8907" s="164"/>
      <c r="E8907" s="163"/>
      <c r="F8907" s="162"/>
      <c r="G8907" s="209"/>
      <c r="H8907" s="195"/>
    </row>
    <row r="8908" spans="1:8">
      <c r="A8908" s="162"/>
      <c r="B8908" s="162"/>
      <c r="C8908" s="163"/>
      <c r="D8908" s="164"/>
      <c r="E8908" s="163"/>
      <c r="F8908" s="162"/>
      <c r="G8908" s="209"/>
      <c r="H8908" s="195"/>
    </row>
    <row r="8909" spans="1:8">
      <c r="A8909" s="162"/>
      <c r="B8909" s="162"/>
      <c r="C8909" s="163"/>
      <c r="D8909" s="164"/>
      <c r="E8909" s="163"/>
      <c r="F8909" s="162"/>
      <c r="G8909" s="209"/>
      <c r="H8909" s="195"/>
    </row>
    <row r="8910" spans="1:8">
      <c r="A8910" s="162"/>
      <c r="B8910" s="162"/>
      <c r="C8910" s="163"/>
      <c r="D8910" s="164"/>
      <c r="E8910" s="163"/>
      <c r="F8910" s="162"/>
      <c r="G8910" s="209"/>
      <c r="H8910" s="195"/>
    </row>
    <row r="8911" spans="1:8">
      <c r="A8911" s="162"/>
      <c r="B8911" s="162"/>
      <c r="C8911" s="163"/>
      <c r="D8911" s="164"/>
      <c r="E8911" s="163"/>
      <c r="F8911" s="162"/>
      <c r="G8911" s="209"/>
      <c r="H8911" s="195"/>
    </row>
    <row r="8912" spans="1:8">
      <c r="A8912" s="162"/>
      <c r="B8912" s="162"/>
      <c r="C8912" s="163"/>
      <c r="D8912" s="164"/>
      <c r="E8912" s="163"/>
      <c r="F8912" s="162"/>
      <c r="G8912" s="209"/>
      <c r="H8912" s="195"/>
    </row>
    <row r="8913" spans="1:8">
      <c r="A8913" s="162"/>
      <c r="B8913" s="162"/>
      <c r="C8913" s="163"/>
      <c r="D8913" s="164"/>
      <c r="E8913" s="163"/>
      <c r="F8913" s="162"/>
      <c r="G8913" s="209"/>
      <c r="H8913" s="195"/>
    </row>
    <row r="8914" spans="1:8">
      <c r="A8914" s="162"/>
      <c r="B8914" s="162"/>
      <c r="C8914" s="163"/>
      <c r="D8914" s="164"/>
      <c r="E8914" s="163"/>
      <c r="F8914" s="162"/>
      <c r="G8914" s="209"/>
      <c r="H8914" s="195"/>
    </row>
    <row r="8915" spans="1:8">
      <c r="A8915" s="162"/>
      <c r="B8915" s="162"/>
      <c r="C8915" s="163"/>
      <c r="D8915" s="164"/>
      <c r="E8915" s="163"/>
      <c r="F8915" s="162"/>
      <c r="G8915" s="209"/>
      <c r="H8915" s="195"/>
    </row>
    <row r="8916" spans="1:8">
      <c r="A8916" s="162"/>
      <c r="B8916" s="162"/>
      <c r="C8916" s="163"/>
      <c r="D8916" s="164"/>
      <c r="E8916" s="163"/>
      <c r="F8916" s="162"/>
      <c r="G8916" s="209"/>
      <c r="H8916" s="195"/>
    </row>
    <row r="8917" spans="1:8">
      <c r="A8917" s="162"/>
      <c r="B8917" s="162"/>
      <c r="C8917" s="163"/>
      <c r="D8917" s="164"/>
      <c r="E8917" s="163"/>
      <c r="F8917" s="162"/>
      <c r="G8917" s="209"/>
      <c r="H8917" s="195"/>
    </row>
    <row r="8918" spans="1:8">
      <c r="A8918" s="162"/>
      <c r="B8918" s="162"/>
      <c r="C8918" s="163"/>
      <c r="D8918" s="164"/>
      <c r="E8918" s="163"/>
      <c r="F8918" s="162"/>
      <c r="G8918" s="209"/>
      <c r="H8918" s="195"/>
    </row>
    <row r="8919" spans="1:8">
      <c r="A8919" s="162"/>
      <c r="B8919" s="162"/>
      <c r="C8919" s="163"/>
      <c r="D8919" s="164"/>
      <c r="E8919" s="163"/>
      <c r="F8919" s="162"/>
      <c r="G8919" s="209"/>
      <c r="H8919" s="195"/>
    </row>
    <row r="8920" spans="1:8">
      <c r="A8920" s="162"/>
      <c r="B8920" s="162"/>
      <c r="C8920" s="163"/>
      <c r="D8920" s="164"/>
      <c r="E8920" s="163"/>
      <c r="F8920" s="162"/>
      <c r="G8920" s="209"/>
      <c r="H8920" s="195"/>
    </row>
    <row r="8921" spans="1:8">
      <c r="A8921" s="162"/>
      <c r="B8921" s="162"/>
      <c r="C8921" s="163"/>
      <c r="D8921" s="164"/>
      <c r="E8921" s="163"/>
      <c r="F8921" s="162"/>
      <c r="G8921" s="209"/>
      <c r="H8921" s="195"/>
    </row>
    <row r="8922" spans="1:8">
      <c r="A8922" s="162"/>
      <c r="B8922" s="162"/>
      <c r="C8922" s="163"/>
      <c r="D8922" s="164"/>
      <c r="E8922" s="163"/>
      <c r="F8922" s="162"/>
      <c r="G8922" s="209"/>
      <c r="H8922" s="195"/>
    </row>
    <row r="8923" spans="1:8">
      <c r="A8923" s="162"/>
      <c r="B8923" s="162"/>
      <c r="C8923" s="163"/>
      <c r="D8923" s="164"/>
      <c r="E8923" s="163"/>
      <c r="F8923" s="162"/>
      <c r="G8923" s="209"/>
      <c r="H8923" s="195"/>
    </row>
    <row r="8924" spans="1:8">
      <c r="A8924" s="162"/>
      <c r="B8924" s="162"/>
      <c r="C8924" s="163"/>
      <c r="D8924" s="164"/>
      <c r="E8924" s="163"/>
      <c r="F8924" s="162"/>
      <c r="G8924" s="209"/>
      <c r="H8924" s="195"/>
    </row>
    <row r="8925" spans="1:8">
      <c r="A8925" s="162"/>
      <c r="B8925" s="162"/>
      <c r="C8925" s="163"/>
      <c r="D8925" s="164"/>
      <c r="E8925" s="163"/>
      <c r="F8925" s="162"/>
      <c r="G8925" s="209"/>
      <c r="H8925" s="195"/>
    </row>
    <row r="8926" spans="1:8">
      <c r="A8926" s="162"/>
      <c r="B8926" s="162"/>
      <c r="C8926" s="163"/>
      <c r="D8926" s="164"/>
      <c r="E8926" s="163"/>
      <c r="F8926" s="162"/>
      <c r="G8926" s="209"/>
      <c r="H8926" s="195"/>
    </row>
    <row r="8927" spans="1:8">
      <c r="A8927" s="162"/>
      <c r="B8927" s="162"/>
      <c r="C8927" s="163"/>
      <c r="D8927" s="164"/>
      <c r="E8927" s="163"/>
      <c r="F8927" s="162"/>
      <c r="G8927" s="209"/>
      <c r="H8927" s="195"/>
    </row>
    <row r="8928" spans="1:8">
      <c r="A8928" s="162"/>
      <c r="B8928" s="162"/>
      <c r="C8928" s="163"/>
      <c r="D8928" s="164"/>
      <c r="E8928" s="163"/>
      <c r="F8928" s="162"/>
      <c r="G8928" s="209"/>
      <c r="H8928" s="195"/>
    </row>
    <row r="8929" spans="1:8">
      <c r="A8929" s="162"/>
      <c r="B8929" s="162"/>
      <c r="C8929" s="163"/>
      <c r="D8929" s="164"/>
      <c r="E8929" s="163"/>
      <c r="F8929" s="162"/>
      <c r="G8929" s="209"/>
      <c r="H8929" s="195"/>
    </row>
    <row r="8930" spans="1:8">
      <c r="A8930" s="162"/>
      <c r="B8930" s="162"/>
      <c r="C8930" s="163"/>
      <c r="D8930" s="164"/>
      <c r="E8930" s="163"/>
      <c r="F8930" s="162"/>
      <c r="G8930" s="209"/>
      <c r="H8930" s="195"/>
    </row>
    <row r="8931" spans="1:8">
      <c r="A8931" s="162"/>
      <c r="B8931" s="162"/>
      <c r="C8931" s="163"/>
      <c r="D8931" s="164"/>
      <c r="E8931" s="163"/>
      <c r="F8931" s="162"/>
      <c r="G8931" s="209"/>
      <c r="H8931" s="195"/>
    </row>
    <row r="8932" spans="1:8">
      <c r="A8932" s="162"/>
      <c r="B8932" s="162"/>
      <c r="C8932" s="163"/>
      <c r="D8932" s="164"/>
      <c r="E8932" s="163"/>
      <c r="F8932" s="162"/>
      <c r="G8932" s="209"/>
      <c r="H8932" s="195"/>
    </row>
    <row r="8933" spans="1:8">
      <c r="A8933" s="162"/>
      <c r="B8933" s="162"/>
      <c r="C8933" s="163"/>
      <c r="D8933" s="164"/>
      <c r="E8933" s="163"/>
      <c r="F8933" s="162"/>
      <c r="G8933" s="209"/>
      <c r="H8933" s="195"/>
    </row>
    <row r="8934" spans="1:8">
      <c r="A8934" s="162"/>
      <c r="B8934" s="162"/>
      <c r="C8934" s="163"/>
      <c r="D8934" s="164"/>
      <c r="E8934" s="163"/>
      <c r="F8934" s="162"/>
      <c r="G8934" s="209"/>
      <c r="H8934" s="195"/>
    </row>
    <row r="8935" spans="1:8">
      <c r="A8935" s="162"/>
      <c r="B8935" s="162"/>
      <c r="C8935" s="163"/>
      <c r="D8935" s="164"/>
      <c r="E8935" s="163"/>
      <c r="F8935" s="162"/>
      <c r="G8935" s="209"/>
      <c r="H8935" s="195"/>
    </row>
    <row r="8936" spans="1:8">
      <c r="A8936" s="162"/>
      <c r="B8936" s="162"/>
      <c r="C8936" s="163"/>
      <c r="D8936" s="164"/>
      <c r="E8936" s="163"/>
      <c r="F8936" s="162"/>
      <c r="G8936" s="209"/>
      <c r="H8936" s="195"/>
    </row>
    <row r="8937" spans="1:8">
      <c r="A8937" s="162"/>
      <c r="B8937" s="162"/>
      <c r="C8937" s="163"/>
      <c r="D8937" s="164"/>
      <c r="E8937" s="163"/>
      <c r="F8937" s="162"/>
      <c r="G8937" s="209"/>
      <c r="H8937" s="195"/>
    </row>
    <row r="8938" spans="1:8">
      <c r="A8938" s="162"/>
      <c r="B8938" s="162"/>
      <c r="C8938" s="163"/>
      <c r="D8938" s="164"/>
      <c r="E8938" s="163"/>
      <c r="F8938" s="162"/>
      <c r="G8938" s="209"/>
      <c r="H8938" s="195"/>
    </row>
    <row r="8939" spans="1:8">
      <c r="A8939" s="162"/>
      <c r="B8939" s="162"/>
      <c r="C8939" s="163"/>
      <c r="D8939" s="164"/>
      <c r="E8939" s="163"/>
      <c r="F8939" s="162"/>
      <c r="G8939" s="209"/>
      <c r="H8939" s="195"/>
    </row>
    <row r="8940" spans="1:8">
      <c r="A8940" s="162"/>
      <c r="B8940" s="162"/>
      <c r="C8940" s="163"/>
      <c r="D8940" s="164"/>
      <c r="E8940" s="163"/>
      <c r="F8940" s="162"/>
      <c r="G8940" s="209"/>
      <c r="H8940" s="195"/>
    </row>
    <row r="8941" spans="1:8">
      <c r="A8941" s="162"/>
      <c r="B8941" s="162"/>
      <c r="C8941" s="163"/>
      <c r="D8941" s="164"/>
      <c r="E8941" s="163"/>
      <c r="F8941" s="162"/>
      <c r="G8941" s="209"/>
      <c r="H8941" s="195"/>
    </row>
    <row r="8942" spans="1:8">
      <c r="A8942" s="162"/>
      <c r="B8942" s="162"/>
      <c r="C8942" s="163"/>
      <c r="D8942" s="164"/>
      <c r="E8942" s="163"/>
      <c r="F8942" s="162"/>
      <c r="G8942" s="209"/>
      <c r="H8942" s="195"/>
    </row>
    <row r="8943" spans="1:8">
      <c r="A8943" s="162"/>
      <c r="B8943" s="162"/>
      <c r="C8943" s="163"/>
      <c r="D8943" s="164"/>
      <c r="E8943" s="163"/>
      <c r="F8943" s="162"/>
      <c r="G8943" s="209"/>
      <c r="H8943" s="195"/>
    </row>
    <row r="8944" spans="1:8">
      <c r="A8944" s="162"/>
      <c r="B8944" s="162"/>
      <c r="C8944" s="163"/>
      <c r="D8944" s="164"/>
      <c r="E8944" s="163"/>
      <c r="F8944" s="162"/>
      <c r="G8944" s="209"/>
      <c r="H8944" s="195"/>
    </row>
    <row r="8945" spans="1:8">
      <c r="A8945" s="162"/>
      <c r="B8945" s="162"/>
      <c r="C8945" s="163"/>
      <c r="D8945" s="164"/>
      <c r="E8945" s="163"/>
      <c r="F8945" s="162"/>
      <c r="G8945" s="209"/>
      <c r="H8945" s="195"/>
    </row>
    <row r="8946" spans="1:8">
      <c r="A8946" s="162"/>
      <c r="B8946" s="162"/>
      <c r="C8946" s="163"/>
      <c r="D8946" s="164"/>
      <c r="E8946" s="163"/>
      <c r="F8946" s="162"/>
      <c r="G8946" s="209"/>
      <c r="H8946" s="195"/>
    </row>
    <row r="8947" spans="1:8">
      <c r="A8947" s="162"/>
      <c r="B8947" s="162"/>
      <c r="C8947" s="163"/>
      <c r="D8947" s="164"/>
      <c r="E8947" s="163"/>
      <c r="F8947" s="162"/>
      <c r="G8947" s="209"/>
      <c r="H8947" s="195"/>
    </row>
    <row r="8948" spans="1:8">
      <c r="A8948" s="162"/>
      <c r="B8948" s="162"/>
      <c r="C8948" s="163"/>
      <c r="D8948" s="164"/>
      <c r="E8948" s="163"/>
      <c r="F8948" s="162"/>
      <c r="G8948" s="209"/>
      <c r="H8948" s="195"/>
    </row>
    <row r="8949" spans="1:8">
      <c r="A8949" s="162"/>
      <c r="B8949" s="162"/>
      <c r="C8949" s="163"/>
      <c r="D8949" s="164"/>
      <c r="E8949" s="163"/>
      <c r="F8949" s="162"/>
      <c r="G8949" s="209"/>
      <c r="H8949" s="195"/>
    </row>
    <row r="8950" spans="1:8">
      <c r="A8950" s="162"/>
      <c r="B8950" s="162"/>
      <c r="C8950" s="163"/>
      <c r="D8950" s="164"/>
      <c r="E8950" s="163"/>
      <c r="F8950" s="162"/>
      <c r="G8950" s="209"/>
      <c r="H8950" s="195"/>
    </row>
    <row r="8951" spans="1:8">
      <c r="A8951" s="162"/>
      <c r="B8951" s="162"/>
      <c r="C8951" s="163"/>
      <c r="D8951" s="164"/>
      <c r="E8951" s="163"/>
      <c r="F8951" s="162"/>
      <c r="G8951" s="209"/>
      <c r="H8951" s="195"/>
    </row>
    <row r="8952" spans="1:8">
      <c r="A8952" s="162"/>
      <c r="B8952" s="162"/>
      <c r="C8952" s="163"/>
      <c r="D8952" s="164"/>
      <c r="E8952" s="163"/>
      <c r="F8952" s="162"/>
      <c r="G8952" s="209"/>
      <c r="H8952" s="195"/>
    </row>
    <row r="8953" spans="1:8">
      <c r="A8953" s="162"/>
      <c r="B8953" s="162"/>
      <c r="C8953" s="163"/>
      <c r="D8953" s="164"/>
      <c r="E8953" s="163"/>
      <c r="F8953" s="162"/>
      <c r="G8953" s="209"/>
      <c r="H8953" s="195"/>
    </row>
    <row r="8954" spans="1:8">
      <c r="A8954" s="162"/>
      <c r="B8954" s="162"/>
      <c r="C8954" s="163"/>
      <c r="D8954" s="164"/>
      <c r="E8954" s="163"/>
      <c r="F8954" s="162"/>
      <c r="G8954" s="209"/>
      <c r="H8954" s="195"/>
    </row>
    <row r="8955" spans="1:8">
      <c r="A8955" s="162"/>
      <c r="B8955" s="162"/>
      <c r="C8955" s="163"/>
      <c r="D8955" s="164"/>
      <c r="E8955" s="163"/>
      <c r="F8955" s="162"/>
      <c r="G8955" s="209"/>
      <c r="H8955" s="195"/>
    </row>
    <row r="8956" spans="1:8">
      <c r="A8956" s="162"/>
      <c r="B8956" s="162"/>
      <c r="C8956" s="163"/>
      <c r="D8956" s="164"/>
      <c r="E8956" s="163"/>
      <c r="F8956" s="162"/>
      <c r="G8956" s="209"/>
      <c r="H8956" s="195"/>
    </row>
    <row r="8957" spans="1:8">
      <c r="A8957" s="162"/>
      <c r="B8957" s="162"/>
      <c r="C8957" s="163"/>
      <c r="D8957" s="164"/>
      <c r="E8957" s="163"/>
      <c r="F8957" s="162"/>
      <c r="G8957" s="209"/>
      <c r="H8957" s="195"/>
    </row>
    <row r="8958" spans="1:8">
      <c r="A8958" s="162"/>
      <c r="B8958" s="162"/>
      <c r="C8958" s="163"/>
      <c r="D8958" s="164"/>
      <c r="E8958" s="163"/>
      <c r="F8958" s="162"/>
      <c r="G8958" s="209"/>
      <c r="H8958" s="195"/>
    </row>
    <row r="8959" spans="1:8">
      <c r="A8959" s="162"/>
      <c r="B8959" s="162"/>
      <c r="C8959" s="163"/>
      <c r="D8959" s="164"/>
      <c r="E8959" s="163"/>
      <c r="F8959" s="162"/>
      <c r="G8959" s="209"/>
      <c r="H8959" s="195"/>
    </row>
    <row r="8960" spans="1:8">
      <c r="A8960" s="162"/>
      <c r="B8960" s="162"/>
      <c r="C8960" s="163"/>
      <c r="D8960" s="164"/>
      <c r="E8960" s="163"/>
      <c r="F8960" s="162"/>
      <c r="G8960" s="209"/>
      <c r="H8960" s="195"/>
    </row>
    <row r="8961" spans="1:8">
      <c r="A8961" s="162"/>
      <c r="B8961" s="162"/>
      <c r="C8961" s="163"/>
      <c r="D8961" s="164"/>
      <c r="E8961" s="163"/>
      <c r="F8961" s="162"/>
      <c r="G8961" s="209"/>
      <c r="H8961" s="195"/>
    </row>
    <row r="8962" spans="1:8">
      <c r="A8962" s="162"/>
      <c r="B8962" s="162"/>
      <c r="C8962" s="163"/>
      <c r="D8962" s="164"/>
      <c r="E8962" s="163"/>
      <c r="F8962" s="162"/>
      <c r="G8962" s="209"/>
      <c r="H8962" s="195"/>
    </row>
    <row r="8963" spans="1:8">
      <c r="A8963" s="162"/>
      <c r="B8963" s="162"/>
      <c r="C8963" s="163"/>
      <c r="D8963" s="164"/>
      <c r="E8963" s="163"/>
      <c r="F8963" s="162"/>
      <c r="G8963" s="209"/>
      <c r="H8963" s="195"/>
    </row>
    <row r="8964" spans="1:8">
      <c r="A8964" s="162"/>
      <c r="B8964" s="162"/>
      <c r="C8964" s="163"/>
      <c r="D8964" s="164"/>
      <c r="E8964" s="163"/>
      <c r="F8964" s="162"/>
      <c r="G8964" s="209"/>
      <c r="H8964" s="195"/>
    </row>
    <row r="8965" spans="1:8">
      <c r="A8965" s="162"/>
      <c r="B8965" s="162"/>
      <c r="C8965" s="163"/>
      <c r="D8965" s="164"/>
      <c r="E8965" s="163"/>
      <c r="F8965" s="162"/>
      <c r="G8965" s="209"/>
      <c r="H8965" s="195"/>
    </row>
    <row r="8966" spans="1:8">
      <c r="A8966" s="162"/>
      <c r="B8966" s="162"/>
      <c r="C8966" s="163"/>
      <c r="D8966" s="164"/>
      <c r="E8966" s="163"/>
      <c r="F8966" s="162"/>
      <c r="G8966" s="209"/>
      <c r="H8966" s="195"/>
    </row>
    <row r="8967" spans="1:8">
      <c r="A8967" s="162"/>
      <c r="B8967" s="162"/>
      <c r="C8967" s="163"/>
      <c r="D8967" s="164"/>
      <c r="E8967" s="163"/>
      <c r="F8967" s="162"/>
      <c r="G8967" s="209"/>
      <c r="H8967" s="195"/>
    </row>
    <row r="8968" spans="1:8">
      <c r="A8968" s="162"/>
      <c r="B8968" s="162"/>
      <c r="C8968" s="163"/>
      <c r="D8968" s="164"/>
      <c r="E8968" s="163"/>
      <c r="F8968" s="162"/>
      <c r="G8968" s="209"/>
      <c r="H8968" s="195"/>
    </row>
    <row r="8969" spans="1:8">
      <c r="A8969" s="162"/>
      <c r="B8969" s="162"/>
      <c r="C8969" s="163"/>
      <c r="D8969" s="164"/>
      <c r="E8969" s="163"/>
      <c r="F8969" s="162"/>
      <c r="G8969" s="209"/>
      <c r="H8969" s="195"/>
    </row>
    <row r="8970" spans="1:8">
      <c r="A8970" s="162"/>
      <c r="B8970" s="162"/>
      <c r="C8970" s="163"/>
      <c r="D8970" s="164"/>
      <c r="E8970" s="163"/>
      <c r="F8970" s="162"/>
      <c r="G8970" s="209"/>
      <c r="H8970" s="195"/>
    </row>
    <row r="8971" spans="1:8">
      <c r="A8971" s="162"/>
      <c r="B8971" s="162"/>
      <c r="C8971" s="163"/>
      <c r="D8971" s="164"/>
      <c r="E8971" s="163"/>
      <c r="F8971" s="162"/>
      <c r="G8971" s="209"/>
      <c r="H8971" s="195"/>
    </row>
    <row r="8972" spans="1:8">
      <c r="A8972" s="162"/>
      <c r="B8972" s="162"/>
      <c r="C8972" s="163"/>
      <c r="D8972" s="164"/>
      <c r="E8972" s="163"/>
      <c r="F8972" s="162"/>
      <c r="G8972" s="209"/>
      <c r="H8972" s="195"/>
    </row>
    <row r="8973" spans="1:8">
      <c r="A8973" s="162"/>
      <c r="B8973" s="162"/>
      <c r="C8973" s="163"/>
      <c r="D8973" s="164"/>
      <c r="E8973" s="163"/>
      <c r="F8973" s="162"/>
      <c r="G8973" s="209"/>
      <c r="H8973" s="195"/>
    </row>
    <row r="8974" spans="1:8">
      <c r="A8974" s="162"/>
      <c r="B8974" s="162"/>
      <c r="C8974" s="163"/>
      <c r="D8974" s="164"/>
      <c r="E8974" s="163"/>
      <c r="F8974" s="162"/>
      <c r="G8974" s="209"/>
      <c r="H8974" s="195"/>
    </row>
    <row r="8975" spans="1:8">
      <c r="A8975" s="162"/>
      <c r="B8975" s="162"/>
      <c r="C8975" s="163"/>
      <c r="D8975" s="164"/>
      <c r="E8975" s="163"/>
      <c r="F8975" s="162"/>
      <c r="G8975" s="209"/>
      <c r="H8975" s="195"/>
    </row>
    <row r="8976" spans="1:8">
      <c r="A8976" s="162"/>
      <c r="B8976" s="162"/>
      <c r="C8976" s="163"/>
      <c r="D8976" s="164"/>
      <c r="E8976" s="163"/>
      <c r="F8976" s="162"/>
      <c r="G8976" s="209"/>
      <c r="H8976" s="195"/>
    </row>
    <row r="8977" spans="1:8">
      <c r="A8977" s="162"/>
      <c r="B8977" s="162"/>
      <c r="C8977" s="163"/>
      <c r="D8977" s="164"/>
      <c r="E8977" s="163"/>
      <c r="F8977" s="162"/>
      <c r="G8977" s="209"/>
      <c r="H8977" s="195"/>
    </row>
    <row r="8978" spans="1:8">
      <c r="A8978" s="162"/>
      <c r="B8978" s="162"/>
      <c r="C8978" s="163"/>
      <c r="D8978" s="164"/>
      <c r="E8978" s="163"/>
      <c r="F8978" s="162"/>
      <c r="G8978" s="209"/>
      <c r="H8978" s="195"/>
    </row>
    <row r="8979" spans="1:8">
      <c r="A8979" s="162"/>
      <c r="B8979" s="162"/>
      <c r="C8979" s="163"/>
      <c r="D8979" s="164"/>
      <c r="E8979" s="163"/>
      <c r="F8979" s="162"/>
      <c r="G8979" s="209"/>
      <c r="H8979" s="195"/>
    </row>
    <row r="8980" spans="1:8">
      <c r="A8980" s="162"/>
      <c r="B8980" s="162"/>
      <c r="C8980" s="163"/>
      <c r="D8980" s="164"/>
      <c r="E8980" s="163"/>
      <c r="F8980" s="162"/>
      <c r="G8980" s="209"/>
      <c r="H8980" s="195"/>
    </row>
    <row r="8981" spans="1:8">
      <c r="A8981" s="162"/>
      <c r="B8981" s="162"/>
      <c r="C8981" s="163"/>
      <c r="D8981" s="164"/>
      <c r="E8981" s="163"/>
      <c r="F8981" s="162"/>
      <c r="G8981" s="209"/>
      <c r="H8981" s="195"/>
    </row>
    <row r="8982" spans="1:8">
      <c r="A8982" s="162"/>
      <c r="B8982" s="162"/>
      <c r="C8982" s="163"/>
      <c r="D8982" s="164"/>
      <c r="E8982" s="163"/>
      <c r="F8982" s="162"/>
      <c r="G8982" s="209"/>
      <c r="H8982" s="195"/>
    </row>
    <row r="8983" spans="1:8">
      <c r="A8983" s="162"/>
      <c r="B8983" s="162"/>
      <c r="C8983" s="163"/>
      <c r="D8983" s="164"/>
      <c r="E8983" s="163"/>
      <c r="F8983" s="162"/>
      <c r="G8983" s="209"/>
      <c r="H8983" s="195"/>
    </row>
    <row r="8984" spans="1:8">
      <c r="A8984" s="162"/>
      <c r="B8984" s="162"/>
      <c r="C8984" s="163"/>
      <c r="D8984" s="164"/>
      <c r="E8984" s="163"/>
      <c r="F8984" s="162"/>
      <c r="G8984" s="209"/>
      <c r="H8984" s="195"/>
    </row>
    <row r="8985" spans="1:8">
      <c r="A8985" s="162"/>
      <c r="B8985" s="162"/>
      <c r="C8985" s="163"/>
      <c r="D8985" s="164"/>
      <c r="E8985" s="163"/>
      <c r="F8985" s="162"/>
      <c r="G8985" s="209"/>
      <c r="H8985" s="195"/>
    </row>
    <row r="8986" spans="1:8">
      <c r="A8986" s="162"/>
      <c r="B8986" s="162"/>
      <c r="C8986" s="163"/>
      <c r="D8986" s="164"/>
      <c r="E8986" s="163"/>
      <c r="F8986" s="162"/>
      <c r="G8986" s="209"/>
      <c r="H8986" s="195"/>
    </row>
    <row r="8987" spans="1:8">
      <c r="A8987" s="162"/>
      <c r="B8987" s="162"/>
      <c r="C8987" s="163"/>
      <c r="D8987" s="164"/>
      <c r="E8987" s="163"/>
      <c r="F8987" s="162"/>
      <c r="G8987" s="209"/>
      <c r="H8987" s="195"/>
    </row>
    <row r="8988" spans="1:8">
      <c r="A8988" s="162"/>
      <c r="B8988" s="162"/>
      <c r="C8988" s="163"/>
      <c r="D8988" s="164"/>
      <c r="E8988" s="163"/>
      <c r="F8988" s="162"/>
      <c r="G8988" s="209"/>
      <c r="H8988" s="195"/>
    </row>
    <row r="8989" spans="1:8">
      <c r="A8989" s="162"/>
      <c r="B8989" s="162"/>
      <c r="C8989" s="163"/>
      <c r="D8989" s="164"/>
      <c r="E8989" s="163"/>
      <c r="F8989" s="162"/>
      <c r="G8989" s="209"/>
      <c r="H8989" s="195"/>
    </row>
    <row r="8990" spans="1:8">
      <c r="A8990" s="162"/>
      <c r="B8990" s="162"/>
      <c r="C8990" s="163"/>
      <c r="D8990" s="164"/>
      <c r="E8990" s="163"/>
      <c r="F8990" s="162"/>
      <c r="G8990" s="209"/>
      <c r="H8990" s="195"/>
    </row>
    <row r="8991" spans="1:8">
      <c r="A8991" s="162"/>
      <c r="B8991" s="162"/>
      <c r="C8991" s="163"/>
      <c r="D8991" s="164"/>
      <c r="E8991" s="163"/>
      <c r="F8991" s="162"/>
      <c r="G8991" s="209"/>
      <c r="H8991" s="195"/>
    </row>
    <row r="8992" spans="1:8">
      <c r="A8992" s="162"/>
      <c r="B8992" s="162"/>
      <c r="C8992" s="163"/>
      <c r="D8992" s="164"/>
      <c r="E8992" s="163"/>
      <c r="F8992" s="162"/>
      <c r="G8992" s="209"/>
      <c r="H8992" s="195"/>
    </row>
    <row r="8993" spans="1:8">
      <c r="A8993" s="162"/>
      <c r="B8993" s="162"/>
      <c r="C8993" s="163"/>
      <c r="D8993" s="164"/>
      <c r="E8993" s="163"/>
      <c r="F8993" s="162"/>
      <c r="G8993" s="209"/>
      <c r="H8993" s="195"/>
    </row>
    <row r="8994" spans="1:8">
      <c r="A8994" s="162"/>
      <c r="B8994" s="162"/>
      <c r="C8994" s="163"/>
      <c r="D8994" s="164"/>
      <c r="E8994" s="163"/>
      <c r="F8994" s="162"/>
      <c r="G8994" s="209"/>
      <c r="H8994" s="195"/>
    </row>
    <row r="8995" spans="1:8">
      <c r="A8995" s="162"/>
      <c r="B8995" s="162"/>
      <c r="C8995" s="163"/>
      <c r="D8995" s="164"/>
      <c r="E8995" s="163"/>
      <c r="F8995" s="162"/>
      <c r="G8995" s="209"/>
      <c r="H8995" s="195"/>
    </row>
    <row r="8996" spans="1:8">
      <c r="A8996" s="162"/>
      <c r="B8996" s="162"/>
      <c r="C8996" s="163"/>
      <c r="D8996" s="164"/>
      <c r="E8996" s="163"/>
      <c r="F8996" s="162"/>
      <c r="G8996" s="209"/>
      <c r="H8996" s="195"/>
    </row>
    <row r="8997" spans="1:8">
      <c r="A8997" s="162"/>
      <c r="B8997" s="162"/>
      <c r="C8997" s="163"/>
      <c r="D8997" s="164"/>
      <c r="E8997" s="163"/>
      <c r="F8997" s="162"/>
      <c r="G8997" s="209"/>
      <c r="H8997" s="195"/>
    </row>
    <row r="8998" spans="1:8">
      <c r="A8998" s="162"/>
      <c r="B8998" s="162"/>
      <c r="C8998" s="163"/>
      <c r="D8998" s="164"/>
      <c r="E8998" s="163"/>
      <c r="F8998" s="162"/>
      <c r="G8998" s="209"/>
      <c r="H8998" s="195"/>
    </row>
    <row r="8999" spans="1:8">
      <c r="A8999" s="162"/>
      <c r="B8999" s="162"/>
      <c r="C8999" s="163"/>
      <c r="D8999" s="164"/>
      <c r="E8999" s="163"/>
      <c r="F8999" s="162"/>
      <c r="G8999" s="209"/>
      <c r="H8999" s="195"/>
    </row>
    <row r="9000" spans="1:8">
      <c r="A9000" s="162"/>
      <c r="B9000" s="162"/>
      <c r="C9000" s="163"/>
      <c r="D9000" s="164"/>
      <c r="E9000" s="163"/>
      <c r="F9000" s="162"/>
      <c r="G9000" s="209"/>
      <c r="H9000" s="195"/>
    </row>
    <row r="9001" spans="1:8">
      <c r="A9001" s="162"/>
      <c r="B9001" s="162"/>
      <c r="C9001" s="163"/>
      <c r="D9001" s="164"/>
      <c r="E9001" s="163"/>
      <c r="F9001" s="162"/>
      <c r="G9001" s="209"/>
      <c r="H9001" s="195"/>
    </row>
    <row r="9002" spans="1:8">
      <c r="A9002" s="162"/>
      <c r="B9002" s="162"/>
      <c r="C9002" s="163"/>
      <c r="D9002" s="164"/>
      <c r="E9002" s="163"/>
      <c r="F9002" s="162"/>
      <c r="G9002" s="209"/>
      <c r="H9002" s="195"/>
    </row>
    <row r="9003" spans="1:8">
      <c r="A9003" s="162"/>
      <c r="B9003" s="162"/>
      <c r="C9003" s="163"/>
      <c r="D9003" s="164"/>
      <c r="E9003" s="163"/>
      <c r="F9003" s="162"/>
      <c r="G9003" s="209"/>
      <c r="H9003" s="195"/>
    </row>
    <row r="9004" spans="1:8">
      <c r="A9004" s="162"/>
      <c r="B9004" s="162"/>
      <c r="C9004" s="163"/>
      <c r="D9004" s="164"/>
      <c r="E9004" s="163"/>
      <c r="F9004" s="162"/>
      <c r="G9004" s="209"/>
      <c r="H9004" s="195"/>
    </row>
    <row r="9005" spans="1:8">
      <c r="A9005" s="162"/>
      <c r="B9005" s="162"/>
      <c r="C9005" s="163"/>
      <c r="D9005" s="164"/>
      <c r="E9005" s="163"/>
      <c r="F9005" s="162"/>
      <c r="G9005" s="209"/>
      <c r="H9005" s="195"/>
    </row>
    <row r="9006" spans="1:8">
      <c r="A9006" s="162"/>
      <c r="B9006" s="162"/>
      <c r="C9006" s="163"/>
      <c r="D9006" s="164"/>
      <c r="E9006" s="163"/>
      <c r="F9006" s="162"/>
      <c r="G9006" s="209"/>
      <c r="H9006" s="195"/>
    </row>
    <row r="9007" spans="1:8">
      <c r="A9007" s="162"/>
      <c r="B9007" s="162"/>
      <c r="C9007" s="163"/>
      <c r="D9007" s="164"/>
      <c r="E9007" s="163"/>
      <c r="F9007" s="162"/>
      <c r="G9007" s="209"/>
      <c r="H9007" s="195"/>
    </row>
    <row r="9008" spans="1:8">
      <c r="A9008" s="162"/>
      <c r="B9008" s="162"/>
      <c r="C9008" s="163"/>
      <c r="D9008" s="164"/>
      <c r="E9008" s="163"/>
      <c r="F9008" s="162"/>
      <c r="G9008" s="209"/>
      <c r="H9008" s="195"/>
    </row>
    <row r="9009" spans="1:8">
      <c r="A9009" s="162"/>
      <c r="B9009" s="162"/>
      <c r="C9009" s="163"/>
      <c r="D9009" s="164"/>
      <c r="E9009" s="163"/>
      <c r="F9009" s="162"/>
      <c r="G9009" s="209"/>
      <c r="H9009" s="195"/>
    </row>
    <row r="9010" spans="1:8">
      <c r="A9010" s="162"/>
      <c r="B9010" s="162"/>
      <c r="C9010" s="163"/>
      <c r="D9010" s="164"/>
      <c r="E9010" s="163"/>
      <c r="F9010" s="162"/>
      <c r="G9010" s="209"/>
      <c r="H9010" s="195"/>
    </row>
    <row r="9011" spans="1:8">
      <c r="A9011" s="162"/>
      <c r="B9011" s="162"/>
      <c r="C9011" s="163"/>
      <c r="D9011" s="164"/>
      <c r="E9011" s="163"/>
      <c r="F9011" s="162"/>
      <c r="G9011" s="209"/>
      <c r="H9011" s="195"/>
    </row>
    <row r="9012" spans="1:8">
      <c r="A9012" s="162"/>
      <c r="B9012" s="162"/>
      <c r="C9012" s="163"/>
      <c r="D9012" s="164"/>
      <c r="E9012" s="163"/>
      <c r="F9012" s="162"/>
      <c r="G9012" s="209"/>
      <c r="H9012" s="195"/>
    </row>
    <row r="9013" spans="1:8">
      <c r="A9013" s="162"/>
      <c r="B9013" s="162"/>
      <c r="C9013" s="163"/>
      <c r="D9013" s="164"/>
      <c r="E9013" s="163"/>
      <c r="F9013" s="162"/>
      <c r="G9013" s="209"/>
      <c r="H9013" s="195"/>
    </row>
    <row r="9014" spans="1:8">
      <c r="A9014" s="162"/>
      <c r="B9014" s="162"/>
      <c r="C9014" s="163"/>
      <c r="D9014" s="164"/>
      <c r="E9014" s="163"/>
      <c r="F9014" s="162"/>
      <c r="G9014" s="209"/>
      <c r="H9014" s="195"/>
    </row>
    <row r="9015" spans="1:8">
      <c r="A9015" s="162"/>
      <c r="B9015" s="162"/>
      <c r="C9015" s="163"/>
      <c r="D9015" s="164"/>
      <c r="E9015" s="163"/>
      <c r="F9015" s="162"/>
      <c r="G9015" s="209"/>
      <c r="H9015" s="195"/>
    </row>
    <row r="9016" spans="1:8">
      <c r="A9016" s="162"/>
      <c r="B9016" s="162"/>
      <c r="C9016" s="163"/>
      <c r="D9016" s="164"/>
      <c r="E9016" s="163"/>
      <c r="F9016" s="162"/>
      <c r="G9016" s="209"/>
      <c r="H9016" s="195"/>
    </row>
    <row r="9017" spans="1:8">
      <c r="A9017" s="162"/>
      <c r="B9017" s="162"/>
      <c r="C9017" s="163"/>
      <c r="D9017" s="164"/>
      <c r="E9017" s="163"/>
      <c r="F9017" s="162"/>
      <c r="G9017" s="209"/>
      <c r="H9017" s="195"/>
    </row>
    <row r="9018" spans="1:8">
      <c r="A9018" s="162"/>
      <c r="B9018" s="162"/>
      <c r="C9018" s="163"/>
      <c r="D9018" s="164"/>
      <c r="E9018" s="163"/>
      <c r="F9018" s="162"/>
      <c r="G9018" s="209"/>
      <c r="H9018" s="195"/>
    </row>
    <row r="9019" spans="1:8">
      <c r="A9019" s="162"/>
      <c r="B9019" s="162"/>
      <c r="C9019" s="163"/>
      <c r="D9019" s="164"/>
      <c r="E9019" s="163"/>
      <c r="F9019" s="162"/>
      <c r="G9019" s="209"/>
      <c r="H9019" s="195"/>
    </row>
    <row r="9020" spans="1:8">
      <c r="A9020" s="162"/>
      <c r="B9020" s="162"/>
      <c r="C9020" s="163"/>
      <c r="D9020" s="164"/>
      <c r="E9020" s="163"/>
      <c r="F9020" s="162"/>
      <c r="G9020" s="209"/>
      <c r="H9020" s="195"/>
    </row>
    <row r="9021" spans="1:8">
      <c r="A9021" s="162"/>
      <c r="B9021" s="162"/>
      <c r="C9021" s="163"/>
      <c r="D9021" s="164"/>
      <c r="E9021" s="163"/>
      <c r="F9021" s="162"/>
      <c r="G9021" s="209"/>
      <c r="H9021" s="195"/>
    </row>
    <row r="9022" spans="1:8">
      <c r="A9022" s="162"/>
      <c r="B9022" s="162"/>
      <c r="C9022" s="163"/>
      <c r="D9022" s="164"/>
      <c r="E9022" s="163"/>
      <c r="F9022" s="162"/>
      <c r="G9022" s="209"/>
      <c r="H9022" s="195"/>
    </row>
    <row r="9023" spans="1:8">
      <c r="A9023" s="162"/>
      <c r="B9023" s="162"/>
      <c r="C9023" s="163"/>
      <c r="D9023" s="164"/>
      <c r="E9023" s="163"/>
      <c r="F9023" s="162"/>
      <c r="G9023" s="209"/>
      <c r="H9023" s="195"/>
    </row>
    <row r="9024" spans="1:8">
      <c r="A9024" s="162"/>
      <c r="B9024" s="162"/>
      <c r="C9024" s="163"/>
      <c r="D9024" s="164"/>
      <c r="E9024" s="163"/>
      <c r="F9024" s="162"/>
      <c r="G9024" s="209"/>
      <c r="H9024" s="195"/>
    </row>
    <row r="9025" spans="1:8">
      <c r="A9025" s="162"/>
      <c r="B9025" s="162"/>
      <c r="C9025" s="163"/>
      <c r="D9025" s="164"/>
      <c r="E9025" s="163"/>
      <c r="F9025" s="162"/>
      <c r="G9025" s="209"/>
      <c r="H9025" s="195"/>
    </row>
    <row r="9026" spans="1:8">
      <c r="A9026" s="162"/>
      <c r="B9026" s="162"/>
      <c r="C9026" s="163"/>
      <c r="D9026" s="164"/>
      <c r="E9026" s="163"/>
      <c r="F9026" s="162"/>
      <c r="G9026" s="209"/>
      <c r="H9026" s="195"/>
    </row>
    <row r="9027" spans="1:8">
      <c r="A9027" s="162"/>
      <c r="B9027" s="162"/>
      <c r="C9027" s="163"/>
      <c r="D9027" s="164"/>
      <c r="E9027" s="163"/>
      <c r="F9027" s="162"/>
      <c r="G9027" s="209"/>
      <c r="H9027" s="195"/>
    </row>
    <row r="9028" spans="1:8">
      <c r="A9028" s="162"/>
      <c r="B9028" s="162"/>
      <c r="C9028" s="163"/>
      <c r="D9028" s="164"/>
      <c r="E9028" s="163"/>
      <c r="F9028" s="162"/>
      <c r="G9028" s="209"/>
      <c r="H9028" s="195"/>
    </row>
    <row r="9029" spans="1:8">
      <c r="A9029" s="162"/>
      <c r="B9029" s="162"/>
      <c r="C9029" s="163"/>
      <c r="D9029" s="164"/>
      <c r="E9029" s="163"/>
      <c r="F9029" s="162"/>
      <c r="G9029" s="209"/>
      <c r="H9029" s="195"/>
    </row>
    <row r="9030" spans="1:8">
      <c r="A9030" s="162"/>
      <c r="B9030" s="162"/>
      <c r="C9030" s="163"/>
      <c r="D9030" s="164"/>
      <c r="E9030" s="163"/>
      <c r="F9030" s="162"/>
      <c r="G9030" s="209"/>
      <c r="H9030" s="195"/>
    </row>
    <row r="9031" spans="1:8">
      <c r="A9031" s="162"/>
      <c r="B9031" s="162"/>
      <c r="C9031" s="163"/>
      <c r="D9031" s="164"/>
      <c r="E9031" s="163"/>
      <c r="F9031" s="162"/>
      <c r="G9031" s="209"/>
      <c r="H9031" s="195"/>
    </row>
    <row r="9032" spans="1:8">
      <c r="A9032" s="162"/>
      <c r="B9032" s="162"/>
      <c r="C9032" s="163"/>
      <c r="D9032" s="164"/>
      <c r="E9032" s="163"/>
      <c r="F9032" s="162"/>
      <c r="G9032" s="209"/>
      <c r="H9032" s="195"/>
    </row>
    <row r="9033" spans="1:8">
      <c r="A9033" s="162"/>
      <c r="B9033" s="162"/>
      <c r="C9033" s="163"/>
      <c r="D9033" s="164"/>
      <c r="E9033" s="163"/>
      <c r="F9033" s="162"/>
      <c r="G9033" s="209"/>
      <c r="H9033" s="195"/>
    </row>
    <row r="9034" spans="1:8">
      <c r="A9034" s="162"/>
      <c r="B9034" s="162"/>
      <c r="C9034" s="163"/>
      <c r="D9034" s="164"/>
      <c r="E9034" s="163"/>
      <c r="F9034" s="162"/>
      <c r="G9034" s="209"/>
      <c r="H9034" s="195"/>
    </row>
    <row r="9035" spans="1:8">
      <c r="A9035" s="162"/>
      <c r="B9035" s="162"/>
      <c r="C9035" s="163"/>
      <c r="D9035" s="164"/>
      <c r="E9035" s="163"/>
      <c r="F9035" s="162"/>
      <c r="G9035" s="209"/>
      <c r="H9035" s="195"/>
    </row>
    <row r="9036" spans="1:8">
      <c r="A9036" s="162"/>
      <c r="B9036" s="162"/>
      <c r="C9036" s="163"/>
      <c r="D9036" s="164"/>
      <c r="E9036" s="163"/>
      <c r="F9036" s="162"/>
      <c r="G9036" s="209"/>
      <c r="H9036" s="195"/>
    </row>
    <row r="9037" spans="1:8">
      <c r="A9037" s="162"/>
      <c r="B9037" s="162"/>
      <c r="C9037" s="163"/>
      <c r="D9037" s="164"/>
      <c r="E9037" s="163"/>
      <c r="F9037" s="162"/>
      <c r="G9037" s="209"/>
      <c r="H9037" s="195"/>
    </row>
    <row r="9038" spans="1:8">
      <c r="A9038" s="162"/>
      <c r="B9038" s="162"/>
      <c r="C9038" s="163"/>
      <c r="D9038" s="164"/>
      <c r="E9038" s="163"/>
      <c r="F9038" s="162"/>
      <c r="G9038" s="209"/>
      <c r="H9038" s="195"/>
    </row>
    <row r="9039" spans="1:8">
      <c r="A9039" s="162"/>
      <c r="B9039" s="162"/>
      <c r="C9039" s="163"/>
      <c r="D9039" s="164"/>
      <c r="E9039" s="163"/>
      <c r="F9039" s="162"/>
      <c r="G9039" s="209"/>
      <c r="H9039" s="195"/>
    </row>
    <row r="9040" spans="1:8">
      <c r="A9040" s="162"/>
      <c r="B9040" s="162"/>
      <c r="C9040" s="163"/>
      <c r="D9040" s="164"/>
      <c r="E9040" s="163"/>
      <c r="F9040" s="162"/>
      <c r="G9040" s="209"/>
      <c r="H9040" s="195"/>
    </row>
    <row r="9041" spans="1:8">
      <c r="A9041" s="162"/>
      <c r="B9041" s="162"/>
      <c r="C9041" s="163"/>
      <c r="D9041" s="164"/>
      <c r="E9041" s="163"/>
      <c r="F9041" s="162"/>
      <c r="G9041" s="209"/>
      <c r="H9041" s="195"/>
    </row>
    <row r="9042" spans="1:8">
      <c r="A9042" s="162"/>
      <c r="B9042" s="162"/>
      <c r="C9042" s="163"/>
      <c r="D9042" s="164"/>
      <c r="E9042" s="163"/>
      <c r="F9042" s="162"/>
      <c r="G9042" s="209"/>
      <c r="H9042" s="195"/>
    </row>
    <row r="9043" spans="1:8">
      <c r="A9043" s="162"/>
      <c r="B9043" s="162"/>
      <c r="C9043" s="163"/>
      <c r="D9043" s="164"/>
      <c r="E9043" s="163"/>
      <c r="F9043" s="162"/>
      <c r="G9043" s="209"/>
      <c r="H9043" s="195"/>
    </row>
    <row r="9044" spans="1:8">
      <c r="A9044" s="162"/>
      <c r="B9044" s="162"/>
      <c r="C9044" s="163"/>
      <c r="D9044" s="164"/>
      <c r="E9044" s="163"/>
      <c r="F9044" s="162"/>
      <c r="G9044" s="209"/>
      <c r="H9044" s="195"/>
    </row>
    <row r="9045" spans="1:8">
      <c r="A9045" s="162"/>
      <c r="B9045" s="162"/>
      <c r="C9045" s="163"/>
      <c r="D9045" s="164"/>
      <c r="E9045" s="163"/>
      <c r="F9045" s="162"/>
      <c r="G9045" s="209"/>
      <c r="H9045" s="195"/>
    </row>
    <row r="9046" spans="1:8">
      <c r="A9046" s="162"/>
      <c r="B9046" s="162"/>
      <c r="C9046" s="163"/>
      <c r="D9046" s="164"/>
      <c r="E9046" s="163"/>
      <c r="F9046" s="162"/>
      <c r="G9046" s="209"/>
      <c r="H9046" s="195"/>
    </row>
    <row r="9047" spans="1:8">
      <c r="A9047" s="162"/>
      <c r="B9047" s="162"/>
      <c r="C9047" s="163"/>
      <c r="D9047" s="164"/>
      <c r="E9047" s="163"/>
      <c r="F9047" s="162"/>
      <c r="G9047" s="209"/>
      <c r="H9047" s="195"/>
    </row>
    <row r="9048" spans="1:8">
      <c r="A9048" s="162"/>
      <c r="B9048" s="162"/>
      <c r="C9048" s="163"/>
      <c r="D9048" s="164"/>
      <c r="E9048" s="163"/>
      <c r="F9048" s="162"/>
      <c r="G9048" s="209"/>
      <c r="H9048" s="195"/>
    </row>
    <row r="9049" spans="1:8">
      <c r="A9049" s="162"/>
      <c r="B9049" s="162"/>
      <c r="C9049" s="163"/>
      <c r="D9049" s="164"/>
      <c r="E9049" s="163"/>
      <c r="F9049" s="162"/>
      <c r="G9049" s="209"/>
      <c r="H9049" s="195"/>
    </row>
    <row r="9050" spans="1:8">
      <c r="A9050" s="162"/>
      <c r="B9050" s="162"/>
      <c r="C9050" s="163"/>
      <c r="D9050" s="164"/>
      <c r="E9050" s="163"/>
      <c r="F9050" s="162"/>
      <c r="G9050" s="209"/>
      <c r="H9050" s="195"/>
    </row>
    <row r="9051" spans="1:8">
      <c r="A9051" s="162"/>
      <c r="B9051" s="162"/>
      <c r="C9051" s="163"/>
      <c r="D9051" s="164"/>
      <c r="E9051" s="163"/>
      <c r="F9051" s="162"/>
      <c r="G9051" s="209"/>
      <c r="H9051" s="195"/>
    </row>
    <row r="9052" spans="1:8">
      <c r="A9052" s="162"/>
      <c r="B9052" s="162"/>
      <c r="C9052" s="163"/>
      <c r="D9052" s="164"/>
      <c r="E9052" s="163"/>
      <c r="F9052" s="162"/>
      <c r="G9052" s="209"/>
      <c r="H9052" s="195"/>
    </row>
    <row r="9053" spans="1:8">
      <c r="A9053" s="162"/>
      <c r="B9053" s="162"/>
      <c r="C9053" s="163"/>
      <c r="D9053" s="164"/>
      <c r="E9053" s="163"/>
      <c r="F9053" s="162"/>
      <c r="G9053" s="209"/>
      <c r="H9053" s="195"/>
    </row>
    <row r="9054" spans="1:8">
      <c r="A9054" s="162"/>
      <c r="B9054" s="162"/>
      <c r="C9054" s="163"/>
      <c r="D9054" s="164"/>
      <c r="E9054" s="163"/>
      <c r="F9054" s="162"/>
      <c r="G9054" s="209"/>
      <c r="H9054" s="195"/>
    </row>
    <row r="9055" spans="1:8">
      <c r="A9055" s="162"/>
      <c r="B9055" s="162"/>
      <c r="C9055" s="163"/>
      <c r="D9055" s="164"/>
      <c r="E9055" s="163"/>
      <c r="F9055" s="162"/>
      <c r="G9055" s="209"/>
      <c r="H9055" s="195"/>
    </row>
    <row r="9056" spans="1:8">
      <c r="A9056" s="162"/>
      <c r="B9056" s="162"/>
      <c r="C9056" s="163"/>
      <c r="D9056" s="164"/>
      <c r="E9056" s="163"/>
      <c r="F9056" s="162"/>
      <c r="G9056" s="209"/>
      <c r="H9056" s="195"/>
    </row>
    <row r="9057" spans="1:8">
      <c r="A9057" s="162"/>
      <c r="B9057" s="162"/>
      <c r="C9057" s="163"/>
      <c r="D9057" s="164"/>
      <c r="E9057" s="163"/>
      <c r="F9057" s="162"/>
      <c r="G9057" s="209"/>
      <c r="H9057" s="195"/>
    </row>
    <row r="9058" spans="1:8">
      <c r="A9058" s="162"/>
      <c r="B9058" s="162"/>
      <c r="C9058" s="163"/>
      <c r="D9058" s="164"/>
      <c r="E9058" s="163"/>
      <c r="F9058" s="162"/>
      <c r="G9058" s="209"/>
      <c r="H9058" s="195"/>
    </row>
    <row r="9059" spans="1:8">
      <c r="A9059" s="162"/>
      <c r="B9059" s="162"/>
      <c r="C9059" s="163"/>
      <c r="D9059" s="164"/>
      <c r="E9059" s="163"/>
      <c r="F9059" s="162"/>
      <c r="G9059" s="209"/>
      <c r="H9059" s="195"/>
    </row>
    <row r="9060" spans="1:8">
      <c r="A9060" s="162"/>
      <c r="B9060" s="162"/>
      <c r="C9060" s="163"/>
      <c r="D9060" s="164"/>
      <c r="E9060" s="163"/>
      <c r="F9060" s="162"/>
      <c r="G9060" s="209"/>
      <c r="H9060" s="195"/>
    </row>
    <row r="9061" spans="1:8">
      <c r="A9061" s="162"/>
      <c r="B9061" s="162"/>
      <c r="C9061" s="163"/>
      <c r="D9061" s="164"/>
      <c r="E9061" s="163"/>
      <c r="F9061" s="162"/>
      <c r="G9061" s="209"/>
      <c r="H9061" s="195"/>
    </row>
    <row r="9062" spans="1:8">
      <c r="A9062" s="162"/>
      <c r="B9062" s="162"/>
      <c r="C9062" s="163"/>
      <c r="D9062" s="164"/>
      <c r="E9062" s="163"/>
      <c r="F9062" s="162"/>
      <c r="G9062" s="209"/>
      <c r="H9062" s="195"/>
    </row>
    <row r="9063" spans="1:8">
      <c r="A9063" s="162"/>
      <c r="B9063" s="162"/>
      <c r="C9063" s="163"/>
      <c r="D9063" s="164"/>
      <c r="E9063" s="163"/>
      <c r="F9063" s="162"/>
      <c r="G9063" s="209"/>
      <c r="H9063" s="195"/>
    </row>
    <row r="9064" spans="1:8">
      <c r="A9064" s="162"/>
      <c r="B9064" s="162"/>
      <c r="C9064" s="163"/>
      <c r="D9064" s="164"/>
      <c r="E9064" s="163"/>
      <c r="F9064" s="162"/>
      <c r="G9064" s="209"/>
      <c r="H9064" s="195"/>
    </row>
    <row r="9065" spans="1:8">
      <c r="A9065" s="162"/>
      <c r="B9065" s="162"/>
      <c r="C9065" s="163"/>
      <c r="D9065" s="164"/>
      <c r="E9065" s="163"/>
      <c r="F9065" s="162"/>
      <c r="G9065" s="209"/>
      <c r="H9065" s="195"/>
    </row>
    <row r="9066" spans="1:8">
      <c r="A9066" s="162"/>
      <c r="B9066" s="162"/>
      <c r="C9066" s="163"/>
      <c r="D9066" s="164"/>
      <c r="E9066" s="163"/>
      <c r="F9066" s="162"/>
      <c r="G9066" s="209"/>
      <c r="H9066" s="195"/>
    </row>
    <row r="9067" spans="1:8">
      <c r="A9067" s="162"/>
      <c r="B9067" s="162"/>
      <c r="C9067" s="163"/>
      <c r="D9067" s="164"/>
      <c r="E9067" s="163"/>
      <c r="F9067" s="162"/>
      <c r="G9067" s="209"/>
      <c r="H9067" s="195"/>
    </row>
    <row r="9068" spans="1:8">
      <c r="A9068" s="162"/>
      <c r="B9068" s="162"/>
      <c r="C9068" s="163"/>
      <c r="D9068" s="164"/>
      <c r="E9068" s="163"/>
      <c r="F9068" s="162"/>
      <c r="G9068" s="209"/>
      <c r="H9068" s="195"/>
    </row>
    <row r="9069" spans="1:8">
      <c r="A9069" s="162"/>
      <c r="B9069" s="162"/>
      <c r="C9069" s="163"/>
      <c r="D9069" s="164"/>
      <c r="E9069" s="163"/>
      <c r="F9069" s="162"/>
      <c r="G9069" s="209"/>
      <c r="H9069" s="195"/>
    </row>
    <row r="9070" spans="1:8">
      <c r="A9070" s="162"/>
      <c r="B9070" s="162"/>
      <c r="C9070" s="163"/>
      <c r="D9070" s="164"/>
      <c r="E9070" s="163"/>
      <c r="F9070" s="162"/>
      <c r="G9070" s="209"/>
      <c r="H9070" s="195"/>
    </row>
    <row r="9071" spans="1:8">
      <c r="A9071" s="162"/>
      <c r="B9071" s="162"/>
      <c r="C9071" s="163"/>
      <c r="D9071" s="164"/>
      <c r="E9071" s="163"/>
      <c r="F9071" s="162"/>
      <c r="G9071" s="209"/>
      <c r="H9071" s="195"/>
    </row>
    <row r="9072" spans="1:8">
      <c r="A9072" s="162"/>
      <c r="B9072" s="162"/>
      <c r="C9072" s="163"/>
      <c r="D9072" s="164"/>
      <c r="E9072" s="163"/>
      <c r="F9072" s="162"/>
      <c r="G9072" s="209"/>
      <c r="H9072" s="195"/>
    </row>
    <row r="9073" spans="1:8">
      <c r="A9073" s="162"/>
      <c r="B9073" s="162"/>
      <c r="C9073" s="163"/>
      <c r="D9073" s="164"/>
      <c r="E9073" s="163"/>
      <c r="F9073" s="162"/>
      <c r="G9073" s="209"/>
      <c r="H9073" s="195"/>
    </row>
    <row r="9074" spans="1:8">
      <c r="A9074" s="162"/>
      <c r="B9074" s="162"/>
      <c r="C9074" s="163"/>
      <c r="D9074" s="164"/>
      <c r="E9074" s="163"/>
      <c r="F9074" s="162"/>
      <c r="G9074" s="209"/>
      <c r="H9074" s="195"/>
    </row>
    <row r="9075" spans="1:8">
      <c r="A9075" s="162"/>
      <c r="B9075" s="162"/>
      <c r="C9075" s="163"/>
      <c r="D9075" s="164"/>
      <c r="E9075" s="163"/>
      <c r="F9075" s="162"/>
      <c r="G9075" s="209"/>
      <c r="H9075" s="195"/>
    </row>
    <row r="9076" spans="1:8">
      <c r="A9076" s="162"/>
      <c r="B9076" s="162"/>
      <c r="C9076" s="163"/>
      <c r="D9076" s="164"/>
      <c r="E9076" s="163"/>
      <c r="F9076" s="162"/>
      <c r="G9076" s="209"/>
      <c r="H9076" s="195"/>
    </row>
    <row r="9077" spans="1:8">
      <c r="A9077" s="162"/>
      <c r="B9077" s="162"/>
      <c r="C9077" s="163"/>
      <c r="D9077" s="164"/>
      <c r="E9077" s="163"/>
      <c r="F9077" s="162"/>
      <c r="G9077" s="209"/>
      <c r="H9077" s="195"/>
    </row>
    <row r="9078" spans="1:8">
      <c r="A9078" s="162"/>
      <c r="B9078" s="162"/>
      <c r="C9078" s="163"/>
      <c r="D9078" s="164"/>
      <c r="E9078" s="163"/>
      <c r="F9078" s="162"/>
      <c r="G9078" s="209"/>
      <c r="H9078" s="195"/>
    </row>
    <row r="9079" spans="1:8">
      <c r="A9079" s="162"/>
      <c r="B9079" s="162"/>
      <c r="C9079" s="163"/>
      <c r="D9079" s="164"/>
      <c r="E9079" s="163"/>
      <c r="F9079" s="162"/>
      <c r="G9079" s="209"/>
      <c r="H9079" s="195"/>
    </row>
    <row r="9080" spans="1:8">
      <c r="A9080" s="162"/>
      <c r="B9080" s="162"/>
      <c r="C9080" s="163"/>
      <c r="D9080" s="164"/>
      <c r="E9080" s="163"/>
      <c r="F9080" s="162"/>
      <c r="G9080" s="209"/>
      <c r="H9080" s="195"/>
    </row>
    <row r="9081" spans="1:8">
      <c r="A9081" s="162"/>
      <c r="B9081" s="162"/>
      <c r="C9081" s="163"/>
      <c r="D9081" s="164"/>
      <c r="E9081" s="163"/>
      <c r="F9081" s="162"/>
      <c r="G9081" s="209"/>
      <c r="H9081" s="195"/>
    </row>
    <row r="9082" spans="1:8">
      <c r="A9082" s="162"/>
      <c r="B9082" s="162"/>
      <c r="C9082" s="163"/>
      <c r="D9082" s="164"/>
      <c r="E9082" s="163"/>
      <c r="F9082" s="162"/>
      <c r="G9082" s="209"/>
      <c r="H9082" s="195"/>
    </row>
    <row r="9083" spans="1:8">
      <c r="A9083" s="162"/>
      <c r="B9083" s="162"/>
      <c r="C9083" s="163"/>
      <c r="D9083" s="164"/>
      <c r="E9083" s="163"/>
      <c r="F9083" s="162"/>
      <c r="G9083" s="209"/>
      <c r="H9083" s="195"/>
    </row>
    <row r="9084" spans="1:8">
      <c r="A9084" s="162"/>
      <c r="B9084" s="162"/>
      <c r="C9084" s="163"/>
      <c r="D9084" s="164"/>
      <c r="E9084" s="163"/>
      <c r="F9084" s="162"/>
      <c r="G9084" s="209"/>
      <c r="H9084" s="195"/>
    </row>
    <row r="9085" spans="1:8">
      <c r="A9085" s="162"/>
      <c r="B9085" s="162"/>
      <c r="C9085" s="163"/>
      <c r="D9085" s="164"/>
      <c r="E9085" s="163"/>
      <c r="F9085" s="162"/>
      <c r="G9085" s="209"/>
      <c r="H9085" s="195"/>
    </row>
    <row r="9086" spans="1:8">
      <c r="A9086" s="162"/>
      <c r="B9086" s="162"/>
      <c r="C9086" s="163"/>
      <c r="D9086" s="164"/>
      <c r="E9086" s="163"/>
      <c r="F9086" s="162"/>
      <c r="G9086" s="209"/>
      <c r="H9086" s="195"/>
    </row>
    <row r="9087" spans="1:8">
      <c r="A9087" s="162"/>
      <c r="B9087" s="162"/>
      <c r="C9087" s="163"/>
      <c r="D9087" s="164"/>
      <c r="E9087" s="163"/>
      <c r="F9087" s="162"/>
      <c r="G9087" s="209"/>
      <c r="H9087" s="195"/>
    </row>
    <row r="9088" spans="1:8">
      <c r="A9088" s="162"/>
      <c r="B9088" s="162"/>
      <c r="C9088" s="163"/>
      <c r="D9088" s="164"/>
      <c r="E9088" s="163"/>
      <c r="F9088" s="162"/>
      <c r="G9088" s="209"/>
      <c r="H9088" s="195"/>
    </row>
    <row r="9089" spans="1:8">
      <c r="A9089" s="162"/>
      <c r="B9089" s="162"/>
      <c r="C9089" s="163"/>
      <c r="D9089" s="164"/>
      <c r="E9089" s="163"/>
      <c r="F9089" s="162"/>
      <c r="G9089" s="209"/>
      <c r="H9089" s="195"/>
    </row>
    <row r="9090" spans="1:8">
      <c r="A9090" s="162"/>
      <c r="B9090" s="162"/>
      <c r="C9090" s="163"/>
      <c r="D9090" s="164"/>
      <c r="E9090" s="163"/>
      <c r="F9090" s="162"/>
      <c r="G9090" s="209"/>
      <c r="H9090" s="195"/>
    </row>
    <row r="9091" spans="1:8">
      <c r="A9091" s="162"/>
      <c r="B9091" s="162"/>
      <c r="C9091" s="163"/>
      <c r="D9091" s="164"/>
      <c r="E9091" s="163"/>
      <c r="F9091" s="162"/>
      <c r="G9091" s="209"/>
      <c r="H9091" s="195"/>
    </row>
    <row r="9092" spans="1:8">
      <c r="A9092" s="162"/>
      <c r="B9092" s="162"/>
      <c r="C9092" s="163"/>
      <c r="D9092" s="164"/>
      <c r="E9092" s="163"/>
      <c r="F9092" s="162"/>
      <c r="G9092" s="209"/>
      <c r="H9092" s="195"/>
    </row>
    <row r="9093" spans="1:8">
      <c r="A9093" s="162"/>
      <c r="B9093" s="162"/>
      <c r="C9093" s="163"/>
      <c r="D9093" s="164"/>
      <c r="E9093" s="163"/>
      <c r="F9093" s="162"/>
      <c r="G9093" s="209"/>
      <c r="H9093" s="195"/>
    </row>
    <row r="9094" spans="1:8">
      <c r="A9094" s="162"/>
      <c r="B9094" s="162"/>
      <c r="C9094" s="163"/>
      <c r="D9094" s="164"/>
      <c r="E9094" s="163"/>
      <c r="F9094" s="162"/>
      <c r="G9094" s="209"/>
      <c r="H9094" s="195"/>
    </row>
    <row r="9095" spans="1:8">
      <c r="A9095" s="162"/>
      <c r="B9095" s="162"/>
      <c r="C9095" s="163"/>
      <c r="D9095" s="164"/>
      <c r="E9095" s="163"/>
      <c r="F9095" s="162"/>
      <c r="G9095" s="209"/>
      <c r="H9095" s="195"/>
    </row>
    <row r="9096" spans="1:8">
      <c r="A9096" s="162"/>
      <c r="B9096" s="162"/>
      <c r="C9096" s="163"/>
      <c r="D9096" s="164"/>
      <c r="E9096" s="163"/>
      <c r="F9096" s="162"/>
      <c r="G9096" s="209"/>
      <c r="H9096" s="195"/>
    </row>
    <row r="9097" spans="1:8">
      <c r="A9097" s="162"/>
      <c r="B9097" s="162"/>
      <c r="C9097" s="163"/>
      <c r="D9097" s="164"/>
      <c r="E9097" s="163"/>
      <c r="F9097" s="162"/>
      <c r="G9097" s="209"/>
      <c r="H9097" s="195"/>
    </row>
    <row r="9098" spans="1:8">
      <c r="A9098" s="162"/>
      <c r="B9098" s="162"/>
      <c r="C9098" s="163"/>
      <c r="D9098" s="164"/>
      <c r="E9098" s="163"/>
      <c r="F9098" s="162"/>
      <c r="G9098" s="209"/>
      <c r="H9098" s="195"/>
    </row>
    <row r="9099" spans="1:8">
      <c r="A9099" s="162"/>
      <c r="B9099" s="162"/>
      <c r="C9099" s="163"/>
      <c r="D9099" s="164"/>
      <c r="E9099" s="163"/>
      <c r="F9099" s="162"/>
      <c r="G9099" s="209"/>
      <c r="H9099" s="195"/>
    </row>
    <row r="9100" spans="1:8">
      <c r="A9100" s="162"/>
      <c r="B9100" s="162"/>
      <c r="C9100" s="163"/>
      <c r="D9100" s="164"/>
      <c r="E9100" s="163"/>
      <c r="F9100" s="162"/>
      <c r="G9100" s="209"/>
      <c r="H9100" s="195"/>
    </row>
    <row r="9101" spans="1:8">
      <c r="A9101" s="162"/>
      <c r="B9101" s="162"/>
      <c r="C9101" s="163"/>
      <c r="D9101" s="164"/>
      <c r="E9101" s="163"/>
      <c r="F9101" s="162"/>
      <c r="G9101" s="209"/>
      <c r="H9101" s="195"/>
    </row>
    <row r="9102" spans="1:8">
      <c r="A9102" s="162"/>
      <c r="B9102" s="162"/>
      <c r="C9102" s="163"/>
      <c r="D9102" s="164"/>
      <c r="E9102" s="163"/>
      <c r="F9102" s="162"/>
      <c r="G9102" s="209"/>
      <c r="H9102" s="195"/>
    </row>
    <row r="9103" spans="1:8">
      <c r="A9103" s="162"/>
      <c r="B9103" s="162"/>
      <c r="C9103" s="163"/>
      <c r="D9103" s="164"/>
      <c r="E9103" s="163"/>
      <c r="F9103" s="162"/>
      <c r="G9103" s="209"/>
      <c r="H9103" s="195"/>
    </row>
    <row r="9104" spans="1:8">
      <c r="A9104" s="162"/>
      <c r="B9104" s="162"/>
      <c r="C9104" s="163"/>
      <c r="D9104" s="164"/>
      <c r="E9104" s="163"/>
      <c r="F9104" s="162"/>
      <c r="G9104" s="209"/>
      <c r="H9104" s="195"/>
    </row>
    <row r="9105" spans="1:8">
      <c r="A9105" s="162"/>
      <c r="B9105" s="162"/>
      <c r="C9105" s="163"/>
      <c r="D9105" s="164"/>
      <c r="E9105" s="163"/>
      <c r="F9105" s="162"/>
      <c r="G9105" s="209"/>
      <c r="H9105" s="195"/>
    </row>
    <row r="9106" spans="1:8">
      <c r="A9106" s="162"/>
      <c r="B9106" s="162"/>
      <c r="C9106" s="163"/>
      <c r="D9106" s="164"/>
      <c r="E9106" s="163"/>
      <c r="F9106" s="162"/>
      <c r="G9106" s="209"/>
      <c r="H9106" s="195"/>
    </row>
    <row r="9107" spans="1:8">
      <c r="A9107" s="162"/>
      <c r="B9107" s="162"/>
      <c r="C9107" s="163"/>
      <c r="D9107" s="164"/>
      <c r="E9107" s="163"/>
      <c r="F9107" s="162"/>
      <c r="G9107" s="209"/>
      <c r="H9107" s="195"/>
    </row>
    <row r="9108" spans="1:8">
      <c r="A9108" s="162"/>
      <c r="B9108" s="162"/>
      <c r="C9108" s="163"/>
      <c r="D9108" s="164"/>
      <c r="E9108" s="163"/>
      <c r="F9108" s="162"/>
      <c r="G9108" s="209"/>
      <c r="H9108" s="195"/>
    </row>
    <row r="9109" spans="1:8">
      <c r="A9109" s="162"/>
      <c r="B9109" s="162"/>
      <c r="C9109" s="163"/>
      <c r="D9109" s="164"/>
      <c r="E9109" s="163"/>
      <c r="F9109" s="162"/>
      <c r="G9109" s="209"/>
      <c r="H9109" s="195"/>
    </row>
    <row r="9110" spans="1:8">
      <c r="A9110" s="162"/>
      <c r="B9110" s="162"/>
      <c r="C9110" s="163"/>
      <c r="D9110" s="164"/>
      <c r="E9110" s="163"/>
      <c r="F9110" s="162"/>
      <c r="G9110" s="209"/>
      <c r="H9110" s="195"/>
    </row>
    <row r="9111" spans="1:8">
      <c r="A9111" s="162"/>
      <c r="B9111" s="162"/>
      <c r="C9111" s="163"/>
      <c r="D9111" s="164"/>
      <c r="E9111" s="163"/>
      <c r="F9111" s="162"/>
      <c r="G9111" s="209"/>
      <c r="H9111" s="195"/>
    </row>
    <row r="9112" spans="1:8">
      <c r="A9112" s="162"/>
      <c r="B9112" s="162"/>
      <c r="C9112" s="163"/>
      <c r="D9112" s="164"/>
      <c r="E9112" s="163"/>
      <c r="F9112" s="162"/>
      <c r="G9112" s="209"/>
      <c r="H9112" s="195"/>
    </row>
    <row r="9113" spans="1:8">
      <c r="A9113" s="162"/>
      <c r="B9113" s="162"/>
      <c r="C9113" s="163"/>
      <c r="D9113" s="164"/>
      <c r="E9113" s="163"/>
      <c r="F9113" s="162"/>
      <c r="G9113" s="209"/>
      <c r="H9113" s="195"/>
    </row>
    <row r="9114" spans="1:8">
      <c r="A9114" s="162"/>
      <c r="B9114" s="162"/>
      <c r="C9114" s="163"/>
      <c r="D9114" s="164"/>
      <c r="E9114" s="163"/>
      <c r="F9114" s="162"/>
      <c r="G9114" s="209"/>
      <c r="H9114" s="195"/>
    </row>
    <row r="9115" spans="1:8">
      <c r="A9115" s="162"/>
      <c r="B9115" s="162"/>
      <c r="C9115" s="163"/>
      <c r="D9115" s="164"/>
      <c r="E9115" s="163"/>
      <c r="F9115" s="162"/>
      <c r="G9115" s="209"/>
      <c r="H9115" s="195"/>
    </row>
    <row r="9116" spans="1:8">
      <c r="A9116" s="162"/>
      <c r="B9116" s="162"/>
      <c r="C9116" s="163"/>
      <c r="D9116" s="164"/>
      <c r="E9116" s="163"/>
      <c r="F9116" s="162"/>
      <c r="G9116" s="209"/>
      <c r="H9116" s="195"/>
    </row>
    <row r="9117" spans="1:8">
      <c r="A9117" s="162"/>
      <c r="B9117" s="162"/>
      <c r="C9117" s="163"/>
      <c r="D9117" s="164"/>
      <c r="E9117" s="163"/>
      <c r="F9117" s="162"/>
      <c r="G9117" s="209"/>
      <c r="H9117" s="195"/>
    </row>
    <row r="9118" spans="1:8">
      <c r="A9118" s="162"/>
      <c r="B9118" s="162"/>
      <c r="C9118" s="163"/>
      <c r="D9118" s="164"/>
      <c r="E9118" s="163"/>
      <c r="F9118" s="162"/>
      <c r="G9118" s="209"/>
      <c r="H9118" s="195"/>
    </row>
    <row r="9119" spans="1:8">
      <c r="A9119" s="162"/>
      <c r="B9119" s="162"/>
      <c r="C9119" s="163"/>
      <c r="D9119" s="164"/>
      <c r="E9119" s="163"/>
      <c r="F9119" s="162"/>
      <c r="G9119" s="209"/>
      <c r="H9119" s="195"/>
    </row>
    <row r="9120" spans="1:8">
      <c r="A9120" s="162"/>
      <c r="B9120" s="162"/>
      <c r="C9120" s="163"/>
      <c r="D9120" s="164"/>
      <c r="E9120" s="163"/>
      <c r="F9120" s="162"/>
      <c r="G9120" s="209"/>
      <c r="H9120" s="195"/>
    </row>
    <row r="9121" spans="1:8">
      <c r="A9121" s="162"/>
      <c r="B9121" s="162"/>
      <c r="C9121" s="163"/>
      <c r="D9121" s="164"/>
      <c r="E9121" s="163"/>
      <c r="F9121" s="162"/>
      <c r="G9121" s="209"/>
      <c r="H9121" s="195"/>
    </row>
    <row r="9122" spans="1:8">
      <c r="A9122" s="162"/>
      <c r="B9122" s="162"/>
      <c r="C9122" s="163"/>
      <c r="D9122" s="164"/>
      <c r="E9122" s="163"/>
      <c r="F9122" s="162"/>
      <c r="G9122" s="209"/>
      <c r="H9122" s="195"/>
    </row>
    <row r="9123" spans="1:8">
      <c r="A9123" s="162"/>
      <c r="B9123" s="162"/>
      <c r="C9123" s="163"/>
      <c r="D9123" s="164"/>
      <c r="E9123" s="163"/>
      <c r="F9123" s="162"/>
      <c r="G9123" s="209"/>
      <c r="H9123" s="195"/>
    </row>
    <row r="9124" spans="1:8">
      <c r="A9124" s="162"/>
      <c r="B9124" s="162"/>
      <c r="C9124" s="163"/>
      <c r="D9124" s="164"/>
      <c r="E9124" s="163"/>
      <c r="F9124" s="162"/>
      <c r="G9124" s="209"/>
      <c r="H9124" s="195"/>
    </row>
    <row r="9125" spans="1:8">
      <c r="A9125" s="162"/>
      <c r="B9125" s="162"/>
      <c r="C9125" s="163"/>
      <c r="D9125" s="164"/>
      <c r="E9125" s="163"/>
      <c r="F9125" s="162"/>
      <c r="G9125" s="209"/>
      <c r="H9125" s="195"/>
    </row>
    <row r="9126" spans="1:8">
      <c r="A9126" s="162"/>
      <c r="B9126" s="162"/>
      <c r="C9126" s="163"/>
      <c r="D9126" s="164"/>
      <c r="E9126" s="163"/>
      <c r="F9126" s="162"/>
      <c r="G9126" s="209"/>
      <c r="H9126" s="195"/>
    </row>
    <row r="9127" spans="1:8">
      <c r="A9127" s="162"/>
      <c r="B9127" s="162"/>
      <c r="C9127" s="163"/>
      <c r="D9127" s="164"/>
      <c r="E9127" s="163"/>
      <c r="F9127" s="162"/>
      <c r="G9127" s="209"/>
      <c r="H9127" s="195"/>
    </row>
    <row r="9128" spans="1:8">
      <c r="A9128" s="162"/>
      <c r="B9128" s="162"/>
      <c r="C9128" s="163"/>
      <c r="D9128" s="164"/>
      <c r="E9128" s="163"/>
      <c r="F9128" s="162"/>
      <c r="G9128" s="209"/>
      <c r="H9128" s="195"/>
    </row>
    <row r="9129" spans="1:8">
      <c r="A9129" s="162"/>
      <c r="B9129" s="162"/>
      <c r="C9129" s="163"/>
      <c r="D9129" s="164"/>
      <c r="E9129" s="163"/>
      <c r="F9129" s="162"/>
      <c r="G9129" s="209"/>
      <c r="H9129" s="195"/>
    </row>
    <row r="9130" spans="1:8">
      <c r="A9130" s="162"/>
      <c r="B9130" s="162"/>
      <c r="C9130" s="163"/>
      <c r="D9130" s="164"/>
      <c r="E9130" s="163"/>
      <c r="F9130" s="162"/>
      <c r="G9130" s="209"/>
      <c r="H9130" s="195"/>
    </row>
    <row r="9131" spans="1:8">
      <c r="A9131" s="162"/>
      <c r="B9131" s="162"/>
      <c r="C9131" s="163"/>
      <c r="D9131" s="164"/>
      <c r="E9131" s="163"/>
      <c r="F9131" s="162"/>
      <c r="G9131" s="209"/>
      <c r="H9131" s="195"/>
    </row>
    <row r="9132" spans="1:8">
      <c r="A9132" s="162"/>
      <c r="B9132" s="162"/>
      <c r="C9132" s="163"/>
      <c r="D9132" s="164"/>
      <c r="E9132" s="163"/>
      <c r="F9132" s="162"/>
      <c r="G9132" s="209"/>
      <c r="H9132" s="195"/>
    </row>
    <row r="9133" spans="1:8">
      <c r="A9133" s="162"/>
      <c r="B9133" s="162"/>
      <c r="C9133" s="163"/>
      <c r="D9133" s="164"/>
      <c r="E9133" s="163"/>
      <c r="F9133" s="162"/>
      <c r="G9133" s="209"/>
      <c r="H9133" s="195"/>
    </row>
    <row r="9134" spans="1:8">
      <c r="A9134" s="162"/>
      <c r="B9134" s="162"/>
      <c r="C9134" s="163"/>
      <c r="D9134" s="164"/>
      <c r="E9134" s="163"/>
      <c r="F9134" s="162"/>
      <c r="G9134" s="209"/>
      <c r="H9134" s="195"/>
    </row>
    <row r="9135" spans="1:8">
      <c r="A9135" s="162"/>
      <c r="B9135" s="162"/>
      <c r="C9135" s="163"/>
      <c r="D9135" s="164"/>
      <c r="E9135" s="163"/>
      <c r="F9135" s="162"/>
      <c r="G9135" s="209"/>
      <c r="H9135" s="195"/>
    </row>
    <row r="9136" spans="1:8">
      <c r="A9136" s="162"/>
      <c r="B9136" s="162"/>
      <c r="C9136" s="163"/>
      <c r="D9136" s="164"/>
      <c r="E9136" s="163"/>
      <c r="F9136" s="162"/>
      <c r="G9136" s="209"/>
      <c r="H9136" s="195"/>
    </row>
    <row r="9137" spans="1:8">
      <c r="A9137" s="162"/>
      <c r="B9137" s="162"/>
      <c r="C9137" s="163"/>
      <c r="D9137" s="164"/>
      <c r="E9137" s="163"/>
      <c r="F9137" s="162"/>
      <c r="G9137" s="209"/>
      <c r="H9137" s="195"/>
    </row>
    <row r="9138" spans="1:8">
      <c r="A9138" s="162"/>
      <c r="B9138" s="162"/>
      <c r="C9138" s="163"/>
      <c r="D9138" s="164"/>
      <c r="E9138" s="163"/>
      <c r="F9138" s="162"/>
      <c r="G9138" s="209"/>
      <c r="H9138" s="195"/>
    </row>
    <row r="9139" spans="1:8">
      <c r="A9139" s="162"/>
      <c r="B9139" s="162"/>
      <c r="C9139" s="163"/>
      <c r="D9139" s="164"/>
      <c r="E9139" s="163"/>
      <c r="F9139" s="162"/>
      <c r="G9139" s="209"/>
      <c r="H9139" s="195"/>
    </row>
    <row r="9140" spans="1:8">
      <c r="A9140" s="162"/>
      <c r="B9140" s="162"/>
      <c r="C9140" s="163"/>
      <c r="D9140" s="164"/>
      <c r="E9140" s="163"/>
      <c r="F9140" s="162"/>
      <c r="G9140" s="209"/>
      <c r="H9140" s="195"/>
    </row>
    <row r="9141" spans="1:8">
      <c r="A9141" s="162"/>
      <c r="B9141" s="162"/>
      <c r="C9141" s="163"/>
      <c r="D9141" s="164"/>
      <c r="E9141" s="163"/>
      <c r="F9141" s="162"/>
      <c r="G9141" s="209"/>
      <c r="H9141" s="195"/>
    </row>
    <row r="9142" spans="1:8">
      <c r="A9142" s="162"/>
      <c r="B9142" s="162"/>
      <c r="C9142" s="163"/>
      <c r="D9142" s="164"/>
      <c r="E9142" s="163"/>
      <c r="F9142" s="162"/>
      <c r="G9142" s="209"/>
      <c r="H9142" s="195"/>
    </row>
    <row r="9143" spans="1:8">
      <c r="A9143" s="162"/>
      <c r="B9143" s="162"/>
      <c r="C9143" s="163"/>
      <c r="D9143" s="164"/>
      <c r="E9143" s="163"/>
      <c r="F9143" s="162"/>
      <c r="G9143" s="209"/>
      <c r="H9143" s="195"/>
    </row>
    <row r="9144" spans="1:8">
      <c r="A9144" s="162"/>
      <c r="B9144" s="162"/>
      <c r="C9144" s="163"/>
      <c r="D9144" s="164"/>
      <c r="E9144" s="163"/>
      <c r="F9144" s="162"/>
      <c r="G9144" s="209"/>
      <c r="H9144" s="195"/>
    </row>
    <row r="9145" spans="1:8">
      <c r="A9145" s="162"/>
      <c r="B9145" s="162"/>
      <c r="C9145" s="163"/>
      <c r="D9145" s="164"/>
      <c r="E9145" s="163"/>
      <c r="F9145" s="162"/>
      <c r="G9145" s="209"/>
      <c r="H9145" s="195"/>
    </row>
    <row r="9146" spans="1:8">
      <c r="A9146" s="162"/>
      <c r="B9146" s="162"/>
      <c r="C9146" s="163"/>
      <c r="D9146" s="164"/>
      <c r="E9146" s="163"/>
      <c r="F9146" s="162"/>
      <c r="G9146" s="209"/>
      <c r="H9146" s="195"/>
    </row>
    <row r="9147" spans="1:8">
      <c r="A9147" s="162"/>
      <c r="B9147" s="162"/>
      <c r="C9147" s="163"/>
      <c r="D9147" s="164"/>
      <c r="E9147" s="163"/>
      <c r="F9147" s="162"/>
      <c r="G9147" s="209"/>
      <c r="H9147" s="195"/>
    </row>
    <row r="9148" spans="1:8">
      <c r="A9148" s="162"/>
      <c r="B9148" s="162"/>
      <c r="C9148" s="163"/>
      <c r="D9148" s="164"/>
      <c r="E9148" s="163"/>
      <c r="F9148" s="162"/>
      <c r="G9148" s="209"/>
      <c r="H9148" s="195"/>
    </row>
    <row r="9149" spans="1:8">
      <c r="A9149" s="162"/>
      <c r="B9149" s="162"/>
      <c r="C9149" s="163"/>
      <c r="D9149" s="164"/>
      <c r="E9149" s="163"/>
      <c r="F9149" s="162"/>
      <c r="G9149" s="209"/>
      <c r="H9149" s="195"/>
    </row>
    <row r="9150" spans="1:8">
      <c r="A9150" s="162"/>
      <c r="B9150" s="162"/>
      <c r="C9150" s="163"/>
      <c r="D9150" s="164"/>
      <c r="E9150" s="163"/>
      <c r="F9150" s="162"/>
      <c r="G9150" s="209"/>
      <c r="H9150" s="195"/>
    </row>
    <row r="9151" spans="1:8">
      <c r="A9151" s="162"/>
      <c r="B9151" s="162"/>
      <c r="C9151" s="163"/>
      <c r="D9151" s="164"/>
      <c r="E9151" s="163"/>
      <c r="F9151" s="162"/>
      <c r="G9151" s="209"/>
      <c r="H9151" s="195"/>
    </row>
    <row r="9152" spans="1:8">
      <c r="A9152" s="162"/>
      <c r="B9152" s="162"/>
      <c r="C9152" s="163"/>
      <c r="D9152" s="164"/>
      <c r="E9152" s="163"/>
      <c r="F9152" s="162"/>
      <c r="G9152" s="209"/>
      <c r="H9152" s="195"/>
    </row>
    <row r="9153" spans="1:8">
      <c r="A9153" s="162"/>
      <c r="B9153" s="162"/>
      <c r="C9153" s="163"/>
      <c r="D9153" s="164"/>
      <c r="E9153" s="163"/>
      <c r="F9153" s="162"/>
      <c r="G9153" s="209"/>
      <c r="H9153" s="195"/>
    </row>
    <row r="9154" spans="1:8">
      <c r="A9154" s="162"/>
      <c r="B9154" s="162"/>
      <c r="C9154" s="163"/>
      <c r="D9154" s="164"/>
      <c r="E9154" s="163"/>
      <c r="F9154" s="162"/>
      <c r="G9154" s="209"/>
      <c r="H9154" s="195"/>
    </row>
    <row r="9155" spans="1:8">
      <c r="A9155" s="162"/>
      <c r="B9155" s="162"/>
      <c r="C9155" s="163"/>
      <c r="D9155" s="164"/>
      <c r="E9155" s="163"/>
      <c r="F9155" s="162"/>
      <c r="G9155" s="209"/>
      <c r="H9155" s="195"/>
    </row>
    <row r="9156" spans="1:8">
      <c r="A9156" s="162"/>
      <c r="B9156" s="162"/>
      <c r="C9156" s="163"/>
      <c r="D9156" s="164"/>
      <c r="E9156" s="163"/>
      <c r="F9156" s="162"/>
      <c r="G9156" s="209"/>
      <c r="H9156" s="195"/>
    </row>
    <row r="9157" spans="1:8">
      <c r="A9157" s="162"/>
      <c r="B9157" s="162"/>
      <c r="C9157" s="163"/>
      <c r="D9157" s="164"/>
      <c r="E9157" s="163"/>
      <c r="F9157" s="162"/>
      <c r="G9157" s="209"/>
      <c r="H9157" s="195"/>
    </row>
    <row r="9158" spans="1:8">
      <c r="A9158" s="162"/>
      <c r="B9158" s="162"/>
      <c r="C9158" s="163"/>
      <c r="D9158" s="164"/>
      <c r="E9158" s="163"/>
      <c r="F9158" s="162"/>
      <c r="G9158" s="209"/>
      <c r="H9158" s="195"/>
    </row>
    <row r="9159" spans="1:8">
      <c r="A9159" s="162"/>
      <c r="B9159" s="162"/>
      <c r="C9159" s="163"/>
      <c r="D9159" s="164"/>
      <c r="E9159" s="163"/>
      <c r="F9159" s="162"/>
      <c r="G9159" s="209"/>
      <c r="H9159" s="195"/>
    </row>
    <row r="9160" spans="1:8">
      <c r="A9160" s="162"/>
      <c r="B9160" s="162"/>
      <c r="C9160" s="163"/>
      <c r="D9160" s="164"/>
      <c r="E9160" s="163"/>
      <c r="F9160" s="162"/>
      <c r="G9160" s="209"/>
      <c r="H9160" s="195"/>
    </row>
    <row r="9161" spans="1:8">
      <c r="A9161" s="162"/>
      <c r="B9161" s="162"/>
      <c r="C9161" s="163"/>
      <c r="D9161" s="164"/>
      <c r="E9161" s="163"/>
      <c r="F9161" s="162"/>
      <c r="G9161" s="209"/>
      <c r="H9161" s="195"/>
    </row>
    <row r="9162" spans="1:8">
      <c r="A9162" s="162"/>
      <c r="B9162" s="162"/>
      <c r="C9162" s="163"/>
      <c r="D9162" s="164"/>
      <c r="E9162" s="163"/>
      <c r="F9162" s="162"/>
      <c r="G9162" s="209"/>
      <c r="H9162" s="195"/>
    </row>
    <row r="9163" spans="1:8">
      <c r="A9163" s="162"/>
      <c r="B9163" s="162"/>
      <c r="C9163" s="163"/>
      <c r="D9163" s="164"/>
      <c r="E9163" s="163"/>
      <c r="F9163" s="162"/>
      <c r="G9163" s="209"/>
      <c r="H9163" s="195"/>
    </row>
    <row r="9164" spans="1:8">
      <c r="A9164" s="162"/>
      <c r="B9164" s="162"/>
      <c r="C9164" s="163"/>
      <c r="D9164" s="164"/>
      <c r="E9164" s="163"/>
      <c r="F9164" s="162"/>
      <c r="G9164" s="209"/>
      <c r="H9164" s="195"/>
    </row>
    <row r="9165" spans="1:8">
      <c r="A9165" s="162"/>
      <c r="B9165" s="162"/>
      <c r="C9165" s="163"/>
      <c r="D9165" s="164"/>
      <c r="E9165" s="163"/>
      <c r="F9165" s="162"/>
      <c r="G9165" s="209"/>
      <c r="H9165" s="195"/>
    </row>
    <row r="9166" spans="1:8">
      <c r="A9166" s="162"/>
      <c r="B9166" s="162"/>
      <c r="C9166" s="163"/>
      <c r="D9166" s="164"/>
      <c r="E9166" s="163"/>
      <c r="F9166" s="162"/>
      <c r="G9166" s="209"/>
      <c r="H9166" s="195"/>
    </row>
    <row r="9167" spans="1:8">
      <c r="A9167" s="162"/>
      <c r="B9167" s="162"/>
      <c r="C9167" s="163"/>
      <c r="D9167" s="164"/>
      <c r="E9167" s="163"/>
      <c r="F9167" s="162"/>
      <c r="G9167" s="209"/>
      <c r="H9167" s="195"/>
    </row>
    <row r="9168" spans="1:8">
      <c r="A9168" s="162"/>
      <c r="B9168" s="162"/>
      <c r="C9168" s="163"/>
      <c r="D9168" s="164"/>
      <c r="E9168" s="163"/>
      <c r="F9168" s="162"/>
      <c r="G9168" s="209"/>
      <c r="H9168" s="195"/>
    </row>
    <row r="9169" spans="1:8">
      <c r="A9169" s="162"/>
      <c r="B9169" s="162"/>
      <c r="C9169" s="163"/>
      <c r="D9169" s="164"/>
      <c r="E9169" s="163"/>
      <c r="F9169" s="162"/>
      <c r="G9169" s="209"/>
      <c r="H9169" s="195"/>
    </row>
    <row r="9170" spans="1:8">
      <c r="A9170" s="162"/>
      <c r="B9170" s="162"/>
      <c r="C9170" s="163"/>
      <c r="D9170" s="164"/>
      <c r="E9170" s="163"/>
      <c r="F9170" s="162"/>
      <c r="G9170" s="209"/>
      <c r="H9170" s="195"/>
    </row>
    <row r="9171" spans="1:8">
      <c r="A9171" s="162"/>
      <c r="B9171" s="162"/>
      <c r="C9171" s="163"/>
      <c r="D9171" s="164"/>
      <c r="E9171" s="163"/>
      <c r="F9171" s="162"/>
      <c r="G9171" s="209"/>
      <c r="H9171" s="195"/>
    </row>
    <row r="9172" spans="1:8">
      <c r="A9172" s="162"/>
      <c r="B9172" s="162"/>
      <c r="C9172" s="163"/>
      <c r="D9172" s="164"/>
      <c r="E9172" s="163"/>
      <c r="F9172" s="162"/>
      <c r="G9172" s="209"/>
      <c r="H9172" s="195"/>
    </row>
    <row r="9173" spans="1:8">
      <c r="A9173" s="162"/>
      <c r="B9173" s="162"/>
      <c r="C9173" s="163"/>
      <c r="D9173" s="164"/>
      <c r="E9173" s="163"/>
      <c r="F9173" s="162"/>
      <c r="G9173" s="209"/>
      <c r="H9173" s="195"/>
    </row>
    <row r="9174" spans="1:8">
      <c r="A9174" s="162"/>
      <c r="B9174" s="162"/>
      <c r="C9174" s="163"/>
      <c r="D9174" s="164"/>
      <c r="E9174" s="163"/>
      <c r="F9174" s="162"/>
      <c r="G9174" s="209"/>
      <c r="H9174" s="195"/>
    </row>
    <row r="9175" spans="1:8">
      <c r="A9175" s="162"/>
      <c r="B9175" s="162"/>
      <c r="C9175" s="163"/>
      <c r="D9175" s="164"/>
      <c r="E9175" s="163"/>
      <c r="F9175" s="162"/>
      <c r="G9175" s="209"/>
      <c r="H9175" s="195"/>
    </row>
    <row r="9176" spans="1:8">
      <c r="A9176" s="162"/>
      <c r="B9176" s="162"/>
      <c r="C9176" s="163"/>
      <c r="D9176" s="164"/>
      <c r="E9176" s="163"/>
      <c r="F9176" s="162"/>
      <c r="G9176" s="209"/>
      <c r="H9176" s="195"/>
    </row>
    <row r="9177" spans="1:8">
      <c r="A9177" s="162"/>
      <c r="B9177" s="162"/>
      <c r="C9177" s="163"/>
      <c r="D9177" s="164"/>
      <c r="E9177" s="163"/>
      <c r="F9177" s="162"/>
      <c r="G9177" s="209"/>
      <c r="H9177" s="195"/>
    </row>
    <row r="9178" spans="1:8">
      <c r="A9178" s="162"/>
      <c r="B9178" s="162"/>
      <c r="C9178" s="163"/>
      <c r="D9178" s="164"/>
      <c r="E9178" s="163"/>
      <c r="F9178" s="162"/>
      <c r="G9178" s="209"/>
      <c r="H9178" s="195"/>
    </row>
    <row r="9179" spans="1:8">
      <c r="A9179" s="162"/>
      <c r="B9179" s="162"/>
      <c r="C9179" s="163"/>
      <c r="D9179" s="164"/>
      <c r="E9179" s="163"/>
      <c r="F9179" s="162"/>
      <c r="G9179" s="209"/>
      <c r="H9179" s="195"/>
    </row>
    <row r="9180" spans="1:8">
      <c r="A9180" s="162"/>
      <c r="B9180" s="162"/>
      <c r="C9180" s="163"/>
      <c r="D9180" s="164"/>
      <c r="E9180" s="163"/>
      <c r="F9180" s="162"/>
      <c r="G9180" s="209"/>
      <c r="H9180" s="195"/>
    </row>
    <row r="9181" spans="1:8">
      <c r="A9181" s="162"/>
      <c r="B9181" s="162"/>
      <c r="C9181" s="163"/>
      <c r="D9181" s="164"/>
      <c r="E9181" s="163"/>
      <c r="F9181" s="162"/>
      <c r="G9181" s="209"/>
      <c r="H9181" s="195"/>
    </row>
    <row r="9182" spans="1:8">
      <c r="A9182" s="162"/>
      <c r="B9182" s="162"/>
      <c r="C9182" s="163"/>
      <c r="D9182" s="164"/>
      <c r="E9182" s="163"/>
      <c r="F9182" s="162"/>
      <c r="G9182" s="209"/>
      <c r="H9182" s="195"/>
    </row>
    <row r="9183" spans="1:8">
      <c r="A9183" s="162"/>
      <c r="B9183" s="162"/>
      <c r="C9183" s="163"/>
      <c r="D9183" s="164"/>
      <c r="E9183" s="163"/>
      <c r="F9183" s="162"/>
      <c r="G9183" s="209"/>
      <c r="H9183" s="195"/>
    </row>
    <row r="9184" spans="1:8">
      <c r="A9184" s="162"/>
      <c r="B9184" s="162"/>
      <c r="C9184" s="163"/>
      <c r="D9184" s="164"/>
      <c r="E9184" s="163"/>
      <c r="F9184" s="162"/>
      <c r="G9184" s="209"/>
      <c r="H9184" s="195"/>
    </row>
    <row r="9185" spans="1:8">
      <c r="A9185" s="162"/>
      <c r="B9185" s="162"/>
      <c r="C9185" s="163"/>
      <c r="D9185" s="164"/>
      <c r="E9185" s="163"/>
      <c r="F9185" s="162"/>
      <c r="G9185" s="209"/>
      <c r="H9185" s="195"/>
    </row>
    <row r="9186" spans="1:8">
      <c r="A9186" s="162"/>
      <c r="B9186" s="162"/>
      <c r="C9186" s="163"/>
      <c r="D9186" s="164"/>
      <c r="E9186" s="163"/>
      <c r="F9186" s="162"/>
      <c r="G9186" s="209"/>
      <c r="H9186" s="195"/>
    </row>
    <row r="9187" spans="1:8">
      <c r="A9187" s="162"/>
      <c r="B9187" s="162"/>
      <c r="C9187" s="163"/>
      <c r="D9187" s="164"/>
      <c r="E9187" s="163"/>
      <c r="F9187" s="162"/>
      <c r="G9187" s="209"/>
      <c r="H9187" s="195"/>
    </row>
    <row r="9188" spans="1:8">
      <c r="A9188" s="162"/>
      <c r="B9188" s="162"/>
      <c r="C9188" s="163"/>
      <c r="D9188" s="164"/>
      <c r="E9188" s="163"/>
      <c r="F9188" s="162"/>
      <c r="G9188" s="209"/>
      <c r="H9188" s="195"/>
    </row>
    <row r="9189" spans="1:8">
      <c r="A9189" s="162"/>
      <c r="B9189" s="162"/>
      <c r="C9189" s="163"/>
      <c r="D9189" s="164"/>
      <c r="E9189" s="163"/>
      <c r="F9189" s="162"/>
      <c r="G9189" s="209"/>
      <c r="H9189" s="195"/>
    </row>
    <row r="9190" spans="1:8">
      <c r="A9190" s="162"/>
      <c r="B9190" s="162"/>
      <c r="C9190" s="163"/>
      <c r="D9190" s="164"/>
      <c r="E9190" s="163"/>
      <c r="F9190" s="162"/>
      <c r="G9190" s="209"/>
      <c r="H9190" s="195"/>
    </row>
    <row r="9191" spans="1:8">
      <c r="A9191" s="162"/>
      <c r="B9191" s="162"/>
      <c r="C9191" s="163"/>
      <c r="D9191" s="164"/>
      <c r="E9191" s="163"/>
      <c r="F9191" s="162"/>
      <c r="G9191" s="209"/>
      <c r="H9191" s="195"/>
    </row>
    <row r="9192" spans="1:8">
      <c r="A9192" s="162"/>
      <c r="B9192" s="162"/>
      <c r="C9192" s="163"/>
      <c r="D9192" s="164"/>
      <c r="E9192" s="163"/>
      <c r="F9192" s="162"/>
      <c r="G9192" s="209"/>
      <c r="H9192" s="195"/>
    </row>
    <row r="9193" spans="1:8">
      <c r="A9193" s="162"/>
      <c r="B9193" s="162"/>
      <c r="C9193" s="163"/>
      <c r="D9193" s="164"/>
      <c r="E9193" s="163"/>
      <c r="F9193" s="162"/>
      <c r="G9193" s="209"/>
      <c r="H9193" s="195"/>
    </row>
    <row r="9194" spans="1:8">
      <c r="A9194" s="162"/>
      <c r="B9194" s="162"/>
      <c r="C9194" s="163"/>
      <c r="D9194" s="164"/>
      <c r="E9194" s="163"/>
      <c r="F9194" s="162"/>
      <c r="G9194" s="209"/>
      <c r="H9194" s="195"/>
    </row>
    <row r="9195" spans="1:8">
      <c r="A9195" s="162"/>
      <c r="B9195" s="162"/>
      <c r="C9195" s="163"/>
      <c r="D9195" s="164"/>
      <c r="E9195" s="163"/>
      <c r="F9195" s="162"/>
      <c r="G9195" s="209"/>
      <c r="H9195" s="195"/>
    </row>
    <row r="9196" spans="1:8">
      <c r="A9196" s="162"/>
      <c r="B9196" s="162"/>
      <c r="C9196" s="163"/>
      <c r="D9196" s="164"/>
      <c r="E9196" s="163"/>
      <c r="F9196" s="162"/>
      <c r="G9196" s="209"/>
      <c r="H9196" s="195"/>
    </row>
    <row r="9197" spans="1:8">
      <c r="A9197" s="162"/>
      <c r="B9197" s="162"/>
      <c r="C9197" s="163"/>
      <c r="D9197" s="164"/>
      <c r="E9197" s="163"/>
      <c r="F9197" s="162"/>
      <c r="G9197" s="209"/>
      <c r="H9197" s="195"/>
    </row>
    <row r="9198" spans="1:8">
      <c r="A9198" s="162"/>
      <c r="B9198" s="162"/>
      <c r="C9198" s="163"/>
      <c r="D9198" s="164"/>
      <c r="E9198" s="163"/>
      <c r="F9198" s="162"/>
      <c r="G9198" s="209"/>
      <c r="H9198" s="195"/>
    </row>
    <row r="9199" spans="1:8">
      <c r="A9199" s="162"/>
      <c r="B9199" s="162"/>
      <c r="C9199" s="163"/>
      <c r="D9199" s="164"/>
      <c r="E9199" s="163"/>
      <c r="F9199" s="162"/>
      <c r="G9199" s="209"/>
      <c r="H9199" s="195"/>
    </row>
    <row r="9200" spans="1:8">
      <c r="A9200" s="162"/>
      <c r="B9200" s="162"/>
      <c r="C9200" s="163"/>
      <c r="D9200" s="164"/>
      <c r="E9200" s="163"/>
      <c r="F9200" s="162"/>
      <c r="G9200" s="209"/>
      <c r="H9200" s="195"/>
    </row>
    <row r="9201" spans="1:8">
      <c r="A9201" s="162"/>
      <c r="B9201" s="162"/>
      <c r="C9201" s="163"/>
      <c r="D9201" s="164"/>
      <c r="E9201" s="163"/>
      <c r="F9201" s="162"/>
      <c r="G9201" s="209"/>
      <c r="H9201" s="195"/>
    </row>
    <row r="9202" spans="1:8">
      <c r="A9202" s="162"/>
      <c r="B9202" s="162"/>
      <c r="C9202" s="163"/>
      <c r="D9202" s="164"/>
      <c r="E9202" s="163"/>
      <c r="F9202" s="162"/>
      <c r="G9202" s="209"/>
      <c r="H9202" s="195"/>
    </row>
    <row r="9203" spans="1:8">
      <c r="A9203" s="162"/>
      <c r="B9203" s="162"/>
      <c r="C9203" s="163"/>
      <c r="D9203" s="164"/>
      <c r="E9203" s="163"/>
      <c r="F9203" s="162"/>
      <c r="G9203" s="209"/>
      <c r="H9203" s="195"/>
    </row>
    <row r="9204" spans="1:8">
      <c r="A9204" s="162"/>
      <c r="B9204" s="162"/>
      <c r="C9204" s="163"/>
      <c r="D9204" s="164"/>
      <c r="E9204" s="163"/>
      <c r="F9204" s="162"/>
      <c r="G9204" s="209"/>
      <c r="H9204" s="195"/>
    </row>
    <row r="9205" spans="1:8">
      <c r="A9205" s="162"/>
      <c r="B9205" s="162"/>
      <c r="C9205" s="163"/>
      <c r="D9205" s="164"/>
      <c r="E9205" s="163"/>
      <c r="F9205" s="162"/>
      <c r="G9205" s="209"/>
      <c r="H9205" s="195"/>
    </row>
    <row r="9206" spans="1:8">
      <c r="A9206" s="162"/>
      <c r="B9206" s="162"/>
      <c r="C9206" s="163"/>
      <c r="D9206" s="164"/>
      <c r="E9206" s="163"/>
      <c r="F9206" s="162"/>
      <c r="G9206" s="209"/>
      <c r="H9206" s="195"/>
    </row>
    <row r="9207" spans="1:8">
      <c r="A9207" s="162"/>
      <c r="B9207" s="162"/>
      <c r="C9207" s="163"/>
      <c r="D9207" s="164"/>
      <c r="E9207" s="163"/>
      <c r="F9207" s="162"/>
      <c r="G9207" s="209"/>
      <c r="H9207" s="195"/>
    </row>
    <row r="9208" spans="1:8">
      <c r="A9208" s="162"/>
      <c r="B9208" s="162"/>
      <c r="C9208" s="163"/>
      <c r="D9208" s="164"/>
      <c r="E9208" s="163"/>
      <c r="F9208" s="162"/>
      <c r="G9208" s="209"/>
      <c r="H9208" s="195"/>
    </row>
    <row r="9209" spans="1:8">
      <c r="A9209" s="162"/>
      <c r="B9209" s="162"/>
      <c r="C9209" s="163"/>
      <c r="D9209" s="164"/>
      <c r="E9209" s="163"/>
      <c r="F9209" s="162"/>
      <c r="G9209" s="209"/>
      <c r="H9209" s="195"/>
    </row>
    <row r="9210" spans="1:8">
      <c r="A9210" s="162"/>
      <c r="B9210" s="162"/>
      <c r="C9210" s="163"/>
      <c r="D9210" s="164"/>
      <c r="E9210" s="163"/>
      <c r="F9210" s="162"/>
      <c r="G9210" s="209"/>
      <c r="H9210" s="195"/>
    </row>
    <row r="9211" spans="1:8">
      <c r="A9211" s="162"/>
      <c r="B9211" s="162"/>
      <c r="C9211" s="163"/>
      <c r="D9211" s="164"/>
      <c r="E9211" s="163"/>
      <c r="F9211" s="162"/>
      <c r="G9211" s="209"/>
      <c r="H9211" s="195"/>
    </row>
    <row r="9212" spans="1:8">
      <c r="A9212" s="162"/>
      <c r="B9212" s="162"/>
      <c r="C9212" s="163"/>
      <c r="D9212" s="164"/>
      <c r="E9212" s="163"/>
      <c r="F9212" s="162"/>
      <c r="G9212" s="209"/>
      <c r="H9212" s="195"/>
    </row>
    <row r="9213" spans="1:8">
      <c r="A9213" s="162"/>
      <c r="B9213" s="162"/>
      <c r="C9213" s="163"/>
      <c r="D9213" s="164"/>
      <c r="E9213" s="163"/>
      <c r="F9213" s="162"/>
      <c r="G9213" s="209"/>
      <c r="H9213" s="195"/>
    </row>
    <row r="9214" spans="1:8">
      <c r="A9214" s="162"/>
      <c r="B9214" s="162"/>
      <c r="C9214" s="163"/>
      <c r="D9214" s="164"/>
      <c r="E9214" s="163"/>
      <c r="F9214" s="162"/>
      <c r="G9214" s="209"/>
      <c r="H9214" s="195"/>
    </row>
    <row r="9215" spans="1:8">
      <c r="A9215" s="162"/>
      <c r="B9215" s="162"/>
      <c r="C9215" s="163"/>
      <c r="D9215" s="164"/>
      <c r="E9215" s="163"/>
      <c r="F9215" s="162"/>
      <c r="G9215" s="209"/>
      <c r="H9215" s="195"/>
    </row>
    <row r="9216" spans="1:8">
      <c r="A9216" s="162"/>
      <c r="B9216" s="162"/>
      <c r="C9216" s="163"/>
      <c r="D9216" s="164"/>
      <c r="E9216" s="163"/>
      <c r="F9216" s="162"/>
      <c r="G9216" s="209"/>
      <c r="H9216" s="195"/>
    </row>
    <row r="9217" spans="1:8">
      <c r="A9217" s="162"/>
      <c r="B9217" s="162"/>
      <c r="C9217" s="163"/>
      <c r="D9217" s="164"/>
      <c r="E9217" s="163"/>
      <c r="F9217" s="162"/>
      <c r="G9217" s="209"/>
      <c r="H9217" s="195"/>
    </row>
    <row r="9218" spans="1:8">
      <c r="A9218" s="162"/>
      <c r="B9218" s="162"/>
      <c r="C9218" s="163"/>
      <c r="D9218" s="164"/>
      <c r="E9218" s="163"/>
      <c r="F9218" s="162"/>
      <c r="G9218" s="209"/>
      <c r="H9218" s="195"/>
    </row>
    <row r="9219" spans="1:8">
      <c r="A9219" s="162"/>
      <c r="B9219" s="162"/>
      <c r="C9219" s="163"/>
      <c r="D9219" s="164"/>
      <c r="E9219" s="163"/>
      <c r="F9219" s="162"/>
      <c r="G9219" s="209"/>
      <c r="H9219" s="195"/>
    </row>
    <row r="9220" spans="1:8">
      <c r="A9220" s="162"/>
      <c r="B9220" s="162"/>
      <c r="C9220" s="163"/>
      <c r="D9220" s="164"/>
      <c r="E9220" s="163"/>
      <c r="F9220" s="162"/>
      <c r="G9220" s="209"/>
      <c r="H9220" s="195"/>
    </row>
    <row r="9221" spans="1:8">
      <c r="A9221" s="162"/>
      <c r="B9221" s="162"/>
      <c r="C9221" s="163"/>
      <c r="D9221" s="164"/>
      <c r="E9221" s="163"/>
      <c r="F9221" s="162"/>
      <c r="G9221" s="209"/>
      <c r="H9221" s="195"/>
    </row>
    <row r="9222" spans="1:8">
      <c r="A9222" s="162"/>
      <c r="B9222" s="162"/>
      <c r="C9222" s="163"/>
      <c r="D9222" s="164"/>
      <c r="E9222" s="163"/>
      <c r="F9222" s="162"/>
      <c r="G9222" s="209"/>
      <c r="H9222" s="195"/>
    </row>
    <row r="9223" spans="1:8">
      <c r="A9223" s="162"/>
      <c r="B9223" s="162"/>
      <c r="C9223" s="163"/>
      <c r="D9223" s="164"/>
      <c r="E9223" s="163"/>
      <c r="F9223" s="162"/>
      <c r="G9223" s="209"/>
      <c r="H9223" s="195"/>
    </row>
    <row r="9224" spans="1:8">
      <c r="A9224" s="162"/>
      <c r="B9224" s="162"/>
      <c r="C9224" s="163"/>
      <c r="D9224" s="164"/>
      <c r="E9224" s="163"/>
      <c r="F9224" s="162"/>
      <c r="G9224" s="209"/>
      <c r="H9224" s="195"/>
    </row>
    <row r="9225" spans="1:8">
      <c r="A9225" s="162"/>
      <c r="B9225" s="162"/>
      <c r="C9225" s="163"/>
      <c r="D9225" s="164"/>
      <c r="E9225" s="163"/>
      <c r="F9225" s="162"/>
      <c r="G9225" s="209"/>
      <c r="H9225" s="195"/>
    </row>
    <row r="9226" spans="1:8">
      <c r="A9226" s="162"/>
      <c r="B9226" s="162"/>
      <c r="C9226" s="163"/>
      <c r="D9226" s="164"/>
      <c r="E9226" s="163"/>
      <c r="F9226" s="162"/>
      <c r="G9226" s="209"/>
      <c r="H9226" s="195"/>
    </row>
    <row r="9227" spans="1:8">
      <c r="A9227" s="162"/>
      <c r="B9227" s="162"/>
      <c r="C9227" s="163"/>
      <c r="D9227" s="164"/>
      <c r="E9227" s="163"/>
      <c r="F9227" s="162"/>
      <c r="G9227" s="209"/>
      <c r="H9227" s="195"/>
    </row>
    <row r="9228" spans="1:8">
      <c r="A9228" s="162"/>
      <c r="B9228" s="162"/>
      <c r="C9228" s="163"/>
      <c r="D9228" s="164"/>
      <c r="E9228" s="163"/>
      <c r="F9228" s="162"/>
      <c r="G9228" s="209"/>
      <c r="H9228" s="195"/>
    </row>
    <row r="9229" spans="1:8">
      <c r="A9229" s="162"/>
      <c r="B9229" s="162"/>
      <c r="C9229" s="163"/>
      <c r="D9229" s="164"/>
      <c r="E9229" s="163"/>
      <c r="F9229" s="162"/>
      <c r="G9229" s="209"/>
      <c r="H9229" s="195"/>
    </row>
    <row r="9230" spans="1:8">
      <c r="A9230" s="162"/>
      <c r="B9230" s="162"/>
      <c r="C9230" s="163"/>
      <c r="D9230" s="164"/>
      <c r="E9230" s="163"/>
      <c r="F9230" s="162"/>
      <c r="G9230" s="209"/>
      <c r="H9230" s="195"/>
    </row>
    <row r="9231" spans="1:8">
      <c r="A9231" s="162"/>
      <c r="B9231" s="162"/>
      <c r="C9231" s="163"/>
      <c r="D9231" s="164"/>
      <c r="E9231" s="163"/>
      <c r="F9231" s="162"/>
      <c r="G9231" s="209"/>
      <c r="H9231" s="195"/>
    </row>
    <row r="9232" spans="1:8">
      <c r="A9232" s="162"/>
      <c r="B9232" s="162"/>
      <c r="C9232" s="163"/>
      <c r="D9232" s="164"/>
      <c r="E9232" s="163"/>
      <c r="F9232" s="162"/>
      <c r="G9232" s="209"/>
      <c r="H9232" s="195"/>
    </row>
    <row r="9233" spans="1:8">
      <c r="A9233" s="162"/>
      <c r="B9233" s="162"/>
      <c r="C9233" s="163"/>
      <c r="D9233" s="164"/>
      <c r="E9233" s="163"/>
      <c r="F9233" s="162"/>
      <c r="G9233" s="209"/>
      <c r="H9233" s="195"/>
    </row>
    <row r="9234" spans="1:8">
      <c r="A9234" s="162"/>
      <c r="B9234" s="162"/>
      <c r="C9234" s="163"/>
      <c r="D9234" s="164"/>
      <c r="E9234" s="163"/>
      <c r="F9234" s="162"/>
      <c r="G9234" s="209"/>
      <c r="H9234" s="195"/>
    </row>
    <row r="9235" spans="1:8">
      <c r="A9235" s="162"/>
      <c r="B9235" s="162"/>
      <c r="C9235" s="163"/>
      <c r="D9235" s="164"/>
      <c r="E9235" s="163"/>
      <c r="F9235" s="162"/>
      <c r="G9235" s="209"/>
      <c r="H9235" s="195"/>
    </row>
    <row r="9236" spans="1:8">
      <c r="A9236" s="162"/>
      <c r="B9236" s="162"/>
      <c r="C9236" s="163"/>
      <c r="D9236" s="164"/>
      <c r="E9236" s="163"/>
      <c r="F9236" s="162"/>
      <c r="G9236" s="209"/>
      <c r="H9236" s="195"/>
    </row>
    <row r="9237" spans="1:8">
      <c r="A9237" s="162"/>
      <c r="B9237" s="162"/>
      <c r="C9237" s="163"/>
      <c r="D9237" s="164"/>
      <c r="E9237" s="163"/>
      <c r="F9237" s="162"/>
      <c r="G9237" s="209"/>
      <c r="H9237" s="195"/>
    </row>
    <row r="9238" spans="1:8">
      <c r="A9238" s="162"/>
      <c r="B9238" s="162"/>
      <c r="C9238" s="163"/>
      <c r="D9238" s="164"/>
      <c r="E9238" s="163"/>
      <c r="F9238" s="162"/>
      <c r="G9238" s="209"/>
      <c r="H9238" s="195"/>
    </row>
    <row r="9239" spans="1:8">
      <c r="A9239" s="162"/>
      <c r="B9239" s="162"/>
      <c r="C9239" s="163"/>
      <c r="D9239" s="164"/>
      <c r="E9239" s="163"/>
      <c r="F9239" s="162"/>
      <c r="G9239" s="209"/>
      <c r="H9239" s="195"/>
    </row>
    <row r="9240" spans="1:8">
      <c r="A9240" s="162"/>
      <c r="B9240" s="162"/>
      <c r="C9240" s="163"/>
      <c r="D9240" s="164"/>
      <c r="E9240" s="163"/>
      <c r="F9240" s="162"/>
      <c r="G9240" s="209"/>
      <c r="H9240" s="195"/>
    </row>
    <row r="9241" spans="1:8">
      <c r="A9241" s="162"/>
      <c r="B9241" s="162"/>
      <c r="C9241" s="163"/>
      <c r="D9241" s="164"/>
      <c r="E9241" s="163"/>
      <c r="F9241" s="162"/>
      <c r="G9241" s="209"/>
      <c r="H9241" s="195"/>
    </row>
    <row r="9242" spans="1:8">
      <c r="A9242" s="162"/>
      <c r="B9242" s="162"/>
      <c r="C9242" s="163"/>
      <c r="D9242" s="164"/>
      <c r="E9242" s="163"/>
      <c r="F9242" s="162"/>
      <c r="G9242" s="209"/>
      <c r="H9242" s="195"/>
    </row>
    <row r="9243" spans="1:8">
      <c r="A9243" s="162"/>
      <c r="B9243" s="162"/>
      <c r="C9243" s="163"/>
      <c r="D9243" s="164"/>
      <c r="E9243" s="163"/>
      <c r="F9243" s="162"/>
      <c r="G9243" s="209"/>
      <c r="H9243" s="195"/>
    </row>
    <row r="9244" spans="1:8">
      <c r="A9244" s="162"/>
      <c r="B9244" s="162"/>
      <c r="C9244" s="163"/>
      <c r="D9244" s="164"/>
      <c r="E9244" s="163"/>
      <c r="F9244" s="162"/>
      <c r="G9244" s="209"/>
      <c r="H9244" s="195"/>
    </row>
    <row r="9245" spans="1:8">
      <c r="A9245" s="162"/>
      <c r="B9245" s="162"/>
      <c r="C9245" s="163"/>
      <c r="D9245" s="164"/>
      <c r="E9245" s="163"/>
      <c r="F9245" s="162"/>
      <c r="G9245" s="209"/>
      <c r="H9245" s="195"/>
    </row>
    <row r="9246" spans="1:8">
      <c r="A9246" s="162"/>
      <c r="B9246" s="162"/>
      <c r="C9246" s="163"/>
      <c r="D9246" s="164"/>
      <c r="E9246" s="163"/>
      <c r="F9246" s="162"/>
      <c r="G9246" s="209"/>
      <c r="H9246" s="195"/>
    </row>
    <row r="9247" spans="1:8">
      <c r="A9247" s="162"/>
      <c r="B9247" s="162"/>
      <c r="C9247" s="163"/>
      <c r="D9247" s="164"/>
      <c r="E9247" s="163"/>
      <c r="F9247" s="162"/>
      <c r="G9247" s="209"/>
      <c r="H9247" s="195"/>
    </row>
    <row r="9248" spans="1:8">
      <c r="A9248" s="162"/>
      <c r="B9248" s="162"/>
      <c r="C9248" s="163"/>
      <c r="D9248" s="164"/>
      <c r="E9248" s="163"/>
      <c r="F9248" s="162"/>
      <c r="G9248" s="209"/>
      <c r="H9248" s="195"/>
    </row>
    <row r="9249" spans="1:8">
      <c r="A9249" s="162"/>
      <c r="B9249" s="162"/>
      <c r="C9249" s="163"/>
      <c r="D9249" s="164"/>
      <c r="E9249" s="163"/>
      <c r="F9249" s="162"/>
      <c r="G9249" s="209"/>
      <c r="H9249" s="195"/>
    </row>
    <row r="9250" spans="1:8">
      <c r="A9250" s="162"/>
      <c r="B9250" s="162"/>
      <c r="C9250" s="163"/>
      <c r="D9250" s="164"/>
      <c r="E9250" s="163"/>
      <c r="F9250" s="162"/>
      <c r="G9250" s="209"/>
      <c r="H9250" s="195"/>
    </row>
    <row r="9251" spans="1:8">
      <c r="A9251" s="162"/>
      <c r="B9251" s="162"/>
      <c r="C9251" s="163"/>
      <c r="D9251" s="164"/>
      <c r="E9251" s="163"/>
      <c r="F9251" s="162"/>
      <c r="G9251" s="209"/>
      <c r="H9251" s="195"/>
    </row>
    <row r="9252" spans="1:8">
      <c r="A9252" s="162"/>
      <c r="B9252" s="162"/>
      <c r="C9252" s="163"/>
      <c r="D9252" s="164"/>
      <c r="E9252" s="163"/>
      <c r="F9252" s="162"/>
      <c r="G9252" s="209"/>
      <c r="H9252" s="195"/>
    </row>
    <row r="9253" spans="1:8">
      <c r="A9253" s="162"/>
      <c r="B9253" s="162"/>
      <c r="C9253" s="163"/>
      <c r="D9253" s="164"/>
      <c r="E9253" s="163"/>
      <c r="F9253" s="162"/>
      <c r="G9253" s="209"/>
      <c r="H9253" s="195"/>
    </row>
    <row r="9254" spans="1:8">
      <c r="A9254" s="162"/>
      <c r="B9254" s="162"/>
      <c r="C9254" s="163"/>
      <c r="D9254" s="164"/>
      <c r="E9254" s="163"/>
      <c r="F9254" s="162"/>
      <c r="G9254" s="209"/>
      <c r="H9254" s="195"/>
    </row>
    <row r="9255" spans="1:8">
      <c r="A9255" s="162"/>
      <c r="B9255" s="162"/>
      <c r="C9255" s="163"/>
      <c r="D9255" s="164"/>
      <c r="E9255" s="163"/>
      <c r="F9255" s="162"/>
      <c r="G9255" s="209"/>
      <c r="H9255" s="195"/>
    </row>
    <row r="9256" spans="1:8">
      <c r="A9256" s="162"/>
      <c r="B9256" s="162"/>
      <c r="C9256" s="163"/>
      <c r="D9256" s="164"/>
      <c r="E9256" s="163"/>
      <c r="F9256" s="162"/>
      <c r="G9256" s="209"/>
      <c r="H9256" s="195"/>
    </row>
    <row r="9257" spans="1:8">
      <c r="A9257" s="162"/>
      <c r="B9257" s="162"/>
      <c r="C9257" s="163"/>
      <c r="D9257" s="164"/>
      <c r="E9257" s="163"/>
      <c r="F9257" s="162"/>
      <c r="G9257" s="209"/>
      <c r="H9257" s="195"/>
    </row>
    <row r="9258" spans="1:8">
      <c r="A9258" s="162"/>
      <c r="B9258" s="162"/>
      <c r="C9258" s="163"/>
      <c r="D9258" s="164"/>
      <c r="E9258" s="163"/>
      <c r="F9258" s="162"/>
      <c r="G9258" s="209"/>
      <c r="H9258" s="195"/>
    </row>
    <row r="9259" spans="1:8">
      <c r="A9259" s="162"/>
      <c r="B9259" s="162"/>
      <c r="C9259" s="163"/>
      <c r="D9259" s="164"/>
      <c r="E9259" s="163"/>
      <c r="F9259" s="162"/>
      <c r="G9259" s="209"/>
      <c r="H9259" s="195"/>
    </row>
    <row r="9260" spans="1:8">
      <c r="A9260" s="162"/>
      <c r="B9260" s="162"/>
      <c r="C9260" s="163"/>
      <c r="D9260" s="164"/>
      <c r="E9260" s="163"/>
      <c r="F9260" s="162"/>
      <c r="G9260" s="209"/>
      <c r="H9260" s="195"/>
    </row>
    <row r="9261" spans="1:8">
      <c r="A9261" s="162"/>
      <c r="B9261" s="162"/>
      <c r="C9261" s="163"/>
      <c r="D9261" s="164"/>
      <c r="E9261" s="163"/>
      <c r="F9261" s="162"/>
      <c r="G9261" s="209"/>
      <c r="H9261" s="195"/>
    </row>
    <row r="9262" spans="1:8">
      <c r="A9262" s="162"/>
      <c r="B9262" s="162"/>
      <c r="C9262" s="163"/>
      <c r="D9262" s="164"/>
      <c r="E9262" s="163"/>
      <c r="F9262" s="162"/>
      <c r="G9262" s="209"/>
      <c r="H9262" s="195"/>
    </row>
    <row r="9263" spans="1:8">
      <c r="A9263" s="162"/>
      <c r="B9263" s="162"/>
      <c r="C9263" s="163"/>
      <c r="D9263" s="164"/>
      <c r="E9263" s="163"/>
      <c r="F9263" s="162"/>
      <c r="G9263" s="209"/>
      <c r="H9263" s="195"/>
    </row>
    <row r="9264" spans="1:8">
      <c r="A9264" s="162"/>
      <c r="B9264" s="162"/>
      <c r="C9264" s="163"/>
      <c r="D9264" s="164"/>
      <c r="E9264" s="163"/>
      <c r="F9264" s="162"/>
      <c r="G9264" s="209"/>
      <c r="H9264" s="195"/>
    </row>
    <row r="9265" spans="1:8">
      <c r="A9265" s="162"/>
      <c r="B9265" s="162"/>
      <c r="C9265" s="163"/>
      <c r="D9265" s="164"/>
      <c r="E9265" s="163"/>
      <c r="F9265" s="162"/>
      <c r="G9265" s="209"/>
      <c r="H9265" s="195"/>
    </row>
    <row r="9266" spans="1:8">
      <c r="A9266" s="162"/>
      <c r="B9266" s="162"/>
      <c r="C9266" s="163"/>
      <c r="D9266" s="164"/>
      <c r="E9266" s="163"/>
      <c r="F9266" s="162"/>
      <c r="G9266" s="209"/>
      <c r="H9266" s="195"/>
    </row>
    <row r="9267" spans="1:8">
      <c r="A9267" s="162"/>
      <c r="B9267" s="162"/>
      <c r="C9267" s="163"/>
      <c r="D9267" s="164"/>
      <c r="E9267" s="163"/>
      <c r="F9267" s="162"/>
      <c r="G9267" s="209"/>
      <c r="H9267" s="195"/>
    </row>
    <row r="9268" spans="1:8">
      <c r="A9268" s="162"/>
      <c r="B9268" s="162"/>
      <c r="C9268" s="163"/>
      <c r="D9268" s="164"/>
      <c r="E9268" s="163"/>
      <c r="F9268" s="162"/>
      <c r="G9268" s="209"/>
      <c r="H9268" s="195"/>
    </row>
    <row r="9269" spans="1:8">
      <c r="A9269" s="162"/>
      <c r="B9269" s="162"/>
      <c r="C9269" s="163"/>
      <c r="D9269" s="164"/>
      <c r="E9269" s="163"/>
      <c r="F9269" s="162"/>
      <c r="G9269" s="209"/>
      <c r="H9269" s="195"/>
    </row>
    <row r="9270" spans="1:8">
      <c r="A9270" s="162"/>
      <c r="B9270" s="162"/>
      <c r="C9270" s="163"/>
      <c r="D9270" s="164"/>
      <c r="E9270" s="163"/>
      <c r="F9270" s="162"/>
      <c r="G9270" s="209"/>
      <c r="H9270" s="195"/>
    </row>
    <row r="9271" spans="1:8">
      <c r="A9271" s="162"/>
      <c r="B9271" s="162"/>
      <c r="C9271" s="163"/>
      <c r="D9271" s="164"/>
      <c r="E9271" s="163"/>
      <c r="F9271" s="162"/>
      <c r="G9271" s="209"/>
      <c r="H9271" s="195"/>
    </row>
    <row r="9272" spans="1:8">
      <c r="A9272" s="162"/>
      <c r="B9272" s="162"/>
      <c r="C9272" s="163"/>
      <c r="D9272" s="164"/>
      <c r="E9272" s="163"/>
      <c r="F9272" s="162"/>
      <c r="G9272" s="209"/>
      <c r="H9272" s="195"/>
    </row>
    <row r="9273" spans="1:8">
      <c r="A9273" s="162"/>
      <c r="B9273" s="162"/>
      <c r="C9273" s="163"/>
      <c r="D9273" s="164"/>
      <c r="E9273" s="163"/>
      <c r="F9273" s="162"/>
      <c r="G9273" s="209"/>
      <c r="H9273" s="195"/>
    </row>
    <row r="9274" spans="1:8">
      <c r="A9274" s="162"/>
      <c r="B9274" s="162"/>
      <c r="C9274" s="163"/>
      <c r="D9274" s="164"/>
      <c r="E9274" s="163"/>
      <c r="F9274" s="162"/>
      <c r="G9274" s="209"/>
      <c r="H9274" s="195"/>
    </row>
    <row r="9275" spans="1:8">
      <c r="A9275" s="162"/>
      <c r="B9275" s="162"/>
      <c r="C9275" s="163"/>
      <c r="D9275" s="164"/>
      <c r="E9275" s="163"/>
      <c r="F9275" s="162"/>
      <c r="G9275" s="209"/>
      <c r="H9275" s="195"/>
    </row>
    <row r="9276" spans="1:8">
      <c r="A9276" s="162"/>
      <c r="B9276" s="162"/>
      <c r="C9276" s="163"/>
      <c r="D9276" s="164"/>
      <c r="E9276" s="163"/>
      <c r="F9276" s="162"/>
      <c r="G9276" s="209"/>
      <c r="H9276" s="195"/>
    </row>
    <row r="9277" spans="1:8">
      <c r="A9277" s="162"/>
      <c r="B9277" s="162"/>
      <c r="C9277" s="163"/>
      <c r="D9277" s="164"/>
      <c r="E9277" s="163"/>
      <c r="F9277" s="162"/>
      <c r="G9277" s="209"/>
      <c r="H9277" s="195"/>
    </row>
    <row r="9278" spans="1:8">
      <c r="A9278" s="162"/>
      <c r="B9278" s="162"/>
      <c r="C9278" s="163"/>
      <c r="D9278" s="164"/>
      <c r="E9278" s="163"/>
      <c r="F9278" s="162"/>
      <c r="G9278" s="209"/>
      <c r="H9278" s="195"/>
    </row>
    <row r="9279" spans="1:8">
      <c r="A9279" s="162"/>
      <c r="B9279" s="162"/>
      <c r="C9279" s="163"/>
      <c r="D9279" s="164"/>
      <c r="E9279" s="163"/>
      <c r="F9279" s="162"/>
      <c r="G9279" s="209"/>
      <c r="H9279" s="195"/>
    </row>
    <row r="9280" spans="1:8">
      <c r="A9280" s="162"/>
      <c r="B9280" s="162"/>
      <c r="C9280" s="163"/>
      <c r="D9280" s="164"/>
      <c r="E9280" s="163"/>
      <c r="F9280" s="162"/>
      <c r="G9280" s="209"/>
      <c r="H9280" s="195"/>
    </row>
    <row r="9281" spans="1:8">
      <c r="A9281" s="162"/>
      <c r="B9281" s="162"/>
      <c r="C9281" s="163"/>
      <c r="D9281" s="164"/>
      <c r="E9281" s="163"/>
      <c r="F9281" s="162"/>
      <c r="G9281" s="209"/>
      <c r="H9281" s="195"/>
    </row>
    <row r="9282" spans="1:8">
      <c r="A9282" s="162"/>
      <c r="B9282" s="162"/>
      <c r="C9282" s="163"/>
      <c r="D9282" s="164"/>
      <c r="E9282" s="163"/>
      <c r="F9282" s="162"/>
      <c r="G9282" s="209"/>
      <c r="H9282" s="195"/>
    </row>
    <row r="9283" spans="1:8">
      <c r="A9283" s="162"/>
      <c r="B9283" s="162"/>
      <c r="C9283" s="163"/>
      <c r="D9283" s="164"/>
      <c r="E9283" s="163"/>
      <c r="F9283" s="162"/>
      <c r="G9283" s="209"/>
      <c r="H9283" s="195"/>
    </row>
    <row r="9284" spans="1:8">
      <c r="A9284" s="162"/>
      <c r="B9284" s="162"/>
      <c r="C9284" s="163"/>
      <c r="D9284" s="164"/>
      <c r="E9284" s="163"/>
      <c r="F9284" s="162"/>
      <c r="G9284" s="209"/>
      <c r="H9284" s="195"/>
    </row>
    <row r="9285" spans="1:8">
      <c r="A9285" s="162"/>
      <c r="B9285" s="162"/>
      <c r="C9285" s="163"/>
      <c r="D9285" s="164"/>
      <c r="E9285" s="163"/>
      <c r="F9285" s="162"/>
      <c r="G9285" s="209"/>
      <c r="H9285" s="195"/>
    </row>
    <row r="9286" spans="1:8">
      <c r="A9286" s="162"/>
      <c r="B9286" s="162"/>
      <c r="C9286" s="163"/>
      <c r="D9286" s="164"/>
      <c r="E9286" s="163"/>
      <c r="F9286" s="162"/>
      <c r="G9286" s="209"/>
      <c r="H9286" s="195"/>
    </row>
    <row r="9287" spans="1:8">
      <c r="A9287" s="162"/>
      <c r="B9287" s="162"/>
      <c r="C9287" s="163"/>
      <c r="D9287" s="164"/>
      <c r="E9287" s="163"/>
      <c r="F9287" s="162"/>
      <c r="G9287" s="209"/>
      <c r="H9287" s="195"/>
    </row>
    <row r="9288" spans="1:8">
      <c r="A9288" s="162"/>
      <c r="B9288" s="162"/>
      <c r="C9288" s="163"/>
      <c r="D9288" s="164"/>
      <c r="E9288" s="163"/>
      <c r="F9288" s="162"/>
      <c r="G9288" s="209"/>
      <c r="H9288" s="195"/>
    </row>
    <row r="9289" spans="1:8">
      <c r="A9289" s="162"/>
      <c r="B9289" s="162"/>
      <c r="C9289" s="163"/>
      <c r="D9289" s="164"/>
      <c r="E9289" s="163"/>
      <c r="F9289" s="162"/>
      <c r="G9289" s="209"/>
      <c r="H9289" s="195"/>
    </row>
    <row r="9290" spans="1:8">
      <c r="A9290" s="162"/>
      <c r="B9290" s="162"/>
      <c r="C9290" s="163"/>
      <c r="D9290" s="164"/>
      <c r="E9290" s="163"/>
      <c r="F9290" s="162"/>
      <c r="G9290" s="209"/>
      <c r="H9290" s="195"/>
    </row>
    <row r="9291" spans="1:8">
      <c r="A9291" s="162"/>
      <c r="B9291" s="162"/>
      <c r="C9291" s="163"/>
      <c r="D9291" s="164"/>
      <c r="E9291" s="163"/>
      <c r="F9291" s="162"/>
      <c r="G9291" s="209"/>
      <c r="H9291" s="195"/>
    </row>
    <row r="9292" spans="1:8">
      <c r="A9292" s="162"/>
      <c r="B9292" s="162"/>
      <c r="C9292" s="163"/>
      <c r="D9292" s="164"/>
      <c r="E9292" s="163"/>
      <c r="F9292" s="162"/>
      <c r="G9292" s="209"/>
      <c r="H9292" s="195"/>
    </row>
    <row r="9293" spans="1:8">
      <c r="A9293" s="162"/>
      <c r="B9293" s="162"/>
      <c r="C9293" s="163"/>
      <c r="D9293" s="164"/>
      <c r="E9293" s="163"/>
      <c r="F9293" s="162"/>
      <c r="G9293" s="209"/>
      <c r="H9293" s="195"/>
    </row>
    <row r="9294" spans="1:8">
      <c r="A9294" s="162"/>
      <c r="B9294" s="162"/>
      <c r="C9294" s="163"/>
      <c r="D9294" s="164"/>
      <c r="E9294" s="163"/>
      <c r="F9294" s="162"/>
      <c r="G9294" s="209"/>
      <c r="H9294" s="195"/>
    </row>
    <row r="9295" spans="1:8">
      <c r="A9295" s="162"/>
      <c r="B9295" s="162"/>
      <c r="C9295" s="163"/>
      <c r="D9295" s="164"/>
      <c r="E9295" s="163"/>
      <c r="F9295" s="162"/>
      <c r="G9295" s="209"/>
      <c r="H9295" s="195"/>
    </row>
    <row r="9296" spans="1:8">
      <c r="A9296" s="162"/>
      <c r="B9296" s="162"/>
      <c r="C9296" s="163"/>
      <c r="D9296" s="164"/>
      <c r="E9296" s="163"/>
      <c r="F9296" s="162"/>
      <c r="G9296" s="209"/>
      <c r="H9296" s="195"/>
    </row>
    <row r="9297" spans="1:8">
      <c r="A9297" s="162"/>
      <c r="B9297" s="162"/>
      <c r="C9297" s="163"/>
      <c r="D9297" s="164"/>
      <c r="E9297" s="163"/>
      <c r="F9297" s="162"/>
      <c r="G9297" s="209"/>
      <c r="H9297" s="195"/>
    </row>
    <row r="9298" spans="1:8">
      <c r="A9298" s="162"/>
      <c r="B9298" s="162"/>
      <c r="C9298" s="163"/>
      <c r="D9298" s="164"/>
      <c r="E9298" s="163"/>
      <c r="F9298" s="162"/>
      <c r="G9298" s="209"/>
      <c r="H9298" s="195"/>
    </row>
    <row r="9299" spans="1:8">
      <c r="A9299" s="162"/>
      <c r="B9299" s="162"/>
      <c r="C9299" s="163"/>
      <c r="D9299" s="164"/>
      <c r="E9299" s="163"/>
      <c r="F9299" s="162"/>
      <c r="G9299" s="209"/>
      <c r="H9299" s="195"/>
    </row>
    <row r="9300" spans="1:8">
      <c r="A9300" s="162"/>
      <c r="B9300" s="162"/>
      <c r="C9300" s="163"/>
      <c r="D9300" s="164"/>
      <c r="E9300" s="163"/>
      <c r="F9300" s="162"/>
      <c r="G9300" s="209"/>
      <c r="H9300" s="195"/>
    </row>
    <row r="9301" spans="1:8">
      <c r="A9301" s="162"/>
      <c r="B9301" s="162"/>
      <c r="C9301" s="163"/>
      <c r="D9301" s="164"/>
      <c r="E9301" s="163"/>
      <c r="F9301" s="162"/>
      <c r="G9301" s="209"/>
      <c r="H9301" s="195"/>
    </row>
    <row r="9302" spans="1:8">
      <c r="A9302" s="162"/>
      <c r="B9302" s="162"/>
      <c r="C9302" s="163"/>
      <c r="D9302" s="164"/>
      <c r="E9302" s="163"/>
      <c r="F9302" s="162"/>
      <c r="G9302" s="209"/>
      <c r="H9302" s="195"/>
    </row>
    <row r="9303" spans="1:8">
      <c r="A9303" s="162"/>
      <c r="B9303" s="162"/>
      <c r="C9303" s="163"/>
      <c r="D9303" s="164"/>
      <c r="E9303" s="163"/>
      <c r="F9303" s="162"/>
      <c r="G9303" s="209"/>
      <c r="H9303" s="195"/>
    </row>
    <row r="9304" spans="1:8">
      <c r="A9304" s="162"/>
      <c r="B9304" s="162"/>
      <c r="C9304" s="163"/>
      <c r="D9304" s="164"/>
      <c r="E9304" s="163"/>
      <c r="F9304" s="162"/>
      <c r="G9304" s="209"/>
      <c r="H9304" s="195"/>
    </row>
    <row r="9305" spans="1:8">
      <c r="A9305" s="162"/>
      <c r="B9305" s="162"/>
      <c r="C9305" s="163"/>
      <c r="D9305" s="164"/>
      <c r="E9305" s="163"/>
      <c r="F9305" s="162"/>
      <c r="G9305" s="209"/>
      <c r="H9305" s="195"/>
    </row>
    <row r="9306" spans="1:8">
      <c r="A9306" s="162"/>
      <c r="B9306" s="162"/>
      <c r="C9306" s="163"/>
      <c r="D9306" s="164"/>
      <c r="E9306" s="163"/>
      <c r="F9306" s="162"/>
      <c r="G9306" s="209"/>
      <c r="H9306" s="195"/>
    </row>
    <row r="9307" spans="1:8">
      <c r="A9307" s="162"/>
      <c r="B9307" s="162"/>
      <c r="C9307" s="163"/>
      <c r="D9307" s="164"/>
      <c r="E9307" s="163"/>
      <c r="F9307" s="162"/>
      <c r="G9307" s="209"/>
      <c r="H9307" s="195"/>
    </row>
    <row r="9308" spans="1:8">
      <c r="A9308" s="162"/>
      <c r="B9308" s="162"/>
      <c r="C9308" s="163"/>
      <c r="D9308" s="164"/>
      <c r="E9308" s="163"/>
      <c r="F9308" s="162"/>
      <c r="G9308" s="209"/>
      <c r="H9308" s="195"/>
    </row>
    <row r="9309" spans="1:8">
      <c r="A9309" s="162"/>
      <c r="B9309" s="162"/>
      <c r="C9309" s="163"/>
      <c r="D9309" s="164"/>
      <c r="E9309" s="163"/>
      <c r="F9309" s="162"/>
      <c r="G9309" s="209"/>
      <c r="H9309" s="195"/>
    </row>
    <row r="9310" spans="1:8">
      <c r="A9310" s="162"/>
      <c r="B9310" s="162"/>
      <c r="C9310" s="163"/>
      <c r="D9310" s="164"/>
      <c r="E9310" s="163"/>
      <c r="F9310" s="162"/>
      <c r="G9310" s="209"/>
      <c r="H9310" s="195"/>
    </row>
    <row r="9311" spans="1:8">
      <c r="A9311" s="162"/>
      <c r="B9311" s="162"/>
      <c r="C9311" s="163"/>
      <c r="D9311" s="164"/>
      <c r="E9311" s="163"/>
      <c r="F9311" s="162"/>
      <c r="G9311" s="209"/>
      <c r="H9311" s="195"/>
    </row>
    <row r="9312" spans="1:8">
      <c r="A9312" s="162"/>
      <c r="B9312" s="162"/>
      <c r="C9312" s="163"/>
      <c r="D9312" s="164"/>
      <c r="E9312" s="163"/>
      <c r="F9312" s="162"/>
      <c r="G9312" s="209"/>
      <c r="H9312" s="195"/>
    </row>
    <row r="9313" spans="1:8">
      <c r="A9313" s="162"/>
      <c r="B9313" s="162"/>
      <c r="C9313" s="163"/>
      <c r="D9313" s="164"/>
      <c r="E9313" s="163"/>
      <c r="F9313" s="162"/>
      <c r="G9313" s="209"/>
      <c r="H9313" s="195"/>
    </row>
    <row r="9314" spans="1:8">
      <c r="A9314" s="162"/>
      <c r="B9314" s="162"/>
      <c r="C9314" s="163"/>
      <c r="D9314" s="164"/>
      <c r="E9314" s="163"/>
      <c r="F9314" s="162"/>
      <c r="G9314" s="209"/>
      <c r="H9314" s="195"/>
    </row>
    <row r="9315" spans="1:8">
      <c r="A9315" s="162"/>
      <c r="B9315" s="162"/>
      <c r="C9315" s="163"/>
      <c r="D9315" s="164"/>
      <c r="E9315" s="163"/>
      <c r="F9315" s="162"/>
      <c r="G9315" s="209"/>
      <c r="H9315" s="195"/>
    </row>
    <row r="9316" spans="1:8">
      <c r="A9316" s="162"/>
      <c r="B9316" s="162"/>
      <c r="C9316" s="163"/>
      <c r="D9316" s="164"/>
      <c r="E9316" s="163"/>
      <c r="F9316" s="162"/>
      <c r="G9316" s="209"/>
      <c r="H9316" s="195"/>
    </row>
    <row r="9317" spans="1:8">
      <c r="A9317" s="162"/>
      <c r="B9317" s="162"/>
      <c r="C9317" s="163"/>
      <c r="D9317" s="164"/>
      <c r="E9317" s="163"/>
      <c r="F9317" s="162"/>
      <c r="G9317" s="209"/>
      <c r="H9317" s="195"/>
    </row>
    <row r="9318" spans="1:8">
      <c r="A9318" s="162"/>
      <c r="B9318" s="162"/>
      <c r="C9318" s="163"/>
      <c r="D9318" s="164"/>
      <c r="E9318" s="163"/>
      <c r="F9318" s="162"/>
      <c r="G9318" s="209"/>
      <c r="H9318" s="195"/>
    </row>
    <row r="9319" spans="1:8">
      <c r="A9319" s="162"/>
      <c r="B9319" s="162"/>
      <c r="C9319" s="163"/>
      <c r="D9319" s="164"/>
      <c r="E9319" s="163"/>
      <c r="F9319" s="162"/>
      <c r="G9319" s="209"/>
      <c r="H9319" s="195"/>
    </row>
    <row r="9320" spans="1:8">
      <c r="A9320" s="162"/>
      <c r="B9320" s="162"/>
      <c r="C9320" s="163"/>
      <c r="D9320" s="164"/>
      <c r="E9320" s="163"/>
      <c r="F9320" s="162"/>
      <c r="G9320" s="209"/>
      <c r="H9320" s="195"/>
    </row>
    <row r="9321" spans="1:8">
      <c r="A9321" s="162"/>
      <c r="B9321" s="162"/>
      <c r="C9321" s="163"/>
      <c r="D9321" s="164"/>
      <c r="E9321" s="163"/>
      <c r="F9321" s="162"/>
      <c r="G9321" s="209"/>
      <c r="H9321" s="195"/>
    </row>
    <row r="9322" spans="1:8">
      <c r="A9322" s="162"/>
      <c r="B9322" s="162"/>
      <c r="C9322" s="163"/>
      <c r="D9322" s="164"/>
      <c r="E9322" s="163"/>
      <c r="F9322" s="162"/>
      <c r="G9322" s="209"/>
      <c r="H9322" s="195"/>
    </row>
    <row r="9323" spans="1:8">
      <c r="A9323" s="162"/>
      <c r="B9323" s="162"/>
      <c r="C9323" s="163"/>
      <c r="D9323" s="164"/>
      <c r="E9323" s="163"/>
      <c r="F9323" s="162"/>
      <c r="G9323" s="209"/>
      <c r="H9323" s="195"/>
    </row>
    <row r="9324" spans="1:8">
      <c r="A9324" s="162"/>
      <c r="B9324" s="162"/>
      <c r="C9324" s="163"/>
      <c r="D9324" s="164"/>
      <c r="E9324" s="163"/>
      <c r="F9324" s="162"/>
      <c r="G9324" s="209"/>
      <c r="H9324" s="195"/>
    </row>
    <row r="9325" spans="1:8">
      <c r="A9325" s="162"/>
      <c r="B9325" s="162"/>
      <c r="C9325" s="163"/>
      <c r="D9325" s="164"/>
      <c r="E9325" s="163"/>
      <c r="F9325" s="162"/>
      <c r="G9325" s="209"/>
      <c r="H9325" s="195"/>
    </row>
    <row r="9326" spans="1:8">
      <c r="A9326" s="162"/>
      <c r="B9326" s="162"/>
      <c r="C9326" s="163"/>
      <c r="D9326" s="164"/>
      <c r="E9326" s="163"/>
      <c r="F9326" s="162"/>
      <c r="G9326" s="209"/>
      <c r="H9326" s="195"/>
    </row>
    <row r="9327" spans="1:8">
      <c r="A9327" s="162"/>
      <c r="B9327" s="162"/>
      <c r="C9327" s="163"/>
      <c r="D9327" s="164"/>
      <c r="E9327" s="163"/>
      <c r="F9327" s="162"/>
      <c r="G9327" s="209"/>
      <c r="H9327" s="195"/>
    </row>
    <row r="9328" spans="1:8">
      <c r="A9328" s="162"/>
      <c r="B9328" s="162"/>
      <c r="C9328" s="163"/>
      <c r="D9328" s="164"/>
      <c r="E9328" s="163"/>
      <c r="F9328" s="162"/>
      <c r="G9328" s="209"/>
      <c r="H9328" s="195"/>
    </row>
    <row r="9329" spans="1:8">
      <c r="A9329" s="162"/>
      <c r="B9329" s="162"/>
      <c r="C9329" s="163"/>
      <c r="D9329" s="164"/>
      <c r="E9329" s="163"/>
      <c r="F9329" s="162"/>
      <c r="G9329" s="209"/>
      <c r="H9329" s="195"/>
    </row>
    <row r="9330" spans="1:8">
      <c r="A9330" s="162"/>
      <c r="B9330" s="162"/>
      <c r="C9330" s="163"/>
      <c r="D9330" s="164"/>
      <c r="E9330" s="163"/>
      <c r="F9330" s="162"/>
      <c r="G9330" s="209"/>
      <c r="H9330" s="195"/>
    </row>
    <row r="9331" spans="1:8">
      <c r="A9331" s="162"/>
      <c r="B9331" s="162"/>
      <c r="C9331" s="163"/>
      <c r="D9331" s="164"/>
      <c r="E9331" s="163"/>
      <c r="F9331" s="162"/>
      <c r="G9331" s="209"/>
      <c r="H9331" s="195"/>
    </row>
    <row r="9332" spans="1:8">
      <c r="A9332" s="162"/>
      <c r="B9332" s="162"/>
      <c r="C9332" s="163"/>
      <c r="D9332" s="164"/>
      <c r="E9332" s="163"/>
      <c r="F9332" s="162"/>
      <c r="G9332" s="209"/>
      <c r="H9332" s="195"/>
    </row>
    <row r="9333" spans="1:8">
      <c r="A9333" s="162"/>
      <c r="B9333" s="162"/>
      <c r="C9333" s="163"/>
      <c r="D9333" s="164"/>
      <c r="E9333" s="163"/>
      <c r="F9333" s="162"/>
      <c r="G9333" s="209"/>
      <c r="H9333" s="195"/>
    </row>
    <row r="9334" spans="1:8">
      <c r="A9334" s="162"/>
      <c r="B9334" s="162"/>
      <c r="C9334" s="163"/>
      <c r="D9334" s="164"/>
      <c r="E9334" s="163"/>
      <c r="F9334" s="162"/>
      <c r="G9334" s="209"/>
      <c r="H9334" s="195"/>
    </row>
    <row r="9335" spans="1:8">
      <c r="A9335" s="162"/>
      <c r="B9335" s="162"/>
      <c r="C9335" s="163"/>
      <c r="D9335" s="164"/>
      <c r="E9335" s="163"/>
      <c r="F9335" s="162"/>
      <c r="G9335" s="209"/>
      <c r="H9335" s="195"/>
    </row>
    <row r="9336" spans="1:8">
      <c r="A9336" s="162"/>
      <c r="B9336" s="162"/>
      <c r="C9336" s="163"/>
      <c r="D9336" s="164"/>
      <c r="E9336" s="163"/>
      <c r="F9336" s="162"/>
      <c r="G9336" s="209"/>
      <c r="H9336" s="195"/>
    </row>
    <row r="9337" spans="1:8">
      <c r="A9337" s="162"/>
      <c r="B9337" s="162"/>
      <c r="C9337" s="163"/>
      <c r="D9337" s="164"/>
      <c r="E9337" s="163"/>
      <c r="F9337" s="162"/>
      <c r="G9337" s="209"/>
      <c r="H9337" s="195"/>
    </row>
    <row r="9338" spans="1:8">
      <c r="A9338" s="162"/>
      <c r="B9338" s="162"/>
      <c r="C9338" s="163"/>
      <c r="D9338" s="164"/>
      <c r="E9338" s="163"/>
      <c r="F9338" s="162"/>
      <c r="G9338" s="209"/>
      <c r="H9338" s="195"/>
    </row>
    <row r="9339" spans="1:8">
      <c r="A9339" s="162"/>
      <c r="B9339" s="162"/>
      <c r="C9339" s="163"/>
      <c r="D9339" s="164"/>
      <c r="E9339" s="163"/>
      <c r="F9339" s="162"/>
      <c r="G9339" s="209"/>
      <c r="H9339" s="195"/>
    </row>
    <row r="9340" spans="1:8">
      <c r="A9340" s="162"/>
      <c r="B9340" s="162"/>
      <c r="C9340" s="163"/>
      <c r="D9340" s="164"/>
      <c r="E9340" s="163"/>
      <c r="F9340" s="162"/>
      <c r="G9340" s="209"/>
      <c r="H9340" s="195"/>
    </row>
    <row r="9341" spans="1:8">
      <c r="A9341" s="162"/>
      <c r="B9341" s="162"/>
      <c r="C9341" s="163"/>
      <c r="D9341" s="164"/>
      <c r="E9341" s="163"/>
      <c r="F9341" s="162"/>
      <c r="G9341" s="209"/>
      <c r="H9341" s="195"/>
    </row>
    <row r="9342" spans="1:8">
      <c r="A9342" s="162"/>
      <c r="B9342" s="162"/>
      <c r="C9342" s="163"/>
      <c r="D9342" s="164"/>
      <c r="E9342" s="163"/>
      <c r="F9342" s="162"/>
      <c r="G9342" s="209"/>
      <c r="H9342" s="195"/>
    </row>
    <row r="9343" spans="1:8">
      <c r="A9343" s="162"/>
      <c r="B9343" s="162"/>
      <c r="C9343" s="163"/>
      <c r="D9343" s="164"/>
      <c r="E9343" s="163"/>
      <c r="F9343" s="162"/>
      <c r="G9343" s="209"/>
      <c r="H9343" s="195"/>
    </row>
    <row r="9344" spans="1:8">
      <c r="A9344" s="162"/>
      <c r="B9344" s="162"/>
      <c r="C9344" s="163"/>
      <c r="D9344" s="164"/>
      <c r="E9344" s="163"/>
      <c r="F9344" s="162"/>
      <c r="G9344" s="209"/>
      <c r="H9344" s="195"/>
    </row>
    <row r="9345" spans="1:8">
      <c r="A9345" s="162"/>
      <c r="B9345" s="162"/>
      <c r="C9345" s="163"/>
      <c r="D9345" s="164"/>
      <c r="E9345" s="163"/>
      <c r="F9345" s="162"/>
      <c r="G9345" s="209"/>
      <c r="H9345" s="195"/>
    </row>
    <row r="9346" spans="1:8">
      <c r="A9346" s="162"/>
      <c r="B9346" s="162"/>
      <c r="C9346" s="163"/>
      <c r="D9346" s="164"/>
      <c r="E9346" s="163"/>
      <c r="F9346" s="162"/>
      <c r="G9346" s="209"/>
      <c r="H9346" s="195"/>
    </row>
    <row r="9347" spans="1:8">
      <c r="A9347" s="162"/>
      <c r="B9347" s="162"/>
      <c r="C9347" s="163"/>
      <c r="D9347" s="164"/>
      <c r="E9347" s="163"/>
      <c r="F9347" s="162"/>
      <c r="G9347" s="209"/>
      <c r="H9347" s="195"/>
    </row>
    <row r="9348" spans="1:8">
      <c r="A9348" s="162"/>
      <c r="B9348" s="162"/>
      <c r="C9348" s="163"/>
      <c r="D9348" s="164"/>
      <c r="E9348" s="163"/>
      <c r="F9348" s="162"/>
      <c r="G9348" s="209"/>
      <c r="H9348" s="195"/>
    </row>
    <row r="9349" spans="1:8">
      <c r="A9349" s="162"/>
      <c r="B9349" s="162"/>
      <c r="C9349" s="163"/>
      <c r="D9349" s="164"/>
      <c r="E9349" s="163"/>
      <c r="F9349" s="162"/>
      <c r="G9349" s="209"/>
      <c r="H9349" s="195"/>
    </row>
    <row r="9350" spans="1:8">
      <c r="A9350" s="162"/>
      <c r="B9350" s="162"/>
      <c r="C9350" s="163"/>
      <c r="D9350" s="164"/>
      <c r="E9350" s="163"/>
      <c r="F9350" s="162"/>
      <c r="G9350" s="209"/>
      <c r="H9350" s="195"/>
    </row>
    <row r="9351" spans="1:8">
      <c r="A9351" s="162"/>
      <c r="B9351" s="162"/>
      <c r="C9351" s="163"/>
      <c r="D9351" s="164"/>
      <c r="E9351" s="163"/>
      <c r="F9351" s="162"/>
      <c r="G9351" s="209"/>
      <c r="H9351" s="195"/>
    </row>
    <row r="9352" spans="1:8">
      <c r="A9352" s="162"/>
      <c r="B9352" s="162"/>
      <c r="C9352" s="163"/>
      <c r="D9352" s="164"/>
      <c r="E9352" s="163"/>
      <c r="F9352" s="162"/>
      <c r="G9352" s="209"/>
      <c r="H9352" s="195"/>
    </row>
    <row r="9353" spans="1:8">
      <c r="A9353" s="162"/>
      <c r="B9353" s="162"/>
      <c r="C9353" s="163"/>
      <c r="D9353" s="164"/>
      <c r="E9353" s="163"/>
      <c r="F9353" s="162"/>
      <c r="G9353" s="209"/>
      <c r="H9353" s="195"/>
    </row>
    <row r="9354" spans="1:8">
      <c r="A9354" s="162"/>
      <c r="B9354" s="162"/>
      <c r="C9354" s="163"/>
      <c r="D9354" s="164"/>
      <c r="E9354" s="163"/>
      <c r="F9354" s="162"/>
      <c r="G9354" s="209"/>
      <c r="H9354" s="195"/>
    </row>
    <row r="9355" spans="1:8">
      <c r="A9355" s="162"/>
      <c r="B9355" s="162"/>
      <c r="C9355" s="163"/>
      <c r="D9355" s="164"/>
      <c r="E9355" s="163"/>
      <c r="F9355" s="162"/>
      <c r="G9355" s="209"/>
      <c r="H9355" s="195"/>
    </row>
    <row r="9356" spans="1:8">
      <c r="A9356" s="162"/>
      <c r="B9356" s="162"/>
      <c r="C9356" s="163"/>
      <c r="D9356" s="164"/>
      <c r="E9356" s="163"/>
      <c r="F9356" s="162"/>
      <c r="G9356" s="209"/>
      <c r="H9356" s="195"/>
    </row>
    <row r="9357" spans="1:8">
      <c r="A9357" s="162"/>
      <c r="B9357" s="162"/>
      <c r="C9357" s="163"/>
      <c r="D9357" s="164"/>
      <c r="E9357" s="163"/>
      <c r="F9357" s="162"/>
      <c r="G9357" s="209"/>
      <c r="H9357" s="195"/>
    </row>
    <row r="9358" spans="1:8">
      <c r="A9358" s="162"/>
      <c r="B9358" s="162"/>
      <c r="C9358" s="163"/>
      <c r="D9358" s="164"/>
      <c r="E9358" s="163"/>
      <c r="F9358" s="162"/>
      <c r="G9358" s="209"/>
      <c r="H9358" s="195"/>
    </row>
    <row r="9359" spans="1:8">
      <c r="A9359" s="162"/>
      <c r="B9359" s="162"/>
      <c r="C9359" s="163"/>
      <c r="D9359" s="164"/>
      <c r="E9359" s="163"/>
      <c r="F9359" s="162"/>
      <c r="G9359" s="209"/>
      <c r="H9359" s="195"/>
    </row>
    <row r="9360" spans="1:8">
      <c r="A9360" s="162"/>
      <c r="B9360" s="162"/>
      <c r="C9360" s="163"/>
      <c r="D9360" s="164"/>
      <c r="E9360" s="163"/>
      <c r="F9360" s="162"/>
      <c r="G9360" s="209"/>
      <c r="H9360" s="195"/>
    </row>
    <row r="9361" spans="1:8">
      <c r="A9361" s="162"/>
      <c r="B9361" s="162"/>
      <c r="C9361" s="163"/>
      <c r="D9361" s="164"/>
      <c r="E9361" s="163"/>
      <c r="F9361" s="162"/>
      <c r="G9361" s="209"/>
      <c r="H9361" s="195"/>
    </row>
    <row r="9362" spans="1:8">
      <c r="A9362" s="162"/>
      <c r="B9362" s="162"/>
      <c r="C9362" s="163"/>
      <c r="D9362" s="164"/>
      <c r="E9362" s="163"/>
      <c r="F9362" s="162"/>
      <c r="G9362" s="209"/>
      <c r="H9362" s="195"/>
    </row>
    <row r="9363" spans="1:8">
      <c r="A9363" s="162"/>
      <c r="B9363" s="162"/>
      <c r="C9363" s="163"/>
      <c r="D9363" s="164"/>
      <c r="E9363" s="163"/>
      <c r="F9363" s="162"/>
      <c r="G9363" s="209"/>
      <c r="H9363" s="195"/>
    </row>
    <row r="9364" spans="1:8">
      <c r="A9364" s="162"/>
      <c r="B9364" s="162"/>
      <c r="C9364" s="163"/>
      <c r="D9364" s="164"/>
      <c r="E9364" s="163"/>
      <c r="F9364" s="162"/>
      <c r="G9364" s="209"/>
      <c r="H9364" s="195"/>
    </row>
    <row r="9365" spans="1:8">
      <c r="A9365" s="162"/>
      <c r="B9365" s="162"/>
      <c r="C9365" s="163"/>
      <c r="D9365" s="164"/>
      <c r="E9365" s="163"/>
      <c r="F9365" s="162"/>
      <c r="G9365" s="209"/>
      <c r="H9365" s="195"/>
    </row>
    <row r="9366" spans="1:8">
      <c r="A9366" s="162"/>
      <c r="B9366" s="162"/>
      <c r="C9366" s="163"/>
      <c r="D9366" s="164"/>
      <c r="E9366" s="163"/>
      <c r="F9366" s="162"/>
      <c r="G9366" s="209"/>
      <c r="H9366" s="195"/>
    </row>
    <row r="9367" spans="1:8">
      <c r="A9367" s="162"/>
      <c r="B9367" s="162"/>
      <c r="C9367" s="163"/>
      <c r="D9367" s="164"/>
      <c r="E9367" s="163"/>
      <c r="F9367" s="162"/>
      <c r="G9367" s="209"/>
      <c r="H9367" s="195"/>
    </row>
    <row r="9368" spans="1:8">
      <c r="A9368" s="162"/>
      <c r="B9368" s="162"/>
      <c r="C9368" s="163"/>
      <c r="D9368" s="164"/>
      <c r="E9368" s="163"/>
      <c r="F9368" s="162"/>
      <c r="G9368" s="209"/>
      <c r="H9368" s="195"/>
    </row>
    <row r="9369" spans="1:8">
      <c r="A9369" s="162"/>
      <c r="B9369" s="162"/>
      <c r="C9369" s="163"/>
      <c r="D9369" s="164"/>
      <c r="E9369" s="163"/>
      <c r="F9369" s="162"/>
      <c r="G9369" s="209"/>
      <c r="H9369" s="195"/>
    </row>
    <row r="9370" spans="1:8">
      <c r="A9370" s="162"/>
      <c r="B9370" s="162"/>
      <c r="C9370" s="163"/>
      <c r="D9370" s="164"/>
      <c r="E9370" s="163"/>
      <c r="F9370" s="162"/>
      <c r="G9370" s="209"/>
      <c r="H9370" s="195"/>
    </row>
    <row r="9371" spans="1:8">
      <c r="A9371" s="162"/>
      <c r="B9371" s="162"/>
      <c r="C9371" s="163"/>
      <c r="D9371" s="164"/>
      <c r="E9371" s="163"/>
      <c r="F9371" s="162"/>
      <c r="G9371" s="209"/>
      <c r="H9371" s="195"/>
    </row>
    <row r="9372" spans="1:8">
      <c r="A9372" s="162"/>
      <c r="B9372" s="162"/>
      <c r="C9372" s="163"/>
      <c r="D9372" s="164"/>
      <c r="E9372" s="163"/>
      <c r="F9372" s="162"/>
      <c r="G9372" s="209"/>
      <c r="H9372" s="195"/>
    </row>
    <row r="9373" spans="1:8">
      <c r="A9373" s="162"/>
      <c r="B9373" s="162"/>
      <c r="C9373" s="163"/>
      <c r="D9373" s="164"/>
      <c r="E9373" s="163"/>
      <c r="F9373" s="162"/>
      <c r="G9373" s="209"/>
      <c r="H9373" s="195"/>
    </row>
    <row r="9374" spans="1:8">
      <c r="A9374" s="162"/>
      <c r="B9374" s="162"/>
      <c r="C9374" s="163"/>
      <c r="D9374" s="164"/>
      <c r="E9374" s="163"/>
      <c r="F9374" s="162"/>
      <c r="G9374" s="209"/>
      <c r="H9374" s="195"/>
    </row>
    <row r="9375" spans="1:8">
      <c r="A9375" s="162"/>
      <c r="B9375" s="162"/>
      <c r="C9375" s="163"/>
      <c r="D9375" s="164"/>
      <c r="E9375" s="163"/>
      <c r="F9375" s="162"/>
      <c r="G9375" s="209"/>
      <c r="H9375" s="195"/>
    </row>
    <row r="9376" spans="1:8">
      <c r="A9376" s="162"/>
      <c r="B9376" s="162"/>
      <c r="C9376" s="163"/>
      <c r="D9376" s="164"/>
      <c r="E9376" s="163"/>
      <c r="F9376" s="162"/>
      <c r="G9376" s="209"/>
      <c r="H9376" s="195"/>
    </row>
    <row r="9377" spans="1:8">
      <c r="A9377" s="162"/>
      <c r="B9377" s="162"/>
      <c r="C9377" s="163"/>
      <c r="D9377" s="164"/>
      <c r="E9377" s="163"/>
      <c r="F9377" s="162"/>
      <c r="G9377" s="209"/>
      <c r="H9377" s="195"/>
    </row>
    <row r="9378" spans="1:8">
      <c r="A9378" s="162"/>
      <c r="B9378" s="162"/>
      <c r="C9378" s="163"/>
      <c r="D9378" s="164"/>
      <c r="E9378" s="163"/>
      <c r="F9378" s="162"/>
      <c r="G9378" s="209"/>
      <c r="H9378" s="195"/>
    </row>
    <row r="9379" spans="1:8">
      <c r="A9379" s="162"/>
      <c r="B9379" s="162"/>
      <c r="C9379" s="163"/>
      <c r="D9379" s="164"/>
      <c r="E9379" s="163"/>
      <c r="F9379" s="162"/>
      <c r="G9379" s="209"/>
      <c r="H9379" s="195"/>
    </row>
    <row r="9380" spans="1:8">
      <c r="A9380" s="162"/>
      <c r="B9380" s="162"/>
      <c r="C9380" s="163"/>
      <c r="D9380" s="164"/>
      <c r="E9380" s="163"/>
      <c r="F9380" s="162"/>
      <c r="G9380" s="209"/>
      <c r="H9380" s="195"/>
    </row>
    <row r="9381" spans="1:8">
      <c r="A9381" s="162"/>
      <c r="B9381" s="162"/>
      <c r="C9381" s="163"/>
      <c r="D9381" s="164"/>
      <c r="E9381" s="163"/>
      <c r="F9381" s="162"/>
      <c r="G9381" s="209"/>
      <c r="H9381" s="195"/>
    </row>
    <row r="9382" spans="1:8">
      <c r="A9382" s="162"/>
      <c r="B9382" s="162"/>
      <c r="C9382" s="163"/>
      <c r="D9382" s="164"/>
      <c r="E9382" s="163"/>
      <c r="F9382" s="162"/>
      <c r="G9382" s="209"/>
      <c r="H9382" s="195"/>
    </row>
    <row r="9383" spans="1:8">
      <c r="A9383" s="162"/>
      <c r="B9383" s="162"/>
      <c r="C9383" s="163"/>
      <c r="D9383" s="164"/>
      <c r="E9383" s="163"/>
      <c r="F9383" s="162"/>
      <c r="G9383" s="209"/>
      <c r="H9383" s="195"/>
    </row>
    <row r="9384" spans="1:8">
      <c r="A9384" s="162"/>
      <c r="B9384" s="162"/>
      <c r="C9384" s="163"/>
      <c r="D9384" s="164"/>
      <c r="E9384" s="163"/>
      <c r="F9384" s="162"/>
      <c r="G9384" s="209"/>
      <c r="H9384" s="195"/>
    </row>
    <row r="9385" spans="1:8">
      <c r="A9385" s="162"/>
      <c r="B9385" s="162"/>
      <c r="C9385" s="163"/>
      <c r="D9385" s="164"/>
      <c r="E9385" s="163"/>
      <c r="F9385" s="162"/>
      <c r="G9385" s="209"/>
      <c r="H9385" s="195"/>
    </row>
    <row r="9386" spans="1:8">
      <c r="A9386" s="162"/>
      <c r="B9386" s="162"/>
      <c r="C9386" s="163"/>
      <c r="D9386" s="164"/>
      <c r="E9386" s="163"/>
      <c r="F9386" s="162"/>
      <c r="G9386" s="209"/>
      <c r="H9386" s="195"/>
    </row>
    <row r="9387" spans="1:8">
      <c r="A9387" s="162"/>
      <c r="B9387" s="162"/>
      <c r="C9387" s="163"/>
      <c r="D9387" s="164"/>
      <c r="E9387" s="163"/>
      <c r="F9387" s="162"/>
      <c r="G9387" s="209"/>
      <c r="H9387" s="195"/>
    </row>
    <row r="9388" spans="1:8">
      <c r="A9388" s="162"/>
      <c r="B9388" s="162"/>
      <c r="C9388" s="163"/>
      <c r="D9388" s="164"/>
      <c r="E9388" s="163"/>
      <c r="F9388" s="162"/>
      <c r="G9388" s="209"/>
      <c r="H9388" s="195"/>
    </row>
    <row r="9389" spans="1:8">
      <c r="A9389" s="162"/>
      <c r="B9389" s="162"/>
      <c r="C9389" s="163"/>
      <c r="D9389" s="164"/>
      <c r="E9389" s="163"/>
      <c r="F9389" s="162"/>
      <c r="G9389" s="209"/>
      <c r="H9389" s="195"/>
    </row>
    <row r="9390" spans="1:8">
      <c r="A9390" s="162"/>
      <c r="B9390" s="162"/>
      <c r="C9390" s="163"/>
      <c r="D9390" s="164"/>
      <c r="E9390" s="163"/>
      <c r="F9390" s="162"/>
      <c r="G9390" s="209"/>
      <c r="H9390" s="195"/>
    </row>
    <row r="9391" spans="1:8">
      <c r="A9391" s="162"/>
      <c r="B9391" s="162"/>
      <c r="C9391" s="163"/>
      <c r="D9391" s="164"/>
      <c r="E9391" s="163"/>
      <c r="F9391" s="162"/>
      <c r="G9391" s="209"/>
      <c r="H9391" s="195"/>
    </row>
    <row r="9392" spans="1:8">
      <c r="A9392" s="162"/>
      <c r="B9392" s="162"/>
      <c r="C9392" s="163"/>
      <c r="D9392" s="164"/>
      <c r="E9392" s="163"/>
      <c r="F9392" s="162"/>
      <c r="G9392" s="209"/>
      <c r="H9392" s="195"/>
    </row>
    <row r="9393" spans="1:8">
      <c r="A9393" s="162"/>
      <c r="B9393" s="162"/>
      <c r="C9393" s="163"/>
      <c r="D9393" s="164"/>
      <c r="E9393" s="163"/>
      <c r="F9393" s="162"/>
      <c r="G9393" s="209"/>
      <c r="H9393" s="195"/>
    </row>
    <row r="9394" spans="1:8">
      <c r="A9394" s="162"/>
      <c r="B9394" s="162"/>
      <c r="C9394" s="163"/>
      <c r="D9394" s="164"/>
      <c r="E9394" s="163"/>
      <c r="F9394" s="162"/>
      <c r="G9394" s="209"/>
      <c r="H9394" s="195"/>
    </row>
    <row r="9395" spans="1:8">
      <c r="A9395" s="162"/>
      <c r="B9395" s="162"/>
      <c r="C9395" s="163"/>
      <c r="D9395" s="164"/>
      <c r="E9395" s="163"/>
      <c r="F9395" s="162"/>
      <c r="G9395" s="209"/>
      <c r="H9395" s="195"/>
    </row>
    <row r="9396" spans="1:8">
      <c r="A9396" s="162"/>
      <c r="B9396" s="162"/>
      <c r="C9396" s="163"/>
      <c r="D9396" s="164"/>
      <c r="E9396" s="163"/>
      <c r="F9396" s="162"/>
      <c r="G9396" s="209"/>
      <c r="H9396" s="195"/>
    </row>
    <row r="9397" spans="1:8">
      <c r="A9397" s="162"/>
      <c r="B9397" s="162"/>
      <c r="C9397" s="163"/>
      <c r="D9397" s="164"/>
      <c r="E9397" s="163"/>
      <c r="F9397" s="162"/>
      <c r="G9397" s="209"/>
      <c r="H9397" s="195"/>
    </row>
    <row r="9398" spans="1:8">
      <c r="A9398" s="162"/>
      <c r="B9398" s="162"/>
      <c r="C9398" s="163"/>
      <c r="D9398" s="164"/>
      <c r="E9398" s="163"/>
      <c r="F9398" s="162"/>
      <c r="G9398" s="209"/>
      <c r="H9398" s="195"/>
    </row>
    <row r="9399" spans="1:8">
      <c r="A9399" s="162"/>
      <c r="B9399" s="162"/>
      <c r="C9399" s="163"/>
      <c r="D9399" s="164"/>
      <c r="E9399" s="163"/>
      <c r="F9399" s="162"/>
      <c r="G9399" s="209"/>
      <c r="H9399" s="195"/>
    </row>
    <row r="9400" spans="1:8">
      <c r="A9400" s="162"/>
      <c r="B9400" s="162"/>
      <c r="C9400" s="163"/>
      <c r="D9400" s="164"/>
      <c r="E9400" s="163"/>
      <c r="F9400" s="162"/>
      <c r="G9400" s="209"/>
      <c r="H9400" s="195"/>
    </row>
    <row r="9401" spans="1:8">
      <c r="A9401" s="162"/>
      <c r="B9401" s="162"/>
      <c r="C9401" s="163"/>
      <c r="D9401" s="164"/>
      <c r="E9401" s="163"/>
      <c r="F9401" s="162"/>
      <c r="G9401" s="209"/>
      <c r="H9401" s="195"/>
    </row>
    <row r="9402" spans="1:8">
      <c r="A9402" s="162"/>
      <c r="B9402" s="162"/>
      <c r="C9402" s="163"/>
      <c r="D9402" s="164"/>
      <c r="E9402" s="163"/>
      <c r="F9402" s="162"/>
      <c r="G9402" s="209"/>
      <c r="H9402" s="195"/>
    </row>
    <row r="9403" spans="1:8">
      <c r="A9403" s="162"/>
      <c r="B9403" s="162"/>
      <c r="C9403" s="163"/>
      <c r="D9403" s="164"/>
      <c r="E9403" s="163"/>
      <c r="F9403" s="162"/>
      <c r="G9403" s="209"/>
      <c r="H9403" s="195"/>
    </row>
    <row r="9404" spans="1:8">
      <c r="A9404" s="162"/>
      <c r="B9404" s="162"/>
      <c r="C9404" s="163"/>
      <c r="D9404" s="164"/>
      <c r="E9404" s="163"/>
      <c r="F9404" s="162"/>
      <c r="G9404" s="209"/>
      <c r="H9404" s="195"/>
    </row>
    <row r="9405" spans="1:8">
      <c r="A9405" s="162"/>
      <c r="B9405" s="162"/>
      <c r="C9405" s="163"/>
      <c r="D9405" s="164"/>
      <c r="E9405" s="163"/>
      <c r="F9405" s="162"/>
      <c r="G9405" s="209"/>
      <c r="H9405" s="195"/>
    </row>
    <row r="9406" spans="1:8">
      <c r="A9406" s="162"/>
      <c r="B9406" s="162"/>
      <c r="C9406" s="163"/>
      <c r="D9406" s="164"/>
      <c r="E9406" s="163"/>
      <c r="F9406" s="162"/>
      <c r="G9406" s="209"/>
      <c r="H9406" s="195"/>
    </row>
    <row r="9407" spans="1:8">
      <c r="A9407" s="162"/>
      <c r="B9407" s="162"/>
      <c r="C9407" s="163"/>
      <c r="D9407" s="164"/>
      <c r="E9407" s="163"/>
      <c r="F9407" s="162"/>
      <c r="G9407" s="209"/>
      <c r="H9407" s="195"/>
    </row>
    <row r="9408" spans="1:8">
      <c r="A9408" s="162"/>
      <c r="B9408" s="162"/>
      <c r="C9408" s="163"/>
      <c r="D9408" s="164"/>
      <c r="E9408" s="163"/>
      <c r="F9408" s="162"/>
      <c r="G9408" s="209"/>
      <c r="H9408" s="195"/>
    </row>
    <row r="9409" spans="1:8">
      <c r="A9409" s="162"/>
      <c r="B9409" s="162"/>
      <c r="C9409" s="163"/>
      <c r="D9409" s="164"/>
      <c r="E9409" s="163"/>
      <c r="F9409" s="162"/>
      <c r="G9409" s="209"/>
      <c r="H9409" s="195"/>
    </row>
    <row r="9410" spans="1:8">
      <c r="A9410" s="162"/>
      <c r="B9410" s="162"/>
      <c r="C9410" s="163"/>
      <c r="D9410" s="164"/>
      <c r="E9410" s="163"/>
      <c r="F9410" s="162"/>
      <c r="G9410" s="209"/>
      <c r="H9410" s="195"/>
    </row>
    <row r="9411" spans="1:8">
      <c r="A9411" s="162"/>
      <c r="B9411" s="162"/>
      <c r="C9411" s="163"/>
      <c r="D9411" s="164"/>
      <c r="E9411" s="163"/>
      <c r="F9411" s="162"/>
      <c r="G9411" s="209"/>
      <c r="H9411" s="195"/>
    </row>
    <row r="9412" spans="1:8">
      <c r="A9412" s="162"/>
      <c r="B9412" s="162"/>
      <c r="C9412" s="163"/>
      <c r="D9412" s="164"/>
      <c r="E9412" s="163"/>
      <c r="F9412" s="162"/>
      <c r="G9412" s="209"/>
      <c r="H9412" s="195"/>
    </row>
    <row r="9413" spans="1:8">
      <c r="A9413" s="162"/>
      <c r="B9413" s="162"/>
      <c r="C9413" s="163"/>
      <c r="D9413" s="164"/>
      <c r="E9413" s="163"/>
      <c r="F9413" s="162"/>
      <c r="G9413" s="209"/>
      <c r="H9413" s="195"/>
    </row>
    <row r="9414" spans="1:8">
      <c r="A9414" s="162"/>
      <c r="B9414" s="162"/>
      <c r="C9414" s="163"/>
      <c r="D9414" s="164"/>
      <c r="E9414" s="163"/>
      <c r="F9414" s="162"/>
      <c r="G9414" s="209"/>
      <c r="H9414" s="195"/>
    </row>
    <row r="9415" spans="1:8">
      <c r="A9415" s="162"/>
      <c r="B9415" s="162"/>
      <c r="C9415" s="163"/>
      <c r="D9415" s="164"/>
      <c r="E9415" s="163"/>
      <c r="F9415" s="162"/>
      <c r="G9415" s="209"/>
      <c r="H9415" s="195"/>
    </row>
    <row r="9416" spans="1:8">
      <c r="A9416" s="162"/>
      <c r="B9416" s="162"/>
      <c r="C9416" s="163"/>
      <c r="D9416" s="164"/>
      <c r="E9416" s="163"/>
      <c r="F9416" s="162"/>
      <c r="G9416" s="209"/>
      <c r="H9416" s="195"/>
    </row>
    <row r="9417" spans="1:8">
      <c r="A9417" s="162"/>
      <c r="B9417" s="162"/>
      <c r="C9417" s="163"/>
      <c r="D9417" s="164"/>
      <c r="E9417" s="163"/>
      <c r="F9417" s="162"/>
      <c r="G9417" s="209"/>
      <c r="H9417" s="195"/>
    </row>
    <row r="9418" spans="1:8">
      <c r="A9418" s="162"/>
      <c r="B9418" s="162"/>
      <c r="C9418" s="163"/>
      <c r="D9418" s="164"/>
      <c r="E9418" s="163"/>
      <c r="F9418" s="162"/>
      <c r="G9418" s="209"/>
      <c r="H9418" s="195"/>
    </row>
    <row r="9419" spans="1:8">
      <c r="A9419" s="162"/>
      <c r="B9419" s="162"/>
      <c r="C9419" s="163"/>
      <c r="D9419" s="164"/>
      <c r="E9419" s="163"/>
      <c r="F9419" s="162"/>
      <c r="G9419" s="209"/>
      <c r="H9419" s="195"/>
    </row>
    <row r="9420" spans="1:8">
      <c r="A9420" s="162"/>
      <c r="B9420" s="162"/>
      <c r="C9420" s="163"/>
      <c r="D9420" s="164"/>
      <c r="E9420" s="163"/>
      <c r="F9420" s="162"/>
      <c r="G9420" s="209"/>
      <c r="H9420" s="195"/>
    </row>
    <row r="9421" spans="1:8">
      <c r="A9421" s="162"/>
      <c r="B9421" s="162"/>
      <c r="C9421" s="163"/>
      <c r="D9421" s="164"/>
      <c r="E9421" s="163"/>
      <c r="F9421" s="162"/>
      <c r="G9421" s="209"/>
      <c r="H9421" s="195"/>
    </row>
    <row r="9422" spans="1:8">
      <c r="A9422" s="162"/>
      <c r="B9422" s="162"/>
      <c r="C9422" s="163"/>
      <c r="D9422" s="164"/>
      <c r="E9422" s="163"/>
      <c r="F9422" s="162"/>
      <c r="G9422" s="209"/>
      <c r="H9422" s="195"/>
    </row>
    <row r="9423" spans="1:8">
      <c r="A9423" s="162"/>
      <c r="B9423" s="162"/>
      <c r="C9423" s="163"/>
      <c r="D9423" s="164"/>
      <c r="E9423" s="163"/>
      <c r="F9423" s="162"/>
      <c r="G9423" s="209"/>
      <c r="H9423" s="195"/>
    </row>
    <row r="9424" spans="1:8">
      <c r="A9424" s="162"/>
      <c r="B9424" s="162"/>
      <c r="C9424" s="163"/>
      <c r="D9424" s="164"/>
      <c r="E9424" s="163"/>
      <c r="F9424" s="162"/>
      <c r="G9424" s="209"/>
      <c r="H9424" s="195"/>
    </row>
    <row r="9425" spans="1:8">
      <c r="A9425" s="162"/>
      <c r="B9425" s="162"/>
      <c r="C9425" s="163"/>
      <c r="D9425" s="164"/>
      <c r="E9425" s="163"/>
      <c r="F9425" s="162"/>
      <c r="G9425" s="209"/>
      <c r="H9425" s="195"/>
    </row>
    <row r="9426" spans="1:8">
      <c r="A9426" s="162"/>
      <c r="B9426" s="162"/>
      <c r="C9426" s="163"/>
      <c r="D9426" s="164"/>
      <c r="E9426" s="163"/>
      <c r="F9426" s="162"/>
      <c r="G9426" s="209"/>
      <c r="H9426" s="195"/>
    </row>
    <row r="9427" spans="1:8">
      <c r="A9427" s="162"/>
      <c r="B9427" s="162"/>
      <c r="C9427" s="163"/>
      <c r="D9427" s="164"/>
      <c r="E9427" s="163"/>
      <c r="F9427" s="162"/>
      <c r="G9427" s="209"/>
      <c r="H9427" s="195"/>
    </row>
    <row r="9428" spans="1:8">
      <c r="A9428" s="162"/>
      <c r="B9428" s="162"/>
      <c r="C9428" s="163"/>
      <c r="D9428" s="164"/>
      <c r="E9428" s="163"/>
      <c r="F9428" s="162"/>
      <c r="G9428" s="209"/>
      <c r="H9428" s="195"/>
    </row>
    <row r="9429" spans="1:8">
      <c r="A9429" s="162"/>
      <c r="B9429" s="162"/>
      <c r="C9429" s="163"/>
      <c r="D9429" s="164"/>
      <c r="E9429" s="163"/>
      <c r="F9429" s="162"/>
      <c r="G9429" s="209"/>
      <c r="H9429" s="195"/>
    </row>
    <row r="9430" spans="1:8">
      <c r="A9430" s="162"/>
      <c r="B9430" s="162"/>
      <c r="C9430" s="163"/>
      <c r="D9430" s="164"/>
      <c r="E9430" s="163"/>
      <c r="F9430" s="162"/>
      <c r="G9430" s="209"/>
      <c r="H9430" s="195"/>
    </row>
    <row r="9431" spans="1:8">
      <c r="A9431" s="162"/>
      <c r="B9431" s="162"/>
      <c r="C9431" s="163"/>
      <c r="D9431" s="164"/>
      <c r="E9431" s="163"/>
      <c r="F9431" s="162"/>
      <c r="G9431" s="209"/>
      <c r="H9431" s="195"/>
    </row>
    <row r="9432" spans="1:8">
      <c r="A9432" s="162"/>
      <c r="B9432" s="162"/>
      <c r="C9432" s="163"/>
      <c r="D9432" s="164"/>
      <c r="E9432" s="163"/>
      <c r="F9432" s="162"/>
      <c r="G9432" s="209"/>
      <c r="H9432" s="195"/>
    </row>
    <row r="9433" spans="1:8">
      <c r="A9433" s="162"/>
      <c r="B9433" s="162"/>
      <c r="C9433" s="163"/>
      <c r="D9433" s="164"/>
      <c r="E9433" s="163"/>
      <c r="F9433" s="162"/>
      <c r="G9433" s="209"/>
      <c r="H9433" s="195"/>
    </row>
    <row r="9434" spans="1:8">
      <c r="A9434" s="162"/>
      <c r="B9434" s="162"/>
      <c r="C9434" s="163"/>
      <c r="D9434" s="164"/>
      <c r="E9434" s="163"/>
      <c r="F9434" s="162"/>
      <c r="G9434" s="209"/>
      <c r="H9434" s="195"/>
    </row>
    <row r="9435" spans="1:8">
      <c r="A9435" s="162"/>
      <c r="B9435" s="162"/>
      <c r="C9435" s="163"/>
      <c r="D9435" s="164"/>
      <c r="E9435" s="163"/>
      <c r="F9435" s="162"/>
      <c r="G9435" s="209"/>
      <c r="H9435" s="195"/>
    </row>
    <row r="9436" spans="1:8">
      <c r="A9436" s="162"/>
      <c r="B9436" s="162"/>
      <c r="C9436" s="163"/>
      <c r="D9436" s="164"/>
      <c r="E9436" s="163"/>
      <c r="F9436" s="162"/>
      <c r="G9436" s="209"/>
      <c r="H9436" s="195"/>
    </row>
    <row r="9437" spans="1:8">
      <c r="A9437" s="162"/>
      <c r="B9437" s="162"/>
      <c r="C9437" s="163"/>
      <c r="D9437" s="164"/>
      <c r="E9437" s="163"/>
      <c r="F9437" s="162"/>
      <c r="G9437" s="209"/>
      <c r="H9437" s="195"/>
    </row>
    <row r="9438" spans="1:8">
      <c r="A9438" s="162"/>
      <c r="B9438" s="162"/>
      <c r="C9438" s="163"/>
      <c r="D9438" s="164"/>
      <c r="E9438" s="163"/>
      <c r="F9438" s="162"/>
      <c r="G9438" s="209"/>
      <c r="H9438" s="195"/>
    </row>
    <row r="9439" spans="1:8">
      <c r="A9439" s="162"/>
      <c r="B9439" s="162"/>
      <c r="C9439" s="163"/>
      <c r="D9439" s="164"/>
      <c r="E9439" s="163"/>
      <c r="F9439" s="162"/>
      <c r="G9439" s="209"/>
      <c r="H9439" s="195"/>
    </row>
    <row r="9440" spans="1:8">
      <c r="A9440" s="162"/>
      <c r="B9440" s="162"/>
      <c r="C9440" s="163"/>
      <c r="D9440" s="164"/>
      <c r="E9440" s="163"/>
      <c r="F9440" s="162"/>
      <c r="G9440" s="209"/>
      <c r="H9440" s="195"/>
    </row>
    <row r="9441" spans="1:8">
      <c r="A9441" s="162"/>
      <c r="B9441" s="162"/>
      <c r="C9441" s="163"/>
      <c r="D9441" s="164"/>
      <c r="E9441" s="163"/>
      <c r="F9441" s="162"/>
      <c r="G9441" s="209"/>
      <c r="H9441" s="195"/>
    </row>
    <row r="9442" spans="1:8">
      <c r="A9442" s="162"/>
      <c r="B9442" s="162"/>
      <c r="C9442" s="163"/>
      <c r="D9442" s="164"/>
      <c r="E9442" s="163"/>
      <c r="F9442" s="162"/>
      <c r="G9442" s="209"/>
      <c r="H9442" s="195"/>
    </row>
    <row r="9443" spans="1:8">
      <c r="A9443" s="162"/>
      <c r="B9443" s="162"/>
      <c r="C9443" s="163"/>
      <c r="D9443" s="164"/>
      <c r="E9443" s="163"/>
      <c r="F9443" s="162"/>
      <c r="G9443" s="209"/>
      <c r="H9443" s="195"/>
    </row>
    <row r="9444" spans="1:8">
      <c r="A9444" s="162"/>
      <c r="B9444" s="162"/>
      <c r="C9444" s="163"/>
      <c r="D9444" s="164"/>
      <c r="E9444" s="163"/>
      <c r="F9444" s="162"/>
      <c r="G9444" s="209"/>
      <c r="H9444" s="195"/>
    </row>
    <row r="9445" spans="1:8">
      <c r="A9445" s="162"/>
      <c r="B9445" s="162"/>
      <c r="C9445" s="163"/>
      <c r="D9445" s="164"/>
      <c r="E9445" s="163"/>
      <c r="F9445" s="162"/>
      <c r="G9445" s="209"/>
      <c r="H9445" s="195"/>
    </row>
    <row r="9446" spans="1:8">
      <c r="A9446" s="162"/>
      <c r="B9446" s="162"/>
      <c r="C9446" s="163"/>
      <c r="D9446" s="164"/>
      <c r="E9446" s="163"/>
      <c r="F9446" s="162"/>
      <c r="G9446" s="209"/>
      <c r="H9446" s="195"/>
    </row>
    <row r="9447" spans="1:8">
      <c r="A9447" s="162"/>
      <c r="B9447" s="162"/>
      <c r="C9447" s="163"/>
      <c r="D9447" s="164"/>
      <c r="E9447" s="163"/>
      <c r="F9447" s="162"/>
      <c r="G9447" s="209"/>
      <c r="H9447" s="195"/>
    </row>
    <row r="9448" spans="1:8">
      <c r="A9448" s="162"/>
      <c r="B9448" s="162"/>
      <c r="C9448" s="163"/>
      <c r="D9448" s="164"/>
      <c r="E9448" s="163"/>
      <c r="F9448" s="162"/>
      <c r="G9448" s="209"/>
      <c r="H9448" s="195"/>
    </row>
    <row r="9449" spans="1:8">
      <c r="A9449" s="162"/>
      <c r="B9449" s="162"/>
      <c r="C9449" s="163"/>
      <c r="D9449" s="164"/>
      <c r="E9449" s="163"/>
      <c r="F9449" s="162"/>
      <c r="G9449" s="209"/>
      <c r="H9449" s="195"/>
    </row>
    <row r="9450" spans="1:8">
      <c r="A9450" s="162"/>
      <c r="B9450" s="162"/>
      <c r="C9450" s="163"/>
      <c r="D9450" s="164"/>
      <c r="E9450" s="163"/>
      <c r="F9450" s="162"/>
      <c r="G9450" s="209"/>
      <c r="H9450" s="195"/>
    </row>
    <row r="9451" spans="1:8">
      <c r="A9451" s="162"/>
      <c r="B9451" s="162"/>
      <c r="C9451" s="163"/>
      <c r="D9451" s="164"/>
      <c r="E9451" s="163"/>
      <c r="F9451" s="162"/>
      <c r="G9451" s="209"/>
      <c r="H9451" s="195"/>
    </row>
    <row r="9452" spans="1:8">
      <c r="A9452" s="162"/>
      <c r="B9452" s="162"/>
      <c r="C9452" s="163"/>
      <c r="D9452" s="164"/>
      <c r="E9452" s="163"/>
      <c r="F9452" s="162"/>
      <c r="G9452" s="209"/>
      <c r="H9452" s="195"/>
    </row>
    <row r="9453" spans="1:8">
      <c r="A9453" s="162"/>
      <c r="B9453" s="162"/>
      <c r="C9453" s="163"/>
      <c r="D9453" s="164"/>
      <c r="E9453" s="163"/>
      <c r="F9453" s="162"/>
      <c r="G9453" s="209"/>
      <c r="H9453" s="195"/>
    </row>
    <row r="9454" spans="1:8">
      <c r="A9454" s="162"/>
      <c r="B9454" s="162"/>
      <c r="C9454" s="163"/>
      <c r="D9454" s="164"/>
      <c r="E9454" s="163"/>
      <c r="F9454" s="162"/>
      <c r="G9454" s="209"/>
      <c r="H9454" s="195"/>
    </row>
    <row r="9455" spans="1:8">
      <c r="A9455" s="162"/>
      <c r="B9455" s="162"/>
      <c r="C9455" s="163"/>
      <c r="D9455" s="164"/>
      <c r="E9455" s="163"/>
      <c r="F9455" s="162"/>
      <c r="G9455" s="209"/>
      <c r="H9455" s="195"/>
    </row>
    <row r="9456" spans="1:8">
      <c r="A9456" s="162"/>
      <c r="B9456" s="162"/>
      <c r="C9456" s="163"/>
      <c r="D9456" s="164"/>
      <c r="E9456" s="163"/>
      <c r="F9456" s="162"/>
      <c r="G9456" s="209"/>
      <c r="H9456" s="195"/>
    </row>
    <row r="9457" spans="1:8">
      <c r="A9457" s="162"/>
      <c r="B9457" s="162"/>
      <c r="C9457" s="163"/>
      <c r="D9457" s="164"/>
      <c r="E9457" s="163"/>
      <c r="F9457" s="162"/>
      <c r="G9457" s="209"/>
      <c r="H9457" s="195"/>
    </row>
    <row r="9458" spans="1:8">
      <c r="A9458" s="162"/>
      <c r="B9458" s="162"/>
      <c r="C9458" s="163"/>
      <c r="D9458" s="164"/>
      <c r="E9458" s="163"/>
      <c r="F9458" s="162"/>
      <c r="G9458" s="209"/>
      <c r="H9458" s="195"/>
    </row>
    <row r="9459" spans="1:8">
      <c r="A9459" s="162"/>
      <c r="B9459" s="162"/>
      <c r="C9459" s="163"/>
      <c r="D9459" s="164"/>
      <c r="E9459" s="163"/>
      <c r="F9459" s="162"/>
      <c r="G9459" s="209"/>
      <c r="H9459" s="195"/>
    </row>
    <row r="9460" spans="1:8">
      <c r="A9460" s="162"/>
      <c r="B9460" s="162"/>
      <c r="C9460" s="163"/>
      <c r="D9460" s="164"/>
      <c r="E9460" s="163"/>
      <c r="F9460" s="162"/>
      <c r="G9460" s="209"/>
      <c r="H9460" s="195"/>
    </row>
    <row r="9461" spans="1:8">
      <c r="A9461" s="162"/>
      <c r="B9461" s="162"/>
      <c r="C9461" s="163"/>
      <c r="D9461" s="164"/>
      <c r="E9461" s="163"/>
      <c r="F9461" s="162"/>
      <c r="G9461" s="209"/>
      <c r="H9461" s="195"/>
    </row>
    <row r="9462" spans="1:8">
      <c r="A9462" s="162"/>
      <c r="B9462" s="162"/>
      <c r="C9462" s="163"/>
      <c r="D9462" s="164"/>
      <c r="E9462" s="163"/>
      <c r="F9462" s="162"/>
      <c r="G9462" s="209"/>
      <c r="H9462" s="195"/>
    </row>
    <row r="9463" spans="1:8">
      <c r="A9463" s="162"/>
      <c r="B9463" s="162"/>
      <c r="C9463" s="163"/>
      <c r="D9463" s="164"/>
      <c r="E9463" s="163"/>
      <c r="F9463" s="162"/>
      <c r="G9463" s="209"/>
      <c r="H9463" s="195"/>
    </row>
    <row r="9464" spans="1:8">
      <c r="A9464" s="162"/>
      <c r="B9464" s="162"/>
      <c r="C9464" s="163"/>
      <c r="D9464" s="164"/>
      <c r="E9464" s="163"/>
      <c r="F9464" s="162"/>
      <c r="G9464" s="209"/>
      <c r="H9464" s="195"/>
    </row>
    <row r="9465" spans="1:8">
      <c r="A9465" s="162"/>
      <c r="B9465" s="162"/>
      <c r="C9465" s="163"/>
      <c r="D9465" s="164"/>
      <c r="E9465" s="163"/>
      <c r="F9465" s="162"/>
      <c r="G9465" s="209"/>
      <c r="H9465" s="195"/>
    </row>
    <row r="9466" spans="1:8">
      <c r="A9466" s="162"/>
      <c r="B9466" s="162"/>
      <c r="C9466" s="163"/>
      <c r="D9466" s="164"/>
      <c r="E9466" s="163"/>
      <c r="F9466" s="162"/>
      <c r="G9466" s="209"/>
      <c r="H9466" s="195"/>
    </row>
    <row r="9467" spans="1:8">
      <c r="A9467" s="162"/>
      <c r="B9467" s="162"/>
      <c r="C9467" s="163"/>
      <c r="D9467" s="164"/>
      <c r="E9467" s="163"/>
      <c r="F9467" s="162"/>
      <c r="G9467" s="209"/>
      <c r="H9467" s="195"/>
    </row>
    <row r="9468" spans="1:8">
      <c r="A9468" s="162"/>
      <c r="B9468" s="162"/>
      <c r="C9468" s="163"/>
      <c r="D9468" s="164"/>
      <c r="E9468" s="163"/>
      <c r="F9468" s="162"/>
      <c r="G9468" s="209"/>
      <c r="H9468" s="195"/>
    </row>
    <row r="9469" spans="1:8">
      <c r="A9469" s="162"/>
      <c r="B9469" s="162"/>
      <c r="C9469" s="163"/>
      <c r="D9469" s="164"/>
      <c r="E9469" s="163"/>
      <c r="F9469" s="162"/>
      <c r="G9469" s="209"/>
      <c r="H9469" s="195"/>
    </row>
    <row r="9470" spans="1:8">
      <c r="A9470" s="162"/>
      <c r="B9470" s="162"/>
      <c r="C9470" s="163"/>
      <c r="D9470" s="164"/>
      <c r="E9470" s="163"/>
      <c r="F9470" s="162"/>
      <c r="G9470" s="209"/>
      <c r="H9470" s="195"/>
    </row>
    <row r="9471" spans="1:8">
      <c r="A9471" s="162"/>
      <c r="B9471" s="162"/>
      <c r="C9471" s="163"/>
      <c r="D9471" s="164"/>
      <c r="E9471" s="163"/>
      <c r="F9471" s="162"/>
      <c r="G9471" s="209"/>
      <c r="H9471" s="195"/>
    </row>
    <row r="9472" spans="1:8">
      <c r="A9472" s="162"/>
      <c r="B9472" s="162"/>
      <c r="C9472" s="163"/>
      <c r="D9472" s="164"/>
      <c r="E9472" s="163"/>
      <c r="F9472" s="162"/>
      <c r="G9472" s="209"/>
      <c r="H9472" s="195"/>
    </row>
    <row r="9473" spans="1:8">
      <c r="A9473" s="162"/>
      <c r="B9473" s="162"/>
      <c r="C9473" s="163"/>
      <c r="D9473" s="164"/>
      <c r="E9473" s="163"/>
      <c r="F9473" s="162"/>
      <c r="G9473" s="209"/>
      <c r="H9473" s="195"/>
    </row>
    <row r="9474" spans="1:8">
      <c r="A9474" s="162"/>
      <c r="B9474" s="162"/>
      <c r="C9474" s="163"/>
      <c r="D9474" s="164"/>
      <c r="E9474" s="163"/>
      <c r="F9474" s="162"/>
      <c r="G9474" s="209"/>
      <c r="H9474" s="195"/>
    </row>
    <row r="9475" spans="1:8">
      <c r="A9475" s="162"/>
      <c r="B9475" s="162"/>
      <c r="C9475" s="163"/>
      <c r="D9475" s="164"/>
      <c r="E9475" s="163"/>
      <c r="F9475" s="162"/>
      <c r="G9475" s="209"/>
      <c r="H9475" s="195"/>
    </row>
    <row r="9476" spans="1:8">
      <c r="A9476" s="162"/>
      <c r="B9476" s="162"/>
      <c r="C9476" s="163"/>
      <c r="D9476" s="164"/>
      <c r="E9476" s="163"/>
      <c r="F9476" s="162"/>
      <c r="G9476" s="209"/>
      <c r="H9476" s="195"/>
    </row>
    <row r="9477" spans="1:8">
      <c r="A9477" s="162"/>
      <c r="B9477" s="162"/>
      <c r="C9477" s="163"/>
      <c r="D9477" s="164"/>
      <c r="E9477" s="163"/>
      <c r="F9477" s="162"/>
      <c r="G9477" s="209"/>
      <c r="H9477" s="195"/>
    </row>
    <row r="9478" spans="1:8">
      <c r="A9478" s="162"/>
      <c r="B9478" s="162"/>
      <c r="C9478" s="163"/>
      <c r="D9478" s="164"/>
      <c r="E9478" s="163"/>
      <c r="F9478" s="162"/>
      <c r="G9478" s="209"/>
      <c r="H9478" s="195"/>
    </row>
    <row r="9479" spans="1:8">
      <c r="A9479" s="162"/>
      <c r="B9479" s="162"/>
      <c r="C9479" s="163"/>
      <c r="D9479" s="164"/>
      <c r="E9479" s="163"/>
      <c r="F9479" s="162"/>
      <c r="G9479" s="209"/>
      <c r="H9479" s="195"/>
    </row>
    <row r="9480" spans="1:8">
      <c r="A9480" s="162"/>
      <c r="B9480" s="162"/>
      <c r="C9480" s="163"/>
      <c r="D9480" s="164"/>
      <c r="E9480" s="163"/>
      <c r="F9480" s="162"/>
      <c r="G9480" s="209"/>
      <c r="H9480" s="195"/>
    </row>
    <row r="9481" spans="1:8">
      <c r="A9481" s="162"/>
      <c r="B9481" s="162"/>
      <c r="C9481" s="163"/>
      <c r="D9481" s="164"/>
      <c r="E9481" s="163"/>
      <c r="F9481" s="162"/>
      <c r="G9481" s="209"/>
      <c r="H9481" s="195"/>
    </row>
    <row r="9482" spans="1:8">
      <c r="A9482" s="162"/>
      <c r="B9482" s="162"/>
      <c r="C9482" s="163"/>
      <c r="D9482" s="164"/>
      <c r="E9482" s="163"/>
      <c r="F9482" s="162"/>
      <c r="G9482" s="209"/>
      <c r="H9482" s="195"/>
    </row>
    <row r="9483" spans="1:8">
      <c r="A9483" s="162"/>
      <c r="B9483" s="162"/>
      <c r="C9483" s="163"/>
      <c r="D9483" s="164"/>
      <c r="E9483" s="163"/>
      <c r="F9483" s="162"/>
      <c r="G9483" s="209"/>
      <c r="H9483" s="195"/>
    </row>
    <row r="9484" spans="1:8">
      <c r="A9484" s="162"/>
      <c r="B9484" s="162"/>
      <c r="C9484" s="163"/>
      <c r="D9484" s="164"/>
      <c r="E9484" s="163"/>
      <c r="F9484" s="162"/>
      <c r="G9484" s="209"/>
      <c r="H9484" s="195"/>
    </row>
    <row r="9485" spans="1:8">
      <c r="A9485" s="162"/>
      <c r="B9485" s="162"/>
      <c r="C9485" s="163"/>
      <c r="D9485" s="164"/>
      <c r="E9485" s="163"/>
      <c r="F9485" s="162"/>
      <c r="G9485" s="209"/>
      <c r="H9485" s="195"/>
    </row>
    <row r="9486" spans="1:8">
      <c r="A9486" s="162"/>
      <c r="B9486" s="162"/>
      <c r="C9486" s="163"/>
      <c r="D9486" s="164"/>
      <c r="E9486" s="163"/>
      <c r="F9486" s="162"/>
      <c r="G9486" s="209"/>
      <c r="H9486" s="195"/>
    </row>
    <row r="9487" spans="1:8">
      <c r="A9487" s="162"/>
      <c r="B9487" s="162"/>
      <c r="C9487" s="163"/>
      <c r="D9487" s="164"/>
      <c r="E9487" s="163"/>
      <c r="F9487" s="162"/>
      <c r="G9487" s="209"/>
      <c r="H9487" s="195"/>
    </row>
    <row r="9488" spans="1:8">
      <c r="A9488" s="162"/>
      <c r="B9488" s="162"/>
      <c r="C9488" s="163"/>
      <c r="D9488" s="164"/>
      <c r="E9488" s="163"/>
      <c r="F9488" s="162"/>
      <c r="G9488" s="209"/>
      <c r="H9488" s="195"/>
    </row>
    <row r="9489" spans="1:8">
      <c r="A9489" s="162"/>
      <c r="B9489" s="162"/>
      <c r="C9489" s="163"/>
      <c r="D9489" s="164"/>
      <c r="E9489" s="163"/>
      <c r="F9489" s="162"/>
      <c r="G9489" s="209"/>
      <c r="H9489" s="195"/>
    </row>
    <row r="9490" spans="1:8">
      <c r="A9490" s="162"/>
      <c r="B9490" s="162"/>
      <c r="C9490" s="163"/>
      <c r="D9490" s="164"/>
      <c r="E9490" s="163"/>
      <c r="F9490" s="162"/>
      <c r="G9490" s="209"/>
      <c r="H9490" s="195"/>
    </row>
    <row r="9491" spans="1:8">
      <c r="A9491" s="162"/>
      <c r="B9491" s="162"/>
      <c r="C9491" s="163"/>
      <c r="D9491" s="164"/>
      <c r="E9491" s="163"/>
      <c r="F9491" s="162"/>
      <c r="G9491" s="209"/>
      <c r="H9491" s="195"/>
    </row>
    <row r="9492" spans="1:8">
      <c r="A9492" s="162"/>
      <c r="B9492" s="162"/>
      <c r="C9492" s="163"/>
      <c r="D9492" s="164"/>
      <c r="E9492" s="163"/>
      <c r="F9492" s="162"/>
      <c r="G9492" s="209"/>
      <c r="H9492" s="195"/>
    </row>
    <row r="9493" spans="1:8">
      <c r="A9493" s="162"/>
      <c r="B9493" s="162"/>
      <c r="C9493" s="163"/>
      <c r="D9493" s="164"/>
      <c r="E9493" s="163"/>
      <c r="F9493" s="162"/>
      <c r="G9493" s="209"/>
      <c r="H9493" s="195"/>
    </row>
    <row r="9494" spans="1:8">
      <c r="A9494" s="162"/>
      <c r="B9494" s="162"/>
      <c r="C9494" s="163"/>
      <c r="D9494" s="164"/>
      <c r="E9494" s="163"/>
      <c r="F9494" s="162"/>
      <c r="G9494" s="209"/>
      <c r="H9494" s="195"/>
    </row>
    <row r="9495" spans="1:8">
      <c r="A9495" s="162"/>
      <c r="B9495" s="162"/>
      <c r="C9495" s="163"/>
      <c r="D9495" s="164"/>
      <c r="E9495" s="163"/>
      <c r="F9495" s="162"/>
      <c r="G9495" s="209"/>
      <c r="H9495" s="195"/>
    </row>
    <row r="9496" spans="1:8">
      <c r="A9496" s="162"/>
      <c r="B9496" s="162"/>
      <c r="C9496" s="163"/>
      <c r="D9496" s="164"/>
      <c r="E9496" s="163"/>
      <c r="F9496" s="162"/>
      <c r="G9496" s="209"/>
      <c r="H9496" s="195"/>
    </row>
    <row r="9497" spans="1:8">
      <c r="A9497" s="162"/>
      <c r="B9497" s="162"/>
      <c r="C9497" s="163"/>
      <c r="D9497" s="164"/>
      <c r="E9497" s="163"/>
      <c r="F9497" s="162"/>
      <c r="G9497" s="209"/>
      <c r="H9497" s="195"/>
    </row>
    <row r="9498" spans="1:8">
      <c r="A9498" s="162"/>
      <c r="B9498" s="162"/>
      <c r="C9498" s="163"/>
      <c r="D9498" s="164"/>
      <c r="E9498" s="163"/>
      <c r="F9498" s="162"/>
      <c r="G9498" s="209"/>
      <c r="H9498" s="195"/>
    </row>
    <row r="9499" spans="1:8">
      <c r="A9499" s="162"/>
      <c r="B9499" s="162"/>
      <c r="C9499" s="163"/>
      <c r="D9499" s="164"/>
      <c r="E9499" s="163"/>
      <c r="F9499" s="162"/>
      <c r="G9499" s="209"/>
      <c r="H9499" s="195"/>
    </row>
    <row r="9500" spans="1:8">
      <c r="A9500" s="162"/>
      <c r="B9500" s="162"/>
      <c r="C9500" s="163"/>
      <c r="D9500" s="164"/>
      <c r="E9500" s="163"/>
      <c r="F9500" s="162"/>
      <c r="G9500" s="209"/>
      <c r="H9500" s="195"/>
    </row>
    <row r="9501" spans="1:8">
      <c r="A9501" s="162"/>
      <c r="B9501" s="162"/>
      <c r="C9501" s="163"/>
      <c r="D9501" s="164"/>
      <c r="E9501" s="163"/>
      <c r="F9501" s="162"/>
      <c r="G9501" s="209"/>
      <c r="H9501" s="195"/>
    </row>
    <row r="9502" spans="1:8">
      <c r="A9502" s="162"/>
      <c r="B9502" s="162"/>
      <c r="C9502" s="163"/>
      <c r="D9502" s="164"/>
      <c r="E9502" s="163"/>
      <c r="F9502" s="162"/>
      <c r="G9502" s="209"/>
      <c r="H9502" s="195"/>
    </row>
    <row r="9503" spans="1:8">
      <c r="A9503" s="162"/>
      <c r="B9503" s="162"/>
      <c r="C9503" s="163"/>
      <c r="D9503" s="164"/>
      <c r="E9503" s="163"/>
      <c r="F9503" s="162"/>
      <c r="G9503" s="209"/>
      <c r="H9503" s="195"/>
    </row>
    <row r="9504" spans="1:8">
      <c r="A9504" s="162"/>
      <c r="B9504" s="162"/>
      <c r="C9504" s="163"/>
      <c r="D9504" s="164"/>
      <c r="E9504" s="163"/>
      <c r="F9504" s="162"/>
      <c r="G9504" s="209"/>
      <c r="H9504" s="195"/>
    </row>
    <row r="9505" spans="1:8">
      <c r="A9505" s="162"/>
      <c r="B9505" s="162"/>
      <c r="C9505" s="163"/>
      <c r="D9505" s="164"/>
      <c r="E9505" s="163"/>
      <c r="F9505" s="162"/>
      <c r="G9505" s="209"/>
      <c r="H9505" s="195"/>
    </row>
    <row r="9506" spans="1:8">
      <c r="A9506" s="162"/>
      <c r="B9506" s="162"/>
      <c r="C9506" s="163"/>
      <c r="D9506" s="164"/>
      <c r="E9506" s="163"/>
      <c r="F9506" s="162"/>
      <c r="G9506" s="209"/>
      <c r="H9506" s="195"/>
    </row>
    <row r="9507" spans="1:8">
      <c r="A9507" s="162"/>
      <c r="B9507" s="162"/>
      <c r="C9507" s="163"/>
      <c r="D9507" s="164"/>
      <c r="E9507" s="163"/>
      <c r="F9507" s="162"/>
      <c r="G9507" s="209"/>
      <c r="H9507" s="195"/>
    </row>
    <row r="9508" spans="1:8">
      <c r="A9508" s="162"/>
      <c r="B9508" s="162"/>
      <c r="C9508" s="163"/>
      <c r="D9508" s="164"/>
      <c r="E9508" s="163"/>
      <c r="F9508" s="162"/>
      <c r="G9508" s="209"/>
      <c r="H9508" s="195"/>
    </row>
    <row r="9509" spans="1:8">
      <c r="A9509" s="162"/>
      <c r="B9509" s="162"/>
      <c r="C9509" s="163"/>
      <c r="D9509" s="164"/>
      <c r="E9509" s="163"/>
      <c r="F9509" s="162"/>
      <c r="G9509" s="209"/>
      <c r="H9509" s="195"/>
    </row>
    <row r="9510" spans="1:8">
      <c r="A9510" s="162"/>
      <c r="B9510" s="162"/>
      <c r="C9510" s="163"/>
      <c r="D9510" s="164"/>
      <c r="E9510" s="163"/>
      <c r="F9510" s="162"/>
      <c r="G9510" s="209"/>
      <c r="H9510" s="195"/>
    </row>
    <row r="9511" spans="1:8">
      <c r="A9511" s="162"/>
      <c r="B9511" s="162"/>
      <c r="C9511" s="163"/>
      <c r="D9511" s="164"/>
      <c r="E9511" s="163"/>
      <c r="F9511" s="162"/>
      <c r="G9511" s="209"/>
      <c r="H9511" s="195"/>
    </row>
    <row r="9512" spans="1:8">
      <c r="A9512" s="162"/>
      <c r="B9512" s="162"/>
      <c r="C9512" s="163"/>
      <c r="D9512" s="164"/>
      <c r="E9512" s="163"/>
      <c r="F9512" s="162"/>
      <c r="G9512" s="209"/>
      <c r="H9512" s="195"/>
    </row>
    <row r="9513" spans="1:8">
      <c r="A9513" s="162"/>
      <c r="B9513" s="162"/>
      <c r="C9513" s="163"/>
      <c r="D9513" s="164"/>
      <c r="E9513" s="163"/>
      <c r="F9513" s="162"/>
      <c r="G9513" s="209"/>
      <c r="H9513" s="195"/>
    </row>
    <row r="9514" spans="1:8">
      <c r="A9514" s="162"/>
      <c r="B9514" s="162"/>
      <c r="C9514" s="163"/>
      <c r="D9514" s="164"/>
      <c r="E9514" s="163"/>
      <c r="F9514" s="162"/>
      <c r="G9514" s="209"/>
      <c r="H9514" s="195"/>
    </row>
    <row r="9515" spans="1:8">
      <c r="A9515" s="162"/>
      <c r="B9515" s="162"/>
      <c r="C9515" s="163"/>
      <c r="D9515" s="164"/>
      <c r="E9515" s="163"/>
      <c r="F9515" s="162"/>
      <c r="G9515" s="209"/>
      <c r="H9515" s="195"/>
    </row>
    <row r="9516" spans="1:8">
      <c r="A9516" s="162"/>
      <c r="B9516" s="162"/>
      <c r="C9516" s="163"/>
      <c r="D9516" s="164"/>
      <c r="E9516" s="163"/>
      <c r="F9516" s="162"/>
      <c r="G9516" s="209"/>
      <c r="H9516" s="195"/>
    </row>
    <row r="9517" spans="1:8">
      <c r="A9517" s="162"/>
      <c r="B9517" s="162"/>
      <c r="C9517" s="163"/>
      <c r="D9517" s="164"/>
      <c r="E9517" s="163"/>
      <c r="F9517" s="162"/>
      <c r="G9517" s="209"/>
      <c r="H9517" s="195"/>
    </row>
    <row r="9518" spans="1:8">
      <c r="A9518" s="162"/>
      <c r="B9518" s="162"/>
      <c r="C9518" s="163"/>
      <c r="D9518" s="164"/>
      <c r="E9518" s="163"/>
      <c r="F9518" s="162"/>
      <c r="G9518" s="209"/>
      <c r="H9518" s="195"/>
    </row>
    <row r="9519" spans="1:8">
      <c r="A9519" s="162"/>
      <c r="B9519" s="162"/>
      <c r="C9519" s="163"/>
      <c r="D9519" s="164"/>
      <c r="E9519" s="163"/>
      <c r="F9519" s="162"/>
      <c r="G9519" s="209"/>
      <c r="H9519" s="195"/>
    </row>
    <row r="9520" spans="1:8">
      <c r="A9520" s="162"/>
      <c r="B9520" s="162"/>
      <c r="C9520" s="163"/>
      <c r="D9520" s="164"/>
      <c r="E9520" s="163"/>
      <c r="F9520" s="162"/>
      <c r="G9520" s="209"/>
      <c r="H9520" s="195"/>
    </row>
    <row r="9521" spans="1:8">
      <c r="A9521" s="162"/>
      <c r="B9521" s="162"/>
      <c r="C9521" s="163"/>
      <c r="D9521" s="164"/>
      <c r="E9521" s="163"/>
      <c r="F9521" s="162"/>
      <c r="G9521" s="209"/>
      <c r="H9521" s="195"/>
    </row>
    <row r="9522" spans="1:8">
      <c r="A9522" s="162"/>
      <c r="B9522" s="162"/>
      <c r="C9522" s="163"/>
      <c r="D9522" s="164"/>
      <c r="E9522" s="163"/>
      <c r="F9522" s="162"/>
      <c r="G9522" s="209"/>
      <c r="H9522" s="195"/>
    </row>
    <row r="9523" spans="1:8">
      <c r="A9523" s="162"/>
      <c r="B9523" s="162"/>
      <c r="C9523" s="163"/>
      <c r="D9523" s="164"/>
      <c r="E9523" s="163"/>
      <c r="F9523" s="162"/>
      <c r="G9523" s="209"/>
      <c r="H9523" s="195"/>
    </row>
    <row r="9524" spans="1:8">
      <c r="A9524" s="162"/>
      <c r="B9524" s="162"/>
      <c r="C9524" s="163"/>
      <c r="D9524" s="164"/>
      <c r="E9524" s="163"/>
      <c r="F9524" s="162"/>
      <c r="G9524" s="209"/>
      <c r="H9524" s="195"/>
    </row>
    <row r="9525" spans="1:8">
      <c r="A9525" s="162"/>
      <c r="B9525" s="162"/>
      <c r="C9525" s="163"/>
      <c r="D9525" s="164"/>
      <c r="E9525" s="163"/>
      <c r="F9525" s="162"/>
      <c r="G9525" s="209"/>
      <c r="H9525" s="195"/>
    </row>
    <row r="9526" spans="1:8">
      <c r="A9526" s="162"/>
      <c r="B9526" s="162"/>
      <c r="C9526" s="163"/>
      <c r="D9526" s="164"/>
      <c r="E9526" s="163"/>
      <c r="F9526" s="162"/>
      <c r="G9526" s="209"/>
      <c r="H9526" s="195"/>
    </row>
    <row r="9527" spans="1:8">
      <c r="A9527" s="162"/>
      <c r="B9527" s="162"/>
      <c r="C9527" s="163"/>
      <c r="D9527" s="164"/>
      <c r="E9527" s="163"/>
      <c r="F9527" s="162"/>
      <c r="G9527" s="209"/>
      <c r="H9527" s="195"/>
    </row>
    <row r="9528" spans="1:8">
      <c r="A9528" s="162"/>
      <c r="B9528" s="162"/>
      <c r="C9528" s="163"/>
      <c r="D9528" s="164"/>
      <c r="E9528" s="163"/>
      <c r="F9528" s="162"/>
      <c r="G9528" s="209"/>
      <c r="H9528" s="195"/>
    </row>
    <row r="9529" spans="1:8">
      <c r="A9529" s="162"/>
      <c r="B9529" s="162"/>
      <c r="C9529" s="163"/>
      <c r="D9529" s="164"/>
      <c r="E9529" s="163"/>
      <c r="F9529" s="162"/>
      <c r="G9529" s="209"/>
      <c r="H9529" s="195"/>
    </row>
    <row r="9530" spans="1:8">
      <c r="A9530" s="162"/>
      <c r="B9530" s="162"/>
      <c r="C9530" s="163"/>
      <c r="D9530" s="164"/>
      <c r="E9530" s="163"/>
      <c r="F9530" s="162"/>
      <c r="G9530" s="209"/>
      <c r="H9530" s="195"/>
    </row>
    <row r="9531" spans="1:8">
      <c r="A9531" s="162"/>
      <c r="B9531" s="162"/>
      <c r="C9531" s="163"/>
      <c r="D9531" s="164"/>
      <c r="E9531" s="163"/>
      <c r="F9531" s="162"/>
      <c r="G9531" s="209"/>
      <c r="H9531" s="195"/>
    </row>
    <row r="9532" spans="1:8">
      <c r="A9532" s="162"/>
      <c r="B9532" s="162"/>
      <c r="C9532" s="163"/>
      <c r="D9532" s="164"/>
      <c r="E9532" s="163"/>
      <c r="F9532" s="162"/>
      <c r="G9532" s="209"/>
      <c r="H9532" s="195"/>
    </row>
    <row r="9533" spans="1:8">
      <c r="A9533" s="162"/>
      <c r="B9533" s="162"/>
      <c r="C9533" s="163"/>
      <c r="D9533" s="164"/>
      <c r="E9533" s="163"/>
      <c r="F9533" s="162"/>
      <c r="G9533" s="209"/>
      <c r="H9533" s="195"/>
    </row>
    <row r="9534" spans="1:8">
      <c r="A9534" s="162"/>
      <c r="B9534" s="162"/>
      <c r="C9534" s="163"/>
      <c r="D9534" s="164"/>
      <c r="E9534" s="163"/>
      <c r="F9534" s="162"/>
      <c r="G9534" s="209"/>
      <c r="H9534" s="195"/>
    </row>
    <row r="9535" spans="1:8">
      <c r="A9535" s="162"/>
      <c r="B9535" s="162"/>
      <c r="C9535" s="163"/>
      <c r="D9535" s="164"/>
      <c r="E9535" s="163"/>
      <c r="F9535" s="162"/>
      <c r="G9535" s="209"/>
      <c r="H9535" s="195"/>
    </row>
    <row r="9536" spans="1:8">
      <c r="A9536" s="162"/>
      <c r="B9536" s="162"/>
      <c r="C9536" s="163"/>
      <c r="D9536" s="164"/>
      <c r="E9536" s="163"/>
      <c r="F9536" s="162"/>
      <c r="G9536" s="209"/>
      <c r="H9536" s="195"/>
    </row>
    <row r="9537" spans="1:8">
      <c r="A9537" s="162"/>
      <c r="B9537" s="162"/>
      <c r="C9537" s="163"/>
      <c r="D9537" s="164"/>
      <c r="E9537" s="163"/>
      <c r="F9537" s="162"/>
      <c r="G9537" s="209"/>
      <c r="H9537" s="195"/>
    </row>
    <row r="9538" spans="1:8">
      <c r="A9538" s="162"/>
      <c r="B9538" s="162"/>
      <c r="C9538" s="163"/>
      <c r="D9538" s="164"/>
      <c r="E9538" s="163"/>
      <c r="F9538" s="162"/>
      <c r="G9538" s="209"/>
      <c r="H9538" s="195"/>
    </row>
    <row r="9539" spans="1:8">
      <c r="A9539" s="162"/>
      <c r="B9539" s="162"/>
      <c r="C9539" s="163"/>
      <c r="D9539" s="164"/>
      <c r="E9539" s="163"/>
      <c r="F9539" s="162"/>
      <c r="G9539" s="209"/>
      <c r="H9539" s="195"/>
    </row>
    <row r="9540" spans="1:8">
      <c r="A9540" s="162"/>
      <c r="B9540" s="162"/>
      <c r="C9540" s="163"/>
      <c r="D9540" s="164"/>
      <c r="E9540" s="163"/>
      <c r="F9540" s="162"/>
      <c r="G9540" s="209"/>
      <c r="H9540" s="195"/>
    </row>
    <row r="9541" spans="1:8">
      <c r="A9541" s="162"/>
      <c r="B9541" s="162"/>
      <c r="C9541" s="163"/>
      <c r="D9541" s="164"/>
      <c r="E9541" s="163"/>
      <c r="F9541" s="162"/>
      <c r="G9541" s="209"/>
      <c r="H9541" s="195"/>
    </row>
    <row r="9542" spans="1:8">
      <c r="A9542" s="162"/>
      <c r="B9542" s="162"/>
      <c r="C9542" s="163"/>
      <c r="D9542" s="164"/>
      <c r="E9542" s="163"/>
      <c r="F9542" s="162"/>
      <c r="G9542" s="209"/>
      <c r="H9542" s="195"/>
    </row>
    <row r="9543" spans="1:8">
      <c r="A9543" s="162"/>
      <c r="B9543" s="162"/>
      <c r="C9543" s="163"/>
      <c r="D9543" s="164"/>
      <c r="E9543" s="163"/>
      <c r="F9543" s="162"/>
      <c r="G9543" s="209"/>
      <c r="H9543" s="195"/>
    </row>
    <row r="9544" spans="1:8">
      <c r="A9544" s="162"/>
      <c r="B9544" s="162"/>
      <c r="C9544" s="163"/>
      <c r="D9544" s="164"/>
      <c r="E9544" s="163"/>
      <c r="F9544" s="162"/>
      <c r="G9544" s="209"/>
      <c r="H9544" s="195"/>
    </row>
    <row r="9545" spans="1:8">
      <c r="A9545" s="162"/>
      <c r="B9545" s="162"/>
      <c r="C9545" s="163"/>
      <c r="D9545" s="164"/>
      <c r="E9545" s="163"/>
      <c r="F9545" s="162"/>
      <c r="G9545" s="209"/>
      <c r="H9545" s="195"/>
    </row>
    <row r="9546" spans="1:8">
      <c r="A9546" s="162"/>
      <c r="B9546" s="162"/>
      <c r="C9546" s="163"/>
      <c r="D9546" s="164"/>
      <c r="E9546" s="163"/>
      <c r="F9546" s="162"/>
      <c r="G9546" s="209"/>
      <c r="H9546" s="195"/>
    </row>
    <row r="9547" spans="1:8">
      <c r="A9547" s="162"/>
      <c r="B9547" s="162"/>
      <c r="C9547" s="163"/>
      <c r="D9547" s="164"/>
      <c r="E9547" s="163"/>
      <c r="F9547" s="162"/>
      <c r="G9547" s="209"/>
      <c r="H9547" s="195"/>
    </row>
    <row r="9548" spans="1:8">
      <c r="A9548" s="162"/>
      <c r="B9548" s="162"/>
      <c r="C9548" s="163"/>
      <c r="D9548" s="164"/>
      <c r="E9548" s="163"/>
      <c r="F9548" s="162"/>
      <c r="G9548" s="209"/>
      <c r="H9548" s="195"/>
    </row>
    <row r="9549" spans="1:8">
      <c r="A9549" s="162"/>
      <c r="B9549" s="162"/>
      <c r="C9549" s="163"/>
      <c r="D9549" s="164"/>
      <c r="E9549" s="163"/>
      <c r="F9549" s="162"/>
      <c r="G9549" s="209"/>
      <c r="H9549" s="195"/>
    </row>
    <row r="9550" spans="1:8">
      <c r="A9550" s="162"/>
      <c r="B9550" s="162"/>
      <c r="C9550" s="163"/>
      <c r="D9550" s="164"/>
      <c r="E9550" s="163"/>
      <c r="F9550" s="162"/>
      <c r="G9550" s="209"/>
      <c r="H9550" s="195"/>
    </row>
    <row r="9551" spans="1:8">
      <c r="A9551" s="162"/>
      <c r="B9551" s="162"/>
      <c r="C9551" s="163"/>
      <c r="D9551" s="164"/>
      <c r="E9551" s="163"/>
      <c r="F9551" s="162"/>
      <c r="G9551" s="209"/>
      <c r="H9551" s="195"/>
    </row>
    <row r="9552" spans="1:8">
      <c r="A9552" s="162"/>
      <c r="B9552" s="162"/>
      <c r="C9552" s="163"/>
      <c r="D9552" s="164"/>
      <c r="E9552" s="163"/>
      <c r="F9552" s="162"/>
      <c r="G9552" s="209"/>
      <c r="H9552" s="195"/>
    </row>
    <row r="9553" spans="1:8">
      <c r="A9553" s="162"/>
      <c r="B9553" s="162"/>
      <c r="C9553" s="163"/>
      <c r="D9553" s="164"/>
      <c r="E9553" s="163"/>
      <c r="F9553" s="162"/>
      <c r="G9553" s="209"/>
      <c r="H9553" s="195"/>
    </row>
    <row r="9554" spans="1:8">
      <c r="A9554" s="162"/>
      <c r="B9554" s="162"/>
      <c r="C9554" s="163"/>
      <c r="D9554" s="164"/>
      <c r="E9554" s="163"/>
      <c r="F9554" s="162"/>
      <c r="G9554" s="209"/>
      <c r="H9554" s="195"/>
    </row>
    <row r="9555" spans="1:8">
      <c r="A9555" s="162"/>
      <c r="B9555" s="162"/>
      <c r="C9555" s="163"/>
      <c r="D9555" s="164"/>
      <c r="E9555" s="163"/>
      <c r="F9555" s="162"/>
      <c r="G9555" s="209"/>
      <c r="H9555" s="195"/>
    </row>
    <row r="9556" spans="1:8">
      <c r="A9556" s="162"/>
      <c r="B9556" s="162"/>
      <c r="C9556" s="163"/>
      <c r="D9556" s="164"/>
      <c r="E9556" s="163"/>
      <c r="F9556" s="162"/>
      <c r="G9556" s="209"/>
      <c r="H9556" s="195"/>
    </row>
    <row r="9557" spans="1:8">
      <c r="A9557" s="162"/>
      <c r="B9557" s="162"/>
      <c r="C9557" s="163"/>
      <c r="D9557" s="164"/>
      <c r="E9557" s="163"/>
      <c r="F9557" s="162"/>
      <c r="G9557" s="209"/>
      <c r="H9557" s="195"/>
    </row>
    <row r="9558" spans="1:8">
      <c r="A9558" s="162"/>
      <c r="B9558" s="162"/>
      <c r="C9558" s="163"/>
      <c r="D9558" s="164"/>
      <c r="E9558" s="163"/>
      <c r="F9558" s="162"/>
      <c r="G9558" s="209"/>
      <c r="H9558" s="195"/>
    </row>
    <row r="9559" spans="1:8">
      <c r="A9559" s="162"/>
      <c r="B9559" s="162"/>
      <c r="C9559" s="163"/>
      <c r="D9559" s="164"/>
      <c r="E9559" s="163"/>
      <c r="F9559" s="162"/>
      <c r="G9559" s="209"/>
      <c r="H9559" s="195"/>
    </row>
    <row r="9560" spans="1:8">
      <c r="A9560" s="162"/>
      <c r="B9560" s="162"/>
      <c r="C9560" s="163"/>
      <c r="D9560" s="164"/>
      <c r="E9560" s="163"/>
      <c r="F9560" s="162"/>
      <c r="G9560" s="209"/>
      <c r="H9560" s="195"/>
    </row>
    <row r="9561" spans="1:8">
      <c r="A9561" s="162"/>
      <c r="B9561" s="162"/>
      <c r="C9561" s="163"/>
      <c r="D9561" s="164"/>
      <c r="E9561" s="163"/>
      <c r="F9561" s="162"/>
      <c r="G9561" s="209"/>
      <c r="H9561" s="195"/>
    </row>
    <row r="9562" spans="1:8">
      <c r="A9562" s="162"/>
      <c r="B9562" s="162"/>
      <c r="C9562" s="163"/>
      <c r="D9562" s="164"/>
      <c r="E9562" s="163"/>
      <c r="F9562" s="162"/>
      <c r="G9562" s="209"/>
      <c r="H9562" s="195"/>
    </row>
    <row r="9563" spans="1:8">
      <c r="A9563" s="162"/>
      <c r="B9563" s="162"/>
      <c r="C9563" s="163"/>
      <c r="D9563" s="164"/>
      <c r="E9563" s="163"/>
      <c r="F9563" s="162"/>
      <c r="G9563" s="209"/>
      <c r="H9563" s="195"/>
    </row>
    <row r="9564" spans="1:8">
      <c r="A9564" s="162"/>
      <c r="B9564" s="162"/>
      <c r="C9564" s="163"/>
      <c r="D9564" s="164"/>
      <c r="E9564" s="163"/>
      <c r="F9564" s="162"/>
      <c r="G9564" s="209"/>
      <c r="H9564" s="195"/>
    </row>
    <row r="9565" spans="1:8">
      <c r="A9565" s="162"/>
      <c r="B9565" s="162"/>
      <c r="C9565" s="163"/>
      <c r="D9565" s="164"/>
      <c r="E9565" s="163"/>
      <c r="F9565" s="162"/>
      <c r="G9565" s="209"/>
      <c r="H9565" s="195"/>
    </row>
    <row r="9566" spans="1:8">
      <c r="A9566" s="162"/>
      <c r="B9566" s="162"/>
      <c r="C9566" s="163"/>
      <c r="D9566" s="164"/>
      <c r="E9566" s="163"/>
      <c r="F9566" s="162"/>
      <c r="G9566" s="209"/>
      <c r="H9566" s="195"/>
    </row>
    <row r="9567" spans="1:8">
      <c r="A9567" s="162"/>
      <c r="B9567" s="162"/>
      <c r="C9567" s="163"/>
      <c r="D9567" s="164"/>
      <c r="E9567" s="163"/>
      <c r="F9567" s="162"/>
      <c r="G9567" s="209"/>
      <c r="H9567" s="195"/>
    </row>
    <row r="9568" spans="1:8">
      <c r="A9568" s="162"/>
      <c r="B9568" s="162"/>
      <c r="C9568" s="163"/>
      <c r="D9568" s="164"/>
      <c r="E9568" s="163"/>
      <c r="F9568" s="162"/>
      <c r="G9568" s="209"/>
      <c r="H9568" s="195"/>
    </row>
    <row r="9569" spans="1:8">
      <c r="A9569" s="162"/>
      <c r="B9569" s="162"/>
      <c r="C9569" s="163"/>
      <c r="D9569" s="164"/>
      <c r="E9569" s="163"/>
      <c r="F9569" s="162"/>
      <c r="G9569" s="209"/>
      <c r="H9569" s="195"/>
    </row>
    <row r="9570" spans="1:8">
      <c r="A9570" s="162"/>
      <c r="B9570" s="162"/>
      <c r="C9570" s="163"/>
      <c r="D9570" s="164"/>
      <c r="E9570" s="163"/>
      <c r="F9570" s="162"/>
      <c r="G9570" s="209"/>
      <c r="H9570" s="195"/>
    </row>
    <row r="9571" spans="1:8">
      <c r="A9571" s="162"/>
      <c r="B9571" s="162"/>
      <c r="C9571" s="163"/>
      <c r="D9571" s="164"/>
      <c r="E9571" s="163"/>
      <c r="F9571" s="162"/>
      <c r="G9571" s="209"/>
      <c r="H9571" s="195"/>
    </row>
    <row r="9572" spans="1:8">
      <c r="A9572" s="162"/>
      <c r="B9572" s="162"/>
      <c r="C9572" s="163"/>
      <c r="D9572" s="164"/>
      <c r="E9572" s="163"/>
      <c r="F9572" s="162"/>
      <c r="G9572" s="209"/>
      <c r="H9572" s="195"/>
    </row>
    <row r="9573" spans="1:8">
      <c r="A9573" s="162"/>
      <c r="B9573" s="162"/>
      <c r="C9573" s="163"/>
      <c r="D9573" s="164"/>
      <c r="E9573" s="163"/>
      <c r="F9573" s="162"/>
      <c r="G9573" s="209"/>
      <c r="H9573" s="195"/>
    </row>
    <row r="9574" spans="1:8">
      <c r="A9574" s="162"/>
      <c r="B9574" s="162"/>
      <c r="C9574" s="163"/>
      <c r="D9574" s="164"/>
      <c r="E9574" s="163"/>
      <c r="F9574" s="162"/>
      <c r="G9574" s="209"/>
      <c r="H9574" s="195"/>
    </row>
    <row r="9575" spans="1:8">
      <c r="A9575" s="162"/>
      <c r="B9575" s="162"/>
      <c r="C9575" s="163"/>
      <c r="D9575" s="164"/>
      <c r="E9575" s="163"/>
      <c r="F9575" s="162"/>
      <c r="G9575" s="209"/>
      <c r="H9575" s="195"/>
    </row>
    <row r="9576" spans="1:8">
      <c r="A9576" s="162"/>
      <c r="B9576" s="162"/>
      <c r="C9576" s="163"/>
      <c r="D9576" s="164"/>
      <c r="E9576" s="163"/>
      <c r="F9576" s="162"/>
      <c r="G9576" s="209"/>
      <c r="H9576" s="195"/>
    </row>
    <row r="9577" spans="1:8">
      <c r="A9577" s="162"/>
      <c r="B9577" s="162"/>
      <c r="C9577" s="163"/>
      <c r="D9577" s="164"/>
      <c r="E9577" s="163"/>
      <c r="F9577" s="162"/>
      <c r="G9577" s="209"/>
      <c r="H9577" s="195"/>
    </row>
    <row r="9578" spans="1:8">
      <c r="A9578" s="162"/>
      <c r="B9578" s="162"/>
      <c r="C9578" s="163"/>
      <c r="D9578" s="164"/>
      <c r="E9578" s="163"/>
      <c r="F9578" s="162"/>
      <c r="G9578" s="209"/>
      <c r="H9578" s="195"/>
    </row>
    <row r="9579" spans="1:8">
      <c r="A9579" s="162"/>
      <c r="B9579" s="162"/>
      <c r="C9579" s="163"/>
      <c r="D9579" s="164"/>
      <c r="E9579" s="163"/>
      <c r="F9579" s="162"/>
      <c r="G9579" s="209"/>
      <c r="H9579" s="195"/>
    </row>
    <row r="9580" spans="1:8">
      <c r="A9580" s="162"/>
      <c r="B9580" s="162"/>
      <c r="C9580" s="163"/>
      <c r="D9580" s="164"/>
      <c r="E9580" s="163"/>
      <c r="F9580" s="162"/>
      <c r="G9580" s="209"/>
      <c r="H9580" s="195"/>
    </row>
    <row r="9581" spans="1:8">
      <c r="A9581" s="162"/>
      <c r="B9581" s="162"/>
      <c r="C9581" s="163"/>
      <c r="D9581" s="164"/>
      <c r="E9581" s="163"/>
      <c r="F9581" s="162"/>
      <c r="G9581" s="209"/>
      <c r="H9581" s="195"/>
    </row>
    <row r="9582" spans="1:8">
      <c r="A9582" s="162"/>
      <c r="B9582" s="162"/>
      <c r="C9582" s="163"/>
      <c r="D9582" s="164"/>
      <c r="E9582" s="163"/>
      <c r="F9582" s="162"/>
      <c r="G9582" s="209"/>
      <c r="H9582" s="195"/>
    </row>
    <row r="9583" spans="1:8">
      <c r="A9583" s="162"/>
      <c r="B9583" s="162"/>
      <c r="C9583" s="163"/>
      <c r="D9583" s="164"/>
      <c r="E9583" s="163"/>
      <c r="F9583" s="162"/>
      <c r="G9583" s="209"/>
      <c r="H9583" s="195"/>
    </row>
    <row r="9584" spans="1:8">
      <c r="A9584" s="162"/>
      <c r="B9584" s="162"/>
      <c r="C9584" s="163"/>
      <c r="D9584" s="164"/>
      <c r="E9584" s="163"/>
      <c r="F9584" s="162"/>
      <c r="G9584" s="209"/>
      <c r="H9584" s="195"/>
    </row>
    <row r="9585" spans="1:8">
      <c r="A9585" s="162"/>
      <c r="B9585" s="162"/>
      <c r="C9585" s="163"/>
      <c r="D9585" s="164"/>
      <c r="E9585" s="163"/>
      <c r="F9585" s="162"/>
      <c r="G9585" s="209"/>
      <c r="H9585" s="195"/>
    </row>
    <row r="9586" spans="1:8">
      <c r="A9586" s="162"/>
      <c r="B9586" s="162"/>
      <c r="C9586" s="163"/>
      <c r="D9586" s="164"/>
      <c r="E9586" s="163"/>
      <c r="F9586" s="162"/>
      <c r="G9586" s="209"/>
      <c r="H9586" s="195"/>
    </row>
    <row r="9587" spans="1:8">
      <c r="A9587" s="162"/>
      <c r="B9587" s="162"/>
      <c r="C9587" s="163"/>
      <c r="D9587" s="164"/>
      <c r="E9587" s="163"/>
      <c r="F9587" s="162"/>
      <c r="G9587" s="209"/>
      <c r="H9587" s="195"/>
    </row>
    <row r="9588" spans="1:8">
      <c r="A9588" s="162"/>
      <c r="B9588" s="162"/>
      <c r="C9588" s="163"/>
      <c r="D9588" s="164"/>
      <c r="E9588" s="163"/>
      <c r="F9588" s="162"/>
      <c r="G9588" s="209"/>
      <c r="H9588" s="195"/>
    </row>
    <row r="9589" spans="1:8">
      <c r="A9589" s="162"/>
      <c r="B9589" s="162"/>
      <c r="C9589" s="163"/>
      <c r="D9589" s="164"/>
      <c r="E9589" s="163"/>
      <c r="F9589" s="162"/>
      <c r="G9589" s="209"/>
      <c r="H9589" s="195"/>
    </row>
    <row r="9590" spans="1:8">
      <c r="A9590" s="162"/>
      <c r="B9590" s="162"/>
      <c r="C9590" s="163"/>
      <c r="D9590" s="164"/>
      <c r="E9590" s="163"/>
      <c r="F9590" s="162"/>
      <c r="G9590" s="209"/>
      <c r="H9590" s="195"/>
    </row>
    <row r="9591" spans="1:8">
      <c r="A9591" s="162"/>
      <c r="B9591" s="162"/>
      <c r="C9591" s="163"/>
      <c r="D9591" s="164"/>
      <c r="E9591" s="163"/>
      <c r="F9591" s="162"/>
      <c r="G9591" s="209"/>
      <c r="H9591" s="195"/>
    </row>
    <row r="9592" spans="1:8">
      <c r="A9592" s="162"/>
      <c r="B9592" s="162"/>
      <c r="C9592" s="163"/>
      <c r="D9592" s="164"/>
      <c r="E9592" s="163"/>
      <c r="F9592" s="162"/>
      <c r="G9592" s="209"/>
      <c r="H9592" s="195"/>
    </row>
    <row r="9593" spans="1:8">
      <c r="A9593" s="162"/>
      <c r="B9593" s="162"/>
      <c r="C9593" s="163"/>
      <c r="D9593" s="164"/>
      <c r="E9593" s="163"/>
      <c r="F9593" s="162"/>
      <c r="G9593" s="209"/>
      <c r="H9593" s="195"/>
    </row>
    <row r="9594" spans="1:8">
      <c r="A9594" s="162"/>
      <c r="B9594" s="162"/>
      <c r="C9594" s="163"/>
      <c r="D9594" s="164"/>
      <c r="E9594" s="163"/>
      <c r="F9594" s="162"/>
      <c r="G9594" s="209"/>
      <c r="H9594" s="195"/>
    </row>
    <row r="9595" spans="1:8">
      <c r="A9595" s="162"/>
      <c r="B9595" s="162"/>
      <c r="C9595" s="163"/>
      <c r="D9595" s="164"/>
      <c r="E9595" s="163"/>
      <c r="F9595" s="162"/>
      <c r="G9595" s="209"/>
      <c r="H9595" s="195"/>
    </row>
    <row r="9596" spans="1:8">
      <c r="A9596" s="162"/>
      <c r="B9596" s="162"/>
      <c r="C9596" s="163"/>
      <c r="D9596" s="164"/>
      <c r="E9596" s="163"/>
      <c r="F9596" s="162"/>
      <c r="G9596" s="209"/>
      <c r="H9596" s="195"/>
    </row>
    <row r="9597" spans="1:8">
      <c r="A9597" s="162"/>
      <c r="B9597" s="162"/>
      <c r="C9597" s="163"/>
      <c r="D9597" s="164"/>
      <c r="E9597" s="163"/>
      <c r="F9597" s="162"/>
      <c r="G9597" s="209"/>
      <c r="H9597" s="195"/>
    </row>
    <row r="9598" spans="1:8">
      <c r="A9598" s="162"/>
      <c r="B9598" s="162"/>
      <c r="C9598" s="163"/>
      <c r="D9598" s="164"/>
      <c r="E9598" s="163"/>
      <c r="F9598" s="162"/>
      <c r="G9598" s="209"/>
      <c r="H9598" s="195"/>
    </row>
    <row r="9599" spans="1:8">
      <c r="A9599" s="162"/>
      <c r="B9599" s="162"/>
      <c r="C9599" s="163"/>
      <c r="D9599" s="164"/>
      <c r="E9599" s="163"/>
      <c r="F9599" s="162"/>
      <c r="G9599" s="209"/>
      <c r="H9599" s="195"/>
    </row>
    <row r="9600" spans="1:8">
      <c r="A9600" s="162"/>
      <c r="B9600" s="162"/>
      <c r="C9600" s="163"/>
      <c r="D9600" s="164"/>
      <c r="E9600" s="163"/>
      <c r="F9600" s="162"/>
      <c r="G9600" s="209"/>
      <c r="H9600" s="195"/>
    </row>
    <row r="9601" spans="1:8">
      <c r="A9601" s="162"/>
      <c r="B9601" s="162"/>
      <c r="C9601" s="163"/>
      <c r="D9601" s="164"/>
      <c r="E9601" s="163"/>
      <c r="F9601" s="162"/>
      <c r="G9601" s="209"/>
      <c r="H9601" s="195"/>
    </row>
    <row r="9602" spans="1:8">
      <c r="A9602" s="162"/>
      <c r="B9602" s="162"/>
      <c r="C9602" s="163"/>
      <c r="D9602" s="164"/>
      <c r="E9602" s="163"/>
      <c r="F9602" s="162"/>
      <c r="G9602" s="209"/>
      <c r="H9602" s="195"/>
    </row>
    <row r="9603" spans="1:8">
      <c r="A9603" s="162"/>
      <c r="B9603" s="162"/>
      <c r="C9603" s="163"/>
      <c r="D9603" s="164"/>
      <c r="E9603" s="163"/>
      <c r="F9603" s="162"/>
      <c r="G9603" s="209"/>
      <c r="H9603" s="195"/>
    </row>
    <row r="9604" spans="1:8">
      <c r="A9604" s="162"/>
      <c r="B9604" s="162"/>
      <c r="C9604" s="163"/>
      <c r="D9604" s="164"/>
      <c r="E9604" s="163"/>
      <c r="F9604" s="162"/>
      <c r="G9604" s="209"/>
      <c r="H9604" s="195"/>
    </row>
    <row r="9605" spans="1:8">
      <c r="A9605" s="162"/>
      <c r="B9605" s="162"/>
      <c r="C9605" s="163"/>
      <c r="D9605" s="164"/>
      <c r="E9605" s="163"/>
      <c r="F9605" s="162"/>
      <c r="G9605" s="209"/>
      <c r="H9605" s="195"/>
    </row>
    <row r="9606" spans="1:8">
      <c r="A9606" s="162"/>
      <c r="B9606" s="162"/>
      <c r="C9606" s="163"/>
      <c r="D9606" s="164"/>
      <c r="E9606" s="163"/>
      <c r="F9606" s="162"/>
      <c r="G9606" s="209"/>
      <c r="H9606" s="195"/>
    </row>
    <row r="9607" spans="1:8">
      <c r="A9607" s="162"/>
      <c r="B9607" s="162"/>
      <c r="C9607" s="163"/>
      <c r="D9607" s="164"/>
      <c r="E9607" s="163"/>
      <c r="F9607" s="162"/>
      <c r="G9607" s="209"/>
      <c r="H9607" s="195"/>
    </row>
    <row r="9608" spans="1:8">
      <c r="A9608" s="162"/>
      <c r="B9608" s="162"/>
      <c r="C9608" s="163"/>
      <c r="D9608" s="164"/>
      <c r="E9608" s="163"/>
      <c r="F9608" s="162"/>
      <c r="G9608" s="209"/>
      <c r="H9608" s="195"/>
    </row>
    <row r="9609" spans="1:8">
      <c r="A9609" s="162"/>
      <c r="B9609" s="162"/>
      <c r="C9609" s="163"/>
      <c r="D9609" s="164"/>
      <c r="E9609" s="163"/>
      <c r="F9609" s="162"/>
      <c r="G9609" s="209"/>
      <c r="H9609" s="195"/>
    </row>
    <row r="9610" spans="1:8">
      <c r="A9610" s="162"/>
      <c r="B9610" s="162"/>
      <c r="C9610" s="163"/>
      <c r="D9610" s="164"/>
      <c r="E9610" s="163"/>
      <c r="F9610" s="162"/>
      <c r="G9610" s="209"/>
      <c r="H9610" s="195"/>
    </row>
    <row r="9611" spans="1:8">
      <c r="A9611" s="162"/>
      <c r="B9611" s="162"/>
      <c r="C9611" s="163"/>
      <c r="D9611" s="164"/>
      <c r="E9611" s="163"/>
      <c r="F9611" s="162"/>
      <c r="G9611" s="209"/>
      <c r="H9611" s="195"/>
    </row>
    <row r="9612" spans="1:8">
      <c r="A9612" s="162"/>
      <c r="B9612" s="162"/>
      <c r="C9612" s="163"/>
      <c r="D9612" s="164"/>
      <c r="E9612" s="163"/>
      <c r="F9612" s="162"/>
      <c r="G9612" s="209"/>
      <c r="H9612" s="195"/>
    </row>
    <row r="9613" spans="1:8">
      <c r="A9613" s="162"/>
      <c r="B9613" s="162"/>
      <c r="C9613" s="163"/>
      <c r="D9613" s="164"/>
      <c r="E9613" s="163"/>
      <c r="F9613" s="162"/>
      <c r="G9613" s="209"/>
      <c r="H9613" s="195"/>
    </row>
    <row r="9614" spans="1:8">
      <c r="A9614" s="162"/>
      <c r="B9614" s="162"/>
      <c r="C9614" s="163"/>
      <c r="D9614" s="164"/>
      <c r="E9614" s="163"/>
      <c r="F9614" s="162"/>
      <c r="G9614" s="209"/>
      <c r="H9614" s="195"/>
    </row>
    <row r="9615" spans="1:8">
      <c r="A9615" s="162"/>
      <c r="B9615" s="162"/>
      <c r="C9615" s="163"/>
      <c r="D9615" s="164"/>
      <c r="E9615" s="163"/>
      <c r="F9615" s="162"/>
      <c r="G9615" s="209"/>
      <c r="H9615" s="195"/>
    </row>
    <row r="9616" spans="1:8">
      <c r="A9616" s="162"/>
      <c r="B9616" s="162"/>
      <c r="C9616" s="163"/>
      <c r="D9616" s="164"/>
      <c r="E9616" s="163"/>
      <c r="F9616" s="162"/>
      <c r="G9616" s="209"/>
      <c r="H9616" s="195"/>
    </row>
    <row r="9617" spans="1:8">
      <c r="A9617" s="162"/>
      <c r="B9617" s="162"/>
      <c r="C9617" s="163"/>
      <c r="D9617" s="164"/>
      <c r="E9617" s="163"/>
      <c r="F9617" s="162"/>
      <c r="G9617" s="209"/>
      <c r="H9617" s="195"/>
    </row>
    <row r="9618" spans="1:8">
      <c r="A9618" s="162"/>
      <c r="B9618" s="162"/>
      <c r="C9618" s="163"/>
      <c r="D9618" s="164"/>
      <c r="E9618" s="163"/>
      <c r="F9618" s="162"/>
      <c r="G9618" s="209"/>
      <c r="H9618" s="195"/>
    </row>
    <row r="9619" spans="1:8">
      <c r="A9619" s="162"/>
      <c r="B9619" s="162"/>
      <c r="C9619" s="163"/>
      <c r="D9619" s="164"/>
      <c r="E9619" s="163"/>
      <c r="F9619" s="162"/>
      <c r="G9619" s="209"/>
      <c r="H9619" s="195"/>
    </row>
    <row r="9620" spans="1:8">
      <c r="A9620" s="162"/>
      <c r="B9620" s="162"/>
      <c r="C9620" s="163"/>
      <c r="D9620" s="164"/>
      <c r="E9620" s="163"/>
      <c r="F9620" s="162"/>
      <c r="G9620" s="209"/>
      <c r="H9620" s="195"/>
    </row>
    <row r="9621" spans="1:8">
      <c r="A9621" s="162"/>
      <c r="B9621" s="162"/>
      <c r="C9621" s="163"/>
      <c r="D9621" s="164"/>
      <c r="E9621" s="163"/>
      <c r="F9621" s="162"/>
      <c r="G9621" s="209"/>
      <c r="H9621" s="195"/>
    </row>
    <row r="9622" spans="1:8">
      <c r="A9622" s="162"/>
      <c r="B9622" s="162"/>
      <c r="C9622" s="163"/>
      <c r="D9622" s="164"/>
      <c r="E9622" s="163"/>
      <c r="F9622" s="162"/>
      <c r="G9622" s="209"/>
      <c r="H9622" s="195"/>
    </row>
    <row r="9623" spans="1:8">
      <c r="A9623" s="162"/>
      <c r="B9623" s="162"/>
      <c r="C9623" s="163"/>
      <c r="D9623" s="164"/>
      <c r="E9623" s="163"/>
      <c r="F9623" s="162"/>
      <c r="G9623" s="209"/>
      <c r="H9623" s="195"/>
    </row>
    <row r="9624" spans="1:8">
      <c r="A9624" s="162"/>
      <c r="B9624" s="162"/>
      <c r="C9624" s="163"/>
      <c r="D9624" s="164"/>
      <c r="E9624" s="163"/>
      <c r="F9624" s="162"/>
      <c r="G9624" s="209"/>
      <c r="H9624" s="195"/>
    </row>
    <row r="9625" spans="1:8">
      <c r="A9625" s="162"/>
      <c r="B9625" s="162"/>
      <c r="C9625" s="163"/>
      <c r="D9625" s="164"/>
      <c r="E9625" s="163"/>
      <c r="F9625" s="162"/>
      <c r="G9625" s="209"/>
      <c r="H9625" s="195"/>
    </row>
    <row r="9626" spans="1:8">
      <c r="A9626" s="162"/>
      <c r="B9626" s="162"/>
      <c r="C9626" s="163"/>
      <c r="D9626" s="164"/>
      <c r="E9626" s="163"/>
      <c r="F9626" s="162"/>
      <c r="G9626" s="209"/>
      <c r="H9626" s="195"/>
    </row>
    <row r="9627" spans="1:8">
      <c r="A9627" s="162"/>
      <c r="B9627" s="162"/>
      <c r="C9627" s="163"/>
      <c r="D9627" s="164"/>
      <c r="E9627" s="163"/>
      <c r="F9627" s="162"/>
      <c r="G9627" s="209"/>
      <c r="H9627" s="195"/>
    </row>
    <row r="9628" spans="1:8">
      <c r="A9628" s="162"/>
      <c r="B9628" s="162"/>
      <c r="C9628" s="163"/>
      <c r="D9628" s="164"/>
      <c r="E9628" s="163"/>
      <c r="F9628" s="162"/>
      <c r="G9628" s="209"/>
      <c r="H9628" s="195"/>
    </row>
    <row r="9629" spans="1:8">
      <c r="A9629" s="162"/>
      <c r="B9629" s="162"/>
      <c r="C9629" s="163"/>
      <c r="D9629" s="164"/>
      <c r="E9629" s="163"/>
      <c r="F9629" s="162"/>
      <c r="G9629" s="209"/>
      <c r="H9629" s="195"/>
    </row>
    <row r="9630" spans="1:8">
      <c r="A9630" s="162"/>
      <c r="B9630" s="162"/>
      <c r="C9630" s="163"/>
      <c r="D9630" s="164"/>
      <c r="E9630" s="163"/>
      <c r="F9630" s="162"/>
      <c r="G9630" s="209"/>
      <c r="H9630" s="195"/>
    </row>
    <row r="9631" spans="1:8">
      <c r="A9631" s="162"/>
      <c r="B9631" s="162"/>
      <c r="C9631" s="163"/>
      <c r="D9631" s="164"/>
      <c r="E9631" s="163"/>
      <c r="F9631" s="162"/>
      <c r="G9631" s="209"/>
      <c r="H9631" s="195"/>
    </row>
    <row r="9632" spans="1:8">
      <c r="A9632" s="162"/>
      <c r="B9632" s="162"/>
      <c r="C9632" s="163"/>
      <c r="D9632" s="164"/>
      <c r="E9632" s="163"/>
      <c r="F9632" s="162"/>
      <c r="G9632" s="209"/>
      <c r="H9632" s="195"/>
    </row>
    <row r="9633" spans="1:8">
      <c r="A9633" s="162"/>
      <c r="B9633" s="162"/>
      <c r="C9633" s="163"/>
      <c r="D9633" s="164"/>
      <c r="E9633" s="163"/>
      <c r="F9633" s="162"/>
      <c r="G9633" s="209"/>
      <c r="H9633" s="195"/>
    </row>
    <row r="9634" spans="1:8">
      <c r="A9634" s="162"/>
      <c r="B9634" s="162"/>
      <c r="C9634" s="163"/>
      <c r="D9634" s="164"/>
      <c r="E9634" s="163"/>
      <c r="F9634" s="162"/>
      <c r="G9634" s="209"/>
      <c r="H9634" s="195"/>
    </row>
    <row r="9635" spans="1:8">
      <c r="A9635" s="162"/>
      <c r="B9635" s="162"/>
      <c r="C9635" s="163"/>
      <c r="D9635" s="164"/>
      <c r="E9635" s="163"/>
      <c r="F9635" s="162"/>
      <c r="G9635" s="209"/>
      <c r="H9635" s="195"/>
    </row>
    <row r="9636" spans="1:8">
      <c r="A9636" s="162"/>
      <c r="B9636" s="162"/>
      <c r="C9636" s="163"/>
      <c r="D9636" s="164"/>
      <c r="E9636" s="163"/>
      <c r="F9636" s="162"/>
      <c r="G9636" s="209"/>
      <c r="H9636" s="195"/>
    </row>
    <row r="9637" spans="1:8">
      <c r="A9637" s="162"/>
      <c r="B9637" s="162"/>
      <c r="C9637" s="163"/>
      <c r="D9637" s="164"/>
      <c r="E9637" s="163"/>
      <c r="F9637" s="162"/>
      <c r="G9637" s="209"/>
      <c r="H9637" s="195"/>
    </row>
    <row r="9638" spans="1:8">
      <c r="A9638" s="162"/>
      <c r="B9638" s="162"/>
      <c r="C9638" s="163"/>
      <c r="D9638" s="164"/>
      <c r="E9638" s="163"/>
      <c r="F9638" s="162"/>
      <c r="G9638" s="209"/>
      <c r="H9638" s="195"/>
    </row>
    <row r="9639" spans="1:8">
      <c r="A9639" s="162"/>
      <c r="B9639" s="162"/>
      <c r="C9639" s="163"/>
      <c r="D9639" s="164"/>
      <c r="E9639" s="163"/>
      <c r="F9639" s="162"/>
      <c r="G9639" s="209"/>
      <c r="H9639" s="195"/>
    </row>
    <row r="9640" spans="1:8">
      <c r="A9640" s="162"/>
      <c r="B9640" s="162"/>
      <c r="C9640" s="163"/>
      <c r="D9640" s="164"/>
      <c r="E9640" s="163"/>
      <c r="F9640" s="162"/>
      <c r="G9640" s="209"/>
      <c r="H9640" s="195"/>
    </row>
    <row r="9641" spans="1:8">
      <c r="A9641" s="162"/>
      <c r="B9641" s="162"/>
      <c r="C9641" s="163"/>
      <c r="D9641" s="164"/>
      <c r="E9641" s="163"/>
      <c r="F9641" s="162"/>
      <c r="G9641" s="209"/>
      <c r="H9641" s="195"/>
    </row>
    <row r="9642" spans="1:8">
      <c r="A9642" s="162"/>
      <c r="B9642" s="162"/>
      <c r="C9642" s="163"/>
      <c r="D9642" s="164"/>
      <c r="E9642" s="163"/>
      <c r="F9642" s="162"/>
      <c r="G9642" s="209"/>
      <c r="H9642" s="195"/>
    </row>
    <row r="9643" spans="1:8">
      <c r="A9643" s="162"/>
      <c r="B9643" s="162"/>
      <c r="C9643" s="163"/>
      <c r="D9643" s="164"/>
      <c r="E9643" s="163"/>
      <c r="F9643" s="162"/>
      <c r="G9643" s="209"/>
      <c r="H9643" s="195"/>
    </row>
    <row r="9644" spans="1:8">
      <c r="A9644" s="162"/>
      <c r="B9644" s="162"/>
      <c r="C9644" s="163"/>
      <c r="D9644" s="164"/>
      <c r="E9644" s="163"/>
      <c r="F9644" s="162"/>
      <c r="G9644" s="209"/>
      <c r="H9644" s="195"/>
    </row>
    <row r="9645" spans="1:8">
      <c r="A9645" s="162"/>
      <c r="B9645" s="162"/>
      <c r="C9645" s="163"/>
      <c r="D9645" s="164"/>
      <c r="E9645" s="163"/>
      <c r="F9645" s="162"/>
      <c r="G9645" s="209"/>
      <c r="H9645" s="195"/>
    </row>
    <row r="9646" spans="1:8">
      <c r="A9646" s="162"/>
      <c r="B9646" s="162"/>
      <c r="C9646" s="163"/>
      <c r="D9646" s="164"/>
      <c r="E9646" s="163"/>
      <c r="F9646" s="162"/>
      <c r="G9646" s="209"/>
      <c r="H9646" s="195"/>
    </row>
    <row r="9647" spans="1:8">
      <c r="A9647" s="162"/>
      <c r="B9647" s="162"/>
      <c r="C9647" s="163"/>
      <c r="D9647" s="164"/>
      <c r="E9647" s="163"/>
      <c r="F9647" s="162"/>
      <c r="G9647" s="209"/>
      <c r="H9647" s="195"/>
    </row>
    <row r="9648" spans="1:8">
      <c r="A9648" s="162"/>
      <c r="B9648" s="162"/>
      <c r="C9648" s="163"/>
      <c r="D9648" s="164"/>
      <c r="E9648" s="163"/>
      <c r="F9648" s="162"/>
      <c r="G9648" s="209"/>
      <c r="H9648" s="195"/>
    </row>
    <row r="9649" spans="1:8">
      <c r="A9649" s="162"/>
      <c r="B9649" s="162"/>
      <c r="C9649" s="163"/>
      <c r="D9649" s="164"/>
      <c r="E9649" s="163"/>
      <c r="F9649" s="162"/>
      <c r="G9649" s="209"/>
      <c r="H9649" s="195"/>
    </row>
    <row r="9650" spans="1:8">
      <c r="A9650" s="162"/>
      <c r="B9650" s="162"/>
      <c r="C9650" s="163"/>
      <c r="D9650" s="164"/>
      <c r="E9650" s="163"/>
      <c r="F9650" s="162"/>
      <c r="G9650" s="209"/>
      <c r="H9650" s="195"/>
    </row>
    <row r="9651" spans="1:8">
      <c r="A9651" s="162"/>
      <c r="B9651" s="162"/>
      <c r="C9651" s="163"/>
      <c r="D9651" s="164"/>
      <c r="E9651" s="163"/>
      <c r="F9651" s="162"/>
      <c r="G9651" s="209"/>
      <c r="H9651" s="195"/>
    </row>
    <row r="9652" spans="1:8">
      <c r="A9652" s="162"/>
      <c r="B9652" s="162"/>
      <c r="C9652" s="163"/>
      <c r="D9652" s="164"/>
      <c r="E9652" s="163"/>
      <c r="F9652" s="162"/>
      <c r="G9652" s="209"/>
      <c r="H9652" s="195"/>
    </row>
    <row r="9653" spans="1:8">
      <c r="A9653" s="162"/>
      <c r="B9653" s="162"/>
      <c r="C9653" s="163"/>
      <c r="D9653" s="164"/>
      <c r="E9653" s="163"/>
      <c r="F9653" s="162"/>
      <c r="G9653" s="209"/>
      <c r="H9653" s="195"/>
    </row>
    <row r="9654" spans="1:8">
      <c r="A9654" s="162"/>
      <c r="B9654" s="162"/>
      <c r="C9654" s="163"/>
      <c r="D9654" s="164"/>
      <c r="E9654" s="163"/>
      <c r="F9654" s="162"/>
      <c r="G9654" s="209"/>
      <c r="H9654" s="195"/>
    </row>
    <row r="9655" spans="1:8">
      <c r="A9655" s="162"/>
      <c r="B9655" s="162"/>
      <c r="C9655" s="163"/>
      <c r="D9655" s="164"/>
      <c r="E9655" s="163"/>
      <c r="F9655" s="162"/>
      <c r="G9655" s="209"/>
      <c r="H9655" s="195"/>
    </row>
    <row r="9656" spans="1:8">
      <c r="A9656" s="162"/>
      <c r="B9656" s="162"/>
      <c r="C9656" s="163"/>
      <c r="D9656" s="164"/>
      <c r="E9656" s="163"/>
      <c r="F9656" s="162"/>
      <c r="G9656" s="209"/>
      <c r="H9656" s="195"/>
    </row>
    <row r="9657" spans="1:8">
      <c r="A9657" s="162"/>
      <c r="B9657" s="162"/>
      <c r="C9657" s="163"/>
      <c r="D9657" s="164"/>
      <c r="E9657" s="163"/>
      <c r="F9657" s="162"/>
      <c r="G9657" s="209"/>
      <c r="H9657" s="195"/>
    </row>
    <row r="9658" spans="1:8">
      <c r="A9658" s="162"/>
      <c r="B9658" s="162"/>
      <c r="C9658" s="163"/>
      <c r="D9658" s="164"/>
      <c r="E9658" s="163"/>
      <c r="F9658" s="162"/>
      <c r="G9658" s="209"/>
      <c r="H9658" s="195"/>
    </row>
    <row r="9659" spans="1:8">
      <c r="A9659" s="162"/>
      <c r="B9659" s="162"/>
      <c r="C9659" s="163"/>
      <c r="D9659" s="164"/>
      <c r="E9659" s="163"/>
      <c r="F9659" s="162"/>
      <c r="G9659" s="209"/>
      <c r="H9659" s="195"/>
    </row>
    <row r="9660" spans="1:8">
      <c r="A9660" s="162"/>
      <c r="B9660" s="162"/>
      <c r="C9660" s="163"/>
      <c r="D9660" s="164"/>
      <c r="E9660" s="163"/>
      <c r="F9660" s="162"/>
      <c r="G9660" s="209"/>
      <c r="H9660" s="195"/>
    </row>
    <row r="9661" spans="1:8">
      <c r="A9661" s="162"/>
      <c r="B9661" s="162"/>
      <c r="C9661" s="163"/>
      <c r="D9661" s="164"/>
      <c r="E9661" s="163"/>
      <c r="F9661" s="162"/>
      <c r="G9661" s="209"/>
      <c r="H9661" s="195"/>
    </row>
    <row r="9662" spans="1:8">
      <c r="A9662" s="162"/>
      <c r="B9662" s="162"/>
      <c r="C9662" s="163"/>
      <c r="D9662" s="164"/>
      <c r="E9662" s="163"/>
      <c r="F9662" s="162"/>
      <c r="G9662" s="209"/>
      <c r="H9662" s="195"/>
    </row>
    <row r="9663" spans="1:8">
      <c r="A9663" s="162"/>
      <c r="B9663" s="162"/>
      <c r="C9663" s="163"/>
      <c r="D9663" s="164"/>
      <c r="E9663" s="163"/>
      <c r="F9663" s="162"/>
      <c r="G9663" s="209"/>
      <c r="H9663" s="195"/>
    </row>
    <row r="9664" spans="1:8">
      <c r="A9664" s="162"/>
      <c r="B9664" s="162"/>
      <c r="C9664" s="163"/>
      <c r="D9664" s="164"/>
      <c r="E9664" s="163"/>
      <c r="F9664" s="162"/>
      <c r="G9664" s="209"/>
      <c r="H9664" s="195"/>
    </row>
    <row r="9665" spans="1:8">
      <c r="A9665" s="162"/>
      <c r="B9665" s="162"/>
      <c r="C9665" s="163"/>
      <c r="D9665" s="164"/>
      <c r="E9665" s="163"/>
      <c r="F9665" s="162"/>
      <c r="G9665" s="209"/>
      <c r="H9665" s="195"/>
    </row>
    <row r="9666" spans="1:8">
      <c r="A9666" s="162"/>
      <c r="B9666" s="162"/>
      <c r="C9666" s="163"/>
      <c r="D9666" s="164"/>
      <c r="E9666" s="163"/>
      <c r="F9666" s="162"/>
      <c r="G9666" s="209"/>
      <c r="H9666" s="195"/>
    </row>
    <row r="9667" spans="1:8">
      <c r="A9667" s="162"/>
      <c r="B9667" s="162"/>
      <c r="C9667" s="163"/>
      <c r="D9667" s="164"/>
      <c r="E9667" s="163"/>
      <c r="F9667" s="162"/>
      <c r="G9667" s="209"/>
      <c r="H9667" s="195"/>
    </row>
    <row r="9668" spans="1:8">
      <c r="A9668" s="162"/>
      <c r="B9668" s="162"/>
      <c r="C9668" s="163"/>
      <c r="D9668" s="164"/>
      <c r="E9668" s="163"/>
      <c r="F9668" s="162"/>
      <c r="G9668" s="209"/>
      <c r="H9668" s="195"/>
    </row>
    <row r="9669" spans="1:8">
      <c r="A9669" s="162"/>
      <c r="B9669" s="162"/>
      <c r="C9669" s="163"/>
      <c r="D9669" s="164"/>
      <c r="E9669" s="163"/>
      <c r="F9669" s="162"/>
      <c r="G9669" s="209"/>
      <c r="H9669" s="195"/>
    </row>
    <row r="9670" spans="1:8">
      <c r="A9670" s="162"/>
      <c r="B9670" s="162"/>
      <c r="C9670" s="163"/>
      <c r="D9670" s="164"/>
      <c r="E9670" s="163"/>
      <c r="F9670" s="162"/>
      <c r="G9670" s="209"/>
      <c r="H9670" s="195"/>
    </row>
    <row r="9671" spans="1:8">
      <c r="A9671" s="162"/>
      <c r="B9671" s="162"/>
      <c r="C9671" s="163"/>
      <c r="D9671" s="164"/>
      <c r="E9671" s="163"/>
      <c r="F9671" s="162"/>
      <c r="G9671" s="209"/>
      <c r="H9671" s="195"/>
    </row>
    <row r="9672" spans="1:8">
      <c r="A9672" s="162"/>
      <c r="B9672" s="162"/>
      <c r="C9672" s="163"/>
      <c r="D9672" s="164"/>
      <c r="E9672" s="163"/>
      <c r="F9672" s="162"/>
      <c r="G9672" s="209"/>
      <c r="H9672" s="195"/>
    </row>
    <row r="9673" spans="1:8">
      <c r="A9673" s="162"/>
      <c r="B9673" s="162"/>
      <c r="C9673" s="163"/>
      <c r="D9673" s="164"/>
      <c r="E9673" s="163"/>
      <c r="F9673" s="162"/>
      <c r="G9673" s="209"/>
      <c r="H9673" s="195"/>
    </row>
    <row r="9674" spans="1:8">
      <c r="A9674" s="162"/>
      <c r="B9674" s="162"/>
      <c r="C9674" s="163"/>
      <c r="D9674" s="164"/>
      <c r="E9674" s="163"/>
      <c r="F9674" s="162"/>
      <c r="G9674" s="209"/>
      <c r="H9674" s="195"/>
    </row>
    <row r="9675" spans="1:8">
      <c r="A9675" s="162"/>
      <c r="B9675" s="162"/>
      <c r="C9675" s="163"/>
      <c r="D9675" s="164"/>
      <c r="E9675" s="163"/>
      <c r="F9675" s="162"/>
      <c r="G9675" s="209"/>
      <c r="H9675" s="195"/>
    </row>
    <row r="9676" spans="1:8">
      <c r="A9676" s="162"/>
      <c r="B9676" s="162"/>
      <c r="C9676" s="163"/>
      <c r="D9676" s="164"/>
      <c r="E9676" s="163"/>
      <c r="F9676" s="162"/>
      <c r="G9676" s="209"/>
      <c r="H9676" s="195"/>
    </row>
    <row r="9677" spans="1:8">
      <c r="A9677" s="162"/>
      <c r="B9677" s="162"/>
      <c r="C9677" s="163"/>
      <c r="D9677" s="164"/>
      <c r="E9677" s="163"/>
      <c r="F9677" s="162"/>
      <c r="G9677" s="209"/>
      <c r="H9677" s="195"/>
    </row>
    <row r="9678" spans="1:8">
      <c r="A9678" s="162"/>
      <c r="B9678" s="162"/>
      <c r="C9678" s="163"/>
      <c r="D9678" s="164"/>
      <c r="E9678" s="163"/>
      <c r="F9678" s="162"/>
      <c r="G9678" s="209"/>
      <c r="H9678" s="195"/>
    </row>
    <row r="9679" spans="1:8">
      <c r="A9679" s="162"/>
      <c r="B9679" s="162"/>
      <c r="C9679" s="163"/>
      <c r="D9679" s="164"/>
      <c r="E9679" s="163"/>
      <c r="F9679" s="162"/>
      <c r="G9679" s="209"/>
      <c r="H9679" s="195"/>
    </row>
    <row r="9680" spans="1:8">
      <c r="A9680" s="162"/>
      <c r="B9680" s="162"/>
      <c r="C9680" s="163"/>
      <c r="D9680" s="164"/>
      <c r="E9680" s="163"/>
      <c r="F9680" s="162"/>
      <c r="G9680" s="209"/>
      <c r="H9680" s="195"/>
    </row>
    <row r="9681" spans="1:8">
      <c r="A9681" s="162"/>
      <c r="B9681" s="162"/>
      <c r="C9681" s="163"/>
      <c r="D9681" s="164"/>
      <c r="E9681" s="163"/>
      <c r="F9681" s="162"/>
      <c r="G9681" s="209"/>
      <c r="H9681" s="195"/>
    </row>
    <row r="9682" spans="1:8">
      <c r="A9682" s="162"/>
      <c r="B9682" s="162"/>
      <c r="C9682" s="163"/>
      <c r="D9682" s="164"/>
      <c r="E9682" s="163"/>
      <c r="F9682" s="162"/>
      <c r="G9682" s="209"/>
      <c r="H9682" s="195"/>
    </row>
    <row r="9683" spans="1:8">
      <c r="A9683" s="162"/>
      <c r="B9683" s="162"/>
      <c r="C9683" s="163"/>
      <c r="D9683" s="164"/>
      <c r="E9683" s="163"/>
      <c r="F9683" s="162"/>
      <c r="G9683" s="209"/>
      <c r="H9683" s="195"/>
    </row>
    <row r="9684" spans="1:8">
      <c r="A9684" s="162"/>
      <c r="B9684" s="162"/>
      <c r="C9684" s="163"/>
      <c r="D9684" s="164"/>
      <c r="E9684" s="163"/>
      <c r="F9684" s="162"/>
      <c r="G9684" s="209"/>
      <c r="H9684" s="195"/>
    </row>
    <row r="9685" spans="1:8">
      <c r="A9685" s="162"/>
      <c r="B9685" s="162"/>
      <c r="C9685" s="163"/>
      <c r="D9685" s="164"/>
      <c r="E9685" s="163"/>
      <c r="F9685" s="162"/>
      <c r="G9685" s="209"/>
      <c r="H9685" s="195"/>
    </row>
    <row r="9686" spans="1:8">
      <c r="A9686" s="162"/>
      <c r="B9686" s="162"/>
      <c r="C9686" s="163"/>
      <c r="D9686" s="164"/>
      <c r="E9686" s="163"/>
      <c r="F9686" s="162"/>
      <c r="G9686" s="209"/>
      <c r="H9686" s="195"/>
    </row>
    <row r="9687" spans="1:8">
      <c r="A9687" s="162"/>
      <c r="B9687" s="162"/>
      <c r="C9687" s="163"/>
      <c r="D9687" s="164"/>
      <c r="E9687" s="163"/>
      <c r="F9687" s="162"/>
      <c r="G9687" s="209"/>
      <c r="H9687" s="195"/>
    </row>
    <row r="9688" spans="1:8">
      <c r="A9688" s="162"/>
      <c r="B9688" s="162"/>
      <c r="C9688" s="163"/>
      <c r="D9688" s="164"/>
      <c r="E9688" s="163"/>
      <c r="F9688" s="162"/>
      <c r="G9688" s="209"/>
      <c r="H9688" s="195"/>
    </row>
    <row r="9689" spans="1:8">
      <c r="A9689" s="162"/>
      <c r="B9689" s="162"/>
      <c r="C9689" s="163"/>
      <c r="D9689" s="164"/>
      <c r="E9689" s="163"/>
      <c r="F9689" s="162"/>
      <c r="G9689" s="209"/>
      <c r="H9689" s="195"/>
    </row>
    <row r="9690" spans="1:8">
      <c r="A9690" s="162"/>
      <c r="B9690" s="162"/>
      <c r="C9690" s="163"/>
      <c r="D9690" s="164"/>
      <c r="E9690" s="163"/>
      <c r="F9690" s="162"/>
      <c r="G9690" s="209"/>
      <c r="H9690" s="195"/>
    </row>
    <row r="9691" spans="1:8">
      <c r="A9691" s="162"/>
      <c r="B9691" s="162"/>
      <c r="C9691" s="163"/>
      <c r="D9691" s="164"/>
      <c r="E9691" s="163"/>
      <c r="F9691" s="162"/>
      <c r="G9691" s="209"/>
      <c r="H9691" s="195"/>
    </row>
    <row r="9692" spans="1:8">
      <c r="A9692" s="162"/>
      <c r="B9692" s="162"/>
      <c r="C9692" s="163"/>
      <c r="D9692" s="164"/>
      <c r="E9692" s="163"/>
      <c r="F9692" s="162"/>
      <c r="G9692" s="209"/>
      <c r="H9692" s="195"/>
    </row>
    <row r="9693" spans="1:8">
      <c r="A9693" s="162"/>
      <c r="B9693" s="162"/>
      <c r="C9693" s="163"/>
      <c r="D9693" s="164"/>
      <c r="E9693" s="163"/>
      <c r="F9693" s="162"/>
      <c r="G9693" s="209"/>
      <c r="H9693" s="195"/>
    </row>
    <row r="9694" spans="1:8">
      <c r="A9694" s="162"/>
      <c r="B9694" s="162"/>
      <c r="C9694" s="163"/>
      <c r="D9694" s="164"/>
      <c r="E9694" s="163"/>
      <c r="F9694" s="162"/>
      <c r="G9694" s="209"/>
      <c r="H9694" s="195"/>
    </row>
    <row r="9695" spans="1:8">
      <c r="A9695" s="162"/>
      <c r="B9695" s="162"/>
      <c r="C9695" s="163"/>
      <c r="D9695" s="164"/>
      <c r="E9695" s="163"/>
      <c r="F9695" s="162"/>
      <c r="G9695" s="209"/>
      <c r="H9695" s="195"/>
    </row>
    <row r="9696" spans="1:8">
      <c r="A9696" s="162"/>
      <c r="B9696" s="162"/>
      <c r="C9696" s="163"/>
      <c r="D9696" s="164"/>
      <c r="E9696" s="163"/>
      <c r="F9696" s="162"/>
      <c r="G9696" s="209"/>
      <c r="H9696" s="195"/>
    </row>
    <row r="9697" spans="1:8">
      <c r="A9697" s="162"/>
      <c r="B9697" s="162"/>
      <c r="C9697" s="163"/>
      <c r="D9697" s="164"/>
      <c r="E9697" s="163"/>
      <c r="F9697" s="162"/>
      <c r="G9697" s="209"/>
      <c r="H9697" s="195"/>
    </row>
    <row r="9698" spans="1:8">
      <c r="A9698" s="162"/>
      <c r="B9698" s="162"/>
      <c r="C9698" s="163"/>
      <c r="D9698" s="164"/>
      <c r="E9698" s="163"/>
      <c r="F9698" s="162"/>
      <c r="G9698" s="209"/>
      <c r="H9698" s="195"/>
    </row>
    <row r="9699" spans="1:8">
      <c r="A9699" s="162"/>
      <c r="B9699" s="162"/>
      <c r="C9699" s="163"/>
      <c r="D9699" s="164"/>
      <c r="E9699" s="163"/>
      <c r="F9699" s="162"/>
      <c r="G9699" s="209"/>
      <c r="H9699" s="195"/>
    </row>
    <row r="9700" spans="1:8">
      <c r="A9700" s="162"/>
      <c r="B9700" s="162"/>
      <c r="C9700" s="163"/>
      <c r="D9700" s="164"/>
      <c r="E9700" s="163"/>
      <c r="F9700" s="162"/>
      <c r="G9700" s="209"/>
      <c r="H9700" s="195"/>
    </row>
    <row r="9701" spans="1:8">
      <c r="A9701" s="162"/>
      <c r="B9701" s="162"/>
      <c r="C9701" s="163"/>
      <c r="D9701" s="164"/>
      <c r="E9701" s="163"/>
      <c r="F9701" s="162"/>
      <c r="G9701" s="209"/>
      <c r="H9701" s="195"/>
    </row>
    <row r="9702" spans="1:8">
      <c r="A9702" s="162"/>
      <c r="B9702" s="162"/>
      <c r="C9702" s="163"/>
      <c r="D9702" s="164"/>
      <c r="E9702" s="163"/>
      <c r="F9702" s="162"/>
      <c r="G9702" s="209"/>
      <c r="H9702" s="195"/>
    </row>
    <row r="9703" spans="1:8">
      <c r="A9703" s="162"/>
      <c r="B9703" s="162"/>
      <c r="C9703" s="163"/>
      <c r="D9703" s="164"/>
      <c r="E9703" s="163"/>
      <c r="F9703" s="162"/>
      <c r="G9703" s="209"/>
      <c r="H9703" s="195"/>
    </row>
    <row r="9704" spans="1:8">
      <c r="A9704" s="162"/>
      <c r="B9704" s="162"/>
      <c r="C9704" s="163"/>
      <c r="D9704" s="164"/>
      <c r="E9704" s="163"/>
      <c r="F9704" s="162"/>
      <c r="G9704" s="209"/>
      <c r="H9704" s="195"/>
    </row>
    <row r="9705" spans="1:8">
      <c r="A9705" s="162"/>
      <c r="B9705" s="162"/>
      <c r="C9705" s="163"/>
      <c r="D9705" s="164"/>
      <c r="E9705" s="163"/>
      <c r="F9705" s="162"/>
      <c r="G9705" s="209"/>
      <c r="H9705" s="195"/>
    </row>
    <row r="9706" spans="1:8">
      <c r="A9706" s="162"/>
      <c r="B9706" s="162"/>
      <c r="C9706" s="163"/>
      <c r="D9706" s="164"/>
      <c r="E9706" s="163"/>
      <c r="F9706" s="162"/>
      <c r="G9706" s="209"/>
      <c r="H9706" s="195"/>
    </row>
    <row r="9707" spans="1:8">
      <c r="A9707" s="162"/>
      <c r="B9707" s="162"/>
      <c r="C9707" s="163"/>
      <c r="D9707" s="164"/>
      <c r="E9707" s="163"/>
      <c r="F9707" s="162"/>
      <c r="G9707" s="209"/>
      <c r="H9707" s="195"/>
    </row>
    <row r="9708" spans="1:8">
      <c r="A9708" s="162"/>
      <c r="B9708" s="162"/>
      <c r="C9708" s="163"/>
      <c r="D9708" s="164"/>
      <c r="E9708" s="163"/>
      <c r="F9708" s="162"/>
      <c r="G9708" s="209"/>
      <c r="H9708" s="195"/>
    </row>
    <row r="9709" spans="1:8">
      <c r="A9709" s="162"/>
      <c r="B9709" s="162"/>
      <c r="C9709" s="163"/>
      <c r="D9709" s="164"/>
      <c r="E9709" s="163"/>
      <c r="F9709" s="162"/>
      <c r="G9709" s="209"/>
      <c r="H9709" s="195"/>
    </row>
    <row r="9710" spans="1:8">
      <c r="A9710" s="162"/>
      <c r="B9710" s="162"/>
      <c r="C9710" s="163"/>
      <c r="D9710" s="164"/>
      <c r="E9710" s="163"/>
      <c r="F9710" s="162"/>
      <c r="G9710" s="209"/>
      <c r="H9710" s="195"/>
    </row>
    <row r="9711" spans="1:8">
      <c r="A9711" s="162"/>
      <c r="B9711" s="162"/>
      <c r="C9711" s="163"/>
      <c r="D9711" s="164"/>
      <c r="E9711" s="163"/>
      <c r="F9711" s="162"/>
      <c r="G9711" s="209"/>
      <c r="H9711" s="195"/>
    </row>
    <row r="9712" spans="1:8">
      <c r="A9712" s="162"/>
      <c r="B9712" s="162"/>
      <c r="C9712" s="163"/>
      <c r="D9712" s="164"/>
      <c r="E9712" s="163"/>
      <c r="F9712" s="162"/>
      <c r="G9712" s="209"/>
      <c r="H9712" s="195"/>
    </row>
    <row r="9713" spans="1:8">
      <c r="A9713" s="162"/>
      <c r="B9713" s="162"/>
      <c r="C9713" s="163"/>
      <c r="D9713" s="164"/>
      <c r="E9713" s="163"/>
      <c r="F9713" s="162"/>
      <c r="G9713" s="209"/>
      <c r="H9713" s="195"/>
    </row>
    <row r="9714" spans="1:8">
      <c r="A9714" s="162"/>
      <c r="B9714" s="162"/>
      <c r="C9714" s="163"/>
      <c r="D9714" s="164"/>
      <c r="E9714" s="163"/>
      <c r="F9714" s="162"/>
      <c r="G9714" s="209"/>
      <c r="H9714" s="195"/>
    </row>
    <row r="9715" spans="1:8">
      <c r="A9715" s="162"/>
      <c r="B9715" s="162"/>
      <c r="C9715" s="163"/>
      <c r="D9715" s="164"/>
      <c r="E9715" s="163"/>
      <c r="F9715" s="162"/>
      <c r="G9715" s="209"/>
      <c r="H9715" s="195"/>
    </row>
    <row r="9716" spans="1:8">
      <c r="A9716" s="162"/>
      <c r="B9716" s="162"/>
      <c r="C9716" s="163"/>
      <c r="D9716" s="164"/>
      <c r="E9716" s="163"/>
      <c r="F9716" s="162"/>
      <c r="G9716" s="209"/>
      <c r="H9716" s="195"/>
    </row>
    <row r="9717" spans="1:8">
      <c r="A9717" s="162"/>
      <c r="B9717" s="162"/>
      <c r="C9717" s="163"/>
      <c r="D9717" s="164"/>
      <c r="E9717" s="163"/>
      <c r="F9717" s="162"/>
      <c r="G9717" s="209"/>
      <c r="H9717" s="195"/>
    </row>
    <row r="9718" spans="1:8">
      <c r="A9718" s="162"/>
      <c r="B9718" s="162"/>
      <c r="C9718" s="163"/>
      <c r="D9718" s="164"/>
      <c r="E9718" s="163"/>
      <c r="F9718" s="162"/>
      <c r="G9718" s="209"/>
      <c r="H9718" s="195"/>
    </row>
    <row r="9719" spans="1:8">
      <c r="A9719" s="162"/>
      <c r="B9719" s="162"/>
      <c r="C9719" s="163"/>
      <c r="D9719" s="164"/>
      <c r="E9719" s="163"/>
      <c r="F9719" s="162"/>
      <c r="G9719" s="209"/>
      <c r="H9719" s="195"/>
    </row>
    <row r="9720" spans="1:8">
      <c r="A9720" s="162"/>
      <c r="B9720" s="162"/>
      <c r="C9720" s="163"/>
      <c r="D9720" s="164"/>
      <c r="E9720" s="163"/>
      <c r="F9720" s="162"/>
      <c r="G9720" s="209"/>
      <c r="H9720" s="195"/>
    </row>
    <row r="9721" spans="1:8">
      <c r="A9721" s="162"/>
      <c r="B9721" s="162"/>
      <c r="C9721" s="163"/>
      <c r="D9721" s="164"/>
      <c r="E9721" s="163"/>
      <c r="F9721" s="162"/>
      <c r="G9721" s="209"/>
      <c r="H9721" s="195"/>
    </row>
    <row r="9722" spans="1:8">
      <c r="A9722" s="162"/>
      <c r="B9722" s="162"/>
      <c r="C9722" s="163"/>
      <c r="D9722" s="164"/>
      <c r="E9722" s="163"/>
      <c r="F9722" s="162"/>
      <c r="G9722" s="209"/>
      <c r="H9722" s="195"/>
    </row>
    <row r="9723" spans="1:8">
      <c r="A9723" s="162"/>
      <c r="B9723" s="162"/>
      <c r="C9723" s="163"/>
      <c r="D9723" s="164"/>
      <c r="E9723" s="163"/>
      <c r="F9723" s="162"/>
      <c r="G9723" s="209"/>
      <c r="H9723" s="195"/>
    </row>
    <row r="9724" spans="1:8">
      <c r="A9724" s="162"/>
      <c r="B9724" s="162"/>
      <c r="C9724" s="163"/>
      <c r="D9724" s="164"/>
      <c r="E9724" s="163"/>
      <c r="F9724" s="162"/>
      <c r="G9724" s="209"/>
      <c r="H9724" s="195"/>
    </row>
    <row r="9725" spans="1:8">
      <c r="A9725" s="162"/>
      <c r="B9725" s="162"/>
      <c r="C9725" s="163"/>
      <c r="D9725" s="164"/>
      <c r="E9725" s="163"/>
      <c r="F9725" s="162"/>
      <c r="G9725" s="209"/>
      <c r="H9725" s="195"/>
    </row>
    <row r="9726" spans="1:8">
      <c r="A9726" s="162"/>
      <c r="B9726" s="162"/>
      <c r="C9726" s="163"/>
      <c r="D9726" s="164"/>
      <c r="E9726" s="163"/>
      <c r="F9726" s="162"/>
      <c r="G9726" s="209"/>
      <c r="H9726" s="195"/>
    </row>
    <row r="9727" spans="1:8">
      <c r="A9727" s="162"/>
      <c r="B9727" s="162"/>
      <c r="C9727" s="163"/>
      <c r="D9727" s="164"/>
      <c r="E9727" s="163"/>
      <c r="F9727" s="162"/>
      <c r="G9727" s="209"/>
      <c r="H9727" s="195"/>
    </row>
    <row r="9728" spans="1:8">
      <c r="A9728" s="162"/>
      <c r="B9728" s="162"/>
      <c r="C9728" s="163"/>
      <c r="D9728" s="164"/>
      <c r="E9728" s="163"/>
      <c r="F9728" s="162"/>
      <c r="G9728" s="209"/>
      <c r="H9728" s="195"/>
    </row>
    <row r="9729" spans="1:8">
      <c r="A9729" s="162"/>
      <c r="B9729" s="162"/>
      <c r="C9729" s="163"/>
      <c r="D9729" s="164"/>
      <c r="E9729" s="163"/>
      <c r="F9729" s="162"/>
      <c r="G9729" s="209"/>
      <c r="H9729" s="195"/>
    </row>
    <row r="9730" spans="1:8">
      <c r="A9730" s="162"/>
      <c r="B9730" s="162"/>
      <c r="C9730" s="163"/>
      <c r="D9730" s="164"/>
      <c r="E9730" s="163"/>
      <c r="F9730" s="162"/>
      <c r="G9730" s="209"/>
      <c r="H9730" s="195"/>
    </row>
    <row r="9731" spans="1:8">
      <c r="A9731" s="162"/>
      <c r="B9731" s="162"/>
      <c r="C9731" s="163"/>
      <c r="D9731" s="164"/>
      <c r="E9731" s="163"/>
      <c r="F9731" s="162"/>
      <c r="G9731" s="209"/>
      <c r="H9731" s="195"/>
    </row>
    <row r="9732" spans="1:8">
      <c r="A9732" s="162"/>
      <c r="B9732" s="162"/>
      <c r="C9732" s="163"/>
      <c r="D9732" s="164"/>
      <c r="E9732" s="163"/>
      <c r="F9732" s="162"/>
      <c r="G9732" s="209"/>
      <c r="H9732" s="195"/>
    </row>
    <row r="9733" spans="1:8">
      <c r="A9733" s="162"/>
      <c r="B9733" s="162"/>
      <c r="C9733" s="163"/>
      <c r="D9733" s="164"/>
      <c r="E9733" s="163"/>
      <c r="F9733" s="162"/>
      <c r="G9733" s="209"/>
      <c r="H9733" s="195"/>
    </row>
    <row r="9734" spans="1:8">
      <c r="A9734" s="162"/>
      <c r="B9734" s="162"/>
      <c r="C9734" s="163"/>
      <c r="D9734" s="164"/>
      <c r="E9734" s="163"/>
      <c r="F9734" s="162"/>
      <c r="G9734" s="209"/>
      <c r="H9734" s="195"/>
    </row>
    <row r="9735" spans="1:8">
      <c r="A9735" s="162"/>
      <c r="B9735" s="162"/>
      <c r="C9735" s="163"/>
      <c r="D9735" s="164"/>
      <c r="E9735" s="163"/>
      <c r="F9735" s="162"/>
      <c r="G9735" s="209"/>
      <c r="H9735" s="195"/>
    </row>
    <row r="9736" spans="1:8">
      <c r="A9736" s="162"/>
      <c r="B9736" s="162"/>
      <c r="C9736" s="163"/>
      <c r="D9736" s="164"/>
      <c r="E9736" s="163"/>
      <c r="F9736" s="162"/>
      <c r="G9736" s="209"/>
      <c r="H9736" s="195"/>
    </row>
    <row r="9737" spans="1:8">
      <c r="A9737" s="162"/>
      <c r="B9737" s="162"/>
      <c r="C9737" s="163"/>
      <c r="D9737" s="164"/>
      <c r="E9737" s="163"/>
      <c r="F9737" s="162"/>
      <c r="G9737" s="209"/>
      <c r="H9737" s="195"/>
    </row>
    <row r="9738" spans="1:8">
      <c r="A9738" s="162"/>
      <c r="B9738" s="162"/>
      <c r="C9738" s="163"/>
      <c r="D9738" s="164"/>
      <c r="E9738" s="163"/>
      <c r="F9738" s="162"/>
      <c r="G9738" s="209"/>
      <c r="H9738" s="195"/>
    </row>
    <row r="9739" spans="1:8">
      <c r="A9739" s="162"/>
      <c r="B9739" s="162"/>
      <c r="C9739" s="163"/>
      <c r="D9739" s="164"/>
      <c r="E9739" s="163"/>
      <c r="F9739" s="162"/>
      <c r="G9739" s="209"/>
      <c r="H9739" s="195"/>
    </row>
    <row r="9740" spans="1:8">
      <c r="A9740" s="162"/>
      <c r="B9740" s="162"/>
      <c r="C9740" s="163"/>
      <c r="D9740" s="164"/>
      <c r="E9740" s="163"/>
      <c r="F9740" s="162"/>
      <c r="G9740" s="209"/>
      <c r="H9740" s="195"/>
    </row>
    <row r="9741" spans="1:8">
      <c r="A9741" s="162"/>
      <c r="B9741" s="162"/>
      <c r="C9741" s="163"/>
      <c r="D9741" s="164"/>
      <c r="E9741" s="163"/>
      <c r="F9741" s="162"/>
      <c r="G9741" s="209"/>
      <c r="H9741" s="195"/>
    </row>
    <row r="9742" spans="1:8">
      <c r="A9742" s="162"/>
      <c r="B9742" s="162"/>
      <c r="C9742" s="163"/>
      <c r="D9742" s="164"/>
      <c r="E9742" s="163"/>
      <c r="F9742" s="162"/>
      <c r="G9742" s="209"/>
      <c r="H9742" s="195"/>
    </row>
    <row r="9743" spans="1:8">
      <c r="A9743" s="162"/>
      <c r="B9743" s="162"/>
      <c r="C9743" s="163"/>
      <c r="D9743" s="164"/>
      <c r="E9743" s="163"/>
      <c r="F9743" s="162"/>
      <c r="G9743" s="209"/>
      <c r="H9743" s="195"/>
    </row>
    <row r="9744" spans="1:8">
      <c r="A9744" s="162"/>
      <c r="B9744" s="162"/>
      <c r="C9744" s="163"/>
      <c r="D9744" s="164"/>
      <c r="E9744" s="163"/>
      <c r="F9744" s="162"/>
      <c r="G9744" s="209"/>
      <c r="H9744" s="195"/>
    </row>
    <row r="9745" spans="1:8">
      <c r="A9745" s="162"/>
      <c r="B9745" s="162"/>
      <c r="C9745" s="163"/>
      <c r="D9745" s="164"/>
      <c r="E9745" s="163"/>
      <c r="F9745" s="162"/>
      <c r="G9745" s="209"/>
      <c r="H9745" s="195"/>
    </row>
    <row r="9746" spans="1:8">
      <c r="A9746" s="162"/>
      <c r="B9746" s="162"/>
      <c r="C9746" s="163"/>
      <c r="D9746" s="164"/>
      <c r="E9746" s="163"/>
      <c r="F9746" s="162"/>
      <c r="G9746" s="209"/>
      <c r="H9746" s="195"/>
    </row>
    <row r="9747" spans="1:8">
      <c r="A9747" s="162"/>
      <c r="B9747" s="162"/>
      <c r="C9747" s="163"/>
      <c r="D9747" s="164"/>
      <c r="E9747" s="163"/>
      <c r="F9747" s="162"/>
      <c r="G9747" s="209"/>
      <c r="H9747" s="195"/>
    </row>
    <row r="9748" spans="1:8">
      <c r="A9748" s="162"/>
      <c r="B9748" s="162"/>
      <c r="C9748" s="163"/>
      <c r="D9748" s="164"/>
      <c r="E9748" s="163"/>
      <c r="F9748" s="162"/>
      <c r="G9748" s="209"/>
      <c r="H9748" s="195"/>
    </row>
    <row r="9749" spans="1:8">
      <c r="A9749" s="162"/>
      <c r="B9749" s="162"/>
      <c r="C9749" s="163"/>
      <c r="D9749" s="164"/>
      <c r="E9749" s="163"/>
      <c r="F9749" s="162"/>
      <c r="G9749" s="209"/>
      <c r="H9749" s="195"/>
    </row>
    <row r="9750" spans="1:8">
      <c r="A9750" s="162"/>
      <c r="B9750" s="162"/>
      <c r="C9750" s="163"/>
      <c r="D9750" s="164"/>
      <c r="E9750" s="163"/>
      <c r="F9750" s="162"/>
      <c r="G9750" s="209"/>
      <c r="H9750" s="195"/>
    </row>
    <row r="9751" spans="1:8">
      <c r="A9751" s="162"/>
      <c r="B9751" s="162"/>
      <c r="C9751" s="163"/>
      <c r="D9751" s="164"/>
      <c r="E9751" s="163"/>
      <c r="F9751" s="162"/>
      <c r="G9751" s="209"/>
      <c r="H9751" s="195"/>
    </row>
    <row r="9752" spans="1:8">
      <c r="A9752" s="162"/>
      <c r="B9752" s="162"/>
      <c r="C9752" s="163"/>
      <c r="D9752" s="164"/>
      <c r="E9752" s="163"/>
      <c r="F9752" s="162"/>
      <c r="G9752" s="209"/>
      <c r="H9752" s="195"/>
    </row>
    <row r="9753" spans="1:8">
      <c r="A9753" s="162"/>
      <c r="B9753" s="162"/>
      <c r="C9753" s="163"/>
      <c r="D9753" s="164"/>
      <c r="E9753" s="163"/>
      <c r="F9753" s="162"/>
      <c r="G9753" s="209"/>
      <c r="H9753" s="195"/>
    </row>
    <row r="9754" spans="1:8">
      <c r="A9754" s="162"/>
      <c r="B9754" s="162"/>
      <c r="C9754" s="163"/>
      <c r="D9754" s="164"/>
      <c r="E9754" s="163"/>
      <c r="F9754" s="162"/>
      <c r="G9754" s="209"/>
      <c r="H9754" s="195"/>
    </row>
    <row r="9755" spans="1:8">
      <c r="A9755" s="162"/>
      <c r="B9755" s="162"/>
      <c r="C9755" s="163"/>
      <c r="D9755" s="164"/>
      <c r="E9755" s="163"/>
      <c r="F9755" s="162"/>
      <c r="G9755" s="209"/>
      <c r="H9755" s="195"/>
    </row>
    <row r="9756" spans="1:8">
      <c r="A9756" s="162"/>
      <c r="B9756" s="162"/>
      <c r="C9756" s="163"/>
      <c r="D9756" s="164"/>
      <c r="E9756" s="163"/>
      <c r="F9756" s="162"/>
      <c r="G9756" s="209"/>
      <c r="H9756" s="195"/>
    </row>
    <row r="9757" spans="1:8">
      <c r="A9757" s="162"/>
      <c r="B9757" s="162"/>
      <c r="C9757" s="163"/>
      <c r="D9757" s="164"/>
      <c r="E9757" s="163"/>
      <c r="F9757" s="162"/>
      <c r="G9757" s="209"/>
      <c r="H9757" s="195"/>
    </row>
    <row r="9758" spans="1:8">
      <c r="A9758" s="162"/>
      <c r="B9758" s="162"/>
      <c r="C9758" s="163"/>
      <c r="D9758" s="164"/>
      <c r="E9758" s="163"/>
      <c r="F9758" s="162"/>
      <c r="G9758" s="209"/>
      <c r="H9758" s="195"/>
    </row>
    <row r="9759" spans="1:8">
      <c r="A9759" s="162"/>
      <c r="B9759" s="162"/>
      <c r="C9759" s="163"/>
      <c r="D9759" s="164"/>
      <c r="E9759" s="163"/>
      <c r="F9759" s="162"/>
      <c r="G9759" s="209"/>
      <c r="H9759" s="195"/>
    </row>
    <row r="9760" spans="1:8">
      <c r="A9760" s="162"/>
      <c r="B9760" s="162"/>
      <c r="C9760" s="163"/>
      <c r="D9760" s="164"/>
      <c r="E9760" s="163"/>
      <c r="F9760" s="162"/>
      <c r="G9760" s="209"/>
      <c r="H9760" s="195"/>
    </row>
    <row r="9761" spans="1:8">
      <c r="A9761" s="162"/>
      <c r="B9761" s="162"/>
      <c r="C9761" s="163"/>
      <c r="D9761" s="164"/>
      <c r="E9761" s="163"/>
      <c r="F9761" s="162"/>
      <c r="G9761" s="209"/>
      <c r="H9761" s="195"/>
    </row>
    <row r="9762" spans="1:8">
      <c r="A9762" s="162"/>
      <c r="B9762" s="162"/>
      <c r="C9762" s="163"/>
      <c r="D9762" s="164"/>
      <c r="E9762" s="163"/>
      <c r="F9762" s="162"/>
      <c r="G9762" s="209"/>
      <c r="H9762" s="195"/>
    </row>
    <row r="9763" spans="1:8">
      <c r="A9763" s="162"/>
      <c r="B9763" s="162"/>
      <c r="C9763" s="163"/>
      <c r="D9763" s="164"/>
      <c r="E9763" s="163"/>
      <c r="F9763" s="162"/>
      <c r="G9763" s="209"/>
      <c r="H9763" s="195"/>
    </row>
    <row r="9764" spans="1:8">
      <c r="A9764" s="162"/>
      <c r="B9764" s="162"/>
      <c r="C9764" s="163"/>
      <c r="D9764" s="164"/>
      <c r="E9764" s="163"/>
      <c r="F9764" s="162"/>
      <c r="G9764" s="209"/>
      <c r="H9764" s="195"/>
    </row>
    <row r="9765" spans="1:8">
      <c r="A9765" s="162"/>
      <c r="B9765" s="162"/>
      <c r="C9765" s="163"/>
      <c r="D9765" s="164"/>
      <c r="E9765" s="163"/>
      <c r="F9765" s="162"/>
      <c r="G9765" s="209"/>
      <c r="H9765" s="195"/>
    </row>
    <row r="9766" spans="1:8">
      <c r="A9766" s="162"/>
      <c r="B9766" s="162"/>
      <c r="C9766" s="163"/>
      <c r="D9766" s="164"/>
      <c r="E9766" s="163"/>
      <c r="F9766" s="162"/>
      <c r="G9766" s="209"/>
      <c r="H9766" s="195"/>
    </row>
    <row r="9767" spans="1:8">
      <c r="A9767" s="162"/>
      <c r="B9767" s="162"/>
      <c r="C9767" s="163"/>
      <c r="D9767" s="164"/>
      <c r="E9767" s="163"/>
      <c r="F9767" s="162"/>
      <c r="G9767" s="209"/>
      <c r="H9767" s="195"/>
    </row>
    <row r="9768" spans="1:8">
      <c r="A9768" s="162"/>
      <c r="B9768" s="162"/>
      <c r="C9768" s="163"/>
      <c r="D9768" s="164"/>
      <c r="E9768" s="163"/>
      <c r="F9768" s="162"/>
      <c r="G9768" s="209"/>
      <c r="H9768" s="195"/>
    </row>
    <row r="9769" spans="1:8">
      <c r="A9769" s="162"/>
      <c r="B9769" s="162"/>
      <c r="C9769" s="163"/>
      <c r="D9769" s="164"/>
      <c r="E9769" s="163"/>
      <c r="F9769" s="162"/>
      <c r="G9769" s="209"/>
      <c r="H9769" s="195"/>
    </row>
    <row r="9770" spans="1:8">
      <c r="A9770" s="162"/>
      <c r="B9770" s="162"/>
      <c r="C9770" s="163"/>
      <c r="D9770" s="164"/>
      <c r="E9770" s="163"/>
      <c r="F9770" s="162"/>
      <c r="G9770" s="209"/>
      <c r="H9770" s="195"/>
    </row>
    <row r="9771" spans="1:8">
      <c r="A9771" s="162"/>
      <c r="B9771" s="162"/>
      <c r="C9771" s="163"/>
      <c r="D9771" s="164"/>
      <c r="E9771" s="163"/>
      <c r="F9771" s="162"/>
      <c r="G9771" s="209"/>
      <c r="H9771" s="195"/>
    </row>
    <row r="9772" spans="1:8">
      <c r="A9772" s="162"/>
      <c r="B9772" s="162"/>
      <c r="C9772" s="163"/>
      <c r="D9772" s="164"/>
      <c r="E9772" s="163"/>
      <c r="F9772" s="162"/>
      <c r="G9772" s="209"/>
      <c r="H9772" s="195"/>
    </row>
    <row r="9773" spans="1:8">
      <c r="A9773" s="162"/>
      <c r="B9773" s="162"/>
      <c r="C9773" s="163"/>
      <c r="D9773" s="164"/>
      <c r="E9773" s="163"/>
      <c r="F9773" s="162"/>
      <c r="G9773" s="209"/>
      <c r="H9773" s="195"/>
    </row>
    <row r="9774" spans="1:8">
      <c r="A9774" s="162"/>
      <c r="B9774" s="162"/>
      <c r="C9774" s="163"/>
      <c r="D9774" s="164"/>
      <c r="E9774" s="163"/>
      <c r="F9774" s="162"/>
      <c r="G9774" s="209"/>
      <c r="H9774" s="195"/>
    </row>
    <row r="9775" spans="1:8">
      <c r="A9775" s="162"/>
      <c r="B9775" s="162"/>
      <c r="C9775" s="163"/>
      <c r="D9775" s="164"/>
      <c r="E9775" s="163"/>
      <c r="F9775" s="162"/>
      <c r="G9775" s="209"/>
      <c r="H9775" s="195"/>
    </row>
    <row r="9776" spans="1:8">
      <c r="A9776" s="162"/>
      <c r="B9776" s="162"/>
      <c r="C9776" s="163"/>
      <c r="D9776" s="164"/>
      <c r="E9776" s="163"/>
      <c r="F9776" s="162"/>
      <c r="G9776" s="209"/>
      <c r="H9776" s="195"/>
    </row>
    <row r="9777" spans="1:8">
      <c r="A9777" s="162"/>
      <c r="B9777" s="162"/>
      <c r="C9777" s="163"/>
      <c r="D9777" s="164"/>
      <c r="E9777" s="163"/>
      <c r="F9777" s="162"/>
      <c r="G9777" s="209"/>
      <c r="H9777" s="195"/>
    </row>
    <row r="9778" spans="1:8">
      <c r="A9778" s="162"/>
      <c r="B9778" s="162"/>
      <c r="C9778" s="163"/>
      <c r="D9778" s="164"/>
      <c r="E9778" s="163"/>
      <c r="F9778" s="162"/>
      <c r="G9778" s="209"/>
      <c r="H9778" s="195"/>
    </row>
    <row r="9779" spans="1:8">
      <c r="A9779" s="162"/>
      <c r="B9779" s="162"/>
      <c r="C9779" s="163"/>
      <c r="D9779" s="164"/>
      <c r="E9779" s="163"/>
      <c r="F9779" s="162"/>
      <c r="G9779" s="209"/>
      <c r="H9779" s="195"/>
    </row>
    <row r="9780" spans="1:8">
      <c r="A9780" s="162"/>
      <c r="B9780" s="162"/>
      <c r="C9780" s="163"/>
      <c r="D9780" s="164"/>
      <c r="E9780" s="163"/>
      <c r="F9780" s="162"/>
      <c r="G9780" s="209"/>
      <c r="H9780" s="195"/>
    </row>
    <row r="9781" spans="1:8">
      <c r="A9781" s="162"/>
      <c r="B9781" s="162"/>
      <c r="C9781" s="163"/>
      <c r="D9781" s="164"/>
      <c r="E9781" s="163"/>
      <c r="F9781" s="162"/>
      <c r="G9781" s="209"/>
      <c r="H9781" s="195"/>
    </row>
    <row r="9782" spans="1:8">
      <c r="A9782" s="162"/>
      <c r="B9782" s="162"/>
      <c r="C9782" s="163"/>
      <c r="D9782" s="164"/>
      <c r="E9782" s="163"/>
      <c r="F9782" s="162"/>
      <c r="G9782" s="209"/>
      <c r="H9782" s="195"/>
    </row>
    <row r="9783" spans="1:8">
      <c r="A9783" s="162"/>
      <c r="B9783" s="162"/>
      <c r="C9783" s="163"/>
      <c r="D9783" s="164"/>
      <c r="E9783" s="163"/>
      <c r="F9783" s="162"/>
      <c r="G9783" s="209"/>
      <c r="H9783" s="195"/>
    </row>
    <row r="9784" spans="1:8">
      <c r="A9784" s="162"/>
      <c r="B9784" s="162"/>
      <c r="C9784" s="163"/>
      <c r="D9784" s="164"/>
      <c r="E9784" s="163"/>
      <c r="F9784" s="162"/>
      <c r="G9784" s="209"/>
      <c r="H9784" s="195"/>
    </row>
    <row r="9785" spans="1:8">
      <c r="A9785" s="162"/>
      <c r="B9785" s="162"/>
      <c r="C9785" s="163"/>
      <c r="D9785" s="164"/>
      <c r="E9785" s="163"/>
      <c r="F9785" s="162"/>
      <c r="G9785" s="209"/>
      <c r="H9785" s="195"/>
    </row>
    <row r="9786" spans="1:8">
      <c r="A9786" s="162"/>
      <c r="B9786" s="162"/>
      <c r="C9786" s="163"/>
      <c r="D9786" s="164"/>
      <c r="E9786" s="163"/>
      <c r="F9786" s="162"/>
      <c r="G9786" s="209"/>
      <c r="H9786" s="195"/>
    </row>
    <row r="9787" spans="1:8">
      <c r="A9787" s="162"/>
      <c r="B9787" s="162"/>
      <c r="C9787" s="163"/>
      <c r="D9787" s="164"/>
      <c r="E9787" s="163"/>
      <c r="F9787" s="162"/>
      <c r="G9787" s="209"/>
      <c r="H9787" s="195"/>
    </row>
    <row r="9788" spans="1:8">
      <c r="A9788" s="162"/>
      <c r="B9788" s="162"/>
      <c r="C9788" s="163"/>
      <c r="D9788" s="164"/>
      <c r="E9788" s="163"/>
      <c r="F9788" s="162"/>
      <c r="G9788" s="209"/>
      <c r="H9788" s="195"/>
    </row>
    <row r="9789" spans="1:8">
      <c r="A9789" s="162"/>
      <c r="B9789" s="162"/>
      <c r="C9789" s="163"/>
      <c r="D9789" s="164"/>
      <c r="E9789" s="163"/>
      <c r="F9789" s="162"/>
      <c r="G9789" s="209"/>
      <c r="H9789" s="195"/>
    </row>
    <row r="9790" spans="1:8">
      <c r="A9790" s="162"/>
      <c r="B9790" s="162"/>
      <c r="C9790" s="163"/>
      <c r="D9790" s="164"/>
      <c r="E9790" s="163"/>
      <c r="F9790" s="162"/>
      <c r="G9790" s="209"/>
      <c r="H9790" s="195"/>
    </row>
    <row r="9791" spans="1:8">
      <c r="A9791" s="162"/>
      <c r="B9791" s="162"/>
      <c r="C9791" s="163"/>
      <c r="D9791" s="164"/>
      <c r="E9791" s="163"/>
      <c r="F9791" s="162"/>
      <c r="G9791" s="209"/>
      <c r="H9791" s="195"/>
    </row>
    <row r="9792" spans="1:8">
      <c r="A9792" s="162"/>
      <c r="B9792" s="162"/>
      <c r="C9792" s="163"/>
      <c r="D9792" s="164"/>
      <c r="E9792" s="163"/>
      <c r="F9792" s="162"/>
      <c r="G9792" s="209"/>
      <c r="H9792" s="195"/>
    </row>
    <row r="9793" spans="1:8">
      <c r="A9793" s="162"/>
      <c r="B9793" s="162"/>
      <c r="C9793" s="163"/>
      <c r="D9793" s="164"/>
      <c r="E9793" s="163"/>
      <c r="F9793" s="162"/>
      <c r="G9793" s="209"/>
      <c r="H9793" s="195"/>
    </row>
    <row r="9794" spans="1:8">
      <c r="A9794" s="162"/>
      <c r="B9794" s="162"/>
      <c r="C9794" s="163"/>
      <c r="D9794" s="164"/>
      <c r="E9794" s="163"/>
      <c r="F9794" s="162"/>
      <c r="G9794" s="209"/>
      <c r="H9794" s="195"/>
    </row>
    <row r="9795" spans="1:8">
      <c r="A9795" s="162"/>
      <c r="B9795" s="162"/>
      <c r="C9795" s="163"/>
      <c r="D9795" s="164"/>
      <c r="E9795" s="163"/>
      <c r="F9795" s="162"/>
      <c r="G9795" s="209"/>
      <c r="H9795" s="195"/>
    </row>
    <row r="9796" spans="1:8">
      <c r="A9796" s="162"/>
      <c r="B9796" s="162"/>
      <c r="C9796" s="163"/>
      <c r="D9796" s="164"/>
      <c r="E9796" s="163"/>
      <c r="F9796" s="162"/>
      <c r="G9796" s="209"/>
      <c r="H9796" s="195"/>
    </row>
    <row r="9797" spans="1:8">
      <c r="A9797" s="162"/>
      <c r="B9797" s="162"/>
      <c r="C9797" s="163"/>
      <c r="D9797" s="164"/>
      <c r="E9797" s="163"/>
      <c r="F9797" s="162"/>
      <c r="G9797" s="209"/>
      <c r="H9797" s="195"/>
    </row>
    <row r="9798" spans="1:8">
      <c r="A9798" s="162"/>
      <c r="B9798" s="162"/>
      <c r="C9798" s="163"/>
      <c r="D9798" s="164"/>
      <c r="E9798" s="163"/>
      <c r="F9798" s="162"/>
      <c r="G9798" s="209"/>
      <c r="H9798" s="195"/>
    </row>
    <row r="9799" spans="1:8">
      <c r="A9799" s="162"/>
      <c r="B9799" s="162"/>
      <c r="C9799" s="163"/>
      <c r="D9799" s="164"/>
      <c r="E9799" s="163"/>
      <c r="F9799" s="162"/>
      <c r="G9799" s="209"/>
      <c r="H9799" s="195"/>
    </row>
    <row r="9800" spans="1:8">
      <c r="A9800" s="162"/>
      <c r="B9800" s="162"/>
      <c r="C9800" s="163"/>
      <c r="D9800" s="164"/>
      <c r="E9800" s="163"/>
      <c r="F9800" s="162"/>
      <c r="G9800" s="209"/>
      <c r="H9800" s="195"/>
    </row>
    <row r="9801" spans="1:8">
      <c r="A9801" s="162"/>
      <c r="B9801" s="162"/>
      <c r="C9801" s="163"/>
      <c r="D9801" s="164"/>
      <c r="E9801" s="163"/>
      <c r="F9801" s="162"/>
      <c r="G9801" s="209"/>
      <c r="H9801" s="195"/>
    </row>
    <row r="9802" spans="1:8">
      <c r="A9802" s="162"/>
      <c r="B9802" s="162"/>
      <c r="C9802" s="163"/>
      <c r="D9802" s="164"/>
      <c r="E9802" s="163"/>
      <c r="F9802" s="162"/>
      <c r="G9802" s="209"/>
      <c r="H9802" s="195"/>
    </row>
    <row r="9803" spans="1:8">
      <c r="A9803" s="162"/>
      <c r="B9803" s="162"/>
      <c r="C9803" s="163"/>
      <c r="D9803" s="164"/>
      <c r="E9803" s="163"/>
      <c r="F9803" s="162"/>
      <c r="G9803" s="209"/>
      <c r="H9803" s="195"/>
    </row>
    <row r="9804" spans="1:8">
      <c r="A9804" s="162"/>
      <c r="B9804" s="162"/>
      <c r="C9804" s="163"/>
      <c r="D9804" s="164"/>
      <c r="E9804" s="163"/>
      <c r="F9804" s="162"/>
      <c r="G9804" s="209"/>
      <c r="H9804" s="195"/>
    </row>
    <row r="9805" spans="1:8">
      <c r="A9805" s="162"/>
      <c r="B9805" s="162"/>
      <c r="C9805" s="163"/>
      <c r="D9805" s="164"/>
      <c r="E9805" s="163"/>
      <c r="F9805" s="162"/>
      <c r="G9805" s="209"/>
      <c r="H9805" s="195"/>
    </row>
    <row r="9806" spans="1:8">
      <c r="A9806" s="162"/>
      <c r="B9806" s="162"/>
      <c r="C9806" s="163"/>
      <c r="D9806" s="164"/>
      <c r="E9806" s="163"/>
      <c r="F9806" s="162"/>
      <c r="G9806" s="209"/>
      <c r="H9806" s="195"/>
    </row>
    <row r="9807" spans="1:8">
      <c r="A9807" s="162"/>
      <c r="B9807" s="162"/>
      <c r="C9807" s="163"/>
      <c r="D9807" s="164"/>
      <c r="E9807" s="163"/>
      <c r="F9807" s="162"/>
      <c r="G9807" s="209"/>
      <c r="H9807" s="195"/>
    </row>
    <row r="9808" spans="1:8">
      <c r="A9808" s="162"/>
      <c r="B9808" s="162"/>
      <c r="C9808" s="163"/>
      <c r="D9808" s="164"/>
      <c r="E9808" s="163"/>
      <c r="F9808" s="162"/>
      <c r="G9808" s="209"/>
      <c r="H9808" s="195"/>
    </row>
    <row r="9809" spans="1:8">
      <c r="A9809" s="162"/>
      <c r="B9809" s="162"/>
      <c r="C9809" s="163"/>
      <c r="D9809" s="164"/>
      <c r="E9809" s="163"/>
      <c r="F9809" s="162"/>
      <c r="G9809" s="209"/>
      <c r="H9809" s="195"/>
    </row>
    <row r="9810" spans="1:8">
      <c r="A9810" s="162"/>
      <c r="B9810" s="162"/>
      <c r="C9810" s="163"/>
      <c r="D9810" s="164"/>
      <c r="E9810" s="163"/>
      <c r="F9810" s="162"/>
      <c r="G9810" s="209"/>
      <c r="H9810" s="195"/>
    </row>
    <row r="9811" spans="1:8">
      <c r="A9811" s="162"/>
      <c r="B9811" s="162"/>
      <c r="C9811" s="163"/>
      <c r="D9811" s="164"/>
      <c r="E9811" s="163"/>
      <c r="F9811" s="162"/>
      <c r="G9811" s="209"/>
      <c r="H9811" s="195"/>
    </row>
    <row r="9812" spans="1:8">
      <c r="A9812" s="162"/>
      <c r="B9812" s="162"/>
      <c r="C9812" s="163"/>
      <c r="D9812" s="164"/>
      <c r="E9812" s="163"/>
      <c r="F9812" s="162"/>
      <c r="G9812" s="209"/>
      <c r="H9812" s="195"/>
    </row>
    <row r="9813" spans="1:8">
      <c r="A9813" s="162"/>
      <c r="B9813" s="162"/>
      <c r="C9813" s="163"/>
      <c r="D9813" s="164"/>
      <c r="E9813" s="163"/>
      <c r="F9813" s="162"/>
      <c r="G9813" s="209"/>
      <c r="H9813" s="195"/>
    </row>
    <row r="9814" spans="1:8">
      <c r="A9814" s="162"/>
      <c r="B9814" s="162"/>
      <c r="C9814" s="163"/>
      <c r="D9814" s="164"/>
      <c r="E9814" s="163"/>
      <c r="F9814" s="162"/>
      <c r="G9814" s="209"/>
      <c r="H9814" s="195"/>
    </row>
    <row r="9815" spans="1:8">
      <c r="A9815" s="162"/>
      <c r="B9815" s="162"/>
      <c r="C9815" s="163"/>
      <c r="D9815" s="164"/>
      <c r="E9815" s="163"/>
      <c r="F9815" s="162"/>
      <c r="G9815" s="209"/>
      <c r="H9815" s="195"/>
    </row>
    <row r="9816" spans="1:8">
      <c r="A9816" s="162"/>
      <c r="B9816" s="162"/>
      <c r="C9816" s="163"/>
      <c r="D9816" s="164"/>
      <c r="E9816" s="163"/>
      <c r="F9816" s="162"/>
      <c r="G9816" s="209"/>
      <c r="H9816" s="195"/>
    </row>
    <row r="9817" spans="1:8">
      <c r="A9817" s="162"/>
      <c r="B9817" s="162"/>
      <c r="C9817" s="163"/>
      <c r="D9817" s="164"/>
      <c r="E9817" s="163"/>
      <c r="F9817" s="162"/>
      <c r="G9817" s="209"/>
      <c r="H9817" s="195"/>
    </row>
    <row r="9818" spans="1:8">
      <c r="A9818" s="162"/>
      <c r="B9818" s="162"/>
      <c r="C9818" s="163"/>
      <c r="D9818" s="164"/>
      <c r="E9818" s="163"/>
      <c r="F9818" s="162"/>
      <c r="G9818" s="209"/>
      <c r="H9818" s="195"/>
    </row>
    <row r="9819" spans="1:8">
      <c r="A9819" s="162"/>
      <c r="B9819" s="162"/>
      <c r="C9819" s="163"/>
      <c r="D9819" s="164"/>
      <c r="E9819" s="163"/>
      <c r="F9819" s="162"/>
      <c r="G9819" s="209"/>
      <c r="H9819" s="195"/>
    </row>
    <row r="9820" spans="1:8">
      <c r="A9820" s="162"/>
      <c r="B9820" s="162"/>
      <c r="C9820" s="163"/>
      <c r="D9820" s="164"/>
      <c r="E9820" s="163"/>
      <c r="F9820" s="162"/>
      <c r="G9820" s="209"/>
      <c r="H9820" s="195"/>
    </row>
    <row r="9821" spans="1:8">
      <c r="A9821" s="162"/>
      <c r="B9821" s="162"/>
      <c r="C9821" s="163"/>
      <c r="D9821" s="164"/>
      <c r="E9821" s="163"/>
      <c r="F9821" s="162"/>
      <c r="G9821" s="209"/>
      <c r="H9821" s="195"/>
    </row>
    <row r="9822" spans="1:8">
      <c r="A9822" s="162"/>
      <c r="B9822" s="162"/>
      <c r="C9822" s="163"/>
      <c r="D9822" s="164"/>
      <c r="E9822" s="163"/>
      <c r="F9822" s="162"/>
      <c r="G9822" s="209"/>
      <c r="H9822" s="195"/>
    </row>
    <row r="9823" spans="1:8">
      <c r="A9823" s="162"/>
      <c r="B9823" s="162"/>
      <c r="C9823" s="163"/>
      <c r="D9823" s="164"/>
      <c r="E9823" s="163"/>
      <c r="F9823" s="162"/>
      <c r="G9823" s="209"/>
      <c r="H9823" s="195"/>
    </row>
    <row r="9824" spans="1:8">
      <c r="A9824" s="162"/>
      <c r="B9824" s="162"/>
      <c r="C9824" s="163"/>
      <c r="D9824" s="164"/>
      <c r="E9824" s="163"/>
      <c r="F9824" s="162"/>
      <c r="G9824" s="209"/>
      <c r="H9824" s="195"/>
    </row>
    <row r="9825" spans="1:8">
      <c r="A9825" s="162"/>
      <c r="B9825" s="162"/>
      <c r="C9825" s="163"/>
      <c r="D9825" s="164"/>
      <c r="E9825" s="163"/>
      <c r="F9825" s="162"/>
      <c r="G9825" s="209"/>
      <c r="H9825" s="195"/>
    </row>
    <row r="9826" spans="1:8">
      <c r="A9826" s="162"/>
      <c r="B9826" s="162"/>
      <c r="C9826" s="163"/>
      <c r="D9826" s="164"/>
      <c r="E9826" s="163"/>
      <c r="F9826" s="162"/>
      <c r="G9826" s="209"/>
      <c r="H9826" s="195"/>
    </row>
    <row r="9827" spans="1:8">
      <c r="A9827" s="162"/>
      <c r="B9827" s="162"/>
      <c r="C9827" s="163"/>
      <c r="D9827" s="164"/>
      <c r="E9827" s="163"/>
      <c r="F9827" s="162"/>
      <c r="G9827" s="209"/>
      <c r="H9827" s="195"/>
    </row>
    <row r="9828" spans="1:8">
      <c r="A9828" s="162"/>
      <c r="B9828" s="162"/>
      <c r="C9828" s="163"/>
      <c r="D9828" s="164"/>
      <c r="E9828" s="163"/>
      <c r="F9828" s="162"/>
      <c r="G9828" s="209"/>
      <c r="H9828" s="195"/>
    </row>
    <row r="9829" spans="1:8">
      <c r="A9829" s="162"/>
      <c r="B9829" s="162"/>
      <c r="C9829" s="163"/>
      <c r="D9829" s="164"/>
      <c r="E9829" s="163"/>
      <c r="F9829" s="162"/>
      <c r="G9829" s="209"/>
      <c r="H9829" s="195"/>
    </row>
    <row r="9830" spans="1:8">
      <c r="A9830" s="162"/>
      <c r="B9830" s="162"/>
      <c r="C9830" s="163"/>
      <c r="D9830" s="164"/>
      <c r="E9830" s="163"/>
      <c r="F9830" s="162"/>
      <c r="G9830" s="209"/>
      <c r="H9830" s="195"/>
    </row>
    <row r="9831" spans="1:8">
      <c r="A9831" s="162"/>
      <c r="B9831" s="162"/>
      <c r="C9831" s="163"/>
      <c r="D9831" s="164"/>
      <c r="E9831" s="163"/>
      <c r="F9831" s="162"/>
      <c r="G9831" s="209"/>
      <c r="H9831" s="195"/>
    </row>
    <row r="9832" spans="1:8">
      <c r="A9832" s="162"/>
      <c r="B9832" s="162"/>
      <c r="C9832" s="163"/>
      <c r="D9832" s="164"/>
      <c r="E9832" s="163"/>
      <c r="F9832" s="162"/>
      <c r="G9832" s="209"/>
      <c r="H9832" s="195"/>
    </row>
    <row r="9833" spans="1:8">
      <c r="A9833" s="162"/>
      <c r="B9833" s="162"/>
      <c r="C9833" s="163"/>
      <c r="D9833" s="164"/>
      <c r="E9833" s="163"/>
      <c r="F9833" s="162"/>
      <c r="G9833" s="209"/>
      <c r="H9833" s="195"/>
    </row>
    <row r="9834" spans="1:8">
      <c r="A9834" s="162"/>
      <c r="B9834" s="162"/>
      <c r="C9834" s="163"/>
      <c r="D9834" s="164"/>
      <c r="E9834" s="163"/>
      <c r="F9834" s="162"/>
      <c r="G9834" s="209"/>
      <c r="H9834" s="195"/>
    </row>
    <row r="9835" spans="1:8">
      <c r="A9835" s="162"/>
      <c r="B9835" s="162"/>
      <c r="C9835" s="163"/>
      <c r="D9835" s="164"/>
      <c r="E9835" s="163"/>
      <c r="F9835" s="162"/>
      <c r="G9835" s="209"/>
      <c r="H9835" s="195"/>
    </row>
    <row r="9836" spans="1:8">
      <c r="A9836" s="162"/>
      <c r="B9836" s="162"/>
      <c r="C9836" s="163"/>
      <c r="D9836" s="164"/>
      <c r="E9836" s="163"/>
      <c r="F9836" s="162"/>
      <c r="G9836" s="209"/>
      <c r="H9836" s="195"/>
    </row>
    <row r="9837" spans="1:8">
      <c r="A9837" s="162"/>
      <c r="B9837" s="162"/>
      <c r="C9837" s="163"/>
      <c r="D9837" s="164"/>
      <c r="E9837" s="163"/>
      <c r="F9837" s="162"/>
      <c r="G9837" s="209"/>
      <c r="H9837" s="195"/>
    </row>
    <row r="9838" spans="1:8">
      <c r="A9838" s="162"/>
      <c r="B9838" s="162"/>
      <c r="C9838" s="163"/>
      <c r="D9838" s="164"/>
      <c r="E9838" s="163"/>
      <c r="F9838" s="162"/>
      <c r="G9838" s="209"/>
      <c r="H9838" s="195"/>
    </row>
    <row r="9839" spans="1:8">
      <c r="A9839" s="162"/>
      <c r="B9839" s="162"/>
      <c r="C9839" s="163"/>
      <c r="D9839" s="164"/>
      <c r="E9839" s="163"/>
      <c r="F9839" s="162"/>
      <c r="G9839" s="209"/>
      <c r="H9839" s="195"/>
    </row>
    <row r="9840" spans="1:8">
      <c r="A9840" s="162"/>
      <c r="B9840" s="162"/>
      <c r="C9840" s="163"/>
      <c r="D9840" s="164"/>
      <c r="E9840" s="163"/>
      <c r="F9840" s="162"/>
      <c r="G9840" s="209"/>
      <c r="H9840" s="195"/>
    </row>
    <row r="9841" spans="1:8">
      <c r="A9841" s="162"/>
      <c r="B9841" s="162"/>
      <c r="C9841" s="163"/>
      <c r="D9841" s="164"/>
      <c r="E9841" s="163"/>
      <c r="F9841" s="162"/>
      <c r="G9841" s="209"/>
      <c r="H9841" s="195"/>
    </row>
    <row r="9842" spans="1:8">
      <c r="A9842" s="162"/>
      <c r="B9842" s="162"/>
      <c r="C9842" s="163"/>
      <c r="D9842" s="164"/>
      <c r="E9842" s="163"/>
      <c r="F9842" s="162"/>
      <c r="G9842" s="209"/>
      <c r="H9842" s="195"/>
    </row>
    <row r="9843" spans="1:8">
      <c r="A9843" s="162"/>
      <c r="B9843" s="162"/>
      <c r="C9843" s="163"/>
      <c r="D9843" s="164"/>
      <c r="E9843" s="163"/>
      <c r="F9843" s="162"/>
      <c r="G9843" s="209"/>
      <c r="H9843" s="195"/>
    </row>
    <row r="9844" spans="1:8">
      <c r="A9844" s="162"/>
      <c r="B9844" s="162"/>
      <c r="C9844" s="163"/>
      <c r="D9844" s="164"/>
      <c r="E9844" s="163"/>
      <c r="F9844" s="162"/>
      <c r="G9844" s="209"/>
      <c r="H9844" s="195"/>
    </row>
    <row r="9845" spans="1:8">
      <c r="A9845" s="162"/>
      <c r="B9845" s="162"/>
      <c r="C9845" s="163"/>
      <c r="D9845" s="164"/>
      <c r="E9845" s="163"/>
      <c r="F9845" s="162"/>
      <c r="G9845" s="209"/>
      <c r="H9845" s="195"/>
    </row>
    <row r="9846" spans="1:8">
      <c r="A9846" s="162"/>
      <c r="B9846" s="162"/>
      <c r="C9846" s="163"/>
      <c r="D9846" s="164"/>
      <c r="E9846" s="163"/>
      <c r="F9846" s="162"/>
      <c r="G9846" s="209"/>
      <c r="H9846" s="195"/>
    </row>
    <row r="9847" spans="1:8">
      <c r="A9847" s="162"/>
      <c r="B9847" s="162"/>
      <c r="C9847" s="163"/>
      <c r="D9847" s="164"/>
      <c r="E9847" s="163"/>
      <c r="F9847" s="162"/>
      <c r="G9847" s="209"/>
      <c r="H9847" s="195"/>
    </row>
    <row r="9848" spans="1:8">
      <c r="A9848" s="162"/>
      <c r="B9848" s="162"/>
      <c r="C9848" s="163"/>
      <c r="D9848" s="164"/>
      <c r="E9848" s="163"/>
      <c r="F9848" s="162"/>
      <c r="G9848" s="209"/>
      <c r="H9848" s="195"/>
    </row>
    <row r="9849" spans="1:8">
      <c r="A9849" s="162"/>
      <c r="B9849" s="162"/>
      <c r="C9849" s="163"/>
      <c r="D9849" s="164"/>
      <c r="E9849" s="163"/>
      <c r="F9849" s="162"/>
      <c r="G9849" s="209"/>
      <c r="H9849" s="195"/>
    </row>
    <row r="9850" spans="1:8">
      <c r="A9850" s="162"/>
      <c r="B9850" s="162"/>
      <c r="C9850" s="163"/>
      <c r="D9850" s="164"/>
      <c r="E9850" s="163"/>
      <c r="F9850" s="162"/>
      <c r="G9850" s="209"/>
      <c r="H9850" s="195"/>
    </row>
    <row r="9851" spans="1:8">
      <c r="A9851" s="162"/>
      <c r="B9851" s="162"/>
      <c r="C9851" s="163"/>
      <c r="D9851" s="164"/>
      <c r="E9851" s="163"/>
      <c r="F9851" s="162"/>
      <c r="G9851" s="209"/>
      <c r="H9851" s="195"/>
    </row>
    <row r="9852" spans="1:8">
      <c r="A9852" s="162"/>
      <c r="B9852" s="162"/>
      <c r="C9852" s="163"/>
      <c r="D9852" s="164"/>
      <c r="E9852" s="163"/>
      <c r="F9852" s="162"/>
      <c r="G9852" s="209"/>
      <c r="H9852" s="195"/>
    </row>
    <row r="9853" spans="1:8">
      <c r="A9853" s="162"/>
      <c r="B9853" s="162"/>
      <c r="C9853" s="163"/>
      <c r="D9853" s="164"/>
      <c r="E9853" s="163"/>
      <c r="F9853" s="162"/>
      <c r="G9853" s="209"/>
      <c r="H9853" s="195"/>
    </row>
    <row r="9854" spans="1:8">
      <c r="A9854" s="162"/>
      <c r="B9854" s="162"/>
      <c r="C9854" s="163"/>
      <c r="D9854" s="164"/>
      <c r="E9854" s="163"/>
      <c r="F9854" s="162"/>
      <c r="G9854" s="209"/>
      <c r="H9854" s="195"/>
    </row>
    <row r="9855" spans="1:8">
      <c r="A9855" s="162"/>
      <c r="B9855" s="162"/>
      <c r="C9855" s="163"/>
      <c r="D9855" s="164"/>
      <c r="E9855" s="163"/>
      <c r="F9855" s="162"/>
      <c r="G9855" s="209"/>
      <c r="H9855" s="195"/>
    </row>
    <row r="9856" spans="1:8">
      <c r="A9856" s="162"/>
      <c r="B9856" s="162"/>
      <c r="C9856" s="163"/>
      <c r="D9856" s="164"/>
      <c r="E9856" s="163"/>
      <c r="F9856" s="162"/>
      <c r="G9856" s="209"/>
      <c r="H9856" s="195"/>
    </row>
    <row r="9857" spans="1:8">
      <c r="A9857" s="162"/>
      <c r="B9857" s="162"/>
      <c r="C9857" s="163"/>
      <c r="D9857" s="164"/>
      <c r="E9857" s="163"/>
      <c r="F9857" s="162"/>
      <c r="G9857" s="209"/>
      <c r="H9857" s="195"/>
    </row>
    <row r="9858" spans="1:8">
      <c r="A9858" s="162"/>
      <c r="B9858" s="162"/>
      <c r="C9858" s="163"/>
      <c r="D9858" s="164"/>
      <c r="E9858" s="163"/>
      <c r="F9858" s="162"/>
      <c r="G9858" s="209"/>
      <c r="H9858" s="195"/>
    </row>
    <row r="9859" spans="1:8">
      <c r="A9859" s="162"/>
      <c r="B9859" s="162"/>
      <c r="C9859" s="163"/>
      <c r="D9859" s="164"/>
      <c r="E9859" s="163"/>
      <c r="F9859" s="162"/>
      <c r="G9859" s="209"/>
      <c r="H9859" s="195"/>
    </row>
    <row r="9860" spans="1:8">
      <c r="A9860" s="162"/>
      <c r="B9860" s="162"/>
      <c r="C9860" s="163"/>
      <c r="D9860" s="164"/>
      <c r="E9860" s="163"/>
      <c r="F9860" s="162"/>
      <c r="G9860" s="209"/>
      <c r="H9860" s="195"/>
    </row>
    <row r="9861" spans="1:8">
      <c r="A9861" s="162"/>
      <c r="B9861" s="162"/>
      <c r="C9861" s="163"/>
      <c r="D9861" s="164"/>
      <c r="E9861" s="163"/>
      <c r="F9861" s="162"/>
      <c r="G9861" s="209"/>
      <c r="H9861" s="195"/>
    </row>
    <row r="9862" spans="1:8">
      <c r="A9862" s="162"/>
      <c r="B9862" s="162"/>
      <c r="C9862" s="163"/>
      <c r="D9862" s="164"/>
      <c r="E9862" s="163"/>
      <c r="F9862" s="162"/>
      <c r="G9862" s="209"/>
      <c r="H9862" s="195"/>
    </row>
    <row r="9863" spans="1:8">
      <c r="A9863" s="162"/>
      <c r="B9863" s="162"/>
      <c r="C9863" s="163"/>
      <c r="D9863" s="164"/>
      <c r="E9863" s="163"/>
      <c r="F9863" s="162"/>
      <c r="G9863" s="209"/>
      <c r="H9863" s="195"/>
    </row>
    <row r="9864" spans="1:8">
      <c r="A9864" s="162"/>
      <c r="B9864" s="162"/>
      <c r="C9864" s="163"/>
      <c r="D9864" s="164"/>
      <c r="E9864" s="163"/>
      <c r="F9864" s="162"/>
      <c r="G9864" s="209"/>
      <c r="H9864" s="195"/>
    </row>
    <row r="9865" spans="1:8">
      <c r="A9865" s="162"/>
      <c r="B9865" s="162"/>
      <c r="C9865" s="163"/>
      <c r="D9865" s="164"/>
      <c r="E9865" s="163"/>
      <c r="F9865" s="162"/>
      <c r="G9865" s="209"/>
      <c r="H9865" s="195"/>
    </row>
    <row r="9866" spans="1:8">
      <c r="A9866" s="162"/>
      <c r="B9866" s="162"/>
      <c r="C9866" s="163"/>
      <c r="D9866" s="164"/>
      <c r="E9866" s="163"/>
      <c r="F9866" s="162"/>
      <c r="G9866" s="209"/>
      <c r="H9866" s="195"/>
    </row>
    <row r="9867" spans="1:8">
      <c r="A9867" s="162"/>
      <c r="B9867" s="162"/>
      <c r="C9867" s="163"/>
      <c r="D9867" s="164"/>
      <c r="E9867" s="163"/>
      <c r="F9867" s="162"/>
      <c r="G9867" s="209"/>
      <c r="H9867" s="195"/>
    </row>
    <row r="9868" spans="1:8">
      <c r="A9868" s="162"/>
      <c r="B9868" s="162"/>
      <c r="C9868" s="163"/>
      <c r="D9868" s="164"/>
      <c r="E9868" s="163"/>
      <c r="F9868" s="162"/>
      <c r="G9868" s="209"/>
      <c r="H9868" s="195"/>
    </row>
    <row r="9869" spans="1:8">
      <c r="A9869" s="162"/>
      <c r="B9869" s="162"/>
      <c r="C9869" s="163"/>
      <c r="D9869" s="164"/>
      <c r="E9869" s="163"/>
      <c r="F9869" s="162"/>
      <c r="G9869" s="209"/>
      <c r="H9869" s="195"/>
    </row>
    <row r="9870" spans="1:8">
      <c r="A9870" s="162"/>
      <c r="B9870" s="162"/>
      <c r="C9870" s="163"/>
      <c r="D9870" s="164"/>
      <c r="E9870" s="163"/>
      <c r="F9870" s="162"/>
      <c r="G9870" s="209"/>
      <c r="H9870" s="195"/>
    </row>
    <row r="9871" spans="1:8">
      <c r="A9871" s="162"/>
      <c r="B9871" s="162"/>
      <c r="C9871" s="163"/>
      <c r="D9871" s="164"/>
      <c r="E9871" s="163"/>
      <c r="F9871" s="162"/>
      <c r="G9871" s="209"/>
      <c r="H9871" s="195"/>
    </row>
    <row r="9872" spans="1:8">
      <c r="A9872" s="162"/>
      <c r="B9872" s="162"/>
      <c r="C9872" s="163"/>
      <c r="D9872" s="164"/>
      <c r="E9872" s="163"/>
      <c r="F9872" s="162"/>
      <c r="G9872" s="209"/>
      <c r="H9872" s="195"/>
    </row>
    <row r="9873" spans="1:8">
      <c r="A9873" s="162"/>
      <c r="B9873" s="162"/>
      <c r="C9873" s="163"/>
      <c r="D9873" s="164"/>
      <c r="E9873" s="163"/>
      <c r="F9873" s="162"/>
      <c r="G9873" s="209"/>
      <c r="H9873" s="195"/>
    </row>
    <row r="9874" spans="1:8">
      <c r="A9874" s="162"/>
      <c r="B9874" s="162"/>
      <c r="C9874" s="163"/>
      <c r="D9874" s="164"/>
      <c r="E9874" s="163"/>
      <c r="F9874" s="162"/>
      <c r="G9874" s="209"/>
      <c r="H9874" s="195"/>
    </row>
    <row r="9875" spans="1:8">
      <c r="A9875" s="162"/>
      <c r="B9875" s="162"/>
      <c r="C9875" s="163"/>
      <c r="D9875" s="164"/>
      <c r="E9875" s="163"/>
      <c r="F9875" s="162"/>
      <c r="G9875" s="209"/>
      <c r="H9875" s="195"/>
    </row>
    <row r="9876" spans="1:8">
      <c r="A9876" s="162"/>
      <c r="B9876" s="162"/>
      <c r="C9876" s="163"/>
      <c r="D9876" s="164"/>
      <c r="E9876" s="163"/>
      <c r="F9876" s="162"/>
      <c r="G9876" s="209"/>
      <c r="H9876" s="195"/>
    </row>
    <row r="9877" spans="1:8">
      <c r="A9877" s="162"/>
      <c r="B9877" s="162"/>
      <c r="C9877" s="163"/>
      <c r="D9877" s="164"/>
      <c r="E9877" s="163"/>
      <c r="F9877" s="162"/>
      <c r="G9877" s="209"/>
      <c r="H9877" s="195"/>
    </row>
    <row r="9878" spans="1:8">
      <c r="A9878" s="162"/>
      <c r="B9878" s="162"/>
      <c r="C9878" s="163"/>
      <c r="D9878" s="164"/>
      <c r="E9878" s="163"/>
      <c r="F9878" s="162"/>
      <c r="G9878" s="209"/>
      <c r="H9878" s="195"/>
    </row>
    <row r="9879" spans="1:8">
      <c r="A9879" s="162"/>
      <c r="B9879" s="162"/>
      <c r="C9879" s="163"/>
      <c r="D9879" s="164"/>
      <c r="E9879" s="163"/>
      <c r="F9879" s="162"/>
      <c r="G9879" s="209"/>
      <c r="H9879" s="195"/>
    </row>
    <row r="9880" spans="1:8">
      <c r="A9880" s="162"/>
      <c r="B9880" s="162"/>
      <c r="C9880" s="163"/>
      <c r="D9880" s="164"/>
      <c r="E9880" s="163"/>
      <c r="F9880" s="162"/>
      <c r="G9880" s="209"/>
      <c r="H9880" s="195"/>
    </row>
    <row r="9881" spans="1:8">
      <c r="A9881" s="162"/>
      <c r="B9881" s="162"/>
      <c r="C9881" s="163"/>
      <c r="D9881" s="164"/>
      <c r="E9881" s="163"/>
      <c r="F9881" s="162"/>
      <c r="G9881" s="209"/>
      <c r="H9881" s="195"/>
    </row>
    <row r="9882" spans="1:8">
      <c r="A9882" s="162"/>
      <c r="B9882" s="162"/>
      <c r="C9882" s="163"/>
      <c r="D9882" s="164"/>
      <c r="E9882" s="163"/>
      <c r="F9882" s="162"/>
      <c r="G9882" s="209"/>
      <c r="H9882" s="195"/>
    </row>
    <row r="9883" spans="1:8">
      <c r="A9883" s="162"/>
      <c r="B9883" s="162"/>
      <c r="C9883" s="163"/>
      <c r="D9883" s="164"/>
      <c r="E9883" s="163"/>
      <c r="F9883" s="162"/>
      <c r="G9883" s="209"/>
      <c r="H9883" s="195"/>
    </row>
    <row r="9884" spans="1:8">
      <c r="A9884" s="162"/>
      <c r="B9884" s="162"/>
      <c r="C9884" s="163"/>
      <c r="D9884" s="164"/>
      <c r="E9884" s="163"/>
      <c r="F9884" s="162"/>
      <c r="G9884" s="209"/>
      <c r="H9884" s="195"/>
    </row>
    <row r="9885" spans="1:8">
      <c r="A9885" s="162"/>
      <c r="B9885" s="162"/>
      <c r="C9885" s="163"/>
      <c r="D9885" s="164"/>
      <c r="E9885" s="163"/>
      <c r="F9885" s="162"/>
      <c r="G9885" s="209"/>
      <c r="H9885" s="195"/>
    </row>
    <row r="9886" spans="1:8">
      <c r="A9886" s="162"/>
      <c r="B9886" s="162"/>
      <c r="C9886" s="163"/>
      <c r="D9886" s="164"/>
      <c r="E9886" s="163"/>
      <c r="F9886" s="162"/>
      <c r="G9886" s="209"/>
      <c r="H9886" s="195"/>
    </row>
    <row r="9887" spans="1:8">
      <c r="A9887" s="162"/>
      <c r="B9887" s="162"/>
      <c r="C9887" s="163"/>
      <c r="D9887" s="164"/>
      <c r="E9887" s="163"/>
      <c r="F9887" s="162"/>
      <c r="G9887" s="209"/>
      <c r="H9887" s="195"/>
    </row>
    <row r="9888" spans="1:8">
      <c r="A9888" s="162"/>
      <c r="B9888" s="162"/>
      <c r="C9888" s="163"/>
      <c r="D9888" s="164"/>
      <c r="E9888" s="163"/>
      <c r="F9888" s="162"/>
      <c r="G9888" s="209"/>
      <c r="H9888" s="195"/>
    </row>
    <row r="9889" spans="1:8">
      <c r="A9889" s="162"/>
      <c r="B9889" s="162"/>
      <c r="C9889" s="163"/>
      <c r="D9889" s="164"/>
      <c r="E9889" s="163"/>
      <c r="F9889" s="162"/>
      <c r="G9889" s="209"/>
      <c r="H9889" s="195"/>
    </row>
    <row r="9890" spans="1:8">
      <c r="A9890" s="162"/>
      <c r="B9890" s="162"/>
      <c r="C9890" s="163"/>
      <c r="D9890" s="164"/>
      <c r="E9890" s="163"/>
      <c r="F9890" s="162"/>
      <c r="G9890" s="209"/>
      <c r="H9890" s="195"/>
    </row>
    <row r="9891" spans="1:8">
      <c r="A9891" s="162"/>
      <c r="B9891" s="162"/>
      <c r="C9891" s="163"/>
      <c r="D9891" s="164"/>
      <c r="E9891" s="163"/>
      <c r="F9891" s="162"/>
      <c r="G9891" s="209"/>
      <c r="H9891" s="195"/>
    </row>
    <row r="9892" spans="1:8">
      <c r="A9892" s="162"/>
      <c r="B9892" s="162"/>
      <c r="C9892" s="163"/>
      <c r="D9892" s="164"/>
      <c r="E9892" s="163"/>
      <c r="F9892" s="162"/>
      <c r="G9892" s="209"/>
      <c r="H9892" s="195"/>
    </row>
    <row r="9893" spans="1:8">
      <c r="A9893" s="162"/>
      <c r="B9893" s="162"/>
      <c r="C9893" s="163"/>
      <c r="D9893" s="164"/>
      <c r="E9893" s="163"/>
      <c r="F9893" s="162"/>
      <c r="G9893" s="209"/>
      <c r="H9893" s="195"/>
    </row>
    <row r="9894" spans="1:8">
      <c r="A9894" s="162"/>
      <c r="B9894" s="162"/>
      <c r="C9894" s="163"/>
      <c r="D9894" s="164"/>
      <c r="E9894" s="163"/>
      <c r="F9894" s="162"/>
      <c r="G9894" s="209"/>
      <c r="H9894" s="195"/>
    </row>
    <row r="9895" spans="1:8">
      <c r="A9895" s="162"/>
      <c r="B9895" s="162"/>
      <c r="C9895" s="163"/>
      <c r="D9895" s="164"/>
      <c r="E9895" s="163"/>
      <c r="F9895" s="162"/>
      <c r="G9895" s="209"/>
      <c r="H9895" s="195"/>
    </row>
    <row r="9896" spans="1:8">
      <c r="A9896" s="162"/>
      <c r="B9896" s="162"/>
      <c r="C9896" s="163"/>
      <c r="D9896" s="164"/>
      <c r="E9896" s="163"/>
      <c r="F9896" s="162"/>
      <c r="G9896" s="209"/>
      <c r="H9896" s="195"/>
    </row>
    <row r="9897" spans="1:8">
      <c r="A9897" s="162"/>
      <c r="B9897" s="162"/>
      <c r="C9897" s="163"/>
      <c r="D9897" s="164"/>
      <c r="E9897" s="163"/>
      <c r="F9897" s="162"/>
      <c r="G9897" s="209"/>
      <c r="H9897" s="195"/>
    </row>
    <row r="9898" spans="1:8">
      <c r="A9898" s="162"/>
      <c r="B9898" s="162"/>
      <c r="C9898" s="163"/>
      <c r="D9898" s="164"/>
      <c r="E9898" s="163"/>
      <c r="F9898" s="162"/>
      <c r="G9898" s="209"/>
      <c r="H9898" s="195"/>
    </row>
    <row r="9899" spans="1:8">
      <c r="A9899" s="162"/>
      <c r="B9899" s="162"/>
      <c r="C9899" s="163"/>
      <c r="D9899" s="164"/>
      <c r="E9899" s="163"/>
      <c r="F9899" s="162"/>
      <c r="G9899" s="209"/>
      <c r="H9899" s="195"/>
    </row>
    <row r="9900" spans="1:8">
      <c r="A9900" s="162"/>
      <c r="B9900" s="162"/>
      <c r="C9900" s="163"/>
      <c r="D9900" s="164"/>
      <c r="E9900" s="163"/>
      <c r="F9900" s="162"/>
      <c r="G9900" s="209"/>
      <c r="H9900" s="195"/>
    </row>
    <row r="9901" spans="1:8">
      <c r="A9901" s="162"/>
      <c r="B9901" s="162"/>
      <c r="C9901" s="163"/>
      <c r="D9901" s="164"/>
      <c r="E9901" s="163"/>
      <c r="F9901" s="162"/>
      <c r="G9901" s="209"/>
      <c r="H9901" s="195"/>
    </row>
    <row r="9902" spans="1:8">
      <c r="A9902" s="162"/>
      <c r="B9902" s="162"/>
      <c r="C9902" s="163"/>
      <c r="D9902" s="164"/>
      <c r="E9902" s="163"/>
      <c r="F9902" s="162"/>
      <c r="G9902" s="209"/>
      <c r="H9902" s="195"/>
    </row>
    <row r="9903" spans="1:8">
      <c r="A9903" s="162"/>
      <c r="B9903" s="162"/>
      <c r="C9903" s="163"/>
      <c r="D9903" s="164"/>
      <c r="E9903" s="163"/>
      <c r="F9903" s="162"/>
      <c r="G9903" s="209"/>
      <c r="H9903" s="195"/>
    </row>
    <row r="9904" spans="1:8">
      <c r="A9904" s="162"/>
      <c r="B9904" s="162"/>
      <c r="C9904" s="163"/>
      <c r="D9904" s="164"/>
      <c r="E9904" s="163"/>
      <c r="F9904" s="162"/>
      <c r="G9904" s="209"/>
      <c r="H9904" s="195"/>
    </row>
    <row r="9905" spans="1:8">
      <c r="A9905" s="162"/>
      <c r="B9905" s="162"/>
      <c r="C9905" s="163"/>
      <c r="D9905" s="164"/>
      <c r="E9905" s="163"/>
      <c r="F9905" s="162"/>
      <c r="G9905" s="209"/>
      <c r="H9905" s="195"/>
    </row>
    <row r="9906" spans="1:8">
      <c r="A9906" s="162"/>
      <c r="B9906" s="162"/>
      <c r="C9906" s="163"/>
      <c r="D9906" s="164"/>
      <c r="E9906" s="163"/>
      <c r="F9906" s="162"/>
      <c r="G9906" s="209"/>
      <c r="H9906" s="195"/>
    </row>
    <row r="9907" spans="1:8">
      <c r="A9907" s="162"/>
      <c r="B9907" s="162"/>
      <c r="C9907" s="163"/>
      <c r="D9907" s="164"/>
      <c r="E9907" s="163"/>
      <c r="F9907" s="162"/>
      <c r="G9907" s="209"/>
      <c r="H9907" s="195"/>
    </row>
    <row r="9908" spans="1:8">
      <c r="A9908" s="162"/>
      <c r="B9908" s="162"/>
      <c r="C9908" s="163"/>
      <c r="D9908" s="164"/>
      <c r="E9908" s="163"/>
      <c r="F9908" s="162"/>
      <c r="G9908" s="209"/>
      <c r="H9908" s="195"/>
    </row>
    <row r="9909" spans="1:8">
      <c r="A9909" s="162"/>
      <c r="B9909" s="162"/>
      <c r="C9909" s="163"/>
      <c r="D9909" s="164"/>
      <c r="E9909" s="163"/>
      <c r="F9909" s="162"/>
      <c r="G9909" s="209"/>
      <c r="H9909" s="195"/>
    </row>
    <row r="9910" spans="1:8">
      <c r="A9910" s="162"/>
      <c r="B9910" s="162"/>
      <c r="C9910" s="163"/>
      <c r="D9910" s="164"/>
      <c r="E9910" s="163"/>
      <c r="F9910" s="162"/>
      <c r="G9910" s="209"/>
      <c r="H9910" s="195"/>
    </row>
    <row r="9911" spans="1:8">
      <c r="A9911" s="162"/>
      <c r="B9911" s="162"/>
      <c r="C9911" s="163"/>
      <c r="D9911" s="164"/>
      <c r="E9911" s="163"/>
      <c r="F9911" s="162"/>
      <c r="G9911" s="209"/>
      <c r="H9911" s="195"/>
    </row>
    <row r="9912" spans="1:8">
      <c r="A9912" s="162"/>
      <c r="B9912" s="162"/>
      <c r="C9912" s="163"/>
      <c r="D9912" s="164"/>
      <c r="E9912" s="163"/>
      <c r="F9912" s="162"/>
      <c r="G9912" s="209"/>
      <c r="H9912" s="195"/>
    </row>
    <row r="9913" spans="1:8">
      <c r="A9913" s="162"/>
      <c r="B9913" s="162"/>
      <c r="C9913" s="163"/>
      <c r="D9913" s="164"/>
      <c r="E9913" s="163"/>
      <c r="F9913" s="162"/>
      <c r="G9913" s="209"/>
      <c r="H9913" s="195"/>
    </row>
    <row r="9914" spans="1:8">
      <c r="A9914" s="162"/>
      <c r="B9914" s="162"/>
      <c r="C9914" s="163"/>
      <c r="D9914" s="164"/>
      <c r="E9914" s="163"/>
      <c r="F9914" s="162"/>
      <c r="G9914" s="209"/>
      <c r="H9914" s="195"/>
    </row>
    <row r="9915" spans="1:8">
      <c r="A9915" s="162"/>
      <c r="B9915" s="162"/>
      <c r="C9915" s="163"/>
      <c r="D9915" s="164"/>
      <c r="E9915" s="163"/>
      <c r="F9915" s="162"/>
      <c r="G9915" s="209"/>
      <c r="H9915" s="195"/>
    </row>
    <row r="9916" spans="1:8">
      <c r="A9916" s="162"/>
      <c r="B9916" s="162"/>
      <c r="C9916" s="163"/>
      <c r="D9916" s="164"/>
      <c r="E9916" s="163"/>
      <c r="F9916" s="162"/>
      <c r="G9916" s="209"/>
      <c r="H9916" s="195"/>
    </row>
    <row r="9917" spans="1:8">
      <c r="A9917" s="162"/>
      <c r="B9917" s="162"/>
      <c r="C9917" s="163"/>
      <c r="D9917" s="164"/>
      <c r="E9917" s="163"/>
      <c r="F9917" s="162"/>
      <c r="G9917" s="209"/>
      <c r="H9917" s="195"/>
    </row>
    <row r="9918" spans="1:8">
      <c r="A9918" s="162"/>
      <c r="B9918" s="162"/>
      <c r="C9918" s="163"/>
      <c r="D9918" s="164"/>
      <c r="E9918" s="163"/>
      <c r="F9918" s="162"/>
      <c r="G9918" s="209"/>
      <c r="H9918" s="195"/>
    </row>
    <row r="9919" spans="1:8">
      <c r="A9919" s="162"/>
      <c r="B9919" s="162"/>
      <c r="C9919" s="163"/>
      <c r="D9919" s="164"/>
      <c r="E9919" s="163"/>
      <c r="F9919" s="162"/>
      <c r="G9919" s="209"/>
      <c r="H9919" s="195"/>
    </row>
    <row r="9920" spans="1:8">
      <c r="A9920" s="162"/>
      <c r="B9920" s="162"/>
      <c r="C9920" s="163"/>
      <c r="D9920" s="164"/>
      <c r="E9920" s="163"/>
      <c r="F9920" s="162"/>
      <c r="G9920" s="209"/>
      <c r="H9920" s="195"/>
    </row>
    <row r="9921" spans="1:8">
      <c r="A9921" s="162"/>
      <c r="B9921" s="162"/>
      <c r="C9921" s="163"/>
      <c r="D9921" s="164"/>
      <c r="E9921" s="163"/>
      <c r="F9921" s="162"/>
      <c r="G9921" s="209"/>
      <c r="H9921" s="195"/>
    </row>
    <row r="9922" spans="1:8">
      <c r="A9922" s="162"/>
      <c r="B9922" s="162"/>
      <c r="C9922" s="163"/>
      <c r="D9922" s="164"/>
      <c r="E9922" s="163"/>
      <c r="F9922" s="162"/>
      <c r="G9922" s="209"/>
      <c r="H9922" s="195"/>
    </row>
    <row r="9923" spans="1:8">
      <c r="A9923" s="162"/>
      <c r="B9923" s="162"/>
      <c r="C9923" s="163"/>
      <c r="D9923" s="164"/>
      <c r="E9923" s="163"/>
      <c r="F9923" s="162"/>
      <c r="G9923" s="209"/>
      <c r="H9923" s="195"/>
    </row>
    <row r="9924" spans="1:8">
      <c r="A9924" s="162"/>
      <c r="B9924" s="162"/>
      <c r="C9924" s="163"/>
      <c r="D9924" s="164"/>
      <c r="E9924" s="163"/>
      <c r="F9924" s="162"/>
      <c r="G9924" s="209"/>
      <c r="H9924" s="195"/>
    </row>
    <row r="9925" spans="1:8">
      <c r="A9925" s="162"/>
      <c r="B9925" s="162"/>
      <c r="C9925" s="163"/>
      <c r="D9925" s="164"/>
      <c r="E9925" s="163"/>
      <c r="F9925" s="162"/>
      <c r="G9925" s="209"/>
      <c r="H9925" s="195"/>
    </row>
    <row r="9926" spans="1:8">
      <c r="A9926" s="162"/>
      <c r="B9926" s="162"/>
      <c r="C9926" s="163"/>
      <c r="D9926" s="164"/>
      <c r="E9926" s="163"/>
      <c r="F9926" s="162"/>
      <c r="G9926" s="209"/>
      <c r="H9926" s="195"/>
    </row>
    <row r="9927" spans="1:8">
      <c r="A9927" s="162"/>
      <c r="B9927" s="162"/>
      <c r="C9927" s="163"/>
      <c r="D9927" s="164"/>
      <c r="E9927" s="163"/>
      <c r="F9927" s="162"/>
      <c r="G9927" s="209"/>
      <c r="H9927" s="195"/>
    </row>
    <row r="9928" spans="1:8">
      <c r="A9928" s="162"/>
      <c r="B9928" s="162"/>
      <c r="C9928" s="163"/>
      <c r="D9928" s="164"/>
      <c r="E9928" s="163"/>
      <c r="F9928" s="162"/>
      <c r="G9928" s="209"/>
      <c r="H9928" s="195"/>
    </row>
    <row r="9929" spans="1:8">
      <c r="A9929" s="162"/>
      <c r="B9929" s="162"/>
      <c r="C9929" s="163"/>
      <c r="D9929" s="164"/>
      <c r="E9929" s="163"/>
      <c r="F9929" s="162"/>
      <c r="G9929" s="209"/>
      <c r="H9929" s="195"/>
    </row>
    <row r="9930" spans="1:8">
      <c r="A9930" s="162"/>
      <c r="B9930" s="162"/>
      <c r="C9930" s="163"/>
      <c r="D9930" s="164"/>
      <c r="E9930" s="163"/>
      <c r="F9930" s="162"/>
      <c r="G9930" s="209"/>
      <c r="H9930" s="195"/>
    </row>
    <row r="9931" spans="1:8">
      <c r="A9931" s="162"/>
      <c r="B9931" s="162"/>
      <c r="C9931" s="163"/>
      <c r="D9931" s="164"/>
      <c r="E9931" s="163"/>
      <c r="F9931" s="162"/>
      <c r="G9931" s="209"/>
      <c r="H9931" s="195"/>
    </row>
    <row r="9932" spans="1:8">
      <c r="A9932" s="162"/>
      <c r="B9932" s="162"/>
      <c r="C9932" s="163"/>
      <c r="D9932" s="164"/>
      <c r="E9932" s="163"/>
      <c r="F9932" s="162"/>
      <c r="G9932" s="209"/>
      <c r="H9932" s="195"/>
    </row>
    <row r="9933" spans="1:8">
      <c r="A9933" s="162"/>
      <c r="B9933" s="162"/>
      <c r="C9933" s="163"/>
      <c r="D9933" s="164"/>
      <c r="E9933" s="163"/>
      <c r="F9933" s="162"/>
      <c r="G9933" s="209"/>
      <c r="H9933" s="195"/>
    </row>
    <row r="9934" spans="1:8">
      <c r="A9934" s="162"/>
      <c r="B9934" s="162"/>
      <c r="C9934" s="163"/>
      <c r="D9934" s="164"/>
      <c r="E9934" s="163"/>
      <c r="F9934" s="162"/>
      <c r="G9934" s="209"/>
      <c r="H9934" s="195"/>
    </row>
    <row r="9935" spans="1:8">
      <c r="A9935" s="162"/>
      <c r="B9935" s="162"/>
      <c r="C9935" s="163"/>
      <c r="D9935" s="164"/>
      <c r="E9935" s="163"/>
      <c r="F9935" s="162"/>
      <c r="G9935" s="209"/>
      <c r="H9935" s="195"/>
    </row>
    <row r="9936" spans="1:8">
      <c r="A9936" s="162"/>
      <c r="B9936" s="162"/>
      <c r="C9936" s="163"/>
      <c r="D9936" s="164"/>
      <c r="E9936" s="163"/>
      <c r="F9936" s="162"/>
      <c r="G9936" s="209"/>
      <c r="H9936" s="195"/>
    </row>
    <row r="9937" spans="1:8">
      <c r="A9937" s="162"/>
      <c r="B9937" s="162"/>
      <c r="C9937" s="163"/>
      <c r="D9937" s="164"/>
      <c r="E9937" s="163"/>
      <c r="F9937" s="162"/>
      <c r="G9937" s="209"/>
      <c r="H9937" s="195"/>
    </row>
    <row r="9938" spans="1:8">
      <c r="A9938" s="162"/>
      <c r="B9938" s="162"/>
      <c r="C9938" s="163"/>
      <c r="D9938" s="164"/>
      <c r="E9938" s="163"/>
      <c r="F9938" s="162"/>
      <c r="G9938" s="209"/>
      <c r="H9938" s="195"/>
    </row>
    <row r="9939" spans="1:8">
      <c r="A9939" s="162"/>
      <c r="B9939" s="162"/>
      <c r="C9939" s="163"/>
      <c r="D9939" s="164"/>
      <c r="E9939" s="163"/>
      <c r="F9939" s="162"/>
      <c r="G9939" s="209"/>
      <c r="H9939" s="195"/>
    </row>
    <row r="9940" spans="1:8">
      <c r="A9940" s="162"/>
      <c r="B9940" s="162"/>
      <c r="C9940" s="163"/>
      <c r="D9940" s="164"/>
      <c r="E9940" s="163"/>
      <c r="F9940" s="162"/>
      <c r="G9940" s="209"/>
      <c r="H9940" s="195"/>
    </row>
    <row r="9941" spans="1:8">
      <c r="A9941" s="162"/>
      <c r="B9941" s="162"/>
      <c r="C9941" s="163"/>
      <c r="D9941" s="164"/>
      <c r="E9941" s="163"/>
      <c r="F9941" s="162"/>
      <c r="G9941" s="209"/>
      <c r="H9941" s="195"/>
    </row>
    <row r="9942" spans="1:8">
      <c r="A9942" s="162"/>
      <c r="B9942" s="162"/>
      <c r="C9942" s="163"/>
      <c r="D9942" s="164"/>
      <c r="E9942" s="163"/>
      <c r="F9942" s="162"/>
      <c r="G9942" s="209"/>
      <c r="H9942" s="195"/>
    </row>
    <row r="9943" spans="1:8">
      <c r="A9943" s="162"/>
      <c r="B9943" s="162"/>
      <c r="C9943" s="163"/>
      <c r="D9943" s="164"/>
      <c r="E9943" s="163"/>
      <c r="F9943" s="162"/>
      <c r="G9943" s="209"/>
      <c r="H9943" s="195"/>
    </row>
    <row r="9944" spans="1:8">
      <c r="A9944" s="162"/>
      <c r="B9944" s="162"/>
      <c r="C9944" s="163"/>
      <c r="D9944" s="164"/>
      <c r="E9944" s="163"/>
      <c r="F9944" s="162"/>
      <c r="G9944" s="209"/>
      <c r="H9944" s="195"/>
    </row>
    <row r="9945" spans="1:8">
      <c r="A9945" s="162"/>
      <c r="B9945" s="162"/>
      <c r="C9945" s="163"/>
      <c r="D9945" s="164"/>
      <c r="E9945" s="163"/>
      <c r="F9945" s="162"/>
      <c r="G9945" s="209"/>
      <c r="H9945" s="195"/>
    </row>
    <row r="9946" spans="1:8">
      <c r="A9946" s="162"/>
      <c r="B9946" s="162"/>
      <c r="C9946" s="163"/>
      <c r="D9946" s="164"/>
      <c r="E9946" s="163"/>
      <c r="F9946" s="162"/>
      <c r="G9946" s="209"/>
      <c r="H9946" s="195"/>
    </row>
    <row r="9947" spans="1:8">
      <c r="A9947" s="162"/>
      <c r="B9947" s="162"/>
      <c r="C9947" s="163"/>
      <c r="D9947" s="164"/>
      <c r="E9947" s="163"/>
      <c r="F9947" s="162"/>
      <c r="G9947" s="209"/>
      <c r="H9947" s="195"/>
    </row>
    <row r="9948" spans="1:8">
      <c r="A9948" s="162"/>
      <c r="B9948" s="162"/>
      <c r="C9948" s="163"/>
      <c r="D9948" s="164"/>
      <c r="E9948" s="163"/>
      <c r="F9948" s="162"/>
      <c r="G9948" s="209"/>
      <c r="H9948" s="195"/>
    </row>
    <row r="9949" spans="1:8">
      <c r="A9949" s="162"/>
      <c r="B9949" s="162"/>
      <c r="C9949" s="163"/>
      <c r="D9949" s="164"/>
      <c r="E9949" s="163"/>
      <c r="F9949" s="162"/>
      <c r="G9949" s="209"/>
      <c r="H9949" s="195"/>
    </row>
    <row r="9950" spans="1:8">
      <c r="A9950" s="162"/>
      <c r="B9950" s="162"/>
      <c r="C9950" s="163"/>
      <c r="D9950" s="164"/>
      <c r="E9950" s="163"/>
      <c r="F9950" s="162"/>
      <c r="G9950" s="209"/>
      <c r="H9950" s="195"/>
    </row>
    <row r="9951" spans="1:8">
      <c r="A9951" s="162"/>
      <c r="B9951" s="162"/>
      <c r="C9951" s="163"/>
      <c r="D9951" s="164"/>
      <c r="E9951" s="163"/>
      <c r="F9951" s="162"/>
      <c r="G9951" s="209"/>
      <c r="H9951" s="195"/>
    </row>
    <row r="9952" spans="1:8">
      <c r="A9952" s="162"/>
      <c r="B9952" s="162"/>
      <c r="C9952" s="163"/>
      <c r="D9952" s="164"/>
      <c r="E9952" s="163"/>
      <c r="F9952" s="162"/>
      <c r="G9952" s="209"/>
      <c r="H9952" s="195"/>
    </row>
    <row r="9953" spans="1:8">
      <c r="A9953" s="162"/>
      <c r="B9953" s="162"/>
      <c r="C9953" s="163"/>
      <c r="D9953" s="164"/>
      <c r="E9953" s="163"/>
      <c r="F9953" s="162"/>
      <c r="G9953" s="209"/>
      <c r="H9953" s="195"/>
    </row>
    <row r="9954" spans="1:8">
      <c r="A9954" s="162"/>
      <c r="B9954" s="162"/>
      <c r="C9954" s="163"/>
      <c r="D9954" s="164"/>
      <c r="E9954" s="163"/>
      <c r="F9954" s="162"/>
      <c r="G9954" s="209"/>
      <c r="H9954" s="195"/>
    </row>
    <row r="9955" spans="1:8">
      <c r="A9955" s="162"/>
      <c r="B9955" s="162"/>
      <c r="C9955" s="163"/>
      <c r="D9955" s="164"/>
      <c r="E9955" s="163"/>
      <c r="F9955" s="162"/>
      <c r="G9955" s="209"/>
      <c r="H9955" s="195"/>
    </row>
    <row r="9956" spans="1:8">
      <c r="A9956" s="162"/>
      <c r="B9956" s="162"/>
      <c r="C9956" s="163"/>
      <c r="D9956" s="164"/>
      <c r="E9956" s="163"/>
      <c r="F9956" s="162"/>
      <c r="G9956" s="209"/>
      <c r="H9956" s="195"/>
    </row>
    <row r="9957" spans="1:8">
      <c r="A9957" s="162"/>
      <c r="B9957" s="162"/>
      <c r="C9957" s="163"/>
      <c r="D9957" s="164"/>
      <c r="E9957" s="163"/>
      <c r="F9957" s="162"/>
      <c r="G9957" s="209"/>
      <c r="H9957" s="195"/>
    </row>
    <row r="9958" spans="1:8">
      <c r="A9958" s="162"/>
      <c r="B9958" s="162"/>
      <c r="C9958" s="163"/>
      <c r="D9958" s="164"/>
      <c r="E9958" s="163"/>
      <c r="F9958" s="162"/>
      <c r="G9958" s="209"/>
      <c r="H9958" s="195"/>
    </row>
    <row r="9959" spans="1:8">
      <c r="A9959" s="162"/>
      <c r="B9959" s="162"/>
      <c r="C9959" s="163"/>
      <c r="D9959" s="164"/>
      <c r="E9959" s="163"/>
      <c r="F9959" s="162"/>
      <c r="G9959" s="209"/>
      <c r="H9959" s="195"/>
    </row>
    <row r="9960" spans="1:8">
      <c r="A9960" s="162"/>
      <c r="B9960" s="162"/>
      <c r="C9960" s="163"/>
      <c r="D9960" s="164"/>
      <c r="E9960" s="163"/>
      <c r="F9960" s="162"/>
      <c r="G9960" s="209"/>
      <c r="H9960" s="195"/>
    </row>
    <row r="9961" spans="1:8">
      <c r="A9961" s="162"/>
      <c r="B9961" s="162"/>
      <c r="C9961" s="163"/>
      <c r="D9961" s="164"/>
      <c r="E9961" s="163"/>
      <c r="F9961" s="162"/>
      <c r="G9961" s="209"/>
      <c r="H9961" s="195"/>
    </row>
    <row r="9962" spans="1:8">
      <c r="A9962" s="162"/>
      <c r="B9962" s="162"/>
      <c r="C9962" s="163"/>
      <c r="D9962" s="164"/>
      <c r="E9962" s="163"/>
      <c r="F9962" s="162"/>
      <c r="G9962" s="209"/>
      <c r="H9962" s="195"/>
    </row>
    <row r="9963" spans="1:8">
      <c r="A9963" s="162"/>
      <c r="B9963" s="162"/>
      <c r="C9963" s="163"/>
      <c r="D9963" s="164"/>
      <c r="E9963" s="163"/>
      <c r="F9963" s="162"/>
      <c r="G9963" s="209"/>
      <c r="H9963" s="195"/>
    </row>
    <row r="9964" spans="1:8">
      <c r="A9964" s="162"/>
      <c r="B9964" s="162"/>
      <c r="C9964" s="163"/>
      <c r="D9964" s="164"/>
      <c r="E9964" s="163"/>
      <c r="F9964" s="162"/>
      <c r="G9964" s="209"/>
      <c r="H9964" s="195"/>
    </row>
    <row r="9965" spans="1:8">
      <c r="A9965" s="162"/>
      <c r="B9965" s="162"/>
      <c r="C9965" s="163"/>
      <c r="D9965" s="164"/>
      <c r="E9965" s="163"/>
      <c r="F9965" s="162"/>
      <c r="G9965" s="209"/>
      <c r="H9965" s="195"/>
    </row>
    <row r="9966" spans="1:8">
      <c r="A9966" s="162"/>
      <c r="B9966" s="162"/>
      <c r="C9966" s="163"/>
      <c r="D9966" s="164"/>
      <c r="E9966" s="163"/>
      <c r="F9966" s="162"/>
      <c r="G9966" s="209"/>
      <c r="H9966" s="195"/>
    </row>
    <row r="9967" spans="1:8">
      <c r="A9967" s="162"/>
      <c r="B9967" s="162"/>
      <c r="C9967" s="163"/>
      <c r="D9967" s="164"/>
      <c r="E9967" s="163"/>
      <c r="F9967" s="162"/>
      <c r="G9967" s="209"/>
      <c r="H9967" s="195"/>
    </row>
    <row r="9968" spans="1:8">
      <c r="A9968" s="162"/>
      <c r="B9968" s="162"/>
      <c r="C9968" s="163"/>
      <c r="D9968" s="164"/>
      <c r="E9968" s="163"/>
      <c r="F9968" s="162"/>
      <c r="G9968" s="209"/>
      <c r="H9968" s="195"/>
    </row>
    <row r="9969" spans="1:8">
      <c r="A9969" s="162"/>
      <c r="B9969" s="162"/>
      <c r="C9969" s="163"/>
      <c r="D9969" s="164"/>
      <c r="E9969" s="163"/>
      <c r="F9969" s="162"/>
      <c r="G9969" s="209"/>
      <c r="H9969" s="195"/>
    </row>
    <row r="9970" spans="1:8">
      <c r="A9970" s="162"/>
      <c r="B9970" s="162"/>
      <c r="C9970" s="163"/>
      <c r="D9970" s="164"/>
      <c r="E9970" s="163"/>
      <c r="F9970" s="162"/>
      <c r="G9970" s="209"/>
      <c r="H9970" s="195"/>
    </row>
    <row r="9971" spans="1:8">
      <c r="A9971" s="162"/>
      <c r="B9971" s="162"/>
      <c r="C9971" s="163"/>
      <c r="D9971" s="164"/>
      <c r="E9971" s="163"/>
      <c r="F9971" s="162"/>
      <c r="G9971" s="209"/>
      <c r="H9971" s="195"/>
    </row>
    <row r="9972" spans="1:8">
      <c r="A9972" s="162"/>
      <c r="B9972" s="162"/>
      <c r="C9972" s="163"/>
      <c r="D9972" s="164"/>
      <c r="E9972" s="163"/>
      <c r="F9972" s="162"/>
      <c r="G9972" s="209"/>
      <c r="H9972" s="195"/>
    </row>
    <row r="9973" spans="1:8">
      <c r="A9973" s="162"/>
      <c r="B9973" s="162"/>
      <c r="C9973" s="163"/>
      <c r="D9973" s="164"/>
      <c r="E9973" s="163"/>
      <c r="F9973" s="162"/>
      <c r="G9973" s="209"/>
      <c r="H9973" s="195"/>
    </row>
    <row r="9974" spans="1:8">
      <c r="A9974" s="162"/>
      <c r="B9974" s="162"/>
      <c r="C9974" s="163"/>
      <c r="D9974" s="164"/>
      <c r="E9974" s="163"/>
      <c r="F9974" s="162"/>
      <c r="G9974" s="209"/>
      <c r="H9974" s="195"/>
    </row>
    <row r="9975" spans="1:8">
      <c r="A9975" s="162"/>
      <c r="B9975" s="162"/>
      <c r="C9975" s="163"/>
      <c r="D9975" s="164"/>
      <c r="E9975" s="163"/>
      <c r="F9975" s="162"/>
      <c r="G9975" s="209"/>
      <c r="H9975" s="195"/>
    </row>
    <row r="9976" spans="1:8">
      <c r="A9976" s="162"/>
      <c r="B9976" s="162"/>
      <c r="C9976" s="163"/>
      <c r="D9976" s="164"/>
      <c r="E9976" s="163"/>
      <c r="F9976" s="162"/>
      <c r="G9976" s="209"/>
      <c r="H9976" s="195"/>
    </row>
    <row r="9977" spans="1:8">
      <c r="A9977" s="162"/>
      <c r="B9977" s="162"/>
      <c r="C9977" s="163"/>
      <c r="D9977" s="164"/>
      <c r="E9977" s="163"/>
      <c r="F9977" s="162"/>
      <c r="G9977" s="209"/>
      <c r="H9977" s="195"/>
    </row>
    <row r="9978" spans="1:8">
      <c r="A9978" s="162"/>
      <c r="B9978" s="162"/>
      <c r="C9978" s="163"/>
      <c r="D9978" s="164"/>
      <c r="E9978" s="163"/>
      <c r="F9978" s="162"/>
      <c r="G9978" s="209"/>
      <c r="H9978" s="195"/>
    </row>
    <row r="9979" spans="1:8">
      <c r="A9979" s="162"/>
      <c r="B9979" s="162"/>
      <c r="C9979" s="163"/>
      <c r="D9979" s="164"/>
      <c r="E9979" s="163"/>
      <c r="F9979" s="162"/>
      <c r="G9979" s="209"/>
      <c r="H9979" s="195"/>
    </row>
    <row r="9980" spans="1:8">
      <c r="A9980" s="162"/>
      <c r="B9980" s="162"/>
      <c r="C9980" s="163"/>
      <c r="D9980" s="164"/>
      <c r="E9980" s="163"/>
      <c r="F9980" s="162"/>
      <c r="G9980" s="209"/>
      <c r="H9980" s="195"/>
    </row>
    <row r="9981" spans="1:8">
      <c r="A9981" s="162"/>
      <c r="B9981" s="162"/>
      <c r="C9981" s="163"/>
      <c r="D9981" s="164"/>
      <c r="E9981" s="163"/>
      <c r="F9981" s="162"/>
      <c r="G9981" s="209"/>
      <c r="H9981" s="195"/>
    </row>
    <row r="9982" spans="1:8">
      <c r="A9982" s="162"/>
      <c r="B9982" s="162"/>
      <c r="C9982" s="163"/>
      <c r="D9982" s="164"/>
      <c r="E9982" s="163"/>
      <c r="F9982" s="162"/>
      <c r="G9982" s="209"/>
      <c r="H9982" s="195"/>
    </row>
    <row r="9983" spans="1:8">
      <c r="A9983" s="162"/>
      <c r="B9983" s="162"/>
      <c r="C9983" s="163"/>
      <c r="D9983" s="164"/>
      <c r="E9983" s="163"/>
      <c r="F9983" s="162"/>
      <c r="G9983" s="209"/>
      <c r="H9983" s="195"/>
    </row>
    <row r="9984" spans="1:8">
      <c r="A9984" s="162"/>
      <c r="B9984" s="162"/>
      <c r="C9984" s="163"/>
      <c r="D9984" s="164"/>
      <c r="E9984" s="163"/>
      <c r="F9984" s="162"/>
      <c r="G9984" s="209"/>
      <c r="H9984" s="195"/>
    </row>
    <row r="9985" spans="1:8">
      <c r="A9985" s="162"/>
      <c r="B9985" s="162"/>
      <c r="C9985" s="163"/>
      <c r="D9985" s="164"/>
      <c r="E9985" s="163"/>
      <c r="F9985" s="162"/>
      <c r="G9985" s="209"/>
      <c r="H9985" s="195"/>
    </row>
    <row r="9986" spans="1:8">
      <c r="A9986" s="162"/>
      <c r="B9986" s="162"/>
      <c r="C9986" s="163"/>
      <c r="D9986" s="164"/>
      <c r="E9986" s="163"/>
      <c r="F9986" s="162"/>
      <c r="G9986" s="209"/>
      <c r="H9986" s="195"/>
    </row>
    <row r="9987" spans="1:8">
      <c r="A9987" s="162"/>
      <c r="B9987" s="162"/>
      <c r="C9987" s="163"/>
      <c r="D9987" s="164"/>
      <c r="E9987" s="163"/>
      <c r="F9987" s="162"/>
      <c r="G9987" s="209"/>
      <c r="H9987" s="195"/>
    </row>
    <row r="9988" spans="1:8">
      <c r="A9988" s="162"/>
      <c r="B9988" s="162"/>
      <c r="C9988" s="163"/>
      <c r="D9988" s="164"/>
      <c r="E9988" s="163"/>
      <c r="F9988" s="162"/>
      <c r="G9988" s="209"/>
      <c r="H9988" s="195"/>
    </row>
    <row r="9989" spans="1:8">
      <c r="A9989" s="162"/>
      <c r="B9989" s="162"/>
      <c r="C9989" s="163"/>
      <c r="D9989" s="164"/>
      <c r="E9989" s="163"/>
      <c r="F9989" s="162"/>
      <c r="G9989" s="209"/>
      <c r="H9989" s="195"/>
    </row>
    <row r="9990" spans="1:8">
      <c r="A9990" s="162"/>
      <c r="B9990" s="162"/>
      <c r="C9990" s="163"/>
      <c r="D9990" s="164"/>
      <c r="E9990" s="163"/>
      <c r="F9990" s="162"/>
      <c r="G9990" s="209"/>
      <c r="H9990" s="195"/>
    </row>
    <row r="9991" spans="1:8">
      <c r="A9991" s="162"/>
      <c r="B9991" s="162"/>
      <c r="C9991" s="163"/>
      <c r="D9991" s="164"/>
      <c r="E9991" s="163"/>
      <c r="F9991" s="162"/>
      <c r="G9991" s="209"/>
      <c r="H9991" s="195"/>
    </row>
    <row r="9992" spans="1:8">
      <c r="A9992" s="162"/>
      <c r="B9992" s="162"/>
      <c r="C9992" s="163"/>
      <c r="D9992" s="164"/>
      <c r="E9992" s="163"/>
      <c r="F9992" s="162"/>
      <c r="G9992" s="209"/>
      <c r="H9992" s="195"/>
    </row>
    <row r="9993" spans="1:8">
      <c r="A9993" s="162"/>
      <c r="B9993" s="162"/>
      <c r="C9993" s="163"/>
      <c r="D9993" s="164"/>
      <c r="E9993" s="163"/>
      <c r="F9993" s="162"/>
      <c r="G9993" s="209"/>
      <c r="H9993" s="195"/>
    </row>
    <row r="9994" spans="1:8">
      <c r="A9994" s="162"/>
      <c r="B9994" s="162"/>
      <c r="C9994" s="163"/>
      <c r="D9994" s="164"/>
      <c r="E9994" s="163"/>
      <c r="F9994" s="162"/>
      <c r="G9994" s="209"/>
      <c r="H9994" s="195"/>
    </row>
    <row r="9995" spans="1:8">
      <c r="A9995" s="162"/>
      <c r="B9995" s="162"/>
      <c r="C9995" s="163"/>
      <c r="D9995" s="164"/>
      <c r="E9995" s="163"/>
      <c r="F9995" s="162"/>
      <c r="G9995" s="209"/>
      <c r="H9995" s="195"/>
    </row>
    <row r="9996" spans="1:8">
      <c r="A9996" s="162"/>
      <c r="B9996" s="162"/>
      <c r="C9996" s="163"/>
      <c r="D9996" s="164"/>
      <c r="E9996" s="163"/>
      <c r="F9996" s="162"/>
      <c r="G9996" s="209"/>
      <c r="H9996" s="195"/>
    </row>
    <row r="9997" spans="1:8">
      <c r="A9997" s="162"/>
      <c r="B9997" s="162"/>
      <c r="C9997" s="163"/>
      <c r="D9997" s="164"/>
      <c r="E9997" s="163"/>
      <c r="F9997" s="162"/>
      <c r="G9997" s="209"/>
      <c r="H9997" s="195"/>
    </row>
    <row r="9998" spans="1:8">
      <c r="A9998" s="162"/>
      <c r="B9998" s="162"/>
      <c r="C9998" s="163"/>
      <c r="D9998" s="164"/>
      <c r="E9998" s="163"/>
      <c r="F9998" s="162"/>
      <c r="G9998" s="209"/>
      <c r="H9998" s="195"/>
    </row>
    <row r="9999" spans="1:8">
      <c r="A9999" s="162"/>
      <c r="B9999" s="162"/>
      <c r="C9999" s="163"/>
      <c r="D9999" s="164"/>
      <c r="E9999" s="163"/>
      <c r="F9999" s="162"/>
      <c r="G9999" s="209"/>
      <c r="H9999" s="195"/>
    </row>
    <row r="10000" spans="1:8">
      <c r="A10000" s="162"/>
      <c r="B10000" s="162"/>
      <c r="C10000" s="163"/>
      <c r="D10000" s="164"/>
      <c r="E10000" s="163"/>
      <c r="F10000" s="162"/>
      <c r="G10000" s="209"/>
      <c r="H10000" s="195"/>
    </row>
    <row r="10001" spans="1:8">
      <c r="A10001" s="162"/>
      <c r="B10001" s="162"/>
      <c r="C10001" s="163"/>
      <c r="D10001" s="164"/>
      <c r="E10001" s="163"/>
      <c r="F10001" s="162"/>
      <c r="G10001" s="209"/>
      <c r="H10001" s="195"/>
    </row>
    <row r="10002" spans="1:8">
      <c r="A10002" s="162"/>
      <c r="B10002" s="162"/>
      <c r="C10002" s="163"/>
      <c r="D10002" s="164"/>
      <c r="E10002" s="163"/>
      <c r="F10002" s="162"/>
      <c r="G10002" s="209"/>
      <c r="H10002" s="195"/>
    </row>
    <row r="10003" spans="1:8">
      <c r="A10003" s="162"/>
      <c r="B10003" s="162"/>
      <c r="C10003" s="163"/>
      <c r="D10003" s="164"/>
      <c r="E10003" s="163"/>
      <c r="F10003" s="162"/>
      <c r="G10003" s="209"/>
      <c r="H10003" s="195"/>
    </row>
    <row r="10004" spans="1:8">
      <c r="A10004" s="162"/>
      <c r="B10004" s="162"/>
      <c r="C10004" s="163"/>
      <c r="D10004" s="164"/>
      <c r="E10004" s="163"/>
      <c r="F10004" s="162"/>
      <c r="G10004" s="209"/>
      <c r="H10004" s="195"/>
    </row>
    <row r="10005" spans="1:8">
      <c r="A10005" s="162"/>
      <c r="B10005" s="162"/>
      <c r="C10005" s="163"/>
      <c r="D10005" s="164"/>
      <c r="E10005" s="163"/>
      <c r="F10005" s="162"/>
      <c r="G10005" s="209"/>
      <c r="H10005" s="195"/>
    </row>
    <row r="10006" spans="1:8">
      <c r="A10006" s="162"/>
      <c r="B10006" s="162"/>
      <c r="C10006" s="163"/>
      <c r="D10006" s="164"/>
      <c r="E10006" s="163"/>
      <c r="F10006" s="162"/>
      <c r="G10006" s="209"/>
      <c r="H10006" s="195"/>
    </row>
    <row r="10007" spans="1:8">
      <c r="A10007" s="162"/>
      <c r="B10007" s="162"/>
      <c r="C10007" s="163"/>
      <c r="D10007" s="164"/>
      <c r="E10007" s="163"/>
      <c r="F10007" s="162"/>
      <c r="G10007" s="209"/>
      <c r="H10007" s="195"/>
    </row>
    <row r="10008" spans="1:8">
      <c r="A10008" s="162"/>
      <c r="B10008" s="162"/>
      <c r="C10008" s="163"/>
      <c r="D10008" s="164"/>
      <c r="E10008" s="163"/>
      <c r="F10008" s="162"/>
      <c r="G10008" s="209"/>
      <c r="H10008" s="195"/>
    </row>
    <row r="10009" spans="1:8">
      <c r="A10009" s="162"/>
      <c r="B10009" s="162"/>
      <c r="C10009" s="163"/>
      <c r="D10009" s="164"/>
      <c r="E10009" s="163"/>
      <c r="F10009" s="162"/>
      <c r="G10009" s="209"/>
      <c r="H10009" s="195"/>
    </row>
    <row r="10010" spans="1:8">
      <c r="A10010" s="162"/>
      <c r="B10010" s="162"/>
      <c r="C10010" s="163"/>
      <c r="D10010" s="164"/>
      <c r="E10010" s="163"/>
      <c r="F10010" s="162"/>
      <c r="G10010" s="209"/>
      <c r="H10010" s="195"/>
    </row>
    <row r="10011" spans="1:8">
      <c r="A10011" s="162"/>
      <c r="B10011" s="162"/>
      <c r="C10011" s="163"/>
      <c r="D10011" s="164"/>
      <c r="E10011" s="163"/>
      <c r="F10011" s="162"/>
      <c r="G10011" s="209"/>
      <c r="H10011" s="195"/>
    </row>
    <row r="10012" spans="1:8">
      <c r="A10012" s="162"/>
      <c r="B10012" s="162"/>
      <c r="C10012" s="163"/>
      <c r="D10012" s="164"/>
      <c r="E10012" s="163"/>
      <c r="F10012" s="162"/>
      <c r="G10012" s="209"/>
      <c r="H10012" s="195"/>
    </row>
    <row r="10013" spans="1:8">
      <c r="A10013" s="162"/>
      <c r="B10013" s="162"/>
      <c r="C10013" s="163"/>
      <c r="D10013" s="164"/>
      <c r="E10013" s="163"/>
      <c r="F10013" s="162"/>
      <c r="G10013" s="209"/>
      <c r="H10013" s="195"/>
    </row>
    <row r="10014" spans="1:8">
      <c r="A10014" s="162"/>
      <c r="B10014" s="162"/>
      <c r="C10014" s="163"/>
      <c r="D10014" s="164"/>
      <c r="E10014" s="163"/>
      <c r="F10014" s="162"/>
      <c r="G10014" s="209"/>
      <c r="H10014" s="195"/>
    </row>
    <row r="10015" spans="1:8">
      <c r="A10015" s="162"/>
      <c r="B10015" s="162"/>
      <c r="C10015" s="163"/>
      <c r="D10015" s="164"/>
      <c r="E10015" s="163"/>
      <c r="F10015" s="162"/>
      <c r="G10015" s="209"/>
      <c r="H10015" s="195"/>
    </row>
    <row r="10016" spans="1:8">
      <c r="A10016" s="162"/>
      <c r="B10016" s="162"/>
      <c r="C10016" s="163"/>
      <c r="D10016" s="164"/>
      <c r="E10016" s="163"/>
      <c r="F10016" s="162"/>
      <c r="G10016" s="209"/>
      <c r="H10016" s="195"/>
    </row>
    <row r="10017" spans="1:8">
      <c r="A10017" s="162"/>
      <c r="B10017" s="162"/>
      <c r="C10017" s="163"/>
      <c r="D10017" s="164"/>
      <c r="E10017" s="163"/>
      <c r="F10017" s="162"/>
      <c r="G10017" s="209"/>
      <c r="H10017" s="195"/>
    </row>
    <row r="10018" spans="1:8">
      <c r="A10018" s="162"/>
      <c r="B10018" s="162"/>
      <c r="C10018" s="163"/>
      <c r="D10018" s="164"/>
      <c r="E10018" s="163"/>
      <c r="F10018" s="162"/>
      <c r="G10018" s="209"/>
      <c r="H10018" s="195"/>
    </row>
    <row r="10019" spans="1:8">
      <c r="A10019" s="162"/>
      <c r="B10019" s="162"/>
      <c r="C10019" s="163"/>
      <c r="D10019" s="164"/>
      <c r="E10019" s="163"/>
      <c r="F10019" s="162"/>
      <c r="G10019" s="209"/>
      <c r="H10019" s="195"/>
    </row>
    <row r="10020" spans="1:8">
      <c r="A10020" s="162"/>
      <c r="B10020" s="162"/>
      <c r="C10020" s="163"/>
      <c r="D10020" s="164"/>
      <c r="E10020" s="163"/>
      <c r="F10020" s="162"/>
      <c r="G10020" s="209"/>
      <c r="H10020" s="195"/>
    </row>
    <row r="10021" spans="1:8">
      <c r="A10021" s="162"/>
      <c r="B10021" s="162"/>
      <c r="C10021" s="163"/>
      <c r="D10021" s="164"/>
      <c r="E10021" s="163"/>
      <c r="F10021" s="162"/>
      <c r="G10021" s="209"/>
      <c r="H10021" s="195"/>
    </row>
    <row r="10022" spans="1:8">
      <c r="A10022" s="162"/>
      <c r="B10022" s="162"/>
      <c r="C10022" s="163"/>
      <c r="D10022" s="164"/>
      <c r="E10022" s="163"/>
      <c r="F10022" s="162"/>
      <c r="G10022" s="209"/>
      <c r="H10022" s="195"/>
    </row>
    <row r="10023" spans="1:8">
      <c r="A10023" s="162"/>
      <c r="B10023" s="162"/>
      <c r="C10023" s="163"/>
      <c r="D10023" s="164"/>
      <c r="E10023" s="163"/>
      <c r="F10023" s="162"/>
      <c r="G10023" s="209"/>
      <c r="H10023" s="195"/>
    </row>
    <row r="10024" spans="1:8">
      <c r="A10024" s="162"/>
      <c r="B10024" s="162"/>
      <c r="C10024" s="163"/>
      <c r="D10024" s="164"/>
      <c r="E10024" s="163"/>
      <c r="F10024" s="162"/>
      <c r="G10024" s="209"/>
      <c r="H10024" s="195"/>
    </row>
    <row r="10025" spans="1:8">
      <c r="A10025" s="162"/>
      <c r="B10025" s="162"/>
      <c r="C10025" s="163"/>
      <c r="D10025" s="164"/>
      <c r="E10025" s="163"/>
      <c r="F10025" s="162"/>
      <c r="G10025" s="209"/>
      <c r="H10025" s="195"/>
    </row>
    <row r="10026" spans="1:8">
      <c r="A10026" s="162"/>
      <c r="B10026" s="162"/>
      <c r="C10026" s="163"/>
      <c r="D10026" s="164"/>
      <c r="E10026" s="163"/>
      <c r="F10026" s="162"/>
      <c r="G10026" s="209"/>
      <c r="H10026" s="195"/>
    </row>
    <row r="10027" spans="1:8">
      <c r="A10027" s="162"/>
      <c r="B10027" s="162"/>
      <c r="C10027" s="163"/>
      <c r="D10027" s="164"/>
      <c r="E10027" s="163"/>
      <c r="F10027" s="162"/>
      <c r="G10027" s="209"/>
      <c r="H10027" s="195"/>
    </row>
    <row r="10028" spans="1:8">
      <c r="A10028" s="162"/>
      <c r="B10028" s="162"/>
      <c r="C10028" s="163"/>
      <c r="D10028" s="164"/>
      <c r="E10028" s="163"/>
      <c r="F10028" s="162"/>
      <c r="G10028" s="209"/>
      <c r="H10028" s="195"/>
    </row>
    <row r="10029" spans="1:8">
      <c r="A10029" s="162"/>
      <c r="B10029" s="162"/>
      <c r="C10029" s="163"/>
      <c r="D10029" s="164"/>
      <c r="E10029" s="163"/>
      <c r="F10029" s="162"/>
      <c r="G10029" s="209"/>
      <c r="H10029" s="195"/>
    </row>
    <row r="10030" spans="1:8">
      <c r="A10030" s="162"/>
      <c r="B10030" s="162"/>
      <c r="C10030" s="163"/>
      <c r="D10030" s="164"/>
      <c r="E10030" s="163"/>
      <c r="F10030" s="162"/>
      <c r="G10030" s="209"/>
      <c r="H10030" s="195"/>
    </row>
    <row r="10031" spans="1:8">
      <c r="A10031" s="162"/>
      <c r="B10031" s="162"/>
      <c r="C10031" s="163"/>
      <c r="D10031" s="164"/>
      <c r="E10031" s="163"/>
      <c r="F10031" s="162"/>
      <c r="G10031" s="209"/>
      <c r="H10031" s="195"/>
    </row>
    <row r="10032" spans="1:8">
      <c r="A10032" s="162"/>
      <c r="B10032" s="162"/>
      <c r="C10032" s="163"/>
      <c r="D10032" s="164"/>
      <c r="E10032" s="163"/>
      <c r="F10032" s="162"/>
      <c r="G10032" s="209"/>
      <c r="H10032" s="195"/>
    </row>
    <row r="10033" spans="1:8">
      <c r="A10033" s="162"/>
      <c r="B10033" s="162"/>
      <c r="C10033" s="163"/>
      <c r="D10033" s="164"/>
      <c r="E10033" s="163"/>
      <c r="F10033" s="162"/>
      <c r="G10033" s="209"/>
      <c r="H10033" s="195"/>
    </row>
    <row r="10034" spans="1:8">
      <c r="A10034" s="162"/>
      <c r="B10034" s="162"/>
      <c r="C10034" s="163"/>
      <c r="D10034" s="164"/>
      <c r="E10034" s="163"/>
      <c r="F10034" s="162"/>
      <c r="G10034" s="209"/>
      <c r="H10034" s="195"/>
    </row>
    <row r="10035" spans="1:8">
      <c r="A10035" s="162"/>
      <c r="B10035" s="162"/>
      <c r="C10035" s="163"/>
      <c r="D10035" s="164"/>
      <c r="E10035" s="163"/>
      <c r="F10035" s="162"/>
      <c r="G10035" s="209"/>
      <c r="H10035" s="195"/>
    </row>
    <row r="10036" spans="1:8">
      <c r="A10036" s="162"/>
      <c r="B10036" s="162"/>
      <c r="C10036" s="163"/>
      <c r="D10036" s="164"/>
      <c r="E10036" s="163"/>
      <c r="F10036" s="162"/>
      <c r="G10036" s="209"/>
      <c r="H10036" s="195"/>
    </row>
    <row r="10037" spans="1:8">
      <c r="A10037" s="162"/>
      <c r="B10037" s="162"/>
      <c r="C10037" s="163"/>
      <c r="D10037" s="164"/>
      <c r="E10037" s="163"/>
      <c r="F10037" s="162"/>
      <c r="G10037" s="209"/>
      <c r="H10037" s="195"/>
    </row>
    <row r="10038" spans="1:8">
      <c r="A10038" s="162"/>
      <c r="B10038" s="162"/>
      <c r="C10038" s="163"/>
      <c r="D10038" s="164"/>
      <c r="E10038" s="163"/>
      <c r="F10038" s="162"/>
      <c r="G10038" s="209"/>
      <c r="H10038" s="195"/>
    </row>
    <row r="10039" spans="1:8">
      <c r="A10039" s="162"/>
      <c r="B10039" s="162"/>
      <c r="C10039" s="163"/>
      <c r="D10039" s="164"/>
      <c r="E10039" s="163"/>
      <c r="F10039" s="162"/>
      <c r="G10039" s="209"/>
      <c r="H10039" s="195"/>
    </row>
    <row r="10040" spans="1:8">
      <c r="A10040" s="162"/>
      <c r="B10040" s="162"/>
      <c r="C10040" s="163"/>
      <c r="D10040" s="164"/>
      <c r="E10040" s="163"/>
      <c r="F10040" s="162"/>
      <c r="G10040" s="209"/>
      <c r="H10040" s="195"/>
    </row>
    <row r="10041" spans="1:8">
      <c r="A10041" s="162"/>
      <c r="B10041" s="162"/>
      <c r="C10041" s="163"/>
      <c r="D10041" s="164"/>
      <c r="E10041" s="163"/>
      <c r="F10041" s="162"/>
      <c r="G10041" s="209"/>
      <c r="H10041" s="195"/>
    </row>
    <row r="10042" spans="1:8">
      <c r="A10042" s="162"/>
      <c r="B10042" s="162"/>
      <c r="C10042" s="163"/>
      <c r="D10042" s="164"/>
      <c r="E10042" s="163"/>
      <c r="F10042" s="162"/>
      <c r="G10042" s="209"/>
      <c r="H10042" s="195"/>
    </row>
    <row r="10043" spans="1:8">
      <c r="A10043" s="162"/>
      <c r="B10043" s="162"/>
      <c r="C10043" s="163"/>
      <c r="D10043" s="164"/>
      <c r="E10043" s="163"/>
      <c r="F10043" s="162"/>
      <c r="G10043" s="209"/>
      <c r="H10043" s="195"/>
    </row>
    <row r="10044" spans="1:8">
      <c r="A10044" s="162"/>
      <c r="B10044" s="162"/>
      <c r="C10044" s="163"/>
      <c r="D10044" s="164"/>
      <c r="E10044" s="163"/>
      <c r="F10044" s="162"/>
      <c r="G10044" s="209"/>
      <c r="H10044" s="195"/>
    </row>
    <row r="10045" spans="1:8">
      <c r="A10045" s="162"/>
      <c r="B10045" s="162"/>
      <c r="C10045" s="163"/>
      <c r="D10045" s="164"/>
      <c r="E10045" s="163"/>
      <c r="F10045" s="162"/>
      <c r="G10045" s="209"/>
      <c r="H10045" s="195"/>
    </row>
    <row r="10046" spans="1:8">
      <c r="A10046" s="162"/>
      <c r="B10046" s="162"/>
      <c r="C10046" s="163"/>
      <c r="D10046" s="164"/>
      <c r="E10046" s="163"/>
      <c r="F10046" s="162"/>
      <c r="G10046" s="209"/>
      <c r="H10046" s="195"/>
    </row>
    <row r="10047" spans="1:8">
      <c r="A10047" s="162"/>
      <c r="B10047" s="162"/>
      <c r="C10047" s="163"/>
      <c r="D10047" s="164"/>
      <c r="E10047" s="163"/>
      <c r="F10047" s="162"/>
      <c r="G10047" s="209"/>
      <c r="H10047" s="195"/>
    </row>
    <row r="10048" spans="1:8">
      <c r="A10048" s="162"/>
      <c r="B10048" s="162"/>
      <c r="C10048" s="163"/>
      <c r="D10048" s="164"/>
      <c r="E10048" s="163"/>
      <c r="F10048" s="162"/>
      <c r="G10048" s="209"/>
      <c r="H10048" s="195"/>
    </row>
    <row r="10049" spans="1:8">
      <c r="A10049" s="162"/>
      <c r="B10049" s="162"/>
      <c r="C10049" s="163"/>
      <c r="D10049" s="164"/>
      <c r="E10049" s="163"/>
      <c r="F10049" s="162"/>
      <c r="G10049" s="209"/>
      <c r="H10049" s="195"/>
    </row>
    <row r="10050" spans="1:8">
      <c r="A10050" s="162"/>
      <c r="B10050" s="162"/>
      <c r="C10050" s="163"/>
      <c r="D10050" s="164"/>
      <c r="E10050" s="163"/>
      <c r="F10050" s="162"/>
      <c r="G10050" s="209"/>
      <c r="H10050" s="195"/>
    </row>
    <row r="10051" spans="1:8">
      <c r="A10051" s="162"/>
      <c r="B10051" s="162"/>
      <c r="C10051" s="163"/>
      <c r="D10051" s="164"/>
      <c r="E10051" s="163"/>
      <c r="F10051" s="162"/>
      <c r="G10051" s="209"/>
      <c r="H10051" s="195"/>
    </row>
    <row r="10052" spans="1:8">
      <c r="A10052" s="162"/>
      <c r="B10052" s="162"/>
      <c r="C10052" s="163"/>
      <c r="D10052" s="164"/>
      <c r="E10052" s="163"/>
      <c r="F10052" s="162"/>
      <c r="G10052" s="209"/>
      <c r="H10052" s="195"/>
    </row>
    <row r="10053" spans="1:8">
      <c r="A10053" s="162"/>
      <c r="B10053" s="162"/>
      <c r="C10053" s="163"/>
      <c r="D10053" s="164"/>
      <c r="E10053" s="163"/>
      <c r="F10053" s="162"/>
      <c r="G10053" s="209"/>
      <c r="H10053" s="195"/>
    </row>
    <row r="10054" spans="1:8">
      <c r="A10054" s="162"/>
      <c r="B10054" s="162"/>
      <c r="C10054" s="163"/>
      <c r="D10054" s="164"/>
      <c r="E10054" s="163"/>
      <c r="F10054" s="162"/>
      <c r="G10054" s="209"/>
      <c r="H10054" s="195"/>
    </row>
    <row r="10055" spans="1:8">
      <c r="A10055" s="162"/>
      <c r="B10055" s="162"/>
      <c r="C10055" s="163"/>
      <c r="D10055" s="164"/>
      <c r="E10055" s="163"/>
      <c r="F10055" s="162"/>
      <c r="G10055" s="209"/>
      <c r="H10055" s="195"/>
    </row>
    <row r="10056" spans="1:8">
      <c r="A10056" s="162"/>
      <c r="B10056" s="162"/>
      <c r="C10056" s="163"/>
      <c r="D10056" s="164"/>
      <c r="E10056" s="163"/>
      <c r="F10056" s="162"/>
      <c r="G10056" s="209"/>
      <c r="H10056" s="195"/>
    </row>
    <row r="10057" spans="1:8">
      <c r="A10057" s="162"/>
      <c r="B10057" s="162"/>
      <c r="C10057" s="163"/>
      <c r="D10057" s="164"/>
      <c r="E10057" s="163"/>
      <c r="F10057" s="162"/>
      <c r="G10057" s="209"/>
      <c r="H10057" s="195"/>
    </row>
    <row r="10058" spans="1:8">
      <c r="A10058" s="162"/>
      <c r="B10058" s="162"/>
      <c r="C10058" s="163"/>
      <c r="D10058" s="164"/>
      <c r="E10058" s="163"/>
      <c r="F10058" s="162"/>
      <c r="G10058" s="209"/>
      <c r="H10058" s="195"/>
    </row>
    <row r="10059" spans="1:8">
      <c r="A10059" s="162"/>
      <c r="B10059" s="162"/>
      <c r="C10059" s="163"/>
      <c r="D10059" s="164"/>
      <c r="E10059" s="163"/>
      <c r="F10059" s="162"/>
      <c r="G10059" s="209"/>
      <c r="H10059" s="195"/>
    </row>
    <row r="10060" spans="1:8">
      <c r="A10060" s="162"/>
      <c r="B10060" s="162"/>
      <c r="C10060" s="163"/>
      <c r="D10060" s="164"/>
      <c r="E10060" s="163"/>
      <c r="F10060" s="162"/>
      <c r="G10060" s="209"/>
      <c r="H10060" s="195"/>
    </row>
    <row r="10061" spans="1:8">
      <c r="A10061" s="162"/>
      <c r="B10061" s="162"/>
      <c r="C10061" s="163"/>
      <c r="D10061" s="164"/>
      <c r="E10061" s="163"/>
      <c r="F10061" s="162"/>
      <c r="G10061" s="209"/>
      <c r="H10061" s="195"/>
    </row>
    <row r="10062" spans="1:8">
      <c r="A10062" s="162"/>
      <c r="B10062" s="162"/>
      <c r="C10062" s="163"/>
      <c r="D10062" s="164"/>
      <c r="E10062" s="163"/>
      <c r="F10062" s="162"/>
      <c r="G10062" s="209"/>
      <c r="H10062" s="195"/>
    </row>
    <row r="10063" spans="1:8">
      <c r="A10063" s="162"/>
      <c r="B10063" s="162"/>
      <c r="C10063" s="163"/>
      <c r="D10063" s="164"/>
      <c r="E10063" s="163"/>
      <c r="F10063" s="162"/>
      <c r="G10063" s="209"/>
      <c r="H10063" s="195"/>
    </row>
    <row r="10064" spans="1:8">
      <c r="A10064" s="162"/>
      <c r="B10064" s="162"/>
      <c r="C10064" s="163"/>
      <c r="D10064" s="164"/>
      <c r="E10064" s="163"/>
      <c r="F10064" s="162"/>
      <c r="G10064" s="209"/>
      <c r="H10064" s="195"/>
    </row>
    <row r="10065" spans="1:8">
      <c r="A10065" s="162"/>
      <c r="B10065" s="162"/>
      <c r="C10065" s="163"/>
      <c r="D10065" s="164"/>
      <c r="E10065" s="163"/>
      <c r="F10065" s="162"/>
      <c r="G10065" s="209"/>
      <c r="H10065" s="195"/>
    </row>
    <row r="10066" spans="1:8">
      <c r="A10066" s="162"/>
      <c r="B10066" s="162"/>
      <c r="C10066" s="163"/>
      <c r="D10066" s="164"/>
      <c r="E10066" s="163"/>
      <c r="F10066" s="162"/>
      <c r="G10066" s="209"/>
      <c r="H10066" s="195"/>
    </row>
    <row r="10067" spans="1:8">
      <c r="A10067" s="162"/>
      <c r="B10067" s="162"/>
      <c r="C10067" s="163"/>
      <c r="D10067" s="164"/>
      <c r="E10067" s="163"/>
      <c r="F10067" s="162"/>
      <c r="G10067" s="209"/>
      <c r="H10067" s="195"/>
    </row>
    <row r="10068" spans="1:8">
      <c r="A10068" s="162"/>
      <c r="B10068" s="162"/>
      <c r="C10068" s="163"/>
      <c r="D10068" s="164"/>
      <c r="E10068" s="163"/>
      <c r="F10068" s="162"/>
      <c r="G10068" s="209"/>
      <c r="H10068" s="195"/>
    </row>
    <row r="10069" spans="1:8">
      <c r="A10069" s="162"/>
      <c r="B10069" s="162"/>
      <c r="C10069" s="163"/>
      <c r="D10069" s="164"/>
      <c r="E10069" s="163"/>
      <c r="F10069" s="162"/>
      <c r="G10069" s="209"/>
      <c r="H10069" s="195"/>
    </row>
    <row r="10070" spans="1:8">
      <c r="A10070" s="162"/>
      <c r="B10070" s="162"/>
      <c r="C10070" s="163"/>
      <c r="D10070" s="164"/>
      <c r="E10070" s="163"/>
      <c r="F10070" s="162"/>
      <c r="G10070" s="209"/>
      <c r="H10070" s="195"/>
    </row>
    <row r="10071" spans="1:8">
      <c r="A10071" s="162"/>
      <c r="B10071" s="162"/>
      <c r="C10071" s="163"/>
      <c r="D10071" s="164"/>
      <c r="E10071" s="163"/>
      <c r="F10071" s="162"/>
      <c r="G10071" s="209"/>
      <c r="H10071" s="195"/>
    </row>
    <row r="10072" spans="1:8">
      <c r="A10072" s="162"/>
      <c r="B10072" s="162"/>
      <c r="C10072" s="163"/>
      <c r="D10072" s="164"/>
      <c r="E10072" s="163"/>
      <c r="F10072" s="162"/>
      <c r="G10072" s="209"/>
      <c r="H10072" s="195"/>
    </row>
    <row r="10073" spans="1:8">
      <c r="A10073" s="162"/>
      <c r="B10073" s="162"/>
      <c r="C10073" s="163"/>
      <c r="D10073" s="164"/>
      <c r="E10073" s="163"/>
      <c r="F10073" s="162"/>
      <c r="G10073" s="209"/>
      <c r="H10073" s="195"/>
    </row>
    <row r="10074" spans="1:8">
      <c r="A10074" s="162"/>
      <c r="B10074" s="162"/>
      <c r="C10074" s="163"/>
      <c r="D10074" s="164"/>
      <c r="E10074" s="163"/>
      <c r="F10074" s="162"/>
      <c r="G10074" s="209"/>
      <c r="H10074" s="195"/>
    </row>
    <row r="10075" spans="1:8">
      <c r="A10075" s="162"/>
      <c r="B10075" s="162"/>
      <c r="C10075" s="163"/>
      <c r="D10075" s="164"/>
      <c r="E10075" s="163"/>
      <c r="F10075" s="162"/>
      <c r="G10075" s="209"/>
      <c r="H10075" s="195"/>
    </row>
    <row r="10076" spans="1:8">
      <c r="A10076" s="162"/>
      <c r="B10076" s="162"/>
      <c r="C10076" s="163"/>
      <c r="D10076" s="164"/>
      <c r="E10076" s="163"/>
      <c r="F10076" s="162"/>
      <c r="G10076" s="209"/>
      <c r="H10076" s="195"/>
    </row>
    <row r="10077" spans="1:8">
      <c r="A10077" s="162"/>
      <c r="B10077" s="162"/>
      <c r="C10077" s="163"/>
      <c r="D10077" s="164"/>
      <c r="E10077" s="163"/>
      <c r="F10077" s="162"/>
      <c r="G10077" s="209"/>
      <c r="H10077" s="195"/>
    </row>
    <row r="10078" spans="1:8">
      <c r="A10078" s="162"/>
      <c r="B10078" s="162"/>
      <c r="C10078" s="163"/>
      <c r="D10078" s="164"/>
      <c r="E10078" s="163"/>
      <c r="F10078" s="162"/>
      <c r="G10078" s="209"/>
      <c r="H10078" s="195"/>
    </row>
    <row r="10079" spans="1:8">
      <c r="A10079" s="162"/>
      <c r="B10079" s="162"/>
      <c r="C10079" s="163"/>
      <c r="D10079" s="164"/>
      <c r="E10079" s="163"/>
      <c r="F10079" s="162"/>
      <c r="G10079" s="209"/>
      <c r="H10079" s="195"/>
    </row>
    <row r="10080" spans="1:8">
      <c r="A10080" s="162"/>
      <c r="B10080" s="162"/>
      <c r="C10080" s="163"/>
      <c r="D10080" s="164"/>
      <c r="E10080" s="163"/>
      <c r="F10080" s="162"/>
      <c r="G10080" s="209"/>
      <c r="H10080" s="195"/>
    </row>
    <row r="10081" spans="1:8">
      <c r="A10081" s="162"/>
      <c r="B10081" s="162"/>
      <c r="C10081" s="163"/>
      <c r="D10081" s="164"/>
      <c r="E10081" s="163"/>
      <c r="F10081" s="162"/>
      <c r="G10081" s="209"/>
      <c r="H10081" s="195"/>
    </row>
    <row r="10082" spans="1:8">
      <c r="A10082" s="162"/>
      <c r="B10082" s="162"/>
      <c r="C10082" s="163"/>
      <c r="D10082" s="164"/>
      <c r="E10082" s="163"/>
      <c r="F10082" s="162"/>
      <c r="G10082" s="209"/>
      <c r="H10082" s="195"/>
    </row>
    <row r="10083" spans="1:8">
      <c r="A10083" s="162"/>
      <c r="B10083" s="162"/>
      <c r="C10083" s="163"/>
      <c r="D10083" s="164"/>
      <c r="E10083" s="163"/>
      <c r="F10083" s="162"/>
      <c r="G10083" s="209"/>
      <c r="H10083" s="195"/>
    </row>
    <row r="10084" spans="1:8">
      <c r="A10084" s="162"/>
      <c r="B10084" s="162"/>
      <c r="C10084" s="163"/>
      <c r="D10084" s="164"/>
      <c r="E10084" s="163"/>
      <c r="F10084" s="162"/>
      <c r="G10084" s="209"/>
      <c r="H10084" s="195"/>
    </row>
    <row r="10085" spans="1:8">
      <c r="A10085" s="162"/>
      <c r="B10085" s="162"/>
      <c r="C10085" s="163"/>
      <c r="D10085" s="164"/>
      <c r="E10085" s="163"/>
      <c r="F10085" s="162"/>
      <c r="G10085" s="209"/>
      <c r="H10085" s="195"/>
    </row>
    <row r="10086" spans="1:8">
      <c r="A10086" s="162"/>
      <c r="B10086" s="162"/>
      <c r="C10086" s="163"/>
      <c r="D10086" s="164"/>
      <c r="E10086" s="163"/>
      <c r="F10086" s="162"/>
      <c r="G10086" s="209"/>
      <c r="H10086" s="195"/>
    </row>
    <row r="10087" spans="1:8">
      <c r="A10087" s="162"/>
      <c r="B10087" s="162"/>
      <c r="C10087" s="163"/>
      <c r="D10087" s="164"/>
      <c r="E10087" s="163"/>
      <c r="F10087" s="162"/>
      <c r="G10087" s="209"/>
      <c r="H10087" s="195"/>
    </row>
    <row r="10088" spans="1:8">
      <c r="A10088" s="162"/>
      <c r="B10088" s="162"/>
      <c r="C10088" s="163"/>
      <c r="D10088" s="164"/>
      <c r="E10088" s="163"/>
      <c r="F10088" s="162"/>
      <c r="G10088" s="209"/>
      <c r="H10088" s="195"/>
    </row>
    <row r="10089" spans="1:8">
      <c r="A10089" s="162"/>
      <c r="B10089" s="162"/>
      <c r="C10089" s="163"/>
      <c r="D10089" s="164"/>
      <c r="E10089" s="163"/>
      <c r="F10089" s="162"/>
      <c r="G10089" s="209"/>
      <c r="H10089" s="195"/>
    </row>
    <row r="10090" spans="1:8">
      <c r="A10090" s="162"/>
      <c r="B10090" s="162"/>
      <c r="C10090" s="163"/>
      <c r="D10090" s="164"/>
      <c r="E10090" s="163"/>
      <c r="F10090" s="162"/>
      <c r="G10090" s="209"/>
      <c r="H10090" s="195"/>
    </row>
    <row r="10091" spans="1:8">
      <c r="A10091" s="162"/>
      <c r="B10091" s="162"/>
      <c r="C10091" s="163"/>
      <c r="D10091" s="164"/>
      <c r="E10091" s="163"/>
      <c r="F10091" s="162"/>
      <c r="G10091" s="209"/>
      <c r="H10091" s="195"/>
    </row>
    <row r="10092" spans="1:8">
      <c r="A10092" s="162"/>
      <c r="B10092" s="162"/>
      <c r="C10092" s="163"/>
      <c r="D10092" s="164"/>
      <c r="E10092" s="163"/>
      <c r="F10092" s="162"/>
      <c r="G10092" s="209"/>
      <c r="H10092" s="195"/>
    </row>
    <row r="10093" spans="1:8">
      <c r="A10093" s="162"/>
      <c r="B10093" s="162"/>
      <c r="C10093" s="163"/>
      <c r="D10093" s="164"/>
      <c r="E10093" s="163"/>
      <c r="F10093" s="162"/>
      <c r="G10093" s="209"/>
      <c r="H10093" s="195"/>
    </row>
    <row r="10094" spans="1:8">
      <c r="A10094" s="162"/>
      <c r="B10094" s="162"/>
      <c r="C10094" s="163"/>
      <c r="D10094" s="164"/>
      <c r="E10094" s="163"/>
      <c r="F10094" s="162"/>
      <c r="G10094" s="209"/>
      <c r="H10094" s="195"/>
    </row>
    <row r="10095" spans="1:8">
      <c r="A10095" s="162"/>
      <c r="B10095" s="162"/>
      <c r="C10095" s="163"/>
      <c r="D10095" s="164"/>
      <c r="E10095" s="163"/>
      <c r="F10095" s="162"/>
      <c r="G10095" s="209"/>
      <c r="H10095" s="195"/>
    </row>
    <row r="10096" spans="1:8">
      <c r="A10096" s="162"/>
      <c r="B10096" s="162"/>
      <c r="C10096" s="163"/>
      <c r="D10096" s="164"/>
      <c r="E10096" s="163"/>
      <c r="F10096" s="162"/>
      <c r="G10096" s="209"/>
      <c r="H10096" s="195"/>
    </row>
    <row r="10097" spans="1:8">
      <c r="A10097" s="162"/>
      <c r="B10097" s="162"/>
      <c r="C10097" s="163"/>
      <c r="D10097" s="164"/>
      <c r="E10097" s="163"/>
      <c r="F10097" s="162"/>
      <c r="G10097" s="209"/>
      <c r="H10097" s="195"/>
    </row>
    <row r="10098" spans="1:8">
      <c r="A10098" s="162"/>
      <c r="B10098" s="162"/>
      <c r="C10098" s="163"/>
      <c r="D10098" s="164"/>
      <c r="E10098" s="163"/>
      <c r="F10098" s="162"/>
      <c r="G10098" s="209"/>
      <c r="H10098" s="195"/>
    </row>
    <row r="10099" spans="1:8">
      <c r="A10099" s="162"/>
      <c r="B10099" s="162"/>
      <c r="C10099" s="163"/>
      <c r="D10099" s="164"/>
      <c r="E10099" s="163"/>
      <c r="F10099" s="162"/>
      <c r="G10099" s="209"/>
      <c r="H10099" s="195"/>
    </row>
    <row r="10100" spans="1:8">
      <c r="A10100" s="162"/>
      <c r="B10100" s="162"/>
      <c r="C10100" s="163"/>
      <c r="D10100" s="164"/>
      <c r="E10100" s="163"/>
      <c r="F10100" s="162"/>
      <c r="G10100" s="209"/>
      <c r="H10100" s="195"/>
    </row>
    <row r="10101" spans="1:8">
      <c r="A10101" s="162"/>
      <c r="B10101" s="162"/>
      <c r="C10101" s="163"/>
      <c r="D10101" s="164"/>
      <c r="E10101" s="163"/>
      <c r="F10101" s="162"/>
      <c r="G10101" s="209"/>
      <c r="H10101" s="195"/>
    </row>
    <row r="10102" spans="1:8">
      <c r="A10102" s="162"/>
      <c r="B10102" s="162"/>
      <c r="C10102" s="163"/>
      <c r="D10102" s="164"/>
      <c r="E10102" s="163"/>
      <c r="F10102" s="162"/>
      <c r="G10102" s="209"/>
      <c r="H10102" s="195"/>
    </row>
    <row r="10103" spans="1:8">
      <c r="A10103" s="162"/>
      <c r="B10103" s="162"/>
      <c r="C10103" s="163"/>
      <c r="D10103" s="164"/>
      <c r="E10103" s="163"/>
      <c r="F10103" s="162"/>
      <c r="G10103" s="209"/>
      <c r="H10103" s="195"/>
    </row>
    <row r="10104" spans="1:8">
      <c r="A10104" s="162"/>
      <c r="B10104" s="162"/>
      <c r="C10104" s="163"/>
      <c r="D10104" s="164"/>
      <c r="E10104" s="163"/>
      <c r="F10104" s="162"/>
      <c r="G10104" s="209"/>
      <c r="H10104" s="195"/>
    </row>
    <row r="10105" spans="1:8">
      <c r="A10105" s="162"/>
      <c r="B10105" s="162"/>
      <c r="C10105" s="163"/>
      <c r="D10105" s="164"/>
      <c r="E10105" s="163"/>
      <c r="F10105" s="162"/>
      <c r="G10105" s="209"/>
      <c r="H10105" s="195"/>
    </row>
    <row r="10106" spans="1:8">
      <c r="A10106" s="162"/>
      <c r="B10106" s="162"/>
      <c r="C10106" s="163"/>
      <c r="D10106" s="164"/>
      <c r="E10106" s="163"/>
      <c r="F10106" s="162"/>
      <c r="G10106" s="209"/>
      <c r="H10106" s="195"/>
    </row>
    <row r="10107" spans="1:8">
      <c r="A10107" s="162"/>
      <c r="B10107" s="162"/>
      <c r="C10107" s="163"/>
      <c r="D10107" s="164"/>
      <c r="E10107" s="163"/>
      <c r="F10107" s="162"/>
      <c r="G10107" s="209"/>
      <c r="H10107" s="195"/>
    </row>
    <row r="10108" spans="1:8">
      <c r="A10108" s="162"/>
      <c r="B10108" s="162"/>
      <c r="C10108" s="163"/>
      <c r="D10108" s="164"/>
      <c r="E10108" s="163"/>
      <c r="F10108" s="162"/>
      <c r="G10108" s="209"/>
      <c r="H10108" s="195"/>
    </row>
    <row r="10109" spans="1:8">
      <c r="A10109" s="162"/>
      <c r="B10109" s="162"/>
      <c r="C10109" s="163"/>
      <c r="D10109" s="164"/>
      <c r="E10109" s="163"/>
      <c r="F10109" s="162"/>
      <c r="G10109" s="209"/>
      <c r="H10109" s="195"/>
    </row>
    <row r="10110" spans="1:8">
      <c r="A10110" s="162"/>
      <c r="B10110" s="162"/>
      <c r="C10110" s="163"/>
      <c r="D10110" s="164"/>
      <c r="E10110" s="163"/>
      <c r="F10110" s="162"/>
      <c r="G10110" s="209"/>
      <c r="H10110" s="195"/>
    </row>
    <row r="10111" spans="1:8">
      <c r="A10111" s="162"/>
      <c r="B10111" s="162"/>
      <c r="C10111" s="163"/>
      <c r="D10111" s="164"/>
      <c r="E10111" s="163"/>
      <c r="F10111" s="162"/>
      <c r="G10111" s="209"/>
      <c r="H10111" s="195"/>
    </row>
    <row r="10112" spans="1:8">
      <c r="A10112" s="162"/>
      <c r="B10112" s="162"/>
      <c r="C10112" s="163"/>
      <c r="D10112" s="164"/>
      <c r="E10112" s="163"/>
      <c r="F10112" s="162"/>
      <c r="G10112" s="209"/>
      <c r="H10112" s="195"/>
    </row>
    <row r="10113" spans="1:8">
      <c r="A10113" s="162"/>
      <c r="B10113" s="162"/>
      <c r="C10113" s="163"/>
      <c r="D10113" s="164"/>
      <c r="E10113" s="163"/>
      <c r="F10113" s="162"/>
      <c r="G10113" s="209"/>
      <c r="H10113" s="195"/>
    </row>
    <row r="10114" spans="1:8">
      <c r="A10114" s="162"/>
      <c r="B10114" s="162"/>
      <c r="C10114" s="163"/>
      <c r="D10114" s="164"/>
      <c r="E10114" s="163"/>
      <c r="F10114" s="162"/>
      <c r="G10114" s="209"/>
      <c r="H10114" s="195"/>
    </row>
    <row r="10115" spans="1:8">
      <c r="A10115" s="162"/>
      <c r="B10115" s="162"/>
      <c r="C10115" s="163"/>
      <c r="D10115" s="164"/>
      <c r="E10115" s="163"/>
      <c r="F10115" s="162"/>
      <c r="G10115" s="209"/>
      <c r="H10115" s="195"/>
    </row>
    <row r="10116" spans="1:8">
      <c r="A10116" s="162"/>
      <c r="B10116" s="162"/>
      <c r="C10116" s="163"/>
      <c r="D10116" s="164"/>
      <c r="E10116" s="163"/>
      <c r="F10116" s="162"/>
      <c r="G10116" s="209"/>
      <c r="H10116" s="195"/>
    </row>
    <row r="10117" spans="1:8">
      <c r="A10117" s="162"/>
      <c r="B10117" s="162"/>
      <c r="C10117" s="163"/>
      <c r="D10117" s="164"/>
      <c r="E10117" s="163"/>
      <c r="F10117" s="162"/>
      <c r="G10117" s="209"/>
      <c r="H10117" s="195"/>
    </row>
    <row r="10118" spans="1:8">
      <c r="A10118" s="162"/>
      <c r="B10118" s="162"/>
      <c r="C10118" s="163"/>
      <c r="D10118" s="164"/>
      <c r="E10118" s="163"/>
      <c r="F10118" s="162"/>
      <c r="G10118" s="209"/>
      <c r="H10118" s="195"/>
    </row>
    <row r="10119" spans="1:8">
      <c r="A10119" s="162"/>
      <c r="B10119" s="162"/>
      <c r="C10119" s="163"/>
      <c r="D10119" s="164"/>
      <c r="E10119" s="163"/>
      <c r="F10119" s="162"/>
      <c r="G10119" s="209"/>
      <c r="H10119" s="195"/>
    </row>
    <row r="10120" spans="1:8">
      <c r="A10120" s="162"/>
      <c r="B10120" s="162"/>
      <c r="C10120" s="163"/>
      <c r="D10120" s="164"/>
      <c r="E10120" s="163"/>
      <c r="F10120" s="162"/>
      <c r="G10120" s="209"/>
      <c r="H10120" s="195"/>
    </row>
    <row r="10121" spans="1:8">
      <c r="A10121" s="162"/>
      <c r="B10121" s="162"/>
      <c r="C10121" s="163"/>
      <c r="D10121" s="164"/>
      <c r="E10121" s="163"/>
      <c r="F10121" s="162"/>
      <c r="G10121" s="209"/>
      <c r="H10121" s="195"/>
    </row>
    <row r="10122" spans="1:8">
      <c r="A10122" s="162"/>
      <c r="B10122" s="162"/>
      <c r="C10122" s="163"/>
      <c r="D10122" s="164"/>
      <c r="E10122" s="163"/>
      <c r="F10122" s="162"/>
      <c r="G10122" s="209"/>
      <c r="H10122" s="195"/>
    </row>
    <row r="10123" spans="1:8">
      <c r="A10123" s="162"/>
      <c r="B10123" s="162"/>
      <c r="C10123" s="163"/>
      <c r="D10123" s="164"/>
      <c r="E10123" s="163"/>
      <c r="F10123" s="162"/>
      <c r="G10123" s="209"/>
      <c r="H10123" s="195"/>
    </row>
    <row r="10124" spans="1:8">
      <c r="A10124" s="162"/>
      <c r="B10124" s="162"/>
      <c r="C10124" s="163"/>
      <c r="D10124" s="164"/>
      <c r="E10124" s="163"/>
      <c r="F10124" s="162"/>
      <c r="G10124" s="209"/>
      <c r="H10124" s="195"/>
    </row>
    <row r="10125" spans="1:8">
      <c r="A10125" s="162"/>
      <c r="B10125" s="162"/>
      <c r="C10125" s="163"/>
      <c r="D10125" s="164"/>
      <c r="E10125" s="163"/>
      <c r="F10125" s="162"/>
      <c r="G10125" s="209"/>
      <c r="H10125" s="195"/>
    </row>
    <row r="10126" spans="1:8">
      <c r="A10126" s="162"/>
      <c r="B10126" s="162"/>
      <c r="C10126" s="163"/>
      <c r="D10126" s="164"/>
      <c r="E10126" s="163"/>
      <c r="F10126" s="162"/>
      <c r="G10126" s="209"/>
      <c r="H10126" s="195"/>
    </row>
    <row r="10127" spans="1:8">
      <c r="A10127" s="162"/>
      <c r="B10127" s="162"/>
      <c r="C10127" s="163"/>
      <c r="D10127" s="164"/>
      <c r="E10127" s="163"/>
      <c r="F10127" s="162"/>
      <c r="G10127" s="209"/>
      <c r="H10127" s="195"/>
    </row>
    <row r="10128" spans="1:8">
      <c r="A10128" s="162"/>
      <c r="B10128" s="162"/>
      <c r="C10128" s="163"/>
      <c r="D10128" s="164"/>
      <c r="E10128" s="163"/>
      <c r="F10128" s="162"/>
      <c r="G10128" s="209"/>
      <c r="H10128" s="195"/>
    </row>
    <row r="10129" spans="1:8">
      <c r="A10129" s="162"/>
      <c r="B10129" s="162"/>
      <c r="C10129" s="163"/>
      <c r="D10129" s="164"/>
      <c r="E10129" s="163"/>
      <c r="F10129" s="162"/>
      <c r="G10129" s="209"/>
      <c r="H10129" s="195"/>
    </row>
    <row r="10130" spans="1:8">
      <c r="A10130" s="162"/>
      <c r="B10130" s="162"/>
      <c r="C10130" s="163"/>
      <c r="D10130" s="164"/>
      <c r="E10130" s="163"/>
      <c r="F10130" s="162"/>
      <c r="G10130" s="209"/>
      <c r="H10130" s="195"/>
    </row>
    <row r="10131" spans="1:8">
      <c r="A10131" s="162"/>
      <c r="B10131" s="162"/>
      <c r="C10131" s="163"/>
      <c r="D10131" s="164"/>
      <c r="E10131" s="163"/>
      <c r="F10131" s="162"/>
      <c r="G10131" s="209"/>
      <c r="H10131" s="195"/>
    </row>
    <row r="10132" spans="1:8">
      <c r="A10132" s="162"/>
      <c r="B10132" s="162"/>
      <c r="C10132" s="163"/>
      <c r="D10132" s="164"/>
      <c r="E10132" s="163"/>
      <c r="F10132" s="162"/>
      <c r="G10132" s="209"/>
      <c r="H10132" s="195"/>
    </row>
    <row r="10133" spans="1:8">
      <c r="A10133" s="162"/>
      <c r="B10133" s="162"/>
      <c r="C10133" s="163"/>
      <c r="D10133" s="164"/>
      <c r="E10133" s="163"/>
      <c r="F10133" s="162"/>
      <c r="G10133" s="209"/>
      <c r="H10133" s="195"/>
    </row>
    <row r="10134" spans="1:8">
      <c r="A10134" s="162"/>
      <c r="B10134" s="162"/>
      <c r="C10134" s="163"/>
      <c r="D10134" s="164"/>
      <c r="E10134" s="163"/>
      <c r="F10134" s="162"/>
      <c r="G10134" s="209"/>
      <c r="H10134" s="195"/>
    </row>
    <row r="10135" spans="1:8">
      <c r="A10135" s="162"/>
      <c r="B10135" s="162"/>
      <c r="C10135" s="163"/>
      <c r="D10135" s="164"/>
      <c r="E10135" s="163"/>
      <c r="F10135" s="162"/>
      <c r="G10135" s="209"/>
      <c r="H10135" s="195"/>
    </row>
    <row r="10136" spans="1:8">
      <c r="A10136" s="162"/>
      <c r="B10136" s="162"/>
      <c r="C10136" s="163"/>
      <c r="D10136" s="164"/>
      <c r="E10136" s="163"/>
      <c r="F10136" s="162"/>
      <c r="G10136" s="209"/>
      <c r="H10136" s="195"/>
    </row>
    <row r="10137" spans="1:8">
      <c r="A10137" s="162"/>
      <c r="B10137" s="162"/>
      <c r="C10137" s="163"/>
      <c r="D10137" s="164"/>
      <c r="E10137" s="163"/>
      <c r="F10137" s="162"/>
      <c r="G10137" s="209"/>
      <c r="H10137" s="195"/>
    </row>
    <row r="10138" spans="1:8">
      <c r="A10138" s="162"/>
      <c r="B10138" s="162"/>
      <c r="C10138" s="163"/>
      <c r="D10138" s="164"/>
      <c r="E10138" s="163"/>
      <c r="F10138" s="162"/>
      <c r="G10138" s="209"/>
      <c r="H10138" s="195"/>
    </row>
    <row r="10139" spans="1:8">
      <c r="A10139" s="162"/>
      <c r="B10139" s="162"/>
      <c r="C10139" s="163"/>
      <c r="D10139" s="164"/>
      <c r="E10139" s="163"/>
      <c r="F10139" s="162"/>
      <c r="G10139" s="209"/>
      <c r="H10139" s="195"/>
    </row>
    <row r="10140" spans="1:8">
      <c r="A10140" s="162"/>
      <c r="B10140" s="162"/>
      <c r="C10140" s="163"/>
      <c r="D10140" s="164"/>
      <c r="E10140" s="163"/>
      <c r="F10140" s="162"/>
      <c r="G10140" s="209"/>
      <c r="H10140" s="195"/>
    </row>
    <row r="10141" spans="1:8">
      <c r="A10141" s="162"/>
      <c r="B10141" s="162"/>
      <c r="C10141" s="163"/>
      <c r="D10141" s="164"/>
      <c r="E10141" s="163"/>
      <c r="F10141" s="162"/>
      <c r="G10141" s="209"/>
      <c r="H10141" s="195"/>
    </row>
    <row r="10142" spans="1:8">
      <c r="A10142" s="162"/>
      <c r="B10142" s="162"/>
      <c r="C10142" s="163"/>
      <c r="D10142" s="164"/>
      <c r="E10142" s="163"/>
      <c r="F10142" s="162"/>
      <c r="G10142" s="209"/>
      <c r="H10142" s="195"/>
    </row>
    <row r="10143" spans="1:8">
      <c r="A10143" s="162"/>
      <c r="B10143" s="162"/>
      <c r="C10143" s="163"/>
      <c r="D10143" s="164"/>
      <c r="E10143" s="163"/>
      <c r="F10143" s="162"/>
      <c r="G10143" s="209"/>
      <c r="H10143" s="195"/>
    </row>
    <row r="10144" spans="1:8">
      <c r="A10144" s="162"/>
      <c r="B10144" s="162"/>
      <c r="C10144" s="163"/>
      <c r="D10144" s="164"/>
      <c r="E10144" s="163"/>
      <c r="F10144" s="162"/>
      <c r="G10144" s="209"/>
      <c r="H10144" s="195"/>
    </row>
    <row r="10145" spans="1:8">
      <c r="A10145" s="162"/>
      <c r="B10145" s="162"/>
      <c r="C10145" s="163"/>
      <c r="D10145" s="164"/>
      <c r="E10145" s="163"/>
      <c r="F10145" s="162"/>
      <c r="G10145" s="209"/>
      <c r="H10145" s="195"/>
    </row>
    <row r="10146" spans="1:8">
      <c r="A10146" s="162"/>
      <c r="B10146" s="162"/>
      <c r="C10146" s="163"/>
      <c r="D10146" s="164"/>
      <c r="E10146" s="163"/>
      <c r="F10146" s="162"/>
      <c r="G10146" s="209"/>
      <c r="H10146" s="195"/>
    </row>
    <row r="10147" spans="1:8">
      <c r="A10147" s="162"/>
      <c r="B10147" s="162"/>
      <c r="C10147" s="163"/>
      <c r="D10147" s="164"/>
      <c r="E10147" s="163"/>
      <c r="F10147" s="162"/>
      <c r="G10147" s="209"/>
      <c r="H10147" s="195"/>
    </row>
    <row r="10148" spans="1:8">
      <c r="A10148" s="162"/>
      <c r="B10148" s="162"/>
      <c r="C10148" s="163"/>
      <c r="D10148" s="164"/>
      <c r="E10148" s="163"/>
      <c r="F10148" s="162"/>
      <c r="G10148" s="209"/>
      <c r="H10148" s="195"/>
    </row>
    <row r="10149" spans="1:8">
      <c r="A10149" s="162"/>
      <c r="B10149" s="162"/>
      <c r="C10149" s="163"/>
      <c r="D10149" s="164"/>
      <c r="E10149" s="163"/>
      <c r="F10149" s="162"/>
      <c r="G10149" s="209"/>
      <c r="H10149" s="195"/>
    </row>
    <row r="10150" spans="1:8">
      <c r="A10150" s="162"/>
      <c r="B10150" s="162"/>
      <c r="C10150" s="163"/>
      <c r="D10150" s="164"/>
      <c r="E10150" s="163"/>
      <c r="F10150" s="162"/>
      <c r="G10150" s="209"/>
      <c r="H10150" s="195"/>
    </row>
    <row r="10151" spans="1:8">
      <c r="A10151" s="162"/>
      <c r="B10151" s="162"/>
      <c r="C10151" s="163"/>
      <c r="D10151" s="164"/>
      <c r="E10151" s="163"/>
      <c r="F10151" s="162"/>
      <c r="G10151" s="209"/>
      <c r="H10151" s="195"/>
    </row>
    <row r="10152" spans="1:8">
      <c r="A10152" s="162"/>
      <c r="B10152" s="162"/>
      <c r="C10152" s="163"/>
      <c r="D10152" s="164"/>
      <c r="E10152" s="163"/>
      <c r="F10152" s="162"/>
      <c r="G10152" s="209"/>
      <c r="H10152" s="195"/>
    </row>
    <row r="10153" spans="1:8">
      <c r="A10153" s="162"/>
      <c r="B10153" s="162"/>
      <c r="C10153" s="163"/>
      <c r="D10153" s="164"/>
      <c r="E10153" s="163"/>
      <c r="F10153" s="162"/>
      <c r="G10153" s="209"/>
      <c r="H10153" s="195"/>
    </row>
    <row r="10154" spans="1:8">
      <c r="A10154" s="162"/>
      <c r="B10154" s="162"/>
      <c r="C10154" s="163"/>
      <c r="D10154" s="164"/>
      <c r="E10154" s="163"/>
      <c r="F10154" s="162"/>
      <c r="G10154" s="209"/>
      <c r="H10154" s="195"/>
    </row>
    <row r="10155" spans="1:8">
      <c r="A10155" s="162"/>
      <c r="B10155" s="162"/>
      <c r="C10155" s="163"/>
      <c r="D10155" s="164"/>
      <c r="E10155" s="163"/>
      <c r="F10155" s="162"/>
      <c r="G10155" s="209"/>
      <c r="H10155" s="195"/>
    </row>
    <row r="10156" spans="1:8">
      <c r="A10156" s="162"/>
      <c r="B10156" s="162"/>
      <c r="C10156" s="163"/>
      <c r="D10156" s="164"/>
      <c r="E10156" s="163"/>
      <c r="F10156" s="162"/>
      <c r="G10156" s="209"/>
      <c r="H10156" s="195"/>
    </row>
    <row r="10157" spans="1:8">
      <c r="A10157" s="162"/>
      <c r="B10157" s="162"/>
      <c r="C10157" s="163"/>
      <c r="D10157" s="164"/>
      <c r="E10157" s="163"/>
      <c r="F10157" s="162"/>
      <c r="G10157" s="209"/>
      <c r="H10157" s="195"/>
    </row>
    <row r="10158" spans="1:8">
      <c r="A10158" s="162"/>
      <c r="B10158" s="162"/>
      <c r="C10158" s="163"/>
      <c r="D10158" s="164"/>
      <c r="E10158" s="163"/>
      <c r="F10158" s="162"/>
      <c r="G10158" s="209"/>
      <c r="H10158" s="195"/>
    </row>
    <row r="10159" spans="1:8">
      <c r="A10159" s="162"/>
      <c r="B10159" s="162"/>
      <c r="C10159" s="163"/>
      <c r="D10159" s="164"/>
      <c r="E10159" s="163"/>
      <c r="F10159" s="162"/>
      <c r="G10159" s="209"/>
      <c r="H10159" s="195"/>
    </row>
    <row r="10160" spans="1:8">
      <c r="A10160" s="162"/>
      <c r="B10160" s="162"/>
      <c r="C10160" s="163"/>
      <c r="D10160" s="164"/>
      <c r="E10160" s="163"/>
      <c r="F10160" s="162"/>
      <c r="G10160" s="209"/>
      <c r="H10160" s="195"/>
    </row>
    <row r="10161" spans="1:8">
      <c r="A10161" s="162"/>
      <c r="B10161" s="162"/>
      <c r="C10161" s="163"/>
      <c r="D10161" s="164"/>
      <c r="E10161" s="163"/>
      <c r="F10161" s="162"/>
      <c r="G10161" s="209"/>
      <c r="H10161" s="195"/>
    </row>
    <row r="10162" spans="1:8">
      <c r="A10162" s="162"/>
      <c r="B10162" s="162"/>
      <c r="C10162" s="163"/>
      <c r="D10162" s="164"/>
      <c r="E10162" s="163"/>
      <c r="F10162" s="162"/>
      <c r="G10162" s="209"/>
      <c r="H10162" s="195"/>
    </row>
    <row r="10163" spans="1:8">
      <c r="A10163" s="162"/>
      <c r="B10163" s="162"/>
      <c r="C10163" s="163"/>
      <c r="D10163" s="164"/>
      <c r="E10163" s="163"/>
      <c r="F10163" s="162"/>
      <c r="G10163" s="209"/>
      <c r="H10163" s="195"/>
    </row>
    <row r="10164" spans="1:8">
      <c r="A10164" s="162"/>
      <c r="B10164" s="162"/>
      <c r="C10164" s="163"/>
      <c r="D10164" s="164"/>
      <c r="E10164" s="163"/>
      <c r="F10164" s="162"/>
      <c r="G10164" s="209"/>
      <c r="H10164" s="195"/>
    </row>
    <row r="10165" spans="1:8">
      <c r="A10165" s="162"/>
      <c r="B10165" s="162"/>
      <c r="C10165" s="163"/>
      <c r="D10165" s="164"/>
      <c r="E10165" s="163"/>
      <c r="F10165" s="162"/>
      <c r="G10165" s="209"/>
      <c r="H10165" s="195"/>
    </row>
    <row r="10166" spans="1:8">
      <c r="A10166" s="162"/>
      <c r="B10166" s="162"/>
      <c r="C10166" s="163"/>
      <c r="D10166" s="164"/>
      <c r="E10166" s="163"/>
      <c r="F10166" s="162"/>
      <c r="G10166" s="209"/>
      <c r="H10166" s="195"/>
    </row>
    <row r="10167" spans="1:8">
      <c r="A10167" s="162"/>
      <c r="B10167" s="162"/>
      <c r="C10167" s="163"/>
      <c r="D10167" s="164"/>
      <c r="E10167" s="163"/>
      <c r="F10167" s="162"/>
      <c r="G10167" s="209"/>
      <c r="H10167" s="195"/>
    </row>
    <row r="10168" spans="1:8">
      <c r="A10168" s="162"/>
      <c r="B10168" s="162"/>
      <c r="C10168" s="163"/>
      <c r="D10168" s="164"/>
      <c r="E10168" s="163"/>
      <c r="F10168" s="162"/>
      <c r="G10168" s="209"/>
      <c r="H10168" s="195"/>
    </row>
    <row r="10169" spans="1:8">
      <c r="A10169" s="162"/>
      <c r="B10169" s="162"/>
      <c r="C10169" s="163"/>
      <c r="D10169" s="164"/>
      <c r="E10169" s="163"/>
      <c r="F10169" s="162"/>
      <c r="G10169" s="209"/>
      <c r="H10169" s="195"/>
    </row>
    <row r="10170" spans="1:8">
      <c r="A10170" s="162"/>
      <c r="B10170" s="162"/>
      <c r="C10170" s="163"/>
      <c r="D10170" s="164"/>
      <c r="E10170" s="163"/>
      <c r="F10170" s="162"/>
      <c r="G10170" s="209"/>
      <c r="H10170" s="195"/>
    </row>
    <row r="10171" spans="1:8">
      <c r="A10171" s="162"/>
      <c r="B10171" s="162"/>
      <c r="C10171" s="163"/>
      <c r="D10171" s="164"/>
      <c r="E10171" s="163"/>
      <c r="F10171" s="162"/>
      <c r="G10171" s="209"/>
      <c r="H10171" s="195"/>
    </row>
    <row r="10172" spans="1:8">
      <c r="A10172" s="162"/>
      <c r="B10172" s="162"/>
      <c r="C10172" s="163"/>
      <c r="D10172" s="164"/>
      <c r="E10172" s="163"/>
      <c r="F10172" s="162"/>
      <c r="G10172" s="209"/>
      <c r="H10172" s="195"/>
    </row>
    <row r="10173" spans="1:8">
      <c r="A10173" s="162"/>
      <c r="B10173" s="162"/>
      <c r="C10173" s="163"/>
      <c r="D10173" s="164"/>
      <c r="E10173" s="163"/>
      <c r="F10173" s="162"/>
      <c r="G10173" s="209"/>
      <c r="H10173" s="195"/>
    </row>
    <row r="10174" spans="1:8">
      <c r="A10174" s="162"/>
      <c r="B10174" s="162"/>
      <c r="C10174" s="163"/>
      <c r="D10174" s="164"/>
      <c r="E10174" s="163"/>
      <c r="F10174" s="162"/>
      <c r="G10174" s="209"/>
      <c r="H10174" s="195"/>
    </row>
    <row r="10175" spans="1:8">
      <c r="A10175" s="162"/>
      <c r="B10175" s="162"/>
      <c r="C10175" s="163"/>
      <c r="D10175" s="164"/>
      <c r="E10175" s="163"/>
      <c r="F10175" s="162"/>
      <c r="G10175" s="209"/>
      <c r="H10175" s="195"/>
    </row>
    <row r="10176" spans="1:8">
      <c r="A10176" s="162"/>
      <c r="B10176" s="162"/>
      <c r="C10176" s="163"/>
      <c r="D10176" s="164"/>
      <c r="E10176" s="163"/>
      <c r="F10176" s="162"/>
      <c r="G10176" s="209"/>
      <c r="H10176" s="195"/>
    </row>
    <row r="10177" spans="1:8">
      <c r="A10177" s="162"/>
      <c r="B10177" s="162"/>
      <c r="C10177" s="163"/>
      <c r="D10177" s="164"/>
      <c r="E10177" s="163"/>
      <c r="F10177" s="162"/>
      <c r="G10177" s="209"/>
      <c r="H10177" s="195"/>
    </row>
    <row r="10178" spans="1:8">
      <c r="A10178" s="162"/>
      <c r="B10178" s="162"/>
      <c r="C10178" s="163"/>
      <c r="D10178" s="164"/>
      <c r="E10178" s="163"/>
      <c r="F10178" s="162"/>
      <c r="G10178" s="209"/>
      <c r="H10178" s="195"/>
    </row>
    <row r="10179" spans="1:8">
      <c r="A10179" s="162"/>
      <c r="B10179" s="162"/>
      <c r="C10179" s="163"/>
      <c r="D10179" s="164"/>
      <c r="E10179" s="163"/>
      <c r="F10179" s="162"/>
      <c r="G10179" s="209"/>
      <c r="H10179" s="195"/>
    </row>
    <row r="10180" spans="1:8">
      <c r="A10180" s="162"/>
      <c r="B10180" s="162"/>
      <c r="C10180" s="163"/>
      <c r="D10180" s="164"/>
      <c r="E10180" s="163"/>
      <c r="F10180" s="162"/>
      <c r="G10180" s="209"/>
      <c r="H10180" s="195"/>
    </row>
    <row r="10181" spans="1:8">
      <c r="A10181" s="162"/>
      <c r="B10181" s="162"/>
      <c r="C10181" s="163"/>
      <c r="D10181" s="164"/>
      <c r="E10181" s="163"/>
      <c r="F10181" s="162"/>
      <c r="G10181" s="209"/>
      <c r="H10181" s="195"/>
    </row>
    <row r="10182" spans="1:8">
      <c r="A10182" s="162"/>
      <c r="B10182" s="162"/>
      <c r="C10182" s="163"/>
      <c r="D10182" s="164"/>
      <c r="E10182" s="163"/>
      <c r="F10182" s="162"/>
      <c r="G10182" s="209"/>
      <c r="H10182" s="195"/>
    </row>
    <row r="10183" spans="1:8">
      <c r="A10183" s="162"/>
      <c r="B10183" s="162"/>
      <c r="C10183" s="163"/>
      <c r="D10183" s="164"/>
      <c r="E10183" s="163"/>
      <c r="F10183" s="162"/>
      <c r="G10183" s="209"/>
      <c r="H10183" s="195"/>
    </row>
    <row r="10184" spans="1:8">
      <c r="A10184" s="162"/>
      <c r="B10184" s="162"/>
      <c r="C10184" s="163"/>
      <c r="D10184" s="164"/>
      <c r="E10184" s="163"/>
      <c r="F10184" s="162"/>
      <c r="G10184" s="209"/>
      <c r="H10184" s="195"/>
    </row>
    <row r="10185" spans="1:8">
      <c r="A10185" s="162"/>
      <c r="B10185" s="162"/>
      <c r="C10185" s="163"/>
      <c r="D10185" s="164"/>
      <c r="E10185" s="163"/>
      <c r="F10185" s="162"/>
      <c r="G10185" s="209"/>
      <c r="H10185" s="195"/>
    </row>
    <row r="10186" spans="1:8">
      <c r="A10186" s="162"/>
      <c r="B10186" s="162"/>
      <c r="C10186" s="163"/>
      <c r="D10186" s="164"/>
      <c r="E10186" s="163"/>
      <c r="F10186" s="162"/>
      <c r="G10186" s="209"/>
      <c r="H10186" s="195"/>
    </row>
    <row r="10187" spans="1:8">
      <c r="A10187" s="162"/>
      <c r="B10187" s="162"/>
      <c r="C10187" s="163"/>
      <c r="D10187" s="164"/>
      <c r="E10187" s="163"/>
      <c r="F10187" s="162"/>
      <c r="G10187" s="209"/>
      <c r="H10187" s="195"/>
    </row>
    <row r="10188" spans="1:8">
      <c r="A10188" s="162"/>
      <c r="B10188" s="162"/>
      <c r="C10188" s="163"/>
      <c r="D10188" s="164"/>
      <c r="E10188" s="163"/>
      <c r="F10188" s="162"/>
      <c r="G10188" s="209"/>
      <c r="H10188" s="195"/>
    </row>
    <row r="10189" spans="1:8">
      <c r="A10189" s="162"/>
      <c r="B10189" s="162"/>
      <c r="C10189" s="163"/>
      <c r="D10189" s="164"/>
      <c r="E10189" s="163"/>
      <c r="F10189" s="162"/>
      <c r="G10189" s="209"/>
      <c r="H10189" s="195"/>
    </row>
    <row r="10190" spans="1:8">
      <c r="A10190" s="162"/>
      <c r="B10190" s="162"/>
      <c r="C10190" s="163"/>
      <c r="D10190" s="164"/>
      <c r="E10190" s="163"/>
      <c r="F10190" s="162"/>
      <c r="G10190" s="209"/>
      <c r="H10190" s="195"/>
    </row>
    <row r="10191" spans="1:8">
      <c r="A10191" s="162"/>
      <c r="B10191" s="162"/>
      <c r="C10191" s="163"/>
      <c r="D10191" s="164"/>
      <c r="E10191" s="163"/>
      <c r="F10191" s="162"/>
      <c r="G10191" s="209"/>
      <c r="H10191" s="195"/>
    </row>
    <row r="10192" spans="1:8">
      <c r="A10192" s="162"/>
      <c r="B10192" s="162"/>
      <c r="C10192" s="163"/>
      <c r="D10192" s="164"/>
      <c r="E10192" s="163"/>
      <c r="F10192" s="162"/>
      <c r="G10192" s="209"/>
      <c r="H10192" s="195"/>
    </row>
    <row r="10193" spans="1:8">
      <c r="A10193" s="162"/>
      <c r="B10193" s="162"/>
      <c r="C10193" s="163"/>
      <c r="D10193" s="164"/>
      <c r="E10193" s="163"/>
      <c r="F10193" s="162"/>
      <c r="G10193" s="209"/>
      <c r="H10193" s="195"/>
    </row>
    <row r="10194" spans="1:8">
      <c r="A10194" s="162"/>
      <c r="B10194" s="162"/>
      <c r="C10194" s="163"/>
      <c r="D10194" s="164"/>
      <c r="E10194" s="163"/>
      <c r="F10194" s="162"/>
      <c r="G10194" s="209"/>
      <c r="H10194" s="195"/>
    </row>
    <row r="10195" spans="1:8">
      <c r="A10195" s="162"/>
      <c r="B10195" s="162"/>
      <c r="C10195" s="163"/>
      <c r="D10195" s="164"/>
      <c r="E10195" s="163"/>
      <c r="F10195" s="162"/>
      <c r="G10195" s="209"/>
      <c r="H10195" s="195"/>
    </row>
    <row r="10196" spans="1:8">
      <c r="A10196" s="162"/>
      <c r="B10196" s="162"/>
      <c r="C10196" s="163"/>
      <c r="D10196" s="164"/>
      <c r="E10196" s="163"/>
      <c r="F10196" s="162"/>
      <c r="G10196" s="209"/>
      <c r="H10196" s="195"/>
    </row>
    <row r="10197" spans="1:8">
      <c r="A10197" s="162"/>
      <c r="B10197" s="162"/>
      <c r="C10197" s="163"/>
      <c r="D10197" s="164"/>
      <c r="E10197" s="163"/>
      <c r="F10197" s="162"/>
      <c r="G10197" s="209"/>
      <c r="H10197" s="195"/>
    </row>
    <row r="10198" spans="1:8">
      <c r="A10198" s="162"/>
      <c r="B10198" s="162"/>
      <c r="C10198" s="163"/>
      <c r="D10198" s="164"/>
      <c r="E10198" s="163"/>
      <c r="F10198" s="162"/>
      <c r="G10198" s="209"/>
      <c r="H10198" s="195"/>
    </row>
    <row r="10199" spans="1:8">
      <c r="A10199" s="162"/>
      <c r="B10199" s="162"/>
      <c r="C10199" s="163"/>
      <c r="D10199" s="164"/>
      <c r="E10199" s="163"/>
      <c r="F10199" s="162"/>
      <c r="G10199" s="209"/>
      <c r="H10199" s="195"/>
    </row>
    <row r="10200" spans="1:8">
      <c r="A10200" s="162"/>
      <c r="B10200" s="162"/>
      <c r="C10200" s="163"/>
      <c r="D10200" s="164"/>
      <c r="E10200" s="163"/>
      <c r="F10200" s="162"/>
      <c r="G10200" s="209"/>
      <c r="H10200" s="195"/>
    </row>
    <row r="10201" spans="1:8">
      <c r="A10201" s="162"/>
      <c r="B10201" s="162"/>
      <c r="C10201" s="163"/>
      <c r="D10201" s="164"/>
      <c r="E10201" s="163"/>
      <c r="F10201" s="162"/>
      <c r="G10201" s="209"/>
      <c r="H10201" s="195"/>
    </row>
    <row r="10202" spans="1:8">
      <c r="A10202" s="162"/>
      <c r="B10202" s="162"/>
      <c r="C10202" s="163"/>
      <c r="D10202" s="164"/>
      <c r="E10202" s="163"/>
      <c r="F10202" s="162"/>
      <c r="G10202" s="209"/>
      <c r="H10202" s="195"/>
    </row>
    <row r="10203" spans="1:8">
      <c r="A10203" s="162"/>
      <c r="B10203" s="162"/>
      <c r="C10203" s="163"/>
      <c r="D10203" s="164"/>
      <c r="E10203" s="163"/>
      <c r="F10203" s="162"/>
      <c r="G10203" s="209"/>
      <c r="H10203" s="195"/>
    </row>
    <row r="10204" spans="1:8">
      <c r="A10204" s="162"/>
      <c r="B10204" s="162"/>
      <c r="C10204" s="163"/>
      <c r="D10204" s="164"/>
      <c r="E10204" s="163"/>
      <c r="F10204" s="162"/>
      <c r="G10204" s="209"/>
      <c r="H10204" s="195"/>
    </row>
    <row r="10205" spans="1:8">
      <c r="A10205" s="162"/>
      <c r="B10205" s="162"/>
      <c r="C10205" s="163"/>
      <c r="D10205" s="164"/>
      <c r="E10205" s="163"/>
      <c r="F10205" s="162"/>
      <c r="G10205" s="209"/>
      <c r="H10205" s="195"/>
    </row>
    <row r="10206" spans="1:8">
      <c r="A10206" s="162"/>
      <c r="B10206" s="162"/>
      <c r="C10206" s="163"/>
      <c r="D10206" s="164"/>
      <c r="E10206" s="163"/>
      <c r="F10206" s="162"/>
      <c r="G10206" s="209"/>
      <c r="H10206" s="195"/>
    </row>
    <row r="10207" spans="1:8">
      <c r="A10207" s="162"/>
      <c r="B10207" s="162"/>
      <c r="C10207" s="163"/>
      <c r="D10207" s="164"/>
      <c r="E10207" s="163"/>
      <c r="F10207" s="162"/>
      <c r="G10207" s="209"/>
      <c r="H10207" s="195"/>
    </row>
    <row r="10208" spans="1:8">
      <c r="A10208" s="162"/>
      <c r="B10208" s="162"/>
      <c r="C10208" s="163"/>
      <c r="D10208" s="164"/>
      <c r="E10208" s="163"/>
      <c r="F10208" s="162"/>
      <c r="G10208" s="209"/>
      <c r="H10208" s="195"/>
    </row>
    <row r="10209" spans="1:8">
      <c r="A10209" s="162"/>
      <c r="B10209" s="162"/>
      <c r="C10209" s="163"/>
      <c r="D10209" s="164"/>
      <c r="E10209" s="163"/>
      <c r="F10209" s="162"/>
      <c r="G10209" s="209"/>
      <c r="H10209" s="195"/>
    </row>
    <row r="10210" spans="1:8">
      <c r="A10210" s="162"/>
      <c r="B10210" s="162"/>
      <c r="C10210" s="163"/>
      <c r="D10210" s="164"/>
      <c r="E10210" s="163"/>
      <c r="F10210" s="162"/>
      <c r="G10210" s="209"/>
      <c r="H10210" s="195"/>
    </row>
    <row r="10211" spans="1:8">
      <c r="A10211" s="162"/>
      <c r="B10211" s="162"/>
      <c r="C10211" s="163"/>
      <c r="D10211" s="164"/>
      <c r="E10211" s="163"/>
      <c r="F10211" s="162"/>
      <c r="G10211" s="209"/>
      <c r="H10211" s="195"/>
    </row>
    <row r="10212" spans="1:8">
      <c r="A10212" s="162"/>
      <c r="B10212" s="162"/>
      <c r="C10212" s="163"/>
      <c r="D10212" s="164"/>
      <c r="E10212" s="163"/>
      <c r="F10212" s="162"/>
      <c r="G10212" s="209"/>
      <c r="H10212" s="195"/>
    </row>
    <row r="10213" spans="1:8">
      <c r="A10213" s="162"/>
      <c r="B10213" s="162"/>
      <c r="C10213" s="163"/>
      <c r="D10213" s="164"/>
      <c r="E10213" s="163"/>
      <c r="F10213" s="162"/>
      <c r="G10213" s="209"/>
      <c r="H10213" s="195"/>
    </row>
    <row r="10214" spans="1:8">
      <c r="A10214" s="162"/>
      <c r="B10214" s="162"/>
      <c r="C10214" s="163"/>
      <c r="D10214" s="164"/>
      <c r="E10214" s="163"/>
      <c r="F10214" s="162"/>
      <c r="G10214" s="209"/>
      <c r="H10214" s="195"/>
    </row>
    <row r="10215" spans="1:8">
      <c r="A10215" s="162"/>
      <c r="B10215" s="162"/>
      <c r="C10215" s="163"/>
      <c r="D10215" s="164"/>
      <c r="E10215" s="163"/>
      <c r="F10215" s="162"/>
      <c r="G10215" s="209"/>
      <c r="H10215" s="195"/>
    </row>
    <row r="10216" spans="1:8">
      <c r="A10216" s="162"/>
      <c r="B10216" s="162"/>
      <c r="C10216" s="163"/>
      <c r="D10216" s="164"/>
      <c r="E10216" s="163"/>
      <c r="F10216" s="162"/>
      <c r="G10216" s="209"/>
      <c r="H10216" s="195"/>
    </row>
    <row r="10217" spans="1:8">
      <c r="A10217" s="162"/>
      <c r="B10217" s="162"/>
      <c r="C10217" s="163"/>
      <c r="D10217" s="164"/>
      <c r="E10217" s="163"/>
      <c r="F10217" s="162"/>
      <c r="G10217" s="209"/>
      <c r="H10217" s="195"/>
    </row>
    <row r="10218" spans="1:8">
      <c r="A10218" s="162"/>
      <c r="B10218" s="162"/>
      <c r="C10218" s="163"/>
      <c r="D10218" s="164"/>
      <c r="E10218" s="163"/>
      <c r="F10218" s="162"/>
      <c r="G10218" s="209"/>
      <c r="H10218" s="195"/>
    </row>
    <row r="10219" spans="1:8">
      <c r="A10219" s="162"/>
      <c r="B10219" s="162"/>
      <c r="C10219" s="163"/>
      <c r="D10219" s="164"/>
      <c r="E10219" s="163"/>
      <c r="F10219" s="162"/>
      <c r="G10219" s="209"/>
      <c r="H10219" s="195"/>
    </row>
    <row r="10220" spans="1:8">
      <c r="A10220" s="162"/>
      <c r="B10220" s="162"/>
      <c r="C10220" s="163"/>
      <c r="D10220" s="164"/>
      <c r="E10220" s="163"/>
      <c r="F10220" s="162"/>
      <c r="G10220" s="209"/>
      <c r="H10220" s="195"/>
    </row>
    <row r="10221" spans="1:8">
      <c r="A10221" s="162"/>
      <c r="B10221" s="162"/>
      <c r="C10221" s="163"/>
      <c r="D10221" s="164"/>
      <c r="E10221" s="163"/>
      <c r="F10221" s="162"/>
      <c r="G10221" s="209"/>
      <c r="H10221" s="195"/>
    </row>
    <row r="10222" spans="1:8">
      <c r="A10222" s="162"/>
      <c r="B10222" s="162"/>
      <c r="C10222" s="163"/>
      <c r="D10222" s="164"/>
      <c r="E10222" s="163"/>
      <c r="F10222" s="162"/>
      <c r="G10222" s="209"/>
      <c r="H10222" s="195"/>
    </row>
    <row r="10223" spans="1:8">
      <c r="A10223" s="162"/>
      <c r="B10223" s="162"/>
      <c r="C10223" s="163"/>
      <c r="D10223" s="164"/>
      <c r="E10223" s="163"/>
      <c r="F10223" s="162"/>
      <c r="G10223" s="209"/>
      <c r="H10223" s="195"/>
    </row>
    <row r="10224" spans="1:8">
      <c r="A10224" s="162"/>
      <c r="B10224" s="162"/>
      <c r="C10224" s="163"/>
      <c r="D10224" s="164"/>
      <c r="E10224" s="163"/>
      <c r="F10224" s="162"/>
      <c r="G10224" s="209"/>
      <c r="H10224" s="195"/>
    </row>
    <row r="10225" spans="1:8">
      <c r="A10225" s="162"/>
      <c r="B10225" s="162"/>
      <c r="C10225" s="163"/>
      <c r="D10225" s="164"/>
      <c r="E10225" s="163"/>
      <c r="F10225" s="162"/>
      <c r="G10225" s="209"/>
      <c r="H10225" s="195"/>
    </row>
    <row r="10226" spans="1:8">
      <c r="A10226" s="162"/>
      <c r="B10226" s="162"/>
      <c r="C10226" s="163"/>
      <c r="D10226" s="164"/>
      <c r="E10226" s="163"/>
      <c r="F10226" s="162"/>
      <c r="G10226" s="209"/>
      <c r="H10226" s="195"/>
    </row>
    <row r="10227" spans="1:8">
      <c r="A10227" s="162"/>
      <c r="B10227" s="162"/>
      <c r="C10227" s="163"/>
      <c r="D10227" s="164"/>
      <c r="E10227" s="163"/>
      <c r="F10227" s="162"/>
      <c r="G10227" s="209"/>
      <c r="H10227" s="195"/>
    </row>
    <row r="10228" spans="1:8">
      <c r="A10228" s="162"/>
      <c r="B10228" s="162"/>
      <c r="C10228" s="163"/>
      <c r="D10228" s="164"/>
      <c r="E10228" s="163"/>
      <c r="F10228" s="162"/>
      <c r="G10228" s="209"/>
      <c r="H10228" s="195"/>
    </row>
    <row r="10229" spans="1:8">
      <c r="A10229" s="162"/>
      <c r="B10229" s="162"/>
      <c r="C10229" s="163"/>
      <c r="D10229" s="164"/>
      <c r="E10229" s="163"/>
      <c r="F10229" s="162"/>
      <c r="G10229" s="209"/>
      <c r="H10229" s="195"/>
    </row>
    <row r="10230" spans="1:8">
      <c r="A10230" s="162"/>
      <c r="B10230" s="162"/>
      <c r="C10230" s="163"/>
      <c r="D10230" s="164"/>
      <c r="E10230" s="163"/>
      <c r="F10230" s="162"/>
      <c r="G10230" s="209"/>
      <c r="H10230" s="195"/>
    </row>
    <row r="10231" spans="1:8">
      <c r="A10231" s="162"/>
      <c r="B10231" s="162"/>
      <c r="C10231" s="163"/>
      <c r="D10231" s="164"/>
      <c r="E10231" s="163"/>
      <c r="F10231" s="162"/>
      <c r="G10231" s="209"/>
      <c r="H10231" s="195"/>
    </row>
    <row r="10232" spans="1:8">
      <c r="A10232" s="162"/>
      <c r="B10232" s="162"/>
      <c r="C10232" s="163"/>
      <c r="D10232" s="164"/>
      <c r="E10232" s="163"/>
      <c r="F10232" s="162"/>
      <c r="G10232" s="209"/>
      <c r="H10232" s="195"/>
    </row>
    <row r="10233" spans="1:8">
      <c r="A10233" s="162"/>
      <c r="B10233" s="162"/>
      <c r="C10233" s="163"/>
      <c r="D10233" s="164"/>
      <c r="E10233" s="163"/>
      <c r="F10233" s="162"/>
      <c r="G10233" s="209"/>
      <c r="H10233" s="195"/>
    </row>
    <row r="10234" spans="1:8">
      <c r="A10234" s="162"/>
      <c r="B10234" s="162"/>
      <c r="C10234" s="163"/>
      <c r="D10234" s="164"/>
      <c r="E10234" s="163"/>
      <c r="F10234" s="162"/>
      <c r="G10234" s="209"/>
      <c r="H10234" s="195"/>
    </row>
    <row r="10235" spans="1:8">
      <c r="A10235" s="162"/>
      <c r="B10235" s="162"/>
      <c r="C10235" s="163"/>
      <c r="D10235" s="164"/>
      <c r="E10235" s="163"/>
      <c r="F10235" s="162"/>
      <c r="G10235" s="209"/>
      <c r="H10235" s="195"/>
    </row>
    <row r="10236" spans="1:8">
      <c r="A10236" s="162"/>
      <c r="B10236" s="162"/>
      <c r="C10236" s="163"/>
      <c r="D10236" s="164"/>
      <c r="E10236" s="163"/>
      <c r="F10236" s="162"/>
      <c r="G10236" s="209"/>
      <c r="H10236" s="195"/>
    </row>
    <row r="10237" spans="1:8">
      <c r="A10237" s="162"/>
      <c r="B10237" s="162"/>
      <c r="C10237" s="163"/>
      <c r="D10237" s="164"/>
      <c r="E10237" s="163"/>
      <c r="F10237" s="162"/>
      <c r="G10237" s="209"/>
      <c r="H10237" s="195"/>
    </row>
    <row r="10238" spans="1:8">
      <c r="A10238" s="162"/>
      <c r="B10238" s="162"/>
      <c r="C10238" s="163"/>
      <c r="D10238" s="164"/>
      <c r="E10238" s="163"/>
      <c r="F10238" s="162"/>
      <c r="G10238" s="209"/>
      <c r="H10238" s="195"/>
    </row>
    <row r="10239" spans="1:8">
      <c r="A10239" s="162"/>
      <c r="B10239" s="162"/>
      <c r="C10239" s="163"/>
      <c r="D10239" s="164"/>
      <c r="E10239" s="163"/>
      <c r="F10239" s="162"/>
      <c r="G10239" s="209"/>
      <c r="H10239" s="195"/>
    </row>
    <row r="10240" spans="1:8">
      <c r="A10240" s="162"/>
      <c r="B10240" s="162"/>
      <c r="C10240" s="163"/>
      <c r="D10240" s="164"/>
      <c r="E10240" s="163"/>
      <c r="F10240" s="162"/>
      <c r="G10240" s="209"/>
      <c r="H10240" s="195"/>
    </row>
    <row r="10241" spans="1:8">
      <c r="A10241" s="162"/>
      <c r="B10241" s="162"/>
      <c r="C10241" s="163"/>
      <c r="D10241" s="164"/>
      <c r="E10241" s="163"/>
      <c r="F10241" s="162"/>
      <c r="G10241" s="209"/>
      <c r="H10241" s="195"/>
    </row>
    <row r="10242" spans="1:8">
      <c r="A10242" s="162"/>
      <c r="B10242" s="162"/>
      <c r="C10242" s="163"/>
      <c r="D10242" s="164"/>
      <c r="E10242" s="163"/>
      <c r="F10242" s="162"/>
      <c r="G10242" s="209"/>
      <c r="H10242" s="195"/>
    </row>
    <row r="10243" spans="1:8">
      <c r="A10243" s="162"/>
      <c r="B10243" s="162"/>
      <c r="C10243" s="163"/>
      <c r="D10243" s="164"/>
      <c r="E10243" s="163"/>
      <c r="F10243" s="162"/>
      <c r="G10243" s="209"/>
      <c r="H10243" s="195"/>
    </row>
    <row r="10244" spans="1:8">
      <c r="A10244" s="162"/>
      <c r="B10244" s="162"/>
      <c r="C10244" s="163"/>
      <c r="D10244" s="164"/>
      <c r="E10244" s="163"/>
      <c r="F10244" s="162"/>
      <c r="G10244" s="209"/>
      <c r="H10244" s="195"/>
    </row>
    <row r="10245" spans="1:8">
      <c r="A10245" s="162"/>
      <c r="B10245" s="162"/>
      <c r="C10245" s="163"/>
      <c r="D10245" s="164"/>
      <c r="E10245" s="163"/>
      <c r="F10245" s="162"/>
      <c r="G10245" s="209"/>
      <c r="H10245" s="195"/>
    </row>
    <row r="10246" spans="1:8">
      <c r="A10246" s="162"/>
      <c r="B10246" s="162"/>
      <c r="C10246" s="163"/>
      <c r="D10246" s="164"/>
      <c r="E10246" s="163"/>
      <c r="F10246" s="162"/>
      <c r="G10246" s="209"/>
      <c r="H10246" s="195"/>
    </row>
    <row r="10247" spans="1:8">
      <c r="A10247" s="162"/>
      <c r="B10247" s="162"/>
      <c r="C10247" s="163"/>
      <c r="D10247" s="164"/>
      <c r="E10247" s="163"/>
      <c r="F10247" s="162"/>
      <c r="G10247" s="209"/>
      <c r="H10247" s="195"/>
    </row>
    <row r="10248" spans="1:8">
      <c r="A10248" s="162"/>
      <c r="B10248" s="162"/>
      <c r="C10248" s="163"/>
      <c r="D10248" s="164"/>
      <c r="E10248" s="163"/>
      <c r="F10248" s="162"/>
      <c r="G10248" s="209"/>
      <c r="H10248" s="195"/>
    </row>
    <row r="10249" spans="1:8">
      <c r="A10249" s="162"/>
      <c r="B10249" s="162"/>
      <c r="C10249" s="163"/>
      <c r="D10249" s="164"/>
      <c r="E10249" s="163"/>
      <c r="F10249" s="162"/>
      <c r="G10249" s="209"/>
      <c r="H10249" s="195"/>
    </row>
    <row r="10250" spans="1:8">
      <c r="A10250" s="162"/>
      <c r="B10250" s="162"/>
      <c r="C10250" s="163"/>
      <c r="D10250" s="164"/>
      <c r="E10250" s="163"/>
      <c r="F10250" s="162"/>
      <c r="G10250" s="209"/>
      <c r="H10250" s="195"/>
    </row>
    <row r="10251" spans="1:8">
      <c r="A10251" s="162"/>
      <c r="B10251" s="162"/>
      <c r="C10251" s="163"/>
      <c r="D10251" s="164"/>
      <c r="E10251" s="163"/>
      <c r="F10251" s="162"/>
      <c r="G10251" s="209"/>
      <c r="H10251" s="195"/>
    </row>
    <row r="10252" spans="1:8">
      <c r="A10252" s="162"/>
      <c r="B10252" s="162"/>
      <c r="C10252" s="163"/>
      <c r="D10252" s="164"/>
      <c r="E10252" s="163"/>
      <c r="F10252" s="162"/>
      <c r="G10252" s="209"/>
      <c r="H10252" s="195"/>
    </row>
    <row r="10253" spans="1:8">
      <c r="A10253" s="162"/>
      <c r="B10253" s="162"/>
      <c r="C10253" s="163"/>
      <c r="D10253" s="164"/>
      <c r="E10253" s="163"/>
      <c r="F10253" s="162"/>
      <c r="G10253" s="209"/>
      <c r="H10253" s="195"/>
    </row>
    <row r="10254" spans="1:8">
      <c r="A10254" s="162"/>
      <c r="B10254" s="162"/>
      <c r="C10254" s="163"/>
      <c r="D10254" s="164"/>
      <c r="E10254" s="163"/>
      <c r="F10254" s="162"/>
      <c r="G10254" s="209"/>
      <c r="H10254" s="195"/>
    </row>
    <row r="10255" spans="1:8">
      <c r="A10255" s="162"/>
      <c r="B10255" s="162"/>
      <c r="C10255" s="163"/>
      <c r="D10255" s="164"/>
      <c r="E10255" s="163"/>
      <c r="F10255" s="162"/>
      <c r="G10255" s="209"/>
      <c r="H10255" s="195"/>
    </row>
    <row r="10256" spans="1:8">
      <c r="A10256" s="162"/>
      <c r="B10256" s="162"/>
      <c r="C10256" s="163"/>
      <c r="D10256" s="164"/>
      <c r="E10256" s="163"/>
      <c r="F10256" s="162"/>
      <c r="G10256" s="209"/>
      <c r="H10256" s="195"/>
    </row>
    <row r="10257" spans="1:8">
      <c r="A10257" s="162"/>
      <c r="B10257" s="162"/>
      <c r="C10257" s="163"/>
      <c r="D10257" s="164"/>
      <c r="E10257" s="163"/>
      <c r="F10257" s="162"/>
      <c r="G10257" s="209"/>
      <c r="H10257" s="195"/>
    </row>
    <row r="10258" spans="1:8">
      <c r="A10258" s="162"/>
      <c r="B10258" s="162"/>
      <c r="C10258" s="163"/>
      <c r="D10258" s="164"/>
      <c r="E10258" s="163"/>
      <c r="F10258" s="162"/>
      <c r="G10258" s="209"/>
      <c r="H10258" s="195"/>
    </row>
    <row r="10259" spans="1:8">
      <c r="A10259" s="162"/>
      <c r="B10259" s="162"/>
      <c r="C10259" s="163"/>
      <c r="D10259" s="164"/>
      <c r="E10259" s="163"/>
      <c r="F10259" s="162"/>
      <c r="G10259" s="209"/>
      <c r="H10259" s="195"/>
    </row>
    <row r="10260" spans="1:8">
      <c r="A10260" s="162"/>
      <c r="B10260" s="162"/>
      <c r="C10260" s="163"/>
      <c r="D10260" s="164"/>
      <c r="E10260" s="163"/>
      <c r="F10260" s="162"/>
      <c r="G10260" s="209"/>
      <c r="H10260" s="195"/>
    </row>
    <row r="10261" spans="1:8">
      <c r="A10261" s="162"/>
      <c r="B10261" s="162"/>
      <c r="C10261" s="163"/>
      <c r="D10261" s="164"/>
      <c r="E10261" s="163"/>
      <c r="F10261" s="162"/>
      <c r="G10261" s="209"/>
      <c r="H10261" s="195"/>
    </row>
    <row r="10262" spans="1:8">
      <c r="A10262" s="162"/>
      <c r="B10262" s="162"/>
      <c r="C10262" s="163"/>
      <c r="D10262" s="164"/>
      <c r="E10262" s="163"/>
      <c r="F10262" s="162"/>
      <c r="G10262" s="209"/>
      <c r="H10262" s="195"/>
    </row>
    <row r="10263" spans="1:8">
      <c r="A10263" s="162"/>
      <c r="B10263" s="162"/>
      <c r="C10263" s="163"/>
      <c r="D10263" s="164"/>
      <c r="E10263" s="163"/>
      <c r="F10263" s="162"/>
      <c r="G10263" s="209"/>
      <c r="H10263" s="195"/>
    </row>
    <row r="10264" spans="1:8">
      <c r="A10264" s="162"/>
      <c r="B10264" s="162"/>
      <c r="C10264" s="163"/>
      <c r="D10264" s="164"/>
      <c r="E10264" s="163"/>
      <c r="F10264" s="162"/>
      <c r="G10264" s="209"/>
      <c r="H10264" s="195"/>
    </row>
    <row r="10265" spans="1:8">
      <c r="A10265" s="162"/>
      <c r="B10265" s="162"/>
      <c r="C10265" s="163"/>
      <c r="D10265" s="164"/>
      <c r="E10265" s="163"/>
      <c r="F10265" s="162"/>
      <c r="G10265" s="209"/>
      <c r="H10265" s="195"/>
    </row>
    <row r="10266" spans="1:8">
      <c r="A10266" s="162"/>
      <c r="B10266" s="162"/>
      <c r="C10266" s="163"/>
      <c r="D10266" s="164"/>
      <c r="E10266" s="163"/>
      <c r="F10266" s="162"/>
      <c r="G10266" s="209"/>
      <c r="H10266" s="195"/>
    </row>
    <row r="10267" spans="1:8">
      <c r="A10267" s="162"/>
      <c r="B10267" s="162"/>
      <c r="C10267" s="163"/>
      <c r="D10267" s="164"/>
      <c r="E10267" s="163"/>
      <c r="F10267" s="162"/>
      <c r="G10267" s="209"/>
      <c r="H10267" s="195"/>
    </row>
    <row r="10268" spans="1:8">
      <c r="A10268" s="162"/>
      <c r="B10268" s="162"/>
      <c r="C10268" s="163"/>
      <c r="D10268" s="164"/>
      <c r="E10268" s="163"/>
      <c r="F10268" s="162"/>
      <c r="G10268" s="209"/>
      <c r="H10268" s="195"/>
    </row>
    <row r="10269" spans="1:8">
      <c r="A10269" s="162"/>
      <c r="B10269" s="162"/>
      <c r="C10269" s="163"/>
      <c r="D10269" s="164"/>
      <c r="E10269" s="163"/>
      <c r="F10269" s="162"/>
      <c r="G10269" s="209"/>
      <c r="H10269" s="195"/>
    </row>
    <row r="10270" spans="1:8">
      <c r="A10270" s="162"/>
      <c r="B10270" s="162"/>
      <c r="C10270" s="163"/>
      <c r="D10270" s="164"/>
      <c r="E10270" s="163"/>
      <c r="F10270" s="162"/>
      <c r="G10270" s="209"/>
      <c r="H10270" s="195"/>
    </row>
    <row r="10271" spans="1:8">
      <c r="A10271" s="162"/>
      <c r="B10271" s="162"/>
      <c r="C10271" s="163"/>
      <c r="D10271" s="164"/>
      <c r="E10271" s="163"/>
      <c r="F10271" s="162"/>
      <c r="G10271" s="209"/>
      <c r="H10271" s="195"/>
    </row>
    <row r="10272" spans="1:8">
      <c r="A10272" s="162"/>
      <c r="B10272" s="162"/>
      <c r="C10272" s="163"/>
      <c r="D10272" s="164"/>
      <c r="E10272" s="163"/>
      <c r="F10272" s="162"/>
      <c r="G10272" s="209"/>
      <c r="H10272" s="195"/>
    </row>
    <row r="10273" spans="1:8">
      <c r="A10273" s="162"/>
      <c r="B10273" s="162"/>
      <c r="C10273" s="163"/>
      <c r="D10273" s="164"/>
      <c r="E10273" s="163"/>
      <c r="F10273" s="162"/>
      <c r="G10273" s="209"/>
      <c r="H10273" s="195"/>
    </row>
    <row r="10274" spans="1:8">
      <c r="A10274" s="162"/>
      <c r="B10274" s="162"/>
      <c r="C10274" s="163"/>
      <c r="D10274" s="164"/>
      <c r="E10274" s="163"/>
      <c r="F10274" s="162"/>
      <c r="G10274" s="209"/>
      <c r="H10274" s="195"/>
    </row>
    <row r="10275" spans="1:8">
      <c r="A10275" s="162"/>
      <c r="B10275" s="162"/>
      <c r="C10275" s="163"/>
      <c r="D10275" s="164"/>
      <c r="E10275" s="163"/>
      <c r="F10275" s="162"/>
      <c r="G10275" s="209"/>
      <c r="H10275" s="195"/>
    </row>
    <row r="10276" spans="1:8">
      <c r="A10276" s="162"/>
      <c r="B10276" s="162"/>
      <c r="C10276" s="163"/>
      <c r="D10276" s="164"/>
      <c r="E10276" s="163"/>
      <c r="F10276" s="162"/>
      <c r="G10276" s="209"/>
      <c r="H10276" s="195"/>
    </row>
    <row r="10277" spans="1:8">
      <c r="A10277" s="162"/>
      <c r="B10277" s="162"/>
      <c r="C10277" s="163"/>
      <c r="D10277" s="164"/>
      <c r="E10277" s="163"/>
      <c r="F10277" s="162"/>
      <c r="G10277" s="209"/>
      <c r="H10277" s="195"/>
    </row>
    <row r="10278" spans="1:8">
      <c r="A10278" s="162"/>
      <c r="B10278" s="162"/>
      <c r="C10278" s="163"/>
      <c r="D10278" s="164"/>
      <c r="E10278" s="163"/>
      <c r="F10278" s="162"/>
      <c r="G10278" s="209"/>
      <c r="H10278" s="195"/>
    </row>
    <row r="10279" spans="1:8">
      <c r="A10279" s="162"/>
      <c r="B10279" s="162"/>
      <c r="C10279" s="163"/>
      <c r="D10279" s="164"/>
      <c r="E10279" s="163"/>
      <c r="F10279" s="162"/>
      <c r="G10279" s="209"/>
      <c r="H10279" s="195"/>
    </row>
    <row r="10280" spans="1:8">
      <c r="A10280" s="162"/>
      <c r="B10280" s="162"/>
      <c r="C10280" s="163"/>
      <c r="D10280" s="164"/>
      <c r="E10280" s="163"/>
      <c r="F10280" s="162"/>
      <c r="G10280" s="209"/>
      <c r="H10280" s="195"/>
    </row>
    <row r="10281" spans="1:8">
      <c r="A10281" s="162"/>
      <c r="B10281" s="162"/>
      <c r="C10281" s="163"/>
      <c r="D10281" s="164"/>
      <c r="E10281" s="163"/>
      <c r="F10281" s="162"/>
      <c r="G10281" s="209"/>
      <c r="H10281" s="195"/>
    </row>
    <row r="10282" spans="1:8">
      <c r="A10282" s="162"/>
      <c r="B10282" s="162"/>
      <c r="C10282" s="163"/>
      <c r="D10282" s="164"/>
      <c r="E10282" s="163"/>
      <c r="F10282" s="162"/>
      <c r="G10282" s="209"/>
      <c r="H10282" s="195"/>
    </row>
    <row r="10283" spans="1:8">
      <c r="A10283" s="162"/>
      <c r="B10283" s="162"/>
      <c r="C10283" s="163"/>
      <c r="D10283" s="164"/>
      <c r="E10283" s="163"/>
      <c r="F10283" s="162"/>
      <c r="G10283" s="209"/>
      <c r="H10283" s="195"/>
    </row>
    <row r="10284" spans="1:8">
      <c r="A10284" s="162"/>
      <c r="B10284" s="162"/>
      <c r="C10284" s="163"/>
      <c r="D10284" s="164"/>
      <c r="E10284" s="163"/>
      <c r="F10284" s="162"/>
      <c r="G10284" s="209"/>
      <c r="H10284" s="195"/>
    </row>
    <row r="10285" spans="1:8">
      <c r="A10285" s="162"/>
      <c r="B10285" s="162"/>
      <c r="C10285" s="163"/>
      <c r="D10285" s="164"/>
      <c r="E10285" s="163"/>
      <c r="F10285" s="162"/>
      <c r="G10285" s="209"/>
      <c r="H10285" s="195"/>
    </row>
    <row r="10286" spans="1:8">
      <c r="A10286" s="162"/>
      <c r="B10286" s="162"/>
      <c r="C10286" s="163"/>
      <c r="D10286" s="164"/>
      <c r="E10286" s="163"/>
      <c r="F10286" s="162"/>
      <c r="G10286" s="209"/>
      <c r="H10286" s="195"/>
    </row>
    <row r="10287" spans="1:8">
      <c r="A10287" s="162"/>
      <c r="B10287" s="162"/>
      <c r="C10287" s="163"/>
      <c r="D10287" s="164"/>
      <c r="E10287" s="163"/>
      <c r="F10287" s="162"/>
      <c r="G10287" s="209"/>
      <c r="H10287" s="195"/>
    </row>
    <row r="10288" spans="1:8">
      <c r="A10288" s="162"/>
      <c r="B10288" s="162"/>
      <c r="C10288" s="163"/>
      <c r="D10288" s="164"/>
      <c r="E10288" s="163"/>
      <c r="F10288" s="162"/>
      <c r="G10288" s="209"/>
      <c r="H10288" s="195"/>
    </row>
    <row r="10289" spans="1:8">
      <c r="A10289" s="162"/>
      <c r="B10289" s="162"/>
      <c r="C10289" s="163"/>
      <c r="D10289" s="164"/>
      <c r="E10289" s="163"/>
      <c r="F10289" s="162"/>
      <c r="G10289" s="209"/>
      <c r="H10289" s="195"/>
    </row>
    <row r="10290" spans="1:8">
      <c r="A10290" s="162"/>
      <c r="B10290" s="162"/>
      <c r="C10290" s="163"/>
      <c r="D10290" s="164"/>
      <c r="E10290" s="163"/>
      <c r="F10290" s="162"/>
      <c r="G10290" s="209"/>
      <c r="H10290" s="195"/>
    </row>
    <row r="10291" spans="1:8">
      <c r="A10291" s="162"/>
      <c r="B10291" s="162"/>
      <c r="C10291" s="163"/>
      <c r="D10291" s="164"/>
      <c r="E10291" s="163"/>
      <c r="F10291" s="162"/>
      <c r="G10291" s="209"/>
      <c r="H10291" s="195"/>
    </row>
    <row r="10292" spans="1:8">
      <c r="A10292" s="162"/>
      <c r="B10292" s="162"/>
      <c r="C10292" s="163"/>
      <c r="D10292" s="164"/>
      <c r="E10292" s="163"/>
      <c r="F10292" s="162"/>
      <c r="G10292" s="209"/>
      <c r="H10292" s="195"/>
    </row>
    <row r="10293" spans="1:8">
      <c r="A10293" s="162"/>
      <c r="B10293" s="162"/>
      <c r="C10293" s="163"/>
      <c r="D10293" s="164"/>
      <c r="E10293" s="163"/>
      <c r="F10293" s="162"/>
      <c r="G10293" s="209"/>
      <c r="H10293" s="195"/>
    </row>
    <row r="10294" spans="1:8">
      <c r="A10294" s="162"/>
      <c r="B10294" s="162"/>
      <c r="C10294" s="163"/>
      <c r="D10294" s="164"/>
      <c r="E10294" s="163"/>
      <c r="F10294" s="162"/>
      <c r="G10294" s="209"/>
      <c r="H10294" s="195"/>
    </row>
    <row r="10295" spans="1:8">
      <c r="A10295" s="162"/>
      <c r="B10295" s="162"/>
      <c r="C10295" s="163"/>
      <c r="D10295" s="164"/>
      <c r="E10295" s="163"/>
      <c r="F10295" s="162"/>
      <c r="G10295" s="209"/>
      <c r="H10295" s="195"/>
    </row>
    <row r="10296" spans="1:8">
      <c r="A10296" s="162"/>
      <c r="B10296" s="162"/>
      <c r="C10296" s="163"/>
      <c r="D10296" s="164"/>
      <c r="E10296" s="163"/>
      <c r="F10296" s="162"/>
      <c r="G10296" s="209"/>
      <c r="H10296" s="195"/>
    </row>
    <row r="10297" spans="1:8">
      <c r="A10297" s="162"/>
      <c r="B10297" s="162"/>
      <c r="C10297" s="163"/>
      <c r="D10297" s="164"/>
      <c r="E10297" s="163"/>
      <c r="F10297" s="162"/>
      <c r="G10297" s="209"/>
      <c r="H10297" s="195"/>
    </row>
    <row r="10298" spans="1:8">
      <c r="A10298" s="162"/>
      <c r="B10298" s="162"/>
      <c r="C10298" s="163"/>
      <c r="D10298" s="164"/>
      <c r="E10298" s="163"/>
      <c r="F10298" s="162"/>
      <c r="G10298" s="209"/>
      <c r="H10298" s="195"/>
    </row>
    <row r="10299" spans="1:8">
      <c r="A10299" s="162"/>
      <c r="B10299" s="162"/>
      <c r="C10299" s="163"/>
      <c r="D10299" s="164"/>
      <c r="E10299" s="163"/>
      <c r="F10299" s="162"/>
      <c r="G10299" s="209"/>
      <c r="H10299" s="195"/>
    </row>
    <row r="10300" spans="1:8">
      <c r="A10300" s="162"/>
      <c r="B10300" s="162"/>
      <c r="C10300" s="163"/>
      <c r="D10300" s="164"/>
      <c r="E10300" s="163"/>
      <c r="F10300" s="162"/>
      <c r="G10300" s="209"/>
      <c r="H10300" s="195"/>
    </row>
    <row r="10301" spans="1:8">
      <c r="A10301" s="162"/>
      <c r="B10301" s="162"/>
      <c r="C10301" s="163"/>
      <c r="D10301" s="164"/>
      <c r="E10301" s="163"/>
      <c r="F10301" s="162"/>
      <c r="G10301" s="209"/>
      <c r="H10301" s="195"/>
    </row>
    <row r="10302" spans="1:8">
      <c r="A10302" s="162"/>
      <c r="B10302" s="162"/>
      <c r="C10302" s="163"/>
      <c r="D10302" s="164"/>
      <c r="E10302" s="163"/>
      <c r="F10302" s="162"/>
      <c r="G10302" s="209"/>
      <c r="H10302" s="195"/>
    </row>
    <row r="10303" spans="1:8">
      <c r="A10303" s="162"/>
      <c r="B10303" s="162"/>
      <c r="C10303" s="163"/>
      <c r="D10303" s="164"/>
      <c r="E10303" s="163"/>
      <c r="F10303" s="162"/>
      <c r="G10303" s="209"/>
      <c r="H10303" s="195"/>
    </row>
    <row r="10304" spans="1:8">
      <c r="A10304" s="162"/>
      <c r="B10304" s="162"/>
      <c r="C10304" s="163"/>
      <c r="D10304" s="164"/>
      <c r="E10304" s="163"/>
      <c r="F10304" s="162"/>
      <c r="G10304" s="209"/>
      <c r="H10304" s="195"/>
    </row>
    <row r="10305" spans="1:8">
      <c r="A10305" s="162"/>
      <c r="B10305" s="162"/>
      <c r="C10305" s="163"/>
      <c r="D10305" s="164"/>
      <c r="E10305" s="163"/>
      <c r="F10305" s="162"/>
      <c r="G10305" s="209"/>
      <c r="H10305" s="195"/>
    </row>
    <row r="10306" spans="1:8">
      <c r="A10306" s="162"/>
      <c r="B10306" s="162"/>
      <c r="C10306" s="163"/>
      <c r="D10306" s="164"/>
      <c r="E10306" s="163"/>
      <c r="F10306" s="162"/>
      <c r="G10306" s="209"/>
      <c r="H10306" s="195"/>
    </row>
    <row r="10307" spans="1:8">
      <c r="A10307" s="162"/>
      <c r="B10307" s="162"/>
      <c r="C10307" s="163"/>
      <c r="D10307" s="164"/>
      <c r="E10307" s="163"/>
      <c r="F10307" s="162"/>
      <c r="G10307" s="209"/>
      <c r="H10307" s="195"/>
    </row>
    <row r="10308" spans="1:8">
      <c r="A10308" s="162"/>
      <c r="B10308" s="162"/>
      <c r="C10308" s="163"/>
      <c r="D10308" s="164"/>
      <c r="E10308" s="163"/>
      <c r="F10308" s="162"/>
      <c r="G10308" s="209"/>
      <c r="H10308" s="195"/>
    </row>
    <row r="10309" spans="1:8">
      <c r="A10309" s="162"/>
      <c r="B10309" s="162"/>
      <c r="C10309" s="163"/>
      <c r="D10309" s="164"/>
      <c r="E10309" s="163"/>
      <c r="F10309" s="162"/>
      <c r="G10309" s="209"/>
      <c r="H10309" s="195"/>
    </row>
    <row r="10310" spans="1:8">
      <c r="A10310" s="162"/>
      <c r="B10310" s="162"/>
      <c r="C10310" s="163"/>
      <c r="D10310" s="164"/>
      <c r="E10310" s="163"/>
      <c r="F10310" s="162"/>
      <c r="G10310" s="209"/>
      <c r="H10310" s="195"/>
    </row>
    <row r="10311" spans="1:8">
      <c r="A10311" s="162"/>
      <c r="B10311" s="162"/>
      <c r="C10311" s="163"/>
      <c r="D10311" s="164"/>
      <c r="E10311" s="163"/>
      <c r="F10311" s="162"/>
      <c r="G10311" s="209"/>
      <c r="H10311" s="195"/>
    </row>
    <row r="10312" spans="1:8">
      <c r="A10312" s="162"/>
      <c r="B10312" s="162"/>
      <c r="C10312" s="163"/>
      <c r="D10312" s="164"/>
      <c r="E10312" s="163"/>
      <c r="F10312" s="162"/>
      <c r="G10312" s="209"/>
      <c r="H10312" s="195"/>
    </row>
    <row r="10313" spans="1:8">
      <c r="A10313" s="162"/>
      <c r="B10313" s="162"/>
      <c r="C10313" s="163"/>
      <c r="D10313" s="164"/>
      <c r="E10313" s="163"/>
      <c r="F10313" s="162"/>
      <c r="G10313" s="209"/>
      <c r="H10313" s="195"/>
    </row>
    <row r="10314" spans="1:8">
      <c r="A10314" s="162"/>
      <c r="B10314" s="162"/>
      <c r="C10314" s="163"/>
      <c r="D10314" s="164"/>
      <c r="E10314" s="163"/>
      <c r="F10314" s="162"/>
      <c r="G10314" s="209"/>
      <c r="H10314" s="195"/>
    </row>
    <row r="10315" spans="1:8">
      <c r="A10315" s="162"/>
      <c r="B10315" s="162"/>
      <c r="C10315" s="163"/>
      <c r="D10315" s="164"/>
      <c r="E10315" s="163"/>
      <c r="F10315" s="162"/>
      <c r="G10315" s="209"/>
      <c r="H10315" s="195"/>
    </row>
    <row r="10316" spans="1:8">
      <c r="A10316" s="162"/>
      <c r="B10316" s="162"/>
      <c r="C10316" s="163"/>
      <c r="D10316" s="164"/>
      <c r="E10316" s="163"/>
      <c r="F10316" s="162"/>
      <c r="G10316" s="209"/>
      <c r="H10316" s="195"/>
    </row>
    <row r="10317" spans="1:8">
      <c r="A10317" s="162"/>
      <c r="B10317" s="162"/>
      <c r="C10317" s="163"/>
      <c r="D10317" s="164"/>
      <c r="E10317" s="163"/>
      <c r="F10317" s="162"/>
      <c r="G10317" s="209"/>
      <c r="H10317" s="195"/>
    </row>
    <row r="10318" spans="1:8">
      <c r="A10318" s="162"/>
      <c r="B10318" s="162"/>
      <c r="C10318" s="163"/>
      <c r="D10318" s="164"/>
      <c r="E10318" s="163"/>
      <c r="F10318" s="162"/>
      <c r="G10318" s="209"/>
      <c r="H10318" s="195"/>
    </row>
    <row r="10319" spans="1:8">
      <c r="A10319" s="162"/>
      <c r="B10319" s="162"/>
      <c r="C10319" s="163"/>
      <c r="D10319" s="164"/>
      <c r="E10319" s="163"/>
      <c r="F10319" s="162"/>
      <c r="G10319" s="209"/>
      <c r="H10319" s="195"/>
    </row>
    <row r="10320" spans="1:8">
      <c r="A10320" s="162"/>
      <c r="B10320" s="162"/>
      <c r="C10320" s="163"/>
      <c r="D10320" s="164"/>
      <c r="E10320" s="163"/>
      <c r="F10320" s="162"/>
      <c r="G10320" s="209"/>
      <c r="H10320" s="195"/>
    </row>
    <row r="10321" spans="1:8">
      <c r="A10321" s="162"/>
      <c r="B10321" s="162"/>
      <c r="C10321" s="163"/>
      <c r="D10321" s="164"/>
      <c r="E10321" s="163"/>
      <c r="F10321" s="162"/>
      <c r="G10321" s="209"/>
      <c r="H10321" s="195"/>
    </row>
    <row r="10322" spans="1:8">
      <c r="A10322" s="162"/>
      <c r="B10322" s="162"/>
      <c r="C10322" s="163"/>
      <c r="D10322" s="164"/>
      <c r="E10322" s="163"/>
      <c r="F10322" s="162"/>
      <c r="G10322" s="209"/>
      <c r="H10322" s="195"/>
    </row>
    <row r="10323" spans="1:8">
      <c r="A10323" s="162"/>
      <c r="B10323" s="162"/>
      <c r="C10323" s="163"/>
      <c r="D10323" s="164"/>
      <c r="E10323" s="163"/>
      <c r="F10323" s="162"/>
      <c r="G10323" s="209"/>
      <c r="H10323" s="195"/>
    </row>
    <row r="10324" spans="1:8">
      <c r="A10324" s="162"/>
      <c r="B10324" s="162"/>
      <c r="C10324" s="163"/>
      <c r="D10324" s="164"/>
      <c r="E10324" s="163"/>
      <c r="F10324" s="162"/>
      <c r="G10324" s="209"/>
      <c r="H10324" s="195"/>
    </row>
    <row r="10325" spans="1:8">
      <c r="A10325" s="162"/>
      <c r="B10325" s="162"/>
      <c r="C10325" s="163"/>
      <c r="D10325" s="164"/>
      <c r="E10325" s="163"/>
      <c r="F10325" s="162"/>
      <c r="G10325" s="209"/>
      <c r="H10325" s="195"/>
    </row>
    <row r="10326" spans="1:8">
      <c r="A10326" s="162"/>
      <c r="B10326" s="162"/>
      <c r="C10326" s="163"/>
      <c r="D10326" s="164"/>
      <c r="E10326" s="163"/>
      <c r="F10326" s="162"/>
      <c r="G10326" s="209"/>
      <c r="H10326" s="195"/>
    </row>
    <row r="10327" spans="1:8">
      <c r="A10327" s="162"/>
      <c r="B10327" s="162"/>
      <c r="C10327" s="163"/>
      <c r="D10327" s="164"/>
      <c r="E10327" s="163"/>
      <c r="F10327" s="162"/>
      <c r="G10327" s="209"/>
      <c r="H10327" s="195"/>
    </row>
    <row r="10328" spans="1:8">
      <c r="A10328" s="162"/>
      <c r="B10328" s="162"/>
      <c r="C10328" s="163"/>
      <c r="D10328" s="164"/>
      <c r="E10328" s="163"/>
      <c r="F10328" s="162"/>
      <c r="G10328" s="209"/>
      <c r="H10328" s="195"/>
    </row>
    <row r="10329" spans="1:8">
      <c r="A10329" s="162"/>
      <c r="B10329" s="162"/>
      <c r="C10329" s="163"/>
      <c r="D10329" s="164"/>
      <c r="E10329" s="163"/>
      <c r="F10329" s="162"/>
      <c r="G10329" s="209"/>
      <c r="H10329" s="195"/>
    </row>
    <row r="10330" spans="1:8">
      <c r="A10330" s="162"/>
      <c r="B10330" s="162"/>
      <c r="C10330" s="163"/>
      <c r="D10330" s="164"/>
      <c r="E10330" s="163"/>
      <c r="F10330" s="162"/>
      <c r="G10330" s="209"/>
      <c r="H10330" s="195"/>
    </row>
    <row r="10331" spans="1:8">
      <c r="A10331" s="162"/>
      <c r="B10331" s="162"/>
      <c r="C10331" s="163"/>
      <c r="D10331" s="164"/>
      <c r="E10331" s="163"/>
      <c r="F10331" s="162"/>
      <c r="G10331" s="209"/>
      <c r="H10331" s="195"/>
    </row>
    <row r="10332" spans="1:8">
      <c r="A10332" s="162"/>
      <c r="B10332" s="162"/>
      <c r="C10332" s="163"/>
      <c r="D10332" s="164"/>
      <c r="E10332" s="163"/>
      <c r="F10332" s="162"/>
      <c r="G10332" s="209"/>
      <c r="H10332" s="195"/>
    </row>
    <row r="10333" spans="1:8">
      <c r="A10333" s="162"/>
      <c r="B10333" s="162"/>
      <c r="C10333" s="163"/>
      <c r="D10333" s="164"/>
      <c r="E10333" s="163"/>
      <c r="F10333" s="162"/>
      <c r="G10333" s="209"/>
      <c r="H10333" s="195"/>
    </row>
    <row r="10334" spans="1:8">
      <c r="A10334" s="162"/>
      <c r="B10334" s="162"/>
      <c r="C10334" s="163"/>
      <c r="D10334" s="164"/>
      <c r="E10334" s="163"/>
      <c r="F10334" s="162"/>
      <c r="G10334" s="209"/>
      <c r="H10334" s="195"/>
    </row>
    <row r="10335" spans="1:8">
      <c r="A10335" s="162"/>
      <c r="B10335" s="162"/>
      <c r="C10335" s="163"/>
      <c r="D10335" s="164"/>
      <c r="E10335" s="163"/>
      <c r="F10335" s="162"/>
      <c r="G10335" s="209"/>
      <c r="H10335" s="195"/>
    </row>
    <row r="10336" spans="1:8">
      <c r="A10336" s="162"/>
      <c r="B10336" s="162"/>
      <c r="C10336" s="163"/>
      <c r="D10336" s="164"/>
      <c r="E10336" s="163"/>
      <c r="F10336" s="162"/>
      <c r="G10336" s="209"/>
      <c r="H10336" s="195"/>
    </row>
    <row r="10337" spans="1:8">
      <c r="A10337" s="162"/>
      <c r="B10337" s="162"/>
      <c r="C10337" s="163"/>
      <c r="D10337" s="164"/>
      <c r="E10337" s="163"/>
      <c r="F10337" s="162"/>
      <c r="G10337" s="209"/>
      <c r="H10337" s="195"/>
    </row>
    <row r="10338" spans="1:8">
      <c r="A10338" s="162"/>
      <c r="B10338" s="162"/>
      <c r="C10338" s="163"/>
      <c r="D10338" s="164"/>
      <c r="E10338" s="163"/>
      <c r="F10338" s="162"/>
      <c r="G10338" s="209"/>
      <c r="H10338" s="195"/>
    </row>
    <row r="10339" spans="1:8">
      <c r="A10339" s="162"/>
      <c r="B10339" s="162"/>
      <c r="C10339" s="163"/>
      <c r="D10339" s="164"/>
      <c r="E10339" s="163"/>
      <c r="F10339" s="162"/>
      <c r="G10339" s="209"/>
      <c r="H10339" s="195"/>
    </row>
    <row r="10340" spans="1:8">
      <c r="A10340" s="162"/>
      <c r="B10340" s="162"/>
      <c r="C10340" s="163"/>
      <c r="D10340" s="164"/>
      <c r="E10340" s="163"/>
      <c r="F10340" s="162"/>
      <c r="G10340" s="209"/>
      <c r="H10340" s="195"/>
    </row>
    <row r="10341" spans="1:8">
      <c r="A10341" s="162"/>
      <c r="B10341" s="162"/>
      <c r="C10341" s="163"/>
      <c r="D10341" s="164"/>
      <c r="E10341" s="163"/>
      <c r="F10341" s="162"/>
      <c r="G10341" s="209"/>
      <c r="H10341" s="195"/>
    </row>
    <row r="10342" spans="1:8">
      <c r="A10342" s="162"/>
      <c r="B10342" s="162"/>
      <c r="C10342" s="163"/>
      <c r="D10342" s="164"/>
      <c r="E10342" s="163"/>
      <c r="F10342" s="162"/>
      <c r="G10342" s="209"/>
      <c r="H10342" s="195"/>
    </row>
    <row r="10343" spans="1:8">
      <c r="A10343" s="162"/>
      <c r="B10343" s="162"/>
      <c r="C10343" s="163"/>
      <c r="D10343" s="164"/>
      <c r="E10343" s="163"/>
      <c r="F10343" s="162"/>
      <c r="G10343" s="209"/>
      <c r="H10343" s="195"/>
    </row>
    <row r="10344" spans="1:8">
      <c r="A10344" s="162"/>
      <c r="B10344" s="162"/>
      <c r="C10344" s="163"/>
      <c r="D10344" s="164"/>
      <c r="E10344" s="163"/>
      <c r="F10344" s="162"/>
      <c r="G10344" s="209"/>
      <c r="H10344" s="195"/>
    </row>
    <row r="10345" spans="1:8">
      <c r="A10345" s="162"/>
      <c r="B10345" s="162"/>
      <c r="C10345" s="163"/>
      <c r="D10345" s="164"/>
      <c r="E10345" s="163"/>
      <c r="F10345" s="162"/>
      <c r="G10345" s="209"/>
      <c r="H10345" s="195"/>
    </row>
    <row r="10346" spans="1:8">
      <c r="A10346" s="162"/>
      <c r="B10346" s="162"/>
      <c r="C10346" s="163"/>
      <c r="D10346" s="164"/>
      <c r="E10346" s="163"/>
      <c r="F10346" s="162"/>
      <c r="G10346" s="209"/>
      <c r="H10346" s="195"/>
    </row>
    <row r="10347" spans="1:8">
      <c r="A10347" s="162"/>
      <c r="B10347" s="162"/>
      <c r="C10347" s="163"/>
      <c r="D10347" s="164"/>
      <c r="E10347" s="163"/>
      <c r="F10347" s="162"/>
      <c r="G10347" s="209"/>
      <c r="H10347" s="195"/>
    </row>
    <row r="10348" spans="1:8">
      <c r="A10348" s="162"/>
      <c r="B10348" s="162"/>
      <c r="C10348" s="163"/>
      <c r="D10348" s="164"/>
      <c r="E10348" s="163"/>
      <c r="F10348" s="162"/>
      <c r="G10348" s="209"/>
      <c r="H10348" s="195"/>
    </row>
    <row r="10349" spans="1:8">
      <c r="A10349" s="162"/>
      <c r="B10349" s="162"/>
      <c r="C10349" s="163"/>
      <c r="D10349" s="164"/>
      <c r="E10349" s="163"/>
      <c r="F10349" s="162"/>
      <c r="G10349" s="209"/>
      <c r="H10349" s="195"/>
    </row>
    <row r="10350" spans="1:8">
      <c r="A10350" s="162"/>
      <c r="B10350" s="162"/>
      <c r="C10350" s="163"/>
      <c r="D10350" s="164"/>
      <c r="E10350" s="163"/>
      <c r="F10350" s="162"/>
      <c r="G10350" s="209"/>
      <c r="H10350" s="195"/>
    </row>
    <row r="10351" spans="1:8">
      <c r="A10351" s="162"/>
      <c r="B10351" s="162"/>
      <c r="C10351" s="163"/>
      <c r="D10351" s="164"/>
      <c r="E10351" s="163"/>
      <c r="F10351" s="162"/>
      <c r="G10351" s="209"/>
      <c r="H10351" s="195"/>
    </row>
    <row r="10352" spans="1:8">
      <c r="A10352" s="162"/>
      <c r="B10352" s="162"/>
      <c r="C10352" s="163"/>
      <c r="D10352" s="164"/>
      <c r="E10352" s="163"/>
      <c r="F10352" s="162"/>
      <c r="G10352" s="209"/>
      <c r="H10352" s="195"/>
    </row>
    <row r="10353" spans="1:8">
      <c r="A10353" s="162"/>
      <c r="B10353" s="162"/>
      <c r="C10353" s="163"/>
      <c r="D10353" s="164"/>
      <c r="E10353" s="163"/>
      <c r="F10353" s="162"/>
      <c r="G10353" s="209"/>
      <c r="H10353" s="195"/>
    </row>
    <row r="10354" spans="1:8">
      <c r="A10354" s="162"/>
      <c r="B10354" s="162"/>
      <c r="C10354" s="163"/>
      <c r="D10354" s="164"/>
      <c r="E10354" s="163"/>
      <c r="F10354" s="162"/>
      <c r="G10354" s="209"/>
      <c r="H10354" s="195"/>
    </row>
    <row r="10355" spans="1:8">
      <c r="A10355" s="162"/>
      <c r="B10355" s="162"/>
      <c r="C10355" s="163"/>
      <c r="D10355" s="164"/>
      <c r="E10355" s="163"/>
      <c r="F10355" s="162"/>
      <c r="G10355" s="209"/>
      <c r="H10355" s="195"/>
    </row>
    <row r="10356" spans="1:8">
      <c r="A10356" s="162"/>
      <c r="B10356" s="162"/>
      <c r="C10356" s="163"/>
      <c r="D10356" s="164"/>
      <c r="E10356" s="163"/>
      <c r="F10356" s="162"/>
      <c r="G10356" s="209"/>
      <c r="H10356" s="195"/>
    </row>
    <row r="10357" spans="1:8">
      <c r="A10357" s="162"/>
      <c r="B10357" s="162"/>
      <c r="C10357" s="163"/>
      <c r="D10357" s="164"/>
      <c r="E10357" s="163"/>
      <c r="F10357" s="162"/>
      <c r="G10357" s="209"/>
      <c r="H10357" s="195"/>
    </row>
    <row r="10358" spans="1:8">
      <c r="A10358" s="162"/>
      <c r="B10358" s="162"/>
      <c r="C10358" s="163"/>
      <c r="D10358" s="164"/>
      <c r="E10358" s="163"/>
      <c r="F10358" s="162"/>
      <c r="G10358" s="209"/>
      <c r="H10358" s="195"/>
    </row>
    <row r="10359" spans="1:8">
      <c r="A10359" s="162"/>
      <c r="B10359" s="162"/>
      <c r="C10359" s="163"/>
      <c r="D10359" s="164"/>
      <c r="E10359" s="163"/>
      <c r="F10359" s="162"/>
      <c r="G10359" s="209"/>
      <c r="H10359" s="195"/>
    </row>
    <row r="10360" spans="1:8">
      <c r="A10360" s="162"/>
      <c r="B10360" s="162"/>
      <c r="C10360" s="163"/>
      <c r="D10360" s="164"/>
      <c r="E10360" s="163"/>
      <c r="F10360" s="162"/>
      <c r="G10360" s="209"/>
      <c r="H10360" s="195"/>
    </row>
    <row r="10361" spans="1:8">
      <c r="A10361" s="162"/>
      <c r="B10361" s="162"/>
      <c r="C10361" s="163"/>
      <c r="D10361" s="164"/>
      <c r="E10361" s="163"/>
      <c r="F10361" s="162"/>
      <c r="G10361" s="209"/>
      <c r="H10361" s="195"/>
    </row>
    <row r="10362" spans="1:8">
      <c r="A10362" s="162"/>
      <c r="B10362" s="162"/>
      <c r="C10362" s="163"/>
      <c r="D10362" s="164"/>
      <c r="E10362" s="163"/>
      <c r="F10362" s="162"/>
      <c r="G10362" s="209"/>
      <c r="H10362" s="195"/>
    </row>
    <row r="10363" spans="1:8">
      <c r="A10363" s="162"/>
      <c r="B10363" s="162"/>
      <c r="C10363" s="163"/>
      <c r="D10363" s="164"/>
      <c r="E10363" s="163"/>
      <c r="F10363" s="162"/>
      <c r="G10363" s="209"/>
      <c r="H10363" s="195"/>
    </row>
    <row r="10364" spans="1:8">
      <c r="A10364" s="162"/>
      <c r="B10364" s="162"/>
      <c r="C10364" s="163"/>
      <c r="D10364" s="164"/>
      <c r="E10364" s="163"/>
      <c r="F10364" s="162"/>
      <c r="G10364" s="209"/>
      <c r="H10364" s="195"/>
    </row>
    <row r="10365" spans="1:8">
      <c r="A10365" s="162"/>
      <c r="B10365" s="162"/>
      <c r="C10365" s="163"/>
      <c r="D10365" s="164"/>
      <c r="E10365" s="163"/>
      <c r="F10365" s="162"/>
      <c r="G10365" s="209"/>
      <c r="H10365" s="195"/>
    </row>
    <row r="10366" spans="1:8">
      <c r="A10366" s="162"/>
      <c r="B10366" s="162"/>
      <c r="C10366" s="163"/>
      <c r="D10366" s="164"/>
      <c r="E10366" s="163"/>
      <c r="F10366" s="162"/>
      <c r="G10366" s="209"/>
      <c r="H10366" s="195"/>
    </row>
    <row r="10367" spans="1:8">
      <c r="A10367" s="162"/>
      <c r="B10367" s="162"/>
      <c r="C10367" s="163"/>
      <c r="D10367" s="164"/>
      <c r="E10367" s="163"/>
      <c r="F10367" s="162"/>
      <c r="G10367" s="209"/>
      <c r="H10367" s="195"/>
    </row>
    <row r="10368" spans="1:8">
      <c r="A10368" s="162"/>
      <c r="B10368" s="162"/>
      <c r="C10368" s="163"/>
      <c r="D10368" s="164"/>
      <c r="E10368" s="163"/>
      <c r="F10368" s="162"/>
      <c r="G10368" s="209"/>
      <c r="H10368" s="195"/>
    </row>
    <row r="10369" spans="1:8">
      <c r="A10369" s="162"/>
      <c r="B10369" s="162"/>
      <c r="C10369" s="163"/>
      <c r="D10369" s="164"/>
      <c r="E10369" s="163"/>
      <c r="F10369" s="162"/>
      <c r="G10369" s="209"/>
      <c r="H10369" s="195"/>
    </row>
    <row r="10370" spans="1:8">
      <c r="A10370" s="162"/>
      <c r="B10370" s="162"/>
      <c r="C10370" s="163"/>
      <c r="D10370" s="164"/>
      <c r="E10370" s="163"/>
      <c r="F10370" s="162"/>
      <c r="G10370" s="209"/>
      <c r="H10370" s="195"/>
    </row>
    <row r="10371" spans="1:8">
      <c r="A10371" s="162"/>
      <c r="B10371" s="162"/>
      <c r="C10371" s="163"/>
      <c r="D10371" s="164"/>
      <c r="E10371" s="163"/>
      <c r="F10371" s="162"/>
      <c r="G10371" s="209"/>
      <c r="H10371" s="195"/>
    </row>
    <row r="10372" spans="1:8">
      <c r="A10372" s="162"/>
      <c r="B10372" s="162"/>
      <c r="C10372" s="163"/>
      <c r="D10372" s="164"/>
      <c r="E10372" s="163"/>
      <c r="F10372" s="162"/>
      <c r="G10372" s="209"/>
      <c r="H10372" s="195"/>
    </row>
    <row r="10373" spans="1:8">
      <c r="A10373" s="162"/>
      <c r="B10373" s="162"/>
      <c r="C10373" s="163"/>
      <c r="D10373" s="164"/>
      <c r="E10373" s="163"/>
      <c r="F10373" s="162"/>
      <c r="G10373" s="209"/>
      <c r="H10373" s="195"/>
    </row>
    <row r="10374" spans="1:8">
      <c r="A10374" s="162"/>
      <c r="B10374" s="162"/>
      <c r="C10374" s="163"/>
      <c r="D10374" s="164"/>
      <c r="E10374" s="163"/>
      <c r="F10374" s="162"/>
      <c r="G10374" s="209"/>
      <c r="H10374" s="195"/>
    </row>
    <row r="10375" spans="1:8">
      <c r="A10375" s="162"/>
      <c r="B10375" s="162"/>
      <c r="C10375" s="163"/>
      <c r="D10375" s="164"/>
      <c r="E10375" s="163"/>
      <c r="F10375" s="162"/>
      <c r="G10375" s="209"/>
      <c r="H10375" s="195"/>
    </row>
    <row r="10376" spans="1:8">
      <c r="A10376" s="162"/>
      <c r="B10376" s="162"/>
      <c r="C10376" s="163"/>
      <c r="D10376" s="164"/>
      <c r="E10376" s="163"/>
      <c r="F10376" s="162"/>
      <c r="G10376" s="209"/>
      <c r="H10376" s="195"/>
    </row>
    <row r="10377" spans="1:8">
      <c r="A10377" s="162"/>
      <c r="B10377" s="162"/>
      <c r="C10377" s="163"/>
      <c r="D10377" s="164"/>
      <c r="E10377" s="163"/>
      <c r="F10377" s="162"/>
      <c r="G10377" s="209"/>
      <c r="H10377" s="195"/>
    </row>
    <row r="10378" spans="1:8">
      <c r="A10378" s="162"/>
      <c r="B10378" s="162"/>
      <c r="C10378" s="163"/>
      <c r="D10378" s="164"/>
      <c r="E10378" s="163"/>
      <c r="F10378" s="162"/>
      <c r="G10378" s="209"/>
      <c r="H10378" s="195"/>
    </row>
    <row r="10379" spans="1:8">
      <c r="A10379" s="162"/>
      <c r="B10379" s="162"/>
      <c r="C10379" s="163"/>
      <c r="D10379" s="164"/>
      <c r="E10379" s="163"/>
      <c r="F10379" s="162"/>
      <c r="G10379" s="209"/>
      <c r="H10379" s="195"/>
    </row>
    <row r="10380" spans="1:8">
      <c r="A10380" s="162"/>
      <c r="B10380" s="162"/>
      <c r="C10380" s="163"/>
      <c r="D10380" s="164"/>
      <c r="E10380" s="163"/>
      <c r="F10380" s="162"/>
      <c r="G10380" s="209"/>
      <c r="H10380" s="195"/>
    </row>
    <row r="10381" spans="1:8">
      <c r="A10381" s="162"/>
      <c r="B10381" s="162"/>
      <c r="C10381" s="163"/>
      <c r="D10381" s="164"/>
      <c r="E10381" s="163"/>
      <c r="F10381" s="162"/>
      <c r="G10381" s="209"/>
      <c r="H10381" s="195"/>
    </row>
    <row r="10382" spans="1:8">
      <c r="A10382" s="162"/>
      <c r="B10382" s="162"/>
      <c r="C10382" s="163"/>
      <c r="D10382" s="164"/>
      <c r="E10382" s="163"/>
      <c r="F10382" s="162"/>
      <c r="G10382" s="209"/>
      <c r="H10382" s="195"/>
    </row>
    <row r="10383" spans="1:8">
      <c r="A10383" s="162"/>
      <c r="B10383" s="162"/>
      <c r="C10383" s="163"/>
      <c r="D10383" s="164"/>
      <c r="E10383" s="163"/>
      <c r="F10383" s="162"/>
      <c r="G10383" s="209"/>
      <c r="H10383" s="195"/>
    </row>
    <row r="10384" spans="1:8">
      <c r="A10384" s="162"/>
      <c r="B10384" s="162"/>
      <c r="C10384" s="163"/>
      <c r="D10384" s="164"/>
      <c r="E10384" s="163"/>
      <c r="F10384" s="162"/>
      <c r="G10384" s="209"/>
      <c r="H10384" s="195"/>
    </row>
    <row r="10385" spans="1:8">
      <c r="A10385" s="162"/>
      <c r="B10385" s="162"/>
      <c r="C10385" s="163"/>
      <c r="D10385" s="164"/>
      <c r="E10385" s="163"/>
      <c r="F10385" s="162"/>
      <c r="G10385" s="209"/>
      <c r="H10385" s="195"/>
    </row>
    <row r="10386" spans="1:8">
      <c r="A10386" s="162"/>
      <c r="B10386" s="162"/>
      <c r="C10386" s="163"/>
      <c r="D10386" s="164"/>
      <c r="E10386" s="163"/>
      <c r="F10386" s="162"/>
      <c r="G10386" s="209"/>
      <c r="H10386" s="195"/>
    </row>
    <row r="10387" spans="1:8">
      <c r="A10387" s="162"/>
      <c r="B10387" s="162"/>
      <c r="C10387" s="163"/>
      <c r="D10387" s="164"/>
      <c r="E10387" s="163"/>
      <c r="F10387" s="162"/>
      <c r="G10387" s="209"/>
      <c r="H10387" s="195"/>
    </row>
    <row r="10388" spans="1:8">
      <c r="A10388" s="162"/>
      <c r="B10388" s="162"/>
      <c r="C10388" s="163"/>
      <c r="D10388" s="164"/>
      <c r="E10388" s="163"/>
      <c r="F10388" s="162"/>
      <c r="G10388" s="209"/>
      <c r="H10388" s="195"/>
    </row>
    <row r="10389" spans="1:8">
      <c r="A10389" s="162"/>
      <c r="B10389" s="162"/>
      <c r="C10389" s="163"/>
      <c r="D10389" s="164"/>
      <c r="E10389" s="163"/>
      <c r="F10389" s="162"/>
      <c r="G10389" s="209"/>
      <c r="H10389" s="195"/>
    </row>
    <row r="10390" spans="1:8">
      <c r="A10390" s="162"/>
      <c r="B10390" s="162"/>
      <c r="C10390" s="163"/>
      <c r="D10390" s="164"/>
      <c r="E10390" s="163"/>
      <c r="F10390" s="162"/>
      <c r="G10390" s="209"/>
      <c r="H10390" s="195"/>
    </row>
    <row r="10391" spans="1:8">
      <c r="A10391" s="162"/>
      <c r="B10391" s="162"/>
      <c r="C10391" s="163"/>
      <c r="D10391" s="164"/>
      <c r="E10391" s="163"/>
      <c r="F10391" s="162"/>
      <c r="G10391" s="209"/>
      <c r="H10391" s="195"/>
    </row>
    <row r="10392" spans="1:8">
      <c r="A10392" s="162"/>
      <c r="B10392" s="162"/>
      <c r="C10392" s="163"/>
      <c r="D10392" s="164"/>
      <c r="E10392" s="163"/>
      <c r="F10392" s="162"/>
      <c r="G10392" s="209"/>
      <c r="H10392" s="195"/>
    </row>
    <row r="10393" spans="1:8">
      <c r="A10393" s="162"/>
      <c r="B10393" s="162"/>
      <c r="C10393" s="163"/>
      <c r="D10393" s="164"/>
      <c r="E10393" s="163"/>
      <c r="F10393" s="162"/>
      <c r="G10393" s="209"/>
      <c r="H10393" s="195"/>
    </row>
    <row r="10394" spans="1:8">
      <c r="A10394" s="162"/>
      <c r="B10394" s="162"/>
      <c r="C10394" s="163"/>
      <c r="D10394" s="164"/>
      <c r="E10394" s="163"/>
      <c r="F10394" s="162"/>
      <c r="G10394" s="209"/>
      <c r="H10394" s="195"/>
    </row>
    <row r="10395" spans="1:8">
      <c r="A10395" s="162"/>
      <c r="B10395" s="162"/>
      <c r="C10395" s="163"/>
      <c r="D10395" s="164"/>
      <c r="E10395" s="163"/>
      <c r="F10395" s="162"/>
      <c r="G10395" s="209"/>
      <c r="H10395" s="195"/>
    </row>
    <row r="10396" spans="1:8">
      <c r="A10396" s="162"/>
      <c r="B10396" s="162"/>
      <c r="C10396" s="163"/>
      <c r="D10396" s="164"/>
      <c r="E10396" s="163"/>
      <c r="F10396" s="162"/>
      <c r="G10396" s="209"/>
      <c r="H10396" s="195"/>
    </row>
    <row r="10397" spans="1:8">
      <c r="A10397" s="162"/>
      <c r="B10397" s="162"/>
      <c r="C10397" s="163"/>
      <c r="D10397" s="164"/>
      <c r="E10397" s="163"/>
      <c r="F10397" s="162"/>
      <c r="G10397" s="209"/>
      <c r="H10397" s="195"/>
    </row>
    <row r="10398" spans="1:8">
      <c r="A10398" s="162"/>
      <c r="B10398" s="162"/>
      <c r="C10398" s="163"/>
      <c r="D10398" s="164"/>
      <c r="E10398" s="163"/>
      <c r="F10398" s="162"/>
      <c r="G10398" s="209"/>
      <c r="H10398" s="195"/>
    </row>
    <row r="10399" spans="1:8">
      <c r="A10399" s="162"/>
      <c r="B10399" s="162"/>
      <c r="C10399" s="163"/>
      <c r="D10399" s="164"/>
      <c r="E10399" s="163"/>
      <c r="F10399" s="162"/>
      <c r="G10399" s="209"/>
      <c r="H10399" s="195"/>
    </row>
    <row r="10400" spans="1:8">
      <c r="A10400" s="162"/>
      <c r="B10400" s="162"/>
      <c r="C10400" s="163"/>
      <c r="D10400" s="164"/>
      <c r="E10400" s="163"/>
      <c r="F10400" s="162"/>
      <c r="G10400" s="209"/>
      <c r="H10400" s="195"/>
    </row>
    <row r="10401" spans="1:8">
      <c r="A10401" s="162"/>
      <c r="B10401" s="162"/>
      <c r="C10401" s="163"/>
      <c r="D10401" s="164"/>
      <c r="E10401" s="163"/>
      <c r="F10401" s="162"/>
      <c r="G10401" s="209"/>
      <c r="H10401" s="195"/>
    </row>
    <row r="10402" spans="1:8">
      <c r="A10402" s="162"/>
      <c r="B10402" s="162"/>
      <c r="C10402" s="163"/>
      <c r="D10402" s="164"/>
      <c r="E10402" s="163"/>
      <c r="F10402" s="162"/>
      <c r="G10402" s="209"/>
      <c r="H10402" s="195"/>
    </row>
    <row r="10403" spans="1:8">
      <c r="A10403" s="162"/>
      <c r="B10403" s="162"/>
      <c r="C10403" s="163"/>
      <c r="D10403" s="164"/>
      <c r="E10403" s="163"/>
      <c r="F10403" s="162"/>
      <c r="G10403" s="209"/>
      <c r="H10403" s="195"/>
    </row>
    <row r="10404" spans="1:8">
      <c r="A10404" s="162"/>
      <c r="B10404" s="162"/>
      <c r="C10404" s="163"/>
      <c r="D10404" s="164"/>
      <c r="E10404" s="163"/>
      <c r="F10404" s="162"/>
      <c r="G10404" s="209"/>
      <c r="H10404" s="195"/>
    </row>
    <row r="10405" spans="1:8">
      <c r="A10405" s="162"/>
      <c r="B10405" s="162"/>
      <c r="C10405" s="163"/>
      <c r="D10405" s="164"/>
      <c r="E10405" s="163"/>
      <c r="F10405" s="162"/>
      <c r="G10405" s="209"/>
      <c r="H10405" s="195"/>
    </row>
    <row r="10406" spans="1:8">
      <c r="A10406" s="162"/>
      <c r="B10406" s="162"/>
      <c r="C10406" s="163"/>
      <c r="D10406" s="164"/>
      <c r="E10406" s="163"/>
      <c r="F10406" s="162"/>
      <c r="G10406" s="209"/>
      <c r="H10406" s="195"/>
    </row>
    <row r="10407" spans="1:8">
      <c r="A10407" s="162"/>
      <c r="B10407" s="162"/>
      <c r="C10407" s="163"/>
      <c r="D10407" s="164"/>
      <c r="E10407" s="163"/>
      <c r="F10407" s="162"/>
      <c r="G10407" s="209"/>
      <c r="H10407" s="195"/>
    </row>
    <row r="10408" spans="1:8">
      <c r="A10408" s="162"/>
      <c r="B10408" s="162"/>
      <c r="C10408" s="163"/>
      <c r="D10408" s="164"/>
      <c r="E10408" s="163"/>
      <c r="F10408" s="162"/>
      <c r="G10408" s="209"/>
      <c r="H10408" s="195"/>
    </row>
    <row r="10409" spans="1:8">
      <c r="A10409" s="162"/>
      <c r="B10409" s="162"/>
      <c r="C10409" s="163"/>
      <c r="D10409" s="164"/>
      <c r="E10409" s="163"/>
      <c r="F10409" s="162"/>
      <c r="G10409" s="209"/>
      <c r="H10409" s="195"/>
    </row>
    <row r="10410" spans="1:8">
      <c r="A10410" s="162"/>
      <c r="B10410" s="162"/>
      <c r="C10410" s="163"/>
      <c r="D10410" s="164"/>
      <c r="E10410" s="163"/>
      <c r="F10410" s="162"/>
      <c r="G10410" s="209"/>
      <c r="H10410" s="195"/>
    </row>
    <row r="10411" spans="1:8">
      <c r="A10411" s="162"/>
      <c r="B10411" s="162"/>
      <c r="C10411" s="163"/>
      <c r="D10411" s="164"/>
      <c r="E10411" s="163"/>
      <c r="F10411" s="162"/>
      <c r="G10411" s="209"/>
      <c r="H10411" s="195"/>
    </row>
    <row r="10412" spans="1:8">
      <c r="A10412" s="162"/>
      <c r="B10412" s="162"/>
      <c r="C10412" s="163"/>
      <c r="D10412" s="164"/>
      <c r="E10412" s="163"/>
      <c r="F10412" s="162"/>
      <c r="G10412" s="209"/>
      <c r="H10412" s="195"/>
    </row>
    <row r="10413" spans="1:8">
      <c r="A10413" s="162"/>
      <c r="B10413" s="162"/>
      <c r="C10413" s="163"/>
      <c r="D10413" s="164"/>
      <c r="E10413" s="163"/>
      <c r="F10413" s="162"/>
      <c r="G10413" s="209"/>
      <c r="H10413" s="195"/>
    </row>
    <row r="10414" spans="1:8">
      <c r="A10414" s="162"/>
      <c r="B10414" s="162"/>
      <c r="C10414" s="163"/>
      <c r="D10414" s="164"/>
      <c r="E10414" s="163"/>
      <c r="F10414" s="162"/>
      <c r="G10414" s="209"/>
      <c r="H10414" s="195"/>
    </row>
    <row r="10415" spans="1:8">
      <c r="A10415" s="162"/>
      <c r="B10415" s="162"/>
      <c r="C10415" s="163"/>
      <c r="D10415" s="164"/>
      <c r="E10415" s="163"/>
      <c r="F10415" s="162"/>
      <c r="G10415" s="209"/>
      <c r="H10415" s="195"/>
    </row>
    <row r="10416" spans="1:8">
      <c r="A10416" s="162"/>
      <c r="B10416" s="162"/>
      <c r="C10416" s="163"/>
      <c r="D10416" s="164"/>
      <c r="E10416" s="163"/>
      <c r="F10416" s="162"/>
      <c r="G10416" s="209"/>
      <c r="H10416" s="195"/>
    </row>
    <row r="10417" spans="1:8">
      <c r="A10417" s="162"/>
      <c r="B10417" s="162"/>
      <c r="C10417" s="163"/>
      <c r="D10417" s="164"/>
      <c r="E10417" s="163"/>
      <c r="F10417" s="162"/>
      <c r="G10417" s="209"/>
      <c r="H10417" s="195"/>
    </row>
    <row r="10418" spans="1:8">
      <c r="A10418" s="162"/>
      <c r="B10418" s="162"/>
      <c r="C10418" s="163"/>
      <c r="D10418" s="164"/>
      <c r="E10418" s="163"/>
      <c r="F10418" s="162"/>
      <c r="G10418" s="209"/>
      <c r="H10418" s="195"/>
    </row>
    <row r="10419" spans="1:8">
      <c r="A10419" s="162"/>
      <c r="B10419" s="162"/>
      <c r="C10419" s="163"/>
      <c r="D10419" s="164"/>
      <c r="E10419" s="163"/>
      <c r="F10419" s="162"/>
      <c r="G10419" s="209"/>
      <c r="H10419" s="195"/>
    </row>
    <row r="10420" spans="1:8">
      <c r="A10420" s="162"/>
      <c r="B10420" s="162"/>
      <c r="C10420" s="163"/>
      <c r="D10420" s="164"/>
      <c r="E10420" s="163"/>
      <c r="F10420" s="162"/>
      <c r="G10420" s="209"/>
      <c r="H10420" s="195"/>
    </row>
    <row r="10421" spans="1:8">
      <c r="A10421" s="162"/>
      <c r="B10421" s="162"/>
      <c r="C10421" s="163"/>
      <c r="D10421" s="164"/>
      <c r="E10421" s="163"/>
      <c r="F10421" s="162"/>
      <c r="G10421" s="209"/>
      <c r="H10421" s="195"/>
    </row>
    <row r="10422" spans="1:8">
      <c r="A10422" s="162"/>
      <c r="B10422" s="162"/>
      <c r="C10422" s="163"/>
      <c r="D10422" s="164"/>
      <c r="E10422" s="163"/>
      <c r="F10422" s="162"/>
      <c r="G10422" s="209"/>
      <c r="H10422" s="195"/>
    </row>
    <row r="10423" spans="1:8">
      <c r="A10423" s="162"/>
      <c r="B10423" s="162"/>
      <c r="C10423" s="163"/>
      <c r="D10423" s="164"/>
      <c r="E10423" s="163"/>
      <c r="F10423" s="162"/>
      <c r="G10423" s="209"/>
      <c r="H10423" s="195"/>
    </row>
    <row r="10424" spans="1:8">
      <c r="A10424" s="162"/>
      <c r="B10424" s="162"/>
      <c r="C10424" s="163"/>
      <c r="D10424" s="164"/>
      <c r="E10424" s="163"/>
      <c r="F10424" s="162"/>
      <c r="G10424" s="209"/>
      <c r="H10424" s="195"/>
    </row>
    <row r="10425" spans="1:8">
      <c r="A10425" s="162"/>
      <c r="B10425" s="162"/>
      <c r="C10425" s="163"/>
      <c r="D10425" s="164"/>
      <c r="E10425" s="163"/>
      <c r="F10425" s="162"/>
      <c r="G10425" s="209"/>
      <c r="H10425" s="195"/>
    </row>
    <row r="10426" spans="1:8">
      <c r="A10426" s="162"/>
      <c r="B10426" s="162"/>
      <c r="C10426" s="163"/>
      <c r="D10426" s="164"/>
      <c r="E10426" s="163"/>
      <c r="F10426" s="162"/>
      <c r="G10426" s="209"/>
      <c r="H10426" s="195"/>
    </row>
    <row r="10427" spans="1:8">
      <c r="A10427" s="162"/>
      <c r="B10427" s="162"/>
      <c r="C10427" s="163"/>
      <c r="D10427" s="164"/>
      <c r="E10427" s="163"/>
      <c r="F10427" s="162"/>
      <c r="G10427" s="209"/>
      <c r="H10427" s="195"/>
    </row>
    <row r="10428" spans="1:8">
      <c r="A10428" s="162"/>
      <c r="B10428" s="162"/>
      <c r="C10428" s="163"/>
      <c r="D10428" s="164"/>
      <c r="E10428" s="163"/>
      <c r="F10428" s="162"/>
      <c r="G10428" s="209"/>
      <c r="H10428" s="195"/>
    </row>
    <row r="10429" spans="1:8">
      <c r="A10429" s="162"/>
      <c r="B10429" s="162"/>
      <c r="C10429" s="163"/>
      <c r="D10429" s="164"/>
      <c r="E10429" s="163"/>
      <c r="F10429" s="162"/>
      <c r="G10429" s="209"/>
      <c r="H10429" s="195"/>
    </row>
    <row r="10430" spans="1:8">
      <c r="A10430" s="162"/>
      <c r="B10430" s="162"/>
      <c r="C10430" s="163"/>
      <c r="D10430" s="164"/>
      <c r="E10430" s="163"/>
      <c r="F10430" s="162"/>
      <c r="G10430" s="209"/>
      <c r="H10430" s="195"/>
    </row>
    <row r="10431" spans="1:8">
      <c r="A10431" s="162"/>
      <c r="B10431" s="162"/>
      <c r="C10431" s="163"/>
      <c r="D10431" s="164"/>
      <c r="E10431" s="163"/>
      <c r="F10431" s="162"/>
      <c r="G10431" s="209"/>
      <c r="H10431" s="195"/>
    </row>
    <row r="10432" spans="1:8">
      <c r="A10432" s="162"/>
      <c r="B10432" s="162"/>
      <c r="C10432" s="163"/>
      <c r="D10432" s="164"/>
      <c r="E10432" s="163"/>
      <c r="F10432" s="162"/>
      <c r="G10432" s="209"/>
      <c r="H10432" s="195"/>
    </row>
    <row r="10433" spans="1:8">
      <c r="A10433" s="162"/>
      <c r="B10433" s="162"/>
      <c r="C10433" s="163"/>
      <c r="D10433" s="164"/>
      <c r="E10433" s="163"/>
      <c r="F10433" s="162"/>
      <c r="G10433" s="209"/>
      <c r="H10433" s="195"/>
    </row>
    <row r="10434" spans="1:8">
      <c r="A10434" s="162"/>
      <c r="B10434" s="162"/>
      <c r="C10434" s="163"/>
      <c r="D10434" s="164"/>
      <c r="E10434" s="163"/>
      <c r="F10434" s="162"/>
      <c r="G10434" s="209"/>
      <c r="H10434" s="195"/>
    </row>
    <row r="10435" spans="1:8">
      <c r="A10435" s="162"/>
      <c r="B10435" s="162"/>
      <c r="C10435" s="163"/>
      <c r="D10435" s="164"/>
      <c r="E10435" s="163"/>
      <c r="F10435" s="162"/>
      <c r="G10435" s="209"/>
      <c r="H10435" s="195"/>
    </row>
    <row r="10436" spans="1:8">
      <c r="A10436" s="162"/>
      <c r="B10436" s="162"/>
      <c r="C10436" s="163"/>
      <c r="D10436" s="164"/>
      <c r="E10436" s="163"/>
      <c r="F10436" s="162"/>
      <c r="G10436" s="209"/>
      <c r="H10436" s="195"/>
    </row>
    <row r="10437" spans="1:8">
      <c r="A10437" s="162"/>
      <c r="B10437" s="162"/>
      <c r="C10437" s="163"/>
      <c r="D10437" s="164"/>
      <c r="E10437" s="163"/>
      <c r="F10437" s="162"/>
      <c r="G10437" s="209"/>
      <c r="H10437" s="195"/>
    </row>
    <row r="10438" spans="1:8">
      <c r="A10438" s="162"/>
      <c r="B10438" s="162"/>
      <c r="C10438" s="163"/>
      <c r="D10438" s="164"/>
      <c r="E10438" s="163"/>
      <c r="F10438" s="162"/>
      <c r="G10438" s="209"/>
      <c r="H10438" s="195"/>
    </row>
    <row r="10439" spans="1:8">
      <c r="A10439" s="162"/>
      <c r="B10439" s="162"/>
      <c r="C10439" s="163"/>
      <c r="D10439" s="164"/>
      <c r="E10439" s="163"/>
      <c r="F10439" s="162"/>
      <c r="G10439" s="209"/>
      <c r="H10439" s="195"/>
    </row>
    <row r="10440" spans="1:8">
      <c r="A10440" s="162"/>
      <c r="B10440" s="162"/>
      <c r="C10440" s="163"/>
      <c r="D10440" s="164"/>
      <c r="E10440" s="163"/>
      <c r="F10440" s="162"/>
      <c r="G10440" s="209"/>
      <c r="H10440" s="195"/>
    </row>
    <row r="10441" spans="1:8">
      <c r="A10441" s="162"/>
      <c r="B10441" s="162"/>
      <c r="C10441" s="163"/>
      <c r="D10441" s="164"/>
      <c r="E10441" s="163"/>
      <c r="F10441" s="162"/>
      <c r="G10441" s="209"/>
      <c r="H10441" s="195"/>
    </row>
    <row r="10442" spans="1:8">
      <c r="A10442" s="162"/>
      <c r="B10442" s="162"/>
      <c r="C10442" s="163"/>
      <c r="D10442" s="164"/>
      <c r="E10442" s="163"/>
      <c r="F10442" s="162"/>
      <c r="G10442" s="209"/>
      <c r="H10442" s="195"/>
    </row>
    <row r="10443" spans="1:8">
      <c r="A10443" s="162"/>
      <c r="B10443" s="162"/>
      <c r="C10443" s="163"/>
      <c r="D10443" s="164"/>
      <c r="E10443" s="163"/>
      <c r="F10443" s="162"/>
      <c r="G10443" s="209"/>
      <c r="H10443" s="195"/>
    </row>
    <row r="10444" spans="1:8">
      <c r="A10444" s="162"/>
      <c r="B10444" s="162"/>
      <c r="C10444" s="163"/>
      <c r="D10444" s="164"/>
      <c r="E10444" s="163"/>
      <c r="F10444" s="162"/>
      <c r="G10444" s="209"/>
      <c r="H10444" s="195"/>
    </row>
    <row r="10445" spans="1:8">
      <c r="A10445" s="162"/>
      <c r="B10445" s="162"/>
      <c r="C10445" s="163"/>
      <c r="D10445" s="164"/>
      <c r="E10445" s="163"/>
      <c r="F10445" s="162"/>
      <c r="G10445" s="209"/>
      <c r="H10445" s="195"/>
    </row>
    <row r="10446" spans="1:8">
      <c r="A10446" s="162"/>
      <c r="B10446" s="162"/>
      <c r="C10446" s="163"/>
      <c r="D10446" s="164"/>
      <c r="E10446" s="163"/>
      <c r="F10446" s="162"/>
      <c r="G10446" s="209"/>
      <c r="H10446" s="195"/>
    </row>
    <row r="10447" spans="1:8">
      <c r="A10447" s="162"/>
      <c r="B10447" s="162"/>
      <c r="C10447" s="163"/>
      <c r="D10447" s="164"/>
      <c r="E10447" s="163"/>
      <c r="F10447" s="162"/>
      <c r="G10447" s="209"/>
      <c r="H10447" s="195"/>
    </row>
    <row r="10448" spans="1:8">
      <c r="A10448" s="162"/>
      <c r="B10448" s="162"/>
      <c r="C10448" s="163"/>
      <c r="D10448" s="164"/>
      <c r="E10448" s="163"/>
      <c r="F10448" s="162"/>
      <c r="G10448" s="209"/>
      <c r="H10448" s="195"/>
    </row>
    <row r="10449" spans="1:8">
      <c r="A10449" s="162"/>
      <c r="B10449" s="162"/>
      <c r="C10449" s="163"/>
      <c r="D10449" s="164"/>
      <c r="E10449" s="163"/>
      <c r="F10449" s="162"/>
      <c r="G10449" s="209"/>
      <c r="H10449" s="195"/>
    </row>
    <row r="10450" spans="1:8">
      <c r="A10450" s="162"/>
      <c r="B10450" s="162"/>
      <c r="C10450" s="163"/>
      <c r="D10450" s="164"/>
      <c r="E10450" s="163"/>
      <c r="F10450" s="162"/>
      <c r="G10450" s="209"/>
      <c r="H10450" s="195"/>
    </row>
    <row r="10451" spans="1:8">
      <c r="A10451" s="162"/>
      <c r="B10451" s="162"/>
      <c r="C10451" s="163"/>
      <c r="D10451" s="164"/>
      <c r="E10451" s="163"/>
      <c r="F10451" s="162"/>
      <c r="G10451" s="209"/>
      <c r="H10451" s="195"/>
    </row>
    <row r="10452" spans="1:8">
      <c r="A10452" s="162"/>
      <c r="B10452" s="162"/>
      <c r="C10452" s="163"/>
      <c r="D10452" s="164"/>
      <c r="E10452" s="163"/>
      <c r="F10452" s="162"/>
      <c r="G10452" s="209"/>
      <c r="H10452" s="195"/>
    </row>
    <row r="10453" spans="1:8">
      <c r="A10453" s="162"/>
      <c r="B10453" s="162"/>
      <c r="C10453" s="163"/>
      <c r="D10453" s="164"/>
      <c r="E10453" s="163"/>
      <c r="F10453" s="162"/>
      <c r="G10453" s="209"/>
      <c r="H10453" s="195"/>
    </row>
    <row r="10454" spans="1:8">
      <c r="A10454" s="162"/>
      <c r="B10454" s="162"/>
      <c r="C10454" s="163"/>
      <c r="D10454" s="164"/>
      <c r="E10454" s="163"/>
      <c r="F10454" s="162"/>
      <c r="G10454" s="209"/>
      <c r="H10454" s="195"/>
    </row>
    <row r="10455" spans="1:8">
      <c r="A10455" s="162"/>
      <c r="B10455" s="162"/>
      <c r="C10455" s="163"/>
      <c r="D10455" s="164"/>
      <c r="E10455" s="163"/>
      <c r="F10455" s="162"/>
      <c r="G10455" s="209"/>
      <c r="H10455" s="195"/>
    </row>
    <row r="10456" spans="1:8">
      <c r="A10456" s="162"/>
      <c r="B10456" s="162"/>
      <c r="C10456" s="163"/>
      <c r="D10456" s="164"/>
      <c r="E10456" s="163"/>
      <c r="F10456" s="162"/>
      <c r="G10456" s="209"/>
      <c r="H10456" s="195"/>
    </row>
    <row r="10457" spans="1:8">
      <c r="A10457" s="162"/>
      <c r="B10457" s="162"/>
      <c r="C10457" s="163"/>
      <c r="D10457" s="164"/>
      <c r="E10457" s="163"/>
      <c r="F10457" s="162"/>
      <c r="G10457" s="209"/>
      <c r="H10457" s="195"/>
    </row>
    <row r="10458" spans="1:8">
      <c r="A10458" s="162"/>
      <c r="B10458" s="162"/>
      <c r="C10458" s="163"/>
      <c r="D10458" s="164"/>
      <c r="E10458" s="163"/>
      <c r="F10458" s="162"/>
      <c r="G10458" s="209"/>
      <c r="H10458" s="195"/>
    </row>
    <row r="10459" spans="1:8">
      <c r="A10459" s="162"/>
      <c r="B10459" s="162"/>
      <c r="C10459" s="163"/>
      <c r="D10459" s="164"/>
      <c r="E10459" s="163"/>
      <c r="F10459" s="162"/>
      <c r="G10459" s="209"/>
      <c r="H10459" s="195"/>
    </row>
    <row r="10460" spans="1:8">
      <c r="A10460" s="162"/>
      <c r="B10460" s="162"/>
      <c r="C10460" s="163"/>
      <c r="D10460" s="164"/>
      <c r="E10460" s="163"/>
      <c r="F10460" s="162"/>
      <c r="G10460" s="209"/>
      <c r="H10460" s="195"/>
    </row>
    <row r="10461" spans="1:8">
      <c r="A10461" s="162"/>
      <c r="B10461" s="162"/>
      <c r="C10461" s="163"/>
      <c r="D10461" s="164"/>
      <c r="E10461" s="163"/>
      <c r="F10461" s="162"/>
      <c r="G10461" s="209"/>
      <c r="H10461" s="195"/>
    </row>
    <row r="10462" spans="1:8">
      <c r="A10462" s="162"/>
      <c r="B10462" s="162"/>
      <c r="C10462" s="163"/>
      <c r="D10462" s="164"/>
      <c r="E10462" s="163"/>
      <c r="F10462" s="162"/>
      <c r="G10462" s="209"/>
      <c r="H10462" s="195"/>
    </row>
    <row r="10463" spans="1:8">
      <c r="A10463" s="162"/>
      <c r="B10463" s="162"/>
      <c r="C10463" s="163"/>
      <c r="D10463" s="164"/>
      <c r="E10463" s="163"/>
      <c r="F10463" s="162"/>
      <c r="G10463" s="209"/>
      <c r="H10463" s="195"/>
    </row>
    <row r="10464" spans="1:8">
      <c r="A10464" s="162"/>
      <c r="B10464" s="162"/>
      <c r="C10464" s="163"/>
      <c r="D10464" s="164"/>
      <c r="E10464" s="163"/>
      <c r="F10464" s="162"/>
      <c r="G10464" s="209"/>
      <c r="H10464" s="195"/>
    </row>
    <row r="10465" spans="1:8">
      <c r="A10465" s="162"/>
      <c r="B10465" s="162"/>
      <c r="C10465" s="163"/>
      <c r="D10465" s="164"/>
      <c r="E10465" s="163"/>
      <c r="F10465" s="162"/>
      <c r="G10465" s="209"/>
      <c r="H10465" s="195"/>
    </row>
    <row r="10466" spans="1:8">
      <c r="A10466" s="162"/>
      <c r="B10466" s="162"/>
      <c r="C10466" s="163"/>
      <c r="D10466" s="164"/>
      <c r="E10466" s="163"/>
      <c r="F10466" s="162"/>
      <c r="G10466" s="209"/>
      <c r="H10466" s="195"/>
    </row>
    <row r="10467" spans="1:8">
      <c r="A10467" s="162"/>
      <c r="B10467" s="162"/>
      <c r="C10467" s="163"/>
      <c r="D10467" s="164"/>
      <c r="E10467" s="163"/>
      <c r="F10467" s="162"/>
      <c r="G10467" s="209"/>
      <c r="H10467" s="195"/>
    </row>
    <row r="10468" spans="1:8">
      <c r="A10468" s="162"/>
      <c r="B10468" s="162"/>
      <c r="C10468" s="163"/>
      <c r="D10468" s="164"/>
      <c r="E10468" s="163"/>
      <c r="F10468" s="162"/>
      <c r="G10468" s="209"/>
      <c r="H10468" s="195"/>
    </row>
    <row r="10469" spans="1:8">
      <c r="A10469" s="162"/>
      <c r="B10469" s="162"/>
      <c r="C10469" s="163"/>
      <c r="D10469" s="164"/>
      <c r="E10469" s="163"/>
      <c r="F10469" s="162"/>
      <c r="G10469" s="209"/>
      <c r="H10469" s="195"/>
    </row>
    <row r="10470" spans="1:8">
      <c r="A10470" s="162"/>
      <c r="B10470" s="162"/>
      <c r="C10470" s="163"/>
      <c r="D10470" s="164"/>
      <c r="E10470" s="163"/>
      <c r="F10470" s="162"/>
      <c r="G10470" s="209"/>
      <c r="H10470" s="195"/>
    </row>
    <row r="10471" spans="1:8">
      <c r="A10471" s="162"/>
      <c r="B10471" s="162"/>
      <c r="C10471" s="163"/>
      <c r="D10471" s="164"/>
      <c r="E10471" s="163"/>
      <c r="F10471" s="162"/>
      <c r="G10471" s="209"/>
      <c r="H10471" s="195"/>
    </row>
    <row r="10472" spans="1:8">
      <c r="A10472" s="162"/>
      <c r="B10472" s="162"/>
      <c r="C10472" s="163"/>
      <c r="D10472" s="164"/>
      <c r="E10472" s="163"/>
      <c r="F10472" s="162"/>
      <c r="G10472" s="209"/>
      <c r="H10472" s="195"/>
    </row>
    <row r="10473" spans="1:8">
      <c r="A10473" s="162"/>
      <c r="B10473" s="162"/>
      <c r="C10473" s="163"/>
      <c r="D10473" s="164"/>
      <c r="E10473" s="163"/>
      <c r="F10473" s="162"/>
      <c r="G10473" s="209"/>
      <c r="H10473" s="195"/>
    </row>
    <row r="10474" spans="1:8">
      <c r="A10474" s="162"/>
      <c r="B10474" s="162"/>
      <c r="C10474" s="163"/>
      <c r="D10474" s="164"/>
      <c r="E10474" s="163"/>
      <c r="F10474" s="162"/>
      <c r="G10474" s="209"/>
      <c r="H10474" s="195"/>
    </row>
    <row r="10475" spans="1:8">
      <c r="A10475" s="162"/>
      <c r="B10475" s="162"/>
      <c r="C10475" s="163"/>
      <c r="D10475" s="164"/>
      <c r="E10475" s="163"/>
      <c r="F10475" s="162"/>
      <c r="G10475" s="209"/>
      <c r="H10475" s="195"/>
    </row>
    <row r="10476" spans="1:8">
      <c r="A10476" s="162"/>
      <c r="B10476" s="162"/>
      <c r="C10476" s="163"/>
      <c r="D10476" s="164"/>
      <c r="E10476" s="163"/>
      <c r="F10476" s="162"/>
      <c r="G10476" s="209"/>
      <c r="H10476" s="195"/>
    </row>
    <row r="10477" spans="1:8">
      <c r="A10477" s="162"/>
      <c r="B10477" s="162"/>
      <c r="C10477" s="163"/>
      <c r="D10477" s="164"/>
      <c r="E10477" s="163"/>
      <c r="F10477" s="162"/>
      <c r="G10477" s="209"/>
      <c r="H10477" s="195"/>
    </row>
    <row r="10478" spans="1:8">
      <c r="A10478" s="162"/>
      <c r="B10478" s="162"/>
      <c r="C10478" s="163"/>
      <c r="D10478" s="164"/>
      <c r="E10478" s="163"/>
      <c r="F10478" s="162"/>
      <c r="G10478" s="209"/>
      <c r="H10478" s="195"/>
    </row>
    <row r="10479" spans="1:8">
      <c r="A10479" s="162"/>
      <c r="B10479" s="162"/>
      <c r="C10479" s="163"/>
      <c r="D10479" s="164"/>
      <c r="E10479" s="163"/>
      <c r="F10479" s="162"/>
      <c r="G10479" s="209"/>
      <c r="H10479" s="195"/>
    </row>
    <row r="10480" spans="1:8">
      <c r="A10480" s="162"/>
      <c r="B10480" s="162"/>
      <c r="C10480" s="163"/>
      <c r="D10480" s="164"/>
      <c r="E10480" s="163"/>
      <c r="F10480" s="162"/>
      <c r="G10480" s="209"/>
      <c r="H10480" s="195"/>
    </row>
    <row r="10481" spans="1:8">
      <c r="A10481" s="162"/>
      <c r="B10481" s="162"/>
      <c r="C10481" s="163"/>
      <c r="D10481" s="164"/>
      <c r="E10481" s="163"/>
      <c r="F10481" s="162"/>
      <c r="G10481" s="209"/>
      <c r="H10481" s="195"/>
    </row>
    <row r="10482" spans="1:8">
      <c r="A10482" s="162"/>
      <c r="B10482" s="162"/>
      <c r="C10482" s="163"/>
      <c r="D10482" s="164"/>
      <c r="E10482" s="163"/>
      <c r="F10482" s="162"/>
      <c r="G10482" s="209"/>
      <c r="H10482" s="195"/>
    </row>
    <row r="10483" spans="1:8">
      <c r="A10483" s="162"/>
      <c r="B10483" s="162"/>
      <c r="C10483" s="163"/>
      <c r="D10483" s="164"/>
      <c r="E10483" s="163"/>
      <c r="F10483" s="162"/>
      <c r="G10483" s="209"/>
      <c r="H10483" s="195"/>
    </row>
    <row r="10484" spans="1:8">
      <c r="A10484" s="162"/>
      <c r="B10484" s="162"/>
      <c r="C10484" s="163"/>
      <c r="D10484" s="164"/>
      <c r="E10484" s="163"/>
      <c r="F10484" s="162"/>
      <c r="G10484" s="209"/>
      <c r="H10484" s="195"/>
    </row>
    <row r="10485" spans="1:8">
      <c r="A10485" s="162"/>
      <c r="B10485" s="162"/>
      <c r="C10485" s="163"/>
      <c r="D10485" s="164"/>
      <c r="E10485" s="163"/>
      <c r="F10485" s="162"/>
      <c r="G10485" s="209"/>
      <c r="H10485" s="195"/>
    </row>
    <row r="10486" spans="1:8">
      <c r="A10486" s="162"/>
      <c r="B10486" s="162"/>
      <c r="C10486" s="163"/>
      <c r="D10486" s="164"/>
      <c r="E10486" s="163"/>
      <c r="F10486" s="162"/>
      <c r="G10486" s="209"/>
      <c r="H10486" s="195"/>
    </row>
    <row r="10487" spans="1:8">
      <c r="A10487" s="162"/>
      <c r="B10487" s="162"/>
      <c r="C10487" s="163"/>
      <c r="D10487" s="164"/>
      <c r="E10487" s="163"/>
      <c r="F10487" s="162"/>
      <c r="G10487" s="209"/>
      <c r="H10487" s="195"/>
    </row>
    <row r="10488" spans="1:8">
      <c r="A10488" s="162"/>
      <c r="B10488" s="162"/>
      <c r="C10488" s="163"/>
      <c r="D10488" s="164"/>
      <c r="E10488" s="163"/>
      <c r="F10488" s="162"/>
      <c r="G10488" s="209"/>
      <c r="H10488" s="195"/>
    </row>
    <row r="10489" spans="1:8">
      <c r="A10489" s="162"/>
      <c r="B10489" s="162"/>
      <c r="C10489" s="163"/>
      <c r="D10489" s="164"/>
      <c r="E10489" s="163"/>
      <c r="F10489" s="162"/>
      <c r="G10489" s="209"/>
      <c r="H10489" s="195"/>
    </row>
    <row r="10490" spans="1:8">
      <c r="A10490" s="162"/>
      <c r="B10490" s="162"/>
      <c r="C10490" s="163"/>
      <c r="D10490" s="164"/>
      <c r="E10490" s="163"/>
      <c r="F10490" s="162"/>
      <c r="G10490" s="209"/>
      <c r="H10490" s="195"/>
    </row>
    <row r="10491" spans="1:8">
      <c r="A10491" s="162"/>
      <c r="B10491" s="162"/>
      <c r="C10491" s="163"/>
      <c r="D10491" s="164"/>
      <c r="E10491" s="163"/>
      <c r="F10491" s="162"/>
      <c r="G10491" s="209"/>
      <c r="H10491" s="195"/>
    </row>
    <row r="10492" spans="1:8">
      <c r="A10492" s="162"/>
      <c r="B10492" s="162"/>
      <c r="C10492" s="163"/>
      <c r="D10492" s="164"/>
      <c r="E10492" s="163"/>
      <c r="F10492" s="162"/>
      <c r="G10492" s="209"/>
      <c r="H10492" s="195"/>
    </row>
    <row r="10493" spans="1:8">
      <c r="A10493" s="162"/>
      <c r="B10493" s="162"/>
      <c r="C10493" s="163"/>
      <c r="D10493" s="164"/>
      <c r="E10493" s="163"/>
      <c r="F10493" s="162"/>
      <c r="G10493" s="209"/>
      <c r="H10493" s="195"/>
    </row>
    <row r="10494" spans="1:8">
      <c r="A10494" s="162"/>
      <c r="B10494" s="162"/>
      <c r="C10494" s="163"/>
      <c r="D10494" s="164"/>
      <c r="E10494" s="163"/>
      <c r="F10494" s="162"/>
      <c r="G10494" s="209"/>
      <c r="H10494" s="195"/>
    </row>
    <row r="10495" spans="1:8">
      <c r="A10495" s="162"/>
      <c r="B10495" s="162"/>
      <c r="C10495" s="163"/>
      <c r="D10495" s="164"/>
      <c r="E10495" s="163"/>
      <c r="F10495" s="162"/>
      <c r="G10495" s="209"/>
      <c r="H10495" s="195"/>
    </row>
    <row r="10496" spans="1:8">
      <c r="A10496" s="162"/>
      <c r="B10496" s="162"/>
      <c r="C10496" s="163"/>
      <c r="D10496" s="164"/>
      <c r="E10496" s="163"/>
      <c r="F10496" s="162"/>
      <c r="G10496" s="209"/>
      <c r="H10496" s="195"/>
    </row>
    <row r="10497" spans="1:8">
      <c r="A10497" s="162"/>
      <c r="B10497" s="162"/>
      <c r="C10497" s="163"/>
      <c r="D10497" s="164"/>
      <c r="E10497" s="163"/>
      <c r="F10497" s="162"/>
      <c r="G10497" s="209"/>
      <c r="H10497" s="195"/>
    </row>
    <row r="10498" spans="1:8">
      <c r="A10498" s="162"/>
      <c r="B10498" s="162"/>
      <c r="C10498" s="163"/>
      <c r="D10498" s="164"/>
      <c r="E10498" s="163"/>
      <c r="F10498" s="162"/>
      <c r="G10498" s="209"/>
      <c r="H10498" s="195"/>
    </row>
    <row r="10499" spans="1:8">
      <c r="A10499" s="162"/>
      <c r="B10499" s="162"/>
      <c r="C10499" s="163"/>
      <c r="D10499" s="164"/>
      <c r="E10499" s="163"/>
      <c r="F10499" s="162"/>
      <c r="G10499" s="209"/>
      <c r="H10499" s="195"/>
    </row>
    <row r="10500" spans="1:8">
      <c r="A10500" s="162"/>
      <c r="B10500" s="162"/>
      <c r="C10500" s="163"/>
      <c r="D10500" s="164"/>
      <c r="E10500" s="163"/>
      <c r="F10500" s="162"/>
      <c r="G10500" s="209"/>
      <c r="H10500" s="195"/>
    </row>
    <row r="10501" spans="1:8">
      <c r="A10501" s="162"/>
      <c r="B10501" s="162"/>
      <c r="C10501" s="163"/>
      <c r="D10501" s="164"/>
      <c r="E10501" s="163"/>
      <c r="F10501" s="162"/>
      <c r="G10501" s="209"/>
      <c r="H10501" s="195"/>
    </row>
    <row r="10502" spans="1:8">
      <c r="A10502" s="162"/>
      <c r="B10502" s="162"/>
      <c r="C10502" s="163"/>
      <c r="D10502" s="164"/>
      <c r="E10502" s="163"/>
      <c r="F10502" s="162"/>
      <c r="G10502" s="209"/>
      <c r="H10502" s="195"/>
    </row>
    <row r="10503" spans="1:8">
      <c r="A10503" s="162"/>
      <c r="B10503" s="162"/>
      <c r="C10503" s="163"/>
      <c r="D10503" s="164"/>
      <c r="E10503" s="163"/>
      <c r="F10503" s="162"/>
      <c r="G10503" s="209"/>
      <c r="H10503" s="195"/>
    </row>
    <row r="10504" spans="1:8">
      <c r="A10504" s="162"/>
      <c r="B10504" s="162"/>
      <c r="C10504" s="163"/>
      <c r="D10504" s="164"/>
      <c r="E10504" s="163"/>
      <c r="F10504" s="162"/>
      <c r="G10504" s="209"/>
      <c r="H10504" s="195"/>
    </row>
    <row r="10505" spans="1:8">
      <c r="A10505" s="162"/>
      <c r="B10505" s="162"/>
      <c r="C10505" s="163"/>
      <c r="D10505" s="164"/>
      <c r="E10505" s="163"/>
      <c r="F10505" s="162"/>
      <c r="G10505" s="209"/>
      <c r="H10505" s="195"/>
    </row>
    <row r="10506" spans="1:8">
      <c r="A10506" s="162"/>
      <c r="B10506" s="162"/>
      <c r="C10506" s="163"/>
      <c r="D10506" s="164"/>
      <c r="E10506" s="163"/>
      <c r="F10506" s="162"/>
      <c r="G10506" s="209"/>
      <c r="H10506" s="195"/>
    </row>
    <row r="10507" spans="1:8">
      <c r="A10507" s="162"/>
      <c r="B10507" s="162"/>
      <c r="C10507" s="163"/>
      <c r="D10507" s="164"/>
      <c r="E10507" s="163"/>
      <c r="F10507" s="162"/>
      <c r="G10507" s="209"/>
      <c r="H10507" s="195"/>
    </row>
    <row r="10508" spans="1:8">
      <c r="A10508" s="162"/>
      <c r="B10508" s="162"/>
      <c r="C10508" s="163"/>
      <c r="D10508" s="164"/>
      <c r="E10508" s="163"/>
      <c r="F10508" s="162"/>
      <c r="G10508" s="209"/>
      <c r="H10508" s="195"/>
    </row>
    <row r="10509" spans="1:8">
      <c r="A10509" s="162"/>
      <c r="B10509" s="162"/>
      <c r="C10509" s="163"/>
      <c r="D10509" s="164"/>
      <c r="E10509" s="163"/>
      <c r="F10509" s="162"/>
      <c r="G10509" s="209"/>
      <c r="H10509" s="195"/>
    </row>
    <row r="10510" spans="1:8">
      <c r="A10510" s="162"/>
      <c r="B10510" s="162"/>
      <c r="C10510" s="163"/>
      <c r="D10510" s="164"/>
      <c r="E10510" s="163"/>
      <c r="F10510" s="162"/>
      <c r="G10510" s="209"/>
      <c r="H10510" s="195"/>
    </row>
    <row r="10511" spans="1:8">
      <c r="A10511" s="162"/>
      <c r="B10511" s="162"/>
      <c r="C10511" s="163"/>
      <c r="D10511" s="164"/>
      <c r="E10511" s="163"/>
      <c r="F10511" s="162"/>
      <c r="G10511" s="209"/>
      <c r="H10511" s="195"/>
    </row>
    <row r="10512" spans="1:8">
      <c r="A10512" s="162"/>
      <c r="B10512" s="162"/>
      <c r="C10512" s="163"/>
      <c r="D10512" s="164"/>
      <c r="E10512" s="163"/>
      <c r="F10512" s="162"/>
      <c r="G10512" s="209"/>
      <c r="H10512" s="195"/>
    </row>
    <row r="10513" spans="1:8">
      <c r="A10513" s="162"/>
      <c r="B10513" s="162"/>
      <c r="C10513" s="163"/>
      <c r="D10513" s="164"/>
      <c r="E10513" s="163"/>
      <c r="F10513" s="162"/>
      <c r="G10513" s="209"/>
      <c r="H10513" s="195"/>
    </row>
    <row r="10514" spans="1:8">
      <c r="A10514" s="162"/>
      <c r="B10514" s="162"/>
      <c r="C10514" s="163"/>
      <c r="D10514" s="164"/>
      <c r="E10514" s="163"/>
      <c r="F10514" s="162"/>
      <c r="G10514" s="209"/>
      <c r="H10514" s="195"/>
    </row>
    <row r="10515" spans="1:8">
      <c r="A10515" s="162"/>
      <c r="B10515" s="162"/>
      <c r="C10515" s="163"/>
      <c r="D10515" s="164"/>
      <c r="E10515" s="163"/>
      <c r="F10515" s="162"/>
      <c r="G10515" s="209"/>
      <c r="H10515" s="195"/>
    </row>
    <row r="10516" spans="1:8">
      <c r="A10516" s="162"/>
      <c r="B10516" s="162"/>
      <c r="C10516" s="163"/>
      <c r="D10516" s="164"/>
      <c r="E10516" s="163"/>
      <c r="F10516" s="162"/>
      <c r="G10516" s="209"/>
      <c r="H10516" s="195"/>
    </row>
    <row r="10517" spans="1:8">
      <c r="A10517" s="162"/>
      <c r="B10517" s="162"/>
      <c r="C10517" s="163"/>
      <c r="D10517" s="164"/>
      <c r="E10517" s="163"/>
      <c r="F10517" s="162"/>
      <c r="G10517" s="209"/>
      <c r="H10517" s="195"/>
    </row>
    <row r="10518" spans="1:8">
      <c r="A10518" s="162"/>
      <c r="B10518" s="162"/>
      <c r="C10518" s="163"/>
      <c r="D10518" s="164"/>
      <c r="E10518" s="163"/>
      <c r="F10518" s="162"/>
      <c r="G10518" s="209"/>
      <c r="H10518" s="195"/>
    </row>
    <row r="10519" spans="1:8">
      <c r="A10519" s="162"/>
      <c r="B10519" s="162"/>
      <c r="C10519" s="163"/>
      <c r="D10519" s="164"/>
      <c r="E10519" s="163"/>
      <c r="F10519" s="162"/>
      <c r="G10519" s="209"/>
      <c r="H10519" s="195"/>
    </row>
    <row r="10520" spans="1:8">
      <c r="A10520" s="162"/>
      <c r="B10520" s="162"/>
      <c r="C10520" s="163"/>
      <c r="D10520" s="164"/>
      <c r="E10520" s="163"/>
      <c r="F10520" s="162"/>
      <c r="G10520" s="209"/>
      <c r="H10520" s="195"/>
    </row>
    <row r="10521" spans="1:8">
      <c r="A10521" s="162"/>
      <c r="B10521" s="162"/>
      <c r="C10521" s="163"/>
      <c r="D10521" s="164"/>
      <c r="E10521" s="163"/>
      <c r="F10521" s="162"/>
      <c r="G10521" s="209"/>
      <c r="H10521" s="195"/>
    </row>
    <row r="10522" spans="1:8">
      <c r="A10522" s="162"/>
      <c r="B10522" s="162"/>
      <c r="C10522" s="163"/>
      <c r="D10522" s="164"/>
      <c r="E10522" s="163"/>
      <c r="F10522" s="162"/>
      <c r="G10522" s="209"/>
      <c r="H10522" s="195"/>
    </row>
    <row r="10523" spans="1:8">
      <c r="A10523" s="162"/>
      <c r="B10523" s="162"/>
      <c r="C10523" s="163"/>
      <c r="D10523" s="164"/>
      <c r="E10523" s="163"/>
      <c r="F10523" s="162"/>
      <c r="G10523" s="209"/>
      <c r="H10523" s="195"/>
    </row>
    <row r="10524" spans="1:8">
      <c r="A10524" s="162"/>
      <c r="B10524" s="162"/>
      <c r="C10524" s="163"/>
      <c r="D10524" s="164"/>
      <c r="E10524" s="163"/>
      <c r="F10524" s="162"/>
      <c r="G10524" s="209"/>
      <c r="H10524" s="195"/>
    </row>
    <row r="10525" spans="1:8">
      <c r="A10525" s="162"/>
      <c r="B10525" s="162"/>
      <c r="C10525" s="163"/>
      <c r="D10525" s="164"/>
      <c r="E10525" s="163"/>
      <c r="F10525" s="162"/>
      <c r="G10525" s="209"/>
      <c r="H10525" s="195"/>
    </row>
    <row r="10526" spans="1:8">
      <c r="A10526" s="162"/>
      <c r="B10526" s="162"/>
      <c r="C10526" s="163"/>
      <c r="D10526" s="164"/>
      <c r="E10526" s="163"/>
      <c r="F10526" s="162"/>
      <c r="G10526" s="209"/>
      <c r="H10526" s="195"/>
    </row>
    <row r="10527" spans="1:8">
      <c r="A10527" s="162"/>
      <c r="B10527" s="162"/>
      <c r="C10527" s="163"/>
      <c r="D10527" s="164"/>
      <c r="E10527" s="163"/>
      <c r="F10527" s="162"/>
      <c r="G10527" s="209"/>
      <c r="H10527" s="195"/>
    </row>
    <row r="10528" spans="1:8">
      <c r="A10528" s="162"/>
      <c r="B10528" s="162"/>
      <c r="C10528" s="163"/>
      <c r="D10528" s="164"/>
      <c r="E10528" s="163"/>
      <c r="F10528" s="162"/>
      <c r="G10528" s="209"/>
      <c r="H10528" s="195"/>
    </row>
    <row r="10529" spans="1:8">
      <c r="A10529" s="162"/>
      <c r="B10529" s="162"/>
      <c r="C10529" s="163"/>
      <c r="D10529" s="164"/>
      <c r="E10529" s="163"/>
      <c r="F10529" s="162"/>
      <c r="G10529" s="209"/>
      <c r="H10529" s="195"/>
    </row>
    <row r="10530" spans="1:8">
      <c r="A10530" s="162"/>
      <c r="B10530" s="162"/>
      <c r="C10530" s="163"/>
      <c r="D10530" s="164"/>
      <c r="E10530" s="163"/>
      <c r="F10530" s="162"/>
      <c r="G10530" s="209"/>
      <c r="H10530" s="195"/>
    </row>
    <row r="10531" spans="1:8">
      <c r="A10531" s="162"/>
      <c r="B10531" s="162"/>
      <c r="C10531" s="163"/>
      <c r="D10531" s="164"/>
      <c r="E10531" s="163"/>
      <c r="F10531" s="162"/>
      <c r="G10531" s="209"/>
      <c r="H10531" s="195"/>
    </row>
    <row r="10532" spans="1:8">
      <c r="A10532" s="162"/>
      <c r="B10532" s="162"/>
      <c r="C10532" s="163"/>
      <c r="D10532" s="164"/>
      <c r="E10532" s="163"/>
      <c r="F10532" s="162"/>
      <c r="G10532" s="209"/>
      <c r="H10532" s="195"/>
    </row>
    <row r="10533" spans="1:8">
      <c r="A10533" s="162"/>
      <c r="B10533" s="162"/>
      <c r="C10533" s="163"/>
      <c r="D10533" s="164"/>
      <c r="E10533" s="163"/>
      <c r="F10533" s="162"/>
      <c r="G10533" s="209"/>
      <c r="H10533" s="195"/>
    </row>
    <row r="10534" spans="1:8">
      <c r="A10534" s="162"/>
      <c r="B10534" s="162"/>
      <c r="C10534" s="163"/>
      <c r="D10534" s="164"/>
      <c r="E10534" s="163"/>
      <c r="F10534" s="162"/>
      <c r="G10534" s="209"/>
      <c r="H10534" s="195"/>
    </row>
    <row r="10535" spans="1:8">
      <c r="A10535" s="162"/>
      <c r="B10535" s="162"/>
      <c r="C10535" s="163"/>
      <c r="D10535" s="164"/>
      <c r="E10535" s="163"/>
      <c r="F10535" s="162"/>
      <c r="G10535" s="209"/>
      <c r="H10535" s="195"/>
    </row>
    <row r="10536" spans="1:8">
      <c r="A10536" s="162"/>
      <c r="B10536" s="162"/>
      <c r="C10536" s="163"/>
      <c r="D10536" s="164"/>
      <c r="E10536" s="163"/>
      <c r="F10536" s="162"/>
      <c r="G10536" s="209"/>
      <c r="H10536" s="195"/>
    </row>
    <row r="10537" spans="1:8">
      <c r="A10537" s="162"/>
      <c r="B10537" s="162"/>
      <c r="C10537" s="163"/>
      <c r="D10537" s="164"/>
      <c r="E10537" s="163"/>
      <c r="F10537" s="162"/>
      <c r="G10537" s="209"/>
      <c r="H10537" s="195"/>
    </row>
    <row r="10538" spans="1:8">
      <c r="A10538" s="162"/>
      <c r="B10538" s="162"/>
      <c r="C10538" s="163"/>
      <c r="D10538" s="164"/>
      <c r="E10538" s="163"/>
      <c r="F10538" s="162"/>
      <c r="G10538" s="209"/>
      <c r="H10538" s="195"/>
    </row>
    <row r="10539" spans="1:8">
      <c r="A10539" s="162"/>
      <c r="B10539" s="162"/>
      <c r="C10539" s="163"/>
      <c r="D10539" s="164"/>
      <c r="E10539" s="163"/>
      <c r="F10539" s="162"/>
      <c r="G10539" s="209"/>
      <c r="H10539" s="195"/>
    </row>
    <row r="10540" spans="1:8">
      <c r="A10540" s="162"/>
      <c r="B10540" s="162"/>
      <c r="C10540" s="163"/>
      <c r="D10540" s="164"/>
      <c r="E10540" s="163"/>
      <c r="F10540" s="162"/>
      <c r="G10540" s="209"/>
      <c r="H10540" s="195"/>
    </row>
    <row r="10541" spans="1:8">
      <c r="A10541" s="162"/>
      <c r="B10541" s="162"/>
      <c r="C10541" s="163"/>
      <c r="D10541" s="164"/>
      <c r="E10541" s="163"/>
      <c r="F10541" s="162"/>
      <c r="G10541" s="209"/>
      <c r="H10541" s="195"/>
    </row>
    <row r="10542" spans="1:8">
      <c r="A10542" s="162"/>
      <c r="B10542" s="162"/>
      <c r="C10542" s="163"/>
      <c r="D10542" s="164"/>
      <c r="E10542" s="163"/>
      <c r="F10542" s="162"/>
      <c r="G10542" s="209"/>
      <c r="H10542" s="195"/>
    </row>
    <row r="10543" spans="1:8">
      <c r="A10543" s="162"/>
      <c r="B10543" s="162"/>
      <c r="C10543" s="163"/>
      <c r="D10543" s="164"/>
      <c r="E10543" s="163"/>
      <c r="F10543" s="162"/>
      <c r="G10543" s="209"/>
      <c r="H10543" s="195"/>
    </row>
    <row r="10544" spans="1:8">
      <c r="A10544" s="162"/>
      <c r="B10544" s="162"/>
      <c r="C10544" s="163"/>
      <c r="D10544" s="164"/>
      <c r="E10544" s="163"/>
      <c r="F10544" s="162"/>
      <c r="G10544" s="209"/>
      <c r="H10544" s="195"/>
    </row>
    <row r="10545" spans="1:8">
      <c r="A10545" s="162"/>
      <c r="B10545" s="162"/>
      <c r="C10545" s="163"/>
      <c r="D10545" s="164"/>
      <c r="E10545" s="163"/>
      <c r="F10545" s="162"/>
      <c r="G10545" s="209"/>
      <c r="H10545" s="195"/>
    </row>
    <row r="10546" spans="1:8">
      <c r="A10546" s="162"/>
      <c r="B10546" s="162"/>
      <c r="C10546" s="163"/>
      <c r="D10546" s="164"/>
      <c r="E10546" s="163"/>
      <c r="F10546" s="162"/>
      <c r="G10546" s="209"/>
      <c r="H10546" s="195"/>
    </row>
    <row r="10547" spans="1:8">
      <c r="A10547" s="162"/>
      <c r="B10547" s="162"/>
      <c r="C10547" s="163"/>
      <c r="D10547" s="164"/>
      <c r="E10547" s="163"/>
      <c r="F10547" s="162"/>
      <c r="G10547" s="209"/>
      <c r="H10547" s="195"/>
    </row>
    <row r="10548" spans="1:8">
      <c r="A10548" s="162"/>
      <c r="B10548" s="162"/>
      <c r="C10548" s="163"/>
      <c r="D10548" s="164"/>
      <c r="E10548" s="163"/>
      <c r="F10548" s="162"/>
      <c r="G10548" s="209"/>
      <c r="H10548" s="195"/>
    </row>
    <row r="10549" spans="1:8">
      <c r="A10549" s="162"/>
      <c r="B10549" s="162"/>
      <c r="C10549" s="163"/>
      <c r="D10549" s="164"/>
      <c r="E10549" s="163"/>
      <c r="F10549" s="162"/>
      <c r="G10549" s="209"/>
      <c r="H10549" s="195"/>
    </row>
    <row r="10550" spans="1:8">
      <c r="A10550" s="162"/>
      <c r="B10550" s="162"/>
      <c r="C10550" s="163"/>
      <c r="D10550" s="164"/>
      <c r="E10550" s="163"/>
      <c r="F10550" s="162"/>
      <c r="G10550" s="209"/>
      <c r="H10550" s="195"/>
    </row>
    <row r="10551" spans="1:8">
      <c r="A10551" s="162"/>
      <c r="B10551" s="162"/>
      <c r="C10551" s="163"/>
      <c r="D10551" s="164"/>
      <c r="E10551" s="163"/>
      <c r="F10551" s="162"/>
      <c r="G10551" s="209"/>
      <c r="H10551" s="195"/>
    </row>
    <row r="10552" spans="1:8">
      <c r="A10552" s="162"/>
      <c r="B10552" s="162"/>
      <c r="C10552" s="163"/>
      <c r="D10552" s="164"/>
      <c r="E10552" s="163"/>
      <c r="F10552" s="162"/>
      <c r="G10552" s="209"/>
      <c r="H10552" s="195"/>
    </row>
    <row r="10553" spans="1:8">
      <c r="A10553" s="162"/>
      <c r="B10553" s="162"/>
      <c r="C10553" s="163"/>
      <c r="D10553" s="164"/>
      <c r="E10553" s="163"/>
      <c r="F10553" s="162"/>
      <c r="G10553" s="209"/>
      <c r="H10553" s="195"/>
    </row>
    <row r="10554" spans="1:8">
      <c r="A10554" s="162"/>
      <c r="B10554" s="162"/>
      <c r="C10554" s="163"/>
      <c r="D10554" s="164"/>
      <c r="E10554" s="163"/>
      <c r="F10554" s="162"/>
      <c r="G10554" s="209"/>
      <c r="H10554" s="195"/>
    </row>
    <row r="10555" spans="1:8">
      <c r="A10555" s="162"/>
      <c r="B10555" s="162"/>
      <c r="C10555" s="163"/>
      <c r="D10555" s="164"/>
      <c r="E10555" s="163"/>
      <c r="F10555" s="162"/>
      <c r="G10555" s="209"/>
      <c r="H10555" s="195"/>
    </row>
    <row r="10556" spans="1:8">
      <c r="A10556" s="162"/>
      <c r="B10556" s="162"/>
      <c r="C10556" s="163"/>
      <c r="D10556" s="164"/>
      <c r="E10556" s="163"/>
      <c r="F10556" s="162"/>
      <c r="G10556" s="209"/>
      <c r="H10556" s="195"/>
    </row>
    <row r="10557" spans="1:8">
      <c r="A10557" s="162"/>
      <c r="B10557" s="162"/>
      <c r="C10557" s="163"/>
      <c r="D10557" s="164"/>
      <c r="E10557" s="163"/>
      <c r="F10557" s="162"/>
      <c r="G10557" s="209"/>
      <c r="H10557" s="195"/>
    </row>
    <row r="10558" spans="1:8">
      <c r="A10558" s="162"/>
      <c r="B10558" s="162"/>
      <c r="C10558" s="163"/>
      <c r="D10558" s="164"/>
      <c r="E10558" s="163"/>
      <c r="F10558" s="162"/>
      <c r="G10558" s="209"/>
      <c r="H10558" s="195"/>
    </row>
    <row r="10559" spans="1:8">
      <c r="A10559" s="162"/>
      <c r="B10559" s="162"/>
      <c r="C10559" s="163"/>
      <c r="D10559" s="164"/>
      <c r="E10559" s="163"/>
      <c r="F10559" s="162"/>
      <c r="G10559" s="209"/>
      <c r="H10559" s="195"/>
    </row>
    <row r="10560" spans="1:8">
      <c r="A10560" s="162"/>
      <c r="B10560" s="162"/>
      <c r="C10560" s="163"/>
      <c r="D10560" s="164"/>
      <c r="E10560" s="163"/>
      <c r="F10560" s="162"/>
      <c r="G10560" s="209"/>
      <c r="H10560" s="195"/>
    </row>
    <row r="10561" spans="1:8">
      <c r="A10561" s="162"/>
      <c r="B10561" s="162"/>
      <c r="C10561" s="163"/>
      <c r="D10561" s="164"/>
      <c r="E10561" s="163"/>
      <c r="F10561" s="162"/>
      <c r="G10561" s="209"/>
      <c r="H10561" s="195"/>
    </row>
    <row r="10562" spans="1:8">
      <c r="A10562" s="162"/>
      <c r="B10562" s="162"/>
      <c r="C10562" s="163"/>
      <c r="D10562" s="164"/>
      <c r="E10562" s="163"/>
      <c r="F10562" s="162"/>
      <c r="G10562" s="209"/>
      <c r="H10562" s="195"/>
    </row>
    <row r="10563" spans="1:8">
      <c r="A10563" s="162"/>
      <c r="B10563" s="162"/>
      <c r="C10563" s="163"/>
      <c r="D10563" s="164"/>
      <c r="E10563" s="163"/>
      <c r="F10563" s="162"/>
      <c r="G10563" s="209"/>
      <c r="H10563" s="195"/>
    </row>
    <row r="10564" spans="1:8">
      <c r="A10564" s="162"/>
      <c r="B10564" s="162"/>
      <c r="C10564" s="163"/>
      <c r="D10564" s="164"/>
      <c r="E10564" s="163"/>
      <c r="F10564" s="162"/>
      <c r="G10564" s="209"/>
      <c r="H10564" s="195"/>
    </row>
    <row r="10565" spans="1:8">
      <c r="A10565" s="162"/>
      <c r="B10565" s="162"/>
      <c r="C10565" s="163"/>
      <c r="D10565" s="164"/>
      <c r="E10565" s="163"/>
      <c r="F10565" s="162"/>
      <c r="G10565" s="209"/>
      <c r="H10565" s="195"/>
    </row>
    <row r="10566" spans="1:8">
      <c r="A10566" s="162"/>
      <c r="B10566" s="162"/>
      <c r="C10566" s="163"/>
      <c r="D10566" s="164"/>
      <c r="E10566" s="163"/>
      <c r="F10566" s="162"/>
      <c r="G10566" s="209"/>
      <c r="H10566" s="195"/>
    </row>
    <row r="10567" spans="1:8">
      <c r="A10567" s="162"/>
      <c r="B10567" s="162"/>
      <c r="C10567" s="163"/>
      <c r="D10567" s="164"/>
      <c r="E10567" s="163"/>
      <c r="F10567" s="162"/>
      <c r="G10567" s="209"/>
      <c r="H10567" s="195"/>
    </row>
    <row r="10568" spans="1:8">
      <c r="A10568" s="162"/>
      <c r="B10568" s="162"/>
      <c r="C10568" s="163"/>
      <c r="D10568" s="164"/>
      <c r="E10568" s="163"/>
      <c r="F10568" s="162"/>
      <c r="G10568" s="209"/>
      <c r="H10568" s="195"/>
    </row>
    <row r="10569" spans="1:8">
      <c r="A10569" s="162"/>
      <c r="B10569" s="162"/>
      <c r="C10569" s="163"/>
      <c r="D10569" s="164"/>
      <c r="E10569" s="163"/>
      <c r="F10569" s="162"/>
      <c r="G10569" s="209"/>
      <c r="H10569" s="195"/>
    </row>
    <row r="10570" spans="1:8">
      <c r="A10570" s="162"/>
      <c r="B10570" s="162"/>
      <c r="C10570" s="163"/>
      <c r="D10570" s="164"/>
      <c r="E10570" s="163"/>
      <c r="F10570" s="162"/>
      <c r="G10570" s="209"/>
      <c r="H10570" s="195"/>
    </row>
    <row r="10571" spans="1:8">
      <c r="A10571" s="162"/>
      <c r="B10571" s="162"/>
      <c r="C10571" s="163"/>
      <c r="D10571" s="164"/>
      <c r="E10571" s="163"/>
      <c r="F10571" s="162"/>
      <c r="G10571" s="209"/>
      <c r="H10571" s="195"/>
    </row>
    <row r="10572" spans="1:8">
      <c r="A10572" s="162"/>
      <c r="B10572" s="162"/>
      <c r="C10572" s="163"/>
      <c r="D10572" s="164"/>
      <c r="E10572" s="163"/>
      <c r="F10572" s="162"/>
      <c r="G10572" s="209"/>
      <c r="H10572" s="195"/>
    </row>
    <row r="10573" spans="1:8">
      <c r="A10573" s="162"/>
      <c r="B10573" s="162"/>
      <c r="C10573" s="163"/>
      <c r="D10573" s="164"/>
      <c r="E10573" s="163"/>
      <c r="F10573" s="162"/>
      <c r="G10573" s="209"/>
      <c r="H10573" s="195"/>
    </row>
    <row r="10574" spans="1:8">
      <c r="A10574" s="162"/>
      <c r="B10574" s="162"/>
      <c r="C10574" s="163"/>
      <c r="D10574" s="164"/>
      <c r="E10574" s="163"/>
      <c r="F10574" s="162"/>
      <c r="G10574" s="209"/>
      <c r="H10574" s="195"/>
    </row>
    <row r="10575" spans="1:8">
      <c r="A10575" s="162"/>
      <c r="B10575" s="162"/>
      <c r="C10575" s="163"/>
      <c r="D10575" s="164"/>
      <c r="E10575" s="163"/>
      <c r="F10575" s="162"/>
      <c r="G10575" s="209"/>
      <c r="H10575" s="195"/>
    </row>
    <row r="10576" spans="1:8">
      <c r="A10576" s="162"/>
      <c r="B10576" s="162"/>
      <c r="C10576" s="163"/>
      <c r="D10576" s="164"/>
      <c r="E10576" s="163"/>
      <c r="F10576" s="162"/>
      <c r="G10576" s="209"/>
      <c r="H10576" s="195"/>
    </row>
    <row r="10577" spans="1:8">
      <c r="A10577" s="162"/>
      <c r="B10577" s="162"/>
      <c r="C10577" s="163"/>
      <c r="D10577" s="164"/>
      <c r="E10577" s="163"/>
      <c r="F10577" s="162"/>
      <c r="G10577" s="209"/>
      <c r="H10577" s="195"/>
    </row>
    <row r="10578" spans="1:8">
      <c r="A10578" s="162"/>
      <c r="B10578" s="162"/>
      <c r="C10578" s="163"/>
      <c r="D10578" s="164"/>
      <c r="E10578" s="163"/>
      <c r="F10578" s="162"/>
      <c r="G10578" s="209"/>
      <c r="H10578" s="195"/>
    </row>
    <row r="10579" spans="1:8">
      <c r="A10579" s="162"/>
      <c r="B10579" s="162"/>
      <c r="C10579" s="163"/>
      <c r="D10579" s="164"/>
      <c r="E10579" s="163"/>
      <c r="F10579" s="162"/>
      <c r="G10579" s="209"/>
      <c r="H10579" s="195"/>
    </row>
    <row r="10580" spans="1:8">
      <c r="A10580" s="162"/>
      <c r="B10580" s="162"/>
      <c r="C10580" s="163"/>
      <c r="D10580" s="164"/>
      <c r="E10580" s="163"/>
      <c r="F10580" s="162"/>
      <c r="G10580" s="209"/>
      <c r="H10580" s="195"/>
    </row>
    <row r="10581" spans="1:8">
      <c r="A10581" s="162"/>
      <c r="B10581" s="162"/>
      <c r="C10581" s="163"/>
      <c r="D10581" s="164"/>
      <c r="E10581" s="163"/>
      <c r="F10581" s="162"/>
      <c r="G10581" s="209"/>
      <c r="H10581" s="195"/>
    </row>
    <row r="10582" spans="1:8">
      <c r="A10582" s="162"/>
      <c r="B10582" s="162"/>
      <c r="C10582" s="163"/>
      <c r="D10582" s="164"/>
      <c r="E10582" s="163"/>
      <c r="F10582" s="162"/>
      <c r="G10582" s="209"/>
      <c r="H10582" s="195"/>
    </row>
    <row r="10583" spans="1:8">
      <c r="A10583" s="162"/>
      <c r="B10583" s="162"/>
      <c r="C10583" s="163"/>
      <c r="D10583" s="164"/>
      <c r="E10583" s="163"/>
      <c r="F10583" s="162"/>
      <c r="G10583" s="209"/>
      <c r="H10583" s="195"/>
    </row>
    <row r="10584" spans="1:8">
      <c r="A10584" s="162"/>
      <c r="B10584" s="162"/>
      <c r="C10584" s="163"/>
      <c r="D10584" s="164"/>
      <c r="E10584" s="163"/>
      <c r="F10584" s="162"/>
      <c r="G10584" s="209"/>
      <c r="H10584" s="195"/>
    </row>
    <row r="10585" spans="1:8">
      <c r="A10585" s="162"/>
      <c r="B10585" s="162"/>
      <c r="C10585" s="163"/>
      <c r="D10585" s="164"/>
      <c r="E10585" s="163"/>
      <c r="F10585" s="162"/>
      <c r="G10585" s="209"/>
      <c r="H10585" s="195"/>
    </row>
    <row r="10586" spans="1:8">
      <c r="A10586" s="162"/>
      <c r="B10586" s="162"/>
      <c r="C10586" s="163"/>
      <c r="D10586" s="164"/>
      <c r="E10586" s="163"/>
      <c r="F10586" s="162"/>
      <c r="G10586" s="209"/>
      <c r="H10586" s="195"/>
    </row>
    <row r="10587" spans="1:8">
      <c r="A10587" s="162"/>
      <c r="B10587" s="162"/>
      <c r="C10587" s="163"/>
      <c r="D10587" s="164"/>
      <c r="E10587" s="163"/>
      <c r="F10587" s="162"/>
      <c r="G10587" s="209"/>
      <c r="H10587" s="195"/>
    </row>
    <row r="10588" spans="1:8">
      <c r="A10588" s="162"/>
      <c r="B10588" s="162"/>
      <c r="C10588" s="163"/>
      <c r="D10588" s="164"/>
      <c r="E10588" s="163"/>
      <c r="F10588" s="162"/>
      <c r="G10588" s="209"/>
      <c r="H10588" s="195"/>
    </row>
    <row r="10589" spans="1:8">
      <c r="A10589" s="162"/>
      <c r="B10589" s="162"/>
      <c r="C10589" s="163"/>
      <c r="D10589" s="164"/>
      <c r="E10589" s="163"/>
      <c r="F10589" s="162"/>
      <c r="G10589" s="209"/>
      <c r="H10589" s="195"/>
    </row>
    <row r="10590" spans="1:8">
      <c r="A10590" s="162"/>
      <c r="B10590" s="162"/>
      <c r="C10590" s="163"/>
      <c r="D10590" s="164"/>
      <c r="E10590" s="163"/>
      <c r="F10590" s="162"/>
      <c r="G10590" s="209"/>
      <c r="H10590" s="195"/>
    </row>
    <row r="10591" spans="1:8">
      <c r="A10591" s="162"/>
      <c r="B10591" s="162"/>
      <c r="C10591" s="163"/>
      <c r="D10591" s="164"/>
      <c r="E10591" s="163"/>
      <c r="F10591" s="162"/>
      <c r="G10591" s="209"/>
      <c r="H10591" s="195"/>
    </row>
    <row r="10592" spans="1:8">
      <c r="A10592" s="162"/>
      <c r="B10592" s="162"/>
      <c r="C10592" s="163"/>
      <c r="D10592" s="164"/>
      <c r="E10592" s="163"/>
      <c r="F10592" s="162"/>
      <c r="G10592" s="209"/>
      <c r="H10592" s="195"/>
    </row>
    <row r="10593" spans="1:8">
      <c r="A10593" s="162"/>
      <c r="B10593" s="162"/>
      <c r="C10593" s="163"/>
      <c r="D10593" s="164"/>
      <c r="E10593" s="163"/>
      <c r="F10593" s="162"/>
      <c r="G10593" s="209"/>
      <c r="H10593" s="195"/>
    </row>
    <row r="10594" spans="1:8">
      <c r="A10594" s="162"/>
      <c r="B10594" s="162"/>
      <c r="C10594" s="163"/>
      <c r="D10594" s="164"/>
      <c r="E10594" s="163"/>
      <c r="F10594" s="162"/>
      <c r="G10594" s="209"/>
      <c r="H10594" s="195"/>
    </row>
    <row r="10595" spans="1:8">
      <c r="A10595" s="162"/>
      <c r="B10595" s="162"/>
      <c r="C10595" s="163"/>
      <c r="D10595" s="164"/>
      <c r="E10595" s="163"/>
      <c r="F10595" s="162"/>
      <c r="G10595" s="209"/>
      <c r="H10595" s="195"/>
    </row>
    <row r="10596" spans="1:8">
      <c r="A10596" s="162"/>
      <c r="B10596" s="162"/>
      <c r="C10596" s="163"/>
      <c r="D10596" s="164"/>
      <c r="E10596" s="163"/>
      <c r="F10596" s="162"/>
      <c r="G10596" s="209"/>
      <c r="H10596" s="195"/>
    </row>
    <row r="10597" spans="1:8">
      <c r="A10597" s="162"/>
      <c r="B10597" s="162"/>
      <c r="C10597" s="163"/>
      <c r="D10597" s="164"/>
      <c r="E10597" s="163"/>
      <c r="F10597" s="162"/>
      <c r="G10597" s="209"/>
      <c r="H10597" s="195"/>
    </row>
    <row r="10598" spans="1:8">
      <c r="A10598" s="162"/>
      <c r="B10598" s="162"/>
      <c r="C10598" s="163"/>
      <c r="D10598" s="164"/>
      <c r="E10598" s="163"/>
      <c r="F10598" s="162"/>
      <c r="G10598" s="209"/>
      <c r="H10598" s="195"/>
    </row>
    <row r="10599" spans="1:8">
      <c r="A10599" s="162"/>
      <c r="B10599" s="162"/>
      <c r="C10599" s="163"/>
      <c r="D10599" s="164"/>
      <c r="E10599" s="163"/>
      <c r="F10599" s="162"/>
      <c r="G10599" s="209"/>
      <c r="H10599" s="195"/>
    </row>
    <row r="10600" spans="1:8">
      <c r="A10600" s="162"/>
      <c r="B10600" s="162"/>
      <c r="C10600" s="163"/>
      <c r="D10600" s="164"/>
      <c r="E10600" s="163"/>
      <c r="F10600" s="162"/>
      <c r="G10600" s="209"/>
      <c r="H10600" s="195"/>
    </row>
    <row r="10601" spans="1:8">
      <c r="A10601" s="162"/>
      <c r="B10601" s="162"/>
      <c r="C10601" s="163"/>
      <c r="D10601" s="164"/>
      <c r="E10601" s="163"/>
      <c r="F10601" s="162"/>
      <c r="G10601" s="209"/>
      <c r="H10601" s="195"/>
    </row>
    <row r="10602" spans="1:8">
      <c r="A10602" s="162"/>
      <c r="B10602" s="162"/>
      <c r="C10602" s="163"/>
      <c r="D10602" s="164"/>
      <c r="E10602" s="163"/>
      <c r="F10602" s="162"/>
      <c r="G10602" s="209"/>
      <c r="H10602" s="195"/>
    </row>
    <row r="10603" spans="1:8">
      <c r="A10603" s="162"/>
      <c r="B10603" s="162"/>
      <c r="C10603" s="163"/>
      <c r="D10603" s="164"/>
      <c r="E10603" s="163"/>
      <c r="F10603" s="162"/>
      <c r="G10603" s="209"/>
      <c r="H10603" s="195"/>
    </row>
    <row r="10604" spans="1:8">
      <c r="A10604" s="162"/>
      <c r="B10604" s="162"/>
      <c r="C10604" s="163"/>
      <c r="D10604" s="164"/>
      <c r="E10604" s="163"/>
      <c r="F10604" s="162"/>
      <c r="G10604" s="209"/>
      <c r="H10604" s="195"/>
    </row>
    <row r="10605" spans="1:8">
      <c r="A10605" s="162"/>
      <c r="B10605" s="162"/>
      <c r="C10605" s="163"/>
      <c r="D10605" s="164"/>
      <c r="E10605" s="163"/>
      <c r="F10605" s="162"/>
      <c r="G10605" s="209"/>
      <c r="H10605" s="195"/>
    </row>
    <row r="10606" spans="1:8">
      <c r="A10606" s="162"/>
      <c r="B10606" s="162"/>
      <c r="C10606" s="163"/>
      <c r="D10606" s="164"/>
      <c r="E10606" s="163"/>
      <c r="F10606" s="162"/>
      <c r="G10606" s="209"/>
      <c r="H10606" s="195"/>
    </row>
    <row r="10607" spans="1:8">
      <c r="A10607" s="162"/>
      <c r="B10607" s="162"/>
      <c r="C10607" s="163"/>
      <c r="D10607" s="164"/>
      <c r="E10607" s="163"/>
      <c r="F10607" s="162"/>
      <c r="G10607" s="209"/>
      <c r="H10607" s="195"/>
    </row>
    <row r="10608" spans="1:8">
      <c r="A10608" s="162"/>
      <c r="B10608" s="162"/>
      <c r="C10608" s="163"/>
      <c r="D10608" s="164"/>
      <c r="E10608" s="163"/>
      <c r="F10608" s="162"/>
      <c r="G10608" s="209"/>
      <c r="H10608" s="195"/>
    </row>
    <row r="10609" spans="1:8">
      <c r="A10609" s="162"/>
      <c r="B10609" s="162"/>
      <c r="C10609" s="163"/>
      <c r="D10609" s="164"/>
      <c r="E10609" s="163"/>
      <c r="F10609" s="162"/>
      <c r="G10609" s="209"/>
      <c r="H10609" s="195"/>
    </row>
    <row r="10610" spans="1:8">
      <c r="A10610" s="162"/>
      <c r="B10610" s="162"/>
      <c r="C10610" s="163"/>
      <c r="D10610" s="164"/>
      <c r="E10610" s="163"/>
      <c r="F10610" s="162"/>
      <c r="G10610" s="209"/>
      <c r="H10610" s="195"/>
    </row>
    <row r="10611" spans="1:8">
      <c r="A10611" s="162"/>
      <c r="B10611" s="162"/>
      <c r="C10611" s="163"/>
      <c r="D10611" s="164"/>
      <c r="E10611" s="163"/>
      <c r="F10611" s="162"/>
      <c r="G10611" s="209"/>
      <c r="H10611" s="195"/>
    </row>
    <row r="10612" spans="1:8">
      <c r="A10612" s="162"/>
      <c r="B10612" s="162"/>
      <c r="C10612" s="163"/>
      <c r="D10612" s="164"/>
      <c r="E10612" s="163"/>
      <c r="F10612" s="162"/>
      <c r="G10612" s="209"/>
      <c r="H10612" s="195"/>
    </row>
    <row r="10613" spans="1:8">
      <c r="A10613" s="162"/>
      <c r="B10613" s="162"/>
      <c r="C10613" s="163"/>
      <c r="D10613" s="164"/>
      <c r="E10613" s="163"/>
      <c r="F10613" s="162"/>
      <c r="G10613" s="209"/>
      <c r="H10613" s="195"/>
    </row>
    <row r="10614" spans="1:8">
      <c r="A10614" s="162"/>
      <c r="B10614" s="162"/>
      <c r="C10614" s="163"/>
      <c r="D10614" s="164"/>
      <c r="E10614" s="163"/>
      <c r="F10614" s="162"/>
      <c r="G10614" s="209"/>
      <c r="H10614" s="195"/>
    </row>
    <row r="10615" spans="1:8">
      <c r="A10615" s="162"/>
      <c r="B10615" s="162"/>
      <c r="C10615" s="163"/>
      <c r="D10615" s="164"/>
      <c r="E10615" s="163"/>
      <c r="F10615" s="162"/>
      <c r="G10615" s="209"/>
      <c r="H10615" s="195"/>
    </row>
    <row r="10616" spans="1:8">
      <c r="A10616" s="162"/>
      <c r="B10616" s="162"/>
      <c r="C10616" s="163"/>
      <c r="D10616" s="164"/>
      <c r="E10616" s="163"/>
      <c r="F10616" s="162"/>
      <c r="G10616" s="209"/>
      <c r="H10616" s="195"/>
    </row>
    <row r="10617" spans="1:8">
      <c r="A10617" s="162"/>
      <c r="B10617" s="162"/>
      <c r="C10617" s="163"/>
      <c r="D10617" s="164"/>
      <c r="E10617" s="163"/>
      <c r="F10617" s="162"/>
      <c r="G10617" s="209"/>
      <c r="H10617" s="195"/>
    </row>
    <row r="10618" spans="1:8">
      <c r="A10618" s="162"/>
      <c r="B10618" s="162"/>
      <c r="C10618" s="163"/>
      <c r="D10618" s="164"/>
      <c r="E10618" s="163"/>
      <c r="F10618" s="162"/>
      <c r="G10618" s="209"/>
      <c r="H10618" s="195"/>
    </row>
    <row r="10619" spans="1:8">
      <c r="A10619" s="162"/>
      <c r="B10619" s="162"/>
      <c r="C10619" s="163"/>
      <c r="D10619" s="164"/>
      <c r="E10619" s="163"/>
      <c r="F10619" s="162"/>
      <c r="G10619" s="209"/>
      <c r="H10619" s="195"/>
    </row>
    <row r="10620" spans="1:8">
      <c r="A10620" s="162"/>
      <c r="B10620" s="162"/>
      <c r="C10620" s="163"/>
      <c r="D10620" s="164"/>
      <c r="E10620" s="163"/>
      <c r="F10620" s="162"/>
      <c r="G10620" s="209"/>
      <c r="H10620" s="195"/>
    </row>
    <row r="10621" spans="1:8">
      <c r="A10621" s="162"/>
      <c r="B10621" s="162"/>
      <c r="C10621" s="163"/>
      <c r="D10621" s="164"/>
      <c r="E10621" s="163"/>
      <c r="F10621" s="162"/>
      <c r="G10621" s="209"/>
      <c r="H10621" s="195"/>
    </row>
    <row r="10622" spans="1:8">
      <c r="A10622" s="162"/>
      <c r="B10622" s="162"/>
      <c r="C10622" s="163"/>
      <c r="D10622" s="164"/>
      <c r="E10622" s="163"/>
      <c r="F10622" s="162"/>
      <c r="G10622" s="209"/>
      <c r="H10622" s="195"/>
    </row>
    <row r="10623" spans="1:8">
      <c r="A10623" s="162"/>
      <c r="B10623" s="162"/>
      <c r="C10623" s="163"/>
      <c r="D10623" s="164"/>
      <c r="E10623" s="163"/>
      <c r="F10623" s="162"/>
      <c r="G10623" s="209"/>
      <c r="H10623" s="195"/>
    </row>
    <row r="10624" spans="1:8">
      <c r="A10624" s="162"/>
      <c r="B10624" s="162"/>
      <c r="C10624" s="163"/>
      <c r="D10624" s="164"/>
      <c r="E10624" s="163"/>
      <c r="F10624" s="162"/>
      <c r="G10624" s="209"/>
      <c r="H10624" s="195"/>
    </row>
    <row r="10625" spans="1:8">
      <c r="A10625" s="162"/>
      <c r="B10625" s="162"/>
      <c r="C10625" s="163"/>
      <c r="D10625" s="164"/>
      <c r="E10625" s="163"/>
      <c r="F10625" s="162"/>
      <c r="G10625" s="209"/>
      <c r="H10625" s="195"/>
    </row>
    <row r="10626" spans="1:8">
      <c r="A10626" s="162"/>
      <c r="B10626" s="162"/>
      <c r="C10626" s="163"/>
      <c r="D10626" s="164"/>
      <c r="E10626" s="163"/>
      <c r="F10626" s="162"/>
      <c r="G10626" s="209"/>
      <c r="H10626" s="195"/>
    </row>
    <row r="10627" spans="1:8">
      <c r="A10627" s="162"/>
      <c r="B10627" s="162"/>
      <c r="C10627" s="163"/>
      <c r="D10627" s="164"/>
      <c r="E10627" s="163"/>
      <c r="F10627" s="162"/>
      <c r="G10627" s="209"/>
      <c r="H10627" s="195"/>
    </row>
    <row r="10628" spans="1:8">
      <c r="A10628" s="162"/>
      <c r="B10628" s="162"/>
      <c r="C10628" s="163"/>
      <c r="D10628" s="164"/>
      <c r="E10628" s="163"/>
      <c r="F10628" s="162"/>
      <c r="G10628" s="209"/>
      <c r="H10628" s="195"/>
    </row>
    <row r="10629" spans="1:8">
      <c r="A10629" s="162"/>
      <c r="B10629" s="162"/>
      <c r="C10629" s="163"/>
      <c r="D10629" s="164"/>
      <c r="E10629" s="163"/>
      <c r="F10629" s="162"/>
      <c r="G10629" s="209"/>
      <c r="H10629" s="195"/>
    </row>
    <row r="10630" spans="1:8">
      <c r="A10630" s="162"/>
      <c r="B10630" s="162"/>
      <c r="C10630" s="163"/>
      <c r="D10630" s="164"/>
      <c r="E10630" s="163"/>
      <c r="F10630" s="162"/>
      <c r="G10630" s="209"/>
      <c r="H10630" s="195"/>
    </row>
    <row r="10631" spans="1:8">
      <c r="A10631" s="162"/>
      <c r="B10631" s="162"/>
      <c r="C10631" s="163"/>
      <c r="D10631" s="164"/>
      <c r="E10631" s="163"/>
      <c r="F10631" s="162"/>
      <c r="G10631" s="209"/>
      <c r="H10631" s="195"/>
    </row>
    <row r="10632" spans="1:8">
      <c r="A10632" s="162"/>
      <c r="B10632" s="162"/>
      <c r="C10632" s="163"/>
      <c r="D10632" s="164"/>
      <c r="E10632" s="163"/>
      <c r="F10632" s="162"/>
      <c r="G10632" s="209"/>
      <c r="H10632" s="195"/>
    </row>
    <row r="10633" spans="1:8">
      <c r="A10633" s="162"/>
      <c r="B10633" s="162"/>
      <c r="C10633" s="163"/>
      <c r="D10633" s="164"/>
      <c r="E10633" s="163"/>
      <c r="F10633" s="162"/>
      <c r="G10633" s="209"/>
      <c r="H10633" s="195"/>
    </row>
    <row r="10634" spans="1:8">
      <c r="A10634" s="162"/>
      <c r="B10634" s="162"/>
      <c r="C10634" s="163"/>
      <c r="D10634" s="164"/>
      <c r="E10634" s="163"/>
      <c r="F10634" s="162"/>
      <c r="G10634" s="209"/>
      <c r="H10634" s="195"/>
    </row>
    <row r="10635" spans="1:8">
      <c r="A10635" s="162"/>
      <c r="B10635" s="162"/>
      <c r="C10635" s="163"/>
      <c r="D10635" s="164"/>
      <c r="E10635" s="163"/>
      <c r="F10635" s="162"/>
      <c r="G10635" s="209"/>
      <c r="H10635" s="195"/>
    </row>
    <row r="10636" spans="1:8">
      <c r="A10636" s="162"/>
      <c r="B10636" s="162"/>
      <c r="C10636" s="163"/>
      <c r="D10636" s="164"/>
      <c r="E10636" s="163"/>
      <c r="F10636" s="162"/>
      <c r="G10636" s="209"/>
      <c r="H10636" s="195"/>
    </row>
    <row r="10637" spans="1:8">
      <c r="A10637" s="162"/>
      <c r="B10637" s="162"/>
      <c r="C10637" s="163"/>
      <c r="D10637" s="164"/>
      <c r="E10637" s="163"/>
      <c r="F10637" s="162"/>
      <c r="G10637" s="209"/>
      <c r="H10637" s="195"/>
    </row>
    <row r="10638" spans="1:8">
      <c r="A10638" s="162"/>
      <c r="B10638" s="162"/>
      <c r="C10638" s="163"/>
      <c r="D10638" s="164"/>
      <c r="E10638" s="163"/>
      <c r="F10638" s="162"/>
      <c r="G10638" s="209"/>
      <c r="H10638" s="195"/>
    </row>
    <row r="10639" spans="1:8">
      <c r="A10639" s="162"/>
      <c r="B10639" s="162"/>
      <c r="C10639" s="163"/>
      <c r="D10639" s="164"/>
      <c r="E10639" s="163"/>
      <c r="F10639" s="162"/>
      <c r="G10639" s="209"/>
      <c r="H10639" s="195"/>
    </row>
    <row r="10640" spans="1:8">
      <c r="A10640" s="162"/>
      <c r="B10640" s="162"/>
      <c r="C10640" s="163"/>
      <c r="D10640" s="164"/>
      <c r="E10640" s="163"/>
      <c r="F10640" s="162"/>
      <c r="G10640" s="209"/>
      <c r="H10640" s="195"/>
    </row>
    <row r="10641" spans="1:8">
      <c r="A10641" s="162"/>
      <c r="B10641" s="162"/>
      <c r="C10641" s="163"/>
      <c r="D10641" s="164"/>
      <c r="E10641" s="163"/>
      <c r="F10641" s="162"/>
      <c r="G10641" s="209"/>
      <c r="H10641" s="195"/>
    </row>
    <row r="10642" spans="1:8">
      <c r="A10642" s="162"/>
      <c r="B10642" s="162"/>
      <c r="C10642" s="163"/>
      <c r="D10642" s="164"/>
      <c r="E10642" s="163"/>
      <c r="F10642" s="162"/>
      <c r="G10642" s="209"/>
      <c r="H10642" s="195"/>
    </row>
    <row r="10643" spans="1:8">
      <c r="A10643" s="162"/>
      <c r="B10643" s="162"/>
      <c r="C10643" s="163"/>
      <c r="D10643" s="164"/>
      <c r="E10643" s="163"/>
      <c r="F10643" s="162"/>
      <c r="G10643" s="209"/>
      <c r="H10643" s="195"/>
    </row>
    <row r="10644" spans="1:8">
      <c r="A10644" s="162"/>
      <c r="B10644" s="162"/>
      <c r="C10644" s="163"/>
      <c r="D10644" s="164"/>
      <c r="E10644" s="163"/>
      <c r="F10644" s="162"/>
      <c r="G10644" s="209"/>
      <c r="H10644" s="195"/>
    </row>
    <row r="10645" spans="1:8">
      <c r="A10645" s="162"/>
      <c r="B10645" s="162"/>
      <c r="C10645" s="163"/>
      <c r="D10645" s="164"/>
      <c r="E10645" s="163"/>
      <c r="F10645" s="162"/>
      <c r="G10645" s="209"/>
      <c r="H10645" s="195"/>
    </row>
    <row r="10646" spans="1:8">
      <c r="A10646" s="162"/>
      <c r="B10646" s="162"/>
      <c r="C10646" s="163"/>
      <c r="D10646" s="164"/>
      <c r="E10646" s="163"/>
      <c r="F10646" s="162"/>
      <c r="G10646" s="209"/>
      <c r="H10646" s="195"/>
    </row>
    <row r="10647" spans="1:8">
      <c r="A10647" s="162"/>
      <c r="B10647" s="162"/>
      <c r="C10647" s="163"/>
      <c r="D10647" s="164"/>
      <c r="E10647" s="163"/>
      <c r="F10647" s="162"/>
      <c r="G10647" s="209"/>
      <c r="H10647" s="195"/>
    </row>
    <row r="10648" spans="1:8">
      <c r="A10648" s="162"/>
      <c r="B10648" s="162"/>
      <c r="C10648" s="163"/>
      <c r="D10648" s="164"/>
      <c r="E10648" s="163"/>
      <c r="F10648" s="162"/>
      <c r="G10648" s="209"/>
      <c r="H10648" s="195"/>
    </row>
    <row r="10649" spans="1:8">
      <c r="A10649" s="162"/>
      <c r="B10649" s="162"/>
      <c r="C10649" s="163"/>
      <c r="D10649" s="164"/>
      <c r="E10649" s="163"/>
      <c r="F10649" s="162"/>
      <c r="G10649" s="209"/>
      <c r="H10649" s="195"/>
    </row>
    <row r="10650" spans="1:8">
      <c r="A10650" s="162"/>
      <c r="B10650" s="162"/>
      <c r="C10650" s="163"/>
      <c r="D10650" s="164"/>
      <c r="E10650" s="163"/>
      <c r="F10650" s="162"/>
      <c r="G10650" s="209"/>
      <c r="H10650" s="195"/>
    </row>
    <row r="10651" spans="1:8">
      <c r="A10651" s="162"/>
      <c r="B10651" s="162"/>
      <c r="C10651" s="163"/>
      <c r="D10651" s="164"/>
      <c r="E10651" s="163"/>
      <c r="F10651" s="162"/>
      <c r="G10651" s="209"/>
      <c r="H10651" s="195"/>
    </row>
    <row r="10652" spans="1:8">
      <c r="A10652" s="162"/>
      <c r="B10652" s="162"/>
      <c r="C10652" s="163"/>
      <c r="D10652" s="164"/>
      <c r="E10652" s="163"/>
      <c r="F10652" s="162"/>
      <c r="G10652" s="209"/>
      <c r="H10652" s="195"/>
    </row>
    <row r="10653" spans="1:8">
      <c r="A10653" s="162"/>
      <c r="B10653" s="162"/>
      <c r="C10653" s="163"/>
      <c r="D10653" s="164"/>
      <c r="E10653" s="163"/>
      <c r="F10653" s="162"/>
      <c r="G10653" s="209"/>
      <c r="H10653" s="195"/>
    </row>
    <row r="10654" spans="1:8">
      <c r="A10654" s="162"/>
      <c r="B10654" s="162"/>
      <c r="C10654" s="163"/>
      <c r="D10654" s="164"/>
      <c r="E10654" s="163"/>
      <c r="F10654" s="162"/>
      <c r="G10654" s="209"/>
      <c r="H10654" s="195"/>
    </row>
    <row r="10655" spans="1:8">
      <c r="A10655" s="162"/>
      <c r="B10655" s="162"/>
      <c r="C10655" s="163"/>
      <c r="D10655" s="164"/>
      <c r="E10655" s="163"/>
      <c r="F10655" s="162"/>
      <c r="G10655" s="209"/>
      <c r="H10655" s="195"/>
    </row>
    <row r="10656" spans="1:8">
      <c r="A10656" s="162"/>
      <c r="B10656" s="162"/>
      <c r="C10656" s="163"/>
      <c r="D10656" s="164"/>
      <c r="E10656" s="163"/>
      <c r="F10656" s="162"/>
      <c r="G10656" s="209"/>
      <c r="H10656" s="195"/>
    </row>
    <row r="10657" spans="1:8">
      <c r="A10657" s="162"/>
      <c r="B10657" s="162"/>
      <c r="C10657" s="163"/>
      <c r="D10657" s="164"/>
      <c r="E10657" s="163"/>
      <c r="F10657" s="162"/>
      <c r="G10657" s="209"/>
      <c r="H10657" s="195"/>
    </row>
    <row r="10658" spans="1:8">
      <c r="A10658" s="162"/>
      <c r="B10658" s="162"/>
      <c r="C10658" s="163"/>
      <c r="D10658" s="164"/>
      <c r="E10658" s="163"/>
      <c r="F10658" s="162"/>
      <c r="G10658" s="209"/>
      <c r="H10658" s="195"/>
    </row>
    <row r="10659" spans="1:8">
      <c r="A10659" s="162"/>
      <c r="B10659" s="162"/>
      <c r="C10659" s="163"/>
      <c r="D10659" s="164"/>
      <c r="E10659" s="163"/>
      <c r="F10659" s="162"/>
      <c r="G10659" s="209"/>
      <c r="H10659" s="195"/>
    </row>
    <row r="10660" spans="1:8">
      <c r="A10660" s="162"/>
      <c r="B10660" s="162"/>
      <c r="C10660" s="163"/>
      <c r="D10660" s="164"/>
      <c r="E10660" s="163"/>
      <c r="F10660" s="162"/>
      <c r="G10660" s="209"/>
      <c r="H10660" s="195"/>
    </row>
    <row r="10661" spans="1:8">
      <c r="A10661" s="162"/>
      <c r="B10661" s="162"/>
      <c r="C10661" s="163"/>
      <c r="D10661" s="164"/>
      <c r="E10661" s="163"/>
      <c r="F10661" s="162"/>
      <c r="G10661" s="209"/>
      <c r="H10661" s="195"/>
    </row>
    <row r="10662" spans="1:8">
      <c r="A10662" s="162"/>
      <c r="B10662" s="162"/>
      <c r="C10662" s="163"/>
      <c r="D10662" s="164"/>
      <c r="E10662" s="163"/>
      <c r="F10662" s="162"/>
      <c r="G10662" s="209"/>
      <c r="H10662" s="195"/>
    </row>
    <row r="10663" spans="1:8">
      <c r="A10663" s="162"/>
      <c r="B10663" s="162"/>
      <c r="C10663" s="163"/>
      <c r="D10663" s="164"/>
      <c r="E10663" s="163"/>
      <c r="F10663" s="162"/>
      <c r="G10663" s="209"/>
      <c r="H10663" s="195"/>
    </row>
    <row r="10664" spans="1:8">
      <c r="A10664" s="162"/>
      <c r="B10664" s="162"/>
      <c r="C10664" s="163"/>
      <c r="D10664" s="164"/>
      <c r="E10664" s="163"/>
      <c r="F10664" s="162"/>
      <c r="G10664" s="209"/>
      <c r="H10664" s="195"/>
    </row>
    <row r="10665" spans="1:8">
      <c r="A10665" s="162"/>
      <c r="B10665" s="162"/>
      <c r="C10665" s="163"/>
      <c r="D10665" s="164"/>
      <c r="E10665" s="163"/>
      <c r="F10665" s="162"/>
      <c r="G10665" s="209"/>
      <c r="H10665" s="195"/>
    </row>
    <row r="10666" spans="1:8">
      <c r="A10666" s="162"/>
      <c r="B10666" s="162"/>
      <c r="C10666" s="163"/>
      <c r="D10666" s="164"/>
      <c r="E10666" s="163"/>
      <c r="F10666" s="162"/>
      <c r="G10666" s="209"/>
      <c r="H10666" s="195"/>
    </row>
    <row r="10667" spans="1:8">
      <c r="A10667" s="162"/>
      <c r="B10667" s="162"/>
      <c r="C10667" s="163"/>
      <c r="D10667" s="164"/>
      <c r="E10667" s="163"/>
      <c r="F10667" s="162"/>
      <c r="G10667" s="209"/>
      <c r="H10667" s="195"/>
    </row>
    <row r="10668" spans="1:8">
      <c r="A10668" s="162"/>
      <c r="B10668" s="162"/>
      <c r="C10668" s="163"/>
      <c r="D10668" s="164"/>
      <c r="E10668" s="163"/>
      <c r="F10668" s="162"/>
      <c r="G10668" s="209"/>
      <c r="H10668" s="195"/>
    </row>
    <row r="10669" spans="1:8">
      <c r="A10669" s="162"/>
      <c r="B10669" s="162"/>
      <c r="C10669" s="163"/>
      <c r="D10669" s="164"/>
      <c r="E10669" s="163"/>
      <c r="F10669" s="162"/>
      <c r="G10669" s="209"/>
      <c r="H10669" s="195"/>
    </row>
    <row r="10670" spans="1:8">
      <c r="A10670" s="162"/>
      <c r="B10670" s="162"/>
      <c r="C10670" s="163"/>
      <c r="D10670" s="164"/>
      <c r="E10670" s="163"/>
      <c r="F10670" s="162"/>
      <c r="G10670" s="209"/>
      <c r="H10670" s="195"/>
    </row>
    <row r="10671" spans="1:8">
      <c r="A10671" s="162"/>
      <c r="B10671" s="162"/>
      <c r="C10671" s="163"/>
      <c r="D10671" s="164"/>
      <c r="E10671" s="163"/>
      <c r="F10671" s="162"/>
      <c r="G10671" s="209"/>
      <c r="H10671" s="195"/>
    </row>
    <row r="10672" spans="1:8">
      <c r="A10672" s="162"/>
      <c r="B10672" s="162"/>
      <c r="C10672" s="163"/>
      <c r="D10672" s="164"/>
      <c r="E10672" s="163"/>
      <c r="F10672" s="162"/>
      <c r="G10672" s="209"/>
      <c r="H10672" s="195"/>
    </row>
    <row r="10673" spans="1:8">
      <c r="A10673" s="162"/>
      <c r="B10673" s="162"/>
      <c r="C10673" s="163"/>
      <c r="D10673" s="164"/>
      <c r="E10673" s="163"/>
      <c r="F10673" s="162"/>
      <c r="G10673" s="209"/>
      <c r="H10673" s="195"/>
    </row>
    <row r="10674" spans="1:8">
      <c r="A10674" s="162"/>
      <c r="B10674" s="162"/>
      <c r="C10674" s="163"/>
      <c r="D10674" s="164"/>
      <c r="E10674" s="163"/>
      <c r="F10674" s="162"/>
      <c r="G10674" s="209"/>
      <c r="H10674" s="195"/>
    </row>
    <row r="10675" spans="1:8">
      <c r="A10675" s="162"/>
      <c r="B10675" s="162"/>
      <c r="C10675" s="163"/>
      <c r="D10675" s="164"/>
      <c r="E10675" s="163"/>
      <c r="F10675" s="162"/>
      <c r="G10675" s="209"/>
      <c r="H10675" s="195"/>
    </row>
    <row r="10676" spans="1:8">
      <c r="A10676" s="162"/>
      <c r="B10676" s="162"/>
      <c r="C10676" s="163"/>
      <c r="D10676" s="164"/>
      <c r="E10676" s="163"/>
      <c r="F10676" s="162"/>
      <c r="G10676" s="209"/>
      <c r="H10676" s="195"/>
    </row>
    <row r="10677" spans="1:8">
      <c r="A10677" s="162"/>
      <c r="B10677" s="162"/>
      <c r="C10677" s="163"/>
      <c r="D10677" s="164"/>
      <c r="E10677" s="163"/>
      <c r="F10677" s="162"/>
      <c r="G10677" s="209"/>
      <c r="H10677" s="195"/>
    </row>
    <row r="10678" spans="1:8">
      <c r="A10678" s="162"/>
      <c r="B10678" s="162"/>
      <c r="C10678" s="163"/>
      <c r="D10678" s="164"/>
      <c r="E10678" s="163"/>
      <c r="F10678" s="162"/>
      <c r="G10678" s="209"/>
      <c r="H10678" s="195"/>
    </row>
    <row r="10679" spans="1:8">
      <c r="A10679" s="162"/>
      <c r="B10679" s="162"/>
      <c r="C10679" s="163"/>
      <c r="D10679" s="164"/>
      <c r="E10679" s="163"/>
      <c r="F10679" s="162"/>
      <c r="G10679" s="209"/>
      <c r="H10679" s="195"/>
    </row>
    <row r="10680" spans="1:8">
      <c r="A10680" s="162"/>
      <c r="B10680" s="162"/>
      <c r="C10680" s="163"/>
      <c r="D10680" s="164"/>
      <c r="E10680" s="163"/>
      <c r="F10680" s="162"/>
      <c r="G10680" s="209"/>
      <c r="H10680" s="195"/>
    </row>
    <row r="10681" spans="1:8">
      <c r="A10681" s="162"/>
      <c r="B10681" s="162"/>
      <c r="C10681" s="163"/>
      <c r="D10681" s="164"/>
      <c r="E10681" s="163"/>
      <c r="F10681" s="162"/>
      <c r="G10681" s="209"/>
      <c r="H10681" s="195"/>
    </row>
    <row r="10682" spans="1:8">
      <c r="A10682" s="162"/>
      <c r="B10682" s="162"/>
      <c r="C10682" s="163"/>
      <c r="D10682" s="164"/>
      <c r="E10682" s="163"/>
      <c r="F10682" s="162"/>
      <c r="G10682" s="209"/>
      <c r="H10682" s="195"/>
    </row>
    <row r="10683" spans="1:8">
      <c r="A10683" s="162"/>
      <c r="B10683" s="162"/>
      <c r="C10683" s="163"/>
      <c r="D10683" s="164"/>
      <c r="E10683" s="163"/>
      <c r="F10683" s="162"/>
      <c r="G10683" s="209"/>
      <c r="H10683" s="195"/>
    </row>
    <row r="10684" spans="1:8">
      <c r="A10684" s="162"/>
      <c r="B10684" s="162"/>
      <c r="C10684" s="163"/>
      <c r="D10684" s="164"/>
      <c r="E10684" s="163"/>
      <c r="F10684" s="162"/>
      <c r="G10684" s="209"/>
      <c r="H10684" s="195"/>
    </row>
    <row r="10685" spans="1:8">
      <c r="A10685" s="162"/>
      <c r="B10685" s="162"/>
      <c r="C10685" s="163"/>
      <c r="D10685" s="164"/>
      <c r="E10685" s="163"/>
      <c r="F10685" s="162"/>
      <c r="G10685" s="209"/>
      <c r="H10685" s="195"/>
    </row>
    <row r="10686" spans="1:8">
      <c r="A10686" s="162"/>
      <c r="B10686" s="162"/>
      <c r="C10686" s="163"/>
      <c r="D10686" s="164"/>
      <c r="E10686" s="163"/>
      <c r="F10686" s="162"/>
      <c r="G10686" s="209"/>
      <c r="H10686" s="195"/>
    </row>
    <row r="10687" spans="1:8">
      <c r="A10687" s="162"/>
      <c r="B10687" s="162"/>
      <c r="C10687" s="163"/>
      <c r="D10687" s="164"/>
      <c r="E10687" s="163"/>
      <c r="F10687" s="162"/>
      <c r="G10687" s="209"/>
      <c r="H10687" s="195"/>
    </row>
    <row r="10688" spans="1:8">
      <c r="A10688" s="162"/>
      <c r="B10688" s="162"/>
      <c r="C10688" s="163"/>
      <c r="D10688" s="164"/>
      <c r="E10688" s="163"/>
      <c r="F10688" s="162"/>
      <c r="G10688" s="209"/>
      <c r="H10688" s="195"/>
    </row>
    <row r="10689" spans="1:8">
      <c r="A10689" s="162"/>
      <c r="B10689" s="162"/>
      <c r="C10689" s="163"/>
      <c r="D10689" s="164"/>
      <c r="E10689" s="163"/>
      <c r="F10689" s="162"/>
      <c r="G10689" s="209"/>
      <c r="H10689" s="195"/>
    </row>
    <row r="10690" spans="1:8">
      <c r="A10690" s="162"/>
      <c r="B10690" s="162"/>
      <c r="C10690" s="163"/>
      <c r="D10690" s="164"/>
      <c r="E10690" s="163"/>
      <c r="F10690" s="162"/>
      <c r="G10690" s="209"/>
      <c r="H10690" s="195"/>
    </row>
    <row r="10691" spans="1:8">
      <c r="A10691" s="162"/>
      <c r="B10691" s="162"/>
      <c r="C10691" s="163"/>
      <c r="D10691" s="164"/>
      <c r="E10691" s="163"/>
      <c r="F10691" s="162"/>
      <c r="G10691" s="209"/>
      <c r="H10691" s="195"/>
    </row>
    <row r="10692" spans="1:8">
      <c r="A10692" s="162"/>
      <c r="B10692" s="162"/>
      <c r="C10692" s="163"/>
      <c r="D10692" s="164"/>
      <c r="E10692" s="163"/>
      <c r="F10692" s="162"/>
      <c r="G10692" s="209"/>
      <c r="H10692" s="195"/>
    </row>
    <row r="10693" spans="1:8">
      <c r="A10693" s="162"/>
      <c r="B10693" s="162"/>
      <c r="C10693" s="163"/>
      <c r="D10693" s="164"/>
      <c r="E10693" s="163"/>
      <c r="F10693" s="162"/>
      <c r="G10693" s="209"/>
      <c r="H10693" s="195"/>
    </row>
    <row r="10694" spans="1:8">
      <c r="A10694" s="162"/>
      <c r="B10694" s="162"/>
      <c r="C10694" s="163"/>
      <c r="D10694" s="164"/>
      <c r="E10694" s="163"/>
      <c r="F10694" s="162"/>
      <c r="G10694" s="209"/>
      <c r="H10694" s="195"/>
    </row>
    <row r="10695" spans="1:8">
      <c r="A10695" s="162"/>
      <c r="B10695" s="162"/>
      <c r="C10695" s="163"/>
      <c r="D10695" s="164"/>
      <c r="E10695" s="163"/>
      <c r="F10695" s="162"/>
      <c r="G10695" s="209"/>
      <c r="H10695" s="195"/>
    </row>
    <row r="10696" spans="1:8">
      <c r="A10696" s="162"/>
      <c r="B10696" s="162"/>
      <c r="C10696" s="163"/>
      <c r="D10696" s="164"/>
      <c r="E10696" s="163"/>
      <c r="F10696" s="162"/>
      <c r="G10696" s="209"/>
      <c r="H10696" s="195"/>
    </row>
    <row r="10697" spans="1:8">
      <c r="A10697" s="162"/>
      <c r="B10697" s="162"/>
      <c r="C10697" s="163"/>
      <c r="D10697" s="164"/>
      <c r="E10697" s="163"/>
      <c r="F10697" s="162"/>
      <c r="G10697" s="209"/>
      <c r="H10697" s="195"/>
    </row>
    <row r="10698" spans="1:8">
      <c r="A10698" s="162"/>
      <c r="B10698" s="162"/>
      <c r="C10698" s="163"/>
      <c r="D10698" s="164"/>
      <c r="E10698" s="163"/>
      <c r="F10698" s="162"/>
      <c r="G10698" s="209"/>
      <c r="H10698" s="195"/>
    </row>
    <row r="10699" spans="1:8">
      <c r="A10699" s="162"/>
      <c r="B10699" s="162"/>
      <c r="C10699" s="163"/>
      <c r="D10699" s="164"/>
      <c r="E10699" s="163"/>
      <c r="F10699" s="162"/>
      <c r="G10699" s="209"/>
      <c r="H10699" s="195"/>
    </row>
    <row r="10700" spans="1:8">
      <c r="A10700" s="162"/>
      <c r="B10700" s="162"/>
      <c r="C10700" s="163"/>
      <c r="D10700" s="164"/>
      <c r="E10700" s="163"/>
      <c r="F10700" s="162"/>
      <c r="G10700" s="209"/>
      <c r="H10700" s="195"/>
    </row>
    <row r="10701" spans="1:8">
      <c r="A10701" s="162"/>
      <c r="B10701" s="162"/>
      <c r="C10701" s="163"/>
      <c r="D10701" s="164"/>
      <c r="E10701" s="163"/>
      <c r="F10701" s="162"/>
      <c r="G10701" s="209"/>
      <c r="H10701" s="195"/>
    </row>
    <row r="10702" spans="1:8">
      <c r="A10702" s="162"/>
      <c r="B10702" s="162"/>
      <c r="C10702" s="163"/>
      <c r="D10702" s="164"/>
      <c r="E10702" s="163"/>
      <c r="F10702" s="162"/>
      <c r="G10702" s="209"/>
      <c r="H10702" s="195"/>
    </row>
    <row r="10703" spans="1:8">
      <c r="A10703" s="162"/>
      <c r="B10703" s="162"/>
      <c r="C10703" s="163"/>
      <c r="D10703" s="164"/>
      <c r="E10703" s="163"/>
      <c r="F10703" s="162"/>
      <c r="G10703" s="209"/>
      <c r="H10703" s="195"/>
    </row>
    <row r="10704" spans="1:8">
      <c r="A10704" s="162"/>
      <c r="B10704" s="162"/>
      <c r="C10704" s="163"/>
      <c r="D10704" s="164"/>
      <c r="E10704" s="163"/>
      <c r="F10704" s="162"/>
      <c r="G10704" s="209"/>
      <c r="H10704" s="195"/>
    </row>
    <row r="10705" spans="1:8">
      <c r="A10705" s="162"/>
      <c r="B10705" s="162"/>
      <c r="C10705" s="163"/>
      <c r="D10705" s="164"/>
      <c r="E10705" s="163"/>
      <c r="F10705" s="162"/>
      <c r="G10705" s="209"/>
      <c r="H10705" s="195"/>
    </row>
    <row r="10706" spans="1:8">
      <c r="A10706" s="162"/>
      <c r="B10706" s="162"/>
      <c r="C10706" s="163"/>
      <c r="D10706" s="164"/>
      <c r="E10706" s="163"/>
      <c r="F10706" s="162"/>
      <c r="G10706" s="209"/>
      <c r="H10706" s="195"/>
    </row>
    <row r="10707" spans="1:8">
      <c r="A10707" s="162"/>
      <c r="B10707" s="162"/>
      <c r="C10707" s="163"/>
      <c r="D10707" s="164"/>
      <c r="E10707" s="163"/>
      <c r="F10707" s="162"/>
      <c r="G10707" s="209"/>
      <c r="H10707" s="195"/>
    </row>
    <row r="10708" spans="1:8">
      <c r="A10708" s="162"/>
      <c r="B10708" s="162"/>
      <c r="C10708" s="163"/>
      <c r="D10708" s="164"/>
      <c r="E10708" s="163"/>
      <c r="F10708" s="162"/>
      <c r="G10708" s="209"/>
      <c r="H10708" s="195"/>
    </row>
    <row r="10709" spans="1:8">
      <c r="A10709" s="162"/>
      <c r="B10709" s="162"/>
      <c r="C10709" s="163"/>
      <c r="D10709" s="164"/>
      <c r="E10709" s="163"/>
      <c r="F10709" s="162"/>
      <c r="G10709" s="209"/>
      <c r="H10709" s="195"/>
    </row>
    <row r="10710" spans="1:8">
      <c r="A10710" s="162"/>
      <c r="B10710" s="162"/>
      <c r="C10710" s="163"/>
      <c r="D10710" s="164"/>
      <c r="E10710" s="163"/>
      <c r="F10710" s="162"/>
      <c r="G10710" s="209"/>
      <c r="H10710" s="195"/>
    </row>
    <row r="10711" spans="1:8">
      <c r="A10711" s="162"/>
      <c r="B10711" s="162"/>
      <c r="C10711" s="163"/>
      <c r="D10711" s="164"/>
      <c r="E10711" s="163"/>
      <c r="F10711" s="162"/>
      <c r="G10711" s="209"/>
      <c r="H10711" s="195"/>
    </row>
    <row r="10712" spans="1:8">
      <c r="A10712" s="162"/>
      <c r="B10712" s="162"/>
      <c r="C10712" s="163"/>
      <c r="D10712" s="164"/>
      <c r="E10712" s="163"/>
      <c r="F10712" s="162"/>
      <c r="G10712" s="209"/>
      <c r="H10712" s="195"/>
    </row>
    <row r="10713" spans="1:8">
      <c r="A10713" s="162"/>
      <c r="B10713" s="162"/>
      <c r="C10713" s="163"/>
      <c r="D10713" s="164"/>
      <c r="E10713" s="163"/>
      <c r="F10713" s="162"/>
      <c r="G10713" s="209"/>
      <c r="H10713" s="195"/>
    </row>
    <row r="10714" spans="1:8">
      <c r="A10714" s="162"/>
      <c r="B10714" s="162"/>
      <c r="C10714" s="163"/>
      <c r="D10714" s="164"/>
      <c r="E10714" s="163"/>
      <c r="F10714" s="162"/>
      <c r="G10714" s="209"/>
      <c r="H10714" s="195"/>
    </row>
    <row r="10715" spans="1:8">
      <c r="A10715" s="162"/>
      <c r="B10715" s="162"/>
      <c r="C10715" s="163"/>
      <c r="D10715" s="164"/>
      <c r="E10715" s="163"/>
      <c r="F10715" s="162"/>
      <c r="G10715" s="209"/>
      <c r="H10715" s="195"/>
    </row>
    <row r="10716" spans="1:8">
      <c r="A10716" s="162"/>
      <c r="B10716" s="162"/>
      <c r="C10716" s="163"/>
      <c r="D10716" s="164"/>
      <c r="E10716" s="163"/>
      <c r="F10716" s="162"/>
      <c r="G10716" s="209"/>
      <c r="H10716" s="195"/>
    </row>
    <row r="10717" spans="1:8">
      <c r="A10717" s="162"/>
      <c r="B10717" s="162"/>
      <c r="C10717" s="163"/>
      <c r="D10717" s="164"/>
      <c r="E10717" s="163"/>
      <c r="F10717" s="162"/>
      <c r="G10717" s="209"/>
      <c r="H10717" s="195"/>
    </row>
    <row r="10718" spans="1:8">
      <c r="A10718" s="162"/>
      <c r="B10718" s="162"/>
      <c r="C10718" s="163"/>
      <c r="D10718" s="164"/>
      <c r="E10718" s="163"/>
      <c r="F10718" s="162"/>
      <c r="G10718" s="209"/>
      <c r="H10718" s="195"/>
    </row>
    <row r="10719" spans="1:8">
      <c r="A10719" s="162"/>
      <c r="B10719" s="162"/>
      <c r="C10719" s="163"/>
      <c r="D10719" s="164"/>
      <c r="E10719" s="163"/>
      <c r="F10719" s="162"/>
      <c r="G10719" s="209"/>
      <c r="H10719" s="195"/>
    </row>
    <row r="10720" spans="1:8">
      <c r="A10720" s="162"/>
      <c r="B10720" s="162"/>
      <c r="C10720" s="163"/>
      <c r="D10720" s="164"/>
      <c r="E10720" s="163"/>
      <c r="F10720" s="162"/>
      <c r="G10720" s="209"/>
      <c r="H10720" s="195"/>
    </row>
    <row r="10721" spans="1:8">
      <c r="A10721" s="162"/>
      <c r="B10721" s="162"/>
      <c r="C10721" s="163"/>
      <c r="D10721" s="164"/>
      <c r="E10721" s="163"/>
      <c r="F10721" s="162"/>
      <c r="G10721" s="209"/>
      <c r="H10721" s="195"/>
    </row>
    <row r="10722" spans="1:8">
      <c r="A10722" s="162"/>
      <c r="B10722" s="162"/>
      <c r="C10722" s="163"/>
      <c r="D10722" s="164"/>
      <c r="E10722" s="163"/>
      <c r="F10722" s="162"/>
      <c r="G10722" s="209"/>
      <c r="H10722" s="195"/>
    </row>
    <row r="10723" spans="1:8">
      <c r="A10723" s="162"/>
      <c r="B10723" s="162"/>
      <c r="C10723" s="163"/>
      <c r="D10723" s="164"/>
      <c r="E10723" s="163"/>
      <c r="F10723" s="162"/>
      <c r="G10723" s="209"/>
      <c r="H10723" s="195"/>
    </row>
    <row r="10724" spans="1:8">
      <c r="A10724" s="162"/>
      <c r="B10724" s="162"/>
      <c r="C10724" s="163"/>
      <c r="D10724" s="164"/>
      <c r="E10724" s="163"/>
      <c r="F10724" s="162"/>
      <c r="G10724" s="209"/>
      <c r="H10724" s="195"/>
    </row>
    <row r="10725" spans="1:8">
      <c r="A10725" s="162"/>
      <c r="B10725" s="162"/>
      <c r="C10725" s="163"/>
      <c r="D10725" s="164"/>
      <c r="E10725" s="163"/>
      <c r="F10725" s="162"/>
      <c r="G10725" s="209"/>
      <c r="H10725" s="195"/>
    </row>
    <row r="10726" spans="1:8">
      <c r="A10726" s="162"/>
      <c r="B10726" s="162"/>
      <c r="C10726" s="163"/>
      <c r="D10726" s="164"/>
      <c r="E10726" s="163"/>
      <c r="F10726" s="162"/>
      <c r="G10726" s="209"/>
      <c r="H10726" s="195"/>
    </row>
    <row r="10727" spans="1:8">
      <c r="A10727" s="162"/>
      <c r="B10727" s="162"/>
      <c r="C10727" s="163"/>
      <c r="D10727" s="164"/>
      <c r="E10727" s="163"/>
      <c r="F10727" s="162"/>
      <c r="G10727" s="209"/>
      <c r="H10727" s="195"/>
    </row>
    <row r="10728" spans="1:8">
      <c r="A10728" s="162"/>
      <c r="B10728" s="162"/>
      <c r="C10728" s="163"/>
      <c r="D10728" s="164"/>
      <c r="E10728" s="163"/>
      <c r="F10728" s="162"/>
      <c r="G10728" s="209"/>
      <c r="H10728" s="195"/>
    </row>
    <row r="10729" spans="1:8">
      <c r="A10729" s="162"/>
      <c r="B10729" s="162"/>
      <c r="C10729" s="163"/>
      <c r="D10729" s="164"/>
      <c r="E10729" s="163"/>
      <c r="F10729" s="162"/>
      <c r="G10729" s="209"/>
      <c r="H10729" s="195"/>
    </row>
    <row r="10730" spans="1:8">
      <c r="A10730" s="162"/>
      <c r="B10730" s="162"/>
      <c r="C10730" s="163"/>
      <c r="D10730" s="164"/>
      <c r="E10730" s="163"/>
      <c r="F10730" s="162"/>
      <c r="G10730" s="209"/>
      <c r="H10730" s="195"/>
    </row>
    <row r="10731" spans="1:8">
      <c r="A10731" s="162"/>
      <c r="B10731" s="162"/>
      <c r="C10731" s="163"/>
      <c r="D10731" s="164"/>
      <c r="E10731" s="163"/>
      <c r="F10731" s="162"/>
      <c r="G10731" s="209"/>
      <c r="H10731" s="195"/>
    </row>
    <row r="10732" spans="1:8">
      <c r="A10732" s="162"/>
      <c r="B10732" s="162"/>
      <c r="C10732" s="163"/>
      <c r="D10732" s="164"/>
      <c r="E10732" s="163"/>
      <c r="F10732" s="162"/>
      <c r="G10732" s="209"/>
      <c r="H10732" s="195"/>
    </row>
    <row r="10733" spans="1:8">
      <c r="A10733" s="162"/>
      <c r="B10733" s="162"/>
      <c r="C10733" s="163"/>
      <c r="D10733" s="164"/>
      <c r="E10733" s="163"/>
      <c r="F10733" s="162"/>
      <c r="G10733" s="209"/>
      <c r="H10733" s="195"/>
    </row>
    <row r="10734" spans="1:8">
      <c r="A10734" s="162"/>
      <c r="B10734" s="162"/>
      <c r="C10734" s="163"/>
      <c r="D10734" s="164"/>
      <c r="E10734" s="163"/>
      <c r="F10734" s="162"/>
      <c r="G10734" s="209"/>
      <c r="H10734" s="195"/>
    </row>
    <row r="10735" spans="1:8">
      <c r="A10735" s="162"/>
      <c r="B10735" s="162"/>
      <c r="C10735" s="163"/>
      <c r="D10735" s="164"/>
      <c r="E10735" s="163"/>
      <c r="F10735" s="162"/>
      <c r="G10735" s="209"/>
      <c r="H10735" s="195"/>
    </row>
    <row r="10736" spans="1:8">
      <c r="A10736" s="162"/>
      <c r="B10736" s="162"/>
      <c r="C10736" s="163"/>
      <c r="D10736" s="164"/>
      <c r="E10736" s="163"/>
      <c r="F10736" s="162"/>
      <c r="G10736" s="209"/>
      <c r="H10736" s="195"/>
    </row>
    <row r="10737" spans="1:8">
      <c r="A10737" s="162"/>
      <c r="B10737" s="162"/>
      <c r="C10737" s="163"/>
      <c r="D10737" s="164"/>
      <c r="E10737" s="163"/>
      <c r="F10737" s="162"/>
      <c r="G10737" s="209"/>
      <c r="H10737" s="195"/>
    </row>
    <row r="10738" spans="1:8">
      <c r="A10738" s="162"/>
      <c r="B10738" s="162"/>
      <c r="C10738" s="163"/>
      <c r="D10738" s="164"/>
      <c r="E10738" s="163"/>
      <c r="F10738" s="162"/>
      <c r="G10738" s="209"/>
      <c r="H10738" s="195"/>
    </row>
    <row r="10739" spans="1:8">
      <c r="A10739" s="162"/>
      <c r="B10739" s="162"/>
      <c r="C10739" s="163"/>
      <c r="D10739" s="164"/>
      <c r="E10739" s="163"/>
      <c r="F10739" s="162"/>
      <c r="G10739" s="209"/>
      <c r="H10739" s="195"/>
    </row>
    <row r="10740" spans="1:8">
      <c r="A10740" s="162"/>
      <c r="B10740" s="162"/>
      <c r="C10740" s="163"/>
      <c r="D10740" s="164"/>
      <c r="E10740" s="163"/>
      <c r="F10740" s="162"/>
      <c r="G10740" s="209"/>
      <c r="H10740" s="195"/>
    </row>
    <row r="10741" spans="1:8">
      <c r="A10741" s="162"/>
      <c r="B10741" s="162"/>
      <c r="C10741" s="163"/>
      <c r="D10741" s="164"/>
      <c r="E10741" s="163"/>
      <c r="F10741" s="162"/>
      <c r="G10741" s="209"/>
      <c r="H10741" s="195"/>
    </row>
    <row r="10742" spans="1:8">
      <c r="A10742" s="162"/>
      <c r="B10742" s="162"/>
      <c r="C10742" s="163"/>
      <c r="D10742" s="164"/>
      <c r="E10742" s="163"/>
      <c r="F10742" s="162"/>
      <c r="G10742" s="209"/>
      <c r="H10742" s="195"/>
    </row>
    <row r="10743" spans="1:8">
      <c r="A10743" s="162"/>
      <c r="B10743" s="162"/>
      <c r="C10743" s="163"/>
      <c r="D10743" s="164"/>
      <c r="E10743" s="163"/>
      <c r="F10743" s="162"/>
      <c r="G10743" s="209"/>
      <c r="H10743" s="195"/>
    </row>
    <row r="10744" spans="1:8">
      <c r="A10744" s="162"/>
      <c r="B10744" s="162"/>
      <c r="C10744" s="163"/>
      <c r="D10744" s="164"/>
      <c r="E10744" s="163"/>
      <c r="F10744" s="162"/>
      <c r="G10744" s="209"/>
      <c r="H10744" s="195"/>
    </row>
    <row r="10745" spans="1:8">
      <c r="A10745" s="162"/>
      <c r="B10745" s="162"/>
      <c r="C10745" s="163"/>
      <c r="D10745" s="164"/>
      <c r="E10745" s="163"/>
      <c r="F10745" s="162"/>
      <c r="G10745" s="209"/>
      <c r="H10745" s="195"/>
    </row>
    <row r="10746" spans="1:8">
      <c r="A10746" s="162"/>
      <c r="B10746" s="162"/>
      <c r="C10746" s="163"/>
      <c r="D10746" s="164"/>
      <c r="E10746" s="163"/>
      <c r="F10746" s="162"/>
      <c r="G10746" s="209"/>
      <c r="H10746" s="195"/>
    </row>
    <row r="10747" spans="1:8">
      <c r="A10747" s="162"/>
      <c r="B10747" s="162"/>
      <c r="C10747" s="163"/>
      <c r="D10747" s="164"/>
      <c r="E10747" s="163"/>
      <c r="F10747" s="162"/>
      <c r="G10747" s="209"/>
      <c r="H10747" s="195"/>
    </row>
    <row r="10748" spans="1:8">
      <c r="A10748" s="162"/>
      <c r="B10748" s="162"/>
      <c r="C10748" s="163"/>
      <c r="D10748" s="164"/>
      <c r="E10748" s="163"/>
      <c r="F10748" s="162"/>
      <c r="G10748" s="209"/>
      <c r="H10748" s="195"/>
    </row>
    <row r="10749" spans="1:8">
      <c r="A10749" s="162"/>
      <c r="B10749" s="162"/>
      <c r="C10749" s="163"/>
      <c r="D10749" s="164"/>
      <c r="E10749" s="163"/>
      <c r="F10749" s="162"/>
      <c r="G10749" s="209"/>
      <c r="H10749" s="195"/>
    </row>
    <row r="10750" spans="1:8">
      <c r="A10750" s="162"/>
      <c r="B10750" s="162"/>
      <c r="C10750" s="163"/>
      <c r="D10750" s="164"/>
      <c r="E10750" s="163"/>
      <c r="F10750" s="162"/>
      <c r="G10750" s="209"/>
      <c r="H10750" s="195"/>
    </row>
    <row r="10751" spans="1:8">
      <c r="A10751" s="162"/>
      <c r="B10751" s="162"/>
      <c r="C10751" s="163"/>
      <c r="D10751" s="164"/>
      <c r="E10751" s="163"/>
      <c r="F10751" s="162"/>
      <c r="G10751" s="209"/>
      <c r="H10751" s="195"/>
    </row>
    <row r="10752" spans="1:8">
      <c r="A10752" s="162"/>
      <c r="B10752" s="162"/>
      <c r="C10752" s="163"/>
      <c r="D10752" s="164"/>
      <c r="E10752" s="163"/>
      <c r="F10752" s="162"/>
      <c r="G10752" s="209"/>
      <c r="H10752" s="195"/>
    </row>
    <row r="10753" spans="1:8">
      <c r="A10753" s="162"/>
      <c r="B10753" s="162"/>
      <c r="C10753" s="163"/>
      <c r="D10753" s="164"/>
      <c r="E10753" s="163"/>
      <c r="F10753" s="162"/>
      <c r="G10753" s="209"/>
      <c r="H10753" s="195"/>
    </row>
    <row r="10754" spans="1:8">
      <c r="A10754" s="162"/>
      <c r="B10754" s="162"/>
      <c r="C10754" s="163"/>
      <c r="D10754" s="164"/>
      <c r="E10754" s="163"/>
      <c r="F10754" s="162"/>
      <c r="G10754" s="209"/>
      <c r="H10754" s="195"/>
    </row>
    <row r="10755" spans="1:8">
      <c r="A10755" s="162"/>
      <c r="B10755" s="162"/>
      <c r="C10755" s="163"/>
      <c r="D10755" s="164"/>
      <c r="E10755" s="163"/>
      <c r="F10755" s="162"/>
      <c r="G10755" s="209"/>
      <c r="H10755" s="195"/>
    </row>
    <row r="10756" spans="1:8">
      <c r="A10756" s="162"/>
      <c r="B10756" s="162"/>
      <c r="C10756" s="163"/>
      <c r="D10756" s="164"/>
      <c r="E10756" s="163"/>
      <c r="F10756" s="162"/>
      <c r="G10756" s="209"/>
      <c r="H10756" s="195"/>
    </row>
    <row r="10757" spans="1:8">
      <c r="A10757" s="162"/>
      <c r="B10757" s="162"/>
      <c r="C10757" s="163"/>
      <c r="D10757" s="164"/>
      <c r="E10757" s="163"/>
      <c r="F10757" s="162"/>
      <c r="G10757" s="209"/>
      <c r="H10757" s="195"/>
    </row>
    <row r="10758" spans="1:8">
      <c r="A10758" s="162"/>
      <c r="B10758" s="162"/>
      <c r="C10758" s="163"/>
      <c r="D10758" s="164"/>
      <c r="E10758" s="163"/>
      <c r="F10758" s="162"/>
      <c r="G10758" s="209"/>
      <c r="H10758" s="195"/>
    </row>
    <row r="10759" spans="1:8">
      <c r="A10759" s="162"/>
      <c r="B10759" s="162"/>
      <c r="C10759" s="163"/>
      <c r="D10759" s="164"/>
      <c r="E10759" s="163"/>
      <c r="F10759" s="162"/>
      <c r="G10759" s="209"/>
      <c r="H10759" s="195"/>
    </row>
    <row r="10760" spans="1:8">
      <c r="A10760" s="162"/>
      <c r="B10760" s="162"/>
      <c r="C10760" s="163"/>
      <c r="D10760" s="164"/>
      <c r="E10760" s="163"/>
      <c r="F10760" s="162"/>
      <c r="G10760" s="209"/>
      <c r="H10760" s="195"/>
    </row>
    <row r="10761" spans="1:8">
      <c r="A10761" s="162"/>
      <c r="B10761" s="162"/>
      <c r="C10761" s="163"/>
      <c r="D10761" s="164"/>
      <c r="E10761" s="163"/>
      <c r="F10761" s="162"/>
      <c r="G10761" s="209"/>
      <c r="H10761" s="195"/>
    </row>
    <row r="10762" spans="1:8">
      <c r="A10762" s="162"/>
      <c r="B10762" s="162"/>
      <c r="C10762" s="163"/>
      <c r="D10762" s="164"/>
      <c r="E10762" s="163"/>
      <c r="F10762" s="162"/>
      <c r="G10762" s="209"/>
      <c r="H10762" s="195"/>
    </row>
    <row r="10763" spans="1:8">
      <c r="A10763" s="162"/>
      <c r="B10763" s="162"/>
      <c r="C10763" s="163"/>
      <c r="D10763" s="164"/>
      <c r="E10763" s="163"/>
      <c r="F10763" s="162"/>
      <c r="G10763" s="209"/>
      <c r="H10763" s="195"/>
    </row>
    <row r="10764" spans="1:8">
      <c r="A10764" s="162"/>
      <c r="B10764" s="162"/>
      <c r="C10764" s="163"/>
      <c r="D10764" s="164"/>
      <c r="E10764" s="163"/>
      <c r="F10764" s="162"/>
      <c r="G10764" s="209"/>
      <c r="H10764" s="195"/>
    </row>
    <row r="10765" spans="1:8">
      <c r="A10765" s="162"/>
      <c r="B10765" s="162"/>
      <c r="C10765" s="163"/>
      <c r="D10765" s="164"/>
      <c r="E10765" s="163"/>
      <c r="F10765" s="162"/>
      <c r="G10765" s="209"/>
      <c r="H10765" s="195"/>
    </row>
    <row r="10766" spans="1:8">
      <c r="A10766" s="162"/>
      <c r="B10766" s="162"/>
      <c r="C10766" s="163"/>
      <c r="D10766" s="164"/>
      <c r="E10766" s="163"/>
      <c r="F10766" s="162"/>
      <c r="G10766" s="209"/>
      <c r="H10766" s="195"/>
    </row>
    <row r="10767" spans="1:8">
      <c r="A10767" s="162"/>
      <c r="B10767" s="162"/>
      <c r="C10767" s="163"/>
      <c r="D10767" s="164"/>
      <c r="E10767" s="163"/>
      <c r="F10767" s="162"/>
      <c r="G10767" s="209"/>
      <c r="H10767" s="195"/>
    </row>
    <row r="10768" spans="1:8">
      <c r="A10768" s="162"/>
      <c r="B10768" s="162"/>
      <c r="C10768" s="163"/>
      <c r="D10768" s="164"/>
      <c r="E10768" s="163"/>
      <c r="F10768" s="162"/>
      <c r="G10768" s="209"/>
      <c r="H10768" s="195"/>
    </row>
    <row r="10769" spans="1:8">
      <c r="A10769" s="162"/>
      <c r="B10769" s="162"/>
      <c r="C10769" s="163"/>
      <c r="D10769" s="164"/>
      <c r="E10769" s="163"/>
      <c r="F10769" s="162"/>
      <c r="G10769" s="209"/>
      <c r="H10769" s="195"/>
    </row>
    <row r="10770" spans="1:8">
      <c r="A10770" s="162"/>
      <c r="B10770" s="162"/>
      <c r="C10770" s="163"/>
      <c r="D10770" s="164"/>
      <c r="E10770" s="163"/>
      <c r="F10770" s="162"/>
      <c r="G10770" s="209"/>
      <c r="H10770" s="195"/>
    </row>
    <row r="10771" spans="1:8">
      <c r="A10771" s="162"/>
      <c r="B10771" s="162"/>
      <c r="C10771" s="163"/>
      <c r="D10771" s="164"/>
      <c r="E10771" s="163"/>
      <c r="F10771" s="162"/>
      <c r="G10771" s="209"/>
      <c r="H10771" s="195"/>
    </row>
    <row r="10772" spans="1:8">
      <c r="A10772" s="162"/>
      <c r="B10772" s="162"/>
      <c r="C10772" s="163"/>
      <c r="D10772" s="164"/>
      <c r="E10772" s="163"/>
      <c r="F10772" s="162"/>
      <c r="G10772" s="209"/>
      <c r="H10772" s="195"/>
    </row>
    <row r="10773" spans="1:8">
      <c r="A10773" s="162"/>
      <c r="B10773" s="162"/>
      <c r="C10773" s="163"/>
      <c r="D10773" s="164"/>
      <c r="E10773" s="163"/>
      <c r="F10773" s="162"/>
      <c r="G10773" s="209"/>
      <c r="H10773" s="195"/>
    </row>
    <row r="10774" spans="1:8">
      <c r="A10774" s="162"/>
      <c r="B10774" s="162"/>
      <c r="C10774" s="163"/>
      <c r="D10774" s="164"/>
      <c r="E10774" s="163"/>
      <c r="F10774" s="162"/>
      <c r="G10774" s="209"/>
      <c r="H10774" s="195"/>
    </row>
    <row r="10775" spans="1:8">
      <c r="A10775" s="162"/>
      <c r="B10775" s="162"/>
      <c r="C10775" s="163"/>
      <c r="D10775" s="164"/>
      <c r="E10775" s="163"/>
      <c r="F10775" s="162"/>
      <c r="G10775" s="209"/>
      <c r="H10775" s="195"/>
    </row>
    <row r="10776" spans="1:8">
      <c r="A10776" s="162"/>
      <c r="B10776" s="162"/>
      <c r="C10776" s="163"/>
      <c r="D10776" s="164"/>
      <c r="E10776" s="163"/>
      <c r="F10776" s="162"/>
      <c r="G10776" s="209"/>
      <c r="H10776" s="195"/>
    </row>
    <row r="10777" spans="1:8">
      <c r="A10777" s="162"/>
      <c r="B10777" s="162"/>
      <c r="C10777" s="163"/>
      <c r="D10777" s="164"/>
      <c r="E10777" s="163"/>
      <c r="F10777" s="162"/>
      <c r="G10777" s="209"/>
      <c r="H10777" s="195"/>
    </row>
    <row r="10778" spans="1:8">
      <c r="A10778" s="162"/>
      <c r="B10778" s="162"/>
      <c r="C10778" s="163"/>
      <c r="D10778" s="164"/>
      <c r="E10778" s="163"/>
      <c r="F10778" s="162"/>
      <c r="G10778" s="209"/>
      <c r="H10778" s="195"/>
    </row>
    <row r="10779" spans="1:8">
      <c r="A10779" s="162"/>
      <c r="B10779" s="162"/>
      <c r="C10779" s="163"/>
      <c r="D10779" s="164"/>
      <c r="E10779" s="163"/>
      <c r="F10779" s="162"/>
      <c r="G10779" s="209"/>
      <c r="H10779" s="195"/>
    </row>
    <row r="10780" spans="1:8">
      <c r="A10780" s="162"/>
      <c r="B10780" s="162"/>
      <c r="C10780" s="163"/>
      <c r="D10780" s="164"/>
      <c r="E10780" s="163"/>
      <c r="F10780" s="162"/>
      <c r="G10780" s="209"/>
      <c r="H10780" s="195"/>
    </row>
    <row r="10781" spans="1:8">
      <c r="A10781" s="162"/>
      <c r="B10781" s="162"/>
      <c r="C10781" s="163"/>
      <c r="D10781" s="164"/>
      <c r="E10781" s="163"/>
      <c r="F10781" s="162"/>
      <c r="G10781" s="209"/>
      <c r="H10781" s="195"/>
    </row>
    <row r="10782" spans="1:8">
      <c r="A10782" s="162"/>
      <c r="B10782" s="162"/>
      <c r="C10782" s="163"/>
      <c r="D10782" s="164"/>
      <c r="E10782" s="163"/>
      <c r="F10782" s="162"/>
      <c r="G10782" s="209"/>
      <c r="H10782" s="195"/>
    </row>
    <row r="10783" spans="1:8">
      <c r="A10783" s="162"/>
      <c r="B10783" s="162"/>
      <c r="C10783" s="163"/>
      <c r="D10783" s="164"/>
      <c r="E10783" s="163"/>
      <c r="F10783" s="162"/>
      <c r="G10783" s="209"/>
      <c r="H10783" s="195"/>
    </row>
    <row r="10784" spans="1:8">
      <c r="A10784" s="162"/>
      <c r="B10784" s="162"/>
      <c r="C10784" s="163"/>
      <c r="D10784" s="164"/>
      <c r="E10784" s="163"/>
      <c r="F10784" s="162"/>
      <c r="G10784" s="209"/>
      <c r="H10784" s="195"/>
    </row>
    <row r="10785" spans="1:8">
      <c r="A10785" s="162"/>
      <c r="B10785" s="162"/>
      <c r="C10785" s="163"/>
      <c r="D10785" s="164"/>
      <c r="E10785" s="163"/>
      <c r="F10785" s="162"/>
      <c r="G10785" s="209"/>
      <c r="H10785" s="195"/>
    </row>
    <row r="10786" spans="1:8">
      <c r="A10786" s="162"/>
      <c r="B10786" s="162"/>
      <c r="C10786" s="163"/>
      <c r="D10786" s="164"/>
      <c r="E10786" s="163"/>
      <c r="F10786" s="162"/>
      <c r="G10786" s="209"/>
      <c r="H10786" s="195"/>
    </row>
    <row r="10787" spans="1:8">
      <c r="A10787" s="162"/>
      <c r="B10787" s="162"/>
      <c r="C10787" s="163"/>
      <c r="D10787" s="164"/>
      <c r="E10787" s="163"/>
      <c r="F10787" s="162"/>
      <c r="G10787" s="209"/>
      <c r="H10787" s="195"/>
    </row>
    <row r="10788" spans="1:8">
      <c r="A10788" s="162"/>
      <c r="B10788" s="162"/>
      <c r="C10788" s="163"/>
      <c r="D10788" s="164"/>
      <c r="E10788" s="163"/>
      <c r="F10788" s="162"/>
      <c r="G10788" s="209"/>
      <c r="H10788" s="195"/>
    </row>
    <row r="10789" spans="1:8">
      <c r="A10789" s="162"/>
      <c r="B10789" s="162"/>
      <c r="C10789" s="163"/>
      <c r="D10789" s="164"/>
      <c r="E10789" s="163"/>
      <c r="F10789" s="162"/>
      <c r="G10789" s="209"/>
      <c r="H10789" s="195"/>
    </row>
    <row r="10790" spans="1:8">
      <c r="A10790" s="162"/>
      <c r="B10790" s="162"/>
      <c r="C10790" s="163"/>
      <c r="D10790" s="164"/>
      <c r="E10790" s="163"/>
      <c r="F10790" s="162"/>
      <c r="G10790" s="209"/>
      <c r="H10790" s="195"/>
    </row>
    <row r="10791" spans="1:8">
      <c r="A10791" s="162"/>
      <c r="B10791" s="162"/>
      <c r="C10791" s="163"/>
      <c r="D10791" s="164"/>
      <c r="E10791" s="163"/>
      <c r="F10791" s="162"/>
      <c r="G10791" s="209"/>
      <c r="H10791" s="195"/>
    </row>
    <row r="10792" spans="1:8">
      <c r="A10792" s="162"/>
      <c r="B10792" s="162"/>
      <c r="C10792" s="163"/>
      <c r="D10792" s="164"/>
      <c r="E10792" s="163"/>
      <c r="F10792" s="162"/>
      <c r="G10792" s="209"/>
      <c r="H10792" s="195"/>
    </row>
    <row r="10793" spans="1:8">
      <c r="A10793" s="162"/>
      <c r="B10793" s="162"/>
      <c r="C10793" s="163"/>
      <c r="D10793" s="164"/>
      <c r="E10793" s="163"/>
      <c r="F10793" s="162"/>
      <c r="G10793" s="209"/>
      <c r="H10793" s="195"/>
    </row>
    <row r="10794" spans="1:8">
      <c r="A10794" s="162"/>
      <c r="B10794" s="162"/>
      <c r="C10794" s="163"/>
      <c r="D10794" s="164"/>
      <c r="E10794" s="163"/>
      <c r="F10794" s="162"/>
      <c r="G10794" s="209"/>
      <c r="H10794" s="195"/>
    </row>
    <row r="10795" spans="1:8">
      <c r="A10795" s="162"/>
      <c r="B10795" s="162"/>
      <c r="C10795" s="163"/>
      <c r="D10795" s="164"/>
      <c r="E10795" s="163"/>
      <c r="F10795" s="162"/>
      <c r="G10795" s="209"/>
      <c r="H10795" s="195"/>
    </row>
    <row r="10796" spans="1:8">
      <c r="A10796" s="162"/>
      <c r="B10796" s="162"/>
      <c r="C10796" s="163"/>
      <c r="D10796" s="164"/>
      <c r="E10796" s="163"/>
      <c r="F10796" s="162"/>
      <c r="G10796" s="209"/>
      <c r="H10796" s="195"/>
    </row>
    <row r="10797" spans="1:8">
      <c r="A10797" s="162"/>
      <c r="B10797" s="162"/>
      <c r="C10797" s="163"/>
      <c r="D10797" s="164"/>
      <c r="E10797" s="163"/>
      <c r="F10797" s="162"/>
      <c r="G10797" s="209"/>
      <c r="H10797" s="195"/>
    </row>
    <row r="10798" spans="1:8">
      <c r="A10798" s="162"/>
      <c r="B10798" s="162"/>
      <c r="C10798" s="163"/>
      <c r="D10798" s="164"/>
      <c r="E10798" s="163"/>
      <c r="F10798" s="162"/>
      <c r="G10798" s="209"/>
      <c r="H10798" s="195"/>
    </row>
    <row r="10799" spans="1:8">
      <c r="A10799" s="162"/>
      <c r="B10799" s="162"/>
      <c r="C10799" s="163"/>
      <c r="D10799" s="164"/>
      <c r="E10799" s="163"/>
      <c r="F10799" s="162"/>
      <c r="G10799" s="209"/>
      <c r="H10799" s="195"/>
    </row>
    <row r="10800" spans="1:8">
      <c r="A10800" s="162"/>
      <c r="B10800" s="162"/>
      <c r="C10800" s="163"/>
      <c r="D10800" s="164"/>
      <c r="E10800" s="163"/>
      <c r="F10800" s="162"/>
      <c r="G10800" s="209"/>
      <c r="H10800" s="195"/>
    </row>
    <row r="10801" spans="1:8">
      <c r="A10801" s="162"/>
      <c r="B10801" s="162"/>
      <c r="C10801" s="163"/>
      <c r="D10801" s="164"/>
      <c r="E10801" s="163"/>
      <c r="F10801" s="162"/>
      <c r="G10801" s="209"/>
      <c r="H10801" s="195"/>
    </row>
    <row r="10802" spans="1:8">
      <c r="A10802" s="162"/>
      <c r="B10802" s="162"/>
      <c r="C10802" s="163"/>
      <c r="D10802" s="164"/>
      <c r="E10802" s="163"/>
      <c r="F10802" s="162"/>
      <c r="G10802" s="209"/>
      <c r="H10802" s="195"/>
    </row>
    <row r="10803" spans="1:8">
      <c r="A10803" s="162"/>
      <c r="B10803" s="162"/>
      <c r="C10803" s="163"/>
      <c r="D10803" s="164"/>
      <c r="E10803" s="163"/>
      <c r="F10803" s="162"/>
      <c r="G10803" s="209"/>
      <c r="H10803" s="195"/>
    </row>
    <row r="10804" spans="1:8">
      <c r="A10804" s="162"/>
      <c r="B10804" s="162"/>
      <c r="C10804" s="163"/>
      <c r="D10804" s="164"/>
      <c r="E10804" s="163"/>
      <c r="F10804" s="162"/>
      <c r="G10804" s="209"/>
      <c r="H10804" s="195"/>
    </row>
    <row r="10805" spans="1:8">
      <c r="A10805" s="162"/>
      <c r="B10805" s="162"/>
      <c r="C10805" s="163"/>
      <c r="D10805" s="164"/>
      <c r="E10805" s="163"/>
      <c r="F10805" s="162"/>
      <c r="G10805" s="209"/>
      <c r="H10805" s="195"/>
    </row>
    <row r="10806" spans="1:8">
      <c r="A10806" s="162"/>
      <c r="B10806" s="162"/>
      <c r="C10806" s="163"/>
      <c r="D10806" s="164"/>
      <c r="E10806" s="163"/>
      <c r="F10806" s="162"/>
      <c r="G10806" s="209"/>
      <c r="H10806" s="195"/>
    </row>
    <row r="10807" spans="1:8">
      <c r="A10807" s="162"/>
      <c r="B10807" s="162"/>
      <c r="C10807" s="163"/>
      <c r="D10807" s="164"/>
      <c r="E10807" s="163"/>
      <c r="F10807" s="162"/>
      <c r="G10807" s="209"/>
      <c r="H10807" s="195"/>
    </row>
    <row r="10808" spans="1:8">
      <c r="A10808" s="162"/>
      <c r="B10808" s="162"/>
      <c r="C10808" s="163"/>
      <c r="D10808" s="164"/>
      <c r="E10808" s="163"/>
      <c r="F10808" s="162"/>
      <c r="G10808" s="209"/>
      <c r="H10808" s="195"/>
    </row>
    <row r="10809" spans="1:8">
      <c r="A10809" s="162"/>
      <c r="B10809" s="162"/>
      <c r="C10809" s="163"/>
      <c r="D10809" s="164"/>
      <c r="E10809" s="163"/>
      <c r="F10809" s="162"/>
      <c r="G10809" s="209"/>
      <c r="H10809" s="195"/>
    </row>
    <row r="10810" spans="1:8">
      <c r="A10810" s="162"/>
      <c r="B10810" s="162"/>
      <c r="C10810" s="163"/>
      <c r="D10810" s="164"/>
      <c r="E10810" s="163"/>
      <c r="F10810" s="162"/>
      <c r="G10810" s="209"/>
      <c r="H10810" s="195"/>
    </row>
    <row r="10811" spans="1:8">
      <c r="A10811" s="162"/>
      <c r="B10811" s="162"/>
      <c r="C10811" s="163"/>
      <c r="D10811" s="164"/>
      <c r="E10811" s="163"/>
      <c r="F10811" s="162"/>
      <c r="G10811" s="209"/>
      <c r="H10811" s="195"/>
    </row>
    <row r="10812" spans="1:8">
      <c r="A10812" s="162"/>
      <c r="B10812" s="162"/>
      <c r="C10812" s="163"/>
      <c r="D10812" s="164"/>
      <c r="E10812" s="163"/>
      <c r="F10812" s="162"/>
      <c r="G10812" s="209"/>
      <c r="H10812" s="195"/>
    </row>
    <row r="10813" spans="1:8">
      <c r="A10813" s="162"/>
      <c r="B10813" s="162"/>
      <c r="C10813" s="163"/>
      <c r="D10813" s="164"/>
      <c r="E10813" s="163"/>
      <c r="F10813" s="162"/>
      <c r="G10813" s="209"/>
      <c r="H10813" s="195"/>
    </row>
    <row r="10814" spans="1:8">
      <c r="A10814" s="162"/>
      <c r="B10814" s="162"/>
      <c r="C10814" s="163"/>
      <c r="D10814" s="164"/>
      <c r="E10814" s="163"/>
      <c r="F10814" s="162"/>
      <c r="G10814" s="209"/>
      <c r="H10814" s="195"/>
    </row>
    <row r="10815" spans="1:8">
      <c r="A10815" s="162"/>
      <c r="B10815" s="162"/>
      <c r="C10815" s="163"/>
      <c r="D10815" s="164"/>
      <c r="E10815" s="163"/>
      <c r="F10815" s="162"/>
      <c r="G10815" s="209"/>
      <c r="H10815" s="195"/>
    </row>
    <row r="10816" spans="1:8">
      <c r="A10816" s="162"/>
      <c r="B10816" s="162"/>
      <c r="C10816" s="163"/>
      <c r="D10816" s="164"/>
      <c r="E10816" s="163"/>
      <c r="F10816" s="162"/>
      <c r="G10816" s="209"/>
      <c r="H10816" s="195"/>
    </row>
    <row r="10817" spans="1:8">
      <c r="A10817" s="162"/>
      <c r="B10817" s="162"/>
      <c r="C10817" s="163"/>
      <c r="D10817" s="164"/>
      <c r="E10817" s="163"/>
      <c r="F10817" s="162"/>
      <c r="G10817" s="209"/>
      <c r="H10817" s="195"/>
    </row>
    <row r="10818" spans="1:8">
      <c r="A10818" s="162"/>
      <c r="B10818" s="162"/>
      <c r="C10818" s="163"/>
      <c r="D10818" s="164"/>
      <c r="E10818" s="163"/>
      <c r="F10818" s="162"/>
      <c r="G10818" s="209"/>
      <c r="H10818" s="195"/>
    </row>
    <row r="10819" spans="1:8">
      <c r="A10819" s="162"/>
      <c r="B10819" s="162"/>
      <c r="C10819" s="163"/>
      <c r="D10819" s="164"/>
      <c r="E10819" s="163"/>
      <c r="F10819" s="162"/>
      <c r="G10819" s="209"/>
      <c r="H10819" s="195"/>
    </row>
    <row r="10820" spans="1:8">
      <c r="A10820" s="162"/>
      <c r="B10820" s="162"/>
      <c r="C10820" s="163"/>
      <c r="D10820" s="164"/>
      <c r="E10820" s="163"/>
      <c r="F10820" s="162"/>
      <c r="G10820" s="209"/>
      <c r="H10820" s="195"/>
    </row>
    <row r="10821" spans="1:8">
      <c r="A10821" s="162"/>
      <c r="B10821" s="162"/>
      <c r="C10821" s="163"/>
      <c r="D10821" s="164"/>
      <c r="E10821" s="163"/>
      <c r="F10821" s="162"/>
      <c r="G10821" s="209"/>
      <c r="H10821" s="195"/>
    </row>
    <row r="10822" spans="1:8">
      <c r="A10822" s="162"/>
      <c r="B10822" s="162"/>
      <c r="C10822" s="163"/>
      <c r="D10822" s="164"/>
      <c r="E10822" s="163"/>
      <c r="F10822" s="162"/>
      <c r="G10822" s="209"/>
      <c r="H10822" s="195"/>
    </row>
    <row r="10823" spans="1:8">
      <c r="A10823" s="162"/>
      <c r="B10823" s="162"/>
      <c r="C10823" s="163"/>
      <c r="D10823" s="164"/>
      <c r="E10823" s="163"/>
      <c r="F10823" s="162"/>
      <c r="G10823" s="209"/>
      <c r="H10823" s="195"/>
    </row>
    <row r="10824" spans="1:8">
      <c r="A10824" s="162"/>
      <c r="B10824" s="162"/>
      <c r="C10824" s="163"/>
      <c r="D10824" s="164"/>
      <c r="E10824" s="163"/>
      <c r="F10824" s="162"/>
      <c r="G10824" s="209"/>
      <c r="H10824" s="195"/>
    </row>
    <row r="10825" spans="1:8">
      <c r="A10825" s="162"/>
      <c r="B10825" s="162"/>
      <c r="C10825" s="163"/>
      <c r="D10825" s="164"/>
      <c r="E10825" s="163"/>
      <c r="F10825" s="162"/>
      <c r="G10825" s="209"/>
      <c r="H10825" s="195"/>
    </row>
    <row r="10826" spans="1:8">
      <c r="A10826" s="162"/>
      <c r="B10826" s="162"/>
      <c r="C10826" s="163"/>
      <c r="D10826" s="164"/>
      <c r="E10826" s="163"/>
      <c r="F10826" s="162"/>
      <c r="G10826" s="209"/>
      <c r="H10826" s="195"/>
    </row>
    <row r="10827" spans="1:8">
      <c r="A10827" s="162"/>
      <c r="B10827" s="162"/>
      <c r="C10827" s="163"/>
      <c r="D10827" s="164"/>
      <c r="E10827" s="163"/>
      <c r="F10827" s="162"/>
      <c r="G10827" s="209"/>
      <c r="H10827" s="195"/>
    </row>
    <row r="10828" spans="1:8">
      <c r="A10828" s="162"/>
      <c r="B10828" s="162"/>
      <c r="C10828" s="163"/>
      <c r="D10828" s="164"/>
      <c r="E10828" s="163"/>
      <c r="F10828" s="162"/>
      <c r="G10828" s="209"/>
      <c r="H10828" s="195"/>
    </row>
    <row r="10829" spans="1:8">
      <c r="A10829" s="162"/>
      <c r="B10829" s="162"/>
      <c r="C10829" s="163"/>
      <c r="D10829" s="164"/>
      <c r="E10829" s="163"/>
      <c r="F10829" s="162"/>
      <c r="G10829" s="209"/>
      <c r="H10829" s="195"/>
    </row>
    <row r="10830" spans="1:8">
      <c r="A10830" s="162"/>
      <c r="B10830" s="162"/>
      <c r="C10830" s="163"/>
      <c r="D10830" s="164"/>
      <c r="E10830" s="163"/>
      <c r="F10830" s="162"/>
      <c r="G10830" s="209"/>
      <c r="H10830" s="195"/>
    </row>
    <row r="10831" spans="1:8">
      <c r="A10831" s="162"/>
      <c r="B10831" s="162"/>
      <c r="C10831" s="163"/>
      <c r="D10831" s="164"/>
      <c r="E10831" s="163"/>
      <c r="F10831" s="162"/>
      <c r="G10831" s="209"/>
      <c r="H10831" s="195"/>
    </row>
    <row r="10832" spans="1:8">
      <c r="A10832" s="162"/>
      <c r="B10832" s="162"/>
      <c r="C10832" s="163"/>
      <c r="D10832" s="164"/>
      <c r="E10832" s="163"/>
      <c r="F10832" s="162"/>
      <c r="G10832" s="209"/>
      <c r="H10832" s="195"/>
    </row>
    <row r="10833" spans="1:8">
      <c r="A10833" s="162"/>
      <c r="B10833" s="162"/>
      <c r="C10833" s="163"/>
      <c r="D10833" s="164"/>
      <c r="E10833" s="163"/>
      <c r="F10833" s="162"/>
      <c r="G10833" s="209"/>
      <c r="H10833" s="195"/>
    </row>
    <row r="10834" spans="1:8">
      <c r="A10834" s="162"/>
      <c r="B10834" s="162"/>
      <c r="C10834" s="163"/>
      <c r="D10834" s="164"/>
      <c r="E10834" s="163"/>
      <c r="F10834" s="162"/>
      <c r="G10834" s="209"/>
      <c r="H10834" s="195"/>
    </row>
    <row r="10835" spans="1:8">
      <c r="A10835" s="162"/>
      <c r="B10835" s="162"/>
      <c r="C10835" s="163"/>
      <c r="D10835" s="164"/>
      <c r="E10835" s="163"/>
      <c r="F10835" s="162"/>
      <c r="G10835" s="209"/>
      <c r="H10835" s="195"/>
    </row>
    <row r="10836" spans="1:8">
      <c r="A10836" s="162"/>
      <c r="B10836" s="162"/>
      <c r="C10836" s="163"/>
      <c r="D10836" s="164"/>
      <c r="E10836" s="163"/>
      <c r="F10836" s="162"/>
      <c r="G10836" s="209"/>
      <c r="H10836" s="195"/>
    </row>
    <row r="10837" spans="1:8">
      <c r="A10837" s="162"/>
      <c r="B10837" s="162"/>
      <c r="C10837" s="163"/>
      <c r="D10837" s="164"/>
      <c r="E10837" s="163"/>
      <c r="F10837" s="162"/>
      <c r="G10837" s="209"/>
      <c r="H10837" s="195"/>
    </row>
    <row r="10838" spans="1:8">
      <c r="A10838" s="162"/>
      <c r="B10838" s="162"/>
      <c r="C10838" s="163"/>
      <c r="D10838" s="164"/>
      <c r="E10838" s="163"/>
      <c r="F10838" s="162"/>
      <c r="G10838" s="209"/>
      <c r="H10838" s="195"/>
    </row>
    <row r="10839" spans="1:8">
      <c r="A10839" s="162"/>
      <c r="B10839" s="162"/>
      <c r="C10839" s="163"/>
      <c r="D10839" s="164"/>
      <c r="E10839" s="163"/>
      <c r="F10839" s="162"/>
      <c r="G10839" s="209"/>
      <c r="H10839" s="195"/>
    </row>
    <row r="10840" spans="1:8">
      <c r="A10840" s="162"/>
      <c r="B10840" s="162"/>
      <c r="C10840" s="163"/>
      <c r="D10840" s="164"/>
      <c r="E10840" s="163"/>
      <c r="F10840" s="162"/>
      <c r="G10840" s="209"/>
      <c r="H10840" s="195"/>
    </row>
    <row r="10841" spans="1:8">
      <c r="A10841" s="162"/>
      <c r="B10841" s="162"/>
      <c r="C10841" s="163"/>
      <c r="D10841" s="164"/>
      <c r="E10841" s="163"/>
      <c r="F10841" s="162"/>
      <c r="G10841" s="209"/>
      <c r="H10841" s="195"/>
    </row>
    <row r="10842" spans="1:8">
      <c r="A10842" s="162"/>
      <c r="B10842" s="162"/>
      <c r="C10842" s="163"/>
      <c r="D10842" s="164"/>
      <c r="E10842" s="163"/>
      <c r="F10842" s="162"/>
      <c r="G10842" s="209"/>
      <c r="H10842" s="195"/>
    </row>
    <row r="10843" spans="1:8">
      <c r="A10843" s="162"/>
      <c r="B10843" s="162"/>
      <c r="C10843" s="163"/>
      <c r="D10843" s="164"/>
      <c r="E10843" s="163"/>
      <c r="F10843" s="162"/>
      <c r="G10843" s="209"/>
      <c r="H10843" s="195"/>
    </row>
    <row r="10844" spans="1:8">
      <c r="A10844" s="162"/>
      <c r="B10844" s="162"/>
      <c r="C10844" s="163"/>
      <c r="D10844" s="164"/>
      <c r="E10844" s="163"/>
      <c r="F10844" s="162"/>
      <c r="G10844" s="209"/>
      <c r="H10844" s="195"/>
    </row>
    <row r="10845" spans="1:8">
      <c r="A10845" s="162"/>
      <c r="B10845" s="162"/>
      <c r="C10845" s="163"/>
      <c r="D10845" s="164"/>
      <c r="E10845" s="163"/>
      <c r="F10845" s="162"/>
      <c r="G10845" s="209"/>
      <c r="H10845" s="195"/>
    </row>
    <row r="10846" spans="1:8">
      <c r="A10846" s="162"/>
      <c r="B10846" s="162"/>
      <c r="C10846" s="163"/>
      <c r="D10846" s="164"/>
      <c r="E10846" s="163"/>
      <c r="F10846" s="162"/>
      <c r="G10846" s="209"/>
      <c r="H10846" s="195"/>
    </row>
    <row r="10847" spans="1:8">
      <c r="A10847" s="162"/>
      <c r="B10847" s="162"/>
      <c r="C10847" s="163"/>
      <c r="D10847" s="164"/>
      <c r="E10847" s="163"/>
      <c r="F10847" s="162"/>
      <c r="G10847" s="209"/>
      <c r="H10847" s="195"/>
    </row>
    <row r="10848" spans="1:8">
      <c r="A10848" s="162"/>
      <c r="B10848" s="162"/>
      <c r="C10848" s="163"/>
      <c r="D10848" s="164"/>
      <c r="E10848" s="163"/>
      <c r="F10848" s="162"/>
      <c r="G10848" s="209"/>
      <c r="H10848" s="195"/>
    </row>
    <row r="10849" spans="1:8">
      <c r="A10849" s="162"/>
      <c r="B10849" s="162"/>
      <c r="C10849" s="163"/>
      <c r="D10849" s="164"/>
      <c r="E10849" s="163"/>
      <c r="F10849" s="162"/>
      <c r="G10849" s="209"/>
      <c r="H10849" s="195"/>
    </row>
    <row r="10850" spans="1:8">
      <c r="A10850" s="162"/>
      <c r="B10850" s="162"/>
      <c r="C10850" s="163"/>
      <c r="D10850" s="164"/>
      <c r="E10850" s="163"/>
      <c r="F10850" s="162"/>
      <c r="G10850" s="209"/>
      <c r="H10850" s="195"/>
    </row>
    <row r="10851" spans="1:8">
      <c r="A10851" s="162"/>
      <c r="B10851" s="162"/>
      <c r="C10851" s="163"/>
      <c r="D10851" s="164"/>
      <c r="E10851" s="163"/>
      <c r="F10851" s="162"/>
      <c r="G10851" s="209"/>
      <c r="H10851" s="195"/>
    </row>
    <row r="10852" spans="1:8">
      <c r="A10852" s="162"/>
      <c r="B10852" s="162"/>
      <c r="C10852" s="163"/>
      <c r="D10852" s="164"/>
      <c r="E10852" s="163"/>
      <c r="F10852" s="162"/>
      <c r="G10852" s="209"/>
      <c r="H10852" s="195"/>
    </row>
    <row r="10853" spans="1:8">
      <c r="A10853" s="162"/>
      <c r="B10853" s="162"/>
      <c r="C10853" s="163"/>
      <c r="D10853" s="164"/>
      <c r="E10853" s="163"/>
      <c r="F10853" s="162"/>
      <c r="G10853" s="209"/>
      <c r="H10853" s="195"/>
    </row>
    <row r="10854" spans="1:8">
      <c r="A10854" s="162"/>
      <c r="B10854" s="162"/>
      <c r="C10854" s="163"/>
      <c r="D10854" s="164"/>
      <c r="E10854" s="163"/>
      <c r="F10854" s="162"/>
      <c r="G10854" s="209"/>
      <c r="H10854" s="195"/>
    </row>
    <row r="10855" spans="1:8">
      <c r="A10855" s="162"/>
      <c r="B10855" s="162"/>
      <c r="C10855" s="163"/>
      <c r="D10855" s="164"/>
      <c r="E10855" s="163"/>
      <c r="F10855" s="162"/>
      <c r="G10855" s="209"/>
      <c r="H10855" s="195"/>
    </row>
    <row r="10856" spans="1:8">
      <c r="A10856" s="162"/>
      <c r="B10856" s="162"/>
      <c r="C10856" s="163"/>
      <c r="D10856" s="164"/>
      <c r="E10856" s="163"/>
      <c r="F10856" s="162"/>
      <c r="G10856" s="209"/>
      <c r="H10856" s="195"/>
    </row>
    <row r="10857" spans="1:8">
      <c r="A10857" s="162"/>
      <c r="B10857" s="162"/>
      <c r="C10857" s="163"/>
      <c r="D10857" s="164"/>
      <c r="E10857" s="163"/>
      <c r="F10857" s="162"/>
      <c r="G10857" s="209"/>
      <c r="H10857" s="195"/>
    </row>
    <row r="10858" spans="1:8">
      <c r="A10858" s="162"/>
      <c r="B10858" s="162"/>
      <c r="C10858" s="163"/>
      <c r="D10858" s="164"/>
      <c r="E10858" s="163"/>
      <c r="F10858" s="162"/>
      <c r="G10858" s="209"/>
      <c r="H10858" s="195"/>
    </row>
    <row r="10859" spans="1:8">
      <c r="A10859" s="162"/>
      <c r="B10859" s="162"/>
      <c r="C10859" s="163"/>
      <c r="D10859" s="164"/>
      <c r="E10859" s="163"/>
      <c r="F10859" s="162"/>
      <c r="G10859" s="209"/>
      <c r="H10859" s="195"/>
    </row>
    <row r="10860" spans="1:8">
      <c r="A10860" s="162"/>
      <c r="B10860" s="162"/>
      <c r="C10860" s="163"/>
      <c r="D10860" s="164"/>
      <c r="E10860" s="163"/>
      <c r="F10860" s="162"/>
      <c r="G10860" s="209"/>
      <c r="H10860" s="195"/>
    </row>
    <row r="10861" spans="1:8">
      <c r="A10861" s="162"/>
      <c r="B10861" s="162"/>
      <c r="C10861" s="163"/>
      <c r="D10861" s="164"/>
      <c r="E10861" s="163"/>
      <c r="F10861" s="162"/>
      <c r="G10861" s="209"/>
      <c r="H10861" s="195"/>
    </row>
    <row r="10862" spans="1:8">
      <c r="A10862" s="162"/>
      <c r="B10862" s="162"/>
      <c r="C10862" s="163"/>
      <c r="D10862" s="164"/>
      <c r="E10862" s="163"/>
      <c r="F10862" s="162"/>
      <c r="G10862" s="209"/>
      <c r="H10862" s="195"/>
    </row>
    <row r="10863" spans="1:8">
      <c r="A10863" s="162"/>
      <c r="B10863" s="162"/>
      <c r="C10863" s="163"/>
      <c r="D10863" s="164"/>
      <c r="E10863" s="163"/>
      <c r="F10863" s="162"/>
      <c r="G10863" s="209"/>
      <c r="H10863" s="195"/>
    </row>
    <row r="10864" spans="1:8">
      <c r="A10864" s="162"/>
      <c r="B10864" s="162"/>
      <c r="C10864" s="163"/>
      <c r="D10864" s="164"/>
      <c r="E10864" s="163"/>
      <c r="F10864" s="162"/>
      <c r="G10864" s="209"/>
      <c r="H10864" s="195"/>
    </row>
    <row r="10865" spans="1:8">
      <c r="A10865" s="162"/>
      <c r="B10865" s="162"/>
      <c r="C10865" s="163"/>
      <c r="D10865" s="164"/>
      <c r="E10865" s="163"/>
      <c r="F10865" s="162"/>
      <c r="G10865" s="209"/>
      <c r="H10865" s="195"/>
    </row>
    <row r="10866" spans="1:8">
      <c r="A10866" s="162"/>
      <c r="B10866" s="162"/>
      <c r="C10866" s="163"/>
      <c r="D10866" s="164"/>
      <c r="E10866" s="163"/>
      <c r="F10866" s="162"/>
      <c r="G10866" s="209"/>
      <c r="H10866" s="195"/>
    </row>
    <row r="10867" spans="1:8">
      <c r="A10867" s="162"/>
      <c r="B10867" s="162"/>
      <c r="C10867" s="163"/>
      <c r="D10867" s="164"/>
      <c r="E10867" s="163"/>
      <c r="F10867" s="162"/>
      <c r="G10867" s="209"/>
      <c r="H10867" s="195"/>
    </row>
    <row r="10868" spans="1:8">
      <c r="A10868" s="162"/>
      <c r="B10868" s="162"/>
      <c r="C10868" s="163"/>
      <c r="D10868" s="164"/>
      <c r="E10868" s="163"/>
      <c r="F10868" s="162"/>
      <c r="G10868" s="209"/>
      <c r="H10868" s="195"/>
    </row>
    <row r="10869" spans="1:8">
      <c r="A10869" s="162"/>
      <c r="B10869" s="162"/>
      <c r="C10869" s="163"/>
      <c r="D10869" s="164"/>
      <c r="E10869" s="163"/>
      <c r="F10869" s="162"/>
      <c r="G10869" s="209"/>
      <c r="H10869" s="195"/>
    </row>
    <row r="10870" spans="1:8">
      <c r="A10870" s="162"/>
      <c r="B10870" s="162"/>
      <c r="C10870" s="163"/>
      <c r="D10870" s="164"/>
      <c r="E10870" s="163"/>
      <c r="F10870" s="162"/>
      <c r="G10870" s="209"/>
      <c r="H10870" s="195"/>
    </row>
    <row r="10871" spans="1:8">
      <c r="A10871" s="162"/>
      <c r="B10871" s="162"/>
      <c r="C10871" s="163"/>
      <c r="D10871" s="164"/>
      <c r="E10871" s="163"/>
      <c r="F10871" s="162"/>
      <c r="G10871" s="209"/>
      <c r="H10871" s="195"/>
    </row>
    <row r="10872" spans="1:8">
      <c r="A10872" s="162"/>
      <c r="B10872" s="162"/>
      <c r="C10872" s="163"/>
      <c r="D10872" s="164"/>
      <c r="E10872" s="163"/>
      <c r="F10872" s="162"/>
      <c r="G10872" s="209"/>
      <c r="H10872" s="195"/>
    </row>
    <row r="10873" spans="1:8">
      <c r="A10873" s="162"/>
      <c r="B10873" s="162"/>
      <c r="C10873" s="163"/>
      <c r="D10873" s="164"/>
      <c r="E10873" s="163"/>
      <c r="F10873" s="162"/>
      <c r="G10873" s="209"/>
      <c r="H10873" s="195"/>
    </row>
    <row r="10874" spans="1:8">
      <c r="A10874" s="162"/>
      <c r="B10874" s="162"/>
      <c r="C10874" s="163"/>
      <c r="D10874" s="164"/>
      <c r="E10874" s="163"/>
      <c r="F10874" s="162"/>
      <c r="G10874" s="209"/>
      <c r="H10874" s="195"/>
    </row>
    <row r="10875" spans="1:8">
      <c r="A10875" s="162"/>
      <c r="B10875" s="162"/>
      <c r="C10875" s="163"/>
      <c r="D10875" s="164"/>
      <c r="E10875" s="163"/>
      <c r="F10875" s="162"/>
      <c r="G10875" s="209"/>
      <c r="H10875" s="195"/>
    </row>
    <row r="10876" spans="1:8">
      <c r="A10876" s="162"/>
      <c r="B10876" s="162"/>
      <c r="C10876" s="163"/>
      <c r="D10876" s="164"/>
      <c r="E10876" s="163"/>
      <c r="F10876" s="162"/>
      <c r="G10876" s="209"/>
      <c r="H10876" s="195"/>
    </row>
    <row r="10877" spans="1:8">
      <c r="A10877" s="162"/>
      <c r="B10877" s="162"/>
      <c r="C10877" s="163"/>
      <c r="D10877" s="164"/>
      <c r="E10877" s="163"/>
      <c r="F10877" s="162"/>
      <c r="G10877" s="209"/>
      <c r="H10877" s="195"/>
    </row>
    <row r="10878" spans="1:8">
      <c r="A10878" s="162"/>
      <c r="B10878" s="162"/>
      <c r="C10878" s="163"/>
      <c r="D10878" s="164"/>
      <c r="E10878" s="163"/>
      <c r="F10878" s="162"/>
      <c r="G10878" s="209"/>
      <c r="H10878" s="195"/>
    </row>
    <row r="10879" spans="1:8">
      <c r="A10879" s="162"/>
      <c r="B10879" s="162"/>
      <c r="C10879" s="163"/>
      <c r="D10879" s="164"/>
      <c r="E10879" s="163"/>
      <c r="F10879" s="162"/>
      <c r="G10879" s="209"/>
      <c r="H10879" s="195"/>
    </row>
    <row r="10880" spans="1:8">
      <c r="A10880" s="162"/>
      <c r="B10880" s="162"/>
      <c r="C10880" s="163"/>
      <c r="D10880" s="164"/>
      <c r="E10880" s="163"/>
      <c r="F10880" s="162"/>
      <c r="G10880" s="209"/>
      <c r="H10880" s="195"/>
    </row>
    <row r="10881" spans="1:8">
      <c r="A10881" s="162"/>
      <c r="B10881" s="162"/>
      <c r="C10881" s="163"/>
      <c r="D10881" s="164"/>
      <c r="E10881" s="163"/>
      <c r="F10881" s="162"/>
      <c r="G10881" s="209"/>
      <c r="H10881" s="195"/>
    </row>
    <row r="10882" spans="1:8">
      <c r="A10882" s="162"/>
      <c r="B10882" s="162"/>
      <c r="C10882" s="163"/>
      <c r="D10882" s="164"/>
      <c r="E10882" s="163"/>
      <c r="F10882" s="162"/>
      <c r="G10882" s="209"/>
      <c r="H10882" s="195"/>
    </row>
    <row r="10883" spans="1:8">
      <c r="A10883" s="162"/>
      <c r="B10883" s="162"/>
      <c r="C10883" s="163"/>
      <c r="D10883" s="164"/>
      <c r="E10883" s="163"/>
      <c r="F10883" s="162"/>
      <c r="G10883" s="209"/>
      <c r="H10883" s="195"/>
    </row>
    <row r="10884" spans="1:8">
      <c r="A10884" s="162"/>
      <c r="B10884" s="162"/>
      <c r="C10884" s="163"/>
      <c r="D10884" s="164"/>
      <c r="E10884" s="163"/>
      <c r="F10884" s="162"/>
      <c r="G10884" s="209"/>
      <c r="H10884" s="195"/>
    </row>
    <row r="10885" spans="1:8">
      <c r="A10885" s="162"/>
      <c r="B10885" s="162"/>
      <c r="C10885" s="163"/>
      <c r="D10885" s="164"/>
      <c r="E10885" s="163"/>
      <c r="F10885" s="162"/>
      <c r="G10885" s="209"/>
      <c r="H10885" s="195"/>
    </row>
    <row r="10886" spans="1:8">
      <c r="A10886" s="162"/>
      <c r="B10886" s="162"/>
      <c r="C10886" s="163"/>
      <c r="D10886" s="164"/>
      <c r="E10886" s="163"/>
      <c r="F10886" s="162"/>
      <c r="G10886" s="209"/>
      <c r="H10886" s="195"/>
    </row>
    <row r="10887" spans="1:8">
      <c r="A10887" s="162"/>
      <c r="B10887" s="162"/>
      <c r="C10887" s="163"/>
      <c r="D10887" s="164"/>
      <c r="E10887" s="163"/>
      <c r="F10887" s="162"/>
      <c r="G10887" s="209"/>
      <c r="H10887" s="195"/>
    </row>
    <row r="10888" spans="1:8">
      <c r="A10888" s="162"/>
      <c r="B10888" s="162"/>
      <c r="C10888" s="163"/>
      <c r="D10888" s="164"/>
      <c r="E10888" s="163"/>
      <c r="F10888" s="162"/>
      <c r="G10888" s="209"/>
      <c r="H10888" s="195"/>
    </row>
    <row r="10889" spans="1:8">
      <c r="A10889" s="162"/>
      <c r="B10889" s="162"/>
      <c r="C10889" s="163"/>
      <c r="D10889" s="164"/>
      <c r="E10889" s="163"/>
      <c r="F10889" s="162"/>
      <c r="G10889" s="209"/>
      <c r="H10889" s="195"/>
    </row>
    <row r="10890" spans="1:8">
      <c r="A10890" s="162"/>
      <c r="B10890" s="162"/>
      <c r="C10890" s="163"/>
      <c r="D10890" s="164"/>
      <c r="E10890" s="163"/>
      <c r="F10890" s="162"/>
      <c r="G10890" s="209"/>
      <c r="H10890" s="195"/>
    </row>
    <row r="10891" spans="1:8">
      <c r="A10891" s="162"/>
      <c r="B10891" s="162"/>
      <c r="C10891" s="163"/>
      <c r="D10891" s="164"/>
      <c r="E10891" s="163"/>
      <c r="F10891" s="162"/>
      <c r="G10891" s="209"/>
      <c r="H10891" s="195"/>
    </row>
    <row r="10892" spans="1:8">
      <c r="A10892" s="162"/>
      <c r="B10892" s="162"/>
      <c r="C10892" s="163"/>
      <c r="D10892" s="164"/>
      <c r="E10892" s="163"/>
      <c r="F10892" s="162"/>
      <c r="G10892" s="209"/>
      <c r="H10892" s="195"/>
    </row>
    <row r="10893" spans="1:8">
      <c r="A10893" s="162"/>
      <c r="B10893" s="162"/>
      <c r="C10893" s="163"/>
      <c r="D10893" s="164"/>
      <c r="E10893" s="163"/>
      <c r="F10893" s="162"/>
      <c r="G10893" s="209"/>
      <c r="H10893" s="195"/>
    </row>
    <row r="10894" spans="1:8">
      <c r="A10894" s="162"/>
      <c r="B10894" s="162"/>
      <c r="C10894" s="163"/>
      <c r="D10894" s="164"/>
      <c r="E10894" s="163"/>
      <c r="F10894" s="162"/>
      <c r="G10894" s="209"/>
      <c r="H10894" s="195"/>
    </row>
    <row r="10895" spans="1:8">
      <c r="A10895" s="162"/>
      <c r="B10895" s="162"/>
      <c r="C10895" s="163"/>
      <c r="D10895" s="164"/>
      <c r="E10895" s="163"/>
      <c r="F10895" s="162"/>
      <c r="G10895" s="209"/>
      <c r="H10895" s="195"/>
    </row>
    <row r="10896" spans="1:8">
      <c r="A10896" s="162"/>
      <c r="B10896" s="162"/>
      <c r="C10896" s="163"/>
      <c r="D10896" s="164"/>
      <c r="E10896" s="163"/>
      <c r="F10896" s="162"/>
      <c r="G10896" s="209"/>
      <c r="H10896" s="195"/>
    </row>
    <row r="10897" spans="1:8">
      <c r="A10897" s="162"/>
      <c r="B10897" s="162"/>
      <c r="C10897" s="163"/>
      <c r="D10897" s="164"/>
      <c r="E10897" s="163"/>
      <c r="F10897" s="162"/>
      <c r="G10897" s="209"/>
      <c r="H10897" s="195"/>
    </row>
    <row r="10898" spans="1:8">
      <c r="A10898" s="162"/>
      <c r="B10898" s="162"/>
      <c r="C10898" s="163"/>
      <c r="D10898" s="164"/>
      <c r="E10898" s="163"/>
      <c r="F10898" s="162"/>
      <c r="G10898" s="209"/>
      <c r="H10898" s="195"/>
    </row>
    <row r="10899" spans="1:8">
      <c r="A10899" s="162"/>
      <c r="B10899" s="162"/>
      <c r="C10899" s="163"/>
      <c r="D10899" s="164"/>
      <c r="E10899" s="163"/>
      <c r="F10899" s="162"/>
      <c r="G10899" s="209"/>
      <c r="H10899" s="195"/>
    </row>
    <row r="10900" spans="1:8">
      <c r="A10900" s="162"/>
      <c r="B10900" s="162"/>
      <c r="C10900" s="163"/>
      <c r="D10900" s="164"/>
      <c r="E10900" s="163"/>
      <c r="F10900" s="162"/>
      <c r="G10900" s="209"/>
      <c r="H10900" s="195"/>
    </row>
    <row r="10901" spans="1:8">
      <c r="A10901" s="162"/>
      <c r="B10901" s="162"/>
      <c r="C10901" s="163"/>
      <c r="D10901" s="164"/>
      <c r="E10901" s="163"/>
      <c r="F10901" s="162"/>
      <c r="G10901" s="209"/>
      <c r="H10901" s="195"/>
    </row>
    <row r="10902" spans="1:8">
      <c r="A10902" s="162"/>
      <c r="B10902" s="162"/>
      <c r="C10902" s="163"/>
      <c r="D10902" s="164"/>
      <c r="E10902" s="163"/>
      <c r="F10902" s="162"/>
      <c r="G10902" s="209"/>
      <c r="H10902" s="195"/>
    </row>
    <row r="10903" spans="1:8">
      <c r="A10903" s="162"/>
      <c r="B10903" s="162"/>
      <c r="C10903" s="163"/>
      <c r="D10903" s="164"/>
      <c r="E10903" s="163"/>
      <c r="F10903" s="162"/>
      <c r="G10903" s="209"/>
      <c r="H10903" s="195"/>
    </row>
    <row r="10904" spans="1:8">
      <c r="A10904" s="162"/>
      <c r="B10904" s="162"/>
      <c r="C10904" s="163"/>
      <c r="D10904" s="164"/>
      <c r="E10904" s="163"/>
      <c r="F10904" s="162"/>
      <c r="G10904" s="209"/>
      <c r="H10904" s="195"/>
    </row>
    <row r="10905" spans="1:8">
      <c r="A10905" s="162"/>
      <c r="B10905" s="162"/>
      <c r="C10905" s="163"/>
      <c r="D10905" s="164"/>
      <c r="E10905" s="163"/>
      <c r="F10905" s="162"/>
      <c r="G10905" s="209"/>
      <c r="H10905" s="195"/>
    </row>
    <row r="10906" spans="1:8">
      <c r="A10906" s="162"/>
      <c r="B10906" s="162"/>
      <c r="C10906" s="163"/>
      <c r="D10906" s="164"/>
      <c r="E10906" s="163"/>
      <c r="F10906" s="162"/>
      <c r="G10906" s="209"/>
      <c r="H10906" s="195"/>
    </row>
    <row r="10907" spans="1:8">
      <c r="A10907" s="162"/>
      <c r="B10907" s="162"/>
      <c r="C10907" s="163"/>
      <c r="D10907" s="164"/>
      <c r="E10907" s="163"/>
      <c r="F10907" s="162"/>
      <c r="G10907" s="209"/>
      <c r="H10907" s="195"/>
    </row>
    <row r="10908" spans="1:8">
      <c r="A10908" s="162"/>
      <c r="B10908" s="162"/>
      <c r="C10908" s="163"/>
      <c r="D10908" s="164"/>
      <c r="E10908" s="163"/>
      <c r="F10908" s="162"/>
      <c r="G10908" s="209"/>
      <c r="H10908" s="195"/>
    </row>
    <row r="10909" spans="1:8">
      <c r="A10909" s="162"/>
      <c r="B10909" s="162"/>
      <c r="C10909" s="163"/>
      <c r="D10909" s="164"/>
      <c r="E10909" s="163"/>
      <c r="F10909" s="162"/>
      <c r="G10909" s="209"/>
      <c r="H10909" s="195"/>
    </row>
    <row r="10910" spans="1:8">
      <c r="A10910" s="162"/>
      <c r="B10910" s="162"/>
      <c r="C10910" s="163"/>
      <c r="D10910" s="164"/>
      <c r="E10910" s="163"/>
      <c r="F10910" s="162"/>
      <c r="G10910" s="209"/>
      <c r="H10910" s="195"/>
    </row>
    <row r="10911" spans="1:8">
      <c r="A10911" s="162"/>
      <c r="B10911" s="162"/>
      <c r="C10911" s="163"/>
      <c r="D10911" s="164"/>
      <c r="E10911" s="163"/>
      <c r="F10911" s="162"/>
      <c r="G10911" s="209"/>
      <c r="H10911" s="195"/>
    </row>
    <row r="10912" spans="1:8">
      <c r="A10912" s="162"/>
      <c r="B10912" s="162"/>
      <c r="C10912" s="163"/>
      <c r="D10912" s="164"/>
      <c r="E10912" s="163"/>
      <c r="F10912" s="162"/>
      <c r="G10912" s="209"/>
      <c r="H10912" s="195"/>
    </row>
    <row r="10913" spans="1:8">
      <c r="A10913" s="162"/>
      <c r="B10913" s="162"/>
      <c r="C10913" s="163"/>
      <c r="D10913" s="164"/>
      <c r="E10913" s="163"/>
      <c r="F10913" s="162"/>
      <c r="G10913" s="209"/>
      <c r="H10913" s="195"/>
    </row>
    <row r="10914" spans="1:8">
      <c r="A10914" s="162"/>
      <c r="B10914" s="162"/>
      <c r="C10914" s="163"/>
      <c r="D10914" s="164"/>
      <c r="E10914" s="163"/>
      <c r="F10914" s="162"/>
      <c r="G10914" s="209"/>
      <c r="H10914" s="195"/>
    </row>
    <row r="10915" spans="1:8">
      <c r="A10915" s="162"/>
      <c r="B10915" s="162"/>
      <c r="C10915" s="163"/>
      <c r="D10915" s="164"/>
      <c r="E10915" s="163"/>
      <c r="F10915" s="162"/>
      <c r="G10915" s="209"/>
      <c r="H10915" s="195"/>
    </row>
    <row r="10916" spans="1:8">
      <c r="A10916" s="162"/>
      <c r="B10916" s="162"/>
      <c r="C10916" s="163"/>
      <c r="D10916" s="164"/>
      <c r="E10916" s="163"/>
      <c r="F10916" s="162"/>
      <c r="G10916" s="209"/>
      <c r="H10916" s="195"/>
    </row>
    <row r="10917" spans="1:8">
      <c r="A10917" s="162"/>
      <c r="B10917" s="162"/>
      <c r="C10917" s="163"/>
      <c r="D10917" s="164"/>
      <c r="E10917" s="163"/>
      <c r="F10917" s="162"/>
      <c r="G10917" s="209"/>
      <c r="H10917" s="195"/>
    </row>
    <row r="10918" spans="1:8">
      <c r="A10918" s="162"/>
      <c r="B10918" s="162"/>
      <c r="C10918" s="163"/>
      <c r="D10918" s="164"/>
      <c r="E10918" s="163"/>
      <c r="F10918" s="162"/>
      <c r="G10918" s="209"/>
      <c r="H10918" s="195"/>
    </row>
    <row r="10919" spans="1:8">
      <c r="A10919" s="162"/>
      <c r="B10919" s="162"/>
      <c r="C10919" s="163"/>
      <c r="D10919" s="164"/>
      <c r="E10919" s="163"/>
      <c r="F10919" s="162"/>
      <c r="G10919" s="209"/>
      <c r="H10919" s="195"/>
    </row>
    <row r="10920" spans="1:8">
      <c r="A10920" s="162"/>
      <c r="B10920" s="162"/>
      <c r="C10920" s="163"/>
      <c r="D10920" s="164"/>
      <c r="E10920" s="163"/>
      <c r="F10920" s="162"/>
      <c r="G10920" s="209"/>
      <c r="H10920" s="195"/>
    </row>
    <row r="10921" spans="1:8">
      <c r="A10921" s="162"/>
      <c r="B10921" s="162"/>
      <c r="C10921" s="163"/>
      <c r="D10921" s="164"/>
      <c r="E10921" s="163"/>
      <c r="F10921" s="162"/>
      <c r="G10921" s="209"/>
      <c r="H10921" s="195"/>
    </row>
    <row r="10922" spans="1:8">
      <c r="A10922" s="162"/>
      <c r="B10922" s="162"/>
      <c r="C10922" s="163"/>
      <c r="D10922" s="164"/>
      <c r="E10922" s="163"/>
      <c r="F10922" s="162"/>
      <c r="G10922" s="209"/>
      <c r="H10922" s="195"/>
    </row>
    <row r="10923" spans="1:8">
      <c r="A10923" s="162"/>
      <c r="B10923" s="162"/>
      <c r="C10923" s="163"/>
      <c r="D10923" s="164"/>
      <c r="E10923" s="163"/>
      <c r="F10923" s="162"/>
      <c r="G10923" s="209"/>
      <c r="H10923" s="195"/>
    </row>
    <row r="10924" spans="1:8">
      <c r="A10924" s="162"/>
      <c r="B10924" s="162"/>
      <c r="C10924" s="163"/>
      <c r="D10924" s="164"/>
      <c r="E10924" s="163"/>
      <c r="F10924" s="162"/>
      <c r="G10924" s="209"/>
      <c r="H10924" s="195"/>
    </row>
    <row r="10925" spans="1:8">
      <c r="A10925" s="162"/>
      <c r="B10925" s="162"/>
      <c r="C10925" s="163"/>
      <c r="D10925" s="164"/>
      <c r="E10925" s="163"/>
      <c r="F10925" s="162"/>
      <c r="G10925" s="209"/>
      <c r="H10925" s="195"/>
    </row>
    <row r="10926" spans="1:8">
      <c r="A10926" s="162"/>
      <c r="B10926" s="162"/>
      <c r="C10926" s="163"/>
      <c r="D10926" s="164"/>
      <c r="E10926" s="163"/>
      <c r="F10926" s="162"/>
      <c r="G10926" s="209"/>
      <c r="H10926" s="195"/>
    </row>
    <row r="10927" spans="1:8">
      <c r="A10927" s="162"/>
      <c r="B10927" s="162"/>
      <c r="C10927" s="163"/>
      <c r="D10927" s="164"/>
      <c r="E10927" s="163"/>
      <c r="F10927" s="162"/>
      <c r="G10927" s="209"/>
      <c r="H10927" s="195"/>
    </row>
    <row r="10928" spans="1:8">
      <c r="A10928" s="162"/>
      <c r="B10928" s="162"/>
      <c r="C10928" s="163"/>
      <c r="D10928" s="164"/>
      <c r="E10928" s="163"/>
      <c r="F10928" s="162"/>
      <c r="G10928" s="209"/>
      <c r="H10928" s="195"/>
    </row>
    <row r="10929" spans="1:8">
      <c r="A10929" s="162"/>
      <c r="B10929" s="162"/>
      <c r="C10929" s="163"/>
      <c r="D10929" s="164"/>
      <c r="E10929" s="163"/>
      <c r="F10929" s="162"/>
      <c r="G10929" s="209"/>
      <c r="H10929" s="195"/>
    </row>
    <row r="10930" spans="1:8">
      <c r="A10930" s="162"/>
      <c r="B10930" s="162"/>
      <c r="C10930" s="163"/>
      <c r="D10930" s="164"/>
      <c r="E10930" s="163"/>
      <c r="F10930" s="162"/>
      <c r="G10930" s="209"/>
      <c r="H10930" s="195"/>
    </row>
    <row r="10931" spans="1:8">
      <c r="A10931" s="162"/>
      <c r="B10931" s="162"/>
      <c r="C10931" s="163"/>
      <c r="D10931" s="164"/>
      <c r="E10931" s="163"/>
      <c r="F10931" s="162"/>
      <c r="G10931" s="209"/>
      <c r="H10931" s="195"/>
    </row>
    <row r="10932" spans="1:8">
      <c r="A10932" s="162"/>
      <c r="B10932" s="162"/>
      <c r="C10932" s="163"/>
      <c r="D10932" s="164"/>
      <c r="E10932" s="163"/>
      <c r="F10932" s="162"/>
      <c r="G10932" s="209"/>
      <c r="H10932" s="195"/>
    </row>
    <row r="10933" spans="1:8">
      <c r="A10933" s="162"/>
      <c r="B10933" s="162"/>
      <c r="C10933" s="163"/>
      <c r="D10933" s="164"/>
      <c r="E10933" s="163"/>
      <c r="F10933" s="162"/>
      <c r="G10933" s="209"/>
      <c r="H10933" s="195"/>
    </row>
    <row r="10934" spans="1:8">
      <c r="A10934" s="162"/>
      <c r="B10934" s="162"/>
      <c r="C10934" s="163"/>
      <c r="D10934" s="164"/>
      <c r="E10934" s="163"/>
      <c r="F10934" s="162"/>
      <c r="G10934" s="209"/>
      <c r="H10934" s="195"/>
    </row>
    <row r="10935" spans="1:8">
      <c r="A10935" s="162"/>
      <c r="B10935" s="162"/>
      <c r="C10935" s="163"/>
      <c r="D10935" s="164"/>
      <c r="E10935" s="163"/>
      <c r="F10935" s="162"/>
      <c r="G10935" s="209"/>
      <c r="H10935" s="195"/>
    </row>
    <row r="10936" spans="1:8">
      <c r="A10936" s="162"/>
      <c r="B10936" s="162"/>
      <c r="C10936" s="163"/>
      <c r="D10936" s="164"/>
      <c r="E10936" s="163"/>
      <c r="F10936" s="162"/>
      <c r="G10936" s="209"/>
      <c r="H10936" s="195"/>
    </row>
    <row r="10937" spans="1:8">
      <c r="A10937" s="162"/>
      <c r="B10937" s="162"/>
      <c r="C10937" s="163"/>
      <c r="D10937" s="164"/>
      <c r="E10937" s="163"/>
      <c r="F10937" s="162"/>
      <c r="G10937" s="209"/>
      <c r="H10937" s="195"/>
    </row>
    <row r="10938" spans="1:8">
      <c r="A10938" s="162"/>
      <c r="B10938" s="162"/>
      <c r="C10938" s="163"/>
      <c r="D10938" s="164"/>
      <c r="E10938" s="163"/>
      <c r="F10938" s="162"/>
      <c r="G10938" s="209"/>
      <c r="H10938" s="195"/>
    </row>
    <row r="10939" spans="1:8">
      <c r="A10939" s="162"/>
      <c r="B10939" s="162"/>
      <c r="C10939" s="163"/>
      <c r="D10939" s="164"/>
      <c r="E10939" s="163"/>
      <c r="F10939" s="162"/>
      <c r="G10939" s="209"/>
      <c r="H10939" s="195"/>
    </row>
    <row r="10940" spans="1:8">
      <c r="A10940" s="162"/>
      <c r="B10940" s="162"/>
      <c r="C10940" s="163"/>
      <c r="D10940" s="164"/>
      <c r="E10940" s="163"/>
      <c r="F10940" s="162"/>
      <c r="G10940" s="209"/>
      <c r="H10940" s="195"/>
    </row>
    <row r="10941" spans="1:8">
      <c r="A10941" s="162"/>
      <c r="B10941" s="162"/>
      <c r="C10941" s="163"/>
      <c r="D10941" s="164"/>
      <c r="E10941" s="163"/>
      <c r="F10941" s="162"/>
      <c r="G10941" s="209"/>
      <c r="H10941" s="195"/>
    </row>
    <row r="10942" spans="1:8">
      <c r="A10942" s="162"/>
      <c r="B10942" s="162"/>
      <c r="C10942" s="163"/>
      <c r="D10942" s="164"/>
      <c r="E10942" s="163"/>
      <c r="F10942" s="162"/>
      <c r="G10942" s="209"/>
      <c r="H10942" s="195"/>
    </row>
    <row r="10943" spans="1:8">
      <c r="A10943" s="162"/>
      <c r="B10943" s="162"/>
      <c r="C10943" s="163"/>
      <c r="D10943" s="164"/>
      <c r="E10943" s="163"/>
      <c r="F10943" s="162"/>
      <c r="G10943" s="209"/>
      <c r="H10943" s="195"/>
    </row>
    <row r="10944" spans="1:8">
      <c r="A10944" s="162"/>
      <c r="B10944" s="162"/>
      <c r="C10944" s="163"/>
      <c r="D10944" s="164"/>
      <c r="E10944" s="163"/>
      <c r="F10944" s="162"/>
      <c r="G10944" s="209"/>
      <c r="H10944" s="195"/>
    </row>
    <row r="10945" spans="1:8">
      <c r="A10945" s="162"/>
      <c r="B10945" s="162"/>
      <c r="C10945" s="163"/>
      <c r="D10945" s="164"/>
      <c r="E10945" s="163"/>
      <c r="F10945" s="162"/>
      <c r="G10945" s="209"/>
      <c r="H10945" s="195"/>
    </row>
    <row r="10946" spans="1:8">
      <c r="A10946" s="162"/>
      <c r="B10946" s="162"/>
      <c r="C10946" s="163"/>
      <c r="D10946" s="164"/>
      <c r="E10946" s="163"/>
      <c r="F10946" s="162"/>
      <c r="G10946" s="209"/>
      <c r="H10946" s="195"/>
    </row>
    <row r="10947" spans="1:8">
      <c r="A10947" s="162"/>
      <c r="B10947" s="162"/>
      <c r="C10947" s="163"/>
      <c r="D10947" s="164"/>
      <c r="E10947" s="163"/>
      <c r="F10947" s="162"/>
      <c r="G10947" s="209"/>
      <c r="H10947" s="195"/>
    </row>
    <row r="10948" spans="1:8">
      <c r="A10948" s="162"/>
      <c r="B10948" s="162"/>
      <c r="C10948" s="163"/>
      <c r="D10948" s="164"/>
      <c r="E10948" s="163"/>
      <c r="F10948" s="162"/>
      <c r="G10948" s="209"/>
      <c r="H10948" s="195"/>
    </row>
    <row r="10949" spans="1:8">
      <c r="A10949" s="162"/>
      <c r="B10949" s="162"/>
      <c r="C10949" s="163"/>
      <c r="D10949" s="164"/>
      <c r="E10949" s="163"/>
      <c r="F10949" s="162"/>
      <c r="G10949" s="209"/>
      <c r="H10949" s="195"/>
    </row>
    <row r="10950" spans="1:8">
      <c r="A10950" s="162"/>
      <c r="B10950" s="162"/>
      <c r="C10950" s="163"/>
      <c r="D10950" s="164"/>
      <c r="E10950" s="163"/>
      <c r="F10950" s="162"/>
      <c r="G10950" s="209"/>
      <c r="H10950" s="195"/>
    </row>
    <row r="10951" spans="1:8">
      <c r="A10951" s="162"/>
      <c r="B10951" s="162"/>
      <c r="C10951" s="163"/>
      <c r="D10951" s="164"/>
      <c r="E10951" s="163"/>
      <c r="F10951" s="162"/>
      <c r="G10951" s="209"/>
      <c r="H10951" s="195"/>
    </row>
    <row r="10952" spans="1:8">
      <c r="A10952" s="162"/>
      <c r="B10952" s="162"/>
      <c r="C10952" s="163"/>
      <c r="D10952" s="164"/>
      <c r="E10952" s="163"/>
      <c r="F10952" s="162"/>
      <c r="G10952" s="209"/>
      <c r="H10952" s="195"/>
    </row>
    <row r="10953" spans="1:8">
      <c r="A10953" s="162"/>
      <c r="B10953" s="162"/>
      <c r="C10953" s="163"/>
      <c r="D10953" s="164"/>
      <c r="E10953" s="163"/>
      <c r="F10953" s="162"/>
      <c r="G10953" s="209"/>
      <c r="H10953" s="195"/>
    </row>
    <row r="10954" spans="1:8">
      <c r="A10954" s="162"/>
      <c r="B10954" s="162"/>
      <c r="C10954" s="163"/>
      <c r="D10954" s="164"/>
      <c r="E10954" s="163"/>
      <c r="F10954" s="162"/>
      <c r="G10954" s="209"/>
      <c r="H10954" s="195"/>
    </row>
    <row r="10955" spans="1:8">
      <c r="A10955" s="162"/>
      <c r="B10955" s="162"/>
      <c r="C10955" s="163"/>
      <c r="D10955" s="164"/>
      <c r="E10955" s="163"/>
      <c r="F10955" s="162"/>
      <c r="G10955" s="209"/>
      <c r="H10955" s="195"/>
    </row>
    <row r="10956" spans="1:8">
      <c r="A10956" s="162"/>
      <c r="B10956" s="162"/>
      <c r="C10956" s="163"/>
      <c r="D10956" s="164"/>
      <c r="E10956" s="163"/>
      <c r="F10956" s="162"/>
      <c r="G10956" s="209"/>
      <c r="H10956" s="195"/>
    </row>
    <row r="10957" spans="1:8">
      <c r="A10957" s="162"/>
      <c r="B10957" s="162"/>
      <c r="C10957" s="163"/>
      <c r="D10957" s="164"/>
      <c r="E10957" s="163"/>
      <c r="F10957" s="162"/>
      <c r="G10957" s="209"/>
      <c r="H10957" s="195"/>
    </row>
    <row r="10958" spans="1:8">
      <c r="A10958" s="162"/>
      <c r="B10958" s="162"/>
      <c r="C10958" s="163"/>
      <c r="D10958" s="164"/>
      <c r="E10958" s="163"/>
      <c r="F10958" s="162"/>
      <c r="G10958" s="209"/>
      <c r="H10958" s="195"/>
    </row>
    <row r="10959" spans="1:8">
      <c r="A10959" s="162"/>
      <c r="B10959" s="162"/>
      <c r="C10959" s="163"/>
      <c r="D10959" s="164"/>
      <c r="E10959" s="163"/>
      <c r="F10959" s="162"/>
      <c r="G10959" s="209"/>
      <c r="H10959" s="195"/>
    </row>
    <row r="10960" spans="1:8">
      <c r="A10960" s="162"/>
      <c r="B10960" s="162"/>
      <c r="C10960" s="163"/>
      <c r="D10960" s="164"/>
      <c r="E10960" s="163"/>
      <c r="F10960" s="162"/>
      <c r="G10960" s="209"/>
      <c r="H10960" s="195"/>
    </row>
    <row r="10961" spans="1:8">
      <c r="A10961" s="162"/>
      <c r="B10961" s="162"/>
      <c r="C10961" s="163"/>
      <c r="D10961" s="164"/>
      <c r="E10961" s="163"/>
      <c r="F10961" s="162"/>
      <c r="G10961" s="209"/>
      <c r="H10961" s="195"/>
    </row>
    <row r="10962" spans="1:8">
      <c r="A10962" s="162"/>
      <c r="B10962" s="162"/>
      <c r="C10962" s="163"/>
      <c r="D10962" s="164"/>
      <c r="E10962" s="163"/>
      <c r="F10962" s="162"/>
      <c r="G10962" s="209"/>
      <c r="H10962" s="195"/>
    </row>
    <row r="10963" spans="1:8">
      <c r="A10963" s="162"/>
      <c r="B10963" s="162"/>
      <c r="C10963" s="163"/>
      <c r="D10963" s="164"/>
      <c r="E10963" s="163"/>
      <c r="F10963" s="162"/>
      <c r="G10963" s="209"/>
      <c r="H10963" s="195"/>
    </row>
    <row r="10964" spans="1:8">
      <c r="A10964" s="162"/>
      <c r="B10964" s="162"/>
      <c r="C10964" s="163"/>
      <c r="D10964" s="164"/>
      <c r="E10964" s="163"/>
      <c r="F10964" s="162"/>
      <c r="G10964" s="209"/>
      <c r="H10964" s="195"/>
    </row>
    <row r="10965" spans="1:8">
      <c r="A10965" s="162"/>
      <c r="B10965" s="162"/>
      <c r="C10965" s="163"/>
      <c r="D10965" s="164"/>
      <c r="E10965" s="163"/>
      <c r="F10965" s="162"/>
      <c r="G10965" s="209"/>
      <c r="H10965" s="195"/>
    </row>
    <row r="10966" spans="1:8">
      <c r="A10966" s="162"/>
      <c r="B10966" s="162"/>
      <c r="C10966" s="163"/>
      <c r="D10966" s="164"/>
      <c r="E10966" s="163"/>
      <c r="F10966" s="162"/>
      <c r="G10966" s="209"/>
      <c r="H10966" s="195"/>
    </row>
    <row r="10967" spans="1:8">
      <c r="A10967" s="162"/>
      <c r="B10967" s="162"/>
      <c r="C10967" s="163"/>
      <c r="D10967" s="164"/>
      <c r="E10967" s="163"/>
      <c r="F10967" s="162"/>
      <c r="G10967" s="209"/>
      <c r="H10967" s="195"/>
    </row>
    <row r="10968" spans="1:8">
      <c r="A10968" s="162"/>
      <c r="B10968" s="162"/>
      <c r="C10968" s="163"/>
      <c r="D10968" s="164"/>
      <c r="E10968" s="163"/>
      <c r="F10968" s="162"/>
      <c r="G10968" s="209"/>
      <c r="H10968" s="195"/>
    </row>
    <row r="10969" spans="1:8">
      <c r="A10969" s="162"/>
      <c r="B10969" s="162"/>
      <c r="C10969" s="163"/>
      <c r="D10969" s="164"/>
      <c r="E10969" s="163"/>
      <c r="F10969" s="162"/>
      <c r="G10969" s="209"/>
      <c r="H10969" s="195"/>
    </row>
    <row r="10970" spans="1:8">
      <c r="A10970" s="162"/>
      <c r="B10970" s="162"/>
      <c r="C10970" s="163"/>
      <c r="D10970" s="164"/>
      <c r="E10970" s="163"/>
      <c r="F10970" s="162"/>
      <c r="G10970" s="209"/>
      <c r="H10970" s="195"/>
    </row>
    <row r="10971" spans="1:8">
      <c r="A10971" s="162"/>
      <c r="B10971" s="162"/>
      <c r="C10971" s="163"/>
      <c r="D10971" s="164"/>
      <c r="E10971" s="163"/>
      <c r="F10971" s="162"/>
      <c r="G10971" s="209"/>
      <c r="H10971" s="195"/>
    </row>
    <row r="10972" spans="1:8">
      <c r="A10972" s="162"/>
      <c r="B10972" s="162"/>
      <c r="C10972" s="163"/>
      <c r="D10972" s="164"/>
      <c r="E10972" s="163"/>
      <c r="F10972" s="162"/>
      <c r="G10972" s="209"/>
      <c r="H10972" s="195"/>
    </row>
    <row r="10973" spans="1:8">
      <c r="A10973" s="162"/>
      <c r="B10973" s="162"/>
      <c r="C10973" s="163"/>
      <c r="D10973" s="164"/>
      <c r="E10973" s="163"/>
      <c r="F10973" s="162"/>
      <c r="G10973" s="209"/>
      <c r="H10973" s="195"/>
    </row>
    <row r="10974" spans="1:8">
      <c r="A10974" s="162"/>
      <c r="B10974" s="162"/>
      <c r="C10974" s="163"/>
      <c r="D10974" s="164"/>
      <c r="E10974" s="163"/>
      <c r="F10974" s="162"/>
      <c r="G10974" s="209"/>
      <c r="H10974" s="195"/>
    </row>
    <row r="10975" spans="1:8">
      <c r="A10975" s="162"/>
      <c r="B10975" s="162"/>
      <c r="C10975" s="163"/>
      <c r="D10975" s="164"/>
      <c r="E10975" s="163"/>
      <c r="F10975" s="162"/>
      <c r="G10975" s="209"/>
      <c r="H10975" s="195"/>
    </row>
    <row r="10976" spans="1:8">
      <c r="A10976" s="162"/>
      <c r="B10976" s="162"/>
      <c r="C10976" s="163"/>
      <c r="D10976" s="164"/>
      <c r="E10976" s="163"/>
      <c r="F10976" s="162"/>
      <c r="G10976" s="209"/>
      <c r="H10976" s="195"/>
    </row>
    <row r="10977" spans="1:8">
      <c r="A10977" s="162"/>
      <c r="B10977" s="162"/>
      <c r="C10977" s="163"/>
      <c r="D10977" s="164"/>
      <c r="E10977" s="163"/>
      <c r="F10977" s="162"/>
      <c r="G10977" s="209"/>
      <c r="H10977" s="195"/>
    </row>
    <row r="10978" spans="1:8">
      <c r="A10978" s="162"/>
      <c r="B10978" s="162"/>
      <c r="C10978" s="163"/>
      <c r="D10978" s="164"/>
      <c r="E10978" s="163"/>
      <c r="F10978" s="162"/>
      <c r="G10978" s="209"/>
      <c r="H10978" s="195"/>
    </row>
    <row r="10979" spans="1:8">
      <c r="A10979" s="162"/>
      <c r="B10979" s="162"/>
      <c r="C10979" s="163"/>
      <c r="D10979" s="164"/>
      <c r="E10979" s="163"/>
      <c r="F10979" s="162"/>
      <c r="G10979" s="209"/>
      <c r="H10979" s="195"/>
    </row>
    <row r="10980" spans="1:8">
      <c r="A10980" s="162"/>
      <c r="B10980" s="162"/>
      <c r="C10980" s="163"/>
      <c r="D10980" s="164"/>
      <c r="E10980" s="163"/>
      <c r="F10980" s="162"/>
      <c r="G10980" s="209"/>
      <c r="H10980" s="195"/>
    </row>
    <row r="10981" spans="1:8">
      <c r="A10981" s="162"/>
      <c r="B10981" s="162"/>
      <c r="C10981" s="163"/>
      <c r="D10981" s="164"/>
      <c r="E10981" s="163"/>
      <c r="F10981" s="162"/>
      <c r="G10981" s="209"/>
      <c r="H10981" s="195"/>
    </row>
    <row r="10982" spans="1:8">
      <c r="A10982" s="162"/>
      <c r="B10982" s="162"/>
      <c r="C10982" s="163"/>
      <c r="D10982" s="164"/>
      <c r="E10982" s="163"/>
      <c r="F10982" s="162"/>
      <c r="G10982" s="209"/>
      <c r="H10982" s="195"/>
    </row>
    <row r="10983" spans="1:8">
      <c r="A10983" s="162"/>
      <c r="B10983" s="162"/>
      <c r="C10983" s="163"/>
      <c r="D10983" s="164"/>
      <c r="E10983" s="163"/>
      <c r="F10983" s="162"/>
      <c r="G10983" s="209"/>
      <c r="H10983" s="195"/>
    </row>
    <row r="10984" spans="1:8">
      <c r="A10984" s="162"/>
      <c r="B10984" s="162"/>
      <c r="C10984" s="163"/>
      <c r="D10984" s="164"/>
      <c r="E10984" s="163"/>
      <c r="F10984" s="162"/>
      <c r="G10984" s="209"/>
      <c r="H10984" s="195"/>
    </row>
    <row r="10985" spans="1:8">
      <c r="A10985" s="162"/>
      <c r="B10985" s="162"/>
      <c r="C10985" s="163"/>
      <c r="D10985" s="164"/>
      <c r="E10985" s="163"/>
      <c r="F10985" s="162"/>
      <c r="G10985" s="209"/>
      <c r="H10985" s="195"/>
    </row>
    <row r="10986" spans="1:8">
      <c r="A10986" s="162"/>
      <c r="B10986" s="162"/>
      <c r="C10986" s="163"/>
      <c r="D10986" s="164"/>
      <c r="E10986" s="163"/>
      <c r="F10986" s="162"/>
      <c r="G10986" s="209"/>
      <c r="H10986" s="195"/>
    </row>
    <row r="10987" spans="1:8">
      <c r="A10987" s="162"/>
      <c r="B10987" s="162"/>
      <c r="C10987" s="163"/>
      <c r="D10987" s="164"/>
      <c r="E10987" s="163"/>
      <c r="F10987" s="162"/>
      <c r="G10987" s="209"/>
      <c r="H10987" s="195"/>
    </row>
    <row r="10988" spans="1:8">
      <c r="A10988" s="162"/>
      <c r="B10988" s="162"/>
      <c r="C10988" s="163"/>
      <c r="D10988" s="164"/>
      <c r="E10988" s="163"/>
      <c r="F10988" s="162"/>
      <c r="G10988" s="209"/>
      <c r="H10988" s="195"/>
    </row>
    <row r="10989" spans="1:8">
      <c r="A10989" s="162"/>
      <c r="B10989" s="162"/>
      <c r="C10989" s="163"/>
      <c r="D10989" s="164"/>
      <c r="E10989" s="163"/>
      <c r="F10989" s="162"/>
      <c r="G10989" s="209"/>
      <c r="H10989" s="195"/>
    </row>
    <row r="10990" spans="1:8">
      <c r="A10990" s="162"/>
      <c r="B10990" s="162"/>
      <c r="C10990" s="163"/>
      <c r="D10990" s="164"/>
      <c r="E10990" s="163"/>
      <c r="F10990" s="162"/>
      <c r="G10990" s="209"/>
      <c r="H10990" s="195"/>
    </row>
    <row r="10991" spans="1:8">
      <c r="A10991" s="162"/>
      <c r="B10991" s="162"/>
      <c r="C10991" s="163"/>
      <c r="D10991" s="164"/>
      <c r="E10991" s="163"/>
      <c r="F10991" s="162"/>
      <c r="G10991" s="209"/>
      <c r="H10991" s="195"/>
    </row>
    <row r="10992" spans="1:8">
      <c r="A10992" s="162"/>
      <c r="B10992" s="162"/>
      <c r="C10992" s="163"/>
      <c r="D10992" s="164"/>
      <c r="E10992" s="163"/>
      <c r="F10992" s="162"/>
      <c r="G10992" s="209"/>
      <c r="H10992" s="195"/>
    </row>
    <row r="10993" spans="1:8">
      <c r="A10993" s="162"/>
      <c r="B10993" s="162"/>
      <c r="C10993" s="163"/>
      <c r="D10993" s="164"/>
      <c r="E10993" s="163"/>
      <c r="F10993" s="162"/>
      <c r="G10993" s="209"/>
      <c r="H10993" s="195"/>
    </row>
    <row r="10994" spans="1:8">
      <c r="A10994" s="162"/>
      <c r="B10994" s="162"/>
      <c r="C10994" s="163"/>
      <c r="D10994" s="164"/>
      <c r="E10994" s="163"/>
      <c r="F10994" s="162"/>
      <c r="G10994" s="209"/>
      <c r="H10994" s="195"/>
    </row>
    <row r="10995" spans="1:8">
      <c r="A10995" s="162"/>
      <c r="B10995" s="162"/>
      <c r="C10995" s="163"/>
      <c r="D10995" s="164"/>
      <c r="E10995" s="163"/>
      <c r="F10995" s="162"/>
      <c r="G10995" s="209"/>
      <c r="H10995" s="195"/>
    </row>
    <row r="10996" spans="1:8">
      <c r="A10996" s="162"/>
      <c r="B10996" s="162"/>
      <c r="C10996" s="163"/>
      <c r="D10996" s="164"/>
      <c r="E10996" s="163"/>
      <c r="F10996" s="162"/>
      <c r="G10996" s="209"/>
      <c r="H10996" s="195"/>
    </row>
    <row r="10997" spans="1:8">
      <c r="A10997" s="162"/>
      <c r="B10997" s="162"/>
      <c r="C10997" s="163"/>
      <c r="D10997" s="164"/>
      <c r="E10997" s="163"/>
      <c r="F10997" s="162"/>
      <c r="G10997" s="209"/>
      <c r="H10997" s="195"/>
    </row>
    <row r="10998" spans="1:8">
      <c r="A10998" s="162"/>
      <c r="B10998" s="162"/>
      <c r="C10998" s="163"/>
      <c r="D10998" s="164"/>
      <c r="E10998" s="163"/>
      <c r="F10998" s="162"/>
      <c r="G10998" s="209"/>
      <c r="H10998" s="195"/>
    </row>
    <row r="10999" spans="1:8">
      <c r="A10999" s="162"/>
      <c r="B10999" s="162"/>
      <c r="C10999" s="163"/>
      <c r="D10999" s="164"/>
      <c r="E10999" s="163"/>
      <c r="F10999" s="162"/>
      <c r="G10999" s="209"/>
      <c r="H10999" s="195"/>
    </row>
    <row r="11000" spans="1:8">
      <c r="A11000" s="162"/>
      <c r="B11000" s="162"/>
      <c r="C11000" s="163"/>
      <c r="D11000" s="164"/>
      <c r="E11000" s="163"/>
      <c r="F11000" s="162"/>
      <c r="G11000" s="209"/>
      <c r="H11000" s="195"/>
    </row>
    <row r="11001" spans="1:8">
      <c r="A11001" s="162"/>
      <c r="B11001" s="162"/>
      <c r="C11001" s="163"/>
      <c r="D11001" s="164"/>
      <c r="E11001" s="163"/>
      <c r="F11001" s="162"/>
      <c r="G11001" s="209"/>
      <c r="H11001" s="195"/>
    </row>
    <row r="11002" spans="1:8">
      <c r="A11002" s="162"/>
      <c r="B11002" s="162"/>
      <c r="C11002" s="163"/>
      <c r="D11002" s="164"/>
      <c r="E11002" s="163"/>
      <c r="F11002" s="162"/>
      <c r="G11002" s="209"/>
      <c r="H11002" s="195"/>
    </row>
    <row r="11003" spans="1:8">
      <c r="A11003" s="162"/>
      <c r="B11003" s="162"/>
      <c r="C11003" s="163"/>
      <c r="D11003" s="164"/>
      <c r="E11003" s="163"/>
      <c r="F11003" s="162"/>
      <c r="G11003" s="209"/>
      <c r="H11003" s="195"/>
    </row>
    <row r="11004" spans="1:8">
      <c r="A11004" s="162"/>
      <c r="B11004" s="162"/>
      <c r="C11004" s="163"/>
      <c r="D11004" s="164"/>
      <c r="E11004" s="163"/>
      <c r="F11004" s="162"/>
      <c r="G11004" s="209"/>
      <c r="H11004" s="195"/>
    </row>
    <row r="11005" spans="1:8">
      <c r="A11005" s="162"/>
      <c r="B11005" s="162"/>
      <c r="C11005" s="163"/>
      <c r="D11005" s="164"/>
      <c r="E11005" s="163"/>
      <c r="F11005" s="162"/>
      <c r="G11005" s="209"/>
      <c r="H11005" s="195"/>
    </row>
    <row r="11006" spans="1:8">
      <c r="A11006" s="162"/>
      <c r="B11006" s="162"/>
      <c r="C11006" s="163"/>
      <c r="D11006" s="164"/>
      <c r="E11006" s="163"/>
      <c r="F11006" s="162"/>
      <c r="G11006" s="209"/>
      <c r="H11006" s="195"/>
    </row>
    <row r="11007" spans="1:8">
      <c r="A11007" s="162"/>
      <c r="B11007" s="162"/>
      <c r="C11007" s="163"/>
      <c r="D11007" s="164"/>
      <c r="E11007" s="163"/>
      <c r="F11007" s="162"/>
      <c r="G11007" s="209"/>
      <c r="H11007" s="195"/>
    </row>
    <row r="11008" spans="1:8">
      <c r="A11008" s="162"/>
      <c r="B11008" s="162"/>
      <c r="C11008" s="163"/>
      <c r="D11008" s="164"/>
      <c r="E11008" s="163"/>
      <c r="F11008" s="162"/>
      <c r="G11008" s="209"/>
      <c r="H11008" s="195"/>
    </row>
    <row r="11009" spans="1:8">
      <c r="A11009" s="162"/>
      <c r="B11009" s="162"/>
      <c r="C11009" s="163"/>
      <c r="D11009" s="164"/>
      <c r="E11009" s="163"/>
      <c r="F11009" s="162"/>
      <c r="G11009" s="209"/>
      <c r="H11009" s="195"/>
    </row>
    <row r="11010" spans="1:8">
      <c r="A11010" s="162"/>
      <c r="B11010" s="162"/>
      <c r="C11010" s="163"/>
      <c r="D11010" s="164"/>
      <c r="E11010" s="163"/>
      <c r="F11010" s="162"/>
      <c r="G11010" s="209"/>
      <c r="H11010" s="195"/>
    </row>
    <row r="11011" spans="1:8">
      <c r="A11011" s="162"/>
      <c r="B11011" s="162"/>
      <c r="C11011" s="163"/>
      <c r="D11011" s="164"/>
      <c r="E11011" s="163"/>
      <c r="F11011" s="162"/>
      <c r="G11011" s="209"/>
      <c r="H11011" s="195"/>
    </row>
    <row r="11012" spans="1:8">
      <c r="A11012" s="162"/>
      <c r="B11012" s="162"/>
      <c r="C11012" s="163"/>
      <c r="D11012" s="164"/>
      <c r="E11012" s="163"/>
      <c r="F11012" s="162"/>
      <c r="G11012" s="209"/>
      <c r="H11012" s="195"/>
    </row>
    <row r="11013" spans="1:8">
      <c r="A11013" s="162"/>
      <c r="B11013" s="162"/>
      <c r="C11013" s="163"/>
      <c r="D11013" s="164"/>
      <c r="E11013" s="163"/>
      <c r="F11013" s="162"/>
      <c r="G11013" s="209"/>
      <c r="H11013" s="195"/>
    </row>
    <row r="11014" spans="1:8">
      <c r="A11014" s="162"/>
      <c r="B11014" s="162"/>
      <c r="C11014" s="163"/>
      <c r="D11014" s="164"/>
      <c r="E11014" s="163"/>
      <c r="F11014" s="162"/>
      <c r="G11014" s="209"/>
      <c r="H11014" s="195"/>
    </row>
    <row r="11015" spans="1:8">
      <c r="A11015" s="162"/>
      <c r="B11015" s="162"/>
      <c r="C11015" s="163"/>
      <c r="D11015" s="164"/>
      <c r="E11015" s="163"/>
      <c r="F11015" s="162"/>
      <c r="G11015" s="209"/>
      <c r="H11015" s="195"/>
    </row>
    <row r="11016" spans="1:8">
      <c r="A11016" s="162"/>
      <c r="B11016" s="162"/>
      <c r="C11016" s="163"/>
      <c r="D11016" s="164"/>
      <c r="E11016" s="163"/>
      <c r="F11016" s="162"/>
      <c r="G11016" s="209"/>
      <c r="H11016" s="195"/>
    </row>
    <row r="11017" spans="1:8">
      <c r="A11017" s="162"/>
      <c r="B11017" s="162"/>
      <c r="C11017" s="163"/>
      <c r="D11017" s="164"/>
      <c r="E11017" s="163"/>
      <c r="F11017" s="162"/>
      <c r="G11017" s="209"/>
      <c r="H11017" s="195"/>
    </row>
    <row r="11018" spans="1:8">
      <c r="A11018" s="162"/>
      <c r="B11018" s="162"/>
      <c r="C11018" s="163"/>
      <c r="D11018" s="164"/>
      <c r="E11018" s="163"/>
      <c r="F11018" s="162"/>
      <c r="G11018" s="209"/>
      <c r="H11018" s="195"/>
    </row>
    <row r="11019" spans="1:8">
      <c r="A11019" s="162"/>
      <c r="B11019" s="162"/>
      <c r="C11019" s="163"/>
      <c r="D11019" s="164"/>
      <c r="E11019" s="163"/>
      <c r="F11019" s="162"/>
      <c r="G11019" s="209"/>
      <c r="H11019" s="195"/>
    </row>
    <row r="11020" spans="1:8">
      <c r="A11020" s="162"/>
      <c r="B11020" s="162"/>
      <c r="C11020" s="163"/>
      <c r="D11020" s="164"/>
      <c r="E11020" s="163"/>
      <c r="F11020" s="162"/>
      <c r="G11020" s="209"/>
      <c r="H11020" s="195"/>
    </row>
    <row r="11021" spans="1:8">
      <c r="A11021" s="162"/>
      <c r="B11021" s="162"/>
      <c r="C11021" s="163"/>
      <c r="D11021" s="164"/>
      <c r="E11021" s="163"/>
      <c r="F11021" s="162"/>
      <c r="G11021" s="209"/>
      <c r="H11021" s="195"/>
    </row>
    <row r="11022" spans="1:8">
      <c r="A11022" s="162"/>
      <c r="B11022" s="162"/>
      <c r="C11022" s="163"/>
      <c r="D11022" s="164"/>
      <c r="E11022" s="163"/>
      <c r="F11022" s="162"/>
      <c r="G11022" s="209"/>
      <c r="H11022" s="195"/>
    </row>
    <row r="11023" spans="1:8">
      <c r="A11023" s="162"/>
      <c r="B11023" s="162"/>
      <c r="C11023" s="163"/>
      <c r="D11023" s="164"/>
      <c r="E11023" s="163"/>
      <c r="F11023" s="162"/>
      <c r="G11023" s="209"/>
      <c r="H11023" s="195"/>
    </row>
    <row r="11024" spans="1:8">
      <c r="A11024" s="162"/>
      <c r="B11024" s="162"/>
      <c r="C11024" s="163"/>
      <c r="D11024" s="164"/>
      <c r="E11024" s="163"/>
      <c r="F11024" s="162"/>
      <c r="G11024" s="209"/>
      <c r="H11024" s="195"/>
    </row>
    <row r="11025" spans="1:8">
      <c r="A11025" s="162"/>
      <c r="B11025" s="162"/>
      <c r="C11025" s="163"/>
      <c r="D11025" s="164"/>
      <c r="E11025" s="163"/>
      <c r="F11025" s="162"/>
      <c r="G11025" s="209"/>
      <c r="H11025" s="195"/>
    </row>
    <row r="11026" spans="1:8">
      <c r="A11026" s="162"/>
      <c r="B11026" s="162"/>
      <c r="C11026" s="163"/>
      <c r="D11026" s="164"/>
      <c r="E11026" s="163"/>
      <c r="F11026" s="162"/>
      <c r="G11026" s="209"/>
      <c r="H11026" s="195"/>
    </row>
    <row r="11027" spans="1:8">
      <c r="A11027" s="162"/>
      <c r="B11027" s="162"/>
      <c r="C11027" s="163"/>
      <c r="D11027" s="164"/>
      <c r="E11027" s="163"/>
      <c r="F11027" s="162"/>
      <c r="G11027" s="209"/>
      <c r="H11027" s="195"/>
    </row>
    <row r="11028" spans="1:8">
      <c r="A11028" s="162"/>
      <c r="B11028" s="162"/>
      <c r="C11028" s="163"/>
      <c r="D11028" s="164"/>
      <c r="E11028" s="163"/>
      <c r="F11028" s="162"/>
      <c r="G11028" s="209"/>
      <c r="H11028" s="195"/>
    </row>
    <row r="11029" spans="1:8">
      <c r="A11029" s="162"/>
      <c r="B11029" s="162"/>
      <c r="C11029" s="163"/>
      <c r="D11029" s="164"/>
      <c r="E11029" s="163"/>
      <c r="F11029" s="162"/>
      <c r="G11029" s="209"/>
      <c r="H11029" s="195"/>
    </row>
    <row r="11030" spans="1:8">
      <c r="A11030" s="162"/>
      <c r="B11030" s="162"/>
      <c r="C11030" s="163"/>
      <c r="D11030" s="164"/>
      <c r="E11030" s="163"/>
      <c r="F11030" s="162"/>
      <c r="G11030" s="209"/>
      <c r="H11030" s="195"/>
    </row>
    <row r="11031" spans="1:8">
      <c r="A11031" s="162"/>
      <c r="B11031" s="162"/>
      <c r="C11031" s="163"/>
      <c r="D11031" s="164"/>
      <c r="E11031" s="163"/>
      <c r="F11031" s="162"/>
      <c r="G11031" s="209"/>
      <c r="H11031" s="195"/>
    </row>
    <row r="11032" spans="1:8">
      <c r="A11032" s="162"/>
      <c r="B11032" s="162"/>
      <c r="C11032" s="163"/>
      <c r="D11032" s="164"/>
      <c r="E11032" s="163"/>
      <c r="F11032" s="162"/>
      <c r="G11032" s="209"/>
      <c r="H11032" s="195"/>
    </row>
    <row r="11033" spans="1:8">
      <c r="A11033" s="162"/>
      <c r="B11033" s="162"/>
      <c r="C11033" s="163"/>
      <c r="D11033" s="164"/>
      <c r="E11033" s="163"/>
      <c r="F11033" s="162"/>
      <c r="G11033" s="209"/>
      <c r="H11033" s="195"/>
    </row>
    <row r="11034" spans="1:8">
      <c r="A11034" s="162"/>
      <c r="B11034" s="162"/>
      <c r="C11034" s="163"/>
      <c r="D11034" s="164"/>
      <c r="E11034" s="163"/>
      <c r="F11034" s="162"/>
      <c r="G11034" s="209"/>
      <c r="H11034" s="195"/>
    </row>
    <row r="11035" spans="1:8">
      <c r="A11035" s="162"/>
      <c r="B11035" s="162"/>
      <c r="C11035" s="163"/>
      <c r="D11035" s="164"/>
      <c r="E11035" s="163"/>
      <c r="F11035" s="162"/>
      <c r="G11035" s="209"/>
      <c r="H11035" s="195"/>
    </row>
    <row r="11036" spans="1:8">
      <c r="A11036" s="162"/>
      <c r="B11036" s="162"/>
      <c r="C11036" s="163"/>
      <c r="D11036" s="164"/>
      <c r="E11036" s="163"/>
      <c r="F11036" s="162"/>
      <c r="G11036" s="209"/>
      <c r="H11036" s="195"/>
    </row>
    <row r="11037" spans="1:8">
      <c r="A11037" s="162"/>
      <c r="B11037" s="162"/>
      <c r="C11037" s="163"/>
      <c r="D11037" s="164"/>
      <c r="E11037" s="163"/>
      <c r="F11037" s="162"/>
      <c r="G11037" s="209"/>
      <c r="H11037" s="195"/>
    </row>
    <row r="11038" spans="1:8">
      <c r="A11038" s="162"/>
      <c r="B11038" s="162"/>
      <c r="C11038" s="163"/>
      <c r="D11038" s="164"/>
      <c r="E11038" s="163"/>
      <c r="F11038" s="162"/>
      <c r="G11038" s="209"/>
      <c r="H11038" s="195"/>
    </row>
    <row r="11039" spans="1:8">
      <c r="A11039" s="162"/>
      <c r="B11039" s="162"/>
      <c r="C11039" s="163"/>
      <c r="D11039" s="164"/>
      <c r="E11039" s="163"/>
      <c r="F11039" s="162"/>
      <c r="G11039" s="209"/>
      <c r="H11039" s="195"/>
    </row>
    <row r="11040" spans="1:8">
      <c r="A11040" s="162"/>
      <c r="B11040" s="162"/>
      <c r="C11040" s="163"/>
      <c r="D11040" s="164"/>
      <c r="E11040" s="163"/>
      <c r="F11040" s="162"/>
      <c r="G11040" s="209"/>
      <c r="H11040" s="195"/>
    </row>
    <row r="11041" spans="1:8">
      <c r="A11041" s="162"/>
      <c r="B11041" s="162"/>
      <c r="C11041" s="163"/>
      <c r="D11041" s="164"/>
      <c r="E11041" s="163"/>
      <c r="F11041" s="162"/>
      <c r="G11041" s="209"/>
      <c r="H11041" s="195"/>
    </row>
    <row r="11042" spans="1:8">
      <c r="A11042" s="162"/>
      <c r="B11042" s="162"/>
      <c r="C11042" s="163"/>
      <c r="D11042" s="164"/>
      <c r="E11042" s="163"/>
      <c r="F11042" s="162"/>
      <c r="G11042" s="209"/>
      <c r="H11042" s="195"/>
    </row>
    <row r="11043" spans="1:8">
      <c r="A11043" s="162"/>
      <c r="B11043" s="162"/>
      <c r="C11043" s="163"/>
      <c r="D11043" s="164"/>
      <c r="E11043" s="163"/>
      <c r="F11043" s="162"/>
      <c r="G11043" s="209"/>
      <c r="H11043" s="195"/>
    </row>
    <row r="11044" spans="1:8">
      <c r="A11044" s="162"/>
      <c r="B11044" s="162"/>
      <c r="C11044" s="163"/>
      <c r="D11044" s="164"/>
      <c r="E11044" s="163"/>
      <c r="F11044" s="162"/>
      <c r="G11044" s="209"/>
      <c r="H11044" s="195"/>
    </row>
    <row r="11045" spans="1:8">
      <c r="A11045" s="162"/>
      <c r="B11045" s="162"/>
      <c r="C11045" s="163"/>
      <c r="D11045" s="164"/>
      <c r="E11045" s="163"/>
      <c r="F11045" s="162"/>
      <c r="G11045" s="209"/>
      <c r="H11045" s="195"/>
    </row>
    <row r="11046" spans="1:8">
      <c r="A11046" s="162"/>
      <c r="B11046" s="162"/>
      <c r="C11046" s="163"/>
      <c r="D11046" s="164"/>
      <c r="E11046" s="163"/>
      <c r="F11046" s="162"/>
      <c r="G11046" s="209"/>
      <c r="H11046" s="195"/>
    </row>
    <row r="11047" spans="1:8">
      <c r="A11047" s="162"/>
      <c r="B11047" s="162"/>
      <c r="C11047" s="163"/>
      <c r="D11047" s="164"/>
      <c r="E11047" s="163"/>
      <c r="F11047" s="162"/>
      <c r="G11047" s="209"/>
      <c r="H11047" s="195"/>
    </row>
    <row r="11048" spans="1:8">
      <c r="A11048" s="162"/>
      <c r="B11048" s="162"/>
      <c r="C11048" s="163"/>
      <c r="D11048" s="164"/>
      <c r="E11048" s="163"/>
      <c r="F11048" s="162"/>
      <c r="G11048" s="209"/>
      <c r="H11048" s="195"/>
    </row>
    <row r="11049" spans="1:8">
      <c r="A11049" s="162"/>
      <c r="B11049" s="162"/>
      <c r="C11049" s="163"/>
      <c r="D11049" s="164"/>
      <c r="E11049" s="163"/>
      <c r="F11049" s="162"/>
      <c r="G11049" s="209"/>
      <c r="H11049" s="195"/>
    </row>
    <row r="11050" spans="1:8">
      <c r="A11050" s="162"/>
      <c r="B11050" s="162"/>
      <c r="C11050" s="163"/>
      <c r="D11050" s="164"/>
      <c r="E11050" s="163"/>
      <c r="F11050" s="162"/>
      <c r="G11050" s="209"/>
      <c r="H11050" s="195"/>
    </row>
    <row r="11051" spans="1:8">
      <c r="A11051" s="162"/>
      <c r="B11051" s="162"/>
      <c r="C11051" s="163"/>
      <c r="D11051" s="164"/>
      <c r="E11051" s="163"/>
      <c r="F11051" s="162"/>
      <c r="G11051" s="209"/>
      <c r="H11051" s="195"/>
    </row>
    <row r="11052" spans="1:8">
      <c r="A11052" s="162"/>
      <c r="B11052" s="162"/>
      <c r="C11052" s="163"/>
      <c r="D11052" s="164"/>
      <c r="E11052" s="163"/>
      <c r="F11052" s="162"/>
      <c r="G11052" s="209"/>
      <c r="H11052" s="195"/>
    </row>
    <row r="11053" spans="1:8">
      <c r="A11053" s="162"/>
      <c r="B11053" s="162"/>
      <c r="C11053" s="163"/>
      <c r="D11053" s="164"/>
      <c r="E11053" s="163"/>
      <c r="F11053" s="162"/>
      <c r="G11053" s="209"/>
      <c r="H11053" s="195"/>
    </row>
    <row r="11054" spans="1:8">
      <c r="A11054" s="162"/>
      <c r="B11054" s="162"/>
      <c r="C11054" s="163"/>
      <c r="D11054" s="164"/>
      <c r="E11054" s="163"/>
      <c r="F11054" s="162"/>
      <c r="G11054" s="209"/>
      <c r="H11054" s="195"/>
    </row>
    <row r="11055" spans="1:8">
      <c r="A11055" s="162"/>
      <c r="B11055" s="162"/>
      <c r="C11055" s="163"/>
      <c r="D11055" s="164"/>
      <c r="E11055" s="163"/>
      <c r="F11055" s="162"/>
      <c r="G11055" s="209"/>
      <c r="H11055" s="195"/>
    </row>
    <row r="11056" spans="1:8">
      <c r="A11056" s="162"/>
      <c r="B11056" s="162"/>
      <c r="C11056" s="163"/>
      <c r="D11056" s="164"/>
      <c r="E11056" s="163"/>
      <c r="F11056" s="162"/>
      <c r="G11056" s="209"/>
      <c r="H11056" s="195"/>
    </row>
    <row r="11057" spans="1:8">
      <c r="A11057" s="162"/>
      <c r="B11057" s="162"/>
      <c r="C11057" s="163"/>
      <c r="D11057" s="164"/>
      <c r="E11057" s="163"/>
      <c r="F11057" s="162"/>
      <c r="G11057" s="209"/>
      <c r="H11057" s="195"/>
    </row>
    <row r="11058" spans="1:8">
      <c r="A11058" s="162"/>
      <c r="B11058" s="162"/>
      <c r="C11058" s="163"/>
      <c r="D11058" s="164"/>
      <c r="E11058" s="163"/>
      <c r="F11058" s="162"/>
      <c r="G11058" s="209"/>
      <c r="H11058" s="195"/>
    </row>
    <row r="11059" spans="1:8">
      <c r="A11059" s="162"/>
      <c r="B11059" s="162"/>
      <c r="C11059" s="163"/>
      <c r="D11059" s="164"/>
      <c r="E11059" s="163"/>
      <c r="F11059" s="162"/>
      <c r="G11059" s="209"/>
      <c r="H11059" s="195"/>
    </row>
    <row r="11060" spans="1:8">
      <c r="A11060" s="162"/>
      <c r="B11060" s="162"/>
      <c r="C11060" s="163"/>
      <c r="D11060" s="164"/>
      <c r="E11060" s="163"/>
      <c r="F11060" s="162"/>
      <c r="G11060" s="209"/>
      <c r="H11060" s="195"/>
    </row>
    <row r="11061" spans="1:8">
      <c r="A11061" s="162"/>
      <c r="B11061" s="162"/>
      <c r="C11061" s="163"/>
      <c r="D11061" s="164"/>
      <c r="E11061" s="163"/>
      <c r="F11061" s="162"/>
      <c r="G11061" s="209"/>
      <c r="H11061" s="195"/>
    </row>
    <row r="11062" spans="1:8">
      <c r="A11062" s="162"/>
      <c r="B11062" s="162"/>
      <c r="C11062" s="163"/>
      <c r="D11062" s="164"/>
      <c r="E11062" s="163"/>
      <c r="F11062" s="162"/>
      <c r="G11062" s="209"/>
      <c r="H11062" s="195"/>
    </row>
    <row r="11063" spans="1:8">
      <c r="A11063" s="162"/>
      <c r="B11063" s="162"/>
      <c r="C11063" s="163"/>
      <c r="D11063" s="164"/>
      <c r="E11063" s="163"/>
      <c r="F11063" s="162"/>
      <c r="G11063" s="209"/>
      <c r="H11063" s="195"/>
    </row>
    <row r="11064" spans="1:8">
      <c r="A11064" s="162"/>
      <c r="B11064" s="162"/>
      <c r="C11064" s="163"/>
      <c r="D11064" s="164"/>
      <c r="E11064" s="163"/>
      <c r="F11064" s="162"/>
      <c r="G11064" s="209"/>
      <c r="H11064" s="195"/>
    </row>
    <row r="11065" spans="1:8">
      <c r="A11065" s="162"/>
      <c r="B11065" s="162"/>
      <c r="C11065" s="163"/>
      <c r="D11065" s="164"/>
      <c r="E11065" s="163"/>
      <c r="F11065" s="162"/>
      <c r="G11065" s="209"/>
      <c r="H11065" s="195"/>
    </row>
    <row r="11066" spans="1:8">
      <c r="A11066" s="162"/>
      <c r="B11066" s="162"/>
      <c r="C11066" s="163"/>
      <c r="D11066" s="164"/>
      <c r="E11066" s="163"/>
      <c r="F11066" s="162"/>
      <c r="G11066" s="209"/>
      <c r="H11066" s="195"/>
    </row>
    <row r="11067" spans="1:8">
      <c r="A11067" s="162"/>
      <c r="B11067" s="162"/>
      <c r="C11067" s="163"/>
      <c r="D11067" s="164"/>
      <c r="E11067" s="163"/>
      <c r="F11067" s="162"/>
      <c r="G11067" s="209"/>
      <c r="H11067" s="195"/>
    </row>
    <row r="11068" spans="1:8">
      <c r="A11068" s="162"/>
      <c r="B11068" s="162"/>
      <c r="C11068" s="163"/>
      <c r="D11068" s="164"/>
      <c r="E11068" s="163"/>
      <c r="F11068" s="162"/>
      <c r="G11068" s="209"/>
      <c r="H11068" s="195"/>
    </row>
    <row r="11069" spans="1:8">
      <c r="A11069" s="162"/>
      <c r="B11069" s="162"/>
      <c r="C11069" s="163"/>
      <c r="D11069" s="164"/>
      <c r="E11069" s="163"/>
      <c r="F11069" s="162"/>
      <c r="G11069" s="209"/>
      <c r="H11069" s="195"/>
    </row>
    <row r="11070" spans="1:8">
      <c r="A11070" s="162"/>
      <c r="B11070" s="162"/>
      <c r="C11070" s="163"/>
      <c r="D11070" s="164"/>
      <c r="E11070" s="163"/>
      <c r="F11070" s="162"/>
      <c r="G11070" s="209"/>
      <c r="H11070" s="195"/>
    </row>
    <row r="11071" spans="1:8">
      <c r="A11071" s="162"/>
      <c r="B11071" s="162"/>
      <c r="C11071" s="163"/>
      <c r="D11071" s="164"/>
      <c r="E11071" s="163"/>
      <c r="F11071" s="162"/>
      <c r="G11071" s="209"/>
      <c r="H11071" s="195"/>
    </row>
    <row r="11072" spans="1:8">
      <c r="A11072" s="162"/>
      <c r="B11072" s="162"/>
      <c r="C11072" s="163"/>
      <c r="D11072" s="164"/>
      <c r="E11072" s="163"/>
      <c r="F11072" s="162"/>
      <c r="G11072" s="209"/>
      <c r="H11072" s="195"/>
    </row>
    <row r="11073" spans="1:8">
      <c r="A11073" s="162"/>
      <c r="B11073" s="162"/>
      <c r="C11073" s="163"/>
      <c r="D11073" s="164"/>
      <c r="E11073" s="163"/>
      <c r="F11073" s="162"/>
      <c r="G11073" s="209"/>
      <c r="H11073" s="195"/>
    </row>
    <row r="11074" spans="1:8">
      <c r="A11074" s="162"/>
      <c r="B11074" s="162"/>
      <c r="C11074" s="163"/>
      <c r="D11074" s="164"/>
      <c r="E11074" s="163"/>
      <c r="F11074" s="162"/>
      <c r="G11074" s="209"/>
      <c r="H11074" s="195"/>
    </row>
    <row r="11075" spans="1:8">
      <c r="A11075" s="162"/>
      <c r="B11075" s="162"/>
      <c r="C11075" s="163"/>
      <c r="D11075" s="164"/>
      <c r="E11075" s="163"/>
      <c r="F11075" s="162"/>
      <c r="G11075" s="209"/>
      <c r="H11075" s="195"/>
    </row>
    <row r="11076" spans="1:8">
      <c r="A11076" s="162"/>
      <c r="B11076" s="162"/>
      <c r="C11076" s="163"/>
      <c r="D11076" s="164"/>
      <c r="E11076" s="163"/>
      <c r="F11076" s="162"/>
      <c r="G11076" s="209"/>
      <c r="H11076" s="195"/>
    </row>
    <row r="11077" spans="1:8">
      <c r="A11077" s="162"/>
      <c r="B11077" s="162"/>
      <c r="C11077" s="163"/>
      <c r="D11077" s="164"/>
      <c r="E11077" s="163"/>
      <c r="F11077" s="162"/>
      <c r="G11077" s="209"/>
      <c r="H11077" s="195"/>
    </row>
    <row r="11078" spans="1:8">
      <c r="A11078" s="162"/>
      <c r="B11078" s="162"/>
      <c r="C11078" s="163"/>
      <c r="D11078" s="164"/>
      <c r="E11078" s="163"/>
      <c r="F11078" s="162"/>
      <c r="G11078" s="209"/>
      <c r="H11078" s="195"/>
    </row>
    <row r="11079" spans="1:8">
      <c r="A11079" s="162"/>
      <c r="B11079" s="162"/>
      <c r="C11079" s="163"/>
      <c r="D11079" s="164"/>
      <c r="E11079" s="163"/>
      <c r="F11079" s="162"/>
      <c r="G11079" s="209"/>
      <c r="H11079" s="195"/>
    </row>
    <row r="11080" spans="1:8">
      <c r="A11080" s="162"/>
      <c r="B11080" s="162"/>
      <c r="C11080" s="163"/>
      <c r="D11080" s="164"/>
      <c r="E11080" s="163"/>
      <c r="F11080" s="162"/>
      <c r="G11080" s="209"/>
      <c r="H11080" s="195"/>
    </row>
    <row r="11081" spans="1:8">
      <c r="A11081" s="162"/>
      <c r="B11081" s="162"/>
      <c r="C11081" s="163"/>
      <c r="D11081" s="164"/>
      <c r="E11081" s="163"/>
      <c r="F11081" s="162"/>
      <c r="G11081" s="209"/>
      <c r="H11081" s="195"/>
    </row>
    <row r="11082" spans="1:8">
      <c r="A11082" s="162"/>
      <c r="B11082" s="162"/>
      <c r="C11082" s="163"/>
      <c r="D11082" s="164"/>
      <c r="E11082" s="163"/>
      <c r="F11082" s="162"/>
      <c r="G11082" s="209"/>
      <c r="H11082" s="195"/>
    </row>
    <row r="11083" spans="1:8">
      <c r="A11083" s="162"/>
      <c r="B11083" s="162"/>
      <c r="C11083" s="163"/>
      <c r="D11083" s="164"/>
      <c r="E11083" s="163"/>
      <c r="F11083" s="162"/>
      <c r="G11083" s="209"/>
      <c r="H11083" s="195"/>
    </row>
    <row r="11084" spans="1:8">
      <c r="A11084" s="162"/>
      <c r="B11084" s="162"/>
      <c r="C11084" s="163"/>
      <c r="D11084" s="164"/>
      <c r="E11084" s="163"/>
      <c r="F11084" s="162"/>
      <c r="G11084" s="209"/>
      <c r="H11084" s="195"/>
    </row>
    <row r="11085" spans="1:8">
      <c r="A11085" s="162"/>
      <c r="B11085" s="162"/>
      <c r="C11085" s="163"/>
      <c r="D11085" s="164"/>
      <c r="E11085" s="163"/>
      <c r="F11085" s="162"/>
      <c r="G11085" s="209"/>
      <c r="H11085" s="195"/>
    </row>
    <row r="11086" spans="1:8">
      <c r="A11086" s="162"/>
      <c r="B11086" s="162"/>
      <c r="C11086" s="163"/>
      <c r="D11086" s="164"/>
      <c r="E11086" s="163"/>
      <c r="F11086" s="162"/>
      <c r="G11086" s="209"/>
      <c r="H11086" s="195"/>
    </row>
    <row r="11087" spans="1:8">
      <c r="A11087" s="162"/>
      <c r="B11087" s="162"/>
      <c r="C11087" s="163"/>
      <c r="D11087" s="164"/>
      <c r="E11087" s="163"/>
      <c r="F11087" s="162"/>
      <c r="G11087" s="209"/>
      <c r="H11087" s="195"/>
    </row>
    <row r="11088" spans="1:8">
      <c r="A11088" s="162"/>
      <c r="B11088" s="162"/>
      <c r="C11088" s="163"/>
      <c r="D11088" s="164"/>
      <c r="E11088" s="163"/>
      <c r="F11088" s="162"/>
      <c r="G11088" s="209"/>
      <c r="H11088" s="195"/>
    </row>
    <row r="11089" spans="1:8">
      <c r="A11089" s="162"/>
      <c r="B11089" s="162"/>
      <c r="C11089" s="163"/>
      <c r="D11089" s="164"/>
      <c r="E11089" s="163"/>
      <c r="F11089" s="162"/>
      <c r="G11089" s="209"/>
      <c r="H11089" s="195"/>
    </row>
    <row r="11090" spans="1:8">
      <c r="A11090" s="162"/>
      <c r="B11090" s="162"/>
      <c r="C11090" s="163"/>
      <c r="D11090" s="164"/>
      <c r="E11090" s="163"/>
      <c r="F11090" s="162"/>
      <c r="G11090" s="209"/>
      <c r="H11090" s="195"/>
    </row>
    <row r="11091" spans="1:8">
      <c r="A11091" s="162"/>
      <c r="B11091" s="162"/>
      <c r="C11091" s="163"/>
      <c r="D11091" s="164"/>
      <c r="E11091" s="163"/>
      <c r="F11091" s="162"/>
      <c r="G11091" s="209"/>
      <c r="H11091" s="195"/>
    </row>
    <row r="11092" spans="1:8">
      <c r="A11092" s="162"/>
      <c r="B11092" s="162"/>
      <c r="C11092" s="163"/>
      <c r="D11092" s="164"/>
      <c r="E11092" s="163"/>
      <c r="F11092" s="162"/>
      <c r="G11092" s="209"/>
      <c r="H11092" s="195"/>
    </row>
    <row r="11093" spans="1:8">
      <c r="A11093" s="162"/>
      <c r="B11093" s="162"/>
      <c r="C11093" s="163"/>
      <c r="D11093" s="164"/>
      <c r="E11093" s="163"/>
      <c r="F11093" s="162"/>
      <c r="G11093" s="209"/>
      <c r="H11093" s="195"/>
    </row>
    <row r="11094" spans="1:8">
      <c r="A11094" s="162"/>
      <c r="B11094" s="162"/>
      <c r="C11094" s="163"/>
      <c r="D11094" s="164"/>
      <c r="E11094" s="163"/>
      <c r="F11094" s="162"/>
      <c r="G11094" s="209"/>
      <c r="H11094" s="195"/>
    </row>
    <row r="11095" spans="1:8">
      <c r="A11095" s="162"/>
      <c r="B11095" s="162"/>
      <c r="C11095" s="163"/>
      <c r="D11095" s="164"/>
      <c r="E11095" s="163"/>
      <c r="F11095" s="162"/>
      <c r="G11095" s="209"/>
      <c r="H11095" s="195"/>
    </row>
    <row r="11096" spans="1:8">
      <c r="A11096" s="162"/>
      <c r="B11096" s="162"/>
      <c r="C11096" s="163"/>
      <c r="D11096" s="164"/>
      <c r="E11096" s="163"/>
      <c r="F11096" s="162"/>
      <c r="G11096" s="209"/>
      <c r="H11096" s="195"/>
    </row>
    <row r="11097" spans="1:8">
      <c r="A11097" s="162"/>
      <c r="B11097" s="162"/>
      <c r="C11097" s="163"/>
      <c r="D11097" s="164"/>
      <c r="E11097" s="163"/>
      <c r="F11097" s="162"/>
      <c r="G11097" s="209"/>
      <c r="H11097" s="195"/>
    </row>
    <row r="11098" spans="1:8">
      <c r="A11098" s="162"/>
      <c r="B11098" s="162"/>
      <c r="C11098" s="163"/>
      <c r="D11098" s="164"/>
      <c r="E11098" s="163"/>
      <c r="F11098" s="162"/>
      <c r="G11098" s="209"/>
      <c r="H11098" s="195"/>
    </row>
    <row r="11099" spans="1:8">
      <c r="A11099" s="162"/>
      <c r="B11099" s="162"/>
      <c r="C11099" s="163"/>
      <c r="D11099" s="164"/>
      <c r="E11099" s="163"/>
      <c r="F11099" s="162"/>
      <c r="G11099" s="209"/>
      <c r="H11099" s="195"/>
    </row>
    <row r="11100" spans="1:8">
      <c r="A11100" s="162"/>
      <c r="B11100" s="162"/>
      <c r="C11100" s="163"/>
      <c r="D11100" s="164"/>
      <c r="E11100" s="163"/>
      <c r="F11100" s="162"/>
      <c r="G11100" s="209"/>
      <c r="H11100" s="195"/>
    </row>
    <row r="11101" spans="1:8">
      <c r="A11101" s="162"/>
      <c r="B11101" s="162"/>
      <c r="C11101" s="163"/>
      <c r="D11101" s="164"/>
      <c r="E11101" s="163"/>
      <c r="F11101" s="162"/>
      <c r="G11101" s="209"/>
      <c r="H11101" s="195"/>
    </row>
    <row r="11102" spans="1:8">
      <c r="A11102" s="162"/>
      <c r="B11102" s="162"/>
      <c r="C11102" s="163"/>
      <c r="D11102" s="164"/>
      <c r="E11102" s="163"/>
      <c r="F11102" s="162"/>
      <c r="G11102" s="209"/>
      <c r="H11102" s="195"/>
    </row>
    <row r="11103" spans="1:8">
      <c r="A11103" s="162"/>
      <c r="B11103" s="162"/>
      <c r="C11103" s="163"/>
      <c r="D11103" s="164"/>
      <c r="E11103" s="163"/>
      <c r="F11103" s="162"/>
      <c r="G11103" s="209"/>
      <c r="H11103" s="195"/>
    </row>
    <row r="11104" spans="1:8">
      <c r="A11104" s="162"/>
      <c r="B11104" s="162"/>
      <c r="C11104" s="163"/>
      <c r="D11104" s="164"/>
      <c r="E11104" s="163"/>
      <c r="F11104" s="162"/>
      <c r="G11104" s="209"/>
      <c r="H11104" s="195"/>
    </row>
    <row r="11105" spans="1:8">
      <c r="A11105" s="162"/>
      <c r="B11105" s="162"/>
      <c r="C11105" s="163"/>
      <c r="D11105" s="164"/>
      <c r="E11105" s="163"/>
      <c r="F11105" s="162"/>
      <c r="G11105" s="209"/>
      <c r="H11105" s="195"/>
    </row>
    <row r="11106" spans="1:8">
      <c r="A11106" s="162"/>
      <c r="B11106" s="162"/>
      <c r="C11106" s="163"/>
      <c r="D11106" s="164"/>
      <c r="E11106" s="163"/>
      <c r="F11106" s="162"/>
      <c r="G11106" s="209"/>
      <c r="H11106" s="195"/>
    </row>
    <row r="11107" spans="1:8">
      <c r="A11107" s="162"/>
      <c r="B11107" s="162"/>
      <c r="C11107" s="163"/>
      <c r="D11107" s="164"/>
      <c r="E11107" s="163"/>
      <c r="F11107" s="162"/>
      <c r="G11107" s="209"/>
      <c r="H11107" s="195"/>
    </row>
    <row r="11108" spans="1:8">
      <c r="A11108" s="162"/>
      <c r="B11108" s="162"/>
      <c r="C11108" s="163"/>
      <c r="D11108" s="164"/>
      <c r="E11108" s="163"/>
      <c r="F11108" s="162"/>
      <c r="G11108" s="209"/>
      <c r="H11108" s="195"/>
    </row>
    <row r="11109" spans="1:8">
      <c r="A11109" s="162"/>
      <c r="B11109" s="162"/>
      <c r="C11109" s="163"/>
      <c r="D11109" s="164"/>
      <c r="E11109" s="163"/>
      <c r="F11109" s="162"/>
      <c r="G11109" s="209"/>
      <c r="H11109" s="195"/>
    </row>
    <row r="11110" spans="1:8">
      <c r="A11110" s="162"/>
      <c r="B11110" s="162"/>
      <c r="C11110" s="163"/>
      <c r="D11110" s="164"/>
      <c r="E11110" s="163"/>
      <c r="F11110" s="162"/>
      <c r="G11110" s="209"/>
      <c r="H11110" s="195"/>
    </row>
    <row r="11111" spans="1:8">
      <c r="A11111" s="162"/>
      <c r="B11111" s="162"/>
      <c r="C11111" s="163"/>
      <c r="D11111" s="164"/>
      <c r="E11111" s="163"/>
      <c r="F11111" s="162"/>
      <c r="G11111" s="209"/>
      <c r="H11111" s="195"/>
    </row>
    <row r="11112" spans="1:8">
      <c r="A11112" s="162"/>
      <c r="B11112" s="162"/>
      <c r="C11112" s="163"/>
      <c r="D11112" s="164"/>
      <c r="E11112" s="163"/>
      <c r="F11112" s="162"/>
      <c r="G11112" s="209"/>
      <c r="H11112" s="195"/>
    </row>
    <row r="11113" spans="1:8">
      <c r="A11113" s="162"/>
      <c r="B11113" s="162"/>
      <c r="C11113" s="163"/>
      <c r="D11113" s="164"/>
      <c r="E11113" s="163"/>
      <c r="F11113" s="162"/>
      <c r="G11113" s="209"/>
      <c r="H11113" s="195"/>
    </row>
    <row r="11114" spans="1:8">
      <c r="A11114" s="162"/>
      <c r="B11114" s="162"/>
      <c r="C11114" s="163"/>
      <c r="D11114" s="164"/>
      <c r="E11114" s="163"/>
      <c r="F11114" s="162"/>
      <c r="G11114" s="209"/>
      <c r="H11114" s="195"/>
    </row>
    <row r="11115" spans="1:8">
      <c r="A11115" s="162"/>
      <c r="B11115" s="162"/>
      <c r="C11115" s="163"/>
      <c r="D11115" s="164"/>
      <c r="E11115" s="163"/>
      <c r="F11115" s="162"/>
      <c r="G11115" s="209"/>
      <c r="H11115" s="195"/>
    </row>
    <row r="11116" spans="1:8">
      <c r="A11116" s="162"/>
      <c r="B11116" s="162"/>
      <c r="C11116" s="163"/>
      <c r="D11116" s="164"/>
      <c r="E11116" s="163"/>
      <c r="F11116" s="162"/>
      <c r="G11116" s="209"/>
      <c r="H11116" s="195"/>
    </row>
    <row r="11117" spans="1:8">
      <c r="A11117" s="162"/>
      <c r="B11117" s="162"/>
      <c r="C11117" s="163"/>
      <c r="D11117" s="164"/>
      <c r="E11117" s="163"/>
      <c r="F11117" s="162"/>
      <c r="G11117" s="209"/>
      <c r="H11117" s="195"/>
    </row>
    <row r="11118" spans="1:8">
      <c r="A11118" s="162"/>
      <c r="B11118" s="162"/>
      <c r="C11118" s="163"/>
      <c r="D11118" s="164"/>
      <c r="E11118" s="163"/>
      <c r="F11118" s="162"/>
      <c r="G11118" s="209"/>
      <c r="H11118" s="195"/>
    </row>
    <row r="11119" spans="1:8">
      <c r="A11119" s="162"/>
      <c r="B11119" s="162"/>
      <c r="C11119" s="163"/>
      <c r="D11119" s="164"/>
      <c r="E11119" s="163"/>
      <c r="F11119" s="162"/>
      <c r="G11119" s="209"/>
      <c r="H11119" s="195"/>
    </row>
    <row r="11120" spans="1:8">
      <c r="A11120" s="162"/>
      <c r="B11120" s="162"/>
      <c r="C11120" s="163"/>
      <c r="D11120" s="164"/>
      <c r="E11120" s="163"/>
      <c r="F11120" s="162"/>
      <c r="G11120" s="209"/>
      <c r="H11120" s="195"/>
    </row>
    <row r="11121" spans="1:8">
      <c r="A11121" s="162"/>
      <c r="B11121" s="162"/>
      <c r="C11121" s="163"/>
      <c r="D11121" s="164"/>
      <c r="E11121" s="163"/>
      <c r="F11121" s="162"/>
      <c r="G11121" s="209"/>
      <c r="H11121" s="195"/>
    </row>
    <row r="11122" spans="1:8">
      <c r="A11122" s="162"/>
      <c r="B11122" s="162"/>
      <c r="C11122" s="163"/>
      <c r="D11122" s="164"/>
      <c r="E11122" s="163"/>
      <c r="F11122" s="162"/>
      <c r="G11122" s="209"/>
      <c r="H11122" s="195"/>
    </row>
    <row r="11123" spans="1:8">
      <c r="A11123" s="162"/>
      <c r="B11123" s="162"/>
      <c r="C11123" s="163"/>
      <c r="D11123" s="164"/>
      <c r="E11123" s="163"/>
      <c r="F11123" s="162"/>
      <c r="G11123" s="209"/>
      <c r="H11123" s="195"/>
    </row>
    <row r="11124" spans="1:8">
      <c r="A11124" s="162"/>
      <c r="B11124" s="162"/>
      <c r="C11124" s="163"/>
      <c r="D11124" s="164"/>
      <c r="E11124" s="163"/>
      <c r="F11124" s="162"/>
      <c r="G11124" s="209"/>
      <c r="H11124" s="195"/>
    </row>
    <row r="11125" spans="1:8">
      <c r="A11125" s="162"/>
      <c r="B11125" s="162"/>
      <c r="C11125" s="163"/>
      <c r="D11125" s="164"/>
      <c r="E11125" s="163"/>
      <c r="F11125" s="162"/>
      <c r="G11125" s="209"/>
      <c r="H11125" s="195"/>
    </row>
    <row r="11126" spans="1:8">
      <c r="A11126" s="162"/>
      <c r="B11126" s="162"/>
      <c r="C11126" s="163"/>
      <c r="D11126" s="164"/>
      <c r="E11126" s="163"/>
      <c r="F11126" s="162"/>
      <c r="G11126" s="209"/>
      <c r="H11126" s="195"/>
    </row>
    <row r="11127" spans="1:8">
      <c r="A11127" s="162"/>
      <c r="B11127" s="162"/>
      <c r="C11127" s="163"/>
      <c r="D11127" s="164"/>
      <c r="E11127" s="163"/>
      <c r="F11127" s="162"/>
      <c r="G11127" s="209"/>
      <c r="H11127" s="195"/>
    </row>
    <row r="11128" spans="1:8">
      <c r="A11128" s="162"/>
      <c r="B11128" s="162"/>
      <c r="C11128" s="163"/>
      <c r="D11128" s="164"/>
      <c r="E11128" s="163"/>
      <c r="F11128" s="162"/>
      <c r="G11128" s="209"/>
      <c r="H11128" s="195"/>
    </row>
    <row r="11129" spans="1:8">
      <c r="A11129" s="162"/>
      <c r="B11129" s="162"/>
      <c r="C11129" s="163"/>
      <c r="D11129" s="164"/>
      <c r="E11129" s="163"/>
      <c r="F11129" s="162"/>
      <c r="G11129" s="209"/>
      <c r="H11129" s="195"/>
    </row>
    <row r="11130" spans="1:8">
      <c r="A11130" s="162"/>
      <c r="B11130" s="162"/>
      <c r="C11130" s="163"/>
      <c r="D11130" s="164"/>
      <c r="E11130" s="163"/>
      <c r="F11130" s="162"/>
      <c r="G11130" s="209"/>
      <c r="H11130" s="195"/>
    </row>
    <row r="11131" spans="1:8">
      <c r="A11131" s="162"/>
      <c r="B11131" s="162"/>
      <c r="C11131" s="163"/>
      <c r="D11131" s="164"/>
      <c r="E11131" s="163"/>
      <c r="F11131" s="162"/>
      <c r="G11131" s="209"/>
      <c r="H11131" s="195"/>
    </row>
    <row r="11132" spans="1:8">
      <c r="A11132" s="162"/>
      <c r="B11132" s="162"/>
      <c r="C11132" s="163"/>
      <c r="D11132" s="164"/>
      <c r="E11132" s="163"/>
      <c r="F11132" s="162"/>
      <c r="G11132" s="209"/>
      <c r="H11132" s="195"/>
    </row>
    <row r="11133" spans="1:8">
      <c r="A11133" s="162"/>
      <c r="B11133" s="162"/>
      <c r="C11133" s="163"/>
      <c r="D11133" s="164"/>
      <c r="E11133" s="163"/>
      <c r="F11133" s="162"/>
      <c r="G11133" s="209"/>
      <c r="H11133" s="195"/>
    </row>
    <row r="11134" spans="1:8">
      <c r="A11134" s="162"/>
      <c r="B11134" s="162"/>
      <c r="C11134" s="163"/>
      <c r="D11134" s="164"/>
      <c r="E11134" s="163"/>
      <c r="F11134" s="162"/>
      <c r="G11134" s="209"/>
      <c r="H11134" s="195"/>
    </row>
    <row r="11135" spans="1:8">
      <c r="A11135" s="162"/>
      <c r="B11135" s="162"/>
      <c r="C11135" s="163"/>
      <c r="D11135" s="164"/>
      <c r="E11135" s="163"/>
      <c r="F11135" s="162"/>
      <c r="G11135" s="209"/>
      <c r="H11135" s="195"/>
    </row>
    <row r="11136" spans="1:8">
      <c r="A11136" s="162"/>
      <c r="B11136" s="162"/>
      <c r="C11136" s="163"/>
      <c r="D11136" s="164"/>
      <c r="E11136" s="163"/>
      <c r="F11136" s="162"/>
      <c r="G11136" s="209"/>
      <c r="H11136" s="195"/>
    </row>
    <row r="11137" spans="1:8">
      <c r="A11137" s="162"/>
      <c r="B11137" s="162"/>
      <c r="C11137" s="163"/>
      <c r="D11137" s="164"/>
      <c r="E11137" s="163"/>
      <c r="F11137" s="162"/>
      <c r="G11137" s="209"/>
      <c r="H11137" s="195"/>
    </row>
    <row r="11138" spans="1:8">
      <c r="A11138" s="162"/>
      <c r="B11138" s="162"/>
      <c r="C11138" s="163"/>
      <c r="D11138" s="164"/>
      <c r="E11138" s="163"/>
      <c r="F11138" s="162"/>
      <c r="G11138" s="209"/>
      <c r="H11138" s="195"/>
    </row>
    <row r="11139" spans="1:8">
      <c r="A11139" s="162"/>
      <c r="B11139" s="162"/>
      <c r="C11139" s="163"/>
      <c r="D11139" s="164"/>
      <c r="E11139" s="163"/>
      <c r="F11139" s="162"/>
      <c r="G11139" s="209"/>
      <c r="H11139" s="195"/>
    </row>
    <row r="11140" spans="1:8">
      <c r="A11140" s="162"/>
      <c r="B11140" s="162"/>
      <c r="C11140" s="163"/>
      <c r="D11140" s="164"/>
      <c r="E11140" s="163"/>
      <c r="F11140" s="162"/>
      <c r="G11140" s="209"/>
      <c r="H11140" s="195"/>
    </row>
    <row r="11141" spans="1:8">
      <c r="A11141" s="162"/>
      <c r="B11141" s="162"/>
      <c r="C11141" s="163"/>
      <c r="D11141" s="164"/>
      <c r="E11141" s="163"/>
      <c r="F11141" s="162"/>
      <c r="G11141" s="209"/>
      <c r="H11141" s="195"/>
    </row>
    <row r="11142" spans="1:8">
      <c r="A11142" s="162"/>
      <c r="B11142" s="162"/>
      <c r="C11142" s="163"/>
      <c r="D11142" s="164"/>
      <c r="E11142" s="163"/>
      <c r="F11142" s="162"/>
      <c r="G11142" s="209"/>
      <c r="H11142" s="195"/>
    </row>
    <row r="11143" spans="1:8">
      <c r="A11143" s="162"/>
      <c r="B11143" s="162"/>
      <c r="C11143" s="163"/>
      <c r="D11143" s="164"/>
      <c r="E11143" s="163"/>
      <c r="F11143" s="162"/>
      <c r="G11143" s="209"/>
      <c r="H11143" s="195"/>
    </row>
    <row r="11144" spans="1:8">
      <c r="A11144" s="162"/>
      <c r="B11144" s="162"/>
      <c r="C11144" s="163"/>
      <c r="D11144" s="164"/>
      <c r="E11144" s="163"/>
      <c r="F11144" s="162"/>
      <c r="G11144" s="209"/>
      <c r="H11144" s="195"/>
    </row>
    <row r="11145" spans="1:8">
      <c r="A11145" s="162"/>
      <c r="B11145" s="162"/>
      <c r="C11145" s="163"/>
      <c r="D11145" s="164"/>
      <c r="E11145" s="163"/>
      <c r="F11145" s="162"/>
      <c r="G11145" s="209"/>
      <c r="H11145" s="195"/>
    </row>
    <row r="11146" spans="1:8">
      <c r="A11146" s="162"/>
      <c r="B11146" s="162"/>
      <c r="C11146" s="163"/>
      <c r="D11146" s="164"/>
      <c r="E11146" s="163"/>
      <c r="F11146" s="162"/>
      <c r="G11146" s="209"/>
      <c r="H11146" s="195"/>
    </row>
    <row r="11147" spans="1:8">
      <c r="A11147" s="162"/>
      <c r="B11147" s="162"/>
      <c r="C11147" s="163"/>
      <c r="D11147" s="164"/>
      <c r="E11147" s="163"/>
      <c r="F11147" s="162"/>
      <c r="G11147" s="209"/>
      <c r="H11147" s="195"/>
    </row>
    <row r="11148" spans="1:8">
      <c r="A11148" s="162"/>
      <c r="B11148" s="162"/>
      <c r="C11148" s="163"/>
      <c r="D11148" s="164"/>
      <c r="E11148" s="163"/>
      <c r="F11148" s="162"/>
      <c r="G11148" s="209"/>
      <c r="H11148" s="195"/>
    </row>
    <row r="11149" spans="1:8">
      <c r="A11149" s="162"/>
      <c r="B11149" s="162"/>
      <c r="C11149" s="163"/>
      <c r="D11149" s="164"/>
      <c r="E11149" s="163"/>
      <c r="F11149" s="162"/>
      <c r="G11149" s="209"/>
      <c r="H11149" s="195"/>
    </row>
    <row r="11150" spans="1:8">
      <c r="A11150" s="162"/>
      <c r="B11150" s="162"/>
      <c r="C11150" s="163"/>
      <c r="D11150" s="164"/>
      <c r="E11150" s="163"/>
      <c r="F11150" s="162"/>
      <c r="G11150" s="209"/>
      <c r="H11150" s="195"/>
    </row>
    <row r="11151" spans="1:8">
      <c r="A11151" s="162"/>
      <c r="B11151" s="162"/>
      <c r="C11151" s="163"/>
      <c r="D11151" s="164"/>
      <c r="E11151" s="163"/>
      <c r="F11151" s="162"/>
      <c r="G11151" s="209"/>
      <c r="H11151" s="195"/>
    </row>
    <row r="11152" spans="1:8">
      <c r="A11152" s="162"/>
      <c r="B11152" s="162"/>
      <c r="C11152" s="163"/>
      <c r="D11152" s="164"/>
      <c r="E11152" s="163"/>
      <c r="F11152" s="162"/>
      <c r="G11152" s="209"/>
      <c r="H11152" s="195"/>
    </row>
    <row r="11153" spans="1:8">
      <c r="A11153" s="162"/>
      <c r="B11153" s="162"/>
      <c r="C11153" s="163"/>
      <c r="D11153" s="164"/>
      <c r="E11153" s="163"/>
      <c r="F11153" s="162"/>
      <c r="G11153" s="209"/>
      <c r="H11153" s="195"/>
    </row>
    <row r="11154" spans="1:8">
      <c r="A11154" s="162"/>
      <c r="B11154" s="162"/>
      <c r="C11154" s="163"/>
      <c r="D11154" s="164"/>
      <c r="E11154" s="163"/>
      <c r="F11154" s="162"/>
      <c r="G11154" s="209"/>
      <c r="H11154" s="195"/>
    </row>
    <row r="11155" spans="1:8">
      <c r="A11155" s="162"/>
      <c r="B11155" s="162"/>
      <c r="C11155" s="163"/>
      <c r="D11155" s="164"/>
      <c r="E11155" s="163"/>
      <c r="F11155" s="162"/>
      <c r="G11155" s="209"/>
      <c r="H11155" s="195"/>
    </row>
    <row r="11156" spans="1:8">
      <c r="A11156" s="162"/>
      <c r="B11156" s="162"/>
      <c r="C11156" s="163"/>
      <c r="D11156" s="164"/>
      <c r="E11156" s="163"/>
      <c r="F11156" s="162"/>
      <c r="G11156" s="209"/>
      <c r="H11156" s="195"/>
    </row>
    <row r="11157" spans="1:8">
      <c r="A11157" s="162"/>
      <c r="B11157" s="162"/>
      <c r="C11157" s="163"/>
      <c r="D11157" s="164"/>
      <c r="E11157" s="163"/>
      <c r="F11157" s="162"/>
      <c r="G11157" s="209"/>
      <c r="H11157" s="195"/>
    </row>
    <row r="11158" spans="1:8">
      <c r="A11158" s="162"/>
      <c r="B11158" s="162"/>
      <c r="C11158" s="163"/>
      <c r="D11158" s="164"/>
      <c r="E11158" s="163"/>
      <c r="F11158" s="162"/>
      <c r="G11158" s="209"/>
      <c r="H11158" s="195"/>
    </row>
    <row r="11159" spans="1:8">
      <c r="A11159" s="162"/>
      <c r="B11159" s="162"/>
      <c r="C11159" s="163"/>
      <c r="D11159" s="164"/>
      <c r="E11159" s="163"/>
      <c r="F11159" s="162"/>
      <c r="G11159" s="209"/>
      <c r="H11159" s="195"/>
    </row>
    <row r="11160" spans="1:8">
      <c r="A11160" s="162"/>
      <c r="B11160" s="162"/>
      <c r="C11160" s="163"/>
      <c r="D11160" s="164"/>
      <c r="E11160" s="163"/>
      <c r="F11160" s="162"/>
      <c r="G11160" s="209"/>
      <c r="H11160" s="195"/>
    </row>
    <row r="11161" spans="1:8">
      <c r="A11161" s="162"/>
      <c r="B11161" s="162"/>
      <c r="C11161" s="163"/>
      <c r="D11161" s="164"/>
      <c r="E11161" s="163"/>
      <c r="F11161" s="162"/>
      <c r="G11161" s="209"/>
      <c r="H11161" s="195"/>
    </row>
    <row r="11162" spans="1:8">
      <c r="A11162" s="162"/>
      <c r="B11162" s="162"/>
      <c r="C11162" s="163"/>
      <c r="D11162" s="164"/>
      <c r="E11162" s="163"/>
      <c r="F11162" s="162"/>
      <c r="G11162" s="209"/>
      <c r="H11162" s="195"/>
    </row>
    <row r="11163" spans="1:8">
      <c r="A11163" s="162"/>
      <c r="B11163" s="162"/>
      <c r="C11163" s="163"/>
      <c r="D11163" s="164"/>
      <c r="E11163" s="163"/>
      <c r="F11163" s="162"/>
      <c r="G11163" s="209"/>
      <c r="H11163" s="195"/>
    </row>
    <row r="11164" spans="1:8">
      <c r="A11164" s="162"/>
      <c r="B11164" s="162"/>
      <c r="C11164" s="163"/>
      <c r="D11164" s="164"/>
      <c r="E11164" s="163"/>
      <c r="F11164" s="162"/>
      <c r="G11164" s="209"/>
      <c r="H11164" s="195"/>
    </row>
    <row r="11165" spans="1:8">
      <c r="A11165" s="162"/>
      <c r="B11165" s="162"/>
      <c r="C11165" s="163"/>
      <c r="D11165" s="164"/>
      <c r="E11165" s="163"/>
      <c r="F11165" s="162"/>
      <c r="G11165" s="209"/>
      <c r="H11165" s="195"/>
    </row>
    <row r="11166" spans="1:8">
      <c r="A11166" s="162"/>
      <c r="B11166" s="162"/>
      <c r="C11166" s="163"/>
      <c r="D11166" s="164"/>
      <c r="E11166" s="163"/>
      <c r="F11166" s="162"/>
      <c r="G11166" s="209"/>
      <c r="H11166" s="195"/>
    </row>
    <row r="11167" spans="1:8">
      <c r="A11167" s="162"/>
      <c r="B11167" s="162"/>
      <c r="C11167" s="163"/>
      <c r="D11167" s="164"/>
      <c r="E11167" s="163"/>
      <c r="F11167" s="162"/>
      <c r="G11167" s="209"/>
      <c r="H11167" s="195"/>
    </row>
    <row r="11168" spans="1:8">
      <c r="A11168" s="162"/>
      <c r="B11168" s="162"/>
      <c r="C11168" s="163"/>
      <c r="D11168" s="164"/>
      <c r="E11168" s="163"/>
      <c r="F11168" s="162"/>
      <c r="G11168" s="209"/>
      <c r="H11168" s="195"/>
    </row>
    <row r="11169" spans="1:8">
      <c r="A11169" s="162"/>
      <c r="B11169" s="162"/>
      <c r="C11169" s="163"/>
      <c r="D11169" s="164"/>
      <c r="E11169" s="163"/>
      <c r="F11169" s="162"/>
      <c r="G11169" s="209"/>
      <c r="H11169" s="195"/>
    </row>
    <row r="11170" spans="1:8">
      <c r="A11170" s="162"/>
      <c r="B11170" s="162"/>
      <c r="C11170" s="163"/>
      <c r="D11170" s="164"/>
      <c r="E11170" s="163"/>
      <c r="F11170" s="162"/>
      <c r="G11170" s="209"/>
      <c r="H11170" s="195"/>
    </row>
    <row r="11171" spans="1:8">
      <c r="A11171" s="162"/>
      <c r="B11171" s="162"/>
      <c r="C11171" s="163"/>
      <c r="D11171" s="164"/>
      <c r="E11171" s="163"/>
      <c r="F11171" s="162"/>
      <c r="G11171" s="209"/>
      <c r="H11171" s="195"/>
    </row>
    <row r="11172" spans="1:8">
      <c r="A11172" s="162"/>
      <c r="B11172" s="162"/>
      <c r="C11172" s="163"/>
      <c r="D11172" s="164"/>
      <c r="E11172" s="163"/>
      <c r="F11172" s="162"/>
      <c r="G11172" s="209"/>
      <c r="H11172" s="195"/>
    </row>
    <row r="11173" spans="1:8">
      <c r="A11173" s="162"/>
      <c r="B11173" s="162"/>
      <c r="C11173" s="163"/>
      <c r="D11173" s="164"/>
      <c r="E11173" s="163"/>
      <c r="F11173" s="162"/>
      <c r="G11173" s="209"/>
      <c r="H11173" s="195"/>
    </row>
    <row r="11174" spans="1:8">
      <c r="A11174" s="162"/>
      <c r="B11174" s="162"/>
      <c r="C11174" s="163"/>
      <c r="D11174" s="164"/>
      <c r="E11174" s="163"/>
      <c r="F11174" s="162"/>
      <c r="G11174" s="209"/>
      <c r="H11174" s="195"/>
    </row>
    <row r="11175" spans="1:8">
      <c r="A11175" s="162"/>
      <c r="B11175" s="162"/>
      <c r="C11175" s="163"/>
      <c r="D11175" s="164"/>
      <c r="E11175" s="163"/>
      <c r="F11175" s="162"/>
      <c r="G11175" s="209"/>
      <c r="H11175" s="195"/>
    </row>
    <row r="11176" spans="1:8">
      <c r="A11176" s="162"/>
      <c r="B11176" s="162"/>
      <c r="C11176" s="163"/>
      <c r="D11176" s="164"/>
      <c r="E11176" s="163"/>
      <c r="F11176" s="162"/>
      <c r="G11176" s="209"/>
      <c r="H11176" s="195"/>
    </row>
    <row r="11177" spans="1:8">
      <c r="A11177" s="162"/>
      <c r="B11177" s="162"/>
      <c r="C11177" s="163"/>
      <c r="D11177" s="164"/>
      <c r="E11177" s="163"/>
      <c r="F11177" s="162"/>
      <c r="G11177" s="209"/>
      <c r="H11177" s="195"/>
    </row>
    <row r="11178" spans="1:8">
      <c r="A11178" s="162"/>
      <c r="B11178" s="162"/>
      <c r="C11178" s="163"/>
      <c r="D11178" s="164"/>
      <c r="E11178" s="163"/>
      <c r="F11178" s="162"/>
      <c r="G11178" s="209"/>
      <c r="H11178" s="195"/>
    </row>
    <row r="11179" spans="1:8">
      <c r="A11179" s="162"/>
      <c r="B11179" s="162"/>
      <c r="C11179" s="163"/>
      <c r="D11179" s="164"/>
      <c r="E11179" s="163"/>
      <c r="F11179" s="162"/>
      <c r="G11179" s="209"/>
      <c r="H11179" s="195"/>
    </row>
    <row r="11180" spans="1:8">
      <c r="A11180" s="162"/>
      <c r="B11180" s="162"/>
      <c r="C11180" s="163"/>
      <c r="D11180" s="164"/>
      <c r="E11180" s="163"/>
      <c r="F11180" s="162"/>
      <c r="G11180" s="209"/>
      <c r="H11180" s="195"/>
    </row>
    <row r="11181" spans="1:8">
      <c r="A11181" s="162"/>
      <c r="B11181" s="162"/>
      <c r="C11181" s="163"/>
      <c r="D11181" s="164"/>
      <c r="E11181" s="163"/>
      <c r="F11181" s="162"/>
      <c r="G11181" s="209"/>
      <c r="H11181" s="195"/>
    </row>
    <row r="11182" spans="1:8">
      <c r="A11182" s="162"/>
      <c r="B11182" s="162"/>
      <c r="C11182" s="163"/>
      <c r="D11182" s="164"/>
      <c r="E11182" s="163"/>
      <c r="F11182" s="162"/>
      <c r="G11182" s="209"/>
      <c r="H11182" s="195"/>
    </row>
    <row r="11183" spans="1:8">
      <c r="A11183" s="162"/>
      <c r="B11183" s="162"/>
      <c r="C11183" s="163"/>
      <c r="D11183" s="164"/>
      <c r="E11183" s="163"/>
      <c r="F11183" s="162"/>
      <c r="G11183" s="209"/>
      <c r="H11183" s="195"/>
    </row>
    <row r="11184" spans="1:8">
      <c r="A11184" s="162"/>
      <c r="B11184" s="162"/>
      <c r="C11184" s="163"/>
      <c r="D11184" s="164"/>
      <c r="E11184" s="163"/>
      <c r="F11184" s="162"/>
      <c r="G11184" s="209"/>
      <c r="H11184" s="195"/>
    </row>
    <row r="11185" spans="1:8">
      <c r="A11185" s="162"/>
      <c r="B11185" s="162"/>
      <c r="C11185" s="163"/>
      <c r="D11185" s="164"/>
      <c r="E11185" s="163"/>
      <c r="F11185" s="162"/>
      <c r="G11185" s="209"/>
      <c r="H11185" s="195"/>
    </row>
    <row r="11186" spans="1:8">
      <c r="A11186" s="162"/>
      <c r="B11186" s="162"/>
      <c r="C11186" s="163"/>
      <c r="D11186" s="164"/>
      <c r="E11186" s="163"/>
      <c r="F11186" s="162"/>
      <c r="G11186" s="209"/>
      <c r="H11186" s="195"/>
    </row>
    <row r="11187" spans="1:8">
      <c r="A11187" s="162"/>
      <c r="B11187" s="162"/>
      <c r="C11187" s="163"/>
      <c r="D11187" s="164"/>
      <c r="E11187" s="163"/>
      <c r="F11187" s="162"/>
      <c r="G11187" s="209"/>
      <c r="H11187" s="195"/>
    </row>
    <row r="11188" spans="1:8">
      <c r="A11188" s="162"/>
      <c r="B11188" s="162"/>
      <c r="C11188" s="163"/>
      <c r="D11188" s="164"/>
      <c r="E11188" s="163"/>
      <c r="F11188" s="162"/>
      <c r="G11188" s="209"/>
      <c r="H11188" s="195"/>
    </row>
    <row r="11189" spans="1:8">
      <c r="A11189" s="162"/>
      <c r="B11189" s="162"/>
      <c r="C11189" s="163"/>
      <c r="D11189" s="164"/>
      <c r="E11189" s="163"/>
      <c r="F11189" s="162"/>
      <c r="G11189" s="209"/>
      <c r="H11189" s="195"/>
    </row>
    <row r="11190" spans="1:8">
      <c r="A11190" s="162"/>
      <c r="B11190" s="162"/>
      <c r="C11190" s="163"/>
      <c r="D11190" s="164"/>
      <c r="E11190" s="163"/>
      <c r="F11190" s="162"/>
      <c r="G11190" s="209"/>
      <c r="H11190" s="195"/>
    </row>
    <row r="11191" spans="1:8">
      <c r="A11191" s="162"/>
      <c r="B11191" s="162"/>
      <c r="C11191" s="163"/>
      <c r="D11191" s="164"/>
      <c r="E11191" s="163"/>
      <c r="F11191" s="162"/>
      <c r="G11191" s="209"/>
      <c r="H11191" s="195"/>
    </row>
    <row r="11192" spans="1:8">
      <c r="A11192" s="162"/>
      <c r="B11192" s="162"/>
      <c r="C11192" s="163"/>
      <c r="D11192" s="164"/>
      <c r="E11192" s="163"/>
      <c r="F11192" s="162"/>
      <c r="G11192" s="209"/>
      <c r="H11192" s="195"/>
    </row>
    <row r="11193" spans="1:8">
      <c r="A11193" s="162"/>
      <c r="B11193" s="162"/>
      <c r="C11193" s="163"/>
      <c r="D11193" s="164"/>
      <c r="E11193" s="163"/>
      <c r="F11193" s="162"/>
      <c r="G11193" s="209"/>
      <c r="H11193" s="195"/>
    </row>
    <row r="11194" spans="1:8">
      <c r="A11194" s="162"/>
      <c r="B11194" s="162"/>
      <c r="C11194" s="163"/>
      <c r="D11194" s="164"/>
      <c r="E11194" s="163"/>
      <c r="F11194" s="162"/>
      <c r="G11194" s="209"/>
      <c r="H11194" s="195"/>
    </row>
    <row r="11195" spans="1:8">
      <c r="A11195" s="162"/>
      <c r="B11195" s="162"/>
      <c r="C11195" s="163"/>
      <c r="D11195" s="164"/>
      <c r="E11195" s="163"/>
      <c r="F11195" s="162"/>
      <c r="G11195" s="209"/>
      <c r="H11195" s="195"/>
    </row>
    <row r="11196" spans="1:8">
      <c r="A11196" s="162"/>
      <c r="B11196" s="162"/>
      <c r="C11196" s="163"/>
      <c r="D11196" s="164"/>
      <c r="E11196" s="163"/>
      <c r="F11196" s="162"/>
      <c r="G11196" s="209"/>
      <c r="H11196" s="195"/>
    </row>
    <row r="11197" spans="1:8">
      <c r="A11197" s="162"/>
      <c r="B11197" s="162"/>
      <c r="C11197" s="163"/>
      <c r="D11197" s="164"/>
      <c r="E11197" s="163"/>
      <c r="F11197" s="162"/>
      <c r="G11197" s="209"/>
      <c r="H11197" s="195"/>
    </row>
    <row r="11198" spans="1:8">
      <c r="A11198" s="162"/>
      <c r="B11198" s="162"/>
      <c r="C11198" s="163"/>
      <c r="D11198" s="164"/>
      <c r="E11198" s="163"/>
      <c r="F11198" s="162"/>
      <c r="G11198" s="209"/>
      <c r="H11198" s="195"/>
    </row>
    <row r="11199" spans="1:8">
      <c r="A11199" s="162"/>
      <c r="B11199" s="162"/>
      <c r="C11199" s="163"/>
      <c r="D11199" s="164"/>
      <c r="E11199" s="163"/>
      <c r="F11199" s="162"/>
      <c r="G11199" s="209"/>
      <c r="H11199" s="195"/>
    </row>
    <row r="11200" spans="1:8">
      <c r="A11200" s="162"/>
      <c r="B11200" s="162"/>
      <c r="C11200" s="163"/>
      <c r="D11200" s="164"/>
      <c r="E11200" s="163"/>
      <c r="F11200" s="162"/>
      <c r="G11200" s="209"/>
      <c r="H11200" s="195"/>
    </row>
    <row r="11201" spans="1:8">
      <c r="A11201" s="162"/>
      <c r="B11201" s="162"/>
      <c r="C11201" s="163"/>
      <c r="D11201" s="164"/>
      <c r="E11201" s="163"/>
      <c r="F11201" s="162"/>
      <c r="G11201" s="209"/>
      <c r="H11201" s="195"/>
    </row>
    <row r="11202" spans="1:8">
      <c r="A11202" s="162"/>
      <c r="B11202" s="162"/>
      <c r="C11202" s="163"/>
      <c r="D11202" s="164"/>
      <c r="E11202" s="163"/>
      <c r="F11202" s="162"/>
      <c r="G11202" s="209"/>
      <c r="H11202" s="195"/>
    </row>
    <row r="11203" spans="1:8">
      <c r="A11203" s="162"/>
      <c r="B11203" s="162"/>
      <c r="C11203" s="163"/>
      <c r="D11203" s="164"/>
      <c r="E11203" s="163"/>
      <c r="F11203" s="162"/>
      <c r="G11203" s="209"/>
      <c r="H11203" s="195"/>
    </row>
    <row r="11204" spans="1:8">
      <c r="A11204" s="162"/>
      <c r="B11204" s="162"/>
      <c r="C11204" s="163"/>
      <c r="D11204" s="164"/>
      <c r="E11204" s="163"/>
      <c r="F11204" s="162"/>
      <c r="G11204" s="209"/>
      <c r="H11204" s="195"/>
    </row>
    <row r="11205" spans="1:8">
      <c r="A11205" s="162"/>
      <c r="B11205" s="162"/>
      <c r="C11205" s="163"/>
      <c r="D11205" s="164"/>
      <c r="E11205" s="163"/>
      <c r="F11205" s="162"/>
      <c r="G11205" s="209"/>
      <c r="H11205" s="195"/>
    </row>
    <row r="11206" spans="1:8">
      <c r="A11206" s="162"/>
      <c r="B11206" s="162"/>
      <c r="C11206" s="163"/>
      <c r="D11206" s="164"/>
      <c r="E11206" s="163"/>
      <c r="F11206" s="162"/>
      <c r="G11206" s="209"/>
      <c r="H11206" s="195"/>
    </row>
    <row r="11207" spans="1:8">
      <c r="A11207" s="162"/>
      <c r="B11207" s="162"/>
      <c r="C11207" s="163"/>
      <c r="D11207" s="164"/>
      <c r="E11207" s="163"/>
      <c r="F11207" s="162"/>
      <c r="G11207" s="209"/>
      <c r="H11207" s="195"/>
    </row>
    <row r="11208" spans="1:8">
      <c r="A11208" s="162"/>
      <c r="B11208" s="162"/>
      <c r="C11208" s="163"/>
      <c r="D11208" s="164"/>
      <c r="E11208" s="163"/>
      <c r="F11208" s="162"/>
      <c r="G11208" s="209"/>
      <c r="H11208" s="195"/>
    </row>
    <row r="11209" spans="1:8">
      <c r="A11209" s="162"/>
      <c r="B11209" s="162"/>
      <c r="C11209" s="163"/>
      <c r="D11209" s="164"/>
      <c r="E11209" s="163"/>
      <c r="F11209" s="162"/>
      <c r="G11209" s="209"/>
      <c r="H11209" s="195"/>
    </row>
    <row r="11210" spans="1:8">
      <c r="A11210" s="162"/>
      <c r="B11210" s="162"/>
      <c r="C11210" s="163"/>
      <c r="D11210" s="164"/>
      <c r="E11210" s="163"/>
      <c r="F11210" s="162"/>
      <c r="G11210" s="209"/>
      <c r="H11210" s="195"/>
    </row>
    <row r="11211" spans="1:8">
      <c r="A11211" s="162"/>
      <c r="B11211" s="162"/>
      <c r="C11211" s="163"/>
      <c r="D11211" s="164"/>
      <c r="E11211" s="163"/>
      <c r="F11211" s="162"/>
      <c r="G11211" s="209"/>
      <c r="H11211" s="195"/>
    </row>
    <row r="11212" spans="1:8">
      <c r="A11212" s="162"/>
      <c r="B11212" s="162"/>
      <c r="C11212" s="163"/>
      <c r="D11212" s="164"/>
      <c r="E11212" s="163"/>
      <c r="F11212" s="162"/>
      <c r="G11212" s="209"/>
      <c r="H11212" s="195"/>
    </row>
    <row r="11213" spans="1:8">
      <c r="A11213" s="162"/>
      <c r="B11213" s="162"/>
      <c r="C11213" s="163"/>
      <c r="D11213" s="164"/>
      <c r="E11213" s="163"/>
      <c r="F11213" s="162"/>
      <c r="G11213" s="209"/>
      <c r="H11213" s="195"/>
    </row>
    <row r="11214" spans="1:8">
      <c r="A11214" s="162"/>
      <c r="B11214" s="162"/>
      <c r="C11214" s="163"/>
      <c r="D11214" s="164"/>
      <c r="E11214" s="163"/>
      <c r="F11214" s="162"/>
      <c r="G11214" s="209"/>
      <c r="H11214" s="195"/>
    </row>
    <row r="11215" spans="1:8">
      <c r="A11215" s="162"/>
      <c r="B11215" s="162"/>
      <c r="C11215" s="163"/>
      <c r="D11215" s="164"/>
      <c r="E11215" s="163"/>
      <c r="F11215" s="162"/>
      <c r="G11215" s="209"/>
      <c r="H11215" s="195"/>
    </row>
    <row r="11216" spans="1:8">
      <c r="A11216" s="162"/>
      <c r="B11216" s="162"/>
      <c r="C11216" s="163"/>
      <c r="D11216" s="164"/>
      <c r="E11216" s="163"/>
      <c r="F11216" s="162"/>
      <c r="G11216" s="209"/>
      <c r="H11216" s="195"/>
    </row>
    <row r="11217" spans="1:8">
      <c r="A11217" s="162"/>
      <c r="B11217" s="162"/>
      <c r="C11217" s="163"/>
      <c r="D11217" s="164"/>
      <c r="E11217" s="163"/>
      <c r="F11217" s="162"/>
      <c r="G11217" s="209"/>
      <c r="H11217" s="195"/>
    </row>
    <row r="11218" spans="1:8">
      <c r="A11218" s="162"/>
      <c r="B11218" s="162"/>
      <c r="C11218" s="163"/>
      <c r="D11218" s="164"/>
      <c r="E11218" s="163"/>
      <c r="F11218" s="162"/>
      <c r="G11218" s="209"/>
      <c r="H11218" s="195"/>
    </row>
    <row r="11219" spans="1:8">
      <c r="A11219" s="162"/>
      <c r="B11219" s="162"/>
      <c r="C11219" s="163"/>
      <c r="D11219" s="164"/>
      <c r="E11219" s="163"/>
      <c r="F11219" s="162"/>
      <c r="G11219" s="209"/>
      <c r="H11219" s="195"/>
    </row>
    <row r="11220" spans="1:8">
      <c r="A11220" s="162"/>
      <c r="B11220" s="162"/>
      <c r="C11220" s="163"/>
      <c r="D11220" s="164"/>
      <c r="E11220" s="163"/>
      <c r="F11220" s="162"/>
      <c r="G11220" s="209"/>
      <c r="H11220" s="195"/>
    </row>
    <row r="11221" spans="1:8">
      <c r="A11221" s="162"/>
      <c r="B11221" s="162"/>
      <c r="C11221" s="163"/>
      <c r="D11221" s="164"/>
      <c r="E11221" s="163"/>
      <c r="F11221" s="162"/>
      <c r="G11221" s="209"/>
      <c r="H11221" s="195"/>
    </row>
    <row r="11222" spans="1:8">
      <c r="A11222" s="162"/>
      <c r="B11222" s="162"/>
      <c r="C11222" s="163"/>
      <c r="D11222" s="164"/>
      <c r="E11222" s="163"/>
      <c r="F11222" s="162"/>
      <c r="G11222" s="209"/>
      <c r="H11222" s="195"/>
    </row>
    <row r="11223" spans="1:8">
      <c r="A11223" s="162"/>
      <c r="B11223" s="162"/>
      <c r="C11223" s="163"/>
      <c r="D11223" s="164"/>
      <c r="E11223" s="163"/>
      <c r="F11223" s="162"/>
      <c r="G11223" s="209"/>
      <c r="H11223" s="195"/>
    </row>
    <row r="11224" spans="1:8">
      <c r="A11224" s="162"/>
      <c r="B11224" s="162"/>
      <c r="C11224" s="163"/>
      <c r="D11224" s="164"/>
      <c r="E11224" s="163"/>
      <c r="F11224" s="162"/>
      <c r="G11224" s="209"/>
      <c r="H11224" s="195"/>
    </row>
    <row r="11225" spans="1:8">
      <c r="A11225" s="162"/>
      <c r="B11225" s="162"/>
      <c r="C11225" s="163"/>
      <c r="D11225" s="164"/>
      <c r="E11225" s="163"/>
      <c r="F11225" s="162"/>
      <c r="G11225" s="209"/>
      <c r="H11225" s="195"/>
    </row>
    <row r="11226" spans="1:8">
      <c r="A11226" s="162"/>
      <c r="B11226" s="162"/>
      <c r="C11226" s="163"/>
      <c r="D11226" s="164"/>
      <c r="E11226" s="163"/>
      <c r="F11226" s="162"/>
      <c r="G11226" s="209"/>
      <c r="H11226" s="195"/>
    </row>
    <row r="11227" spans="1:8">
      <c r="A11227" s="162"/>
      <c r="B11227" s="162"/>
      <c r="C11227" s="163"/>
      <c r="D11227" s="164"/>
      <c r="E11227" s="163"/>
      <c r="F11227" s="162"/>
      <c r="G11227" s="209"/>
      <c r="H11227" s="195"/>
    </row>
    <row r="11228" spans="1:8">
      <c r="A11228" s="162"/>
      <c r="B11228" s="162"/>
      <c r="C11228" s="163"/>
      <c r="D11228" s="164"/>
      <c r="E11228" s="163"/>
      <c r="F11228" s="162"/>
      <c r="G11228" s="209"/>
      <c r="H11228" s="195"/>
    </row>
    <row r="11229" spans="1:8">
      <c r="A11229" s="162"/>
      <c r="B11229" s="162"/>
      <c r="C11229" s="163"/>
      <c r="D11229" s="164"/>
      <c r="E11229" s="163"/>
      <c r="F11229" s="162"/>
      <c r="G11229" s="209"/>
      <c r="H11229" s="195"/>
    </row>
    <row r="11230" spans="1:8">
      <c r="A11230" s="162"/>
      <c r="B11230" s="162"/>
      <c r="C11230" s="163"/>
      <c r="D11230" s="164"/>
      <c r="E11230" s="163"/>
      <c r="F11230" s="162"/>
      <c r="G11230" s="209"/>
      <c r="H11230" s="195"/>
    </row>
    <row r="11231" spans="1:8">
      <c r="A11231" s="162"/>
      <c r="B11231" s="162"/>
      <c r="C11231" s="163"/>
      <c r="D11231" s="164"/>
      <c r="E11231" s="163"/>
      <c r="F11231" s="162"/>
      <c r="G11231" s="209"/>
      <c r="H11231" s="195"/>
    </row>
    <row r="11232" spans="1:8">
      <c r="A11232" s="162"/>
      <c r="B11232" s="162"/>
      <c r="C11232" s="163"/>
      <c r="D11232" s="164"/>
      <c r="E11232" s="163"/>
      <c r="F11232" s="162"/>
      <c r="G11232" s="209"/>
      <c r="H11232" s="195"/>
    </row>
    <row r="11233" spans="1:8">
      <c r="A11233" s="162"/>
      <c r="B11233" s="162"/>
      <c r="C11233" s="163"/>
      <c r="D11233" s="164"/>
      <c r="E11233" s="163"/>
      <c r="F11233" s="162"/>
      <c r="G11233" s="209"/>
      <c r="H11233" s="195"/>
    </row>
    <row r="11234" spans="1:8">
      <c r="A11234" s="162"/>
      <c r="B11234" s="162"/>
      <c r="C11234" s="163"/>
      <c r="D11234" s="164"/>
      <c r="E11234" s="163"/>
      <c r="F11234" s="162"/>
      <c r="G11234" s="209"/>
      <c r="H11234" s="195"/>
    </row>
    <row r="11235" spans="1:8">
      <c r="A11235" s="162"/>
      <c r="B11235" s="162"/>
      <c r="C11235" s="163"/>
      <c r="D11235" s="164"/>
      <c r="E11235" s="163"/>
      <c r="F11235" s="162"/>
      <c r="G11235" s="209"/>
      <c r="H11235" s="195"/>
    </row>
    <row r="11236" spans="1:8">
      <c r="A11236" s="162"/>
      <c r="B11236" s="162"/>
      <c r="C11236" s="163"/>
      <c r="D11236" s="164"/>
      <c r="E11236" s="163"/>
      <c r="F11236" s="162"/>
      <c r="G11236" s="209"/>
      <c r="H11236" s="195"/>
    </row>
    <row r="11237" spans="1:8">
      <c r="A11237" s="162"/>
      <c r="B11237" s="162"/>
      <c r="C11237" s="163"/>
      <c r="D11237" s="164"/>
      <c r="E11237" s="163"/>
      <c r="F11237" s="162"/>
      <c r="G11237" s="209"/>
      <c r="H11237" s="195"/>
    </row>
    <row r="11238" spans="1:8">
      <c r="A11238" s="162"/>
      <c r="B11238" s="162"/>
      <c r="C11238" s="163"/>
      <c r="D11238" s="164"/>
      <c r="E11238" s="163"/>
      <c r="F11238" s="162"/>
      <c r="G11238" s="209"/>
      <c r="H11238" s="195"/>
    </row>
    <row r="11239" spans="1:8">
      <c r="A11239" s="162"/>
      <c r="B11239" s="162"/>
      <c r="C11239" s="163"/>
      <c r="D11239" s="164"/>
      <c r="E11239" s="163"/>
      <c r="F11239" s="162"/>
      <c r="G11239" s="209"/>
      <c r="H11239" s="195"/>
    </row>
    <row r="11240" spans="1:8">
      <c r="A11240" s="162"/>
      <c r="B11240" s="162"/>
      <c r="C11240" s="163"/>
      <c r="D11240" s="164"/>
      <c r="E11240" s="163"/>
      <c r="F11240" s="162"/>
      <c r="G11240" s="209"/>
      <c r="H11240" s="195"/>
    </row>
    <row r="11241" spans="1:8">
      <c r="A11241" s="162"/>
      <c r="B11241" s="162"/>
      <c r="C11241" s="163"/>
      <c r="D11241" s="164"/>
      <c r="E11241" s="163"/>
      <c r="F11241" s="162"/>
      <c r="G11241" s="209"/>
      <c r="H11241" s="195"/>
    </row>
    <row r="11242" spans="1:8">
      <c r="A11242" s="162"/>
      <c r="B11242" s="162"/>
      <c r="C11242" s="163"/>
      <c r="D11242" s="164"/>
      <c r="E11242" s="163"/>
      <c r="F11242" s="162"/>
      <c r="G11242" s="209"/>
      <c r="H11242" s="195"/>
    </row>
    <row r="11243" spans="1:8">
      <c r="A11243" s="162"/>
      <c r="B11243" s="162"/>
      <c r="C11243" s="163"/>
      <c r="D11243" s="164"/>
      <c r="E11243" s="163"/>
      <c r="F11243" s="162"/>
      <c r="G11243" s="209"/>
      <c r="H11243" s="195"/>
    </row>
    <row r="11244" spans="1:8">
      <c r="A11244" s="162"/>
      <c r="B11244" s="162"/>
      <c r="C11244" s="163"/>
      <c r="D11244" s="164"/>
      <c r="E11244" s="163"/>
      <c r="F11244" s="162"/>
      <c r="G11244" s="209"/>
      <c r="H11244" s="195"/>
    </row>
    <row r="11245" spans="1:8">
      <c r="A11245" s="162"/>
      <c r="B11245" s="162"/>
      <c r="C11245" s="163"/>
      <c r="D11245" s="164"/>
      <c r="E11245" s="163"/>
      <c r="F11245" s="162"/>
      <c r="G11245" s="209"/>
      <c r="H11245" s="195"/>
    </row>
    <row r="11246" spans="1:8">
      <c r="A11246" s="162"/>
      <c r="B11246" s="162"/>
      <c r="C11246" s="163"/>
      <c r="D11246" s="164"/>
      <c r="E11246" s="163"/>
      <c r="F11246" s="162"/>
      <c r="G11246" s="209"/>
      <c r="H11246" s="195"/>
    </row>
    <row r="11247" spans="1:8">
      <c r="A11247" s="162"/>
      <c r="B11247" s="162"/>
      <c r="C11247" s="163"/>
      <c r="D11247" s="164"/>
      <c r="E11247" s="163"/>
      <c r="F11247" s="162"/>
      <c r="G11247" s="209"/>
      <c r="H11247" s="195"/>
    </row>
    <row r="11248" spans="1:8">
      <c r="A11248" s="162"/>
      <c r="B11248" s="162"/>
      <c r="C11248" s="163"/>
      <c r="D11248" s="164"/>
      <c r="E11248" s="163"/>
      <c r="F11248" s="162"/>
      <c r="G11248" s="209"/>
      <c r="H11248" s="195"/>
    </row>
    <row r="11249" spans="1:8">
      <c r="A11249" s="162"/>
      <c r="B11249" s="162"/>
      <c r="C11249" s="163"/>
      <c r="D11249" s="164"/>
      <c r="E11249" s="163"/>
      <c r="F11249" s="162"/>
      <c r="G11249" s="209"/>
      <c r="H11249" s="195"/>
    </row>
    <row r="11250" spans="1:8">
      <c r="A11250" s="162"/>
      <c r="B11250" s="162"/>
      <c r="C11250" s="163"/>
      <c r="D11250" s="164"/>
      <c r="E11250" s="163"/>
      <c r="F11250" s="162"/>
      <c r="G11250" s="209"/>
      <c r="H11250" s="195"/>
    </row>
    <row r="11251" spans="1:8">
      <c r="A11251" s="162"/>
      <c r="B11251" s="162"/>
      <c r="C11251" s="163"/>
      <c r="D11251" s="164"/>
      <c r="E11251" s="163"/>
      <c r="F11251" s="162"/>
      <c r="G11251" s="209"/>
      <c r="H11251" s="195"/>
    </row>
    <row r="11252" spans="1:8">
      <c r="A11252" s="162"/>
      <c r="B11252" s="162"/>
      <c r="C11252" s="163"/>
      <c r="D11252" s="164"/>
      <c r="E11252" s="163"/>
      <c r="F11252" s="162"/>
      <c r="G11252" s="209"/>
      <c r="H11252" s="195"/>
    </row>
    <row r="11253" spans="1:8">
      <c r="A11253" s="162"/>
      <c r="B11253" s="162"/>
      <c r="C11253" s="163"/>
      <c r="D11253" s="164"/>
      <c r="E11253" s="163"/>
      <c r="F11253" s="162"/>
      <c r="G11253" s="209"/>
      <c r="H11253" s="195"/>
    </row>
    <row r="11254" spans="1:8">
      <c r="A11254" s="162"/>
      <c r="B11254" s="162"/>
      <c r="C11254" s="163"/>
      <c r="D11254" s="164"/>
      <c r="E11254" s="163"/>
      <c r="F11254" s="162"/>
      <c r="G11254" s="209"/>
      <c r="H11254" s="195"/>
    </row>
    <row r="11255" spans="1:8">
      <c r="A11255" s="162"/>
      <c r="B11255" s="162"/>
      <c r="C11255" s="163"/>
      <c r="D11255" s="164"/>
      <c r="E11255" s="163"/>
      <c r="F11255" s="162"/>
      <c r="G11255" s="209"/>
      <c r="H11255" s="195"/>
    </row>
    <row r="11256" spans="1:8">
      <c r="A11256" s="162"/>
      <c r="B11256" s="162"/>
      <c r="C11256" s="163"/>
      <c r="D11256" s="164"/>
      <c r="E11256" s="163"/>
      <c r="F11256" s="162"/>
      <c r="G11256" s="209"/>
      <c r="H11256" s="195"/>
    </row>
    <row r="11257" spans="1:8">
      <c r="A11257" s="162"/>
      <c r="B11257" s="162"/>
      <c r="C11257" s="163"/>
      <c r="D11257" s="164"/>
      <c r="E11257" s="163"/>
      <c r="F11257" s="162"/>
      <c r="G11257" s="209"/>
      <c r="H11257" s="195"/>
    </row>
    <row r="11258" spans="1:8">
      <c r="A11258" s="162"/>
      <c r="B11258" s="162"/>
      <c r="C11258" s="163"/>
      <c r="D11258" s="164"/>
      <c r="E11258" s="163"/>
      <c r="F11258" s="162"/>
      <c r="G11258" s="209"/>
      <c r="H11258" s="195"/>
    </row>
    <row r="11259" spans="1:8">
      <c r="A11259" s="162"/>
      <c r="B11259" s="162"/>
      <c r="C11259" s="163"/>
      <c r="D11259" s="164"/>
      <c r="E11259" s="163"/>
      <c r="F11259" s="162"/>
      <c r="G11259" s="209"/>
      <c r="H11259" s="195"/>
    </row>
    <row r="11260" spans="1:8">
      <c r="A11260" s="162"/>
      <c r="B11260" s="162"/>
      <c r="C11260" s="163"/>
      <c r="D11260" s="164"/>
      <c r="E11260" s="163"/>
      <c r="F11260" s="162"/>
      <c r="G11260" s="209"/>
      <c r="H11260" s="195"/>
    </row>
    <row r="11261" spans="1:8">
      <c r="A11261" s="162"/>
      <c r="B11261" s="162"/>
      <c r="C11261" s="163"/>
      <c r="D11261" s="164"/>
      <c r="E11261" s="163"/>
      <c r="F11261" s="162"/>
      <c r="G11261" s="209"/>
      <c r="H11261" s="195"/>
    </row>
    <row r="11262" spans="1:8">
      <c r="A11262" s="162"/>
      <c r="B11262" s="162"/>
      <c r="C11262" s="163"/>
      <c r="D11262" s="164"/>
      <c r="E11262" s="163"/>
      <c r="F11262" s="162"/>
      <c r="G11262" s="209"/>
      <c r="H11262" s="195"/>
    </row>
    <row r="11263" spans="1:8">
      <c r="A11263" s="162"/>
      <c r="B11263" s="162"/>
      <c r="C11263" s="163"/>
      <c r="D11263" s="164"/>
      <c r="E11263" s="163"/>
      <c r="F11263" s="162"/>
      <c r="G11263" s="209"/>
      <c r="H11263" s="195"/>
    </row>
    <row r="11264" spans="1:8">
      <c r="A11264" s="162"/>
      <c r="B11264" s="162"/>
      <c r="C11264" s="163"/>
      <c r="D11264" s="164"/>
      <c r="E11264" s="163"/>
      <c r="F11264" s="162"/>
      <c r="G11264" s="209"/>
      <c r="H11264" s="195"/>
    </row>
    <row r="11265" spans="1:8">
      <c r="A11265" s="162"/>
      <c r="B11265" s="162"/>
      <c r="C11265" s="163"/>
      <c r="D11265" s="164"/>
      <c r="E11265" s="163"/>
      <c r="F11265" s="162"/>
      <c r="G11265" s="209"/>
      <c r="H11265" s="195"/>
    </row>
    <row r="11266" spans="1:8">
      <c r="A11266" s="162"/>
      <c r="B11266" s="162"/>
      <c r="C11266" s="163"/>
      <c r="D11266" s="164"/>
      <c r="E11266" s="163"/>
      <c r="F11266" s="162"/>
      <c r="G11266" s="209"/>
      <c r="H11266" s="195"/>
    </row>
    <row r="11267" spans="1:8">
      <c r="A11267" s="162"/>
      <c r="B11267" s="162"/>
      <c r="C11267" s="163"/>
      <c r="D11267" s="164"/>
      <c r="E11267" s="163"/>
      <c r="F11267" s="162"/>
      <c r="G11267" s="209"/>
      <c r="H11267" s="195"/>
    </row>
    <row r="11268" spans="1:8">
      <c r="A11268" s="162"/>
      <c r="B11268" s="162"/>
      <c r="C11268" s="163"/>
      <c r="D11268" s="164"/>
      <c r="E11268" s="163"/>
      <c r="F11268" s="162"/>
      <c r="G11268" s="209"/>
      <c r="H11268" s="195"/>
    </row>
    <row r="11269" spans="1:8">
      <c r="A11269" s="162"/>
      <c r="B11269" s="162"/>
      <c r="C11269" s="163"/>
      <c r="D11269" s="164"/>
      <c r="E11269" s="163"/>
      <c r="F11269" s="162"/>
      <c r="G11269" s="209"/>
      <c r="H11269" s="195"/>
    </row>
    <row r="11270" spans="1:8">
      <c r="A11270" s="162"/>
      <c r="B11270" s="162"/>
      <c r="C11270" s="163"/>
      <c r="D11270" s="164"/>
      <c r="E11270" s="163"/>
      <c r="F11270" s="162"/>
      <c r="G11270" s="209"/>
      <c r="H11270" s="195"/>
    </row>
    <row r="11271" spans="1:8">
      <c r="A11271" s="162"/>
      <c r="B11271" s="162"/>
      <c r="C11271" s="163"/>
      <c r="D11271" s="164"/>
      <c r="E11271" s="163"/>
      <c r="F11271" s="162"/>
      <c r="G11271" s="209"/>
      <c r="H11271" s="195"/>
    </row>
    <row r="11272" spans="1:8">
      <c r="A11272" s="162"/>
      <c r="B11272" s="162"/>
      <c r="C11272" s="163"/>
      <c r="D11272" s="164"/>
      <c r="E11272" s="163"/>
      <c r="F11272" s="162"/>
      <c r="G11272" s="209"/>
      <c r="H11272" s="195"/>
    </row>
    <row r="11273" spans="1:8">
      <c r="A11273" s="162"/>
      <c r="B11273" s="162"/>
      <c r="C11273" s="163"/>
      <c r="D11273" s="164"/>
      <c r="E11273" s="163"/>
      <c r="F11273" s="162"/>
      <c r="G11273" s="209"/>
      <c r="H11273" s="195"/>
    </row>
    <row r="11274" spans="1:8">
      <c r="A11274" s="162"/>
      <c r="B11274" s="162"/>
      <c r="C11274" s="163"/>
      <c r="D11274" s="164"/>
      <c r="E11274" s="163"/>
      <c r="F11274" s="162"/>
      <c r="G11274" s="209"/>
      <c r="H11274" s="195"/>
    </row>
    <row r="11275" spans="1:8">
      <c r="A11275" s="162"/>
      <c r="B11275" s="162"/>
      <c r="C11275" s="163"/>
      <c r="D11275" s="164"/>
      <c r="E11275" s="163"/>
      <c r="F11275" s="162"/>
      <c r="G11275" s="209"/>
      <c r="H11275" s="195"/>
    </row>
    <row r="11276" spans="1:8">
      <c r="A11276" s="162"/>
      <c r="B11276" s="162"/>
      <c r="C11276" s="163"/>
      <c r="D11276" s="164"/>
      <c r="E11276" s="163"/>
      <c r="F11276" s="162"/>
      <c r="G11276" s="209"/>
      <c r="H11276" s="195"/>
    </row>
    <row r="11277" spans="1:8">
      <c r="A11277" s="162"/>
      <c r="B11277" s="162"/>
      <c r="C11277" s="163"/>
      <c r="D11277" s="164"/>
      <c r="E11277" s="163"/>
      <c r="F11277" s="162"/>
      <c r="G11277" s="209"/>
      <c r="H11277" s="195"/>
    </row>
    <row r="11278" spans="1:8">
      <c r="A11278" s="162"/>
      <c r="B11278" s="162"/>
      <c r="C11278" s="163"/>
      <c r="D11278" s="164"/>
      <c r="E11278" s="163"/>
      <c r="F11278" s="162"/>
      <c r="G11278" s="209"/>
      <c r="H11278" s="195"/>
    </row>
    <row r="11279" spans="1:8">
      <c r="A11279" s="162"/>
      <c r="B11279" s="162"/>
      <c r="C11279" s="163"/>
      <c r="D11279" s="164"/>
      <c r="E11279" s="163"/>
      <c r="F11279" s="162"/>
      <c r="G11279" s="209"/>
      <c r="H11279" s="195"/>
    </row>
    <row r="11280" spans="1:8">
      <c r="A11280" s="162"/>
      <c r="B11280" s="162"/>
      <c r="C11280" s="163"/>
      <c r="D11280" s="164"/>
      <c r="E11280" s="163"/>
      <c r="F11280" s="162"/>
      <c r="G11280" s="209"/>
      <c r="H11280" s="195"/>
    </row>
    <row r="11281" spans="1:8">
      <c r="A11281" s="162"/>
      <c r="B11281" s="162"/>
      <c r="C11281" s="163"/>
      <c r="D11281" s="164"/>
      <c r="E11281" s="163"/>
      <c r="F11281" s="162"/>
      <c r="G11281" s="209"/>
      <c r="H11281" s="195"/>
    </row>
    <row r="11282" spans="1:8">
      <c r="A11282" s="162"/>
      <c r="B11282" s="162"/>
      <c r="C11282" s="163"/>
      <c r="D11282" s="164"/>
      <c r="E11282" s="163"/>
      <c r="F11282" s="162"/>
      <c r="G11282" s="209"/>
      <c r="H11282" s="195"/>
    </row>
    <row r="11283" spans="1:8">
      <c r="A11283" s="162"/>
      <c r="B11283" s="162"/>
      <c r="C11283" s="163"/>
      <c r="D11283" s="164"/>
      <c r="E11283" s="163"/>
      <c r="F11283" s="162"/>
      <c r="G11283" s="209"/>
      <c r="H11283" s="195"/>
    </row>
    <row r="11284" spans="1:8">
      <c r="A11284" s="162"/>
      <c r="B11284" s="162"/>
      <c r="C11284" s="163"/>
      <c r="D11284" s="164"/>
      <c r="E11284" s="163"/>
      <c r="F11284" s="162"/>
      <c r="G11284" s="209"/>
      <c r="H11284" s="195"/>
    </row>
    <row r="11285" spans="1:8">
      <c r="A11285" s="162"/>
      <c r="B11285" s="162"/>
      <c r="C11285" s="163"/>
      <c r="D11285" s="164"/>
      <c r="E11285" s="163"/>
      <c r="F11285" s="162"/>
      <c r="G11285" s="209"/>
      <c r="H11285" s="195"/>
    </row>
    <row r="11286" spans="1:8">
      <c r="A11286" s="162"/>
      <c r="B11286" s="162"/>
      <c r="C11286" s="163"/>
      <c r="D11286" s="164"/>
      <c r="E11286" s="163"/>
      <c r="F11286" s="162"/>
      <c r="G11286" s="209"/>
      <c r="H11286" s="195"/>
    </row>
    <row r="11287" spans="1:8">
      <c r="A11287" s="162"/>
      <c r="B11287" s="162"/>
      <c r="C11287" s="163"/>
      <c r="D11287" s="164"/>
      <c r="E11287" s="163"/>
      <c r="F11287" s="162"/>
      <c r="G11287" s="209"/>
      <c r="H11287" s="195"/>
    </row>
    <row r="11288" spans="1:8">
      <c r="A11288" s="162"/>
      <c r="B11288" s="162"/>
      <c r="C11288" s="163"/>
      <c r="D11288" s="164"/>
      <c r="E11288" s="163"/>
      <c r="F11288" s="162"/>
      <c r="G11288" s="209"/>
      <c r="H11288" s="195"/>
    </row>
    <row r="11289" spans="1:8">
      <c r="A11289" s="162"/>
      <c r="B11289" s="162"/>
      <c r="C11289" s="163"/>
      <c r="D11289" s="164"/>
      <c r="E11289" s="163"/>
      <c r="F11289" s="162"/>
      <c r="G11289" s="209"/>
      <c r="H11289" s="195"/>
    </row>
    <row r="11290" spans="1:8">
      <c r="A11290" s="162"/>
      <c r="B11290" s="162"/>
      <c r="C11290" s="163"/>
      <c r="D11290" s="164"/>
      <c r="E11290" s="163"/>
      <c r="F11290" s="162"/>
      <c r="G11290" s="209"/>
      <c r="H11290" s="195"/>
    </row>
    <row r="11291" spans="1:8">
      <c r="A11291" s="162"/>
      <c r="B11291" s="162"/>
      <c r="C11291" s="163"/>
      <c r="D11291" s="164"/>
      <c r="E11291" s="163"/>
      <c r="F11291" s="162"/>
      <c r="G11291" s="209"/>
      <c r="H11291" s="195"/>
    </row>
    <row r="11292" spans="1:8">
      <c r="A11292" s="162"/>
      <c r="B11292" s="162"/>
      <c r="C11292" s="163"/>
      <c r="D11292" s="164"/>
      <c r="E11292" s="163"/>
      <c r="F11292" s="162"/>
      <c r="G11292" s="209"/>
      <c r="H11292" s="195"/>
    </row>
    <row r="11293" spans="1:8">
      <c r="A11293" s="162"/>
      <c r="B11293" s="162"/>
      <c r="C11293" s="163"/>
      <c r="D11293" s="164"/>
      <c r="E11293" s="163"/>
      <c r="F11293" s="162"/>
      <c r="G11293" s="209"/>
      <c r="H11293" s="195"/>
    </row>
    <row r="11294" spans="1:8">
      <c r="A11294" s="162"/>
      <c r="B11294" s="162"/>
      <c r="C11294" s="163"/>
      <c r="D11294" s="164"/>
      <c r="E11294" s="163"/>
      <c r="F11294" s="162"/>
      <c r="G11294" s="209"/>
      <c r="H11294" s="195"/>
    </row>
    <row r="11295" spans="1:8">
      <c r="A11295" s="162"/>
      <c r="B11295" s="162"/>
      <c r="C11295" s="163"/>
      <c r="D11295" s="164"/>
      <c r="E11295" s="163"/>
      <c r="F11295" s="162"/>
      <c r="G11295" s="209"/>
      <c r="H11295" s="195"/>
    </row>
    <row r="11296" spans="1:8">
      <c r="A11296" s="162"/>
      <c r="B11296" s="162"/>
      <c r="C11296" s="163"/>
      <c r="D11296" s="164"/>
      <c r="E11296" s="163"/>
      <c r="F11296" s="162"/>
      <c r="G11296" s="209"/>
      <c r="H11296" s="195"/>
    </row>
    <row r="11297" spans="1:8">
      <c r="A11297" s="162"/>
      <c r="B11297" s="162"/>
      <c r="C11297" s="163"/>
      <c r="D11297" s="164"/>
      <c r="E11297" s="163"/>
      <c r="F11297" s="162"/>
      <c r="G11297" s="209"/>
      <c r="H11297" s="195"/>
    </row>
    <row r="11298" spans="1:8">
      <c r="A11298" s="162"/>
      <c r="B11298" s="162"/>
      <c r="C11298" s="163"/>
      <c r="D11298" s="164"/>
      <c r="E11298" s="163"/>
      <c r="F11298" s="162"/>
      <c r="G11298" s="209"/>
      <c r="H11298" s="195"/>
    </row>
    <row r="11299" spans="1:8">
      <c r="A11299" s="162"/>
      <c r="B11299" s="162"/>
      <c r="C11299" s="163"/>
      <c r="D11299" s="164"/>
      <c r="E11299" s="163"/>
      <c r="F11299" s="162"/>
      <c r="G11299" s="209"/>
      <c r="H11299" s="195"/>
    </row>
    <row r="11300" spans="1:8">
      <c r="A11300" s="162"/>
      <c r="B11300" s="162"/>
      <c r="C11300" s="163"/>
      <c r="D11300" s="164"/>
      <c r="E11300" s="163"/>
      <c r="F11300" s="162"/>
      <c r="G11300" s="209"/>
      <c r="H11300" s="195"/>
    </row>
    <row r="11301" spans="1:8">
      <c r="A11301" s="162"/>
      <c r="B11301" s="162"/>
      <c r="C11301" s="163"/>
      <c r="D11301" s="164"/>
      <c r="E11301" s="163"/>
      <c r="F11301" s="162"/>
      <c r="G11301" s="209"/>
      <c r="H11301" s="195"/>
    </row>
    <row r="11302" spans="1:8">
      <c r="A11302" s="162"/>
      <c r="B11302" s="162"/>
      <c r="C11302" s="163"/>
      <c r="D11302" s="164"/>
      <c r="E11302" s="163"/>
      <c r="F11302" s="162"/>
      <c r="G11302" s="209"/>
      <c r="H11302" s="195"/>
    </row>
    <row r="11303" spans="1:8">
      <c r="A11303" s="162"/>
      <c r="B11303" s="162"/>
      <c r="C11303" s="163"/>
      <c r="D11303" s="164"/>
      <c r="E11303" s="163"/>
      <c r="F11303" s="162"/>
      <c r="G11303" s="209"/>
      <c r="H11303" s="195"/>
    </row>
    <row r="11304" spans="1:8">
      <c r="A11304" s="162"/>
      <c r="B11304" s="162"/>
      <c r="C11304" s="163"/>
      <c r="D11304" s="164"/>
      <c r="E11304" s="163"/>
      <c r="F11304" s="162"/>
      <c r="G11304" s="209"/>
      <c r="H11304" s="195"/>
    </row>
    <row r="11305" spans="1:8">
      <c r="A11305" s="162"/>
      <c r="B11305" s="162"/>
      <c r="C11305" s="163"/>
      <c r="D11305" s="164"/>
      <c r="E11305" s="163"/>
      <c r="F11305" s="162"/>
      <c r="G11305" s="209"/>
      <c r="H11305" s="195"/>
    </row>
    <row r="11306" spans="1:8">
      <c r="A11306" s="162"/>
      <c r="B11306" s="162"/>
      <c r="C11306" s="163"/>
      <c r="D11306" s="164"/>
      <c r="E11306" s="163"/>
      <c r="F11306" s="162"/>
      <c r="G11306" s="209"/>
      <c r="H11306" s="195"/>
    </row>
    <row r="11307" spans="1:8">
      <c r="A11307" s="162"/>
      <c r="B11307" s="162"/>
      <c r="C11307" s="163"/>
      <c r="D11307" s="164"/>
      <c r="E11307" s="163"/>
      <c r="F11307" s="162"/>
      <c r="G11307" s="209"/>
      <c r="H11307" s="195"/>
    </row>
    <row r="11308" spans="1:8">
      <c r="A11308" s="162"/>
      <c r="B11308" s="162"/>
      <c r="C11308" s="163"/>
      <c r="D11308" s="164"/>
      <c r="E11308" s="163"/>
      <c r="F11308" s="162"/>
      <c r="G11308" s="209"/>
      <c r="H11308" s="195"/>
    </row>
    <row r="11309" spans="1:8">
      <c r="A11309" s="162"/>
      <c r="B11309" s="162"/>
      <c r="C11309" s="163"/>
      <c r="D11309" s="164"/>
      <c r="E11309" s="163"/>
      <c r="F11309" s="162"/>
      <c r="G11309" s="209"/>
      <c r="H11309" s="195"/>
    </row>
    <row r="11310" spans="1:8">
      <c r="A11310" s="162"/>
      <c r="B11310" s="162"/>
      <c r="C11310" s="163"/>
      <c r="D11310" s="164"/>
      <c r="E11310" s="163"/>
      <c r="F11310" s="162"/>
      <c r="G11310" s="209"/>
      <c r="H11310" s="195"/>
    </row>
    <row r="11311" spans="1:8">
      <c r="A11311" s="162"/>
      <c r="B11311" s="162"/>
      <c r="C11311" s="163"/>
      <c r="D11311" s="164"/>
      <c r="E11311" s="163"/>
      <c r="F11311" s="162"/>
      <c r="G11311" s="209"/>
      <c r="H11311" s="195"/>
    </row>
    <row r="11312" spans="1:8">
      <c r="A11312" s="162"/>
      <c r="B11312" s="162"/>
      <c r="C11312" s="163"/>
      <c r="D11312" s="164"/>
      <c r="E11312" s="163"/>
      <c r="F11312" s="162"/>
      <c r="G11312" s="209"/>
      <c r="H11312" s="195"/>
    </row>
    <row r="11313" spans="1:8">
      <c r="A11313" s="162"/>
      <c r="B11313" s="162"/>
      <c r="C11313" s="163"/>
      <c r="D11313" s="164"/>
      <c r="E11313" s="163"/>
      <c r="F11313" s="162"/>
      <c r="G11313" s="209"/>
      <c r="H11313" s="195"/>
    </row>
    <row r="11314" spans="1:8">
      <c r="A11314" s="162"/>
      <c r="B11314" s="162"/>
      <c r="C11314" s="163"/>
      <c r="D11314" s="164"/>
      <c r="E11314" s="163"/>
      <c r="F11314" s="162"/>
      <c r="G11314" s="209"/>
      <c r="H11314" s="195"/>
    </row>
    <row r="11315" spans="1:8">
      <c r="A11315" s="162"/>
      <c r="B11315" s="162"/>
      <c r="C11315" s="163"/>
      <c r="D11315" s="164"/>
      <c r="E11315" s="163"/>
      <c r="F11315" s="162"/>
      <c r="G11315" s="209"/>
      <c r="H11315" s="195"/>
    </row>
    <row r="11316" spans="1:8">
      <c r="A11316" s="162"/>
      <c r="B11316" s="162"/>
      <c r="C11316" s="163"/>
      <c r="D11316" s="164"/>
      <c r="E11316" s="163"/>
      <c r="F11316" s="162"/>
      <c r="G11316" s="209"/>
      <c r="H11316" s="195"/>
    </row>
    <row r="11317" spans="1:8">
      <c r="A11317" s="162"/>
      <c r="B11317" s="162"/>
      <c r="C11317" s="163"/>
      <c r="D11317" s="164"/>
      <c r="E11317" s="163"/>
      <c r="F11317" s="162"/>
      <c r="G11317" s="209"/>
      <c r="H11317" s="195"/>
    </row>
    <row r="11318" spans="1:8">
      <c r="A11318" s="162"/>
      <c r="B11318" s="162"/>
      <c r="C11318" s="163"/>
      <c r="D11318" s="164"/>
      <c r="E11318" s="163"/>
      <c r="F11318" s="162"/>
      <c r="G11318" s="209"/>
      <c r="H11318" s="195"/>
    </row>
    <row r="11319" spans="1:8">
      <c r="A11319" s="162"/>
      <c r="B11319" s="162"/>
      <c r="C11319" s="163"/>
      <c r="D11319" s="164"/>
      <c r="E11319" s="163"/>
      <c r="F11319" s="162"/>
      <c r="G11319" s="209"/>
      <c r="H11319" s="195"/>
    </row>
    <row r="11320" spans="1:8">
      <c r="A11320" s="162"/>
      <c r="B11320" s="162"/>
      <c r="C11320" s="163"/>
      <c r="D11320" s="164"/>
      <c r="E11320" s="163"/>
      <c r="F11320" s="162"/>
      <c r="G11320" s="209"/>
      <c r="H11320" s="195"/>
    </row>
    <row r="11321" spans="1:8">
      <c r="A11321" s="162"/>
      <c r="B11321" s="162"/>
      <c r="C11321" s="163"/>
      <c r="D11321" s="164"/>
      <c r="E11321" s="163"/>
      <c r="F11321" s="162"/>
      <c r="G11321" s="209"/>
      <c r="H11321" s="195"/>
    </row>
    <row r="11322" spans="1:8">
      <c r="A11322" s="162"/>
      <c r="B11322" s="162"/>
      <c r="C11322" s="163"/>
      <c r="D11322" s="164"/>
      <c r="E11322" s="163"/>
      <c r="F11322" s="162"/>
      <c r="G11322" s="209"/>
      <c r="H11322" s="195"/>
    </row>
    <row r="11323" spans="1:8">
      <c r="A11323" s="162"/>
      <c r="B11323" s="162"/>
      <c r="C11323" s="163"/>
      <c r="D11323" s="164"/>
      <c r="E11323" s="163"/>
      <c r="F11323" s="162"/>
      <c r="G11323" s="209"/>
      <c r="H11323" s="195"/>
    </row>
    <row r="11324" spans="1:8">
      <c r="A11324" s="162"/>
      <c r="B11324" s="162"/>
      <c r="C11324" s="163"/>
      <c r="D11324" s="164"/>
      <c r="E11324" s="163"/>
      <c r="F11324" s="162"/>
      <c r="G11324" s="209"/>
      <c r="H11324" s="195"/>
    </row>
    <row r="11325" spans="1:8">
      <c r="A11325" s="162"/>
      <c r="B11325" s="162"/>
      <c r="C11325" s="163"/>
      <c r="D11325" s="164"/>
      <c r="E11325" s="163"/>
      <c r="F11325" s="162"/>
      <c r="G11325" s="209"/>
      <c r="H11325" s="195"/>
    </row>
    <row r="11326" spans="1:8">
      <c r="A11326" s="162"/>
      <c r="B11326" s="162"/>
      <c r="C11326" s="163"/>
      <c r="D11326" s="164"/>
      <c r="E11326" s="163"/>
      <c r="F11326" s="162"/>
      <c r="G11326" s="209"/>
      <c r="H11326" s="195"/>
    </row>
    <row r="11327" spans="1:8">
      <c r="A11327" s="162"/>
      <c r="B11327" s="162"/>
      <c r="C11327" s="163"/>
      <c r="D11327" s="164"/>
      <c r="E11327" s="163"/>
      <c r="F11327" s="162"/>
      <c r="G11327" s="209"/>
      <c r="H11327" s="195"/>
    </row>
    <row r="11328" spans="1:8">
      <c r="A11328" s="162"/>
      <c r="B11328" s="162"/>
      <c r="C11328" s="163"/>
      <c r="D11328" s="164"/>
      <c r="E11328" s="163"/>
      <c r="F11328" s="162"/>
      <c r="G11328" s="209"/>
      <c r="H11328" s="195"/>
    </row>
    <row r="11329" spans="1:8">
      <c r="A11329" s="162"/>
      <c r="B11329" s="162"/>
      <c r="C11329" s="163"/>
      <c r="D11329" s="164"/>
      <c r="E11329" s="163"/>
      <c r="F11329" s="162"/>
      <c r="G11329" s="209"/>
      <c r="H11329" s="195"/>
    </row>
    <row r="11330" spans="1:8">
      <c r="A11330" s="162"/>
      <c r="B11330" s="162"/>
      <c r="C11330" s="163"/>
      <c r="D11330" s="164"/>
      <c r="E11330" s="163"/>
      <c r="F11330" s="162"/>
      <c r="G11330" s="209"/>
      <c r="H11330" s="195"/>
    </row>
    <row r="11331" spans="1:8">
      <c r="A11331" s="162"/>
      <c r="B11331" s="162"/>
      <c r="C11331" s="163"/>
      <c r="D11331" s="164"/>
      <c r="E11331" s="163"/>
      <c r="F11331" s="162"/>
      <c r="G11331" s="209"/>
      <c r="H11331" s="195"/>
    </row>
    <row r="11332" spans="1:8">
      <c r="A11332" s="162"/>
      <c r="B11332" s="162"/>
      <c r="C11332" s="163"/>
      <c r="D11332" s="164"/>
      <c r="E11332" s="163"/>
      <c r="F11332" s="162"/>
      <c r="G11332" s="209"/>
      <c r="H11332" s="195"/>
    </row>
    <row r="11333" spans="1:8">
      <c r="A11333" s="162"/>
      <c r="B11333" s="162"/>
      <c r="C11333" s="163"/>
      <c r="D11333" s="164"/>
      <c r="E11333" s="163"/>
      <c r="F11333" s="162"/>
      <c r="G11333" s="209"/>
      <c r="H11333" s="195"/>
    </row>
    <row r="11334" spans="1:8">
      <c r="A11334" s="162"/>
      <c r="B11334" s="162"/>
      <c r="C11334" s="163"/>
      <c r="D11334" s="164"/>
      <c r="E11334" s="163"/>
      <c r="F11334" s="162"/>
      <c r="G11334" s="209"/>
      <c r="H11334" s="195"/>
    </row>
    <row r="11335" spans="1:8">
      <c r="A11335" s="162"/>
      <c r="B11335" s="162"/>
      <c r="C11335" s="163"/>
      <c r="D11335" s="164"/>
      <c r="E11335" s="163"/>
      <c r="F11335" s="162"/>
      <c r="G11335" s="209"/>
      <c r="H11335" s="195"/>
    </row>
    <row r="11336" spans="1:8">
      <c r="A11336" s="162"/>
      <c r="B11336" s="162"/>
      <c r="C11336" s="163"/>
      <c r="D11336" s="164"/>
      <c r="E11336" s="163"/>
      <c r="F11336" s="162"/>
      <c r="G11336" s="209"/>
      <c r="H11336" s="195"/>
    </row>
    <row r="11337" spans="1:8">
      <c r="A11337" s="162"/>
      <c r="B11337" s="162"/>
      <c r="C11337" s="163"/>
      <c r="D11337" s="164"/>
      <c r="E11337" s="163"/>
      <c r="F11337" s="162"/>
      <c r="G11337" s="209"/>
      <c r="H11337" s="195"/>
    </row>
    <row r="11338" spans="1:8">
      <c r="A11338" s="162"/>
      <c r="B11338" s="162"/>
      <c r="C11338" s="163"/>
      <c r="D11338" s="164"/>
      <c r="E11338" s="163"/>
      <c r="F11338" s="162"/>
      <c r="G11338" s="209"/>
      <c r="H11338" s="195"/>
    </row>
    <row r="11339" spans="1:8">
      <c r="A11339" s="162"/>
      <c r="B11339" s="162"/>
      <c r="C11339" s="163"/>
      <c r="D11339" s="164"/>
      <c r="E11339" s="163"/>
      <c r="F11339" s="162"/>
      <c r="G11339" s="209"/>
      <c r="H11339" s="195"/>
    </row>
    <row r="11340" spans="1:8">
      <c r="A11340" s="162"/>
      <c r="B11340" s="162"/>
      <c r="C11340" s="163"/>
      <c r="D11340" s="164"/>
      <c r="E11340" s="163"/>
      <c r="F11340" s="162"/>
      <c r="G11340" s="209"/>
      <c r="H11340" s="195"/>
    </row>
    <row r="11341" spans="1:8">
      <c r="A11341" s="162"/>
      <c r="B11341" s="162"/>
      <c r="C11341" s="163"/>
      <c r="D11341" s="164"/>
      <c r="E11341" s="163"/>
      <c r="F11341" s="162"/>
      <c r="G11341" s="209"/>
      <c r="H11341" s="195"/>
    </row>
    <row r="11342" spans="1:8">
      <c r="A11342" s="162"/>
      <c r="B11342" s="162"/>
      <c r="C11342" s="163"/>
      <c r="D11342" s="164"/>
      <c r="E11342" s="163"/>
      <c r="F11342" s="162"/>
      <c r="G11342" s="209"/>
      <c r="H11342" s="195"/>
    </row>
    <row r="11343" spans="1:8">
      <c r="A11343" s="162"/>
      <c r="B11343" s="162"/>
      <c r="C11343" s="163"/>
      <c r="D11343" s="164"/>
      <c r="E11343" s="163"/>
      <c r="F11343" s="162"/>
      <c r="G11343" s="209"/>
      <c r="H11343" s="195"/>
    </row>
    <row r="11344" spans="1:8">
      <c r="A11344" s="162"/>
      <c r="B11344" s="162"/>
      <c r="C11344" s="163"/>
      <c r="D11344" s="164"/>
      <c r="E11344" s="163"/>
      <c r="F11344" s="162"/>
      <c r="G11344" s="209"/>
      <c r="H11344" s="195"/>
    </row>
    <row r="11345" spans="1:8">
      <c r="A11345" s="162"/>
      <c r="B11345" s="162"/>
      <c r="C11345" s="163"/>
      <c r="D11345" s="164"/>
      <c r="E11345" s="163"/>
      <c r="F11345" s="162"/>
      <c r="G11345" s="209"/>
      <c r="H11345" s="195"/>
    </row>
    <row r="11346" spans="1:8">
      <c r="A11346" s="162"/>
      <c r="B11346" s="162"/>
      <c r="C11346" s="163"/>
      <c r="D11346" s="164"/>
      <c r="E11346" s="163"/>
      <c r="F11346" s="162"/>
      <c r="G11346" s="209"/>
      <c r="H11346" s="195"/>
    </row>
    <row r="11347" spans="1:8">
      <c r="A11347" s="162"/>
      <c r="B11347" s="162"/>
      <c r="C11347" s="163"/>
      <c r="D11347" s="164"/>
      <c r="E11347" s="163"/>
      <c r="F11347" s="162"/>
      <c r="G11347" s="209"/>
      <c r="H11347" s="195"/>
    </row>
    <row r="11348" spans="1:8">
      <c r="A11348" s="162"/>
      <c r="B11348" s="162"/>
      <c r="C11348" s="163"/>
      <c r="D11348" s="164"/>
      <c r="E11348" s="163"/>
      <c r="F11348" s="162"/>
      <c r="G11348" s="209"/>
      <c r="H11348" s="195"/>
    </row>
    <row r="11349" spans="1:8">
      <c r="A11349" s="162"/>
      <c r="B11349" s="162"/>
      <c r="C11349" s="163"/>
      <c r="D11349" s="164"/>
      <c r="E11349" s="163"/>
      <c r="F11349" s="162"/>
      <c r="G11349" s="209"/>
      <c r="H11349" s="195"/>
    </row>
    <row r="11350" spans="1:8">
      <c r="A11350" s="162"/>
      <c r="B11350" s="162"/>
      <c r="C11350" s="163"/>
      <c r="D11350" s="164"/>
      <c r="E11350" s="163"/>
      <c r="F11350" s="162"/>
      <c r="G11350" s="209"/>
      <c r="H11350" s="195"/>
    </row>
    <row r="11351" spans="1:8">
      <c r="A11351" s="162"/>
      <c r="B11351" s="162"/>
      <c r="C11351" s="163"/>
      <c r="D11351" s="164"/>
      <c r="E11351" s="163"/>
      <c r="F11351" s="162"/>
      <c r="G11351" s="209"/>
      <c r="H11351" s="195"/>
    </row>
    <row r="11352" spans="1:8">
      <c r="A11352" s="162"/>
      <c r="B11352" s="162"/>
      <c r="C11352" s="163"/>
      <c r="D11352" s="164"/>
      <c r="E11352" s="163"/>
      <c r="F11352" s="162"/>
      <c r="G11352" s="209"/>
      <c r="H11352" s="195"/>
    </row>
    <row r="11353" spans="1:8">
      <c r="A11353" s="162"/>
      <c r="B11353" s="162"/>
      <c r="C11353" s="163"/>
      <c r="D11353" s="164"/>
      <c r="E11353" s="163"/>
      <c r="F11353" s="162"/>
      <c r="G11353" s="209"/>
      <c r="H11353" s="195"/>
    </row>
    <row r="11354" spans="1:8">
      <c r="A11354" s="162"/>
      <c r="B11354" s="162"/>
      <c r="C11354" s="163"/>
      <c r="D11354" s="164"/>
      <c r="E11354" s="163"/>
      <c r="F11354" s="162"/>
      <c r="G11354" s="209"/>
      <c r="H11354" s="195"/>
    </row>
    <row r="11355" spans="1:8">
      <c r="A11355" s="162"/>
      <c r="B11355" s="162"/>
      <c r="C11355" s="163"/>
      <c r="D11355" s="164"/>
      <c r="E11355" s="163"/>
      <c r="F11355" s="162"/>
      <c r="G11355" s="209"/>
      <c r="H11355" s="195"/>
    </row>
    <row r="11356" spans="1:8">
      <c r="A11356" s="162"/>
      <c r="B11356" s="162"/>
      <c r="C11356" s="163"/>
      <c r="D11356" s="164"/>
      <c r="E11356" s="163"/>
      <c r="F11356" s="162"/>
      <c r="G11356" s="209"/>
      <c r="H11356" s="195"/>
    </row>
    <row r="11357" spans="1:8">
      <c r="A11357" s="162"/>
      <c r="B11357" s="162"/>
      <c r="C11357" s="163"/>
      <c r="D11357" s="164"/>
      <c r="E11357" s="163"/>
      <c r="F11357" s="162"/>
      <c r="G11357" s="209"/>
      <c r="H11357" s="195"/>
    </row>
    <row r="11358" spans="1:8">
      <c r="A11358" s="162"/>
      <c r="B11358" s="162"/>
      <c r="C11358" s="163"/>
      <c r="D11358" s="164"/>
      <c r="E11358" s="163"/>
      <c r="F11358" s="162"/>
      <c r="G11358" s="209"/>
      <c r="H11358" s="195"/>
    </row>
    <row r="11359" spans="1:8">
      <c r="A11359" s="162"/>
      <c r="B11359" s="162"/>
      <c r="C11359" s="163"/>
      <c r="D11359" s="164"/>
      <c r="E11359" s="163"/>
      <c r="F11359" s="162"/>
      <c r="G11359" s="209"/>
      <c r="H11359" s="195"/>
    </row>
    <row r="11360" spans="1:8">
      <c r="A11360" s="162"/>
      <c r="B11360" s="162"/>
      <c r="C11360" s="163"/>
      <c r="D11360" s="164"/>
      <c r="E11360" s="163"/>
      <c r="F11360" s="162"/>
      <c r="G11360" s="209"/>
      <c r="H11360" s="195"/>
    </row>
    <row r="11361" spans="1:8">
      <c r="A11361" s="162"/>
      <c r="B11361" s="162"/>
      <c r="C11361" s="163"/>
      <c r="D11361" s="164"/>
      <c r="E11361" s="163"/>
      <c r="F11361" s="162"/>
      <c r="G11361" s="209"/>
      <c r="H11361" s="195"/>
    </row>
    <row r="11362" spans="1:8">
      <c r="A11362" s="162"/>
      <c r="B11362" s="162"/>
      <c r="C11362" s="163"/>
      <c r="D11362" s="164"/>
      <c r="E11362" s="163"/>
      <c r="F11362" s="162"/>
      <c r="G11362" s="209"/>
      <c r="H11362" s="195"/>
    </row>
    <row r="11363" spans="1:8">
      <c r="A11363" s="162"/>
      <c r="B11363" s="162"/>
      <c r="C11363" s="163"/>
      <c r="D11363" s="164"/>
      <c r="E11363" s="163"/>
      <c r="F11363" s="162"/>
      <c r="G11363" s="209"/>
      <c r="H11363" s="195"/>
    </row>
    <row r="11364" spans="1:8">
      <c r="A11364" s="162"/>
      <c r="B11364" s="162"/>
      <c r="C11364" s="163"/>
      <c r="D11364" s="164"/>
      <c r="E11364" s="163"/>
      <c r="F11364" s="162"/>
      <c r="G11364" s="209"/>
      <c r="H11364" s="195"/>
    </row>
    <row r="11365" spans="1:8">
      <c r="A11365" s="162"/>
      <c r="B11365" s="162"/>
      <c r="C11365" s="163"/>
      <c r="D11365" s="164"/>
      <c r="E11365" s="163"/>
      <c r="F11365" s="162"/>
      <c r="G11365" s="209"/>
      <c r="H11365" s="195"/>
    </row>
    <row r="11366" spans="1:8">
      <c r="A11366" s="162"/>
      <c r="B11366" s="162"/>
      <c r="C11366" s="163"/>
      <c r="D11366" s="164"/>
      <c r="E11366" s="163"/>
      <c r="F11366" s="162"/>
      <c r="G11366" s="209"/>
      <c r="H11366" s="195"/>
    </row>
    <row r="11367" spans="1:8">
      <c r="A11367" s="162"/>
      <c r="B11367" s="162"/>
      <c r="C11367" s="163"/>
      <c r="D11367" s="164"/>
      <c r="E11367" s="163"/>
      <c r="F11367" s="162"/>
      <c r="G11367" s="209"/>
      <c r="H11367" s="195"/>
    </row>
    <row r="11368" spans="1:8">
      <c r="A11368" s="162"/>
      <c r="B11368" s="162"/>
      <c r="C11368" s="163"/>
      <c r="D11368" s="164"/>
      <c r="E11368" s="163"/>
      <c r="F11368" s="162"/>
      <c r="G11368" s="209"/>
      <c r="H11368" s="195"/>
    </row>
    <row r="11369" spans="1:8">
      <c r="A11369" s="162"/>
      <c r="B11369" s="162"/>
      <c r="C11369" s="163"/>
      <c r="D11369" s="164"/>
      <c r="E11369" s="163"/>
      <c r="F11369" s="162"/>
      <c r="G11369" s="209"/>
      <c r="H11369" s="195"/>
    </row>
    <row r="11370" spans="1:8">
      <c r="A11370" s="162"/>
      <c r="B11370" s="162"/>
      <c r="C11370" s="163"/>
      <c r="D11370" s="164"/>
      <c r="E11370" s="163"/>
      <c r="F11370" s="162"/>
      <c r="G11370" s="209"/>
      <c r="H11370" s="195"/>
    </row>
    <row r="11371" spans="1:8">
      <c r="A11371" s="162"/>
      <c r="B11371" s="162"/>
      <c r="C11371" s="163"/>
      <c r="D11371" s="164"/>
      <c r="E11371" s="163"/>
      <c r="F11371" s="162"/>
      <c r="G11371" s="209"/>
      <c r="H11371" s="195"/>
    </row>
    <row r="11372" spans="1:8">
      <c r="A11372" s="162"/>
      <c r="B11372" s="162"/>
      <c r="C11372" s="163"/>
      <c r="D11372" s="164"/>
      <c r="E11372" s="163"/>
      <c r="F11372" s="162"/>
      <c r="G11372" s="209"/>
      <c r="H11372" s="195"/>
    </row>
    <row r="11373" spans="1:8">
      <c r="A11373" s="162"/>
      <c r="B11373" s="162"/>
      <c r="C11373" s="163"/>
      <c r="D11373" s="164"/>
      <c r="E11373" s="163"/>
      <c r="F11373" s="162"/>
      <c r="G11373" s="209"/>
      <c r="H11373" s="195"/>
    </row>
    <row r="11374" spans="1:8">
      <c r="A11374" s="162"/>
      <c r="B11374" s="162"/>
      <c r="C11374" s="163"/>
      <c r="D11374" s="164"/>
      <c r="E11374" s="163"/>
      <c r="F11374" s="162"/>
      <c r="G11374" s="209"/>
      <c r="H11374" s="195"/>
    </row>
    <row r="11375" spans="1:8">
      <c r="A11375" s="162"/>
      <c r="B11375" s="162"/>
      <c r="C11375" s="163"/>
      <c r="D11375" s="164"/>
      <c r="E11375" s="163"/>
      <c r="F11375" s="162"/>
      <c r="G11375" s="209"/>
      <c r="H11375" s="195"/>
    </row>
    <row r="11376" spans="1:8">
      <c r="A11376" s="162"/>
      <c r="B11376" s="162"/>
      <c r="C11376" s="163"/>
      <c r="D11376" s="164"/>
      <c r="E11376" s="163"/>
      <c r="F11376" s="162"/>
      <c r="G11376" s="209"/>
      <c r="H11376" s="195"/>
    </row>
    <row r="11377" spans="1:8">
      <c r="A11377" s="162"/>
      <c r="B11377" s="162"/>
      <c r="C11377" s="163"/>
      <c r="D11377" s="164"/>
      <c r="E11377" s="163"/>
      <c r="F11377" s="162"/>
      <c r="G11377" s="209"/>
      <c r="H11377" s="195"/>
    </row>
    <row r="11378" spans="1:8">
      <c r="A11378" s="162"/>
      <c r="B11378" s="162"/>
      <c r="C11378" s="163"/>
      <c r="D11378" s="164"/>
      <c r="E11378" s="163"/>
      <c r="F11378" s="162"/>
      <c r="G11378" s="209"/>
      <c r="H11378" s="195"/>
    </row>
    <row r="11379" spans="1:8">
      <c r="A11379" s="162"/>
      <c r="B11379" s="162"/>
      <c r="C11379" s="163"/>
      <c r="D11379" s="164"/>
      <c r="E11379" s="163"/>
      <c r="F11379" s="162"/>
      <c r="G11379" s="209"/>
      <c r="H11379" s="195"/>
    </row>
    <row r="11380" spans="1:8">
      <c r="A11380" s="162"/>
      <c r="B11380" s="162"/>
      <c r="C11380" s="163"/>
      <c r="D11380" s="164"/>
      <c r="E11380" s="163"/>
      <c r="F11380" s="162"/>
      <c r="G11380" s="209"/>
      <c r="H11380" s="195"/>
    </row>
    <row r="11381" spans="1:8">
      <c r="A11381" s="162"/>
      <c r="B11381" s="162"/>
      <c r="C11381" s="163"/>
      <c r="D11381" s="164"/>
      <c r="E11381" s="163"/>
      <c r="F11381" s="162"/>
      <c r="G11381" s="209"/>
      <c r="H11381" s="195"/>
    </row>
    <row r="11382" spans="1:8">
      <c r="A11382" s="162"/>
      <c r="B11382" s="162"/>
      <c r="C11382" s="163"/>
      <c r="D11382" s="164"/>
      <c r="E11382" s="163"/>
      <c r="F11382" s="162"/>
      <c r="G11382" s="209"/>
      <c r="H11382" s="195"/>
    </row>
    <row r="11383" spans="1:8">
      <c r="A11383" s="162"/>
      <c r="B11383" s="162"/>
      <c r="C11383" s="163"/>
      <c r="D11383" s="164"/>
      <c r="E11383" s="163"/>
      <c r="F11383" s="162"/>
      <c r="G11383" s="209"/>
      <c r="H11383" s="195"/>
    </row>
    <row r="11384" spans="1:8">
      <c r="A11384" s="162"/>
      <c r="B11384" s="162"/>
      <c r="C11384" s="163"/>
      <c r="D11384" s="164"/>
      <c r="E11384" s="163"/>
      <c r="F11384" s="162"/>
      <c r="G11384" s="209"/>
      <c r="H11384" s="195"/>
    </row>
    <row r="11385" spans="1:8">
      <c r="A11385" s="162"/>
      <c r="B11385" s="162"/>
      <c r="C11385" s="163"/>
      <c r="D11385" s="164"/>
      <c r="E11385" s="163"/>
      <c r="F11385" s="162"/>
      <c r="G11385" s="209"/>
      <c r="H11385" s="195"/>
    </row>
    <row r="11386" spans="1:8">
      <c r="A11386" s="162"/>
      <c r="B11386" s="162"/>
      <c r="C11386" s="163"/>
      <c r="D11386" s="164"/>
      <c r="E11386" s="163"/>
      <c r="F11386" s="162"/>
      <c r="G11386" s="209"/>
      <c r="H11386" s="195"/>
    </row>
    <row r="11387" spans="1:8">
      <c r="A11387" s="162"/>
      <c r="B11387" s="162"/>
      <c r="C11387" s="163"/>
      <c r="D11387" s="164"/>
      <c r="E11387" s="163"/>
      <c r="F11387" s="162"/>
      <c r="G11387" s="209"/>
      <c r="H11387" s="195"/>
    </row>
    <row r="11388" spans="1:8">
      <c r="A11388" s="162"/>
      <c r="B11388" s="162"/>
      <c r="C11388" s="163"/>
      <c r="D11388" s="164"/>
      <c r="E11388" s="163"/>
      <c r="F11388" s="162"/>
      <c r="G11388" s="209"/>
      <c r="H11388" s="195"/>
    </row>
    <row r="11389" spans="1:8">
      <c r="A11389" s="162"/>
      <c r="B11389" s="162"/>
      <c r="C11389" s="163"/>
      <c r="D11389" s="164"/>
      <c r="E11389" s="163"/>
      <c r="F11389" s="162"/>
      <c r="G11389" s="209"/>
      <c r="H11389" s="195"/>
    </row>
    <row r="11390" spans="1:8">
      <c r="A11390" s="162"/>
      <c r="B11390" s="162"/>
      <c r="C11390" s="163"/>
      <c r="D11390" s="164"/>
      <c r="E11390" s="163"/>
      <c r="F11390" s="162"/>
      <c r="G11390" s="209"/>
      <c r="H11390" s="195"/>
    </row>
    <row r="11391" spans="1:8">
      <c r="A11391" s="162"/>
      <c r="B11391" s="162"/>
      <c r="C11391" s="163"/>
      <c r="D11391" s="164"/>
      <c r="E11391" s="163"/>
      <c r="F11391" s="162"/>
      <c r="G11391" s="209"/>
      <c r="H11391" s="195"/>
    </row>
    <row r="11392" spans="1:8">
      <c r="A11392" s="162"/>
      <c r="B11392" s="162"/>
      <c r="C11392" s="163"/>
      <c r="D11392" s="164"/>
      <c r="E11392" s="163"/>
      <c r="F11392" s="162"/>
      <c r="G11392" s="209"/>
      <c r="H11392" s="195"/>
    </row>
    <row r="11393" spans="1:8">
      <c r="A11393" s="162"/>
      <c r="B11393" s="162"/>
      <c r="C11393" s="163"/>
      <c r="D11393" s="164"/>
      <c r="E11393" s="163"/>
      <c r="F11393" s="162"/>
      <c r="G11393" s="209"/>
      <c r="H11393" s="195"/>
    </row>
    <row r="11394" spans="1:8">
      <c r="A11394" s="162"/>
      <c r="B11394" s="162"/>
      <c r="C11394" s="163"/>
      <c r="D11394" s="164"/>
      <c r="E11394" s="163"/>
      <c r="F11394" s="162"/>
      <c r="G11394" s="209"/>
      <c r="H11394" s="195"/>
    </row>
    <row r="11395" spans="1:8">
      <c r="A11395" s="162"/>
      <c r="B11395" s="162"/>
      <c r="C11395" s="163"/>
      <c r="D11395" s="164"/>
      <c r="E11395" s="163"/>
      <c r="F11395" s="162"/>
      <c r="G11395" s="209"/>
      <c r="H11395" s="195"/>
    </row>
    <row r="11396" spans="1:8">
      <c r="A11396" s="162"/>
      <c r="B11396" s="162"/>
      <c r="C11396" s="163"/>
      <c r="D11396" s="164"/>
      <c r="E11396" s="163"/>
      <c r="F11396" s="162"/>
      <c r="G11396" s="209"/>
      <c r="H11396" s="195"/>
    </row>
    <row r="11397" spans="1:8">
      <c r="A11397" s="162"/>
      <c r="B11397" s="162"/>
      <c r="C11397" s="163"/>
      <c r="D11397" s="164"/>
      <c r="E11397" s="163"/>
      <c r="F11397" s="162"/>
      <c r="G11397" s="209"/>
      <c r="H11397" s="195"/>
    </row>
    <row r="11398" spans="1:8">
      <c r="A11398" s="162"/>
      <c r="B11398" s="162"/>
      <c r="C11398" s="163"/>
      <c r="D11398" s="164"/>
      <c r="E11398" s="163"/>
      <c r="F11398" s="162"/>
      <c r="G11398" s="209"/>
      <c r="H11398" s="195"/>
    </row>
    <row r="11399" spans="1:8">
      <c r="A11399" s="162"/>
      <c r="B11399" s="162"/>
      <c r="C11399" s="163"/>
      <c r="D11399" s="164"/>
      <c r="E11399" s="163"/>
      <c r="F11399" s="162"/>
      <c r="G11399" s="209"/>
      <c r="H11399" s="195"/>
    </row>
    <row r="11400" spans="1:8">
      <c r="A11400" s="162"/>
      <c r="B11400" s="162"/>
      <c r="C11400" s="163"/>
      <c r="D11400" s="164"/>
      <c r="E11400" s="163"/>
      <c r="F11400" s="162"/>
      <c r="G11400" s="209"/>
      <c r="H11400" s="195"/>
    </row>
    <row r="11401" spans="1:8">
      <c r="A11401" s="162"/>
      <c r="B11401" s="162"/>
      <c r="C11401" s="163"/>
      <c r="D11401" s="164"/>
      <c r="E11401" s="163"/>
      <c r="F11401" s="162"/>
      <c r="G11401" s="209"/>
      <c r="H11401" s="195"/>
    </row>
    <row r="11402" spans="1:8">
      <c r="A11402" s="162"/>
      <c r="B11402" s="162"/>
      <c r="C11402" s="163"/>
      <c r="D11402" s="164"/>
      <c r="E11402" s="163"/>
      <c r="F11402" s="162"/>
      <c r="G11402" s="209"/>
      <c r="H11402" s="195"/>
    </row>
    <row r="11403" spans="1:8">
      <c r="A11403" s="162"/>
      <c r="B11403" s="162"/>
      <c r="C11403" s="163"/>
      <c r="D11403" s="164"/>
      <c r="E11403" s="163"/>
      <c r="F11403" s="162"/>
      <c r="G11403" s="209"/>
      <c r="H11403" s="195"/>
    </row>
    <row r="11404" spans="1:8">
      <c r="A11404" s="162"/>
      <c r="B11404" s="162"/>
      <c r="C11404" s="163"/>
      <c r="D11404" s="164"/>
      <c r="E11404" s="163"/>
      <c r="F11404" s="162"/>
      <c r="G11404" s="209"/>
      <c r="H11404" s="195"/>
    </row>
    <row r="11405" spans="1:8">
      <c r="A11405" s="162"/>
      <c r="B11405" s="162"/>
      <c r="C11405" s="163"/>
      <c r="D11405" s="164"/>
      <c r="E11405" s="163"/>
      <c r="F11405" s="162"/>
      <c r="G11405" s="209"/>
      <c r="H11405" s="195"/>
    </row>
    <row r="11406" spans="1:8">
      <c r="A11406" s="162"/>
      <c r="B11406" s="162"/>
      <c r="C11406" s="163"/>
      <c r="D11406" s="164"/>
      <c r="E11406" s="163"/>
      <c r="F11406" s="162"/>
      <c r="G11406" s="209"/>
      <c r="H11406" s="195"/>
    </row>
    <row r="11407" spans="1:8">
      <c r="A11407" s="162"/>
      <c r="B11407" s="162"/>
      <c r="C11407" s="163"/>
      <c r="D11407" s="164"/>
      <c r="E11407" s="163"/>
      <c r="F11407" s="162"/>
      <c r="G11407" s="209"/>
      <c r="H11407" s="195"/>
    </row>
    <row r="11408" spans="1:8">
      <c r="A11408" s="162"/>
      <c r="B11408" s="162"/>
      <c r="C11408" s="163"/>
      <c r="D11408" s="164"/>
      <c r="E11408" s="163"/>
      <c r="F11408" s="162"/>
      <c r="G11408" s="209"/>
      <c r="H11408" s="195"/>
    </row>
    <row r="11409" spans="1:8">
      <c r="A11409" s="162"/>
      <c r="B11409" s="162"/>
      <c r="C11409" s="163"/>
      <c r="D11409" s="164"/>
      <c r="E11409" s="163"/>
      <c r="F11409" s="162"/>
      <c r="G11409" s="209"/>
      <c r="H11409" s="195"/>
    </row>
    <row r="11410" spans="1:8">
      <c r="A11410" s="162"/>
      <c r="B11410" s="162"/>
      <c r="C11410" s="163"/>
      <c r="D11410" s="164"/>
      <c r="E11410" s="163"/>
      <c r="F11410" s="162"/>
      <c r="G11410" s="209"/>
      <c r="H11410" s="195"/>
    </row>
    <row r="11411" spans="1:8">
      <c r="A11411" s="162"/>
      <c r="B11411" s="162"/>
      <c r="C11411" s="163"/>
      <c r="D11411" s="164"/>
      <c r="E11411" s="163"/>
      <c r="F11411" s="162"/>
      <c r="G11411" s="209"/>
      <c r="H11411" s="195"/>
    </row>
    <row r="11412" spans="1:8">
      <c r="A11412" s="162"/>
      <c r="B11412" s="162"/>
      <c r="C11412" s="163"/>
      <c r="D11412" s="164"/>
      <c r="E11412" s="163"/>
      <c r="F11412" s="162"/>
      <c r="G11412" s="209"/>
      <c r="H11412" s="195"/>
    </row>
    <row r="11413" spans="1:8">
      <c r="A11413" s="162"/>
      <c r="B11413" s="162"/>
      <c r="C11413" s="163"/>
      <c r="D11413" s="164"/>
      <c r="E11413" s="163"/>
      <c r="F11413" s="162"/>
      <c r="G11413" s="209"/>
      <c r="H11413" s="195"/>
    </row>
    <row r="11414" spans="1:8">
      <c r="A11414" s="162"/>
      <c r="B11414" s="162"/>
      <c r="C11414" s="163"/>
      <c r="D11414" s="164"/>
      <c r="E11414" s="163"/>
      <c r="F11414" s="162"/>
      <c r="G11414" s="209"/>
      <c r="H11414" s="195"/>
    </row>
    <row r="11415" spans="1:8">
      <c r="A11415" s="162"/>
      <c r="B11415" s="162"/>
      <c r="C11415" s="163"/>
      <c r="D11415" s="164"/>
      <c r="E11415" s="163"/>
      <c r="F11415" s="162"/>
      <c r="G11415" s="209"/>
      <c r="H11415" s="195"/>
    </row>
    <row r="11416" spans="1:8">
      <c r="A11416" s="162"/>
      <c r="B11416" s="162"/>
      <c r="C11416" s="163"/>
      <c r="D11416" s="164"/>
      <c r="E11416" s="163"/>
      <c r="F11416" s="162"/>
      <c r="G11416" s="209"/>
      <c r="H11416" s="195"/>
    </row>
    <row r="11417" spans="1:8">
      <c r="A11417" s="162"/>
      <c r="B11417" s="162"/>
      <c r="C11417" s="163"/>
      <c r="D11417" s="164"/>
      <c r="E11417" s="163"/>
      <c r="F11417" s="162"/>
      <c r="G11417" s="209"/>
      <c r="H11417" s="195"/>
    </row>
    <row r="11418" spans="1:8">
      <c r="A11418" s="162"/>
      <c r="B11418" s="162"/>
      <c r="C11418" s="163"/>
      <c r="D11418" s="164"/>
      <c r="E11418" s="163"/>
      <c r="F11418" s="162"/>
      <c r="G11418" s="209"/>
      <c r="H11418" s="195"/>
    </row>
    <row r="11419" spans="1:8">
      <c r="A11419" s="162"/>
      <c r="B11419" s="162"/>
      <c r="C11419" s="163"/>
      <c r="D11419" s="164"/>
      <c r="E11419" s="163"/>
      <c r="F11419" s="162"/>
      <c r="G11419" s="209"/>
      <c r="H11419" s="195"/>
    </row>
    <row r="11420" spans="1:8">
      <c r="A11420" s="162"/>
      <c r="B11420" s="162"/>
      <c r="C11420" s="163"/>
      <c r="D11420" s="164"/>
      <c r="E11420" s="163"/>
      <c r="F11420" s="162"/>
      <c r="G11420" s="209"/>
      <c r="H11420" s="195"/>
    </row>
    <row r="11421" spans="1:8">
      <c r="A11421" s="162"/>
      <c r="B11421" s="162"/>
      <c r="C11421" s="163"/>
      <c r="D11421" s="164"/>
      <c r="E11421" s="163"/>
      <c r="F11421" s="162"/>
      <c r="G11421" s="209"/>
      <c r="H11421" s="195"/>
    </row>
    <row r="11422" spans="1:8">
      <c r="A11422" s="162"/>
      <c r="B11422" s="162"/>
      <c r="C11422" s="163"/>
      <c r="D11422" s="164"/>
      <c r="E11422" s="163"/>
      <c r="F11422" s="162"/>
      <c r="G11422" s="209"/>
      <c r="H11422" s="195"/>
    </row>
    <row r="11423" spans="1:8">
      <c r="A11423" s="162"/>
      <c r="B11423" s="162"/>
      <c r="C11423" s="163"/>
      <c r="D11423" s="164"/>
      <c r="E11423" s="163"/>
      <c r="F11423" s="162"/>
      <c r="G11423" s="209"/>
      <c r="H11423" s="195"/>
    </row>
    <row r="11424" spans="1:8">
      <c r="A11424" s="162"/>
      <c r="B11424" s="162"/>
      <c r="C11424" s="163"/>
      <c r="D11424" s="164"/>
      <c r="E11424" s="163"/>
      <c r="F11424" s="162"/>
      <c r="G11424" s="209"/>
      <c r="H11424" s="195"/>
    </row>
    <row r="11425" spans="1:8">
      <c r="A11425" s="162"/>
      <c r="B11425" s="162"/>
      <c r="C11425" s="163"/>
      <c r="D11425" s="164"/>
      <c r="E11425" s="163"/>
      <c r="F11425" s="162"/>
      <c r="G11425" s="209"/>
      <c r="H11425" s="195"/>
    </row>
    <row r="11426" spans="1:8">
      <c r="A11426" s="162"/>
      <c r="B11426" s="162"/>
      <c r="C11426" s="163"/>
      <c r="D11426" s="164"/>
      <c r="E11426" s="163"/>
      <c r="F11426" s="162"/>
      <c r="G11426" s="209"/>
      <c r="H11426" s="195"/>
    </row>
    <row r="11427" spans="1:8">
      <c r="A11427" s="162"/>
      <c r="B11427" s="162"/>
      <c r="C11427" s="163"/>
      <c r="D11427" s="164"/>
      <c r="E11427" s="163"/>
      <c r="F11427" s="162"/>
      <c r="G11427" s="209"/>
      <c r="H11427" s="195"/>
    </row>
    <row r="11428" spans="1:8">
      <c r="A11428" s="162"/>
      <c r="B11428" s="162"/>
      <c r="C11428" s="163"/>
      <c r="D11428" s="164"/>
      <c r="E11428" s="163"/>
      <c r="F11428" s="162"/>
      <c r="G11428" s="209"/>
      <c r="H11428" s="195"/>
    </row>
    <row r="11429" spans="1:8">
      <c r="A11429" s="162"/>
      <c r="B11429" s="162"/>
      <c r="C11429" s="163"/>
      <c r="D11429" s="164"/>
      <c r="E11429" s="163"/>
      <c r="F11429" s="162"/>
      <c r="G11429" s="209"/>
      <c r="H11429" s="195"/>
    </row>
    <row r="11430" spans="1:8">
      <c r="A11430" s="162"/>
      <c r="B11430" s="162"/>
      <c r="C11430" s="163"/>
      <c r="D11430" s="164"/>
      <c r="E11430" s="163"/>
      <c r="F11430" s="162"/>
      <c r="G11430" s="209"/>
      <c r="H11430" s="195"/>
    </row>
    <row r="11431" spans="1:8">
      <c r="A11431" s="162"/>
      <c r="B11431" s="162"/>
      <c r="C11431" s="163"/>
      <c r="D11431" s="164"/>
      <c r="E11431" s="163"/>
      <c r="F11431" s="162"/>
      <c r="G11431" s="209"/>
      <c r="H11431" s="195"/>
    </row>
    <row r="11432" spans="1:8">
      <c r="A11432" s="162"/>
      <c r="B11432" s="162"/>
      <c r="C11432" s="163"/>
      <c r="D11432" s="164"/>
      <c r="E11432" s="163"/>
      <c r="F11432" s="162"/>
      <c r="G11432" s="209"/>
      <c r="H11432" s="195"/>
    </row>
    <row r="11433" spans="1:8">
      <c r="A11433" s="162"/>
      <c r="B11433" s="162"/>
      <c r="C11433" s="163"/>
      <c r="D11433" s="164"/>
      <c r="E11433" s="163"/>
      <c r="F11433" s="162"/>
      <c r="G11433" s="209"/>
      <c r="H11433" s="195"/>
    </row>
    <row r="11434" spans="1:8">
      <c r="A11434" s="162"/>
      <c r="B11434" s="162"/>
      <c r="C11434" s="163"/>
      <c r="D11434" s="164"/>
      <c r="E11434" s="163"/>
      <c r="F11434" s="162"/>
      <c r="G11434" s="209"/>
      <c r="H11434" s="195"/>
    </row>
    <row r="11435" spans="1:8">
      <c r="A11435" s="162"/>
      <c r="B11435" s="162"/>
      <c r="C11435" s="163"/>
      <c r="D11435" s="164"/>
      <c r="E11435" s="163"/>
      <c r="F11435" s="162"/>
      <c r="G11435" s="209"/>
      <c r="H11435" s="195"/>
    </row>
    <row r="11436" spans="1:8">
      <c r="A11436" s="162"/>
      <c r="B11436" s="162"/>
      <c r="C11436" s="163"/>
      <c r="D11436" s="164"/>
      <c r="E11436" s="163"/>
      <c r="F11436" s="162"/>
      <c r="G11436" s="209"/>
      <c r="H11436" s="195"/>
    </row>
    <row r="11437" spans="1:8">
      <c r="A11437" s="162"/>
      <c r="B11437" s="162"/>
      <c r="C11437" s="163"/>
      <c r="D11437" s="164"/>
      <c r="E11437" s="163"/>
      <c r="F11437" s="162"/>
      <c r="G11437" s="209"/>
      <c r="H11437" s="195"/>
    </row>
    <row r="11438" spans="1:8">
      <c r="A11438" s="162"/>
      <c r="B11438" s="162"/>
      <c r="C11438" s="163"/>
      <c r="D11438" s="164"/>
      <c r="E11438" s="163"/>
      <c r="F11438" s="162"/>
      <c r="G11438" s="209"/>
      <c r="H11438" s="195"/>
    </row>
    <row r="11439" spans="1:8">
      <c r="A11439" s="162"/>
      <c r="B11439" s="162"/>
      <c r="C11439" s="163"/>
      <c r="D11439" s="164"/>
      <c r="E11439" s="163"/>
      <c r="F11439" s="162"/>
      <c r="G11439" s="209"/>
      <c r="H11439" s="195"/>
    </row>
    <row r="11440" spans="1:8">
      <c r="A11440" s="162"/>
      <c r="B11440" s="162"/>
      <c r="C11440" s="163"/>
      <c r="D11440" s="164"/>
      <c r="E11440" s="163"/>
      <c r="F11440" s="162"/>
      <c r="G11440" s="209"/>
      <c r="H11440" s="195"/>
    </row>
    <row r="11441" spans="1:8">
      <c r="A11441" s="162"/>
      <c r="B11441" s="162"/>
      <c r="C11441" s="163"/>
      <c r="D11441" s="164"/>
      <c r="E11441" s="163"/>
      <c r="F11441" s="162"/>
      <c r="G11441" s="209"/>
      <c r="H11441" s="195"/>
    </row>
    <row r="11442" spans="1:8">
      <c r="A11442" s="162"/>
      <c r="B11442" s="162"/>
      <c r="C11442" s="163"/>
      <c r="D11442" s="164"/>
      <c r="E11442" s="163"/>
      <c r="F11442" s="162"/>
      <c r="G11442" s="209"/>
      <c r="H11442" s="195"/>
    </row>
    <row r="11443" spans="1:8">
      <c r="A11443" s="162"/>
      <c r="B11443" s="162"/>
      <c r="C11443" s="163"/>
      <c r="D11443" s="164"/>
      <c r="E11443" s="163"/>
      <c r="F11443" s="162"/>
      <c r="G11443" s="209"/>
      <c r="H11443" s="195"/>
    </row>
    <row r="11444" spans="1:8">
      <c r="A11444" s="162"/>
      <c r="B11444" s="162"/>
      <c r="C11444" s="163"/>
      <c r="D11444" s="164"/>
      <c r="E11444" s="163"/>
      <c r="F11444" s="162"/>
      <c r="G11444" s="209"/>
      <c r="H11444" s="195"/>
    </row>
    <row r="11445" spans="1:8">
      <c r="A11445" s="162"/>
      <c r="B11445" s="162"/>
      <c r="C11445" s="163"/>
      <c r="D11445" s="164"/>
      <c r="E11445" s="163"/>
      <c r="F11445" s="162"/>
      <c r="G11445" s="209"/>
      <c r="H11445" s="195"/>
    </row>
    <row r="11446" spans="1:8">
      <c r="A11446" s="162"/>
      <c r="B11446" s="162"/>
      <c r="C11446" s="163"/>
      <c r="D11446" s="164"/>
      <c r="E11446" s="163"/>
      <c r="F11446" s="162"/>
      <c r="G11446" s="209"/>
      <c r="H11446" s="195"/>
    </row>
    <row r="11447" spans="1:8">
      <c r="A11447" s="162"/>
      <c r="B11447" s="162"/>
      <c r="C11447" s="163"/>
      <c r="D11447" s="164"/>
      <c r="E11447" s="163"/>
      <c r="F11447" s="162"/>
      <c r="G11447" s="209"/>
      <c r="H11447" s="195"/>
    </row>
    <row r="11448" spans="1:8">
      <c r="A11448" s="162"/>
      <c r="B11448" s="162"/>
      <c r="C11448" s="163"/>
      <c r="D11448" s="164"/>
      <c r="E11448" s="163"/>
      <c r="F11448" s="162"/>
      <c r="G11448" s="209"/>
      <c r="H11448" s="195"/>
    </row>
    <row r="11449" spans="1:8">
      <c r="A11449" s="162"/>
      <c r="B11449" s="162"/>
      <c r="C11449" s="163"/>
      <c r="D11449" s="164"/>
      <c r="E11449" s="163"/>
      <c r="F11449" s="162"/>
      <c r="G11449" s="209"/>
      <c r="H11449" s="195"/>
    </row>
    <row r="11450" spans="1:8">
      <c r="A11450" s="162"/>
      <c r="B11450" s="162"/>
      <c r="C11450" s="163"/>
      <c r="D11450" s="164"/>
      <c r="E11450" s="163"/>
      <c r="F11450" s="162"/>
      <c r="G11450" s="209"/>
      <c r="H11450" s="195"/>
    </row>
    <row r="11451" spans="1:8">
      <c r="A11451" s="162"/>
      <c r="B11451" s="162"/>
      <c r="C11451" s="163"/>
      <c r="D11451" s="164"/>
      <c r="E11451" s="163"/>
      <c r="F11451" s="162"/>
      <c r="G11451" s="209"/>
      <c r="H11451" s="195"/>
    </row>
    <row r="11452" spans="1:8">
      <c r="A11452" s="162"/>
      <c r="B11452" s="162"/>
      <c r="C11452" s="163"/>
      <c r="D11452" s="164"/>
      <c r="E11452" s="163"/>
      <c r="F11452" s="162"/>
      <c r="G11452" s="209"/>
      <c r="H11452" s="195"/>
    </row>
    <row r="11453" spans="1:8">
      <c r="A11453" s="162"/>
      <c r="B11453" s="162"/>
      <c r="C11453" s="163"/>
      <c r="D11453" s="164"/>
      <c r="E11453" s="163"/>
      <c r="F11453" s="162"/>
      <c r="G11453" s="209"/>
      <c r="H11453" s="195"/>
    </row>
    <row r="11454" spans="1:8">
      <c r="A11454" s="162"/>
      <c r="B11454" s="162"/>
      <c r="C11454" s="163"/>
      <c r="D11454" s="164"/>
      <c r="E11454" s="163"/>
      <c r="F11454" s="162"/>
      <c r="G11454" s="209"/>
      <c r="H11454" s="195"/>
    </row>
    <row r="11455" spans="1:8">
      <c r="A11455" s="162"/>
      <c r="B11455" s="162"/>
      <c r="C11455" s="163"/>
      <c r="D11455" s="164"/>
      <c r="E11455" s="163"/>
      <c r="F11455" s="162"/>
      <c r="G11455" s="209"/>
      <c r="H11455" s="195"/>
    </row>
    <row r="11456" spans="1:8">
      <c r="A11456" s="162"/>
      <c r="B11456" s="162"/>
      <c r="C11456" s="163"/>
      <c r="D11456" s="164"/>
      <c r="E11456" s="163"/>
      <c r="F11456" s="162"/>
      <c r="G11456" s="209"/>
      <c r="H11456" s="195"/>
    </row>
    <row r="11457" spans="1:8">
      <c r="A11457" s="162"/>
      <c r="B11457" s="162"/>
      <c r="C11457" s="163"/>
      <c r="D11457" s="164"/>
      <c r="E11457" s="163"/>
      <c r="F11457" s="162"/>
      <c r="G11457" s="209"/>
      <c r="H11457" s="195"/>
    </row>
    <row r="11458" spans="1:8">
      <c r="A11458" s="162"/>
      <c r="B11458" s="162"/>
      <c r="C11458" s="163"/>
      <c r="D11458" s="164"/>
      <c r="E11458" s="163"/>
      <c r="F11458" s="162"/>
      <c r="G11458" s="209"/>
      <c r="H11458" s="195"/>
    </row>
    <row r="11459" spans="1:8">
      <c r="A11459" s="162"/>
      <c r="B11459" s="162"/>
      <c r="C11459" s="163"/>
      <c r="D11459" s="164"/>
      <c r="E11459" s="163"/>
      <c r="F11459" s="162"/>
      <c r="G11459" s="209"/>
      <c r="H11459" s="195"/>
    </row>
    <row r="11460" spans="1:8">
      <c r="A11460" s="162"/>
      <c r="B11460" s="162"/>
      <c r="C11460" s="163"/>
      <c r="D11460" s="164"/>
      <c r="E11460" s="163"/>
      <c r="F11460" s="162"/>
      <c r="G11460" s="209"/>
      <c r="H11460" s="195"/>
    </row>
    <row r="11461" spans="1:8">
      <c r="A11461" s="162"/>
      <c r="B11461" s="162"/>
      <c r="C11461" s="163"/>
      <c r="D11461" s="164"/>
      <c r="E11461" s="163"/>
      <c r="F11461" s="162"/>
      <c r="G11461" s="209"/>
      <c r="H11461" s="195"/>
    </row>
    <row r="11462" spans="1:8">
      <c r="A11462" s="162"/>
      <c r="B11462" s="162"/>
      <c r="C11462" s="163"/>
      <c r="D11462" s="164"/>
      <c r="E11462" s="163"/>
      <c r="F11462" s="162"/>
      <c r="G11462" s="209"/>
      <c r="H11462" s="195"/>
    </row>
    <row r="11463" spans="1:8">
      <c r="A11463" s="162"/>
      <c r="B11463" s="162"/>
      <c r="C11463" s="163"/>
      <c r="D11463" s="164"/>
      <c r="E11463" s="163"/>
      <c r="F11463" s="162"/>
      <c r="G11463" s="209"/>
      <c r="H11463" s="195"/>
    </row>
    <row r="11464" spans="1:8">
      <c r="A11464" s="162"/>
      <c r="B11464" s="162"/>
      <c r="C11464" s="163"/>
      <c r="D11464" s="164"/>
      <c r="E11464" s="163"/>
      <c r="F11464" s="162"/>
      <c r="G11464" s="209"/>
      <c r="H11464" s="195"/>
    </row>
    <row r="11465" spans="1:8">
      <c r="A11465" s="162"/>
      <c r="B11465" s="162"/>
      <c r="C11465" s="163"/>
      <c r="D11465" s="164"/>
      <c r="E11465" s="163"/>
      <c r="F11465" s="162"/>
      <c r="G11465" s="209"/>
      <c r="H11465" s="195"/>
    </row>
    <row r="11466" spans="1:8">
      <c r="A11466" s="162"/>
      <c r="B11466" s="162"/>
      <c r="C11466" s="163"/>
      <c r="D11466" s="164"/>
      <c r="E11466" s="163"/>
      <c r="F11466" s="162"/>
      <c r="G11466" s="209"/>
      <c r="H11466" s="195"/>
    </row>
    <row r="11467" spans="1:8">
      <c r="A11467" s="162"/>
      <c r="B11467" s="162"/>
      <c r="C11467" s="163"/>
      <c r="D11467" s="164"/>
      <c r="E11467" s="163"/>
      <c r="F11467" s="162"/>
      <c r="G11467" s="209"/>
      <c r="H11467" s="195"/>
    </row>
    <row r="11468" spans="1:8">
      <c r="A11468" s="162"/>
      <c r="B11468" s="162"/>
      <c r="C11468" s="163"/>
      <c r="D11468" s="164"/>
      <c r="E11468" s="163"/>
      <c r="F11468" s="162"/>
      <c r="G11468" s="209"/>
      <c r="H11468" s="195"/>
    </row>
    <row r="11469" spans="1:8">
      <c r="A11469" s="162"/>
      <c r="B11469" s="162"/>
      <c r="C11469" s="163"/>
      <c r="D11469" s="164"/>
      <c r="E11469" s="163"/>
      <c r="F11469" s="162"/>
      <c r="G11469" s="209"/>
      <c r="H11469" s="195"/>
    </row>
    <row r="11470" spans="1:8">
      <c r="A11470" s="162"/>
      <c r="B11470" s="162"/>
      <c r="C11470" s="163"/>
      <c r="D11470" s="164"/>
      <c r="E11470" s="163"/>
      <c r="F11470" s="162"/>
      <c r="G11470" s="209"/>
      <c r="H11470" s="195"/>
    </row>
    <row r="11471" spans="1:8">
      <c r="A11471" s="162"/>
      <c r="B11471" s="162"/>
      <c r="C11471" s="163"/>
      <c r="D11471" s="164"/>
      <c r="E11471" s="163"/>
      <c r="F11471" s="162"/>
      <c r="G11471" s="209"/>
      <c r="H11471" s="195"/>
    </row>
    <row r="11472" spans="1:8">
      <c r="A11472" s="162"/>
      <c r="B11472" s="162"/>
      <c r="C11472" s="163"/>
      <c r="D11472" s="164"/>
      <c r="E11472" s="163"/>
      <c r="F11472" s="162"/>
      <c r="G11472" s="209"/>
      <c r="H11472" s="195"/>
    </row>
    <row r="11473" spans="1:8">
      <c r="A11473" s="162"/>
      <c r="B11473" s="162"/>
      <c r="C11473" s="163"/>
      <c r="D11473" s="164"/>
      <c r="E11473" s="163"/>
      <c r="F11473" s="162"/>
      <c r="G11473" s="209"/>
      <c r="H11473" s="195"/>
    </row>
    <row r="11474" spans="1:8">
      <c r="A11474" s="162"/>
      <c r="B11474" s="162"/>
      <c r="C11474" s="163"/>
      <c r="D11474" s="164"/>
      <c r="E11474" s="163"/>
      <c r="F11474" s="162"/>
      <c r="G11474" s="209"/>
      <c r="H11474" s="195"/>
    </row>
    <row r="11475" spans="1:8">
      <c r="A11475" s="162"/>
      <c r="B11475" s="162"/>
      <c r="C11475" s="163"/>
      <c r="D11475" s="164"/>
      <c r="E11475" s="163"/>
      <c r="F11475" s="162"/>
      <c r="G11475" s="209"/>
      <c r="H11475" s="195"/>
    </row>
    <row r="11476" spans="1:8">
      <c r="A11476" s="162"/>
      <c r="B11476" s="162"/>
      <c r="C11476" s="163"/>
      <c r="D11476" s="164"/>
      <c r="E11476" s="163"/>
      <c r="F11476" s="162"/>
      <c r="G11476" s="209"/>
      <c r="H11476" s="195"/>
    </row>
    <row r="11477" spans="1:8">
      <c r="A11477" s="162"/>
      <c r="B11477" s="162"/>
      <c r="C11477" s="163"/>
      <c r="D11477" s="164"/>
      <c r="E11477" s="163"/>
      <c r="F11477" s="162"/>
      <c r="G11477" s="209"/>
      <c r="H11477" s="195"/>
    </row>
    <row r="11478" spans="1:8">
      <c r="A11478" s="162"/>
      <c r="B11478" s="162"/>
      <c r="C11478" s="163"/>
      <c r="D11478" s="164"/>
      <c r="E11478" s="163"/>
      <c r="F11478" s="162"/>
      <c r="G11478" s="209"/>
      <c r="H11478" s="195"/>
    </row>
    <row r="11479" spans="1:8">
      <c r="A11479" s="162"/>
      <c r="B11479" s="162"/>
      <c r="C11479" s="163"/>
      <c r="D11479" s="164"/>
      <c r="E11479" s="163"/>
      <c r="F11479" s="162"/>
      <c r="G11479" s="209"/>
      <c r="H11479" s="195"/>
    </row>
    <row r="11480" spans="1:8">
      <c r="A11480" s="162"/>
      <c r="B11480" s="162"/>
      <c r="C11480" s="163"/>
      <c r="D11480" s="164"/>
      <c r="E11480" s="163"/>
      <c r="F11480" s="162"/>
      <c r="G11480" s="209"/>
      <c r="H11480" s="195"/>
    </row>
    <row r="11481" spans="1:8">
      <c r="A11481" s="162"/>
      <c r="B11481" s="162"/>
      <c r="C11481" s="163"/>
      <c r="D11481" s="164"/>
      <c r="E11481" s="163"/>
      <c r="F11481" s="162"/>
      <c r="G11481" s="209"/>
      <c r="H11481" s="195"/>
    </row>
    <row r="11482" spans="1:8">
      <c r="A11482" s="162"/>
      <c r="B11482" s="162"/>
      <c r="C11482" s="163"/>
      <c r="D11482" s="164"/>
      <c r="E11482" s="163"/>
      <c r="F11482" s="162"/>
      <c r="G11482" s="209"/>
      <c r="H11482" s="195"/>
    </row>
    <row r="11483" spans="1:8">
      <c r="A11483" s="162"/>
      <c r="B11483" s="162"/>
      <c r="C11483" s="163"/>
      <c r="D11483" s="164"/>
      <c r="E11483" s="163"/>
      <c r="F11483" s="162"/>
      <c r="G11483" s="209"/>
      <c r="H11483" s="195"/>
    </row>
    <row r="11484" spans="1:8">
      <c r="A11484" s="162"/>
      <c r="B11484" s="162"/>
      <c r="C11484" s="163"/>
      <c r="D11484" s="164"/>
      <c r="E11484" s="163"/>
      <c r="F11484" s="162"/>
      <c r="G11484" s="209"/>
      <c r="H11484" s="195"/>
    </row>
    <row r="11485" spans="1:8">
      <c r="A11485" s="162"/>
      <c r="B11485" s="162"/>
      <c r="C11485" s="163"/>
      <c r="D11485" s="164"/>
      <c r="E11485" s="163"/>
      <c r="F11485" s="162"/>
      <c r="G11485" s="209"/>
      <c r="H11485" s="195"/>
    </row>
    <row r="11486" spans="1:8">
      <c r="A11486" s="162"/>
      <c r="B11486" s="162"/>
      <c r="C11486" s="163"/>
      <c r="D11486" s="164"/>
      <c r="E11486" s="163"/>
      <c r="F11486" s="162"/>
      <c r="G11486" s="209"/>
      <c r="H11486" s="195"/>
    </row>
    <row r="11487" spans="1:8">
      <c r="A11487" s="162"/>
      <c r="B11487" s="162"/>
      <c r="C11487" s="163"/>
      <c r="D11487" s="164"/>
      <c r="E11487" s="163"/>
      <c r="F11487" s="162"/>
      <c r="G11487" s="209"/>
      <c r="H11487" s="195"/>
    </row>
    <row r="11488" spans="1:8">
      <c r="A11488" s="162"/>
      <c r="B11488" s="162"/>
      <c r="C11488" s="163"/>
      <c r="D11488" s="164"/>
      <c r="E11488" s="163"/>
      <c r="F11488" s="162"/>
      <c r="G11488" s="209"/>
      <c r="H11488" s="195"/>
    </row>
    <row r="11489" spans="1:8">
      <c r="A11489" s="162"/>
      <c r="B11489" s="162"/>
      <c r="C11489" s="163"/>
      <c r="D11489" s="164"/>
      <c r="E11489" s="163"/>
      <c r="F11489" s="162"/>
      <c r="G11489" s="209"/>
      <c r="H11489" s="195"/>
    </row>
    <row r="11490" spans="1:8">
      <c r="A11490" s="162"/>
      <c r="B11490" s="162"/>
      <c r="C11490" s="163"/>
      <c r="D11490" s="164"/>
      <c r="E11490" s="163"/>
      <c r="F11490" s="162"/>
      <c r="G11490" s="209"/>
      <c r="H11490" s="195"/>
    </row>
    <row r="11491" spans="1:8">
      <c r="A11491" s="162"/>
      <c r="B11491" s="162"/>
      <c r="C11491" s="163"/>
      <c r="D11491" s="164"/>
      <c r="E11491" s="163"/>
      <c r="F11491" s="162"/>
      <c r="G11491" s="209"/>
      <c r="H11491" s="195"/>
    </row>
    <row r="11492" spans="1:8">
      <c r="A11492" s="162"/>
      <c r="B11492" s="162"/>
      <c r="C11492" s="163"/>
      <c r="D11492" s="164"/>
      <c r="E11492" s="163"/>
      <c r="F11492" s="162"/>
      <c r="G11492" s="209"/>
      <c r="H11492" s="195"/>
    </row>
    <row r="11493" spans="1:8">
      <c r="A11493" s="162"/>
      <c r="B11493" s="162"/>
      <c r="C11493" s="163"/>
      <c r="D11493" s="164"/>
      <c r="E11493" s="163"/>
      <c r="F11493" s="162"/>
      <c r="G11493" s="209"/>
      <c r="H11493" s="195"/>
    </row>
    <row r="11494" spans="1:8">
      <c r="A11494" s="162"/>
      <c r="B11494" s="162"/>
      <c r="C11494" s="163"/>
      <c r="D11494" s="164"/>
      <c r="E11494" s="163"/>
      <c r="F11494" s="162"/>
      <c r="G11494" s="209"/>
      <c r="H11494" s="195"/>
    </row>
    <row r="11495" spans="1:8">
      <c r="A11495" s="162"/>
      <c r="B11495" s="162"/>
      <c r="C11495" s="163"/>
      <c r="D11495" s="164"/>
      <c r="E11495" s="163"/>
      <c r="F11495" s="162"/>
      <c r="G11495" s="209"/>
      <c r="H11495" s="195"/>
    </row>
    <row r="11496" spans="1:8">
      <c r="A11496" s="162"/>
      <c r="B11496" s="162"/>
      <c r="C11496" s="163"/>
      <c r="D11496" s="164"/>
      <c r="E11496" s="163"/>
      <c r="F11496" s="162"/>
      <c r="G11496" s="209"/>
      <c r="H11496" s="195"/>
    </row>
    <row r="11497" spans="1:8">
      <c r="A11497" s="162"/>
      <c r="B11497" s="162"/>
      <c r="C11497" s="163"/>
      <c r="D11497" s="164"/>
      <c r="E11497" s="163"/>
      <c r="F11497" s="162"/>
      <c r="G11497" s="209"/>
      <c r="H11497" s="195"/>
    </row>
    <row r="11498" spans="1:8">
      <c r="A11498" s="162"/>
      <c r="B11498" s="162"/>
      <c r="C11498" s="163"/>
      <c r="D11498" s="164"/>
      <c r="E11498" s="163"/>
      <c r="F11498" s="162"/>
      <c r="G11498" s="209"/>
      <c r="H11498" s="195"/>
    </row>
    <row r="11499" spans="1:8">
      <c r="A11499" s="162"/>
      <c r="B11499" s="162"/>
      <c r="C11499" s="163"/>
      <c r="D11499" s="164"/>
      <c r="E11499" s="163"/>
      <c r="F11499" s="162"/>
      <c r="G11499" s="209"/>
      <c r="H11499" s="195"/>
    </row>
    <row r="11500" spans="1:8">
      <c r="A11500" s="162"/>
      <c r="B11500" s="162"/>
      <c r="C11500" s="163"/>
      <c r="D11500" s="164"/>
      <c r="E11500" s="163"/>
      <c r="F11500" s="162"/>
      <c r="G11500" s="209"/>
      <c r="H11500" s="195"/>
    </row>
    <row r="11501" spans="1:8">
      <c r="A11501" s="162"/>
      <c r="B11501" s="162"/>
      <c r="C11501" s="163"/>
      <c r="D11501" s="164"/>
      <c r="E11501" s="163"/>
      <c r="F11501" s="162"/>
      <c r="G11501" s="209"/>
      <c r="H11501" s="195"/>
    </row>
    <row r="11502" spans="1:8">
      <c r="A11502" s="162"/>
      <c r="B11502" s="162"/>
      <c r="C11502" s="163"/>
      <c r="D11502" s="164"/>
      <c r="E11502" s="163"/>
      <c r="F11502" s="162"/>
      <c r="G11502" s="209"/>
      <c r="H11502" s="195"/>
    </row>
    <row r="11503" spans="1:8">
      <c r="A11503" s="162"/>
      <c r="B11503" s="162"/>
      <c r="C11503" s="163"/>
      <c r="D11503" s="164"/>
      <c r="E11503" s="163"/>
      <c r="F11503" s="162"/>
      <c r="G11503" s="209"/>
      <c r="H11503" s="195"/>
    </row>
    <row r="11504" spans="1:8">
      <c r="A11504" s="162"/>
      <c r="B11504" s="162"/>
      <c r="C11504" s="163"/>
      <c r="D11504" s="164"/>
      <c r="E11504" s="163"/>
      <c r="F11504" s="162"/>
      <c r="G11504" s="209"/>
      <c r="H11504" s="195"/>
    </row>
    <row r="11505" spans="1:8">
      <c r="A11505" s="162"/>
      <c r="B11505" s="162"/>
      <c r="C11505" s="163"/>
      <c r="D11505" s="164"/>
      <c r="E11505" s="163"/>
      <c r="F11505" s="162"/>
      <c r="G11505" s="209"/>
      <c r="H11505" s="195"/>
    </row>
    <row r="11506" spans="1:8">
      <c r="A11506" s="162"/>
      <c r="B11506" s="162"/>
      <c r="C11506" s="163"/>
      <c r="D11506" s="164"/>
      <c r="E11506" s="163"/>
      <c r="F11506" s="162"/>
      <c r="G11506" s="209"/>
      <c r="H11506" s="195"/>
    </row>
    <row r="11507" spans="1:8">
      <c r="A11507" s="162"/>
      <c r="B11507" s="162"/>
      <c r="C11507" s="163"/>
      <c r="D11507" s="164"/>
      <c r="E11507" s="163"/>
      <c r="F11507" s="162"/>
      <c r="G11507" s="209"/>
      <c r="H11507" s="195"/>
    </row>
    <row r="11508" spans="1:8">
      <c r="A11508" s="162"/>
      <c r="B11508" s="162"/>
      <c r="C11508" s="163"/>
      <c r="D11508" s="164"/>
      <c r="E11508" s="163"/>
      <c r="F11508" s="162"/>
      <c r="G11508" s="209"/>
      <c r="H11508" s="195"/>
    </row>
    <row r="11509" spans="1:8">
      <c r="A11509" s="162"/>
      <c r="B11509" s="162"/>
      <c r="C11509" s="163"/>
      <c r="D11509" s="164"/>
      <c r="E11509" s="163"/>
      <c r="F11509" s="162"/>
      <c r="G11509" s="209"/>
      <c r="H11509" s="195"/>
    </row>
    <row r="11510" spans="1:8">
      <c r="A11510" s="162"/>
      <c r="B11510" s="162"/>
      <c r="C11510" s="163"/>
      <c r="D11510" s="164"/>
      <c r="E11510" s="163"/>
      <c r="F11510" s="162"/>
      <c r="G11510" s="209"/>
      <c r="H11510" s="195"/>
    </row>
    <row r="11511" spans="1:8">
      <c r="A11511" s="162"/>
      <c r="B11511" s="162"/>
      <c r="C11511" s="163"/>
      <c r="D11511" s="164"/>
      <c r="E11511" s="163"/>
      <c r="F11511" s="162"/>
      <c r="G11511" s="209"/>
      <c r="H11511" s="195"/>
    </row>
    <row r="11512" spans="1:8">
      <c r="A11512" s="162"/>
      <c r="B11512" s="162"/>
      <c r="C11512" s="163"/>
      <c r="D11512" s="164"/>
      <c r="E11512" s="163"/>
      <c r="F11512" s="162"/>
      <c r="G11512" s="209"/>
      <c r="H11512" s="195"/>
    </row>
    <row r="11513" spans="1:8">
      <c r="A11513" s="162"/>
      <c r="B11513" s="162"/>
      <c r="C11513" s="163"/>
      <c r="D11513" s="164"/>
      <c r="E11513" s="163"/>
      <c r="F11513" s="162"/>
      <c r="G11513" s="209"/>
      <c r="H11513" s="195"/>
    </row>
    <row r="11514" spans="1:8">
      <c r="A11514" s="162"/>
      <c r="B11514" s="162"/>
      <c r="C11514" s="163"/>
      <c r="D11514" s="164"/>
      <c r="E11514" s="163"/>
      <c r="F11514" s="162"/>
      <c r="G11514" s="209"/>
      <c r="H11514" s="195"/>
    </row>
    <row r="11515" spans="1:8">
      <c r="A11515" s="162"/>
      <c r="B11515" s="162"/>
      <c r="C11515" s="163"/>
      <c r="D11515" s="164"/>
      <c r="E11515" s="163"/>
      <c r="F11515" s="162"/>
      <c r="G11515" s="209"/>
      <c r="H11515" s="195"/>
    </row>
    <row r="11516" spans="1:8">
      <c r="A11516" s="162"/>
      <c r="B11516" s="162"/>
      <c r="C11516" s="163"/>
      <c r="D11516" s="164"/>
      <c r="E11516" s="163"/>
      <c r="F11516" s="162"/>
      <c r="G11516" s="209"/>
      <c r="H11516" s="195"/>
    </row>
    <row r="11517" spans="1:8">
      <c r="A11517" s="162"/>
      <c r="B11517" s="162"/>
      <c r="C11517" s="163"/>
      <c r="D11517" s="164"/>
      <c r="E11517" s="163"/>
      <c r="F11517" s="162"/>
      <c r="G11517" s="209"/>
      <c r="H11517" s="195"/>
    </row>
    <row r="11518" spans="1:8">
      <c r="A11518" s="162"/>
      <c r="B11518" s="162"/>
      <c r="C11518" s="163"/>
      <c r="D11518" s="164"/>
      <c r="E11518" s="163"/>
      <c r="F11518" s="162"/>
      <c r="G11518" s="209"/>
      <c r="H11518" s="195"/>
    </row>
    <row r="11519" spans="1:8">
      <c r="A11519" s="162"/>
      <c r="B11519" s="162"/>
      <c r="C11519" s="163"/>
      <c r="D11519" s="164"/>
      <c r="E11519" s="163"/>
      <c r="F11519" s="162"/>
      <c r="G11519" s="209"/>
      <c r="H11519" s="195"/>
    </row>
    <row r="11520" spans="1:8">
      <c r="A11520" s="162"/>
      <c r="B11520" s="162"/>
      <c r="C11520" s="163"/>
      <c r="D11520" s="164"/>
      <c r="E11520" s="163"/>
      <c r="F11520" s="162"/>
      <c r="G11520" s="209"/>
      <c r="H11520" s="195"/>
    </row>
    <row r="11521" spans="1:8">
      <c r="A11521" s="162"/>
      <c r="B11521" s="162"/>
      <c r="C11521" s="163"/>
      <c r="D11521" s="164"/>
      <c r="E11521" s="163"/>
      <c r="F11521" s="162"/>
      <c r="G11521" s="209"/>
      <c r="H11521" s="195"/>
    </row>
    <row r="11522" spans="1:8">
      <c r="A11522" s="162"/>
      <c r="B11522" s="162"/>
      <c r="C11522" s="163"/>
      <c r="D11522" s="164"/>
      <c r="E11522" s="163"/>
      <c r="F11522" s="162"/>
      <c r="G11522" s="209"/>
      <c r="H11522" s="195"/>
    </row>
    <row r="11523" spans="1:8">
      <c r="A11523" s="162"/>
      <c r="B11523" s="162"/>
      <c r="C11523" s="163"/>
      <c r="D11523" s="164"/>
      <c r="E11523" s="163"/>
      <c r="F11523" s="162"/>
      <c r="G11523" s="209"/>
      <c r="H11523" s="195"/>
    </row>
    <row r="11524" spans="1:8">
      <c r="A11524" s="162"/>
      <c r="B11524" s="162"/>
      <c r="C11524" s="163"/>
      <c r="D11524" s="164"/>
      <c r="E11524" s="163"/>
      <c r="F11524" s="162"/>
      <c r="G11524" s="209"/>
      <c r="H11524" s="195"/>
    </row>
    <row r="11525" spans="1:8">
      <c r="A11525" s="162"/>
      <c r="B11525" s="162"/>
      <c r="C11525" s="163"/>
      <c r="D11525" s="164"/>
      <c r="E11525" s="163"/>
      <c r="F11525" s="162"/>
      <c r="G11525" s="209"/>
      <c r="H11525" s="195"/>
    </row>
    <row r="11526" spans="1:8">
      <c r="A11526" s="162"/>
      <c r="B11526" s="162"/>
      <c r="C11526" s="163"/>
      <c r="D11526" s="164"/>
      <c r="E11526" s="163"/>
      <c r="F11526" s="162"/>
      <c r="G11526" s="209"/>
      <c r="H11526" s="195"/>
    </row>
    <row r="11527" spans="1:8">
      <c r="A11527" s="162"/>
      <c r="B11527" s="162"/>
      <c r="C11527" s="163"/>
      <c r="D11527" s="164"/>
      <c r="E11527" s="163"/>
      <c r="F11527" s="162"/>
      <c r="G11527" s="209"/>
      <c r="H11527" s="195"/>
    </row>
    <row r="11528" spans="1:8">
      <c r="A11528" s="162"/>
      <c r="B11528" s="162"/>
      <c r="C11528" s="163"/>
      <c r="D11528" s="164"/>
      <c r="E11528" s="163"/>
      <c r="F11528" s="162"/>
      <c r="G11528" s="209"/>
      <c r="H11528" s="195"/>
    </row>
    <row r="11529" spans="1:8">
      <c r="A11529" s="162"/>
      <c r="B11529" s="162"/>
      <c r="C11529" s="163"/>
      <c r="D11529" s="164"/>
      <c r="E11529" s="163"/>
      <c r="F11529" s="162"/>
      <c r="G11529" s="209"/>
      <c r="H11529" s="195"/>
    </row>
    <row r="11530" spans="1:8">
      <c r="A11530" s="162"/>
      <c r="B11530" s="162"/>
      <c r="C11530" s="163"/>
      <c r="D11530" s="164"/>
      <c r="E11530" s="163"/>
      <c r="F11530" s="162"/>
      <c r="G11530" s="209"/>
      <c r="H11530" s="195"/>
    </row>
    <row r="11531" spans="1:8">
      <c r="A11531" s="162"/>
      <c r="B11531" s="162"/>
      <c r="C11531" s="163"/>
      <c r="D11531" s="164"/>
      <c r="E11531" s="163"/>
      <c r="F11531" s="162"/>
      <c r="G11531" s="209"/>
      <c r="H11531" s="195"/>
    </row>
    <row r="11532" spans="1:8">
      <c r="A11532" s="162"/>
      <c r="B11532" s="162"/>
      <c r="C11532" s="163"/>
      <c r="D11532" s="164"/>
      <c r="E11532" s="163"/>
      <c r="F11532" s="162"/>
      <c r="G11532" s="209"/>
      <c r="H11532" s="195"/>
    </row>
    <row r="11533" spans="1:8">
      <c r="A11533" s="162"/>
      <c r="B11533" s="162"/>
      <c r="C11533" s="163"/>
      <c r="D11533" s="164"/>
      <c r="E11533" s="163"/>
      <c r="F11533" s="162"/>
      <c r="G11533" s="209"/>
      <c r="H11533" s="195"/>
    </row>
    <row r="11534" spans="1:8">
      <c r="A11534" s="162"/>
      <c r="B11534" s="162"/>
      <c r="C11534" s="163"/>
      <c r="D11534" s="164"/>
      <c r="E11534" s="163"/>
      <c r="F11534" s="162"/>
      <c r="G11534" s="209"/>
      <c r="H11534" s="195"/>
    </row>
    <row r="11535" spans="1:8">
      <c r="A11535" s="162"/>
      <c r="B11535" s="162"/>
      <c r="C11535" s="163"/>
      <c r="D11535" s="164"/>
      <c r="E11535" s="163"/>
      <c r="F11535" s="162"/>
      <c r="G11535" s="209"/>
      <c r="H11535" s="195"/>
    </row>
    <row r="11536" spans="1:8">
      <c r="A11536" s="162"/>
      <c r="B11536" s="162"/>
      <c r="C11536" s="163"/>
      <c r="D11536" s="164"/>
      <c r="E11536" s="163"/>
      <c r="F11536" s="162"/>
      <c r="G11536" s="209"/>
      <c r="H11536" s="195"/>
    </row>
    <row r="11537" spans="1:8">
      <c r="A11537" s="162"/>
      <c r="B11537" s="162"/>
      <c r="C11537" s="163"/>
      <c r="D11537" s="164"/>
      <c r="E11537" s="163"/>
      <c r="F11537" s="162"/>
      <c r="G11537" s="209"/>
      <c r="H11537" s="195"/>
    </row>
    <row r="11538" spans="1:8">
      <c r="A11538" s="162"/>
      <c r="B11538" s="162"/>
      <c r="C11538" s="163"/>
      <c r="D11538" s="164"/>
      <c r="E11538" s="163"/>
      <c r="F11538" s="162"/>
      <c r="G11538" s="209"/>
      <c r="H11538" s="195"/>
    </row>
    <row r="11539" spans="1:8">
      <c r="A11539" s="162"/>
      <c r="B11539" s="162"/>
      <c r="C11539" s="163"/>
      <c r="D11539" s="164"/>
      <c r="E11539" s="163"/>
      <c r="F11539" s="162"/>
      <c r="G11539" s="209"/>
      <c r="H11539" s="195"/>
    </row>
    <row r="11540" spans="1:8">
      <c r="A11540" s="162"/>
      <c r="B11540" s="162"/>
      <c r="C11540" s="163"/>
      <c r="D11540" s="164"/>
      <c r="E11540" s="163"/>
      <c r="F11540" s="162"/>
      <c r="G11540" s="209"/>
      <c r="H11540" s="195"/>
    </row>
    <row r="11541" spans="1:8">
      <c r="A11541" s="162"/>
      <c r="B11541" s="162"/>
      <c r="C11541" s="163"/>
      <c r="D11541" s="164"/>
      <c r="E11541" s="163"/>
      <c r="F11541" s="162"/>
      <c r="G11541" s="209"/>
      <c r="H11541" s="195"/>
    </row>
    <row r="11542" spans="1:8">
      <c r="A11542" s="162"/>
      <c r="B11542" s="162"/>
      <c r="C11542" s="163"/>
      <c r="D11542" s="164"/>
      <c r="E11542" s="163"/>
      <c r="F11542" s="162"/>
      <c r="G11542" s="209"/>
      <c r="H11542" s="195"/>
    </row>
    <row r="11543" spans="1:8">
      <c r="A11543" s="162"/>
      <c r="B11543" s="162"/>
      <c r="C11543" s="163"/>
      <c r="D11543" s="164"/>
      <c r="E11543" s="163"/>
      <c r="F11543" s="162"/>
      <c r="G11543" s="209"/>
      <c r="H11543" s="195"/>
    </row>
    <row r="11544" spans="1:8">
      <c r="A11544" s="162"/>
      <c r="B11544" s="162"/>
      <c r="C11544" s="163"/>
      <c r="D11544" s="164"/>
      <c r="E11544" s="163"/>
      <c r="F11544" s="162"/>
      <c r="G11544" s="209"/>
      <c r="H11544" s="195"/>
    </row>
    <row r="11545" spans="1:8">
      <c r="A11545" s="162"/>
      <c r="B11545" s="162"/>
      <c r="C11545" s="163"/>
      <c r="D11545" s="164"/>
      <c r="E11545" s="163"/>
      <c r="F11545" s="162"/>
      <c r="G11545" s="209"/>
      <c r="H11545" s="195"/>
    </row>
    <row r="11546" spans="1:8">
      <c r="A11546" s="162"/>
      <c r="B11546" s="162"/>
      <c r="C11546" s="163"/>
      <c r="D11546" s="164"/>
      <c r="E11546" s="163"/>
      <c r="F11546" s="162"/>
      <c r="G11546" s="209"/>
      <c r="H11546" s="195"/>
    </row>
    <row r="11547" spans="1:8">
      <c r="A11547" s="162"/>
      <c r="B11547" s="162"/>
      <c r="C11547" s="163"/>
      <c r="D11547" s="164"/>
      <c r="E11547" s="163"/>
      <c r="F11547" s="162"/>
      <c r="G11547" s="209"/>
      <c r="H11547" s="195"/>
    </row>
    <row r="11548" spans="1:8">
      <c r="A11548" s="162"/>
      <c r="B11548" s="162"/>
      <c r="C11548" s="163"/>
      <c r="D11548" s="164"/>
      <c r="E11548" s="163"/>
      <c r="F11548" s="162"/>
      <c r="G11548" s="209"/>
      <c r="H11548" s="195"/>
    </row>
    <row r="11549" spans="1:8">
      <c r="A11549" s="162"/>
      <c r="B11549" s="162"/>
      <c r="C11549" s="163"/>
      <c r="D11549" s="164"/>
      <c r="E11549" s="163"/>
      <c r="F11549" s="162"/>
      <c r="G11549" s="209"/>
      <c r="H11549" s="195"/>
    </row>
    <row r="11550" spans="1:8">
      <c r="A11550" s="162"/>
      <c r="B11550" s="162"/>
      <c r="C11550" s="163"/>
      <c r="D11550" s="164"/>
      <c r="E11550" s="163"/>
      <c r="F11550" s="162"/>
      <c r="G11550" s="209"/>
      <c r="H11550" s="195"/>
    </row>
    <row r="11551" spans="1:8">
      <c r="A11551" s="162"/>
      <c r="B11551" s="162"/>
      <c r="C11551" s="163"/>
      <c r="D11551" s="164"/>
      <c r="E11551" s="163"/>
      <c r="F11551" s="162"/>
      <c r="G11551" s="209"/>
      <c r="H11551" s="195"/>
    </row>
    <row r="11552" spans="1:8">
      <c r="A11552" s="162"/>
      <c r="B11552" s="162"/>
      <c r="C11552" s="163"/>
      <c r="D11552" s="164"/>
      <c r="E11552" s="163"/>
      <c r="F11552" s="162"/>
      <c r="G11552" s="209"/>
      <c r="H11552" s="195"/>
    </row>
    <row r="11553" spans="1:8">
      <c r="A11553" s="162"/>
      <c r="B11553" s="162"/>
      <c r="C11553" s="163"/>
      <c r="D11553" s="164"/>
      <c r="E11553" s="163"/>
      <c r="F11553" s="162"/>
      <c r="G11553" s="209"/>
      <c r="H11553" s="195"/>
    </row>
    <row r="11554" spans="1:8">
      <c r="A11554" s="162"/>
      <c r="B11554" s="162"/>
      <c r="C11554" s="163"/>
      <c r="D11554" s="164"/>
      <c r="E11554" s="163"/>
      <c r="F11554" s="162"/>
      <c r="G11554" s="209"/>
      <c r="H11554" s="195"/>
    </row>
    <row r="11555" spans="1:8">
      <c r="A11555" s="162"/>
      <c r="B11555" s="162"/>
      <c r="C11555" s="163"/>
      <c r="D11555" s="164"/>
      <c r="E11555" s="163"/>
      <c r="F11555" s="162"/>
      <c r="G11555" s="209"/>
      <c r="H11555" s="195"/>
    </row>
    <row r="11556" spans="1:8">
      <c r="A11556" s="162"/>
      <c r="B11556" s="162"/>
      <c r="C11556" s="163"/>
      <c r="D11556" s="164"/>
      <c r="E11556" s="163"/>
      <c r="F11556" s="162"/>
      <c r="G11556" s="209"/>
      <c r="H11556" s="195"/>
    </row>
    <row r="11557" spans="1:8">
      <c r="A11557" s="162"/>
      <c r="B11557" s="162"/>
      <c r="C11557" s="163"/>
      <c r="D11557" s="164"/>
      <c r="E11557" s="163"/>
      <c r="F11557" s="162"/>
      <c r="G11557" s="209"/>
      <c r="H11557" s="195"/>
    </row>
    <row r="11558" spans="1:8">
      <c r="A11558" s="162"/>
      <c r="B11558" s="162"/>
      <c r="C11558" s="163"/>
      <c r="D11558" s="164"/>
      <c r="E11558" s="163"/>
      <c r="F11558" s="162"/>
      <c r="G11558" s="209"/>
      <c r="H11558" s="195"/>
    </row>
    <row r="11559" spans="1:8">
      <c r="A11559" s="162"/>
      <c r="B11559" s="162"/>
      <c r="C11559" s="163"/>
      <c r="D11559" s="164"/>
      <c r="E11559" s="163"/>
      <c r="F11559" s="162"/>
      <c r="G11559" s="209"/>
      <c r="H11559" s="195"/>
    </row>
    <row r="11560" spans="1:8">
      <c r="A11560" s="162"/>
      <c r="B11560" s="162"/>
      <c r="C11560" s="163"/>
      <c r="D11560" s="164"/>
      <c r="E11560" s="163"/>
      <c r="F11560" s="162"/>
      <c r="G11560" s="209"/>
      <c r="H11560" s="195"/>
    </row>
    <row r="11561" spans="1:8">
      <c r="A11561" s="162"/>
      <c r="B11561" s="162"/>
      <c r="C11561" s="163"/>
      <c r="D11561" s="164"/>
      <c r="E11561" s="163"/>
      <c r="F11561" s="162"/>
      <c r="G11561" s="209"/>
      <c r="H11561" s="195"/>
    </row>
    <row r="11562" spans="1:8">
      <c r="A11562" s="162"/>
      <c r="B11562" s="162"/>
      <c r="C11562" s="163"/>
      <c r="D11562" s="164"/>
      <c r="E11562" s="163"/>
      <c r="F11562" s="162"/>
      <c r="G11562" s="209"/>
      <c r="H11562" s="195"/>
    </row>
    <row r="11563" spans="1:8">
      <c r="A11563" s="162"/>
      <c r="B11563" s="162"/>
      <c r="C11563" s="163"/>
      <c r="D11563" s="164"/>
      <c r="E11563" s="163"/>
      <c r="F11563" s="162"/>
      <c r="G11563" s="209"/>
      <c r="H11563" s="195"/>
    </row>
    <row r="11564" spans="1:8">
      <c r="A11564" s="162"/>
      <c r="B11564" s="162"/>
      <c r="C11564" s="163"/>
      <c r="D11564" s="164"/>
      <c r="E11564" s="163"/>
      <c r="F11564" s="162"/>
      <c r="G11564" s="209"/>
      <c r="H11564" s="195"/>
    </row>
    <row r="11565" spans="1:8">
      <c r="A11565" s="162"/>
      <c r="B11565" s="162"/>
      <c r="C11565" s="163"/>
      <c r="D11565" s="164"/>
      <c r="E11565" s="163"/>
      <c r="F11565" s="162"/>
      <c r="G11565" s="209"/>
      <c r="H11565" s="195"/>
    </row>
    <row r="11566" spans="1:8">
      <c r="A11566" s="162"/>
      <c r="B11566" s="162"/>
      <c r="C11566" s="163"/>
      <c r="D11566" s="164"/>
      <c r="E11566" s="163"/>
      <c r="F11566" s="162"/>
      <c r="G11566" s="209"/>
      <c r="H11566" s="195"/>
    </row>
    <row r="11567" spans="1:8">
      <c r="A11567" s="162"/>
      <c r="B11567" s="162"/>
      <c r="C11567" s="163"/>
      <c r="D11567" s="164"/>
      <c r="E11567" s="163"/>
      <c r="F11567" s="162"/>
      <c r="G11567" s="209"/>
      <c r="H11567" s="195"/>
    </row>
    <row r="11568" spans="1:8">
      <c r="A11568" s="162"/>
      <c r="B11568" s="162"/>
      <c r="C11568" s="163"/>
      <c r="D11568" s="164"/>
      <c r="E11568" s="163"/>
      <c r="F11568" s="162"/>
      <c r="G11568" s="209"/>
      <c r="H11568" s="195"/>
    </row>
    <row r="11569" spans="1:8">
      <c r="A11569" s="162"/>
      <c r="B11569" s="162"/>
      <c r="C11569" s="163"/>
      <c r="D11569" s="164"/>
      <c r="E11569" s="163"/>
      <c r="F11569" s="162"/>
      <c r="G11569" s="209"/>
      <c r="H11569" s="195"/>
    </row>
    <row r="11570" spans="1:8">
      <c r="A11570" s="162"/>
      <c r="B11570" s="162"/>
      <c r="C11570" s="163"/>
      <c r="D11570" s="164"/>
      <c r="E11570" s="163"/>
      <c r="F11570" s="162"/>
      <c r="G11570" s="209"/>
      <c r="H11570" s="195"/>
    </row>
    <row r="11571" spans="1:8">
      <c r="A11571" s="162"/>
      <c r="B11571" s="162"/>
      <c r="C11571" s="163"/>
      <c r="D11571" s="164"/>
      <c r="E11571" s="163"/>
      <c r="F11571" s="162"/>
      <c r="G11571" s="209"/>
      <c r="H11571" s="195"/>
    </row>
    <row r="11572" spans="1:8">
      <c r="A11572" s="162"/>
      <c r="B11572" s="162"/>
      <c r="C11572" s="163"/>
      <c r="D11572" s="164"/>
      <c r="E11572" s="163"/>
      <c r="F11572" s="162"/>
      <c r="G11572" s="209"/>
      <c r="H11572" s="195"/>
    </row>
    <row r="11573" spans="1:8">
      <c r="A11573" s="162"/>
      <c r="B11573" s="162"/>
      <c r="C11573" s="163"/>
      <c r="D11573" s="164"/>
      <c r="E11573" s="163"/>
      <c r="F11573" s="162"/>
      <c r="G11573" s="209"/>
      <c r="H11573" s="195"/>
    </row>
    <row r="11574" spans="1:8">
      <c r="A11574" s="162"/>
      <c r="B11574" s="162"/>
      <c r="C11574" s="163"/>
      <c r="D11574" s="164"/>
      <c r="E11574" s="163"/>
      <c r="F11574" s="162"/>
      <c r="G11574" s="209"/>
      <c r="H11574" s="195"/>
    </row>
    <row r="11575" spans="1:8">
      <c r="A11575" s="162"/>
      <c r="B11575" s="162"/>
      <c r="C11575" s="163"/>
      <c r="D11575" s="164"/>
      <c r="E11575" s="163"/>
      <c r="F11575" s="162"/>
      <c r="G11575" s="209"/>
      <c r="H11575" s="195"/>
    </row>
    <row r="11576" spans="1:8">
      <c r="A11576" s="162"/>
      <c r="B11576" s="162"/>
      <c r="C11576" s="163"/>
      <c r="D11576" s="164"/>
      <c r="E11576" s="163"/>
      <c r="F11576" s="162"/>
      <c r="G11576" s="209"/>
      <c r="H11576" s="195"/>
    </row>
    <row r="11577" spans="1:8">
      <c r="A11577" s="162"/>
      <c r="B11577" s="162"/>
      <c r="C11577" s="163"/>
      <c r="D11577" s="164"/>
      <c r="E11577" s="163"/>
      <c r="F11577" s="162"/>
      <c r="G11577" s="209"/>
      <c r="H11577" s="195"/>
    </row>
    <row r="11578" spans="1:8">
      <c r="A11578" s="162"/>
      <c r="B11578" s="162"/>
      <c r="C11578" s="163"/>
      <c r="D11578" s="164"/>
      <c r="E11578" s="163"/>
      <c r="F11578" s="162"/>
      <c r="G11578" s="209"/>
      <c r="H11578" s="195"/>
    </row>
    <row r="11579" spans="1:8">
      <c r="A11579" s="162"/>
      <c r="B11579" s="162"/>
      <c r="C11579" s="163"/>
      <c r="D11579" s="164"/>
      <c r="E11579" s="163"/>
      <c r="F11579" s="162"/>
      <c r="G11579" s="209"/>
      <c r="H11579" s="195"/>
    </row>
    <row r="11580" spans="1:8">
      <c r="A11580" s="162"/>
      <c r="B11580" s="162"/>
      <c r="C11580" s="163"/>
      <c r="D11580" s="164"/>
      <c r="E11580" s="163"/>
      <c r="F11580" s="162"/>
      <c r="G11580" s="209"/>
      <c r="H11580" s="195"/>
    </row>
    <row r="11581" spans="1:8">
      <c r="A11581" s="162"/>
      <c r="B11581" s="162"/>
      <c r="C11581" s="163"/>
      <c r="D11581" s="164"/>
      <c r="E11581" s="163"/>
      <c r="F11581" s="162"/>
      <c r="G11581" s="209"/>
      <c r="H11581" s="195"/>
    </row>
    <row r="11582" spans="1:8">
      <c r="A11582" s="162"/>
      <c r="B11582" s="162"/>
      <c r="C11582" s="163"/>
      <c r="D11582" s="164"/>
      <c r="E11582" s="163"/>
      <c r="F11582" s="162"/>
      <c r="G11582" s="209"/>
      <c r="H11582" s="195"/>
    </row>
    <row r="11583" spans="1:8">
      <c r="A11583" s="162"/>
      <c r="B11583" s="162"/>
      <c r="C11583" s="163"/>
      <c r="D11583" s="164"/>
      <c r="E11583" s="163"/>
      <c r="F11583" s="162"/>
      <c r="G11583" s="209"/>
      <c r="H11583" s="195"/>
    </row>
    <row r="11584" spans="1:8">
      <c r="A11584" s="162"/>
      <c r="B11584" s="162"/>
      <c r="C11584" s="163"/>
      <c r="D11584" s="164"/>
      <c r="E11584" s="163"/>
      <c r="F11584" s="162"/>
      <c r="G11584" s="209"/>
      <c r="H11584" s="195"/>
    </row>
    <row r="11585" spans="1:8">
      <c r="A11585" s="162"/>
      <c r="B11585" s="162"/>
      <c r="C11585" s="163"/>
      <c r="D11585" s="164"/>
      <c r="E11585" s="163"/>
      <c r="F11585" s="162"/>
      <c r="G11585" s="209"/>
      <c r="H11585" s="195"/>
    </row>
    <row r="11586" spans="1:8">
      <c r="A11586" s="162"/>
      <c r="B11586" s="162"/>
      <c r="C11586" s="163"/>
      <c r="D11586" s="164"/>
      <c r="E11586" s="163"/>
      <c r="F11586" s="162"/>
      <c r="G11586" s="209"/>
      <c r="H11586" s="195"/>
    </row>
    <row r="11587" spans="1:8">
      <c r="A11587" s="162"/>
      <c r="B11587" s="162"/>
      <c r="C11587" s="163"/>
      <c r="D11587" s="164"/>
      <c r="E11587" s="163"/>
      <c r="F11587" s="162"/>
      <c r="G11587" s="209"/>
      <c r="H11587" s="195"/>
    </row>
    <row r="11588" spans="1:8">
      <c r="A11588" s="162"/>
      <c r="B11588" s="162"/>
      <c r="C11588" s="163"/>
      <c r="D11588" s="164"/>
      <c r="E11588" s="163"/>
      <c r="F11588" s="162"/>
      <c r="G11588" s="209"/>
      <c r="H11588" s="195"/>
    </row>
    <row r="11589" spans="1:8">
      <c r="A11589" s="162"/>
      <c r="B11589" s="162"/>
      <c r="C11589" s="163"/>
      <c r="D11589" s="164"/>
      <c r="E11589" s="163"/>
      <c r="F11589" s="162"/>
      <c r="G11589" s="209"/>
      <c r="H11589" s="195"/>
    </row>
    <row r="11590" spans="1:8">
      <c r="A11590" s="162"/>
      <c r="B11590" s="162"/>
      <c r="C11590" s="163"/>
      <c r="D11590" s="164"/>
      <c r="E11590" s="163"/>
      <c r="F11590" s="162"/>
      <c r="G11590" s="209"/>
      <c r="H11590" s="195"/>
    </row>
    <row r="11591" spans="1:8">
      <c r="A11591" s="162"/>
      <c r="B11591" s="162"/>
      <c r="C11591" s="163"/>
      <c r="D11591" s="164"/>
      <c r="E11591" s="163"/>
      <c r="F11591" s="162"/>
      <c r="G11591" s="209"/>
      <c r="H11591" s="195"/>
    </row>
    <row r="11592" spans="1:8">
      <c r="A11592" s="162"/>
      <c r="B11592" s="162"/>
      <c r="C11592" s="163"/>
      <c r="D11592" s="164"/>
      <c r="E11592" s="163"/>
      <c r="F11592" s="162"/>
      <c r="G11592" s="209"/>
      <c r="H11592" s="195"/>
    </row>
    <row r="11593" spans="1:8">
      <c r="A11593" s="162"/>
      <c r="B11593" s="162"/>
      <c r="C11593" s="163"/>
      <c r="D11593" s="164"/>
      <c r="E11593" s="163"/>
      <c r="F11593" s="162"/>
      <c r="G11593" s="209"/>
      <c r="H11593" s="195"/>
    </row>
    <row r="11594" spans="1:8">
      <c r="A11594" s="162"/>
      <c r="B11594" s="162"/>
      <c r="C11594" s="163"/>
      <c r="D11594" s="164"/>
      <c r="E11594" s="163"/>
      <c r="F11594" s="162"/>
      <c r="G11594" s="209"/>
      <c r="H11594" s="195"/>
    </row>
    <row r="11595" spans="1:8">
      <c r="A11595" s="162"/>
      <c r="B11595" s="162"/>
      <c r="C11595" s="163"/>
      <c r="D11595" s="164"/>
      <c r="E11595" s="163"/>
      <c r="F11595" s="162"/>
      <c r="G11595" s="209"/>
      <c r="H11595" s="195"/>
    </row>
    <row r="11596" spans="1:8">
      <c r="A11596" s="162"/>
      <c r="B11596" s="162"/>
      <c r="C11596" s="163"/>
      <c r="D11596" s="164"/>
      <c r="E11596" s="163"/>
      <c r="F11596" s="162"/>
      <c r="G11596" s="209"/>
      <c r="H11596" s="195"/>
    </row>
    <row r="11597" spans="1:8">
      <c r="A11597" s="162"/>
      <c r="B11597" s="162"/>
      <c r="C11597" s="163"/>
      <c r="D11597" s="164"/>
      <c r="E11597" s="163"/>
      <c r="F11597" s="162"/>
      <c r="G11597" s="209"/>
      <c r="H11597" s="195"/>
    </row>
    <row r="11598" spans="1:8">
      <c r="A11598" s="162"/>
      <c r="B11598" s="162"/>
      <c r="C11598" s="163"/>
      <c r="D11598" s="164"/>
      <c r="E11598" s="163"/>
      <c r="F11598" s="162"/>
      <c r="G11598" s="209"/>
      <c r="H11598" s="195"/>
    </row>
    <row r="11599" spans="1:8">
      <c r="A11599" s="162"/>
      <c r="B11599" s="162"/>
      <c r="C11599" s="163"/>
      <c r="D11599" s="164"/>
      <c r="E11599" s="163"/>
      <c r="F11599" s="162"/>
      <c r="G11599" s="209"/>
      <c r="H11599" s="195"/>
    </row>
    <row r="11600" spans="1:8">
      <c r="A11600" s="162"/>
      <c r="B11600" s="162"/>
      <c r="C11600" s="163"/>
      <c r="D11600" s="164"/>
      <c r="E11600" s="163"/>
      <c r="F11600" s="162"/>
      <c r="G11600" s="209"/>
      <c r="H11600" s="195"/>
    </row>
    <row r="11601" spans="1:8">
      <c r="A11601" s="162"/>
      <c r="B11601" s="162"/>
      <c r="C11601" s="163"/>
      <c r="D11601" s="164"/>
      <c r="E11601" s="163"/>
      <c r="F11601" s="162"/>
      <c r="G11601" s="209"/>
      <c r="H11601" s="195"/>
    </row>
    <row r="11602" spans="1:8">
      <c r="A11602" s="162"/>
      <c r="B11602" s="162"/>
      <c r="C11602" s="163"/>
      <c r="D11602" s="164"/>
      <c r="E11602" s="163"/>
      <c r="F11602" s="162"/>
      <c r="G11602" s="209"/>
      <c r="H11602" s="195"/>
    </row>
    <row r="11603" spans="1:8">
      <c r="A11603" s="162"/>
      <c r="B11603" s="162"/>
      <c r="C11603" s="163"/>
      <c r="D11603" s="164"/>
      <c r="E11603" s="163"/>
      <c r="F11603" s="162"/>
      <c r="G11603" s="209"/>
      <c r="H11603" s="195"/>
    </row>
    <row r="11604" spans="1:8">
      <c r="A11604" s="162"/>
      <c r="B11604" s="162"/>
      <c r="C11604" s="163"/>
      <c r="D11604" s="164"/>
      <c r="E11604" s="163"/>
      <c r="F11604" s="162"/>
      <c r="G11604" s="209"/>
      <c r="H11604" s="195"/>
    </row>
    <row r="11605" spans="1:8">
      <c r="A11605" s="162"/>
      <c r="B11605" s="162"/>
      <c r="C11605" s="163"/>
      <c r="D11605" s="164"/>
      <c r="E11605" s="163"/>
      <c r="F11605" s="162"/>
      <c r="G11605" s="209"/>
      <c r="H11605" s="195"/>
    </row>
    <row r="11606" spans="1:8">
      <c r="A11606" s="162"/>
      <c r="B11606" s="162"/>
      <c r="C11606" s="163"/>
      <c r="D11606" s="164"/>
      <c r="E11606" s="163"/>
      <c r="F11606" s="162"/>
      <c r="G11606" s="209"/>
      <c r="H11606" s="195"/>
    </row>
    <row r="11607" spans="1:8">
      <c r="A11607" s="162"/>
      <c r="B11607" s="162"/>
      <c r="C11607" s="163"/>
      <c r="D11607" s="164"/>
      <c r="E11607" s="163"/>
      <c r="F11607" s="162"/>
      <c r="G11607" s="209"/>
      <c r="H11607" s="195"/>
    </row>
    <row r="11608" spans="1:8">
      <c r="A11608" s="162"/>
      <c r="B11608" s="162"/>
      <c r="C11608" s="163"/>
      <c r="D11608" s="164"/>
      <c r="E11608" s="163"/>
      <c r="F11608" s="162"/>
      <c r="G11608" s="209"/>
      <c r="H11608" s="195"/>
    </row>
    <row r="11609" spans="1:8">
      <c r="A11609" s="162"/>
      <c r="B11609" s="162"/>
      <c r="C11609" s="163"/>
      <c r="D11609" s="164"/>
      <c r="E11609" s="163"/>
      <c r="F11609" s="162"/>
      <c r="G11609" s="209"/>
      <c r="H11609" s="195"/>
    </row>
    <row r="11610" spans="1:8">
      <c r="A11610" s="162"/>
      <c r="B11610" s="162"/>
      <c r="C11610" s="163"/>
      <c r="D11610" s="164"/>
      <c r="E11610" s="163"/>
      <c r="F11610" s="162"/>
      <c r="G11610" s="209"/>
      <c r="H11610" s="195"/>
    </row>
    <row r="11611" spans="1:8">
      <c r="A11611" s="162"/>
      <c r="B11611" s="162"/>
      <c r="C11611" s="163"/>
      <c r="D11611" s="164"/>
      <c r="E11611" s="163"/>
      <c r="F11611" s="162"/>
      <c r="G11611" s="209"/>
      <c r="H11611" s="195"/>
    </row>
    <row r="11612" spans="1:8">
      <c r="A11612" s="162"/>
      <c r="B11612" s="162"/>
      <c r="C11612" s="163"/>
      <c r="D11612" s="164"/>
      <c r="E11612" s="163"/>
      <c r="F11612" s="162"/>
      <c r="G11612" s="209"/>
      <c r="H11612" s="195"/>
    </row>
    <row r="11613" spans="1:8">
      <c r="A11613" s="162"/>
      <c r="B11613" s="162"/>
      <c r="C11613" s="163"/>
      <c r="D11613" s="164"/>
      <c r="E11613" s="163"/>
      <c r="F11613" s="162"/>
      <c r="G11613" s="209"/>
      <c r="H11613" s="195"/>
    </row>
    <row r="11614" spans="1:8">
      <c r="A11614" s="162"/>
      <c r="B11614" s="162"/>
      <c r="C11614" s="163"/>
      <c r="D11614" s="164"/>
      <c r="E11614" s="163"/>
      <c r="F11614" s="162"/>
      <c r="G11614" s="209"/>
      <c r="H11614" s="195"/>
    </row>
    <row r="11615" spans="1:8">
      <c r="A11615" s="162"/>
      <c r="B11615" s="162"/>
      <c r="C11615" s="163"/>
      <c r="D11615" s="164"/>
      <c r="E11615" s="163"/>
      <c r="F11615" s="162"/>
      <c r="G11615" s="209"/>
      <c r="H11615" s="195"/>
    </row>
    <row r="11616" spans="1:8">
      <c r="A11616" s="162"/>
      <c r="B11616" s="162"/>
      <c r="C11616" s="163"/>
      <c r="D11616" s="164"/>
      <c r="E11616" s="163"/>
      <c r="F11616" s="162"/>
      <c r="G11616" s="209"/>
      <c r="H11616" s="195"/>
    </row>
    <row r="11617" spans="1:8">
      <c r="A11617" s="162"/>
      <c r="B11617" s="162"/>
      <c r="C11617" s="163"/>
      <c r="D11617" s="164"/>
      <c r="E11617" s="163"/>
      <c r="F11617" s="162"/>
      <c r="G11617" s="209"/>
      <c r="H11617" s="195"/>
    </row>
    <row r="11618" spans="1:8">
      <c r="A11618" s="162"/>
      <c r="B11618" s="162"/>
      <c r="C11618" s="163"/>
      <c r="D11618" s="164"/>
      <c r="E11618" s="163"/>
      <c r="F11618" s="162"/>
      <c r="G11618" s="209"/>
      <c r="H11618" s="195"/>
    </row>
    <row r="11619" spans="1:8">
      <c r="A11619" s="162"/>
      <c r="B11619" s="162"/>
      <c r="C11619" s="163"/>
      <c r="D11619" s="164"/>
      <c r="E11619" s="163"/>
      <c r="F11619" s="162"/>
      <c r="G11619" s="209"/>
      <c r="H11619" s="195"/>
    </row>
    <row r="11620" spans="1:8">
      <c r="A11620" s="162"/>
      <c r="B11620" s="162"/>
      <c r="C11620" s="163"/>
      <c r="D11620" s="164"/>
      <c r="E11620" s="163"/>
      <c r="F11620" s="162"/>
      <c r="G11620" s="209"/>
      <c r="H11620" s="195"/>
    </row>
    <row r="11621" spans="1:8">
      <c r="A11621" s="162"/>
      <c r="B11621" s="162"/>
      <c r="C11621" s="163"/>
      <c r="D11621" s="164"/>
      <c r="E11621" s="163"/>
      <c r="F11621" s="162"/>
      <c r="G11621" s="209"/>
      <c r="H11621" s="195"/>
    </row>
    <row r="11622" spans="1:8">
      <c r="A11622" s="162"/>
      <c r="B11622" s="162"/>
      <c r="C11622" s="163"/>
      <c r="D11622" s="164"/>
      <c r="E11622" s="163"/>
      <c r="F11622" s="162"/>
      <c r="G11622" s="209"/>
      <c r="H11622" s="195"/>
    </row>
    <row r="11623" spans="1:8">
      <c r="A11623" s="162"/>
      <c r="B11623" s="162"/>
      <c r="C11623" s="163"/>
      <c r="D11623" s="164"/>
      <c r="E11623" s="163"/>
      <c r="F11623" s="162"/>
      <c r="G11623" s="209"/>
      <c r="H11623" s="195"/>
    </row>
    <row r="11624" spans="1:8">
      <c r="A11624" s="162"/>
      <c r="B11624" s="162"/>
      <c r="C11624" s="163"/>
      <c r="D11624" s="164"/>
      <c r="E11624" s="163"/>
      <c r="F11624" s="162"/>
      <c r="G11624" s="209"/>
      <c r="H11624" s="195"/>
    </row>
    <row r="11625" spans="1:8">
      <c r="A11625" s="162"/>
      <c r="B11625" s="162"/>
      <c r="C11625" s="163"/>
      <c r="D11625" s="164"/>
      <c r="E11625" s="163"/>
      <c r="F11625" s="162"/>
      <c r="G11625" s="209"/>
      <c r="H11625" s="195"/>
    </row>
    <row r="11626" spans="1:8">
      <c r="A11626" s="162"/>
      <c r="B11626" s="162"/>
      <c r="C11626" s="163"/>
      <c r="D11626" s="164"/>
      <c r="E11626" s="163"/>
      <c r="F11626" s="162"/>
      <c r="G11626" s="209"/>
      <c r="H11626" s="195"/>
    </row>
    <row r="11627" spans="1:8">
      <c r="A11627" s="162"/>
      <c r="B11627" s="162"/>
      <c r="C11627" s="163"/>
      <c r="D11627" s="164"/>
      <c r="E11627" s="163"/>
      <c r="F11627" s="162"/>
      <c r="G11627" s="209"/>
      <c r="H11627" s="195"/>
    </row>
    <row r="11628" spans="1:8">
      <c r="A11628" s="162"/>
      <c r="B11628" s="162"/>
      <c r="C11628" s="163"/>
      <c r="D11628" s="164"/>
      <c r="E11628" s="163"/>
      <c r="F11628" s="162"/>
      <c r="G11628" s="209"/>
      <c r="H11628" s="195"/>
    </row>
    <row r="11629" spans="1:8">
      <c r="A11629" s="162"/>
      <c r="B11629" s="162"/>
      <c r="C11629" s="163"/>
      <c r="D11629" s="164"/>
      <c r="E11629" s="163"/>
      <c r="F11629" s="162"/>
      <c r="G11629" s="209"/>
      <c r="H11629" s="195"/>
    </row>
    <row r="11630" spans="1:8">
      <c r="A11630" s="162"/>
      <c r="B11630" s="162"/>
      <c r="C11630" s="163"/>
      <c r="D11630" s="164"/>
      <c r="E11630" s="163"/>
      <c r="F11630" s="162"/>
      <c r="G11630" s="209"/>
      <c r="H11630" s="195"/>
    </row>
    <row r="11631" spans="1:8">
      <c r="A11631" s="162"/>
      <c r="B11631" s="162"/>
      <c r="C11631" s="163"/>
      <c r="D11631" s="164"/>
      <c r="E11631" s="163"/>
      <c r="F11631" s="162"/>
      <c r="G11631" s="209"/>
      <c r="H11631" s="195"/>
    </row>
    <row r="11632" spans="1:8">
      <c r="A11632" s="162"/>
      <c r="B11632" s="162"/>
      <c r="C11632" s="163"/>
      <c r="D11632" s="164"/>
      <c r="E11632" s="163"/>
      <c r="F11632" s="162"/>
      <c r="G11632" s="209"/>
      <c r="H11632" s="195"/>
    </row>
    <row r="11633" spans="1:8">
      <c r="A11633" s="162"/>
      <c r="B11633" s="162"/>
      <c r="C11633" s="163"/>
      <c r="D11633" s="164"/>
      <c r="E11633" s="163"/>
      <c r="F11633" s="162"/>
      <c r="G11633" s="209"/>
      <c r="H11633" s="195"/>
    </row>
    <row r="11634" spans="1:8">
      <c r="A11634" s="162"/>
      <c r="B11634" s="162"/>
      <c r="C11634" s="163"/>
      <c r="D11634" s="164"/>
      <c r="E11634" s="163"/>
      <c r="F11634" s="162"/>
      <c r="G11634" s="209"/>
      <c r="H11634" s="195"/>
    </row>
    <row r="11635" spans="1:8">
      <c r="A11635" s="162"/>
      <c r="B11635" s="162"/>
      <c r="C11635" s="163"/>
      <c r="D11635" s="164"/>
      <c r="E11635" s="163"/>
      <c r="F11635" s="162"/>
      <c r="G11635" s="209"/>
      <c r="H11635" s="195"/>
    </row>
    <row r="11636" spans="1:8">
      <c r="A11636" s="162"/>
      <c r="B11636" s="162"/>
      <c r="C11636" s="163"/>
      <c r="D11636" s="164"/>
      <c r="E11636" s="163"/>
      <c r="F11636" s="162"/>
      <c r="G11636" s="209"/>
      <c r="H11636" s="195"/>
    </row>
    <row r="11637" spans="1:8">
      <c r="A11637" s="162"/>
      <c r="B11637" s="162"/>
      <c r="C11637" s="163"/>
      <c r="D11637" s="164"/>
      <c r="E11637" s="163"/>
      <c r="F11637" s="162"/>
      <c r="G11637" s="209"/>
      <c r="H11637" s="195"/>
    </row>
    <row r="11638" spans="1:8">
      <c r="A11638" s="162"/>
      <c r="B11638" s="162"/>
      <c r="C11638" s="163"/>
      <c r="D11638" s="164"/>
      <c r="E11638" s="163"/>
      <c r="F11638" s="162"/>
      <c r="G11638" s="209"/>
      <c r="H11638" s="195"/>
    </row>
    <row r="11639" spans="1:8">
      <c r="A11639" s="162"/>
      <c r="B11639" s="162"/>
      <c r="C11639" s="163"/>
      <c r="D11639" s="164"/>
      <c r="E11639" s="163"/>
      <c r="F11639" s="162"/>
      <c r="G11639" s="209"/>
      <c r="H11639" s="195"/>
    </row>
    <row r="11640" spans="1:8">
      <c r="A11640" s="162"/>
      <c r="B11640" s="162"/>
      <c r="C11640" s="163"/>
      <c r="D11640" s="164"/>
      <c r="E11640" s="163"/>
      <c r="F11640" s="162"/>
      <c r="G11640" s="209"/>
      <c r="H11640" s="195"/>
    </row>
    <row r="11641" spans="1:8">
      <c r="A11641" s="162"/>
      <c r="B11641" s="162"/>
      <c r="C11641" s="163"/>
      <c r="D11641" s="164"/>
      <c r="E11641" s="163"/>
      <c r="F11641" s="162"/>
      <c r="G11641" s="209"/>
      <c r="H11641" s="195"/>
    </row>
    <row r="11642" spans="1:8">
      <c r="A11642" s="162"/>
      <c r="B11642" s="162"/>
      <c r="C11642" s="163"/>
      <c r="D11642" s="164"/>
      <c r="E11642" s="163"/>
      <c r="F11642" s="162"/>
      <c r="G11642" s="209"/>
      <c r="H11642" s="195"/>
    </row>
    <row r="11643" spans="1:8">
      <c r="A11643" s="162"/>
      <c r="B11643" s="162"/>
      <c r="C11643" s="163"/>
      <c r="D11643" s="164"/>
      <c r="E11643" s="163"/>
      <c r="F11643" s="162"/>
      <c r="G11643" s="209"/>
      <c r="H11643" s="195"/>
    </row>
    <row r="11644" spans="1:8">
      <c r="A11644" s="162"/>
      <c r="B11644" s="162"/>
      <c r="C11644" s="163"/>
      <c r="D11644" s="164"/>
      <c r="E11644" s="163"/>
      <c r="F11644" s="162"/>
      <c r="G11644" s="209"/>
      <c r="H11644" s="195"/>
    </row>
    <row r="11645" spans="1:8">
      <c r="A11645" s="162"/>
      <c r="B11645" s="162"/>
      <c r="C11645" s="163"/>
      <c r="D11645" s="164"/>
      <c r="E11645" s="163"/>
      <c r="F11645" s="162"/>
      <c r="G11645" s="209"/>
      <c r="H11645" s="195"/>
    </row>
    <row r="11646" spans="1:8">
      <c r="A11646" s="162"/>
      <c r="B11646" s="162"/>
      <c r="C11646" s="163"/>
      <c r="D11646" s="164"/>
      <c r="E11646" s="163"/>
      <c r="F11646" s="162"/>
      <c r="G11646" s="209"/>
      <c r="H11646" s="195"/>
    </row>
    <row r="11647" spans="1:8">
      <c r="A11647" s="162"/>
      <c r="B11647" s="162"/>
      <c r="C11647" s="163"/>
      <c r="D11647" s="164"/>
      <c r="E11647" s="163"/>
      <c r="F11647" s="162"/>
      <c r="G11647" s="209"/>
      <c r="H11647" s="195"/>
    </row>
    <row r="11648" spans="1:8">
      <c r="A11648" s="162"/>
      <c r="B11648" s="162"/>
      <c r="C11648" s="163"/>
      <c r="D11648" s="164"/>
      <c r="E11648" s="163"/>
      <c r="F11648" s="162"/>
      <c r="G11648" s="209"/>
      <c r="H11648" s="195"/>
    </row>
    <row r="11649" spans="1:8">
      <c r="A11649" s="162"/>
      <c r="B11649" s="162"/>
      <c r="C11649" s="163"/>
      <c r="D11649" s="164"/>
      <c r="E11649" s="163"/>
      <c r="F11649" s="162"/>
      <c r="G11649" s="209"/>
      <c r="H11649" s="195"/>
    </row>
    <row r="11650" spans="1:8">
      <c r="A11650" s="162"/>
      <c r="B11650" s="162"/>
      <c r="C11650" s="163"/>
      <c r="D11650" s="164"/>
      <c r="E11650" s="163"/>
      <c r="F11650" s="162"/>
      <c r="G11650" s="209"/>
      <c r="H11650" s="195"/>
    </row>
    <row r="11651" spans="1:8">
      <c r="A11651" s="162"/>
      <c r="B11651" s="162"/>
      <c r="C11651" s="163"/>
      <c r="D11651" s="164"/>
      <c r="E11651" s="163"/>
      <c r="F11651" s="162"/>
      <c r="G11651" s="209"/>
      <c r="H11651" s="195"/>
    </row>
    <row r="11652" spans="1:8">
      <c r="A11652" s="162"/>
      <c r="B11652" s="162"/>
      <c r="C11652" s="163"/>
      <c r="D11652" s="164"/>
      <c r="E11652" s="163"/>
      <c r="F11652" s="162"/>
      <c r="G11652" s="209"/>
      <c r="H11652" s="195"/>
    </row>
    <row r="11653" spans="1:8">
      <c r="A11653" s="162"/>
      <c r="B11653" s="162"/>
      <c r="C11653" s="163"/>
      <c r="D11653" s="164"/>
      <c r="E11653" s="163"/>
      <c r="F11653" s="162"/>
      <c r="G11653" s="209"/>
      <c r="H11653" s="195"/>
    </row>
    <row r="11654" spans="1:8">
      <c r="A11654" s="162"/>
      <c r="B11654" s="162"/>
      <c r="C11654" s="163"/>
      <c r="D11654" s="164"/>
      <c r="E11654" s="163"/>
      <c r="F11654" s="162"/>
      <c r="G11654" s="209"/>
      <c r="H11654" s="195"/>
    </row>
    <row r="11655" spans="1:8">
      <c r="A11655" s="162"/>
      <c r="B11655" s="162"/>
      <c r="C11655" s="163"/>
      <c r="D11655" s="164"/>
      <c r="E11655" s="163"/>
      <c r="F11655" s="162"/>
      <c r="G11655" s="209"/>
      <c r="H11655" s="195"/>
    </row>
    <row r="11656" spans="1:8">
      <c r="A11656" s="162"/>
      <c r="B11656" s="162"/>
      <c r="C11656" s="163"/>
      <c r="D11656" s="164"/>
      <c r="E11656" s="163"/>
      <c r="F11656" s="162"/>
      <c r="G11656" s="209"/>
      <c r="H11656" s="195"/>
    </row>
    <row r="11657" spans="1:8">
      <c r="A11657" s="162"/>
      <c r="B11657" s="162"/>
      <c r="C11657" s="163"/>
      <c r="D11657" s="164"/>
      <c r="E11657" s="163"/>
      <c r="F11657" s="162"/>
      <c r="G11657" s="209"/>
      <c r="H11657" s="195"/>
    </row>
    <row r="11658" spans="1:8">
      <c r="A11658" s="162"/>
      <c r="B11658" s="162"/>
      <c r="C11658" s="163"/>
      <c r="D11658" s="164"/>
      <c r="E11658" s="163"/>
      <c r="F11658" s="162"/>
      <c r="G11658" s="209"/>
      <c r="H11658" s="195"/>
    </row>
    <row r="11659" spans="1:8">
      <c r="A11659" s="162"/>
      <c r="B11659" s="162"/>
      <c r="C11659" s="163"/>
      <c r="D11659" s="164"/>
      <c r="E11659" s="163"/>
      <c r="F11659" s="162"/>
      <c r="G11659" s="209"/>
      <c r="H11659" s="195"/>
    </row>
    <row r="11660" spans="1:8">
      <c r="A11660" s="162"/>
      <c r="B11660" s="162"/>
      <c r="C11660" s="163"/>
      <c r="D11660" s="164"/>
      <c r="E11660" s="163"/>
      <c r="F11660" s="162"/>
      <c r="G11660" s="209"/>
      <c r="H11660" s="195"/>
    </row>
    <row r="11661" spans="1:8">
      <c r="A11661" s="162"/>
      <c r="B11661" s="162"/>
      <c r="C11661" s="163"/>
      <c r="D11661" s="164"/>
      <c r="E11661" s="163"/>
      <c r="F11661" s="162"/>
      <c r="G11661" s="209"/>
      <c r="H11661" s="195"/>
    </row>
    <row r="11662" spans="1:8">
      <c r="A11662" s="162"/>
      <c r="B11662" s="162"/>
      <c r="C11662" s="163"/>
      <c r="D11662" s="164"/>
      <c r="E11662" s="163"/>
      <c r="F11662" s="162"/>
      <c r="G11662" s="209"/>
      <c r="H11662" s="195"/>
    </row>
    <row r="11663" spans="1:8">
      <c r="A11663" s="162"/>
      <c r="B11663" s="162"/>
      <c r="C11663" s="163"/>
      <c r="D11663" s="164"/>
      <c r="E11663" s="163"/>
      <c r="F11663" s="162"/>
      <c r="G11663" s="209"/>
      <c r="H11663" s="195"/>
    </row>
    <row r="11664" spans="1:8">
      <c r="A11664" s="162"/>
      <c r="B11664" s="162"/>
      <c r="C11664" s="163"/>
      <c r="D11664" s="164"/>
      <c r="E11664" s="163"/>
      <c r="F11664" s="162"/>
      <c r="G11664" s="209"/>
      <c r="H11664" s="195"/>
    </row>
    <row r="11665" spans="1:8">
      <c r="A11665" s="162"/>
      <c r="B11665" s="162"/>
      <c r="C11665" s="163"/>
      <c r="D11665" s="164"/>
      <c r="E11665" s="163"/>
      <c r="F11665" s="162"/>
      <c r="G11665" s="209"/>
      <c r="H11665" s="195"/>
    </row>
    <row r="11666" spans="1:8">
      <c r="A11666" s="162"/>
      <c r="B11666" s="162"/>
      <c r="C11666" s="163"/>
      <c r="D11666" s="164"/>
      <c r="E11666" s="163"/>
      <c r="F11666" s="162"/>
      <c r="G11666" s="209"/>
      <c r="H11666" s="195"/>
    </row>
    <row r="11667" spans="1:8">
      <c r="A11667" s="162"/>
      <c r="B11667" s="162"/>
      <c r="C11667" s="163"/>
      <c r="D11667" s="164"/>
      <c r="E11667" s="163"/>
      <c r="F11667" s="162"/>
      <c r="G11667" s="209"/>
      <c r="H11667" s="195"/>
    </row>
    <row r="11668" spans="1:8">
      <c r="A11668" s="162"/>
      <c r="B11668" s="162"/>
      <c r="C11668" s="163"/>
      <c r="D11668" s="164"/>
      <c r="E11668" s="163"/>
      <c r="F11668" s="162"/>
      <c r="G11668" s="209"/>
      <c r="H11668" s="195"/>
    </row>
    <row r="11669" spans="1:8">
      <c r="A11669" s="162"/>
      <c r="B11669" s="162"/>
      <c r="C11669" s="163"/>
      <c r="D11669" s="164"/>
      <c r="E11669" s="163"/>
      <c r="F11669" s="162"/>
      <c r="G11669" s="209"/>
      <c r="H11669" s="195"/>
    </row>
    <row r="11670" spans="1:8">
      <c r="A11670" s="162"/>
      <c r="B11670" s="162"/>
      <c r="C11670" s="163"/>
      <c r="D11670" s="164"/>
      <c r="E11670" s="163"/>
      <c r="F11670" s="162"/>
      <c r="G11670" s="209"/>
      <c r="H11670" s="195"/>
    </row>
    <row r="11671" spans="1:8">
      <c r="A11671" s="162"/>
      <c r="B11671" s="162"/>
      <c r="C11671" s="163"/>
      <c r="D11671" s="164"/>
      <c r="E11671" s="163"/>
      <c r="F11671" s="162"/>
      <c r="G11671" s="209"/>
      <c r="H11671" s="195"/>
    </row>
    <row r="11672" spans="1:8">
      <c r="A11672" s="162"/>
      <c r="B11672" s="162"/>
      <c r="C11672" s="163"/>
      <c r="D11672" s="164"/>
      <c r="E11672" s="163"/>
      <c r="F11672" s="162"/>
      <c r="G11672" s="209"/>
      <c r="H11672" s="195"/>
    </row>
    <row r="11673" spans="1:8">
      <c r="A11673" s="162"/>
      <c r="B11673" s="162"/>
      <c r="C11673" s="163"/>
      <c r="D11673" s="164"/>
      <c r="E11673" s="163"/>
      <c r="F11673" s="162"/>
      <c r="G11673" s="209"/>
      <c r="H11673" s="195"/>
    </row>
    <row r="11674" spans="1:8">
      <c r="A11674" s="162"/>
      <c r="B11674" s="162"/>
      <c r="C11674" s="163"/>
      <c r="D11674" s="164"/>
      <c r="E11674" s="163"/>
      <c r="F11674" s="162"/>
      <c r="G11674" s="209"/>
      <c r="H11674" s="195"/>
    </row>
    <row r="11675" spans="1:8">
      <c r="A11675" s="162"/>
      <c r="B11675" s="162"/>
      <c r="C11675" s="163"/>
      <c r="D11675" s="164"/>
      <c r="E11675" s="163"/>
      <c r="F11675" s="162"/>
      <c r="G11675" s="209"/>
      <c r="H11675" s="195"/>
    </row>
    <row r="11676" spans="1:8">
      <c r="A11676" s="162"/>
      <c r="B11676" s="162"/>
      <c r="C11676" s="163"/>
      <c r="D11676" s="164"/>
      <c r="E11676" s="163"/>
      <c r="F11676" s="162"/>
      <c r="G11676" s="209"/>
      <c r="H11676" s="195"/>
    </row>
    <row r="11677" spans="1:8">
      <c r="A11677" s="162"/>
      <c r="B11677" s="162"/>
      <c r="C11677" s="163"/>
      <c r="D11677" s="164"/>
      <c r="E11677" s="163"/>
      <c r="F11677" s="162"/>
      <c r="G11677" s="209"/>
      <c r="H11677" s="195"/>
    </row>
    <row r="11678" spans="1:8">
      <c r="A11678" s="162"/>
      <c r="B11678" s="162"/>
      <c r="C11678" s="163"/>
      <c r="D11678" s="164"/>
      <c r="E11678" s="163"/>
      <c r="F11678" s="162"/>
      <c r="G11678" s="209"/>
      <c r="H11678" s="195"/>
    </row>
    <row r="11679" spans="1:8">
      <c r="A11679" s="162"/>
      <c r="B11679" s="162"/>
      <c r="C11679" s="163"/>
      <c r="D11679" s="164"/>
      <c r="E11679" s="163"/>
      <c r="F11679" s="162"/>
      <c r="G11679" s="209"/>
      <c r="H11679" s="195"/>
    </row>
    <row r="11680" spans="1:8">
      <c r="A11680" s="162"/>
      <c r="B11680" s="162"/>
      <c r="C11680" s="163"/>
      <c r="D11680" s="164"/>
      <c r="E11680" s="163"/>
      <c r="F11680" s="162"/>
      <c r="G11680" s="209"/>
      <c r="H11680" s="195"/>
    </row>
    <row r="11681" spans="1:8">
      <c r="A11681" s="162"/>
      <c r="B11681" s="162"/>
      <c r="C11681" s="163"/>
      <c r="D11681" s="164"/>
      <c r="E11681" s="163"/>
      <c r="F11681" s="162"/>
      <c r="G11681" s="209"/>
      <c r="H11681" s="195"/>
    </row>
    <row r="11682" spans="1:8">
      <c r="A11682" s="162"/>
      <c r="B11682" s="162"/>
      <c r="C11682" s="163"/>
      <c r="D11682" s="164"/>
      <c r="E11682" s="163"/>
      <c r="F11682" s="162"/>
      <c r="G11682" s="209"/>
      <c r="H11682" s="195"/>
    </row>
    <row r="11683" spans="1:8">
      <c r="A11683" s="162"/>
      <c r="B11683" s="162"/>
      <c r="C11683" s="163"/>
      <c r="D11683" s="164"/>
      <c r="E11683" s="163"/>
      <c r="F11683" s="162"/>
      <c r="G11683" s="209"/>
      <c r="H11683" s="195"/>
    </row>
    <row r="11684" spans="1:8">
      <c r="A11684" s="162"/>
      <c r="B11684" s="162"/>
      <c r="C11684" s="163"/>
      <c r="D11684" s="164"/>
      <c r="E11684" s="163"/>
      <c r="F11684" s="162"/>
      <c r="G11684" s="209"/>
      <c r="H11684" s="195"/>
    </row>
    <row r="11685" spans="1:8">
      <c r="A11685" s="162"/>
      <c r="B11685" s="162"/>
      <c r="C11685" s="163"/>
      <c r="D11685" s="164"/>
      <c r="E11685" s="163"/>
      <c r="F11685" s="162"/>
      <c r="G11685" s="209"/>
      <c r="H11685" s="195"/>
    </row>
    <row r="11686" spans="1:8">
      <c r="A11686" s="162"/>
      <c r="B11686" s="162"/>
      <c r="C11686" s="163"/>
      <c r="D11686" s="164"/>
      <c r="E11686" s="163"/>
      <c r="F11686" s="162"/>
      <c r="G11686" s="209"/>
      <c r="H11686" s="195"/>
    </row>
    <row r="11687" spans="1:8">
      <c r="A11687" s="162"/>
      <c r="B11687" s="162"/>
      <c r="C11687" s="163"/>
      <c r="D11687" s="164"/>
      <c r="E11687" s="163"/>
      <c r="F11687" s="162"/>
      <c r="G11687" s="209"/>
      <c r="H11687" s="195"/>
    </row>
    <row r="11688" spans="1:8">
      <c r="A11688" s="162"/>
      <c r="B11688" s="162"/>
      <c r="C11688" s="163"/>
      <c r="D11688" s="164"/>
      <c r="E11688" s="163"/>
      <c r="F11688" s="162"/>
      <c r="G11688" s="209"/>
      <c r="H11688" s="195"/>
    </row>
    <row r="11689" spans="1:8">
      <c r="A11689" s="162"/>
      <c r="B11689" s="162"/>
      <c r="C11689" s="163"/>
      <c r="D11689" s="164"/>
      <c r="E11689" s="163"/>
      <c r="F11689" s="162"/>
      <c r="G11689" s="209"/>
      <c r="H11689" s="195"/>
    </row>
    <row r="11690" spans="1:8">
      <c r="A11690" s="162"/>
      <c r="B11690" s="162"/>
      <c r="C11690" s="163"/>
      <c r="D11690" s="164"/>
      <c r="E11690" s="163"/>
      <c r="F11690" s="162"/>
      <c r="G11690" s="209"/>
      <c r="H11690" s="195"/>
    </row>
    <row r="11691" spans="1:8">
      <c r="A11691" s="162"/>
      <c r="B11691" s="162"/>
      <c r="C11691" s="163"/>
      <c r="D11691" s="164"/>
      <c r="E11691" s="163"/>
      <c r="F11691" s="162"/>
      <c r="G11691" s="209"/>
      <c r="H11691" s="195"/>
    </row>
    <row r="11692" spans="1:8">
      <c r="A11692" s="162"/>
      <c r="B11692" s="162"/>
      <c r="C11692" s="163"/>
      <c r="D11692" s="164"/>
      <c r="E11692" s="163"/>
      <c r="F11692" s="162"/>
      <c r="G11692" s="209"/>
      <c r="H11692" s="195"/>
    </row>
    <row r="11693" spans="1:8">
      <c r="A11693" s="162"/>
      <c r="B11693" s="162"/>
      <c r="C11693" s="163"/>
      <c r="D11693" s="164"/>
      <c r="E11693" s="163"/>
      <c r="F11693" s="162"/>
      <c r="G11693" s="209"/>
      <c r="H11693" s="195"/>
    </row>
    <row r="11694" spans="1:8">
      <c r="A11694" s="162"/>
      <c r="B11694" s="162"/>
      <c r="C11694" s="163"/>
      <c r="D11694" s="164"/>
      <c r="E11694" s="163"/>
      <c r="F11694" s="162"/>
      <c r="G11694" s="209"/>
      <c r="H11694" s="195"/>
    </row>
    <row r="11695" spans="1:8">
      <c r="A11695" s="162"/>
      <c r="B11695" s="162"/>
      <c r="C11695" s="163"/>
      <c r="D11695" s="164"/>
      <c r="E11695" s="163"/>
      <c r="F11695" s="162"/>
      <c r="G11695" s="209"/>
      <c r="H11695" s="195"/>
    </row>
    <row r="11696" spans="1:8">
      <c r="A11696" s="162"/>
      <c r="B11696" s="162"/>
      <c r="C11696" s="163"/>
      <c r="D11696" s="164"/>
      <c r="E11696" s="163"/>
      <c r="F11696" s="162"/>
      <c r="G11696" s="209"/>
      <c r="H11696" s="195"/>
    </row>
    <row r="11697" spans="1:8">
      <c r="A11697" s="162"/>
      <c r="B11697" s="162"/>
      <c r="C11697" s="163"/>
      <c r="D11697" s="164"/>
      <c r="E11697" s="163"/>
      <c r="F11697" s="162"/>
      <c r="G11697" s="209"/>
      <c r="H11697" s="195"/>
    </row>
    <row r="11698" spans="1:8">
      <c r="A11698" s="162"/>
      <c r="B11698" s="162"/>
      <c r="C11698" s="163"/>
      <c r="D11698" s="164"/>
      <c r="E11698" s="163"/>
      <c r="F11698" s="162"/>
      <c r="G11698" s="209"/>
      <c r="H11698" s="195"/>
    </row>
    <row r="11699" spans="1:8">
      <c r="A11699" s="162"/>
      <c r="B11699" s="162"/>
      <c r="C11699" s="163"/>
      <c r="D11699" s="164"/>
      <c r="E11699" s="163"/>
      <c r="F11699" s="162"/>
      <c r="G11699" s="209"/>
      <c r="H11699" s="195"/>
    </row>
    <row r="11700" spans="1:8">
      <c r="A11700" s="162"/>
      <c r="B11700" s="162"/>
      <c r="C11700" s="163"/>
      <c r="D11700" s="164"/>
      <c r="E11700" s="163"/>
      <c r="F11700" s="162"/>
      <c r="G11700" s="209"/>
      <c r="H11700" s="195"/>
    </row>
    <row r="11701" spans="1:8">
      <c r="A11701" s="162"/>
      <c r="B11701" s="162"/>
      <c r="C11701" s="163"/>
      <c r="D11701" s="164"/>
      <c r="E11701" s="163"/>
      <c r="F11701" s="162"/>
      <c r="G11701" s="209"/>
      <c r="H11701" s="195"/>
    </row>
    <row r="11702" spans="1:8">
      <c r="A11702" s="162"/>
      <c r="B11702" s="162"/>
      <c r="C11702" s="163"/>
      <c r="D11702" s="164"/>
      <c r="E11702" s="163"/>
      <c r="F11702" s="162"/>
      <c r="G11702" s="209"/>
      <c r="H11702" s="195"/>
    </row>
    <row r="11703" spans="1:8">
      <c r="A11703" s="162"/>
      <c r="B11703" s="162"/>
      <c r="C11703" s="163"/>
      <c r="D11703" s="164"/>
      <c r="E11703" s="163"/>
      <c r="F11703" s="162"/>
      <c r="G11703" s="209"/>
      <c r="H11703" s="195"/>
    </row>
    <row r="11704" spans="1:8">
      <c r="A11704" s="162"/>
      <c r="B11704" s="162"/>
      <c r="C11704" s="163"/>
      <c r="D11704" s="164"/>
      <c r="E11704" s="163"/>
      <c r="F11704" s="162"/>
      <c r="G11704" s="209"/>
      <c r="H11704" s="195"/>
    </row>
    <row r="11705" spans="1:8">
      <c r="A11705" s="162"/>
      <c r="B11705" s="162"/>
      <c r="C11705" s="163"/>
      <c r="D11705" s="164"/>
      <c r="E11705" s="163"/>
      <c r="F11705" s="162"/>
      <c r="G11705" s="209"/>
      <c r="H11705" s="195"/>
    </row>
    <row r="11706" spans="1:8">
      <c r="A11706" s="162"/>
      <c r="B11706" s="162"/>
      <c r="C11706" s="163"/>
      <c r="D11706" s="164"/>
      <c r="E11706" s="163"/>
      <c r="F11706" s="162"/>
      <c r="G11706" s="209"/>
      <c r="H11706" s="195"/>
    </row>
    <row r="11707" spans="1:8">
      <c r="A11707" s="162"/>
      <c r="B11707" s="162"/>
      <c r="C11707" s="163"/>
      <c r="D11707" s="164"/>
      <c r="E11707" s="163"/>
      <c r="F11707" s="162"/>
      <c r="G11707" s="209"/>
      <c r="H11707" s="195"/>
    </row>
    <row r="11708" spans="1:8">
      <c r="A11708" s="162"/>
      <c r="B11708" s="162"/>
      <c r="C11708" s="163"/>
      <c r="D11708" s="164"/>
      <c r="E11708" s="163"/>
      <c r="F11708" s="162"/>
      <c r="G11708" s="209"/>
      <c r="H11708" s="195"/>
    </row>
    <row r="11709" spans="1:8">
      <c r="A11709" s="162"/>
      <c r="B11709" s="162"/>
      <c r="C11709" s="163"/>
      <c r="D11709" s="164"/>
      <c r="E11709" s="163"/>
      <c r="F11709" s="162"/>
      <c r="G11709" s="209"/>
      <c r="H11709" s="195"/>
    </row>
    <row r="11710" spans="1:8">
      <c r="A11710" s="162"/>
      <c r="B11710" s="162"/>
      <c r="C11710" s="163"/>
      <c r="D11710" s="164"/>
      <c r="E11710" s="163"/>
      <c r="F11710" s="162"/>
      <c r="G11710" s="209"/>
      <c r="H11710" s="195"/>
    </row>
    <row r="11711" spans="1:8">
      <c r="A11711" s="162"/>
      <c r="B11711" s="162"/>
      <c r="C11711" s="163"/>
      <c r="D11711" s="164"/>
      <c r="E11711" s="163"/>
      <c r="F11711" s="162"/>
      <c r="G11711" s="209"/>
      <c r="H11711" s="195"/>
    </row>
    <row r="11712" spans="1:8">
      <c r="A11712" s="162"/>
      <c r="B11712" s="162"/>
      <c r="C11712" s="163"/>
      <c r="D11712" s="164"/>
      <c r="E11712" s="163"/>
      <c r="F11712" s="162"/>
      <c r="G11712" s="209"/>
      <c r="H11712" s="195"/>
    </row>
    <row r="11713" spans="1:8">
      <c r="A11713" s="162"/>
      <c r="B11713" s="162"/>
      <c r="C11713" s="163"/>
      <c r="D11713" s="164"/>
      <c r="E11713" s="163"/>
      <c r="F11713" s="162"/>
      <c r="G11713" s="209"/>
      <c r="H11713" s="195"/>
    </row>
    <row r="11714" spans="1:8">
      <c r="A11714" s="162"/>
      <c r="B11714" s="162"/>
      <c r="C11714" s="163"/>
      <c r="D11714" s="164"/>
      <c r="E11714" s="163"/>
      <c r="F11714" s="162"/>
      <c r="G11714" s="209"/>
      <c r="H11714" s="195"/>
    </row>
    <row r="11715" spans="1:8">
      <c r="A11715" s="162"/>
      <c r="B11715" s="162"/>
      <c r="C11715" s="163"/>
      <c r="D11715" s="164"/>
      <c r="E11715" s="163"/>
      <c r="F11715" s="162"/>
      <c r="G11715" s="209"/>
      <c r="H11715" s="195"/>
    </row>
    <row r="11716" spans="1:8">
      <c r="A11716" s="162"/>
      <c r="B11716" s="162"/>
      <c r="C11716" s="163"/>
      <c r="D11716" s="164"/>
      <c r="E11716" s="163"/>
      <c r="F11716" s="162"/>
      <c r="G11716" s="209"/>
      <c r="H11716" s="195"/>
    </row>
    <row r="11717" spans="1:8">
      <c r="A11717" s="162"/>
      <c r="B11717" s="162"/>
      <c r="C11717" s="163"/>
      <c r="D11717" s="164"/>
      <c r="E11717" s="163"/>
      <c r="F11717" s="162"/>
      <c r="G11717" s="209"/>
      <c r="H11717" s="195"/>
    </row>
    <row r="11718" spans="1:8">
      <c r="A11718" s="162"/>
      <c r="B11718" s="162"/>
      <c r="C11718" s="163"/>
      <c r="D11718" s="164"/>
      <c r="E11718" s="163"/>
      <c r="F11718" s="162"/>
      <c r="G11718" s="209"/>
      <c r="H11718" s="195"/>
    </row>
    <row r="11719" spans="1:8">
      <c r="A11719" s="162"/>
      <c r="B11719" s="162"/>
      <c r="C11719" s="163"/>
      <c r="D11719" s="164"/>
      <c r="E11719" s="163"/>
      <c r="F11719" s="162"/>
      <c r="G11719" s="209"/>
      <c r="H11719" s="195"/>
    </row>
    <row r="11720" spans="1:8">
      <c r="A11720" s="162"/>
      <c r="B11720" s="162"/>
      <c r="C11720" s="163"/>
      <c r="D11720" s="164"/>
      <c r="E11720" s="163"/>
      <c r="F11720" s="162"/>
      <c r="G11720" s="209"/>
      <c r="H11720" s="195"/>
    </row>
    <row r="11721" spans="1:8">
      <c r="A11721" s="162"/>
      <c r="B11721" s="162"/>
      <c r="C11721" s="163"/>
      <c r="D11721" s="164"/>
      <c r="E11721" s="163"/>
      <c r="F11721" s="162"/>
      <c r="G11721" s="209"/>
      <c r="H11721" s="195"/>
    </row>
    <row r="11722" spans="1:8">
      <c r="A11722" s="162"/>
      <c r="B11722" s="162"/>
      <c r="C11722" s="163"/>
      <c r="D11722" s="164"/>
      <c r="E11722" s="163"/>
      <c r="F11722" s="162"/>
      <c r="G11722" s="209"/>
      <c r="H11722" s="195"/>
    </row>
    <row r="11723" spans="1:8">
      <c r="A11723" s="162"/>
      <c r="B11723" s="162"/>
      <c r="C11723" s="163"/>
      <c r="D11723" s="164"/>
      <c r="E11723" s="163"/>
      <c r="F11723" s="162"/>
      <c r="G11723" s="209"/>
      <c r="H11723" s="195"/>
    </row>
    <row r="11724" spans="1:8">
      <c r="A11724" s="162"/>
      <c r="B11724" s="162"/>
      <c r="C11724" s="163"/>
      <c r="D11724" s="164"/>
      <c r="E11724" s="163"/>
      <c r="F11724" s="162"/>
      <c r="G11724" s="209"/>
      <c r="H11724" s="195"/>
    </row>
    <row r="11725" spans="1:8">
      <c r="A11725" s="162"/>
      <c r="B11725" s="162"/>
      <c r="C11725" s="163"/>
      <c r="D11725" s="164"/>
      <c r="E11725" s="163"/>
      <c r="F11725" s="162"/>
      <c r="G11725" s="209"/>
      <c r="H11725" s="195"/>
    </row>
    <row r="11726" spans="1:8">
      <c r="A11726" s="162"/>
      <c r="B11726" s="162"/>
      <c r="C11726" s="163"/>
      <c r="D11726" s="164"/>
      <c r="E11726" s="163"/>
      <c r="F11726" s="162"/>
      <c r="G11726" s="209"/>
      <c r="H11726" s="195"/>
    </row>
    <row r="11727" spans="1:8">
      <c r="A11727" s="162"/>
      <c r="B11727" s="162"/>
      <c r="C11727" s="163"/>
      <c r="D11727" s="164"/>
      <c r="E11727" s="163"/>
      <c r="F11727" s="162"/>
      <c r="G11727" s="209"/>
      <c r="H11727" s="195"/>
    </row>
    <row r="11728" spans="1:8">
      <c r="A11728" s="162"/>
      <c r="B11728" s="162"/>
      <c r="C11728" s="163"/>
      <c r="D11728" s="164"/>
      <c r="E11728" s="163"/>
      <c r="F11728" s="162"/>
      <c r="G11728" s="209"/>
      <c r="H11728" s="195"/>
    </row>
    <row r="11729" spans="1:8">
      <c r="A11729" s="162"/>
      <c r="B11729" s="162"/>
      <c r="C11729" s="163"/>
      <c r="D11729" s="164"/>
      <c r="E11729" s="163"/>
      <c r="F11729" s="162"/>
      <c r="G11729" s="209"/>
      <c r="H11729" s="195"/>
    </row>
    <row r="11730" spans="1:8">
      <c r="A11730" s="162"/>
      <c r="B11730" s="162"/>
      <c r="C11730" s="163"/>
      <c r="D11730" s="164"/>
      <c r="E11730" s="163"/>
      <c r="F11730" s="162"/>
      <c r="G11730" s="209"/>
      <c r="H11730" s="195"/>
    </row>
    <row r="11731" spans="1:8">
      <c r="A11731" s="162"/>
      <c r="B11731" s="162"/>
      <c r="C11731" s="163"/>
      <c r="D11731" s="164"/>
      <c r="E11731" s="163"/>
      <c r="F11731" s="162"/>
      <c r="G11731" s="209"/>
      <c r="H11731" s="195"/>
    </row>
    <row r="11732" spans="1:8">
      <c r="A11732" s="162"/>
      <c r="B11732" s="162"/>
      <c r="C11732" s="163"/>
      <c r="D11732" s="164"/>
      <c r="E11732" s="163"/>
      <c r="F11732" s="162"/>
      <c r="G11732" s="209"/>
      <c r="H11732" s="195"/>
    </row>
    <row r="11733" spans="1:8">
      <c r="A11733" s="162"/>
      <c r="B11733" s="162"/>
      <c r="C11733" s="163"/>
      <c r="D11733" s="164"/>
      <c r="E11733" s="163"/>
      <c r="F11733" s="162"/>
      <c r="G11733" s="209"/>
      <c r="H11733" s="195"/>
    </row>
    <row r="11734" spans="1:8">
      <c r="A11734" s="162"/>
      <c r="B11734" s="162"/>
      <c r="C11734" s="163"/>
      <c r="D11734" s="164"/>
      <c r="E11734" s="163"/>
      <c r="F11734" s="162"/>
      <c r="G11734" s="209"/>
      <c r="H11734" s="195"/>
    </row>
    <row r="11735" spans="1:8">
      <c r="A11735" s="162"/>
      <c r="B11735" s="162"/>
      <c r="C11735" s="163"/>
      <c r="D11735" s="164"/>
      <c r="E11735" s="163"/>
      <c r="F11735" s="162"/>
      <c r="G11735" s="209"/>
      <c r="H11735" s="195"/>
    </row>
    <row r="11736" spans="1:8">
      <c r="A11736" s="162"/>
      <c r="B11736" s="162"/>
      <c r="C11736" s="163"/>
      <c r="D11736" s="164"/>
      <c r="E11736" s="163"/>
      <c r="F11736" s="162"/>
      <c r="G11736" s="209"/>
      <c r="H11736" s="195"/>
    </row>
    <row r="11737" spans="1:8">
      <c r="A11737" s="162"/>
      <c r="B11737" s="162"/>
      <c r="C11737" s="163"/>
      <c r="D11737" s="164"/>
      <c r="E11737" s="163"/>
      <c r="F11737" s="162"/>
      <c r="G11737" s="209"/>
      <c r="H11737" s="195"/>
    </row>
    <row r="11738" spans="1:8">
      <c r="A11738" s="162"/>
      <c r="B11738" s="162"/>
      <c r="C11738" s="163"/>
      <c r="D11738" s="164"/>
      <c r="E11738" s="163"/>
      <c r="F11738" s="162"/>
      <c r="G11738" s="209"/>
      <c r="H11738" s="195"/>
    </row>
    <row r="11739" spans="1:8">
      <c r="A11739" s="162"/>
      <c r="B11739" s="162"/>
      <c r="C11739" s="163"/>
      <c r="D11739" s="164"/>
      <c r="E11739" s="163"/>
      <c r="F11739" s="162"/>
      <c r="G11739" s="209"/>
      <c r="H11739" s="195"/>
    </row>
    <row r="11740" spans="1:8">
      <c r="A11740" s="162"/>
      <c r="B11740" s="162"/>
      <c r="C11740" s="163"/>
      <c r="D11740" s="164"/>
      <c r="E11740" s="163"/>
      <c r="F11740" s="162"/>
      <c r="G11740" s="209"/>
      <c r="H11740" s="195"/>
    </row>
    <row r="11741" spans="1:8">
      <c r="A11741" s="162"/>
      <c r="B11741" s="162"/>
      <c r="C11741" s="163"/>
      <c r="D11741" s="164"/>
      <c r="E11741" s="163"/>
      <c r="F11741" s="162"/>
      <c r="G11741" s="209"/>
      <c r="H11741" s="195"/>
    </row>
    <row r="11742" spans="1:8">
      <c r="A11742" s="162"/>
      <c r="B11742" s="162"/>
      <c r="C11742" s="163"/>
      <c r="D11742" s="164"/>
      <c r="E11742" s="163"/>
      <c r="F11742" s="162"/>
      <c r="G11742" s="209"/>
      <c r="H11742" s="195"/>
    </row>
    <row r="11743" spans="1:8">
      <c r="A11743" s="162"/>
      <c r="B11743" s="162"/>
      <c r="C11743" s="163"/>
      <c r="D11743" s="164"/>
      <c r="E11743" s="163"/>
      <c r="F11743" s="162"/>
      <c r="G11743" s="209"/>
      <c r="H11743" s="195"/>
    </row>
    <row r="11744" spans="1:8">
      <c r="A11744" s="162"/>
      <c r="B11744" s="162"/>
      <c r="C11744" s="163"/>
      <c r="D11744" s="164"/>
      <c r="E11744" s="163"/>
      <c r="F11744" s="162"/>
      <c r="G11744" s="209"/>
      <c r="H11744" s="195"/>
    </row>
    <row r="11745" spans="1:8">
      <c r="A11745" s="162"/>
      <c r="B11745" s="162"/>
      <c r="C11745" s="163"/>
      <c r="D11745" s="164"/>
      <c r="E11745" s="163"/>
      <c r="F11745" s="162"/>
      <c r="G11745" s="209"/>
      <c r="H11745" s="195"/>
    </row>
    <row r="11746" spans="1:8">
      <c r="A11746" s="162"/>
      <c r="B11746" s="162"/>
      <c r="C11746" s="163"/>
      <c r="D11746" s="164"/>
      <c r="E11746" s="163"/>
      <c r="F11746" s="162"/>
      <c r="G11746" s="209"/>
      <c r="H11746" s="195"/>
    </row>
    <row r="11747" spans="1:8">
      <c r="A11747" s="162"/>
      <c r="B11747" s="162"/>
      <c r="C11747" s="163"/>
      <c r="D11747" s="164"/>
      <c r="E11747" s="163"/>
      <c r="F11747" s="162"/>
      <c r="G11747" s="209"/>
      <c r="H11747" s="195"/>
    </row>
    <row r="11748" spans="1:8">
      <c r="A11748" s="162"/>
      <c r="B11748" s="162"/>
      <c r="C11748" s="163"/>
      <c r="D11748" s="164"/>
      <c r="E11748" s="163"/>
      <c r="F11748" s="162"/>
      <c r="G11748" s="209"/>
      <c r="H11748" s="195"/>
    </row>
    <row r="11749" spans="1:8">
      <c r="A11749" s="162"/>
      <c r="B11749" s="162"/>
      <c r="C11749" s="163"/>
      <c r="D11749" s="164"/>
      <c r="E11749" s="163"/>
      <c r="F11749" s="162"/>
      <c r="G11749" s="209"/>
      <c r="H11749" s="195"/>
    </row>
    <row r="11750" spans="1:8">
      <c r="A11750" s="162"/>
      <c r="B11750" s="162"/>
      <c r="C11750" s="163"/>
      <c r="D11750" s="164"/>
      <c r="E11750" s="163"/>
      <c r="F11750" s="162"/>
      <c r="G11750" s="209"/>
      <c r="H11750" s="195"/>
    </row>
    <row r="11751" spans="1:8">
      <c r="A11751" s="162"/>
      <c r="B11751" s="162"/>
      <c r="C11751" s="163"/>
      <c r="D11751" s="164"/>
      <c r="E11751" s="163"/>
      <c r="F11751" s="162"/>
      <c r="G11751" s="209"/>
      <c r="H11751" s="195"/>
    </row>
    <row r="11752" spans="1:8">
      <c r="A11752" s="162"/>
      <c r="B11752" s="162"/>
      <c r="C11752" s="163"/>
      <c r="D11752" s="164"/>
      <c r="E11752" s="163"/>
      <c r="F11752" s="162"/>
      <c r="G11752" s="209"/>
      <c r="H11752" s="195"/>
    </row>
    <row r="11753" spans="1:8">
      <c r="A11753" s="162"/>
      <c r="B11753" s="162"/>
      <c r="C11753" s="163"/>
      <c r="D11753" s="164"/>
      <c r="E11753" s="163"/>
      <c r="F11753" s="162"/>
      <c r="G11753" s="209"/>
      <c r="H11753" s="195"/>
    </row>
    <row r="11754" spans="1:8">
      <c r="A11754" s="162"/>
      <c r="B11754" s="162"/>
      <c r="C11754" s="163"/>
      <c r="D11754" s="164"/>
      <c r="E11754" s="163"/>
      <c r="F11754" s="162"/>
      <c r="G11754" s="209"/>
      <c r="H11754" s="195"/>
    </row>
    <row r="11755" spans="1:8">
      <c r="A11755" s="162"/>
      <c r="B11755" s="162"/>
      <c r="C11755" s="163"/>
      <c r="D11755" s="164"/>
      <c r="E11755" s="163"/>
      <c r="F11755" s="162"/>
      <c r="G11755" s="209"/>
      <c r="H11755" s="195"/>
    </row>
    <row r="11756" spans="1:8">
      <c r="A11756" s="162"/>
      <c r="B11756" s="162"/>
      <c r="C11756" s="163"/>
      <c r="D11756" s="164"/>
      <c r="E11756" s="163"/>
      <c r="F11756" s="162"/>
      <c r="G11756" s="209"/>
      <c r="H11756" s="195"/>
    </row>
    <row r="11757" spans="1:8">
      <c r="A11757" s="162"/>
      <c r="B11757" s="162"/>
      <c r="C11757" s="163"/>
      <c r="D11757" s="164"/>
      <c r="E11757" s="163"/>
      <c r="F11757" s="162"/>
      <c r="G11757" s="209"/>
      <c r="H11757" s="195"/>
    </row>
    <row r="11758" spans="1:8">
      <c r="A11758" s="162"/>
      <c r="B11758" s="162"/>
      <c r="C11758" s="163"/>
      <c r="D11758" s="164"/>
      <c r="E11758" s="163"/>
      <c r="F11758" s="162"/>
      <c r="G11758" s="209"/>
      <c r="H11758" s="195"/>
    </row>
    <row r="11759" spans="1:8">
      <c r="A11759" s="162"/>
      <c r="B11759" s="162"/>
      <c r="C11759" s="163"/>
      <c r="D11759" s="164"/>
      <c r="E11759" s="163"/>
      <c r="F11759" s="162"/>
      <c r="G11759" s="209"/>
      <c r="H11759" s="195"/>
    </row>
    <row r="11760" spans="1:8">
      <c r="A11760" s="162"/>
      <c r="B11760" s="162"/>
      <c r="C11760" s="163"/>
      <c r="D11760" s="164"/>
      <c r="E11760" s="163"/>
      <c r="F11760" s="162"/>
      <c r="G11760" s="209"/>
      <c r="H11760" s="195"/>
    </row>
    <row r="11761" spans="1:8">
      <c r="A11761" s="162"/>
      <c r="B11761" s="162"/>
      <c r="C11761" s="163"/>
      <c r="D11761" s="164"/>
      <c r="E11761" s="163"/>
      <c r="F11761" s="162"/>
      <c r="G11761" s="209"/>
      <c r="H11761" s="195"/>
    </row>
    <row r="11762" spans="1:8">
      <c r="A11762" s="162"/>
      <c r="B11762" s="162"/>
      <c r="C11762" s="163"/>
      <c r="D11762" s="164"/>
      <c r="E11762" s="163"/>
      <c r="F11762" s="162"/>
      <c r="G11762" s="209"/>
      <c r="H11762" s="195"/>
    </row>
    <row r="11763" spans="1:8">
      <c r="A11763" s="162"/>
      <c r="B11763" s="162"/>
      <c r="C11763" s="163"/>
      <c r="D11763" s="164"/>
      <c r="E11763" s="163"/>
      <c r="F11763" s="162"/>
      <c r="G11763" s="209"/>
      <c r="H11763" s="195"/>
    </row>
    <row r="11764" spans="1:8">
      <c r="A11764" s="162"/>
      <c r="B11764" s="162"/>
      <c r="C11764" s="163"/>
      <c r="D11764" s="164"/>
      <c r="E11764" s="163"/>
      <c r="F11764" s="162"/>
      <c r="G11764" s="209"/>
      <c r="H11764" s="195"/>
    </row>
    <row r="11765" spans="1:8">
      <c r="A11765" s="162"/>
      <c r="B11765" s="162"/>
      <c r="C11765" s="163"/>
      <c r="D11765" s="164"/>
      <c r="E11765" s="163"/>
      <c r="F11765" s="162"/>
      <c r="G11765" s="209"/>
      <c r="H11765" s="195"/>
    </row>
    <row r="11766" spans="1:8">
      <c r="A11766" s="162"/>
      <c r="B11766" s="162"/>
      <c r="C11766" s="163"/>
      <c r="D11766" s="164"/>
      <c r="E11766" s="163"/>
      <c r="F11766" s="162"/>
      <c r="G11766" s="209"/>
      <c r="H11766" s="195"/>
    </row>
    <row r="11767" spans="1:8">
      <c r="A11767" s="162"/>
      <c r="B11767" s="162"/>
      <c r="C11767" s="163"/>
      <c r="D11767" s="164"/>
      <c r="E11767" s="163"/>
      <c r="F11767" s="162"/>
      <c r="G11767" s="209"/>
      <c r="H11767" s="195"/>
    </row>
    <row r="11768" spans="1:8">
      <c r="A11768" s="162"/>
      <c r="B11768" s="162"/>
      <c r="C11768" s="163"/>
      <c r="D11768" s="164"/>
      <c r="E11768" s="163"/>
      <c r="F11768" s="162"/>
      <c r="G11768" s="209"/>
      <c r="H11768" s="195"/>
    </row>
    <row r="11769" spans="1:8">
      <c r="A11769" s="162"/>
      <c r="B11769" s="162"/>
      <c r="C11769" s="163"/>
      <c r="D11769" s="164"/>
      <c r="E11769" s="163"/>
      <c r="F11769" s="162"/>
      <c r="G11769" s="209"/>
      <c r="H11769" s="195"/>
    </row>
    <row r="11770" spans="1:8">
      <c r="A11770" s="162"/>
      <c r="B11770" s="162"/>
      <c r="C11770" s="163"/>
      <c r="D11770" s="164"/>
      <c r="E11770" s="163"/>
      <c r="F11770" s="162"/>
      <c r="G11770" s="209"/>
      <c r="H11770" s="195"/>
    </row>
    <row r="11771" spans="1:8">
      <c r="A11771" s="162"/>
      <c r="B11771" s="162"/>
      <c r="C11771" s="163"/>
      <c r="D11771" s="164"/>
      <c r="E11771" s="163"/>
      <c r="F11771" s="162"/>
      <c r="G11771" s="209"/>
      <c r="H11771" s="195"/>
    </row>
    <row r="11772" spans="1:8">
      <c r="A11772" s="162"/>
      <c r="B11772" s="162"/>
      <c r="C11772" s="163"/>
      <c r="D11772" s="164"/>
      <c r="E11772" s="163"/>
      <c r="F11772" s="162"/>
      <c r="G11772" s="209"/>
      <c r="H11772" s="195"/>
    </row>
    <row r="11773" spans="1:8">
      <c r="A11773" s="162"/>
      <c r="B11773" s="162"/>
      <c r="C11773" s="163"/>
      <c r="D11773" s="164"/>
      <c r="E11773" s="163"/>
      <c r="F11773" s="162"/>
      <c r="G11773" s="209"/>
      <c r="H11773" s="195"/>
    </row>
    <row r="11774" spans="1:8">
      <c r="A11774" s="162"/>
      <c r="B11774" s="162"/>
      <c r="C11774" s="163"/>
      <c r="D11774" s="164"/>
      <c r="E11774" s="163"/>
      <c r="F11774" s="162"/>
      <c r="G11774" s="209"/>
      <c r="H11774" s="195"/>
    </row>
    <row r="11775" spans="1:8">
      <c r="A11775" s="162"/>
      <c r="B11775" s="162"/>
      <c r="C11775" s="163"/>
      <c r="D11775" s="164"/>
      <c r="E11775" s="163"/>
      <c r="F11775" s="162"/>
      <c r="G11775" s="209"/>
      <c r="H11775" s="195"/>
    </row>
    <row r="11776" spans="1:8">
      <c r="A11776" s="162"/>
      <c r="B11776" s="162"/>
      <c r="C11776" s="163"/>
      <c r="D11776" s="164"/>
      <c r="E11776" s="163"/>
      <c r="F11776" s="162"/>
      <c r="G11776" s="209"/>
      <c r="H11776" s="195"/>
    </row>
    <row r="11777" spans="1:8">
      <c r="A11777" s="162"/>
      <c r="B11777" s="162"/>
      <c r="C11777" s="163"/>
      <c r="D11777" s="164"/>
      <c r="E11777" s="163"/>
      <c r="F11777" s="162"/>
      <c r="G11777" s="209"/>
      <c r="H11777" s="195"/>
    </row>
    <row r="11778" spans="1:8">
      <c r="A11778" s="162"/>
      <c r="B11778" s="162"/>
      <c r="C11778" s="163"/>
      <c r="D11778" s="164"/>
      <c r="E11778" s="163"/>
      <c r="F11778" s="162"/>
      <c r="G11778" s="209"/>
      <c r="H11778" s="195"/>
    </row>
    <row r="11779" spans="1:8">
      <c r="A11779" s="162"/>
      <c r="B11779" s="162"/>
      <c r="C11779" s="163"/>
      <c r="D11779" s="164"/>
      <c r="E11779" s="163"/>
      <c r="F11779" s="162"/>
      <c r="G11779" s="209"/>
      <c r="H11779" s="195"/>
    </row>
    <row r="11780" spans="1:8">
      <c r="A11780" s="162"/>
      <c r="B11780" s="162"/>
      <c r="C11780" s="163"/>
      <c r="D11780" s="164"/>
      <c r="E11780" s="163"/>
      <c r="F11780" s="162"/>
      <c r="G11780" s="209"/>
      <c r="H11780" s="195"/>
    </row>
    <row r="11781" spans="1:8">
      <c r="A11781" s="162"/>
      <c r="B11781" s="162"/>
      <c r="C11781" s="163"/>
      <c r="D11781" s="164"/>
      <c r="E11781" s="163"/>
      <c r="F11781" s="162"/>
      <c r="G11781" s="209"/>
      <c r="H11781" s="195"/>
    </row>
    <row r="11782" spans="1:8">
      <c r="A11782" s="162"/>
      <c r="B11782" s="162"/>
      <c r="C11782" s="163"/>
      <c r="D11782" s="164"/>
      <c r="E11782" s="163"/>
      <c r="F11782" s="162"/>
      <c r="G11782" s="209"/>
      <c r="H11782" s="195"/>
    </row>
    <row r="11783" spans="1:8">
      <c r="A11783" s="162"/>
      <c r="B11783" s="162"/>
      <c r="C11783" s="163"/>
      <c r="D11783" s="164"/>
      <c r="E11783" s="163"/>
      <c r="F11783" s="162"/>
      <c r="G11783" s="209"/>
      <c r="H11783" s="195"/>
    </row>
    <row r="11784" spans="1:8">
      <c r="A11784" s="162"/>
      <c r="B11784" s="162"/>
      <c r="C11784" s="163"/>
      <c r="D11784" s="164"/>
      <c r="E11784" s="163"/>
      <c r="F11784" s="162"/>
      <c r="G11784" s="209"/>
      <c r="H11784" s="195"/>
    </row>
    <row r="11785" spans="1:8">
      <c r="A11785" s="162"/>
      <c r="B11785" s="162"/>
      <c r="C11785" s="163"/>
      <c r="D11785" s="164"/>
      <c r="E11785" s="163"/>
      <c r="F11785" s="162"/>
      <c r="G11785" s="209"/>
      <c r="H11785" s="195"/>
    </row>
    <row r="11786" spans="1:8">
      <c r="A11786" s="162"/>
      <c r="B11786" s="162"/>
      <c r="C11786" s="163"/>
      <c r="D11786" s="164"/>
      <c r="E11786" s="163"/>
      <c r="F11786" s="162"/>
      <c r="G11786" s="209"/>
      <c r="H11786" s="195"/>
    </row>
    <row r="11787" spans="1:8">
      <c r="A11787" s="162"/>
      <c r="B11787" s="162"/>
      <c r="C11787" s="163"/>
      <c r="D11787" s="164"/>
      <c r="E11787" s="163"/>
      <c r="F11787" s="162"/>
      <c r="G11787" s="209"/>
      <c r="H11787" s="195"/>
    </row>
    <row r="11788" spans="1:8">
      <c r="A11788" s="162"/>
      <c r="B11788" s="162"/>
      <c r="C11788" s="163"/>
      <c r="D11788" s="164"/>
      <c r="E11788" s="163"/>
      <c r="F11788" s="162"/>
      <c r="G11788" s="209"/>
      <c r="H11788" s="195"/>
    </row>
    <row r="11789" spans="1:8">
      <c r="A11789" s="162"/>
      <c r="B11789" s="162"/>
      <c r="C11789" s="163"/>
      <c r="D11789" s="164"/>
      <c r="E11789" s="163"/>
      <c r="F11789" s="162"/>
      <c r="G11789" s="209"/>
      <c r="H11789" s="195"/>
    </row>
    <row r="11790" spans="1:8">
      <c r="A11790" s="162"/>
      <c r="B11790" s="162"/>
      <c r="C11790" s="163"/>
      <c r="D11790" s="164"/>
      <c r="E11790" s="163"/>
      <c r="F11790" s="162"/>
      <c r="G11790" s="209"/>
      <c r="H11790" s="195"/>
    </row>
    <row r="11791" spans="1:8">
      <c r="A11791" s="162"/>
      <c r="B11791" s="162"/>
      <c r="C11791" s="163"/>
      <c r="D11791" s="164"/>
      <c r="E11791" s="163"/>
      <c r="F11791" s="162"/>
      <c r="G11791" s="209"/>
      <c r="H11791" s="195"/>
    </row>
    <row r="11792" spans="1:8">
      <c r="A11792" s="162"/>
      <c r="B11792" s="162"/>
      <c r="C11792" s="163"/>
      <c r="D11792" s="164"/>
      <c r="E11792" s="163"/>
      <c r="F11792" s="162"/>
      <c r="G11792" s="209"/>
      <c r="H11792" s="195"/>
    </row>
    <row r="11793" spans="1:8">
      <c r="A11793" s="162"/>
      <c r="B11793" s="162"/>
      <c r="C11793" s="163"/>
      <c r="D11793" s="164"/>
      <c r="E11793" s="163"/>
      <c r="F11793" s="162"/>
      <c r="G11793" s="209"/>
      <c r="H11793" s="195"/>
    </row>
    <row r="11794" spans="1:8">
      <c r="A11794" s="162"/>
      <c r="B11794" s="162"/>
      <c r="C11794" s="163"/>
      <c r="D11794" s="164"/>
      <c r="E11794" s="163"/>
      <c r="F11794" s="162"/>
      <c r="G11794" s="209"/>
      <c r="H11794" s="195"/>
    </row>
    <row r="11795" spans="1:8">
      <c r="A11795" s="162"/>
      <c r="B11795" s="162"/>
      <c r="C11795" s="163"/>
      <c r="D11795" s="164"/>
      <c r="E11795" s="163"/>
      <c r="F11795" s="162"/>
      <c r="G11795" s="209"/>
      <c r="H11795" s="195"/>
    </row>
    <row r="11796" spans="1:8">
      <c r="A11796" s="162"/>
      <c r="B11796" s="162"/>
      <c r="C11796" s="163"/>
      <c r="D11796" s="164"/>
      <c r="E11796" s="163"/>
      <c r="F11796" s="162"/>
      <c r="G11796" s="209"/>
      <c r="H11796" s="195"/>
    </row>
    <row r="11797" spans="1:8">
      <c r="A11797" s="162"/>
      <c r="B11797" s="162"/>
      <c r="C11797" s="163"/>
      <c r="D11797" s="164"/>
      <c r="E11797" s="163"/>
      <c r="F11797" s="162"/>
      <c r="G11797" s="209"/>
      <c r="H11797" s="195"/>
    </row>
    <row r="11798" spans="1:8">
      <c r="A11798" s="162"/>
      <c r="B11798" s="162"/>
      <c r="C11798" s="163"/>
      <c r="D11798" s="164"/>
      <c r="E11798" s="163"/>
      <c r="F11798" s="162"/>
      <c r="G11798" s="209"/>
      <c r="H11798" s="195"/>
    </row>
    <row r="11799" spans="1:8">
      <c r="A11799" s="162"/>
      <c r="B11799" s="162"/>
      <c r="C11799" s="163"/>
      <c r="D11799" s="164"/>
      <c r="E11799" s="163"/>
      <c r="F11799" s="162"/>
      <c r="G11799" s="209"/>
      <c r="H11799" s="195"/>
    </row>
    <row r="11800" spans="1:8">
      <c r="A11800" s="162"/>
      <c r="B11800" s="162"/>
      <c r="C11800" s="163"/>
      <c r="D11800" s="164"/>
      <c r="E11800" s="163"/>
      <c r="F11800" s="162"/>
      <c r="G11800" s="209"/>
      <c r="H11800" s="195"/>
    </row>
    <row r="11801" spans="1:8">
      <c r="A11801" s="162"/>
      <c r="B11801" s="162"/>
      <c r="C11801" s="163"/>
      <c r="D11801" s="164"/>
      <c r="E11801" s="163"/>
      <c r="F11801" s="162"/>
      <c r="G11801" s="209"/>
      <c r="H11801" s="195"/>
    </row>
    <row r="11802" spans="1:8">
      <c r="A11802" s="162"/>
      <c r="B11802" s="162"/>
      <c r="C11802" s="163"/>
      <c r="D11802" s="164"/>
      <c r="E11802" s="163"/>
      <c r="F11802" s="162"/>
      <c r="G11802" s="209"/>
      <c r="H11802" s="195"/>
    </row>
    <row r="11803" spans="1:8">
      <c r="A11803" s="162"/>
      <c r="B11803" s="162"/>
      <c r="C11803" s="163"/>
      <c r="D11803" s="164"/>
      <c r="E11803" s="163"/>
      <c r="F11803" s="162"/>
      <c r="G11803" s="209"/>
      <c r="H11803" s="195"/>
    </row>
    <row r="11804" spans="1:8">
      <c r="A11804" s="162"/>
      <c r="B11804" s="162"/>
      <c r="C11804" s="163"/>
      <c r="D11804" s="164"/>
      <c r="E11804" s="163"/>
      <c r="F11804" s="162"/>
      <c r="G11804" s="209"/>
      <c r="H11804" s="195"/>
    </row>
    <row r="11805" spans="1:8">
      <c r="A11805" s="162"/>
      <c r="B11805" s="162"/>
      <c r="C11805" s="163"/>
      <c r="D11805" s="164"/>
      <c r="E11805" s="163"/>
      <c r="F11805" s="162"/>
      <c r="G11805" s="209"/>
      <c r="H11805" s="195"/>
    </row>
    <row r="11806" spans="1:8">
      <c r="A11806" s="162"/>
      <c r="B11806" s="162"/>
      <c r="C11806" s="163"/>
      <c r="D11806" s="164"/>
      <c r="E11806" s="163"/>
      <c r="F11806" s="162"/>
      <c r="G11806" s="209"/>
      <c r="H11806" s="195"/>
    </row>
    <row r="11807" spans="1:8">
      <c r="A11807" s="162"/>
      <c r="B11807" s="162"/>
      <c r="C11807" s="163"/>
      <c r="D11807" s="164"/>
      <c r="E11807" s="163"/>
      <c r="F11807" s="162"/>
      <c r="G11807" s="209"/>
      <c r="H11807" s="195"/>
    </row>
    <row r="11808" spans="1:8">
      <c r="A11808" s="162"/>
      <c r="B11808" s="162"/>
      <c r="C11808" s="163"/>
      <c r="D11808" s="164"/>
      <c r="E11808" s="163"/>
      <c r="F11808" s="162"/>
      <c r="G11808" s="209"/>
      <c r="H11808" s="195"/>
    </row>
    <row r="11809" spans="1:8">
      <c r="A11809" s="162"/>
      <c r="B11809" s="162"/>
      <c r="C11809" s="163"/>
      <c r="D11809" s="164"/>
      <c r="E11809" s="163"/>
      <c r="F11809" s="162"/>
      <c r="G11809" s="209"/>
      <c r="H11809" s="195"/>
    </row>
    <row r="11810" spans="1:8">
      <c r="A11810" s="162"/>
      <c r="B11810" s="162"/>
      <c r="C11810" s="163"/>
      <c r="D11810" s="164"/>
      <c r="E11810" s="163"/>
      <c r="F11810" s="162"/>
      <c r="G11810" s="209"/>
      <c r="H11810" s="195"/>
    </row>
    <row r="11811" spans="1:8">
      <c r="A11811" s="162"/>
      <c r="B11811" s="162"/>
      <c r="C11811" s="163"/>
      <c r="D11811" s="164"/>
      <c r="E11811" s="163"/>
      <c r="F11811" s="162"/>
      <c r="G11811" s="209"/>
      <c r="H11811" s="195"/>
    </row>
    <row r="11812" spans="1:8">
      <c r="A11812" s="162"/>
      <c r="B11812" s="162"/>
      <c r="C11812" s="163"/>
      <c r="D11812" s="164"/>
      <c r="E11812" s="163"/>
      <c r="F11812" s="162"/>
      <c r="G11812" s="209"/>
      <c r="H11812" s="195"/>
    </row>
    <row r="11813" spans="1:8">
      <c r="A11813" s="162"/>
      <c r="B11813" s="162"/>
      <c r="C11813" s="163"/>
      <c r="D11813" s="164"/>
      <c r="E11813" s="163"/>
      <c r="F11813" s="162"/>
      <c r="G11813" s="209"/>
      <c r="H11813" s="195"/>
    </row>
    <row r="11814" spans="1:8">
      <c r="A11814" s="162"/>
      <c r="B11814" s="162"/>
      <c r="C11814" s="163"/>
      <c r="D11814" s="164"/>
      <c r="E11814" s="163"/>
      <c r="F11814" s="162"/>
      <c r="G11814" s="209"/>
      <c r="H11814" s="195"/>
    </row>
    <row r="11815" spans="1:8">
      <c r="A11815" s="162"/>
      <c r="B11815" s="162"/>
      <c r="C11815" s="163"/>
      <c r="D11815" s="164"/>
      <c r="E11815" s="163"/>
      <c r="F11815" s="162"/>
      <c r="G11815" s="209"/>
      <c r="H11815" s="195"/>
    </row>
    <row r="11816" spans="1:8">
      <c r="A11816" s="162"/>
      <c r="B11816" s="162"/>
      <c r="C11816" s="163"/>
      <c r="D11816" s="164"/>
      <c r="E11816" s="163"/>
      <c r="F11816" s="162"/>
      <c r="G11816" s="209"/>
      <c r="H11816" s="195"/>
    </row>
    <row r="11817" spans="1:8">
      <c r="A11817" s="162"/>
      <c r="B11817" s="162"/>
      <c r="C11817" s="163"/>
      <c r="D11817" s="164"/>
      <c r="E11817" s="163"/>
      <c r="F11817" s="162"/>
      <c r="G11817" s="209"/>
      <c r="H11817" s="195"/>
    </row>
    <row r="11818" spans="1:8">
      <c r="A11818" s="162"/>
      <c r="B11818" s="162"/>
      <c r="C11818" s="163"/>
      <c r="D11818" s="164"/>
      <c r="E11818" s="163"/>
      <c r="F11818" s="162"/>
      <c r="G11818" s="209"/>
      <c r="H11818" s="195"/>
    </row>
    <row r="11819" spans="1:8">
      <c r="A11819" s="162"/>
      <c r="B11819" s="162"/>
      <c r="C11819" s="163"/>
      <c r="D11819" s="164"/>
      <c r="E11819" s="163"/>
      <c r="F11819" s="162"/>
      <c r="G11819" s="209"/>
      <c r="H11819" s="195"/>
    </row>
    <row r="11820" spans="1:8">
      <c r="A11820" s="162"/>
      <c r="B11820" s="162"/>
      <c r="C11820" s="163"/>
      <c r="D11820" s="164"/>
      <c r="E11820" s="163"/>
      <c r="F11820" s="162"/>
      <c r="G11820" s="209"/>
      <c r="H11820" s="195"/>
    </row>
    <row r="11821" spans="1:8">
      <c r="A11821" s="162"/>
      <c r="B11821" s="162"/>
      <c r="C11821" s="163"/>
      <c r="D11821" s="164"/>
      <c r="E11821" s="163"/>
      <c r="F11821" s="162"/>
      <c r="G11821" s="209"/>
      <c r="H11821" s="195"/>
    </row>
    <row r="11822" spans="1:8">
      <c r="A11822" s="162"/>
      <c r="B11822" s="162"/>
      <c r="C11822" s="163"/>
      <c r="D11822" s="164"/>
      <c r="E11822" s="163"/>
      <c r="F11822" s="162"/>
      <c r="G11822" s="209"/>
      <c r="H11822" s="195"/>
    </row>
    <row r="11823" spans="1:8">
      <c r="A11823" s="162"/>
      <c r="B11823" s="162"/>
      <c r="C11823" s="163"/>
      <c r="D11823" s="164"/>
      <c r="E11823" s="163"/>
      <c r="F11823" s="162"/>
      <c r="G11823" s="209"/>
      <c r="H11823" s="195"/>
    </row>
    <row r="11824" spans="1:8">
      <c r="A11824" s="162"/>
      <c r="B11824" s="162"/>
      <c r="C11824" s="163"/>
      <c r="D11824" s="164"/>
      <c r="E11824" s="163"/>
      <c r="F11824" s="162"/>
      <c r="G11824" s="209"/>
      <c r="H11824" s="195"/>
    </row>
    <row r="11825" spans="1:8">
      <c r="A11825" s="162"/>
      <c r="B11825" s="162"/>
      <c r="C11825" s="163"/>
      <c r="D11825" s="164"/>
      <c r="E11825" s="163"/>
      <c r="F11825" s="162"/>
      <c r="G11825" s="209"/>
      <c r="H11825" s="195"/>
    </row>
    <row r="11826" spans="1:8">
      <c r="A11826" s="162"/>
      <c r="B11826" s="162"/>
      <c r="C11826" s="163"/>
      <c r="D11826" s="164"/>
      <c r="E11826" s="163"/>
      <c r="F11826" s="162"/>
      <c r="G11826" s="209"/>
      <c r="H11826" s="195"/>
    </row>
    <row r="11827" spans="1:8">
      <c r="A11827" s="162"/>
      <c r="B11827" s="162"/>
      <c r="C11827" s="163"/>
      <c r="D11827" s="164"/>
      <c r="E11827" s="163"/>
      <c r="F11827" s="162"/>
      <c r="G11827" s="209"/>
      <c r="H11827" s="195"/>
    </row>
    <row r="11828" spans="1:8">
      <c r="A11828" s="162"/>
      <c r="B11828" s="162"/>
      <c r="C11828" s="163"/>
      <c r="D11828" s="164"/>
      <c r="E11828" s="163"/>
      <c r="F11828" s="162"/>
      <c r="G11828" s="209"/>
      <c r="H11828" s="195"/>
    </row>
    <row r="11829" spans="1:8">
      <c r="A11829" s="162"/>
      <c r="B11829" s="162"/>
      <c r="C11829" s="163"/>
      <c r="D11829" s="164"/>
      <c r="E11829" s="163"/>
      <c r="F11829" s="162"/>
      <c r="G11829" s="209"/>
      <c r="H11829" s="195"/>
    </row>
    <row r="11830" spans="1:8">
      <c r="A11830" s="162"/>
      <c r="B11830" s="162"/>
      <c r="C11830" s="163"/>
      <c r="D11830" s="164"/>
      <c r="E11830" s="163"/>
      <c r="F11830" s="162"/>
      <c r="G11830" s="209"/>
      <c r="H11830" s="195"/>
    </row>
    <row r="11831" spans="1:8">
      <c r="A11831" s="162"/>
      <c r="B11831" s="162"/>
      <c r="C11831" s="163"/>
      <c r="D11831" s="164"/>
      <c r="E11831" s="163"/>
      <c r="F11831" s="162"/>
      <c r="G11831" s="209"/>
      <c r="H11831" s="195"/>
    </row>
    <row r="11832" spans="1:8">
      <c r="A11832" s="162"/>
      <c r="B11832" s="162"/>
      <c r="C11832" s="163"/>
      <c r="D11832" s="164"/>
      <c r="E11832" s="163"/>
      <c r="F11832" s="162"/>
      <c r="G11832" s="209"/>
      <c r="H11832" s="195"/>
    </row>
    <row r="11833" spans="1:8">
      <c r="A11833" s="162"/>
      <c r="B11833" s="162"/>
      <c r="C11833" s="163"/>
      <c r="D11833" s="164"/>
      <c r="E11833" s="163"/>
      <c r="F11833" s="162"/>
      <c r="G11833" s="209"/>
      <c r="H11833" s="195"/>
    </row>
    <row r="11834" spans="1:8">
      <c r="A11834" s="162"/>
      <c r="B11834" s="162"/>
      <c r="C11834" s="163"/>
      <c r="D11834" s="164"/>
      <c r="E11834" s="163"/>
      <c r="F11834" s="162"/>
      <c r="G11834" s="209"/>
      <c r="H11834" s="195"/>
    </row>
    <row r="11835" spans="1:8">
      <c r="A11835" s="162"/>
      <c r="B11835" s="162"/>
      <c r="C11835" s="163"/>
      <c r="D11835" s="164"/>
      <c r="E11835" s="163"/>
      <c r="F11835" s="162"/>
      <c r="G11835" s="209"/>
      <c r="H11835" s="195"/>
    </row>
    <row r="11836" spans="1:8">
      <c r="A11836" s="162"/>
      <c r="B11836" s="162"/>
      <c r="C11836" s="163"/>
      <c r="D11836" s="164"/>
      <c r="E11836" s="163"/>
      <c r="F11836" s="162"/>
      <c r="G11836" s="209"/>
      <c r="H11836" s="195"/>
    </row>
    <row r="11837" spans="1:8">
      <c r="A11837" s="162"/>
      <c r="B11837" s="162"/>
      <c r="C11837" s="163"/>
      <c r="D11837" s="164"/>
      <c r="E11837" s="163"/>
      <c r="F11837" s="162"/>
      <c r="G11837" s="209"/>
      <c r="H11837" s="195"/>
    </row>
    <row r="11838" spans="1:8">
      <c r="A11838" s="162"/>
      <c r="B11838" s="162"/>
      <c r="C11838" s="163"/>
      <c r="D11838" s="164"/>
      <c r="E11838" s="163"/>
      <c r="F11838" s="162"/>
      <c r="G11838" s="209"/>
      <c r="H11838" s="195"/>
    </row>
    <row r="11839" spans="1:8">
      <c r="A11839" s="162"/>
      <c r="B11839" s="162"/>
      <c r="C11839" s="163"/>
      <c r="D11839" s="164"/>
      <c r="E11839" s="163"/>
      <c r="F11839" s="162"/>
      <c r="G11839" s="209"/>
      <c r="H11839" s="195"/>
    </row>
    <row r="11840" spans="1:8">
      <c r="A11840" s="162"/>
      <c r="B11840" s="162"/>
      <c r="C11840" s="163"/>
      <c r="D11840" s="164"/>
      <c r="E11840" s="163"/>
      <c r="F11840" s="162"/>
      <c r="G11840" s="209"/>
      <c r="H11840" s="195"/>
    </row>
    <row r="11841" spans="1:8">
      <c r="A11841" s="162"/>
      <c r="B11841" s="162"/>
      <c r="C11841" s="163"/>
      <c r="D11841" s="164"/>
      <c r="E11841" s="163"/>
      <c r="F11841" s="162"/>
      <c r="G11841" s="209"/>
      <c r="H11841" s="195"/>
    </row>
    <row r="11842" spans="1:8">
      <c r="A11842" s="162"/>
      <c r="B11842" s="162"/>
      <c r="C11842" s="163"/>
      <c r="D11842" s="164"/>
      <c r="E11842" s="163"/>
      <c r="F11842" s="162"/>
      <c r="G11842" s="209"/>
      <c r="H11842" s="195"/>
    </row>
    <row r="11843" spans="1:8">
      <c r="A11843" s="162"/>
      <c r="B11843" s="162"/>
      <c r="C11843" s="163"/>
      <c r="D11843" s="164"/>
      <c r="E11843" s="163"/>
      <c r="F11843" s="162"/>
      <c r="G11843" s="209"/>
      <c r="H11843" s="195"/>
    </row>
    <row r="11844" spans="1:8">
      <c r="A11844" s="162"/>
      <c r="B11844" s="162"/>
      <c r="C11844" s="163"/>
      <c r="D11844" s="164"/>
      <c r="E11844" s="163"/>
      <c r="F11844" s="162"/>
      <c r="G11844" s="209"/>
      <c r="H11844" s="195"/>
    </row>
    <row r="11845" spans="1:8">
      <c r="A11845" s="162"/>
      <c r="B11845" s="162"/>
      <c r="C11845" s="163"/>
      <c r="D11845" s="164"/>
      <c r="E11845" s="163"/>
      <c r="F11845" s="162"/>
      <c r="G11845" s="209"/>
      <c r="H11845" s="195"/>
    </row>
    <row r="11846" spans="1:8">
      <c r="A11846" s="162"/>
      <c r="B11846" s="162"/>
      <c r="C11846" s="163"/>
      <c r="D11846" s="164"/>
      <c r="E11846" s="163"/>
      <c r="F11846" s="162"/>
      <c r="G11846" s="209"/>
      <c r="H11846" s="195"/>
    </row>
    <row r="11847" spans="1:8">
      <c r="A11847" s="162"/>
      <c r="B11847" s="162"/>
      <c r="C11847" s="163"/>
      <c r="D11847" s="164"/>
      <c r="E11847" s="163"/>
      <c r="F11847" s="162"/>
      <c r="G11847" s="209"/>
      <c r="H11847" s="195"/>
    </row>
    <row r="11848" spans="1:8">
      <c r="A11848" s="162"/>
      <c r="B11848" s="162"/>
      <c r="C11848" s="163"/>
      <c r="D11848" s="164"/>
      <c r="E11848" s="163"/>
      <c r="F11848" s="162"/>
      <c r="G11848" s="209"/>
      <c r="H11848" s="195"/>
    </row>
    <row r="11849" spans="1:8">
      <c r="A11849" s="162"/>
      <c r="B11849" s="162"/>
      <c r="C11849" s="163"/>
      <c r="D11849" s="164"/>
      <c r="E11849" s="163"/>
      <c r="F11849" s="162"/>
      <c r="G11849" s="209"/>
      <c r="H11849" s="195"/>
    </row>
    <row r="11850" spans="1:8">
      <c r="A11850" s="162"/>
      <c r="B11850" s="162"/>
      <c r="C11850" s="163"/>
      <c r="D11850" s="164"/>
      <c r="E11850" s="163"/>
      <c r="F11850" s="162"/>
      <c r="G11850" s="209"/>
      <c r="H11850" s="195"/>
    </row>
    <row r="11851" spans="1:8">
      <c r="A11851" s="162"/>
      <c r="B11851" s="162"/>
      <c r="C11851" s="163"/>
      <c r="D11851" s="164"/>
      <c r="E11851" s="163"/>
      <c r="F11851" s="162"/>
      <c r="G11851" s="209"/>
      <c r="H11851" s="195"/>
    </row>
    <row r="11852" spans="1:8">
      <c r="A11852" s="162"/>
      <c r="B11852" s="162"/>
      <c r="C11852" s="163"/>
      <c r="D11852" s="164"/>
      <c r="E11852" s="163"/>
      <c r="F11852" s="162"/>
      <c r="G11852" s="209"/>
      <c r="H11852" s="195"/>
    </row>
    <row r="11853" spans="1:8">
      <c r="A11853" s="162"/>
      <c r="B11853" s="162"/>
      <c r="C11853" s="163"/>
      <c r="D11853" s="164"/>
      <c r="E11853" s="163"/>
      <c r="F11853" s="162"/>
      <c r="G11853" s="209"/>
      <c r="H11853" s="195"/>
    </row>
    <row r="11854" spans="1:8">
      <c r="A11854" s="162"/>
      <c r="B11854" s="162"/>
      <c r="C11854" s="163"/>
      <c r="D11854" s="164"/>
      <c r="E11854" s="163"/>
      <c r="F11854" s="162"/>
      <c r="G11854" s="209"/>
      <c r="H11854" s="195"/>
    </row>
    <row r="11855" spans="1:8">
      <c r="A11855" s="162"/>
      <c r="B11855" s="162"/>
      <c r="C11855" s="163"/>
      <c r="D11855" s="164"/>
      <c r="E11855" s="163"/>
      <c r="F11855" s="162"/>
      <c r="G11855" s="209"/>
      <c r="H11855" s="195"/>
    </row>
    <row r="11856" spans="1:8">
      <c r="A11856" s="162"/>
      <c r="B11856" s="162"/>
      <c r="C11856" s="163"/>
      <c r="D11856" s="164"/>
      <c r="E11856" s="163"/>
      <c r="F11856" s="162"/>
      <c r="G11856" s="209"/>
      <c r="H11856" s="195"/>
    </row>
    <row r="11857" spans="1:8">
      <c r="A11857" s="162"/>
      <c r="B11857" s="162"/>
      <c r="C11857" s="163"/>
      <c r="D11857" s="164"/>
      <c r="E11857" s="163"/>
      <c r="F11857" s="162"/>
      <c r="G11857" s="209"/>
      <c r="H11857" s="195"/>
    </row>
    <row r="11858" spans="1:8">
      <c r="A11858" s="162"/>
      <c r="B11858" s="162"/>
      <c r="C11858" s="163"/>
      <c r="D11858" s="164"/>
      <c r="E11858" s="163"/>
      <c r="F11858" s="162"/>
      <c r="G11858" s="209"/>
      <c r="H11858" s="195"/>
    </row>
    <row r="11859" spans="1:8">
      <c r="A11859" s="162"/>
      <c r="B11859" s="162"/>
      <c r="C11859" s="163"/>
      <c r="D11859" s="164"/>
      <c r="E11859" s="163"/>
      <c r="F11859" s="162"/>
      <c r="G11859" s="209"/>
      <c r="H11859" s="195"/>
    </row>
    <row r="11860" spans="1:8">
      <c r="A11860" s="162"/>
      <c r="B11860" s="162"/>
      <c r="C11860" s="163"/>
      <c r="D11860" s="164"/>
      <c r="E11860" s="163"/>
      <c r="F11860" s="162"/>
      <c r="G11860" s="209"/>
      <c r="H11860" s="195"/>
    </row>
    <row r="11861" spans="1:8">
      <c r="A11861" s="162"/>
      <c r="B11861" s="162"/>
      <c r="C11861" s="163"/>
      <c r="D11861" s="164"/>
      <c r="E11861" s="163"/>
      <c r="F11861" s="162"/>
      <c r="G11861" s="209"/>
      <c r="H11861" s="195"/>
    </row>
    <row r="11862" spans="1:8">
      <c r="A11862" s="162"/>
      <c r="B11862" s="162"/>
      <c r="C11862" s="163"/>
      <c r="D11862" s="164"/>
      <c r="E11862" s="163"/>
      <c r="F11862" s="162"/>
      <c r="G11862" s="209"/>
      <c r="H11862" s="195"/>
    </row>
    <row r="11863" spans="1:8">
      <c r="A11863" s="162"/>
      <c r="B11863" s="162"/>
      <c r="C11863" s="163"/>
      <c r="D11863" s="164"/>
      <c r="E11863" s="163"/>
      <c r="F11863" s="162"/>
      <c r="G11863" s="209"/>
      <c r="H11863" s="195"/>
    </row>
    <row r="11864" spans="1:8">
      <c r="A11864" s="162"/>
      <c r="B11864" s="162"/>
      <c r="C11864" s="163"/>
      <c r="D11864" s="164"/>
      <c r="E11864" s="163"/>
      <c r="F11864" s="162"/>
      <c r="G11864" s="209"/>
      <c r="H11864" s="195"/>
    </row>
    <row r="11865" spans="1:8">
      <c r="A11865" s="162"/>
      <c r="B11865" s="162"/>
      <c r="C11865" s="163"/>
      <c r="D11865" s="164"/>
      <c r="E11865" s="163"/>
      <c r="F11865" s="162"/>
      <c r="G11865" s="209"/>
      <c r="H11865" s="195"/>
    </row>
    <row r="11866" spans="1:8">
      <c r="A11866" s="162"/>
      <c r="B11866" s="162"/>
      <c r="C11866" s="163"/>
      <c r="D11866" s="164"/>
      <c r="E11866" s="163"/>
      <c r="F11866" s="162"/>
      <c r="G11866" s="209"/>
      <c r="H11866" s="195"/>
    </row>
    <row r="11867" spans="1:8">
      <c r="A11867" s="162"/>
      <c r="B11867" s="162"/>
      <c r="C11867" s="163"/>
      <c r="D11867" s="164"/>
      <c r="E11867" s="163"/>
      <c r="F11867" s="162"/>
      <c r="G11867" s="209"/>
      <c r="H11867" s="195"/>
    </row>
    <row r="11868" spans="1:8">
      <c r="A11868" s="162"/>
      <c r="B11868" s="162"/>
      <c r="C11868" s="163"/>
      <c r="D11868" s="164"/>
      <c r="E11868" s="163"/>
      <c r="F11868" s="162"/>
      <c r="G11868" s="209"/>
      <c r="H11868" s="195"/>
    </row>
    <row r="11869" spans="1:8">
      <c r="A11869" s="162"/>
      <c r="B11869" s="162"/>
      <c r="C11869" s="163"/>
      <c r="D11869" s="164"/>
      <c r="E11869" s="163"/>
      <c r="F11869" s="162"/>
      <c r="G11869" s="209"/>
      <c r="H11869" s="195"/>
    </row>
    <row r="11870" spans="1:8">
      <c r="A11870" s="162"/>
      <c r="B11870" s="162"/>
      <c r="C11870" s="163"/>
      <c r="D11870" s="164"/>
      <c r="E11870" s="163"/>
      <c r="F11870" s="162"/>
      <c r="G11870" s="209"/>
      <c r="H11870" s="195"/>
    </row>
    <row r="11871" spans="1:8">
      <c r="A11871" s="162"/>
      <c r="B11871" s="162"/>
      <c r="C11871" s="163"/>
      <c r="D11871" s="164"/>
      <c r="E11871" s="163"/>
      <c r="F11871" s="162"/>
      <c r="G11871" s="209"/>
      <c r="H11871" s="195"/>
    </row>
    <row r="11872" spans="1:8">
      <c r="A11872" s="162"/>
      <c r="B11872" s="162"/>
      <c r="C11872" s="163"/>
      <c r="D11872" s="164"/>
      <c r="E11872" s="163"/>
      <c r="F11872" s="162"/>
      <c r="G11872" s="209"/>
      <c r="H11872" s="195"/>
    </row>
    <row r="11873" spans="1:8">
      <c r="A11873" s="162"/>
      <c r="B11873" s="162"/>
      <c r="C11873" s="163"/>
      <c r="D11873" s="164"/>
      <c r="E11873" s="163"/>
      <c r="F11873" s="162"/>
      <c r="G11873" s="209"/>
      <c r="H11873" s="195"/>
    </row>
    <row r="11874" spans="1:8">
      <c r="A11874" s="162"/>
      <c r="B11874" s="162"/>
      <c r="C11874" s="163"/>
      <c r="D11874" s="164"/>
      <c r="E11874" s="163"/>
      <c r="F11874" s="162"/>
      <c r="G11874" s="209"/>
      <c r="H11874" s="195"/>
    </row>
    <row r="11875" spans="1:8">
      <c r="A11875" s="162"/>
      <c r="B11875" s="162"/>
      <c r="C11875" s="163"/>
      <c r="D11875" s="164"/>
      <c r="E11875" s="163"/>
      <c r="F11875" s="162"/>
      <c r="G11875" s="209"/>
      <c r="H11875" s="195"/>
    </row>
    <row r="11876" spans="1:8">
      <c r="A11876" s="162"/>
      <c r="B11876" s="162"/>
      <c r="C11876" s="163"/>
      <c r="D11876" s="164"/>
      <c r="E11876" s="163"/>
      <c r="F11876" s="162"/>
      <c r="G11876" s="209"/>
      <c r="H11876" s="195"/>
    </row>
    <row r="11877" spans="1:8">
      <c r="A11877" s="162"/>
      <c r="B11877" s="162"/>
      <c r="C11877" s="163"/>
      <c r="D11877" s="164"/>
      <c r="E11877" s="163"/>
      <c r="F11877" s="162"/>
      <c r="G11877" s="209"/>
      <c r="H11877" s="195"/>
    </row>
    <row r="11878" spans="1:8">
      <c r="A11878" s="162"/>
      <c r="B11878" s="162"/>
      <c r="C11878" s="163"/>
      <c r="D11878" s="164"/>
      <c r="E11878" s="163"/>
      <c r="F11878" s="162"/>
      <c r="G11878" s="209"/>
      <c r="H11878" s="195"/>
    </row>
    <row r="11879" spans="1:8">
      <c r="A11879" s="162"/>
      <c r="B11879" s="162"/>
      <c r="C11879" s="163"/>
      <c r="D11879" s="164"/>
      <c r="E11879" s="163"/>
      <c r="F11879" s="162"/>
      <c r="G11879" s="209"/>
      <c r="H11879" s="195"/>
    </row>
    <row r="11880" spans="1:8">
      <c r="A11880" s="162"/>
      <c r="B11880" s="162"/>
      <c r="C11880" s="163"/>
      <c r="D11880" s="164"/>
      <c r="E11880" s="163"/>
      <c r="F11880" s="162"/>
      <c r="G11880" s="209"/>
      <c r="H11880" s="195"/>
    </row>
    <row r="11881" spans="1:8">
      <c r="A11881" s="162"/>
      <c r="B11881" s="162"/>
      <c r="C11881" s="163"/>
      <c r="D11881" s="164"/>
      <c r="E11881" s="163"/>
      <c r="F11881" s="162"/>
      <c r="G11881" s="209"/>
      <c r="H11881" s="195"/>
    </row>
    <row r="11882" spans="1:8">
      <c r="A11882" s="162"/>
      <c r="B11882" s="162"/>
      <c r="C11882" s="163"/>
      <c r="D11882" s="164"/>
      <c r="E11882" s="163"/>
      <c r="F11882" s="162"/>
      <c r="G11882" s="209"/>
      <c r="H11882" s="195"/>
    </row>
    <row r="11883" spans="1:8">
      <c r="A11883" s="162"/>
      <c r="B11883" s="162"/>
      <c r="C11883" s="163"/>
      <c r="D11883" s="164"/>
      <c r="E11883" s="163"/>
      <c r="F11883" s="162"/>
      <c r="G11883" s="209"/>
      <c r="H11883" s="195"/>
    </row>
    <row r="11884" spans="1:8">
      <c r="A11884" s="162"/>
      <c r="B11884" s="162"/>
      <c r="C11884" s="163"/>
      <c r="D11884" s="164"/>
      <c r="E11884" s="163"/>
      <c r="F11884" s="162"/>
      <c r="G11884" s="209"/>
      <c r="H11884" s="195"/>
    </row>
    <row r="11885" spans="1:8">
      <c r="A11885" s="162"/>
      <c r="B11885" s="162"/>
      <c r="C11885" s="163"/>
      <c r="D11885" s="164"/>
      <c r="E11885" s="163"/>
      <c r="F11885" s="162"/>
      <c r="G11885" s="209"/>
      <c r="H11885" s="195"/>
    </row>
    <row r="11886" spans="1:8">
      <c r="A11886" s="162"/>
      <c r="B11886" s="162"/>
      <c r="C11886" s="163"/>
      <c r="D11886" s="164"/>
      <c r="E11886" s="163"/>
      <c r="F11886" s="162"/>
      <c r="G11886" s="209"/>
      <c r="H11886" s="195"/>
    </row>
    <row r="11887" spans="1:8">
      <c r="A11887" s="162"/>
      <c r="B11887" s="162"/>
      <c r="C11887" s="163"/>
      <c r="D11887" s="164"/>
      <c r="E11887" s="163"/>
      <c r="F11887" s="162"/>
      <c r="G11887" s="209"/>
      <c r="H11887" s="195"/>
    </row>
    <row r="11888" spans="1:8">
      <c r="A11888" s="162"/>
      <c r="B11888" s="162"/>
      <c r="C11888" s="163"/>
      <c r="D11888" s="164"/>
      <c r="E11888" s="163"/>
      <c r="F11888" s="162"/>
      <c r="G11888" s="209"/>
      <c r="H11888" s="195"/>
    </row>
    <row r="11889" spans="1:8">
      <c r="A11889" s="162"/>
      <c r="B11889" s="162"/>
      <c r="C11889" s="163"/>
      <c r="D11889" s="164"/>
      <c r="E11889" s="163"/>
      <c r="F11889" s="162"/>
      <c r="G11889" s="209"/>
      <c r="H11889" s="195"/>
    </row>
    <row r="11890" spans="1:8">
      <c r="A11890" s="162"/>
      <c r="B11890" s="162"/>
      <c r="C11890" s="163"/>
      <c r="D11890" s="164"/>
      <c r="E11890" s="163"/>
      <c r="F11890" s="162"/>
      <c r="G11890" s="209"/>
      <c r="H11890" s="195"/>
    </row>
    <row r="11891" spans="1:8">
      <c r="A11891" s="162"/>
      <c r="B11891" s="162"/>
      <c r="C11891" s="163"/>
      <c r="D11891" s="164"/>
      <c r="E11891" s="163"/>
      <c r="F11891" s="162"/>
      <c r="G11891" s="209"/>
      <c r="H11891" s="195"/>
    </row>
    <row r="11892" spans="1:8">
      <c r="A11892" s="162"/>
      <c r="B11892" s="162"/>
      <c r="C11892" s="163"/>
      <c r="D11892" s="164"/>
      <c r="E11892" s="163"/>
      <c r="F11892" s="162"/>
      <c r="G11892" s="209"/>
      <c r="H11892" s="195"/>
    </row>
    <row r="11893" spans="1:8">
      <c r="A11893" s="162"/>
      <c r="B11893" s="162"/>
      <c r="C11893" s="163"/>
      <c r="D11893" s="164"/>
      <c r="E11893" s="163"/>
      <c r="F11893" s="162"/>
      <c r="G11893" s="209"/>
      <c r="H11893" s="195"/>
    </row>
    <row r="11894" spans="1:8">
      <c r="A11894" s="162"/>
      <c r="B11894" s="162"/>
      <c r="C11894" s="163"/>
      <c r="D11894" s="164"/>
      <c r="E11894" s="163"/>
      <c r="F11894" s="162"/>
      <c r="G11894" s="209"/>
      <c r="H11894" s="195"/>
    </row>
    <row r="11895" spans="1:8">
      <c r="A11895" s="162"/>
      <c r="B11895" s="162"/>
      <c r="C11895" s="163"/>
      <c r="D11895" s="164"/>
      <c r="E11895" s="163"/>
      <c r="F11895" s="162"/>
      <c r="G11895" s="209"/>
      <c r="H11895" s="195"/>
    </row>
    <row r="11896" spans="1:8">
      <c r="A11896" s="162"/>
      <c r="B11896" s="162"/>
      <c r="C11896" s="163"/>
      <c r="D11896" s="164"/>
      <c r="E11896" s="163"/>
      <c r="F11896" s="162"/>
      <c r="G11896" s="209"/>
      <c r="H11896" s="195"/>
    </row>
    <row r="11897" spans="1:8">
      <c r="A11897" s="162"/>
      <c r="B11897" s="162"/>
      <c r="C11897" s="163"/>
      <c r="D11897" s="164"/>
      <c r="E11897" s="163"/>
      <c r="F11897" s="162"/>
      <c r="G11897" s="209"/>
      <c r="H11897" s="195"/>
    </row>
    <row r="11898" spans="1:8">
      <c r="A11898" s="162"/>
      <c r="B11898" s="162"/>
      <c r="C11898" s="163"/>
      <c r="D11898" s="164"/>
      <c r="E11898" s="163"/>
      <c r="F11898" s="162"/>
      <c r="G11898" s="209"/>
      <c r="H11898" s="195"/>
    </row>
    <row r="11899" spans="1:8">
      <c r="A11899" s="162"/>
      <c r="B11899" s="162"/>
      <c r="C11899" s="163"/>
      <c r="D11899" s="164"/>
      <c r="E11899" s="163"/>
      <c r="F11899" s="162"/>
      <c r="G11899" s="209"/>
      <c r="H11899" s="195"/>
    </row>
    <row r="11900" spans="1:8">
      <c r="A11900" s="162"/>
      <c r="B11900" s="162"/>
      <c r="C11900" s="163"/>
      <c r="D11900" s="164"/>
      <c r="E11900" s="163"/>
      <c r="F11900" s="162"/>
      <c r="G11900" s="209"/>
      <c r="H11900" s="195"/>
    </row>
    <row r="11901" spans="1:8">
      <c r="A11901" s="162"/>
      <c r="B11901" s="162"/>
      <c r="C11901" s="163"/>
      <c r="D11901" s="164"/>
      <c r="E11901" s="163"/>
      <c r="F11901" s="162"/>
      <c r="G11901" s="209"/>
      <c r="H11901" s="195"/>
    </row>
    <row r="11902" spans="1:8">
      <c r="A11902" s="162"/>
      <c r="B11902" s="162"/>
      <c r="C11902" s="163"/>
      <c r="D11902" s="164"/>
      <c r="E11902" s="163"/>
      <c r="F11902" s="162"/>
      <c r="G11902" s="209"/>
      <c r="H11902" s="195"/>
    </row>
    <row r="11903" spans="1:8">
      <c r="A11903" s="162"/>
      <c r="B11903" s="162"/>
      <c r="C11903" s="163"/>
      <c r="D11903" s="164"/>
      <c r="E11903" s="163"/>
      <c r="F11903" s="162"/>
      <c r="G11903" s="209"/>
      <c r="H11903" s="195"/>
    </row>
    <row r="11904" spans="1:8">
      <c r="A11904" s="162"/>
      <c r="B11904" s="162"/>
      <c r="C11904" s="163"/>
      <c r="D11904" s="164"/>
      <c r="E11904" s="163"/>
      <c r="F11904" s="162"/>
      <c r="G11904" s="209"/>
      <c r="H11904" s="195"/>
    </row>
    <row r="11905" spans="1:8">
      <c r="A11905" s="162"/>
      <c r="B11905" s="162"/>
      <c r="C11905" s="163"/>
      <c r="D11905" s="164"/>
      <c r="E11905" s="163"/>
      <c r="F11905" s="162"/>
      <c r="G11905" s="209"/>
      <c r="H11905" s="195"/>
    </row>
    <row r="11906" spans="1:8">
      <c r="A11906" s="162"/>
      <c r="B11906" s="162"/>
      <c r="C11906" s="163"/>
      <c r="D11906" s="164"/>
      <c r="E11906" s="163"/>
      <c r="F11906" s="162"/>
      <c r="G11906" s="209"/>
      <c r="H11906" s="195"/>
    </row>
    <row r="11907" spans="1:8">
      <c r="A11907" s="162"/>
      <c r="B11907" s="162"/>
      <c r="C11907" s="163"/>
      <c r="D11907" s="164"/>
      <c r="E11907" s="163"/>
      <c r="F11907" s="162"/>
      <c r="G11907" s="209"/>
      <c r="H11907" s="195"/>
    </row>
    <row r="11908" spans="1:8">
      <c r="A11908" s="162"/>
      <c r="B11908" s="162"/>
      <c r="C11908" s="163"/>
      <c r="D11908" s="164"/>
      <c r="E11908" s="163"/>
      <c r="F11908" s="162"/>
      <c r="G11908" s="209"/>
      <c r="H11908" s="195"/>
    </row>
    <row r="11909" spans="1:8">
      <c r="A11909" s="162"/>
      <c r="B11909" s="162"/>
      <c r="C11909" s="163"/>
      <c r="D11909" s="164"/>
      <c r="E11909" s="163"/>
      <c r="F11909" s="162"/>
      <c r="G11909" s="209"/>
      <c r="H11909" s="195"/>
    </row>
    <row r="11910" spans="1:8">
      <c r="A11910" s="162"/>
      <c r="B11910" s="162"/>
      <c r="C11910" s="163"/>
      <c r="D11910" s="164"/>
      <c r="E11910" s="163"/>
      <c r="F11910" s="162"/>
      <c r="G11910" s="209"/>
      <c r="H11910" s="195"/>
    </row>
    <row r="11911" spans="1:8">
      <c r="A11911" s="162"/>
      <c r="B11911" s="162"/>
      <c r="C11911" s="163"/>
      <c r="D11911" s="164"/>
      <c r="E11911" s="163"/>
      <c r="F11911" s="162"/>
      <c r="G11911" s="209"/>
      <c r="H11911" s="195"/>
    </row>
    <row r="11912" spans="1:8">
      <c r="A11912" s="162"/>
      <c r="B11912" s="162"/>
      <c r="C11912" s="163"/>
      <c r="D11912" s="164"/>
      <c r="E11912" s="163"/>
      <c r="F11912" s="162"/>
      <c r="G11912" s="209"/>
      <c r="H11912" s="195"/>
    </row>
    <row r="11913" spans="1:8">
      <c r="A11913" s="162"/>
      <c r="B11913" s="162"/>
      <c r="C11913" s="163"/>
      <c r="D11913" s="164"/>
      <c r="E11913" s="163"/>
      <c r="F11913" s="162"/>
      <c r="G11913" s="209"/>
      <c r="H11913" s="195"/>
    </row>
    <row r="11914" spans="1:8">
      <c r="A11914" s="162"/>
      <c r="B11914" s="162"/>
      <c r="C11914" s="163"/>
      <c r="D11914" s="164"/>
      <c r="E11914" s="163"/>
      <c r="F11914" s="162"/>
      <c r="G11914" s="209"/>
      <c r="H11914" s="195"/>
    </row>
    <row r="11915" spans="1:8">
      <c r="A11915" s="162"/>
      <c r="B11915" s="162"/>
      <c r="C11915" s="163"/>
      <c r="D11915" s="164"/>
      <c r="E11915" s="163"/>
      <c r="F11915" s="162"/>
      <c r="G11915" s="209"/>
      <c r="H11915" s="195"/>
    </row>
    <row r="11916" spans="1:8">
      <c r="A11916" s="162"/>
      <c r="B11916" s="162"/>
      <c r="C11916" s="163"/>
      <c r="D11916" s="164"/>
      <c r="E11916" s="163"/>
      <c r="F11916" s="162"/>
      <c r="G11916" s="209"/>
      <c r="H11916" s="195"/>
    </row>
    <row r="11917" spans="1:8">
      <c r="A11917" s="162"/>
      <c r="B11917" s="162"/>
      <c r="C11917" s="163"/>
      <c r="D11917" s="164"/>
      <c r="E11917" s="163"/>
      <c r="F11917" s="162"/>
      <c r="G11917" s="209"/>
      <c r="H11917" s="195"/>
    </row>
    <row r="11918" spans="1:8">
      <c r="A11918" s="162"/>
      <c r="B11918" s="162"/>
      <c r="C11918" s="163"/>
      <c r="D11918" s="164"/>
      <c r="E11918" s="163"/>
      <c r="F11918" s="162"/>
      <c r="G11918" s="209"/>
      <c r="H11918" s="195"/>
    </row>
    <row r="11919" spans="1:8">
      <c r="A11919" s="162"/>
      <c r="B11919" s="162"/>
      <c r="C11919" s="163"/>
      <c r="D11919" s="164"/>
      <c r="E11919" s="163"/>
      <c r="F11919" s="162"/>
      <c r="G11919" s="209"/>
      <c r="H11919" s="195"/>
    </row>
    <row r="11920" spans="1:8">
      <c r="A11920" s="162"/>
      <c r="B11920" s="162"/>
      <c r="C11920" s="163"/>
      <c r="D11920" s="164"/>
      <c r="E11920" s="163"/>
      <c r="F11920" s="162"/>
      <c r="G11920" s="209"/>
      <c r="H11920" s="195"/>
    </row>
    <row r="11921" spans="1:8">
      <c r="A11921" s="162"/>
      <c r="B11921" s="162"/>
      <c r="C11921" s="163"/>
      <c r="D11921" s="164"/>
      <c r="E11921" s="163"/>
      <c r="F11921" s="162"/>
      <c r="G11921" s="209"/>
      <c r="H11921" s="195"/>
    </row>
    <row r="11922" spans="1:8">
      <c r="A11922" s="162"/>
      <c r="B11922" s="162"/>
      <c r="C11922" s="163"/>
      <c r="D11922" s="164"/>
      <c r="E11922" s="163"/>
      <c r="F11922" s="162"/>
      <c r="G11922" s="209"/>
      <c r="H11922" s="195"/>
    </row>
    <row r="11923" spans="1:8">
      <c r="A11923" s="162"/>
      <c r="B11923" s="162"/>
      <c r="C11923" s="163"/>
      <c r="D11923" s="164"/>
      <c r="E11923" s="163"/>
      <c r="F11923" s="162"/>
      <c r="G11923" s="209"/>
      <c r="H11923" s="195"/>
    </row>
    <row r="11924" spans="1:8">
      <c r="A11924" s="162"/>
      <c r="B11924" s="162"/>
      <c r="C11924" s="163"/>
      <c r="D11924" s="164"/>
      <c r="E11924" s="163"/>
      <c r="F11924" s="162"/>
      <c r="G11924" s="209"/>
      <c r="H11924" s="195"/>
    </row>
    <row r="11925" spans="1:8">
      <c r="A11925" s="162"/>
      <c r="B11925" s="162"/>
      <c r="C11925" s="163"/>
      <c r="D11925" s="164"/>
      <c r="E11925" s="163"/>
      <c r="F11925" s="162"/>
      <c r="G11925" s="209"/>
      <c r="H11925" s="195"/>
    </row>
    <row r="11926" spans="1:8">
      <c r="A11926" s="162"/>
      <c r="B11926" s="162"/>
      <c r="C11926" s="163"/>
      <c r="D11926" s="164"/>
      <c r="E11926" s="163"/>
      <c r="F11926" s="162"/>
      <c r="G11926" s="209"/>
      <c r="H11926" s="195"/>
    </row>
    <row r="11927" spans="1:8">
      <c r="A11927" s="162"/>
      <c r="B11927" s="162"/>
      <c r="C11927" s="163"/>
      <c r="D11927" s="164"/>
      <c r="E11927" s="163"/>
      <c r="F11927" s="162"/>
      <c r="G11927" s="209"/>
      <c r="H11927" s="195"/>
    </row>
    <row r="11928" spans="1:8">
      <c r="A11928" s="162"/>
      <c r="B11928" s="162"/>
      <c r="C11928" s="163"/>
      <c r="D11928" s="164"/>
      <c r="E11928" s="163"/>
      <c r="F11928" s="162"/>
      <c r="G11928" s="209"/>
      <c r="H11928" s="195"/>
    </row>
    <row r="11929" spans="1:8">
      <c r="A11929" s="162"/>
      <c r="B11929" s="162"/>
      <c r="C11929" s="163"/>
      <c r="D11929" s="164"/>
      <c r="E11929" s="163"/>
      <c r="F11929" s="162"/>
      <c r="G11929" s="209"/>
      <c r="H11929" s="195"/>
    </row>
    <row r="11930" spans="1:8">
      <c r="A11930" s="162"/>
      <c r="B11930" s="162"/>
      <c r="C11930" s="163"/>
      <c r="D11930" s="164"/>
      <c r="E11930" s="163"/>
      <c r="F11930" s="162"/>
      <c r="G11930" s="209"/>
      <c r="H11930" s="195"/>
    </row>
    <row r="11931" spans="1:8">
      <c r="A11931" s="162"/>
      <c r="B11931" s="162"/>
      <c r="C11931" s="163"/>
      <c r="D11931" s="164"/>
      <c r="E11931" s="163"/>
      <c r="F11931" s="162"/>
      <c r="G11931" s="209"/>
      <c r="H11931" s="195"/>
    </row>
    <row r="11932" spans="1:8">
      <c r="A11932" s="162"/>
      <c r="B11932" s="162"/>
      <c r="C11932" s="163"/>
      <c r="D11932" s="164"/>
      <c r="E11932" s="163"/>
      <c r="F11932" s="162"/>
      <c r="G11932" s="209"/>
      <c r="H11932" s="195"/>
    </row>
    <row r="11933" spans="1:8">
      <c r="A11933" s="162"/>
      <c r="B11933" s="162"/>
      <c r="C11933" s="163"/>
      <c r="D11933" s="164"/>
      <c r="E11933" s="163"/>
      <c r="F11933" s="162"/>
      <c r="G11933" s="209"/>
      <c r="H11933" s="195"/>
    </row>
    <row r="11934" spans="1:8">
      <c r="A11934" s="162"/>
      <c r="B11934" s="162"/>
      <c r="C11934" s="163"/>
      <c r="D11934" s="164"/>
      <c r="E11934" s="163"/>
      <c r="F11934" s="162"/>
      <c r="G11934" s="209"/>
      <c r="H11934" s="195"/>
    </row>
    <row r="11935" spans="1:8">
      <c r="A11935" s="162"/>
      <c r="B11935" s="162"/>
      <c r="C11935" s="163"/>
      <c r="D11935" s="164"/>
      <c r="E11935" s="163"/>
      <c r="F11935" s="162"/>
      <c r="G11935" s="209"/>
      <c r="H11935" s="195"/>
    </row>
    <row r="11936" spans="1:8">
      <c r="A11936" s="162"/>
      <c r="B11936" s="162"/>
      <c r="C11936" s="163"/>
      <c r="D11936" s="164"/>
      <c r="E11936" s="163"/>
      <c r="F11936" s="162"/>
      <c r="G11936" s="209"/>
      <c r="H11936" s="195"/>
    </row>
    <row r="11937" spans="1:8">
      <c r="A11937" s="162"/>
      <c r="B11937" s="162"/>
      <c r="C11937" s="163"/>
      <c r="D11937" s="164"/>
      <c r="E11937" s="163"/>
      <c r="F11937" s="162"/>
      <c r="G11937" s="209"/>
      <c r="H11937" s="195"/>
    </row>
    <row r="11938" spans="1:8">
      <c r="A11938" s="162"/>
      <c r="B11938" s="162"/>
      <c r="C11938" s="163"/>
      <c r="D11938" s="164"/>
      <c r="E11938" s="163"/>
      <c r="F11938" s="162"/>
      <c r="G11938" s="209"/>
      <c r="H11938" s="195"/>
    </row>
    <row r="11939" spans="1:8">
      <c r="A11939" s="162"/>
      <c r="B11939" s="162"/>
      <c r="C11939" s="163"/>
      <c r="D11939" s="164"/>
      <c r="E11939" s="163"/>
      <c r="F11939" s="162"/>
      <c r="G11939" s="209"/>
      <c r="H11939" s="195"/>
    </row>
    <row r="11940" spans="1:8">
      <c r="A11940" s="162"/>
      <c r="B11940" s="162"/>
      <c r="C11940" s="163"/>
      <c r="D11940" s="164"/>
      <c r="E11940" s="163"/>
      <c r="F11940" s="162"/>
      <c r="G11940" s="209"/>
      <c r="H11940" s="195"/>
    </row>
    <row r="11941" spans="1:8">
      <c r="A11941" s="162"/>
      <c r="B11941" s="162"/>
      <c r="C11941" s="163"/>
      <c r="D11941" s="164"/>
      <c r="E11941" s="163"/>
      <c r="F11941" s="162"/>
      <c r="G11941" s="209"/>
      <c r="H11941" s="195"/>
    </row>
    <row r="11942" spans="1:8">
      <c r="A11942" s="162"/>
      <c r="B11942" s="162"/>
      <c r="C11942" s="163"/>
      <c r="D11942" s="164"/>
      <c r="E11942" s="163"/>
      <c r="F11942" s="162"/>
      <c r="G11942" s="209"/>
      <c r="H11942" s="195"/>
    </row>
    <row r="11943" spans="1:8">
      <c r="A11943" s="162"/>
      <c r="B11943" s="162"/>
      <c r="C11943" s="163"/>
      <c r="D11943" s="164"/>
      <c r="E11943" s="163"/>
      <c r="F11943" s="162"/>
      <c r="G11943" s="209"/>
      <c r="H11943" s="195"/>
    </row>
    <row r="11944" spans="1:8">
      <c r="A11944" s="162"/>
      <c r="B11944" s="162"/>
      <c r="C11944" s="163"/>
      <c r="D11944" s="164"/>
      <c r="E11944" s="163"/>
      <c r="F11944" s="162"/>
      <c r="G11944" s="209"/>
      <c r="H11944" s="195"/>
    </row>
    <row r="11945" spans="1:8">
      <c r="A11945" s="162"/>
      <c r="B11945" s="162"/>
      <c r="C11945" s="163"/>
      <c r="D11945" s="164"/>
      <c r="E11945" s="163"/>
      <c r="F11945" s="162"/>
      <c r="G11945" s="209"/>
      <c r="H11945" s="195"/>
    </row>
    <row r="11946" spans="1:8">
      <c r="A11946" s="162"/>
      <c r="B11946" s="162"/>
      <c r="C11946" s="163"/>
      <c r="D11946" s="164"/>
      <c r="E11946" s="163"/>
      <c r="F11946" s="162"/>
      <c r="G11946" s="209"/>
      <c r="H11946" s="195"/>
    </row>
    <row r="11947" spans="1:8">
      <c r="A11947" s="162"/>
      <c r="B11947" s="162"/>
      <c r="C11947" s="163"/>
      <c r="D11947" s="164"/>
      <c r="E11947" s="163"/>
      <c r="F11947" s="162"/>
      <c r="G11947" s="209"/>
      <c r="H11947" s="195"/>
    </row>
    <row r="11948" spans="1:8">
      <c r="A11948" s="162"/>
      <c r="B11948" s="162"/>
      <c r="C11948" s="163"/>
      <c r="D11948" s="164"/>
      <c r="E11948" s="163"/>
      <c r="F11948" s="162"/>
      <c r="G11948" s="209"/>
      <c r="H11948" s="195"/>
    </row>
    <row r="11949" spans="1:8">
      <c r="A11949" s="162"/>
      <c r="B11949" s="162"/>
      <c r="C11949" s="163"/>
      <c r="D11949" s="164"/>
      <c r="E11949" s="163"/>
      <c r="F11949" s="162"/>
      <c r="G11949" s="209"/>
      <c r="H11949" s="195"/>
    </row>
    <row r="11950" spans="1:8">
      <c r="A11950" s="162"/>
      <c r="B11950" s="162"/>
      <c r="C11950" s="163"/>
      <c r="D11950" s="164"/>
      <c r="E11950" s="163"/>
      <c r="F11950" s="162"/>
      <c r="G11950" s="209"/>
      <c r="H11950" s="195"/>
    </row>
    <row r="11951" spans="1:8">
      <c r="A11951" s="162"/>
      <c r="B11951" s="162"/>
      <c r="C11951" s="163"/>
      <c r="D11951" s="164"/>
      <c r="E11951" s="163"/>
      <c r="F11951" s="162"/>
      <c r="G11951" s="209"/>
      <c r="H11951" s="195"/>
    </row>
    <row r="11952" spans="1:8">
      <c r="A11952" s="162"/>
      <c r="B11952" s="162"/>
      <c r="C11952" s="163"/>
      <c r="D11952" s="164"/>
      <c r="E11952" s="163"/>
      <c r="F11952" s="162"/>
      <c r="G11952" s="209"/>
      <c r="H11952" s="195"/>
    </row>
    <row r="11953" spans="1:8">
      <c r="A11953" s="162"/>
      <c r="B11953" s="162"/>
      <c r="C11953" s="163"/>
      <c r="D11953" s="164"/>
      <c r="E11953" s="163"/>
      <c r="F11953" s="162"/>
      <c r="G11953" s="209"/>
      <c r="H11953" s="195"/>
    </row>
    <row r="11954" spans="1:8">
      <c r="A11954" s="162"/>
      <c r="B11954" s="162"/>
      <c r="C11954" s="163"/>
      <c r="D11954" s="164"/>
      <c r="E11954" s="163"/>
      <c r="F11954" s="162"/>
      <c r="G11954" s="209"/>
      <c r="H11954" s="195"/>
    </row>
    <row r="11955" spans="1:8">
      <c r="A11955" s="162"/>
      <c r="B11955" s="162"/>
      <c r="C11955" s="163"/>
      <c r="D11955" s="164"/>
      <c r="E11955" s="163"/>
      <c r="F11955" s="162"/>
      <c r="G11955" s="209"/>
      <c r="H11955" s="195"/>
    </row>
    <row r="11956" spans="1:8">
      <c r="A11956" s="162"/>
      <c r="B11956" s="162"/>
      <c r="C11956" s="163"/>
      <c r="D11956" s="164"/>
      <c r="E11956" s="163"/>
      <c r="F11956" s="162"/>
      <c r="G11956" s="209"/>
      <c r="H11956" s="195"/>
    </row>
    <row r="11957" spans="1:8">
      <c r="A11957" s="162"/>
      <c r="B11957" s="162"/>
      <c r="C11957" s="163"/>
      <c r="D11957" s="164"/>
      <c r="E11957" s="163"/>
      <c r="F11957" s="162"/>
      <c r="G11957" s="209"/>
      <c r="H11957" s="195"/>
    </row>
    <row r="11958" spans="1:8">
      <c r="A11958" s="162"/>
      <c r="B11958" s="162"/>
      <c r="C11958" s="163"/>
      <c r="D11958" s="164"/>
      <c r="E11958" s="163"/>
      <c r="F11958" s="162"/>
      <c r="G11958" s="209"/>
      <c r="H11958" s="195"/>
    </row>
    <row r="11959" spans="1:8">
      <c r="A11959" s="162"/>
      <c r="B11959" s="162"/>
      <c r="C11959" s="163"/>
      <c r="D11959" s="164"/>
      <c r="E11959" s="163"/>
      <c r="F11959" s="162"/>
      <c r="G11959" s="209"/>
      <c r="H11959" s="195"/>
    </row>
    <row r="11960" spans="1:8">
      <c r="A11960" s="162"/>
      <c r="B11960" s="162"/>
      <c r="C11960" s="163"/>
      <c r="D11960" s="164"/>
      <c r="E11960" s="163"/>
      <c r="F11960" s="162"/>
      <c r="G11960" s="209"/>
      <c r="H11960" s="195"/>
    </row>
    <row r="11961" spans="1:8">
      <c r="A11961" s="162"/>
      <c r="B11961" s="162"/>
      <c r="C11961" s="163"/>
      <c r="D11961" s="164"/>
      <c r="E11961" s="163"/>
      <c r="F11961" s="162"/>
      <c r="G11961" s="209"/>
      <c r="H11961" s="195"/>
    </row>
    <row r="11962" spans="1:8">
      <c r="A11962" s="162"/>
      <c r="B11962" s="162"/>
      <c r="C11962" s="163"/>
      <c r="D11962" s="164"/>
      <c r="E11962" s="163"/>
      <c r="F11962" s="162"/>
      <c r="G11962" s="209"/>
      <c r="H11962" s="195"/>
    </row>
    <row r="11963" spans="1:8">
      <c r="A11963" s="162"/>
      <c r="B11963" s="162"/>
      <c r="C11963" s="163"/>
      <c r="D11963" s="164"/>
      <c r="E11963" s="163"/>
      <c r="F11963" s="162"/>
      <c r="G11963" s="209"/>
      <c r="H11963" s="195"/>
    </row>
    <row r="11964" spans="1:8">
      <c r="A11964" s="162"/>
      <c r="B11964" s="162"/>
      <c r="C11964" s="163"/>
      <c r="D11964" s="164"/>
      <c r="E11964" s="163"/>
      <c r="F11964" s="162"/>
      <c r="G11964" s="209"/>
      <c r="H11964" s="195"/>
    </row>
    <row r="11965" spans="1:8">
      <c r="A11965" s="162"/>
      <c r="B11965" s="162"/>
      <c r="C11965" s="163"/>
      <c r="D11965" s="164"/>
      <c r="E11965" s="163"/>
      <c r="F11965" s="162"/>
      <c r="G11965" s="209"/>
      <c r="H11965" s="195"/>
    </row>
    <row r="11966" spans="1:8">
      <c r="A11966" s="162"/>
      <c r="B11966" s="162"/>
      <c r="C11966" s="163"/>
      <c r="D11966" s="164"/>
      <c r="E11966" s="163"/>
      <c r="F11966" s="162"/>
      <c r="G11966" s="209"/>
      <c r="H11966" s="195"/>
    </row>
    <row r="11967" spans="1:8">
      <c r="A11967" s="162"/>
      <c r="B11967" s="162"/>
      <c r="C11967" s="163"/>
      <c r="D11967" s="164"/>
      <c r="E11967" s="163"/>
      <c r="F11967" s="162"/>
      <c r="G11967" s="209"/>
      <c r="H11967" s="195"/>
    </row>
    <row r="11968" spans="1:8">
      <c r="A11968" s="162"/>
      <c r="B11968" s="162"/>
      <c r="C11968" s="163"/>
      <c r="D11968" s="164"/>
      <c r="E11968" s="163"/>
      <c r="F11968" s="162"/>
      <c r="G11968" s="209"/>
      <c r="H11968" s="195"/>
    </row>
    <row r="11969" spans="1:8">
      <c r="A11969" s="162"/>
      <c r="B11969" s="162"/>
      <c r="C11969" s="163"/>
      <c r="D11969" s="164"/>
      <c r="E11969" s="163"/>
      <c r="F11969" s="162"/>
      <c r="G11969" s="209"/>
      <c r="H11969" s="195"/>
    </row>
    <row r="11970" spans="1:8">
      <c r="A11970" s="162"/>
      <c r="B11970" s="162"/>
      <c r="C11970" s="163"/>
      <c r="D11970" s="164"/>
      <c r="E11970" s="163"/>
      <c r="F11970" s="162"/>
      <c r="G11970" s="209"/>
      <c r="H11970" s="195"/>
    </row>
    <row r="11971" spans="1:8">
      <c r="A11971" s="162"/>
      <c r="B11971" s="162"/>
      <c r="C11971" s="163"/>
      <c r="D11971" s="164"/>
      <c r="E11971" s="163"/>
      <c r="F11971" s="162"/>
      <c r="G11971" s="209"/>
      <c r="H11971" s="195"/>
    </row>
    <row r="11972" spans="1:8">
      <c r="A11972" s="162"/>
      <c r="B11972" s="162"/>
      <c r="C11972" s="163"/>
      <c r="D11972" s="164"/>
      <c r="E11972" s="163"/>
      <c r="F11972" s="162"/>
      <c r="G11972" s="209"/>
      <c r="H11972" s="195"/>
    </row>
    <row r="11973" spans="1:8">
      <c r="A11973" s="162"/>
      <c r="B11973" s="162"/>
      <c r="C11973" s="163"/>
      <c r="D11973" s="164"/>
      <c r="E11973" s="163"/>
      <c r="F11973" s="162"/>
      <c r="G11973" s="209"/>
      <c r="H11973" s="195"/>
    </row>
    <row r="11974" spans="1:8">
      <c r="A11974" s="162"/>
      <c r="B11974" s="162"/>
      <c r="C11974" s="163"/>
      <c r="D11974" s="164"/>
      <c r="E11974" s="163"/>
      <c r="F11974" s="162"/>
      <c r="G11974" s="209"/>
      <c r="H11974" s="195"/>
    </row>
    <row r="11975" spans="1:8">
      <c r="A11975" s="162"/>
      <c r="B11975" s="162"/>
      <c r="C11975" s="163"/>
      <c r="D11975" s="164"/>
      <c r="E11975" s="163"/>
      <c r="F11975" s="162"/>
      <c r="G11975" s="209"/>
      <c r="H11975" s="195"/>
    </row>
    <row r="11976" spans="1:8">
      <c r="A11976" s="162"/>
      <c r="B11976" s="162"/>
      <c r="C11976" s="163"/>
      <c r="D11976" s="164"/>
      <c r="E11976" s="163"/>
      <c r="F11976" s="162"/>
      <c r="G11976" s="209"/>
      <c r="H11976" s="195"/>
    </row>
    <row r="11977" spans="1:8">
      <c r="A11977" s="162"/>
      <c r="B11977" s="162"/>
      <c r="C11977" s="163"/>
      <c r="D11977" s="164"/>
      <c r="E11977" s="163"/>
      <c r="F11977" s="162"/>
      <c r="G11977" s="209"/>
      <c r="H11977" s="195"/>
    </row>
    <row r="11978" spans="1:8">
      <c r="A11978" s="162"/>
      <c r="B11978" s="162"/>
      <c r="C11978" s="163"/>
      <c r="D11978" s="164"/>
      <c r="E11978" s="163"/>
      <c r="F11978" s="162"/>
      <c r="G11978" s="209"/>
      <c r="H11978" s="195"/>
    </row>
    <row r="11979" spans="1:8">
      <c r="A11979" s="162"/>
      <c r="B11979" s="162"/>
      <c r="C11979" s="163"/>
      <c r="D11979" s="164"/>
      <c r="E11979" s="163"/>
      <c r="F11979" s="162"/>
      <c r="G11979" s="209"/>
      <c r="H11979" s="195"/>
    </row>
    <row r="11980" spans="1:8">
      <c r="A11980" s="162"/>
      <c r="B11980" s="162"/>
      <c r="C11980" s="163"/>
      <c r="D11980" s="164"/>
      <c r="E11980" s="163"/>
      <c r="F11980" s="162"/>
      <c r="G11980" s="209"/>
      <c r="H11980" s="195"/>
    </row>
    <row r="11981" spans="1:8">
      <c r="A11981" s="162"/>
      <c r="B11981" s="162"/>
      <c r="C11981" s="163"/>
      <c r="D11981" s="164"/>
      <c r="E11981" s="163"/>
      <c r="F11981" s="162"/>
      <c r="G11981" s="209"/>
      <c r="H11981" s="195"/>
    </row>
    <row r="11982" spans="1:8">
      <c r="A11982" s="162"/>
      <c r="B11982" s="162"/>
      <c r="C11982" s="163"/>
      <c r="D11982" s="164"/>
      <c r="E11982" s="163"/>
      <c r="F11982" s="162"/>
      <c r="G11982" s="209"/>
      <c r="H11982" s="195"/>
    </row>
    <row r="11983" spans="1:8">
      <c r="A11983" s="162"/>
      <c r="B11983" s="162"/>
      <c r="C11983" s="163"/>
      <c r="D11983" s="164"/>
      <c r="E11983" s="163"/>
      <c r="F11983" s="162"/>
      <c r="G11983" s="209"/>
      <c r="H11983" s="195"/>
    </row>
    <row r="11984" spans="1:8">
      <c r="A11984" s="162"/>
      <c r="B11984" s="162"/>
      <c r="C11984" s="163"/>
      <c r="D11984" s="164"/>
      <c r="E11984" s="163"/>
      <c r="F11984" s="162"/>
      <c r="G11984" s="209"/>
      <c r="H11984" s="195"/>
    </row>
    <row r="11985" spans="1:8">
      <c r="A11985" s="162"/>
      <c r="B11985" s="162"/>
      <c r="C11985" s="163"/>
      <c r="D11985" s="164"/>
      <c r="E11985" s="163"/>
      <c r="F11985" s="162"/>
      <c r="G11985" s="209"/>
      <c r="H11985" s="195"/>
    </row>
    <row r="11986" spans="1:8">
      <c r="A11986" s="162"/>
      <c r="B11986" s="162"/>
      <c r="C11986" s="163"/>
      <c r="D11986" s="164"/>
      <c r="E11986" s="163"/>
      <c r="F11986" s="162"/>
      <c r="G11986" s="209"/>
      <c r="H11986" s="195"/>
    </row>
    <row r="11987" spans="1:8">
      <c r="A11987" s="162"/>
      <c r="B11987" s="162"/>
      <c r="C11987" s="163"/>
      <c r="D11987" s="164"/>
      <c r="E11987" s="163"/>
      <c r="F11987" s="162"/>
      <c r="G11987" s="209"/>
      <c r="H11987" s="195"/>
    </row>
    <row r="11988" spans="1:8">
      <c r="A11988" s="162"/>
      <c r="B11988" s="162"/>
      <c r="C11988" s="163"/>
      <c r="D11988" s="164"/>
      <c r="E11988" s="163"/>
      <c r="F11988" s="162"/>
      <c r="G11988" s="209"/>
      <c r="H11988" s="195"/>
    </row>
    <row r="11989" spans="1:8">
      <c r="A11989" s="162"/>
      <c r="B11989" s="162"/>
      <c r="C11989" s="163"/>
      <c r="D11989" s="164"/>
      <c r="E11989" s="163"/>
      <c r="F11989" s="162"/>
      <c r="G11989" s="209"/>
      <c r="H11989" s="195"/>
    </row>
    <row r="11990" spans="1:8">
      <c r="A11990" s="162"/>
      <c r="B11990" s="162"/>
      <c r="C11990" s="163"/>
      <c r="D11990" s="164"/>
      <c r="E11990" s="163"/>
      <c r="F11990" s="162"/>
      <c r="G11990" s="209"/>
      <c r="H11990" s="195"/>
    </row>
    <row r="11991" spans="1:8">
      <c r="A11991" s="162"/>
      <c r="B11991" s="162"/>
      <c r="C11991" s="163"/>
      <c r="D11991" s="164"/>
      <c r="E11991" s="163"/>
      <c r="F11991" s="162"/>
      <c r="G11991" s="209"/>
      <c r="H11991" s="195"/>
    </row>
    <row r="11992" spans="1:8">
      <c r="A11992" s="162"/>
      <c r="B11992" s="162"/>
      <c r="C11992" s="163"/>
      <c r="D11992" s="164"/>
      <c r="E11992" s="163"/>
      <c r="F11992" s="162"/>
      <c r="G11992" s="209"/>
      <c r="H11992" s="195"/>
    </row>
    <row r="11993" spans="1:8">
      <c r="A11993" s="162"/>
      <c r="B11993" s="162"/>
      <c r="C11993" s="163"/>
      <c r="D11993" s="164"/>
      <c r="E11993" s="163"/>
      <c r="F11993" s="162"/>
      <c r="G11993" s="209"/>
      <c r="H11993" s="195"/>
    </row>
    <row r="11994" spans="1:8">
      <c r="A11994" s="162"/>
      <c r="B11994" s="162"/>
      <c r="C11994" s="163"/>
      <c r="D11994" s="164"/>
      <c r="E11994" s="163"/>
      <c r="F11994" s="162"/>
      <c r="G11994" s="209"/>
      <c r="H11994" s="195"/>
    </row>
    <row r="11995" spans="1:8">
      <c r="A11995" s="162"/>
      <c r="B11995" s="162"/>
      <c r="C11995" s="163"/>
      <c r="D11995" s="164"/>
      <c r="E11995" s="163"/>
      <c r="F11995" s="162"/>
      <c r="G11995" s="209"/>
      <c r="H11995" s="195"/>
    </row>
    <row r="11996" spans="1:8">
      <c r="A11996" s="162"/>
      <c r="B11996" s="162"/>
      <c r="C11996" s="163"/>
      <c r="D11996" s="164"/>
      <c r="E11996" s="163"/>
      <c r="F11996" s="162"/>
      <c r="G11996" s="209"/>
      <c r="H11996" s="195"/>
    </row>
    <row r="11997" spans="1:8">
      <c r="A11997" s="162"/>
      <c r="B11997" s="162"/>
      <c r="C11997" s="163"/>
      <c r="D11997" s="164"/>
      <c r="E11997" s="163"/>
      <c r="F11997" s="162"/>
      <c r="G11997" s="209"/>
      <c r="H11997" s="195"/>
    </row>
    <row r="11998" spans="1:8">
      <c r="A11998" s="162"/>
      <c r="B11998" s="162"/>
      <c r="C11998" s="163"/>
      <c r="D11998" s="164"/>
      <c r="E11998" s="163"/>
      <c r="F11998" s="162"/>
      <c r="G11998" s="209"/>
      <c r="H11998" s="195"/>
    </row>
    <row r="11999" spans="1:8">
      <c r="A11999" s="162"/>
      <c r="B11999" s="162"/>
      <c r="C11999" s="163"/>
      <c r="D11999" s="164"/>
      <c r="E11999" s="163"/>
      <c r="F11999" s="162"/>
      <c r="G11999" s="209"/>
      <c r="H11999" s="195"/>
    </row>
    <row r="12000" spans="1:8">
      <c r="A12000" s="162"/>
      <c r="B12000" s="162"/>
      <c r="C12000" s="163"/>
      <c r="D12000" s="164"/>
      <c r="E12000" s="163"/>
      <c r="F12000" s="162"/>
      <c r="G12000" s="209"/>
      <c r="H12000" s="195"/>
    </row>
    <row r="12001" spans="1:8">
      <c r="A12001" s="162"/>
      <c r="B12001" s="162"/>
      <c r="C12001" s="163"/>
      <c r="D12001" s="164"/>
      <c r="E12001" s="163"/>
      <c r="F12001" s="162"/>
      <c r="G12001" s="209"/>
      <c r="H12001" s="195"/>
    </row>
    <row r="12002" spans="1:8">
      <c r="A12002" s="162"/>
      <c r="B12002" s="162"/>
      <c r="C12002" s="163"/>
      <c r="D12002" s="164"/>
      <c r="E12002" s="163"/>
      <c r="F12002" s="162"/>
      <c r="G12002" s="209"/>
      <c r="H12002" s="195"/>
    </row>
    <row r="12003" spans="1:8">
      <c r="A12003" s="162"/>
      <c r="B12003" s="162"/>
      <c r="C12003" s="163"/>
      <c r="D12003" s="164"/>
      <c r="E12003" s="163"/>
      <c r="F12003" s="162"/>
      <c r="G12003" s="209"/>
      <c r="H12003" s="195"/>
    </row>
    <row r="12004" spans="1:8">
      <c r="A12004" s="162"/>
      <c r="B12004" s="162"/>
      <c r="C12004" s="163"/>
      <c r="D12004" s="164"/>
      <c r="E12004" s="163"/>
      <c r="F12004" s="162"/>
      <c r="G12004" s="209"/>
      <c r="H12004" s="195"/>
    </row>
    <row r="12005" spans="1:8">
      <c r="A12005" s="162"/>
      <c r="B12005" s="162"/>
      <c r="C12005" s="163"/>
      <c r="D12005" s="164"/>
      <c r="E12005" s="163"/>
      <c r="F12005" s="162"/>
      <c r="G12005" s="209"/>
      <c r="H12005" s="195"/>
    </row>
    <row r="12006" spans="1:8">
      <c r="A12006" s="162"/>
      <c r="B12006" s="162"/>
      <c r="C12006" s="163"/>
      <c r="D12006" s="164"/>
      <c r="E12006" s="163"/>
      <c r="F12006" s="162"/>
      <c r="G12006" s="209"/>
      <c r="H12006" s="195"/>
    </row>
    <row r="12007" spans="1:8">
      <c r="A12007" s="162"/>
      <c r="B12007" s="162"/>
      <c r="C12007" s="163"/>
      <c r="D12007" s="164"/>
      <c r="E12007" s="163"/>
      <c r="F12007" s="162"/>
      <c r="G12007" s="209"/>
      <c r="H12007" s="195"/>
    </row>
    <row r="12008" spans="1:8">
      <c r="A12008" s="162"/>
      <c r="B12008" s="162"/>
      <c r="C12008" s="163"/>
      <c r="D12008" s="164"/>
      <c r="E12008" s="163"/>
      <c r="F12008" s="162"/>
      <c r="G12008" s="209"/>
      <c r="H12008" s="195"/>
    </row>
    <row r="12009" spans="1:8">
      <c r="A12009" s="162"/>
      <c r="B12009" s="162"/>
      <c r="C12009" s="163"/>
      <c r="D12009" s="164"/>
      <c r="E12009" s="163"/>
      <c r="F12009" s="162"/>
      <c r="G12009" s="209"/>
      <c r="H12009" s="195"/>
    </row>
    <row r="12010" spans="1:8">
      <c r="A12010" s="162"/>
      <c r="B12010" s="162"/>
      <c r="C12010" s="163"/>
      <c r="D12010" s="164"/>
      <c r="E12010" s="163"/>
      <c r="F12010" s="162"/>
      <c r="G12010" s="209"/>
      <c r="H12010" s="195"/>
    </row>
    <row r="12011" spans="1:8">
      <c r="A12011" s="162"/>
      <c r="B12011" s="162"/>
      <c r="C12011" s="163"/>
      <c r="D12011" s="164"/>
      <c r="E12011" s="163"/>
      <c r="F12011" s="162"/>
      <c r="G12011" s="209"/>
      <c r="H12011" s="195"/>
    </row>
    <row r="12012" spans="1:8">
      <c r="A12012" s="162"/>
      <c r="B12012" s="162"/>
      <c r="C12012" s="163"/>
      <c r="D12012" s="164"/>
      <c r="E12012" s="163"/>
      <c r="F12012" s="162"/>
      <c r="G12012" s="209"/>
      <c r="H12012" s="195"/>
    </row>
    <row r="12013" spans="1:8">
      <c r="A12013" s="162"/>
      <c r="B12013" s="162"/>
      <c r="C12013" s="163"/>
      <c r="D12013" s="164"/>
      <c r="E12013" s="163"/>
      <c r="F12013" s="162"/>
      <c r="G12013" s="209"/>
      <c r="H12013" s="195"/>
    </row>
    <row r="12014" spans="1:8">
      <c r="A12014" s="162"/>
      <c r="B12014" s="162"/>
      <c r="C12014" s="163"/>
      <c r="D12014" s="164"/>
      <c r="E12014" s="163"/>
      <c r="F12014" s="162"/>
      <c r="G12014" s="209"/>
      <c r="H12014" s="195"/>
    </row>
    <row r="12015" spans="1:8">
      <c r="A12015" s="162"/>
      <c r="B12015" s="162"/>
      <c r="C12015" s="163"/>
      <c r="D12015" s="164"/>
      <c r="E12015" s="163"/>
      <c r="F12015" s="162"/>
      <c r="G12015" s="209"/>
      <c r="H12015" s="195"/>
    </row>
    <row r="12016" spans="1:8">
      <c r="A12016" s="162"/>
      <c r="B12016" s="162"/>
      <c r="C12016" s="163"/>
      <c r="D12016" s="164"/>
      <c r="E12016" s="163"/>
      <c r="F12016" s="162"/>
      <c r="G12016" s="209"/>
      <c r="H12016" s="195"/>
    </row>
    <row r="12017" spans="1:8">
      <c r="A12017" s="162"/>
      <c r="B12017" s="162"/>
      <c r="C12017" s="163"/>
      <c r="D12017" s="164"/>
      <c r="E12017" s="163"/>
      <c r="F12017" s="162"/>
      <c r="G12017" s="209"/>
      <c r="H12017" s="195"/>
    </row>
    <row r="12018" spans="1:8">
      <c r="A12018" s="162"/>
      <c r="B12018" s="162"/>
      <c r="C12018" s="163"/>
      <c r="D12018" s="164"/>
      <c r="E12018" s="163"/>
      <c r="F12018" s="162"/>
      <c r="G12018" s="209"/>
      <c r="H12018" s="195"/>
    </row>
    <row r="12019" spans="1:8">
      <c r="A12019" s="162"/>
      <c r="B12019" s="162"/>
      <c r="C12019" s="163"/>
      <c r="D12019" s="164"/>
      <c r="E12019" s="163"/>
      <c r="F12019" s="162"/>
      <c r="G12019" s="209"/>
      <c r="H12019" s="195"/>
    </row>
    <row r="12020" spans="1:8">
      <c r="A12020" s="162"/>
      <c r="B12020" s="162"/>
      <c r="C12020" s="163"/>
      <c r="D12020" s="164"/>
      <c r="E12020" s="163"/>
      <c r="F12020" s="162"/>
      <c r="G12020" s="209"/>
      <c r="H12020" s="195"/>
    </row>
    <row r="12021" spans="1:8">
      <c r="A12021" s="162"/>
      <c r="B12021" s="162"/>
      <c r="C12021" s="163"/>
      <c r="D12021" s="164"/>
      <c r="E12021" s="163"/>
      <c r="F12021" s="162"/>
      <c r="G12021" s="209"/>
      <c r="H12021" s="195"/>
    </row>
    <row r="12022" spans="1:8">
      <c r="A12022" s="162"/>
      <c r="B12022" s="162"/>
      <c r="C12022" s="163"/>
      <c r="D12022" s="164"/>
      <c r="E12022" s="163"/>
      <c r="F12022" s="162"/>
      <c r="G12022" s="209"/>
      <c r="H12022" s="195"/>
    </row>
    <row r="12023" spans="1:8">
      <c r="A12023" s="162"/>
      <c r="B12023" s="162"/>
      <c r="C12023" s="163"/>
      <c r="D12023" s="164"/>
      <c r="E12023" s="163"/>
      <c r="F12023" s="162"/>
      <c r="G12023" s="209"/>
      <c r="H12023" s="195"/>
    </row>
    <row r="12024" spans="1:8">
      <c r="A12024" s="162"/>
      <c r="B12024" s="162"/>
      <c r="C12024" s="163"/>
      <c r="D12024" s="164"/>
      <c r="E12024" s="163"/>
      <c r="F12024" s="162"/>
      <c r="G12024" s="209"/>
      <c r="H12024" s="195"/>
    </row>
    <row r="12025" spans="1:8">
      <c r="A12025" s="162"/>
      <c r="B12025" s="162"/>
      <c r="C12025" s="163"/>
      <c r="D12025" s="164"/>
      <c r="E12025" s="163"/>
      <c r="F12025" s="162"/>
      <c r="G12025" s="209"/>
      <c r="H12025" s="195"/>
    </row>
    <row r="12026" spans="1:8">
      <c r="A12026" s="162"/>
      <c r="B12026" s="162"/>
      <c r="C12026" s="163"/>
      <c r="D12026" s="164"/>
      <c r="E12026" s="163"/>
      <c r="F12026" s="162"/>
      <c r="G12026" s="209"/>
      <c r="H12026" s="195"/>
    </row>
    <row r="12027" spans="1:8">
      <c r="A12027" s="162"/>
      <c r="B12027" s="162"/>
      <c r="C12027" s="163"/>
      <c r="D12027" s="164"/>
      <c r="E12027" s="163"/>
      <c r="F12027" s="162"/>
      <c r="G12027" s="209"/>
      <c r="H12027" s="195"/>
    </row>
    <row r="12028" spans="1:8">
      <c r="A12028" s="162"/>
      <c r="B12028" s="162"/>
      <c r="C12028" s="163"/>
      <c r="D12028" s="164"/>
      <c r="E12028" s="163"/>
      <c r="F12028" s="162"/>
      <c r="G12028" s="209"/>
      <c r="H12028" s="195"/>
    </row>
    <row r="12029" spans="1:8">
      <c r="A12029" s="162"/>
      <c r="B12029" s="162"/>
      <c r="C12029" s="163"/>
      <c r="D12029" s="164"/>
      <c r="E12029" s="163"/>
      <c r="F12029" s="162"/>
      <c r="G12029" s="209"/>
      <c r="H12029" s="195"/>
    </row>
    <row r="12030" spans="1:8">
      <c r="A12030" s="162"/>
      <c r="B12030" s="162"/>
      <c r="C12030" s="163"/>
      <c r="D12030" s="164"/>
      <c r="E12030" s="163"/>
      <c r="F12030" s="162"/>
      <c r="G12030" s="209"/>
      <c r="H12030" s="195"/>
    </row>
    <row r="12031" spans="1:8">
      <c r="A12031" s="162"/>
      <c r="B12031" s="162"/>
      <c r="C12031" s="163"/>
      <c r="D12031" s="164"/>
      <c r="E12031" s="163"/>
      <c r="F12031" s="162"/>
      <c r="G12031" s="209"/>
      <c r="H12031" s="195"/>
    </row>
    <row r="12032" spans="1:8">
      <c r="A12032" s="162"/>
      <c r="B12032" s="162"/>
      <c r="C12032" s="163"/>
      <c r="D12032" s="164"/>
      <c r="E12032" s="163"/>
      <c r="F12032" s="162"/>
      <c r="G12032" s="209"/>
      <c r="H12032" s="195"/>
    </row>
    <row r="12033" spans="1:8">
      <c r="A12033" s="162"/>
      <c r="B12033" s="162"/>
      <c r="C12033" s="163"/>
      <c r="D12033" s="164"/>
      <c r="E12033" s="163"/>
      <c r="F12033" s="162"/>
      <c r="G12033" s="209"/>
      <c r="H12033" s="195"/>
    </row>
    <row r="12034" spans="1:8">
      <c r="A12034" s="162"/>
      <c r="B12034" s="162"/>
      <c r="C12034" s="163"/>
      <c r="D12034" s="164"/>
      <c r="E12034" s="163"/>
      <c r="F12034" s="162"/>
      <c r="G12034" s="209"/>
      <c r="H12034" s="195"/>
    </row>
    <row r="12035" spans="1:8">
      <c r="A12035" s="162"/>
      <c r="B12035" s="162"/>
      <c r="C12035" s="163"/>
      <c r="D12035" s="164"/>
      <c r="E12035" s="163"/>
      <c r="F12035" s="162"/>
      <c r="G12035" s="209"/>
      <c r="H12035" s="195"/>
    </row>
    <row r="12036" spans="1:8">
      <c r="A12036" s="162"/>
      <c r="B12036" s="162"/>
      <c r="C12036" s="163"/>
      <c r="D12036" s="164"/>
      <c r="E12036" s="163"/>
      <c r="F12036" s="162"/>
      <c r="G12036" s="209"/>
      <c r="H12036" s="195"/>
    </row>
    <row r="12037" spans="1:8">
      <c r="A12037" s="162"/>
      <c r="B12037" s="162"/>
      <c r="C12037" s="163"/>
      <c r="D12037" s="164"/>
      <c r="E12037" s="163"/>
      <c r="F12037" s="162"/>
      <c r="G12037" s="209"/>
      <c r="H12037" s="195"/>
    </row>
    <row r="12038" spans="1:8">
      <c r="A12038" s="162"/>
      <c r="B12038" s="162"/>
      <c r="C12038" s="163"/>
      <c r="D12038" s="164"/>
      <c r="E12038" s="163"/>
      <c r="F12038" s="162"/>
      <c r="G12038" s="209"/>
      <c r="H12038" s="195"/>
    </row>
    <row r="12039" spans="1:8">
      <c r="A12039" s="162"/>
      <c r="B12039" s="162"/>
      <c r="C12039" s="163"/>
      <c r="D12039" s="164"/>
      <c r="E12039" s="163"/>
      <c r="F12039" s="162"/>
      <c r="G12039" s="209"/>
      <c r="H12039" s="195"/>
    </row>
    <row r="12040" spans="1:8">
      <c r="A12040" s="162"/>
      <c r="B12040" s="162"/>
      <c r="C12040" s="163"/>
      <c r="D12040" s="164"/>
      <c r="E12040" s="163"/>
      <c r="F12040" s="162"/>
      <c r="G12040" s="209"/>
      <c r="H12040" s="195"/>
    </row>
    <row r="12041" spans="1:8">
      <c r="A12041" s="162"/>
      <c r="B12041" s="162"/>
      <c r="C12041" s="163"/>
      <c r="D12041" s="164"/>
      <c r="E12041" s="163"/>
      <c r="F12041" s="162"/>
      <c r="G12041" s="209"/>
      <c r="H12041" s="195"/>
    </row>
    <row r="12042" spans="1:8">
      <c r="A12042" s="162"/>
      <c r="B12042" s="162"/>
      <c r="C12042" s="163"/>
      <c r="D12042" s="164"/>
      <c r="E12042" s="163"/>
      <c r="F12042" s="162"/>
      <c r="G12042" s="209"/>
      <c r="H12042" s="195"/>
    </row>
    <row r="12043" spans="1:8">
      <c r="A12043" s="162"/>
      <c r="B12043" s="162"/>
      <c r="C12043" s="163"/>
      <c r="D12043" s="164"/>
      <c r="E12043" s="163"/>
      <c r="F12043" s="162"/>
      <c r="G12043" s="209"/>
      <c r="H12043" s="195"/>
    </row>
    <row r="12044" spans="1:8">
      <c r="A12044" s="162"/>
      <c r="B12044" s="162"/>
      <c r="C12044" s="163"/>
      <c r="D12044" s="164"/>
      <c r="E12044" s="163"/>
      <c r="F12044" s="162"/>
      <c r="G12044" s="209"/>
      <c r="H12044" s="195"/>
    </row>
    <row r="12045" spans="1:8">
      <c r="A12045" s="162"/>
      <c r="B12045" s="162"/>
      <c r="C12045" s="163"/>
      <c r="D12045" s="164"/>
      <c r="E12045" s="163"/>
      <c r="F12045" s="162"/>
      <c r="G12045" s="209"/>
      <c r="H12045" s="195"/>
    </row>
    <row r="12046" spans="1:8">
      <c r="A12046" s="162"/>
      <c r="B12046" s="162"/>
      <c r="C12046" s="163"/>
      <c r="D12046" s="164"/>
      <c r="E12046" s="163"/>
      <c r="F12046" s="162"/>
      <c r="G12046" s="209"/>
      <c r="H12046" s="195"/>
    </row>
    <row r="12047" spans="1:8">
      <c r="A12047" s="162"/>
      <c r="B12047" s="162"/>
      <c r="C12047" s="163"/>
      <c r="D12047" s="164"/>
      <c r="E12047" s="163"/>
      <c r="F12047" s="162"/>
      <c r="G12047" s="209"/>
      <c r="H12047" s="195"/>
    </row>
    <row r="12048" spans="1:8">
      <c r="A12048" s="162"/>
      <c r="B12048" s="162"/>
      <c r="C12048" s="163"/>
      <c r="D12048" s="164"/>
      <c r="E12048" s="163"/>
      <c r="F12048" s="162"/>
      <c r="G12048" s="209"/>
      <c r="H12048" s="195"/>
    </row>
    <row r="12049" spans="1:8">
      <c r="A12049" s="162"/>
      <c r="B12049" s="162"/>
      <c r="C12049" s="163"/>
      <c r="D12049" s="164"/>
      <c r="E12049" s="163"/>
      <c r="F12049" s="162"/>
      <c r="G12049" s="209"/>
      <c r="H12049" s="195"/>
    </row>
    <row r="12050" spans="1:8">
      <c r="A12050" s="162"/>
      <c r="B12050" s="162"/>
      <c r="C12050" s="163"/>
      <c r="D12050" s="164"/>
      <c r="E12050" s="163"/>
      <c r="F12050" s="162"/>
      <c r="G12050" s="209"/>
      <c r="H12050" s="195"/>
    </row>
    <row r="12051" spans="1:8">
      <c r="A12051" s="162"/>
      <c r="B12051" s="162"/>
      <c r="C12051" s="163"/>
      <c r="D12051" s="164"/>
      <c r="E12051" s="163"/>
      <c r="F12051" s="162"/>
      <c r="G12051" s="209"/>
      <c r="H12051" s="195"/>
    </row>
    <row r="12052" spans="1:8">
      <c r="A12052" s="162"/>
      <c r="B12052" s="162"/>
      <c r="C12052" s="163"/>
      <c r="D12052" s="164"/>
      <c r="E12052" s="163"/>
      <c r="F12052" s="162"/>
      <c r="G12052" s="209"/>
      <c r="H12052" s="195"/>
    </row>
    <row r="12053" spans="1:8">
      <c r="A12053" s="162"/>
      <c r="B12053" s="162"/>
      <c r="C12053" s="163"/>
      <c r="D12053" s="164"/>
      <c r="E12053" s="163"/>
      <c r="F12053" s="162"/>
      <c r="G12053" s="209"/>
      <c r="H12053" s="195"/>
    </row>
    <row r="12054" spans="1:8">
      <c r="A12054" s="162"/>
      <c r="B12054" s="162"/>
      <c r="C12054" s="163"/>
      <c r="D12054" s="164"/>
      <c r="E12054" s="163"/>
      <c r="F12054" s="162"/>
      <c r="G12054" s="209"/>
      <c r="H12054" s="195"/>
    </row>
    <row r="12055" spans="1:8">
      <c r="A12055" s="162"/>
      <c r="B12055" s="162"/>
      <c r="C12055" s="163"/>
      <c r="D12055" s="164"/>
      <c r="E12055" s="163"/>
      <c r="F12055" s="162"/>
      <c r="G12055" s="209"/>
      <c r="H12055" s="195"/>
    </row>
    <row r="12056" spans="1:8">
      <c r="A12056" s="162"/>
      <c r="B12056" s="162"/>
      <c r="C12056" s="163"/>
      <c r="D12056" s="164"/>
      <c r="E12056" s="163"/>
      <c r="F12056" s="162"/>
      <c r="G12056" s="209"/>
      <c r="H12056" s="195"/>
    </row>
    <row r="12057" spans="1:8">
      <c r="A12057" s="162"/>
      <c r="B12057" s="162"/>
      <c r="C12057" s="163"/>
      <c r="D12057" s="164"/>
      <c r="E12057" s="163"/>
      <c r="F12057" s="162"/>
      <c r="G12057" s="209"/>
      <c r="H12057" s="195"/>
    </row>
    <row r="12058" spans="1:8">
      <c r="A12058" s="162"/>
      <c r="B12058" s="162"/>
      <c r="C12058" s="163"/>
      <c r="D12058" s="164"/>
      <c r="E12058" s="163"/>
      <c r="F12058" s="162"/>
      <c r="G12058" s="209"/>
      <c r="H12058" s="195"/>
    </row>
    <row r="12059" spans="1:8">
      <c r="A12059" s="162"/>
      <c r="B12059" s="162"/>
      <c r="C12059" s="163"/>
      <c r="D12059" s="164"/>
      <c r="E12059" s="163"/>
      <c r="F12059" s="162"/>
      <c r="G12059" s="209"/>
      <c r="H12059" s="195"/>
    </row>
    <row r="12060" spans="1:8">
      <c r="A12060" s="162"/>
      <c r="B12060" s="162"/>
      <c r="C12060" s="163"/>
      <c r="D12060" s="164"/>
      <c r="E12060" s="163"/>
      <c r="F12060" s="162"/>
      <c r="G12060" s="209"/>
      <c r="H12060" s="195"/>
    </row>
    <row r="12061" spans="1:8">
      <c r="A12061" s="162"/>
      <c r="B12061" s="162"/>
      <c r="C12061" s="163"/>
      <c r="D12061" s="164"/>
      <c r="E12061" s="163"/>
      <c r="F12061" s="162"/>
      <c r="G12061" s="209"/>
      <c r="H12061" s="195"/>
    </row>
    <row r="12062" spans="1:8">
      <c r="A12062" s="162"/>
      <c r="B12062" s="162"/>
      <c r="C12062" s="163"/>
      <c r="D12062" s="164"/>
      <c r="E12062" s="163"/>
      <c r="F12062" s="162"/>
      <c r="G12062" s="209"/>
      <c r="H12062" s="195"/>
    </row>
    <row r="12063" spans="1:8">
      <c r="A12063" s="162"/>
      <c r="B12063" s="162"/>
      <c r="C12063" s="163"/>
      <c r="D12063" s="164"/>
      <c r="E12063" s="163"/>
      <c r="F12063" s="162"/>
      <c r="G12063" s="209"/>
      <c r="H12063" s="195"/>
    </row>
    <row r="12064" spans="1:8">
      <c r="A12064" s="162"/>
      <c r="B12064" s="162"/>
      <c r="C12064" s="163"/>
      <c r="D12064" s="164"/>
      <c r="E12064" s="163"/>
      <c r="F12064" s="162"/>
      <c r="G12064" s="209"/>
      <c r="H12064" s="195"/>
    </row>
    <row r="12065" spans="1:8">
      <c r="A12065" s="162"/>
      <c r="B12065" s="162"/>
      <c r="C12065" s="163"/>
      <c r="D12065" s="164"/>
      <c r="E12065" s="163"/>
      <c r="F12065" s="162"/>
      <c r="G12065" s="209"/>
      <c r="H12065" s="195"/>
    </row>
    <row r="12066" spans="1:8">
      <c r="A12066" s="162"/>
      <c r="B12066" s="162"/>
      <c r="C12066" s="163"/>
      <c r="D12066" s="164"/>
      <c r="E12066" s="163"/>
      <c r="F12066" s="162"/>
      <c r="G12066" s="209"/>
      <c r="H12066" s="195"/>
    </row>
    <row r="12067" spans="1:8">
      <c r="A12067" s="162"/>
      <c r="B12067" s="162"/>
      <c r="C12067" s="163"/>
      <c r="D12067" s="164"/>
      <c r="E12067" s="163"/>
      <c r="F12067" s="162"/>
      <c r="G12067" s="209"/>
      <c r="H12067" s="195"/>
    </row>
    <row r="12068" spans="1:8">
      <c r="A12068" s="162"/>
      <c r="B12068" s="162"/>
      <c r="C12068" s="163"/>
      <c r="D12068" s="164"/>
      <c r="E12068" s="163"/>
      <c r="F12068" s="162"/>
      <c r="G12068" s="209"/>
      <c r="H12068" s="195"/>
    </row>
    <row r="12069" spans="1:8">
      <c r="A12069" s="162"/>
      <c r="B12069" s="162"/>
      <c r="C12069" s="163"/>
      <c r="D12069" s="164"/>
      <c r="E12069" s="163"/>
      <c r="F12069" s="162"/>
      <c r="G12069" s="209"/>
      <c r="H12069" s="195"/>
    </row>
    <row r="12070" spans="1:8">
      <c r="A12070" s="162"/>
      <c r="B12070" s="162"/>
      <c r="C12070" s="163"/>
      <c r="D12070" s="164"/>
      <c r="E12070" s="163"/>
      <c r="F12070" s="162"/>
      <c r="G12070" s="209"/>
      <c r="H12070" s="195"/>
    </row>
    <row r="12071" spans="1:8">
      <c r="A12071" s="162"/>
      <c r="B12071" s="162"/>
      <c r="C12071" s="163"/>
      <c r="D12071" s="164"/>
      <c r="E12071" s="163"/>
      <c r="F12071" s="162"/>
      <c r="G12071" s="209"/>
      <c r="H12071" s="195"/>
    </row>
    <row r="12072" spans="1:8">
      <c r="A12072" s="162"/>
      <c r="B12072" s="162"/>
      <c r="C12072" s="163"/>
      <c r="D12072" s="164"/>
      <c r="E12072" s="163"/>
      <c r="F12072" s="162"/>
      <c r="G12072" s="209"/>
      <c r="H12072" s="195"/>
    </row>
    <row r="12073" spans="1:8">
      <c r="A12073" s="162"/>
      <c r="B12073" s="162"/>
      <c r="C12073" s="163"/>
      <c r="D12073" s="164"/>
      <c r="E12073" s="163"/>
      <c r="F12073" s="162"/>
      <c r="G12073" s="209"/>
      <c r="H12073" s="195"/>
    </row>
    <row r="12074" spans="1:8">
      <c r="A12074" s="162"/>
      <c r="B12074" s="162"/>
      <c r="C12074" s="163"/>
      <c r="D12074" s="164"/>
      <c r="E12074" s="163"/>
      <c r="F12074" s="162"/>
      <c r="G12074" s="209"/>
      <c r="H12074" s="195"/>
    </row>
    <row r="12075" spans="1:8">
      <c r="A12075" s="162"/>
      <c r="B12075" s="162"/>
      <c r="C12075" s="163"/>
      <c r="D12075" s="164"/>
      <c r="E12075" s="163"/>
      <c r="F12075" s="162"/>
      <c r="G12075" s="209"/>
      <c r="H12075" s="195"/>
    </row>
    <row r="12076" spans="1:8">
      <c r="A12076" s="162"/>
      <c r="B12076" s="162"/>
      <c r="C12076" s="163"/>
      <c r="D12076" s="164"/>
      <c r="E12076" s="163"/>
      <c r="F12076" s="162"/>
      <c r="G12076" s="209"/>
      <c r="H12076" s="195"/>
    </row>
    <row r="12077" spans="1:8">
      <c r="A12077" s="162"/>
      <c r="B12077" s="162"/>
      <c r="C12077" s="163"/>
      <c r="D12077" s="164"/>
      <c r="E12077" s="163"/>
      <c r="F12077" s="162"/>
      <c r="G12077" s="209"/>
      <c r="H12077" s="195"/>
    </row>
    <row r="12078" spans="1:8">
      <c r="A12078" s="162"/>
      <c r="B12078" s="162"/>
      <c r="C12078" s="163"/>
      <c r="D12078" s="164"/>
      <c r="E12078" s="163"/>
      <c r="F12078" s="162"/>
      <c r="G12078" s="209"/>
      <c r="H12078" s="195"/>
    </row>
    <row r="12079" spans="1:8">
      <c r="A12079" s="162"/>
      <c r="B12079" s="162"/>
      <c r="C12079" s="163"/>
      <c r="D12079" s="164"/>
      <c r="E12079" s="163"/>
      <c r="F12079" s="162"/>
      <c r="G12079" s="209"/>
      <c r="H12079" s="195"/>
    </row>
    <row r="12080" spans="1:8">
      <c r="A12080" s="162"/>
      <c r="B12080" s="162"/>
      <c r="C12080" s="163"/>
      <c r="D12080" s="164"/>
      <c r="E12080" s="163"/>
      <c r="F12080" s="162"/>
      <c r="G12080" s="209"/>
      <c r="H12080" s="195"/>
    </row>
    <row r="12081" spans="1:8">
      <c r="A12081" s="162"/>
      <c r="B12081" s="162"/>
      <c r="C12081" s="163"/>
      <c r="D12081" s="164"/>
      <c r="E12081" s="163"/>
      <c r="F12081" s="162"/>
      <c r="G12081" s="209"/>
      <c r="H12081" s="195"/>
    </row>
    <row r="12082" spans="1:8">
      <c r="A12082" s="162"/>
      <c r="B12082" s="162"/>
      <c r="C12082" s="163"/>
      <c r="D12082" s="164"/>
      <c r="E12082" s="163"/>
      <c r="F12082" s="162"/>
      <c r="G12082" s="209"/>
      <c r="H12082" s="195"/>
    </row>
    <row r="12083" spans="1:8">
      <c r="A12083" s="162"/>
      <c r="B12083" s="162"/>
      <c r="C12083" s="163"/>
      <c r="D12083" s="164"/>
      <c r="E12083" s="163"/>
      <c r="F12083" s="162"/>
      <c r="G12083" s="209"/>
      <c r="H12083" s="195"/>
    </row>
    <row r="12084" spans="1:8">
      <c r="A12084" s="162"/>
      <c r="B12084" s="162"/>
      <c r="C12084" s="163"/>
      <c r="D12084" s="164"/>
      <c r="E12084" s="163"/>
      <c r="F12084" s="162"/>
      <c r="G12084" s="209"/>
      <c r="H12084" s="195"/>
    </row>
    <row r="12085" spans="1:8">
      <c r="A12085" s="162"/>
      <c r="B12085" s="162"/>
      <c r="C12085" s="163"/>
      <c r="D12085" s="164"/>
      <c r="E12085" s="163"/>
      <c r="F12085" s="162"/>
      <c r="G12085" s="209"/>
      <c r="H12085" s="195"/>
    </row>
    <row r="12086" spans="1:8">
      <c r="A12086" s="162"/>
      <c r="B12086" s="162"/>
      <c r="C12086" s="163"/>
      <c r="D12086" s="164"/>
      <c r="E12086" s="163"/>
      <c r="F12086" s="162"/>
      <c r="G12086" s="209"/>
      <c r="H12086" s="195"/>
    </row>
    <row r="12087" spans="1:8">
      <c r="A12087" s="162"/>
      <c r="B12087" s="162"/>
      <c r="C12087" s="163"/>
      <c r="D12087" s="164"/>
      <c r="E12087" s="163"/>
      <c r="F12087" s="162"/>
      <c r="G12087" s="209"/>
      <c r="H12087" s="195"/>
    </row>
    <row r="12088" spans="1:8">
      <c r="A12088" s="162"/>
      <c r="B12088" s="162"/>
      <c r="C12088" s="163"/>
      <c r="D12088" s="164"/>
      <c r="E12088" s="163"/>
      <c r="F12088" s="162"/>
      <c r="G12088" s="209"/>
      <c r="H12088" s="195"/>
    </row>
    <row r="12089" spans="1:8">
      <c r="A12089" s="162"/>
      <c r="B12089" s="162"/>
      <c r="C12089" s="163"/>
      <c r="D12089" s="164"/>
      <c r="E12089" s="163"/>
      <c r="F12089" s="162"/>
      <c r="G12089" s="209"/>
      <c r="H12089" s="195"/>
    </row>
    <row r="12090" spans="1:8">
      <c r="A12090" s="162"/>
      <c r="B12090" s="162"/>
      <c r="C12090" s="163"/>
      <c r="D12090" s="164"/>
      <c r="E12090" s="163"/>
      <c r="F12090" s="162"/>
      <c r="G12090" s="209"/>
      <c r="H12090" s="195"/>
    </row>
    <row r="12091" spans="1:8">
      <c r="A12091" s="162"/>
      <c r="B12091" s="162"/>
      <c r="C12091" s="163"/>
      <c r="D12091" s="164"/>
      <c r="E12091" s="163"/>
      <c r="F12091" s="162"/>
      <c r="G12091" s="209"/>
      <c r="H12091" s="195"/>
    </row>
    <row r="12092" spans="1:8">
      <c r="A12092" s="162"/>
      <c r="B12092" s="162"/>
      <c r="C12092" s="163"/>
      <c r="D12092" s="164"/>
      <c r="E12092" s="163"/>
      <c r="F12092" s="162"/>
      <c r="G12092" s="209"/>
      <c r="H12092" s="195"/>
    </row>
    <row r="12093" spans="1:8">
      <c r="A12093" s="162"/>
      <c r="B12093" s="162"/>
      <c r="C12093" s="163"/>
      <c r="D12093" s="164"/>
      <c r="E12093" s="163"/>
      <c r="F12093" s="162"/>
      <c r="G12093" s="209"/>
      <c r="H12093" s="195"/>
    </row>
    <row r="12094" spans="1:8">
      <c r="A12094" s="162"/>
      <c r="B12094" s="162"/>
      <c r="C12094" s="163"/>
      <c r="D12094" s="164"/>
      <c r="E12094" s="163"/>
      <c r="F12094" s="162"/>
      <c r="G12094" s="209"/>
      <c r="H12094" s="195"/>
    </row>
    <row r="12095" spans="1:8">
      <c r="A12095" s="162"/>
      <c r="B12095" s="162"/>
      <c r="C12095" s="163"/>
      <c r="D12095" s="164"/>
      <c r="E12095" s="163"/>
      <c r="F12095" s="162"/>
      <c r="G12095" s="209"/>
      <c r="H12095" s="195"/>
    </row>
    <row r="12096" spans="1:8">
      <c r="A12096" s="162"/>
      <c r="B12096" s="162"/>
      <c r="C12096" s="163"/>
      <c r="D12096" s="164"/>
      <c r="E12096" s="163"/>
      <c r="F12096" s="162"/>
      <c r="G12096" s="209"/>
      <c r="H12096" s="195"/>
    </row>
    <row r="12097" spans="1:8">
      <c r="A12097" s="162"/>
      <c r="B12097" s="162"/>
      <c r="C12097" s="163"/>
      <c r="D12097" s="164"/>
      <c r="E12097" s="163"/>
      <c r="F12097" s="162"/>
      <c r="G12097" s="209"/>
      <c r="H12097" s="195"/>
    </row>
    <row r="12098" spans="1:8">
      <c r="A12098" s="162"/>
      <c r="B12098" s="162"/>
      <c r="C12098" s="163"/>
      <c r="D12098" s="164"/>
      <c r="E12098" s="163"/>
      <c r="F12098" s="162"/>
      <c r="G12098" s="209"/>
      <c r="H12098" s="195"/>
    </row>
    <row r="12099" spans="1:8">
      <c r="A12099" s="162"/>
      <c r="B12099" s="162"/>
      <c r="C12099" s="163"/>
      <c r="D12099" s="164"/>
      <c r="E12099" s="163"/>
      <c r="F12099" s="162"/>
      <c r="G12099" s="209"/>
      <c r="H12099" s="195"/>
    </row>
    <row r="12100" spans="1:8">
      <c r="A12100" s="162"/>
      <c r="B12100" s="162"/>
      <c r="C12100" s="163"/>
      <c r="D12100" s="164"/>
      <c r="E12100" s="163"/>
      <c r="F12100" s="162"/>
      <c r="G12100" s="209"/>
      <c r="H12100" s="195"/>
    </row>
    <row r="12101" spans="1:8">
      <c r="A12101" s="162"/>
      <c r="B12101" s="162"/>
      <c r="C12101" s="163"/>
      <c r="D12101" s="164"/>
      <c r="E12101" s="163"/>
      <c r="F12101" s="162"/>
      <c r="G12101" s="209"/>
      <c r="H12101" s="195"/>
    </row>
    <row r="12102" spans="1:8">
      <c r="A12102" s="162"/>
      <c r="B12102" s="162"/>
      <c r="C12102" s="163"/>
      <c r="D12102" s="164"/>
      <c r="E12102" s="163"/>
      <c r="F12102" s="162"/>
      <c r="G12102" s="209"/>
      <c r="H12102" s="195"/>
    </row>
    <row r="12103" spans="1:8">
      <c r="A12103" s="162"/>
      <c r="B12103" s="162"/>
      <c r="C12103" s="163"/>
      <c r="D12103" s="164"/>
      <c r="E12103" s="163"/>
      <c r="F12103" s="162"/>
      <c r="G12103" s="209"/>
      <c r="H12103" s="195"/>
    </row>
    <row r="12104" spans="1:8">
      <c r="A12104" s="162"/>
      <c r="B12104" s="162"/>
      <c r="C12104" s="163"/>
      <c r="D12104" s="164"/>
      <c r="E12104" s="163"/>
      <c r="F12104" s="162"/>
      <c r="G12104" s="209"/>
      <c r="H12104" s="195"/>
    </row>
    <row r="12105" spans="1:8">
      <c r="A12105" s="162"/>
      <c r="B12105" s="162"/>
      <c r="C12105" s="163"/>
      <c r="D12105" s="164"/>
      <c r="E12105" s="163"/>
      <c r="F12105" s="162"/>
      <c r="G12105" s="209"/>
      <c r="H12105" s="195"/>
    </row>
    <row r="12106" spans="1:8">
      <c r="A12106" s="162"/>
      <c r="B12106" s="162"/>
      <c r="C12106" s="163"/>
      <c r="D12106" s="164"/>
      <c r="E12106" s="163"/>
      <c r="F12106" s="162"/>
      <c r="G12106" s="209"/>
      <c r="H12106" s="195"/>
    </row>
    <row r="12107" spans="1:8">
      <c r="A12107" s="162"/>
      <c r="B12107" s="162"/>
      <c r="C12107" s="163"/>
      <c r="D12107" s="164"/>
      <c r="E12107" s="163"/>
      <c r="F12107" s="162"/>
      <c r="G12107" s="209"/>
      <c r="H12107" s="195"/>
    </row>
    <row r="12108" spans="1:8">
      <c r="A12108" s="162"/>
      <c r="B12108" s="162"/>
      <c r="C12108" s="163"/>
      <c r="D12108" s="164"/>
      <c r="E12108" s="163"/>
      <c r="F12108" s="162"/>
      <c r="G12108" s="209"/>
      <c r="H12108" s="195"/>
    </row>
    <row r="12109" spans="1:8">
      <c r="A12109" s="162"/>
      <c r="B12109" s="162"/>
      <c r="C12109" s="163"/>
      <c r="D12109" s="164"/>
      <c r="E12109" s="163"/>
      <c r="F12109" s="162"/>
      <c r="G12109" s="209"/>
      <c r="H12109" s="195"/>
    </row>
    <row r="12110" spans="1:8">
      <c r="A12110" s="162"/>
      <c r="B12110" s="162"/>
      <c r="C12110" s="163"/>
      <c r="D12110" s="164"/>
      <c r="E12110" s="163"/>
      <c r="F12110" s="162"/>
      <c r="G12110" s="209"/>
      <c r="H12110" s="195"/>
    </row>
    <row r="12111" spans="1:8">
      <c r="A12111" s="162"/>
      <c r="B12111" s="162"/>
      <c r="C12111" s="163"/>
      <c r="D12111" s="164"/>
      <c r="E12111" s="163"/>
      <c r="F12111" s="162"/>
      <c r="G12111" s="209"/>
      <c r="H12111" s="195"/>
    </row>
    <row r="12112" spans="1:8">
      <c r="A12112" s="162"/>
      <c r="B12112" s="162"/>
      <c r="C12112" s="163"/>
      <c r="D12112" s="164"/>
      <c r="E12112" s="163"/>
      <c r="F12112" s="162"/>
      <c r="G12112" s="209"/>
      <c r="H12112" s="195"/>
    </row>
    <row r="12113" spans="1:8">
      <c r="A12113" s="162"/>
      <c r="B12113" s="162"/>
      <c r="C12113" s="163"/>
      <c r="D12113" s="164"/>
      <c r="E12113" s="163"/>
      <c r="F12113" s="162"/>
      <c r="G12113" s="209"/>
      <c r="H12113" s="195"/>
    </row>
    <row r="12114" spans="1:8">
      <c r="A12114" s="162"/>
      <c r="B12114" s="162"/>
      <c r="C12114" s="163"/>
      <c r="D12114" s="164"/>
      <c r="E12114" s="163"/>
      <c r="F12114" s="162"/>
      <c r="G12114" s="209"/>
      <c r="H12114" s="195"/>
    </row>
    <row r="12115" spans="1:8">
      <c r="A12115" s="162"/>
      <c r="B12115" s="162"/>
      <c r="C12115" s="163"/>
      <c r="D12115" s="164"/>
      <c r="E12115" s="163"/>
      <c r="F12115" s="162"/>
      <c r="G12115" s="209"/>
      <c r="H12115" s="195"/>
    </row>
    <row r="12116" spans="1:8">
      <c r="A12116" s="162"/>
      <c r="B12116" s="162"/>
      <c r="C12116" s="163"/>
      <c r="D12116" s="164"/>
      <c r="E12116" s="163"/>
      <c r="F12116" s="162"/>
      <c r="G12116" s="209"/>
      <c r="H12116" s="195"/>
    </row>
    <row r="12117" spans="1:8">
      <c r="A12117" s="162"/>
      <c r="B12117" s="162"/>
      <c r="C12117" s="163"/>
      <c r="D12117" s="164"/>
      <c r="E12117" s="163"/>
      <c r="F12117" s="162"/>
      <c r="G12117" s="209"/>
      <c r="H12117" s="195"/>
    </row>
    <row r="12118" spans="1:8">
      <c r="A12118" s="162"/>
      <c r="B12118" s="162"/>
      <c r="C12118" s="163"/>
      <c r="D12118" s="164"/>
      <c r="E12118" s="163"/>
      <c r="F12118" s="162"/>
      <c r="G12118" s="209"/>
      <c r="H12118" s="195"/>
    </row>
    <row r="12119" spans="1:8">
      <c r="A12119" s="162"/>
      <c r="B12119" s="162"/>
      <c r="C12119" s="163"/>
      <c r="D12119" s="164"/>
      <c r="E12119" s="163"/>
      <c r="F12119" s="162"/>
      <c r="G12119" s="209"/>
      <c r="H12119" s="195"/>
    </row>
    <row r="12120" spans="1:8">
      <c r="A12120" s="162"/>
      <c r="B12120" s="162"/>
      <c r="C12120" s="163"/>
      <c r="D12120" s="164"/>
      <c r="E12120" s="163"/>
      <c r="F12120" s="162"/>
      <c r="G12120" s="209"/>
      <c r="H12120" s="195"/>
    </row>
    <row r="12121" spans="1:8">
      <c r="A12121" s="162"/>
      <c r="B12121" s="162"/>
      <c r="C12121" s="163"/>
      <c r="D12121" s="164"/>
      <c r="E12121" s="163"/>
      <c r="F12121" s="162"/>
      <c r="G12121" s="209"/>
      <c r="H12121" s="195"/>
    </row>
    <row r="12122" spans="1:8">
      <c r="A12122" s="162"/>
      <c r="B12122" s="162"/>
      <c r="C12122" s="163"/>
      <c r="D12122" s="164"/>
      <c r="E12122" s="163"/>
      <c r="F12122" s="162"/>
      <c r="G12122" s="209"/>
      <c r="H12122" s="195"/>
    </row>
    <row r="12123" spans="1:8">
      <c r="A12123" s="162"/>
      <c r="B12123" s="162"/>
      <c r="C12123" s="163"/>
      <c r="D12123" s="164"/>
      <c r="E12123" s="163"/>
      <c r="F12123" s="162"/>
      <c r="G12123" s="209"/>
      <c r="H12123" s="195"/>
    </row>
    <row r="12124" spans="1:8">
      <c r="A12124" s="162"/>
      <c r="B12124" s="162"/>
      <c r="C12124" s="163"/>
      <c r="D12124" s="164"/>
      <c r="E12124" s="163"/>
      <c r="F12124" s="162"/>
      <c r="G12124" s="209"/>
      <c r="H12124" s="195"/>
    </row>
    <row r="12125" spans="1:8">
      <c r="A12125" s="162"/>
      <c r="B12125" s="162"/>
      <c r="C12125" s="163"/>
      <c r="D12125" s="164"/>
      <c r="E12125" s="163"/>
      <c r="F12125" s="162"/>
      <c r="G12125" s="209"/>
      <c r="H12125" s="195"/>
    </row>
    <row r="12126" spans="1:8">
      <c r="A12126" s="162"/>
      <c r="B12126" s="162"/>
      <c r="C12126" s="163"/>
      <c r="D12126" s="164"/>
      <c r="E12126" s="163"/>
      <c r="F12126" s="162"/>
      <c r="G12126" s="209"/>
      <c r="H12126" s="195"/>
    </row>
    <row r="12127" spans="1:8">
      <c r="A12127" s="162"/>
      <c r="B12127" s="162"/>
      <c r="C12127" s="163"/>
      <c r="D12127" s="164"/>
      <c r="E12127" s="163"/>
      <c r="F12127" s="162"/>
      <c r="G12127" s="209"/>
      <c r="H12127" s="195"/>
    </row>
    <row r="12128" spans="1:8">
      <c r="A12128" s="162"/>
      <c r="B12128" s="162"/>
      <c r="C12128" s="163"/>
      <c r="D12128" s="164"/>
      <c r="E12128" s="163"/>
      <c r="F12128" s="162"/>
      <c r="G12128" s="209"/>
      <c r="H12128" s="195"/>
    </row>
    <row r="12129" spans="1:8">
      <c r="A12129" s="162"/>
      <c r="B12129" s="162"/>
      <c r="C12129" s="163"/>
      <c r="D12129" s="164"/>
      <c r="E12129" s="163"/>
      <c r="F12129" s="162"/>
      <c r="G12129" s="209"/>
      <c r="H12129" s="195"/>
    </row>
    <row r="12130" spans="1:8">
      <c r="A12130" s="162"/>
      <c r="B12130" s="162"/>
      <c r="C12130" s="163"/>
      <c r="D12130" s="164"/>
      <c r="E12130" s="163"/>
      <c r="F12130" s="162"/>
      <c r="G12130" s="209"/>
      <c r="H12130" s="195"/>
    </row>
    <row r="12131" spans="1:8">
      <c r="A12131" s="162"/>
      <c r="B12131" s="162"/>
      <c r="C12131" s="163"/>
      <c r="D12131" s="164"/>
      <c r="E12131" s="163"/>
      <c r="F12131" s="162"/>
      <c r="G12131" s="209"/>
      <c r="H12131" s="195"/>
    </row>
    <row r="12132" spans="1:8">
      <c r="A12132" s="162"/>
      <c r="B12132" s="162"/>
      <c r="C12132" s="163"/>
      <c r="D12132" s="164"/>
      <c r="E12132" s="163"/>
      <c r="F12132" s="162"/>
      <c r="G12132" s="209"/>
      <c r="H12132" s="195"/>
    </row>
    <row r="12133" spans="1:8">
      <c r="A12133" s="162"/>
      <c r="B12133" s="162"/>
      <c r="C12133" s="163"/>
      <c r="D12133" s="164"/>
      <c r="E12133" s="163"/>
      <c r="F12133" s="162"/>
      <c r="G12133" s="209"/>
      <c r="H12133" s="195"/>
    </row>
    <row r="12134" spans="1:8">
      <c r="A12134" s="162"/>
      <c r="B12134" s="162"/>
      <c r="C12134" s="163"/>
      <c r="D12134" s="164"/>
      <c r="E12134" s="163"/>
      <c r="F12134" s="162"/>
      <c r="G12134" s="209"/>
      <c r="H12134" s="195"/>
    </row>
    <row r="12135" spans="1:8">
      <c r="A12135" s="162"/>
      <c r="B12135" s="162"/>
      <c r="C12135" s="163"/>
      <c r="D12135" s="164"/>
      <c r="E12135" s="163"/>
      <c r="F12135" s="162"/>
      <c r="G12135" s="209"/>
      <c r="H12135" s="195"/>
    </row>
    <row r="12136" spans="1:8">
      <c r="A12136" s="162"/>
      <c r="B12136" s="162"/>
      <c r="C12136" s="163"/>
      <c r="D12136" s="164"/>
      <c r="E12136" s="163"/>
      <c r="F12136" s="162"/>
      <c r="G12136" s="209"/>
      <c r="H12136" s="195"/>
    </row>
    <row r="12137" spans="1:8">
      <c r="A12137" s="162"/>
      <c r="B12137" s="162"/>
      <c r="C12137" s="163"/>
      <c r="D12137" s="164"/>
      <c r="E12137" s="163"/>
      <c r="F12137" s="162"/>
      <c r="G12137" s="209"/>
      <c r="H12137" s="195"/>
    </row>
    <row r="12138" spans="1:8">
      <c r="A12138" s="162"/>
      <c r="B12138" s="162"/>
      <c r="C12138" s="163"/>
      <c r="D12138" s="164"/>
      <c r="E12138" s="163"/>
      <c r="F12138" s="162"/>
      <c r="G12138" s="209"/>
      <c r="H12138" s="195"/>
    </row>
    <row r="12139" spans="1:8">
      <c r="A12139" s="162"/>
      <c r="B12139" s="162"/>
      <c r="C12139" s="163"/>
      <c r="D12139" s="164"/>
      <c r="E12139" s="163"/>
      <c r="F12139" s="162"/>
      <c r="G12139" s="209"/>
      <c r="H12139" s="195"/>
    </row>
    <row r="12140" spans="1:8">
      <c r="A12140" s="162"/>
      <c r="B12140" s="162"/>
      <c r="C12140" s="163"/>
      <c r="D12140" s="164"/>
      <c r="E12140" s="163"/>
      <c r="F12140" s="162"/>
      <c r="G12140" s="209"/>
      <c r="H12140" s="195"/>
    </row>
    <row r="12141" spans="1:8">
      <c r="A12141" s="162"/>
      <c r="B12141" s="162"/>
      <c r="C12141" s="163"/>
      <c r="D12141" s="164"/>
      <c r="E12141" s="163"/>
      <c r="F12141" s="162"/>
      <c r="G12141" s="209"/>
      <c r="H12141" s="195"/>
    </row>
    <row r="12142" spans="1:8">
      <c r="A12142" s="162"/>
      <c r="B12142" s="162"/>
      <c r="C12142" s="163"/>
      <c r="D12142" s="164"/>
      <c r="E12142" s="163"/>
      <c r="F12142" s="162"/>
      <c r="G12142" s="209"/>
      <c r="H12142" s="195"/>
    </row>
    <row r="12143" spans="1:8">
      <c r="A12143" s="162"/>
      <c r="B12143" s="162"/>
      <c r="C12143" s="163"/>
      <c r="D12143" s="164"/>
      <c r="E12143" s="163"/>
      <c r="F12143" s="162"/>
      <c r="G12143" s="209"/>
      <c r="H12143" s="195"/>
    </row>
    <row r="12144" spans="1:8">
      <c r="A12144" s="162"/>
      <c r="B12144" s="162"/>
      <c r="C12144" s="163"/>
      <c r="D12144" s="164"/>
      <c r="E12144" s="163"/>
      <c r="F12144" s="162"/>
      <c r="G12144" s="209"/>
      <c r="H12144" s="195"/>
    </row>
    <row r="12145" spans="1:8">
      <c r="A12145" s="162"/>
      <c r="B12145" s="162"/>
      <c r="C12145" s="163"/>
      <c r="D12145" s="164"/>
      <c r="E12145" s="163"/>
      <c r="F12145" s="162"/>
      <c r="G12145" s="209"/>
      <c r="H12145" s="195"/>
    </row>
    <row r="12146" spans="1:8">
      <c r="A12146" s="162"/>
      <c r="B12146" s="162"/>
      <c r="C12146" s="163"/>
      <c r="D12146" s="164"/>
      <c r="E12146" s="163"/>
      <c r="F12146" s="162"/>
      <c r="G12146" s="209"/>
      <c r="H12146" s="195"/>
    </row>
    <row r="12147" spans="1:8">
      <c r="A12147" s="162"/>
      <c r="B12147" s="162"/>
      <c r="C12147" s="163"/>
      <c r="D12147" s="164"/>
      <c r="E12147" s="163"/>
      <c r="F12147" s="162"/>
      <c r="G12147" s="209"/>
      <c r="H12147" s="195"/>
    </row>
    <row r="12148" spans="1:8">
      <c r="A12148" s="162"/>
      <c r="B12148" s="162"/>
      <c r="C12148" s="163"/>
      <c r="D12148" s="164"/>
      <c r="E12148" s="163"/>
      <c r="F12148" s="162"/>
      <c r="G12148" s="209"/>
      <c r="H12148" s="195"/>
    </row>
    <row r="12149" spans="1:8">
      <c r="A12149" s="162"/>
      <c r="B12149" s="162"/>
      <c r="C12149" s="163"/>
      <c r="D12149" s="164"/>
      <c r="E12149" s="163"/>
      <c r="F12149" s="162"/>
      <c r="G12149" s="209"/>
      <c r="H12149" s="195"/>
    </row>
    <row r="12150" spans="1:8">
      <c r="A12150" s="162"/>
      <c r="B12150" s="162"/>
      <c r="C12150" s="163"/>
      <c r="D12150" s="164"/>
      <c r="E12150" s="163"/>
      <c r="F12150" s="162"/>
      <c r="G12150" s="209"/>
      <c r="H12150" s="195"/>
    </row>
    <row r="12151" spans="1:8">
      <c r="A12151" s="162"/>
      <c r="B12151" s="162"/>
      <c r="C12151" s="163"/>
      <c r="D12151" s="164"/>
      <c r="E12151" s="163"/>
      <c r="F12151" s="162"/>
      <c r="G12151" s="209"/>
      <c r="H12151" s="195"/>
    </row>
    <row r="12152" spans="1:8">
      <c r="A12152" s="162"/>
      <c r="B12152" s="162"/>
      <c r="C12152" s="163"/>
      <c r="D12152" s="164"/>
      <c r="E12152" s="163"/>
      <c r="F12152" s="162"/>
      <c r="G12152" s="209"/>
      <c r="H12152" s="195"/>
    </row>
    <row r="12153" spans="1:8">
      <c r="A12153" s="162"/>
      <c r="B12153" s="162"/>
      <c r="C12153" s="163"/>
      <c r="D12153" s="164"/>
      <c r="E12153" s="163"/>
      <c r="F12153" s="162"/>
      <c r="G12153" s="209"/>
      <c r="H12153" s="195"/>
    </row>
    <row r="12154" spans="1:8">
      <c r="A12154" s="162"/>
      <c r="B12154" s="162"/>
      <c r="C12154" s="163"/>
      <c r="D12154" s="164"/>
      <c r="E12154" s="163"/>
      <c r="F12154" s="162"/>
      <c r="G12154" s="209"/>
      <c r="H12154" s="195"/>
    </row>
    <row r="12155" spans="1:8">
      <c r="A12155" s="162"/>
      <c r="B12155" s="162"/>
      <c r="C12155" s="163"/>
      <c r="D12155" s="164"/>
      <c r="E12155" s="163"/>
      <c r="F12155" s="162"/>
      <c r="G12155" s="209"/>
      <c r="H12155" s="195"/>
    </row>
    <row r="12156" spans="1:8">
      <c r="A12156" s="162"/>
      <c r="B12156" s="162"/>
      <c r="C12156" s="163"/>
      <c r="D12156" s="164"/>
      <c r="E12156" s="163"/>
      <c r="F12156" s="162"/>
      <c r="G12156" s="209"/>
      <c r="H12156" s="195"/>
    </row>
    <row r="12157" spans="1:8">
      <c r="A12157" s="162"/>
      <c r="B12157" s="162"/>
      <c r="C12157" s="163"/>
      <c r="D12157" s="164"/>
      <c r="E12157" s="163"/>
      <c r="F12157" s="162"/>
      <c r="G12157" s="209"/>
      <c r="H12157" s="195"/>
    </row>
    <row r="12158" spans="1:8">
      <c r="A12158" s="162"/>
      <c r="B12158" s="162"/>
      <c r="C12158" s="163"/>
      <c r="D12158" s="164"/>
      <c r="E12158" s="163"/>
      <c r="F12158" s="162"/>
      <c r="G12158" s="209"/>
      <c r="H12158" s="195"/>
    </row>
    <row r="12159" spans="1:8">
      <c r="A12159" s="162"/>
      <c r="B12159" s="162"/>
      <c r="C12159" s="163"/>
      <c r="D12159" s="164"/>
      <c r="E12159" s="163"/>
      <c r="F12159" s="162"/>
      <c r="G12159" s="209"/>
      <c r="H12159" s="195"/>
    </row>
    <row r="12160" spans="1:8">
      <c r="A12160" s="162"/>
      <c r="B12160" s="162"/>
      <c r="C12160" s="163"/>
      <c r="D12160" s="164"/>
      <c r="E12160" s="163"/>
      <c r="F12160" s="162"/>
      <c r="G12160" s="209"/>
      <c r="H12160" s="195"/>
    </row>
    <row r="12161" spans="1:8">
      <c r="A12161" s="162"/>
      <c r="B12161" s="162"/>
      <c r="C12161" s="163"/>
      <c r="D12161" s="164"/>
      <c r="E12161" s="163"/>
      <c r="F12161" s="162"/>
      <c r="G12161" s="209"/>
      <c r="H12161" s="195"/>
    </row>
    <row r="12162" spans="1:8">
      <c r="A12162" s="162"/>
      <c r="B12162" s="162"/>
      <c r="C12162" s="163"/>
      <c r="D12162" s="164"/>
      <c r="E12162" s="163"/>
      <c r="F12162" s="162"/>
      <c r="G12162" s="209"/>
      <c r="H12162" s="195"/>
    </row>
    <row r="12163" spans="1:8">
      <c r="A12163" s="162"/>
      <c r="B12163" s="162"/>
      <c r="C12163" s="163"/>
      <c r="D12163" s="164"/>
      <c r="E12163" s="163"/>
      <c r="F12163" s="162"/>
      <c r="G12163" s="209"/>
      <c r="H12163" s="195"/>
    </row>
    <row r="12164" spans="1:8">
      <c r="A12164" s="162"/>
      <c r="B12164" s="162"/>
      <c r="C12164" s="163"/>
      <c r="D12164" s="164"/>
      <c r="E12164" s="163"/>
      <c r="F12164" s="162"/>
      <c r="G12164" s="209"/>
      <c r="H12164" s="195"/>
    </row>
    <row r="12165" spans="1:8">
      <c r="A12165" s="162"/>
      <c r="B12165" s="162"/>
      <c r="C12165" s="163"/>
      <c r="D12165" s="164"/>
      <c r="E12165" s="163"/>
      <c r="F12165" s="162"/>
      <c r="G12165" s="209"/>
      <c r="H12165" s="195"/>
    </row>
    <row r="12166" spans="1:8">
      <c r="A12166" s="162"/>
      <c r="B12166" s="162"/>
      <c r="C12166" s="163"/>
      <c r="D12166" s="164"/>
      <c r="E12166" s="163"/>
      <c r="F12166" s="162"/>
      <c r="G12166" s="209"/>
      <c r="H12166" s="195"/>
    </row>
    <row r="12167" spans="1:8">
      <c r="A12167" s="162"/>
      <c r="B12167" s="162"/>
      <c r="C12167" s="163"/>
      <c r="D12167" s="164"/>
      <c r="E12167" s="163"/>
      <c r="F12167" s="162"/>
      <c r="G12167" s="209"/>
      <c r="H12167" s="195"/>
    </row>
    <row r="12168" spans="1:8">
      <c r="A12168" s="162"/>
      <c r="B12168" s="162"/>
      <c r="C12168" s="163"/>
      <c r="D12168" s="164"/>
      <c r="E12168" s="163"/>
      <c r="F12168" s="162"/>
      <c r="G12168" s="209"/>
      <c r="H12168" s="195"/>
    </row>
    <row r="12169" spans="1:8">
      <c r="A12169" s="162"/>
      <c r="B12169" s="162"/>
      <c r="C12169" s="163"/>
      <c r="D12169" s="164"/>
      <c r="E12169" s="163"/>
      <c r="F12169" s="162"/>
      <c r="G12169" s="209"/>
      <c r="H12169" s="195"/>
    </row>
    <row r="12170" spans="1:8">
      <c r="A12170" s="162"/>
      <c r="B12170" s="162"/>
      <c r="C12170" s="163"/>
      <c r="D12170" s="164"/>
      <c r="E12170" s="163"/>
      <c r="F12170" s="162"/>
      <c r="G12170" s="209"/>
      <c r="H12170" s="195"/>
    </row>
    <row r="12171" spans="1:8">
      <c r="A12171" s="162"/>
      <c r="B12171" s="162"/>
      <c r="C12171" s="163"/>
      <c r="D12171" s="164"/>
      <c r="E12171" s="163"/>
      <c r="F12171" s="162"/>
      <c r="G12171" s="209"/>
      <c r="H12171" s="195"/>
    </row>
    <row r="12172" spans="1:8">
      <c r="A12172" s="162"/>
      <c r="B12172" s="162"/>
      <c r="C12172" s="163"/>
      <c r="D12172" s="164"/>
      <c r="E12172" s="163"/>
      <c r="F12172" s="162"/>
      <c r="G12172" s="209"/>
      <c r="H12172" s="195"/>
    </row>
    <row r="12173" spans="1:8">
      <c r="A12173" s="162"/>
      <c r="B12173" s="162"/>
      <c r="C12173" s="163"/>
      <c r="D12173" s="164"/>
      <c r="E12173" s="163"/>
      <c r="F12173" s="162"/>
      <c r="G12173" s="209"/>
      <c r="H12173" s="195"/>
    </row>
    <row r="12174" spans="1:8">
      <c r="A12174" s="162"/>
      <c r="B12174" s="162"/>
      <c r="C12174" s="163"/>
      <c r="D12174" s="164"/>
      <c r="E12174" s="163"/>
      <c r="F12174" s="162"/>
      <c r="G12174" s="209"/>
      <c r="H12174" s="195"/>
    </row>
    <row r="12175" spans="1:8">
      <c r="A12175" s="162"/>
      <c r="B12175" s="162"/>
      <c r="C12175" s="163"/>
      <c r="D12175" s="164"/>
      <c r="E12175" s="163"/>
      <c r="F12175" s="162"/>
      <c r="G12175" s="209"/>
      <c r="H12175" s="195"/>
    </row>
    <row r="12176" spans="1:8">
      <c r="A12176" s="162"/>
      <c r="B12176" s="162"/>
      <c r="C12176" s="163"/>
      <c r="D12176" s="164"/>
      <c r="E12176" s="163"/>
      <c r="F12176" s="162"/>
      <c r="G12176" s="209"/>
      <c r="H12176" s="195"/>
    </row>
    <row r="12177" spans="1:8">
      <c r="A12177" s="162"/>
      <c r="B12177" s="162"/>
      <c r="C12177" s="163"/>
      <c r="D12177" s="164"/>
      <c r="E12177" s="163"/>
      <c r="F12177" s="162"/>
      <c r="G12177" s="209"/>
      <c r="H12177" s="195"/>
    </row>
    <row r="12178" spans="1:8">
      <c r="A12178" s="162"/>
      <c r="B12178" s="162"/>
      <c r="C12178" s="163"/>
      <c r="D12178" s="164"/>
      <c r="E12178" s="163"/>
      <c r="F12178" s="162"/>
      <c r="G12178" s="209"/>
      <c r="H12178" s="195"/>
    </row>
    <row r="12179" spans="1:8">
      <c r="A12179" s="162"/>
      <c r="B12179" s="162"/>
      <c r="C12179" s="163"/>
      <c r="D12179" s="164"/>
      <c r="E12179" s="163"/>
      <c r="F12179" s="162"/>
      <c r="G12179" s="209"/>
      <c r="H12179" s="195"/>
    </row>
    <row r="12180" spans="1:8">
      <c r="A12180" s="162"/>
      <c r="B12180" s="162"/>
      <c r="C12180" s="163"/>
      <c r="D12180" s="164"/>
      <c r="E12180" s="163"/>
      <c r="F12180" s="162"/>
      <c r="G12180" s="209"/>
      <c r="H12180" s="195"/>
    </row>
    <row r="12181" spans="1:8">
      <c r="A12181" s="162"/>
      <c r="B12181" s="162"/>
      <c r="C12181" s="163"/>
      <c r="D12181" s="164"/>
      <c r="E12181" s="163"/>
      <c r="F12181" s="162"/>
      <c r="G12181" s="209"/>
      <c r="H12181" s="195"/>
    </row>
    <row r="12182" spans="1:8">
      <c r="A12182" s="162"/>
      <c r="B12182" s="162"/>
      <c r="C12182" s="163"/>
      <c r="D12182" s="164"/>
      <c r="E12182" s="163"/>
      <c r="F12182" s="162"/>
      <c r="G12182" s="209"/>
      <c r="H12182" s="195"/>
    </row>
    <row r="12183" spans="1:8">
      <c r="A12183" s="162"/>
      <c r="B12183" s="162"/>
      <c r="C12183" s="163"/>
      <c r="D12183" s="164"/>
      <c r="E12183" s="163"/>
      <c r="F12183" s="162"/>
      <c r="G12183" s="209"/>
      <c r="H12183" s="195"/>
    </row>
    <row r="12184" spans="1:8">
      <c r="A12184" s="162"/>
      <c r="B12184" s="162"/>
      <c r="C12184" s="163"/>
      <c r="D12184" s="164"/>
      <c r="E12184" s="163"/>
      <c r="F12184" s="162"/>
      <c r="G12184" s="209"/>
      <c r="H12184" s="195"/>
    </row>
    <row r="12185" spans="1:8">
      <c r="A12185" s="162"/>
      <c r="B12185" s="162"/>
      <c r="C12185" s="163"/>
      <c r="D12185" s="164"/>
      <c r="E12185" s="163"/>
      <c r="F12185" s="162"/>
      <c r="G12185" s="209"/>
      <c r="H12185" s="195"/>
    </row>
    <row r="12186" spans="1:8">
      <c r="A12186" s="162"/>
      <c r="B12186" s="162"/>
      <c r="C12186" s="163"/>
      <c r="D12186" s="164"/>
      <c r="E12186" s="163"/>
      <c r="F12186" s="162"/>
      <c r="G12186" s="209"/>
      <c r="H12186" s="195"/>
    </row>
    <row r="12187" spans="1:8">
      <c r="A12187" s="162"/>
      <c r="B12187" s="162"/>
      <c r="C12187" s="163"/>
      <c r="D12187" s="164"/>
      <c r="E12187" s="163"/>
      <c r="F12187" s="162"/>
      <c r="G12187" s="209"/>
      <c r="H12187" s="195"/>
    </row>
    <row r="12188" spans="1:8">
      <c r="A12188" s="162"/>
      <c r="B12188" s="162"/>
      <c r="C12188" s="163"/>
      <c r="D12188" s="164"/>
      <c r="E12188" s="163"/>
      <c r="F12188" s="162"/>
      <c r="G12188" s="209"/>
      <c r="H12188" s="195"/>
    </row>
    <row r="12189" spans="1:8">
      <c r="A12189" s="162"/>
      <c r="B12189" s="162"/>
      <c r="C12189" s="163"/>
      <c r="D12189" s="164"/>
      <c r="E12189" s="163"/>
      <c r="F12189" s="162"/>
      <c r="G12189" s="209"/>
      <c r="H12189" s="195"/>
    </row>
    <row r="12190" spans="1:8">
      <c r="A12190" s="162"/>
      <c r="B12190" s="162"/>
      <c r="C12190" s="163"/>
      <c r="D12190" s="164"/>
      <c r="E12190" s="163"/>
      <c r="F12190" s="162"/>
      <c r="G12190" s="209"/>
      <c r="H12190" s="195"/>
    </row>
    <row r="12191" spans="1:8">
      <c r="A12191" s="162"/>
      <c r="B12191" s="162"/>
      <c r="C12191" s="163"/>
      <c r="D12191" s="164"/>
      <c r="E12191" s="163"/>
      <c r="F12191" s="162"/>
      <c r="G12191" s="209"/>
      <c r="H12191" s="195"/>
    </row>
    <row r="12192" spans="1:8">
      <c r="A12192" s="162"/>
      <c r="B12192" s="162"/>
      <c r="C12192" s="163"/>
      <c r="D12192" s="164"/>
      <c r="E12192" s="163"/>
      <c r="F12192" s="162"/>
      <c r="G12192" s="209"/>
      <c r="H12192" s="195"/>
    </row>
    <row r="12193" spans="1:8">
      <c r="A12193" s="162"/>
      <c r="B12193" s="162"/>
      <c r="C12193" s="163"/>
      <c r="D12193" s="164"/>
      <c r="E12193" s="163"/>
      <c r="F12193" s="162"/>
      <c r="G12193" s="209"/>
      <c r="H12193" s="195"/>
    </row>
    <row r="12194" spans="1:8">
      <c r="A12194" s="162"/>
      <c r="B12194" s="162"/>
      <c r="C12194" s="163"/>
      <c r="D12194" s="164"/>
      <c r="E12194" s="163"/>
      <c r="F12194" s="162"/>
      <c r="G12194" s="209"/>
      <c r="H12194" s="195"/>
    </row>
    <row r="12195" spans="1:8">
      <c r="A12195" s="162"/>
      <c r="B12195" s="162"/>
      <c r="C12195" s="163"/>
      <c r="D12195" s="164"/>
      <c r="E12195" s="163"/>
      <c r="F12195" s="162"/>
      <c r="G12195" s="209"/>
      <c r="H12195" s="195"/>
    </row>
    <row r="12196" spans="1:8">
      <c r="A12196" s="162"/>
      <c r="B12196" s="162"/>
      <c r="C12196" s="163"/>
      <c r="D12196" s="164"/>
      <c r="E12196" s="163"/>
      <c r="F12196" s="162"/>
      <c r="G12196" s="209"/>
      <c r="H12196" s="195"/>
    </row>
    <row r="12197" spans="1:8">
      <c r="A12197" s="162"/>
      <c r="B12197" s="162"/>
      <c r="C12197" s="163"/>
      <c r="D12197" s="164"/>
      <c r="E12197" s="163"/>
      <c r="F12197" s="162"/>
      <c r="G12197" s="209"/>
      <c r="H12197" s="195"/>
    </row>
    <row r="12198" spans="1:8">
      <c r="A12198" s="162"/>
      <c r="B12198" s="162"/>
      <c r="C12198" s="163"/>
      <c r="D12198" s="164"/>
      <c r="E12198" s="163"/>
      <c r="F12198" s="162"/>
      <c r="G12198" s="209"/>
      <c r="H12198" s="195"/>
    </row>
    <row r="12199" spans="1:8">
      <c r="A12199" s="162"/>
      <c r="B12199" s="162"/>
      <c r="C12199" s="163"/>
      <c r="D12199" s="164"/>
      <c r="E12199" s="163"/>
      <c r="F12199" s="162"/>
      <c r="G12199" s="209"/>
      <c r="H12199" s="195"/>
    </row>
    <row r="12200" spans="1:8">
      <c r="A12200" s="162"/>
      <c r="B12200" s="162"/>
      <c r="C12200" s="163"/>
      <c r="D12200" s="164"/>
      <c r="E12200" s="163"/>
      <c r="F12200" s="162"/>
      <c r="G12200" s="209"/>
      <c r="H12200" s="195"/>
    </row>
    <row r="12201" spans="1:8">
      <c r="A12201" s="162"/>
      <c r="B12201" s="162"/>
      <c r="C12201" s="163"/>
      <c r="D12201" s="164"/>
      <c r="E12201" s="163"/>
      <c r="F12201" s="162"/>
      <c r="G12201" s="209"/>
      <c r="H12201" s="195"/>
    </row>
    <row r="12202" spans="1:8">
      <c r="A12202" s="162"/>
      <c r="B12202" s="162"/>
      <c r="C12202" s="163"/>
      <c r="D12202" s="164"/>
      <c r="E12202" s="163"/>
      <c r="F12202" s="162"/>
      <c r="G12202" s="209"/>
      <c r="H12202" s="195"/>
    </row>
    <row r="12203" spans="1:8">
      <c r="A12203" s="162"/>
      <c r="B12203" s="162"/>
      <c r="C12203" s="163"/>
      <c r="D12203" s="164"/>
      <c r="E12203" s="163"/>
      <c r="F12203" s="162"/>
      <c r="G12203" s="209"/>
      <c r="H12203" s="195"/>
    </row>
    <row r="12204" spans="1:8">
      <c r="A12204" s="162"/>
      <c r="B12204" s="162"/>
      <c r="C12204" s="163"/>
      <c r="D12204" s="164"/>
      <c r="E12204" s="163"/>
      <c r="F12204" s="162"/>
      <c r="G12204" s="209"/>
      <c r="H12204" s="195"/>
    </row>
    <row r="12205" spans="1:8">
      <c r="A12205" s="162"/>
      <c r="B12205" s="162"/>
      <c r="C12205" s="163"/>
      <c r="D12205" s="164"/>
      <c r="E12205" s="163"/>
      <c r="F12205" s="162"/>
      <c r="G12205" s="209"/>
      <c r="H12205" s="195"/>
    </row>
    <row r="12206" spans="1:8">
      <c r="A12206" s="162"/>
      <c r="B12206" s="162"/>
      <c r="C12206" s="163"/>
      <c r="D12206" s="164"/>
      <c r="E12206" s="163"/>
      <c r="F12206" s="162"/>
      <c r="G12206" s="209"/>
      <c r="H12206" s="195"/>
    </row>
    <row r="12207" spans="1:8">
      <c r="A12207" s="162"/>
      <c r="B12207" s="162"/>
      <c r="C12207" s="163"/>
      <c r="D12207" s="164"/>
      <c r="E12207" s="163"/>
      <c r="F12207" s="162"/>
      <c r="G12207" s="209"/>
      <c r="H12207" s="195"/>
    </row>
    <row r="12208" spans="1:8">
      <c r="A12208" s="162"/>
      <c r="B12208" s="162"/>
      <c r="C12208" s="163"/>
      <c r="D12208" s="164"/>
      <c r="E12208" s="163"/>
      <c r="F12208" s="162"/>
      <c r="G12208" s="209"/>
      <c r="H12208" s="195"/>
    </row>
    <row r="12209" spans="1:8">
      <c r="A12209" s="162"/>
      <c r="B12209" s="162"/>
      <c r="C12209" s="163"/>
      <c r="D12209" s="164"/>
      <c r="E12209" s="163"/>
      <c r="F12209" s="162"/>
      <c r="G12209" s="209"/>
      <c r="H12209" s="195"/>
    </row>
    <row r="12210" spans="1:8">
      <c r="A12210" s="162"/>
      <c r="B12210" s="162"/>
      <c r="C12210" s="163"/>
      <c r="D12210" s="164"/>
      <c r="E12210" s="163"/>
      <c r="F12210" s="162"/>
      <c r="G12210" s="209"/>
      <c r="H12210" s="195"/>
    </row>
    <row r="12211" spans="1:8">
      <c r="A12211" s="162"/>
      <c r="B12211" s="162"/>
      <c r="C12211" s="163"/>
      <c r="D12211" s="164"/>
      <c r="E12211" s="163"/>
      <c r="F12211" s="162"/>
      <c r="G12211" s="209"/>
      <c r="H12211" s="195"/>
    </row>
    <row r="12212" spans="1:8">
      <c r="A12212" s="162"/>
      <c r="B12212" s="162"/>
      <c r="C12212" s="163"/>
      <c r="D12212" s="164"/>
      <c r="E12212" s="163"/>
      <c r="F12212" s="162"/>
      <c r="G12212" s="209"/>
      <c r="H12212" s="195"/>
    </row>
    <row r="12213" spans="1:8">
      <c r="A12213" s="162"/>
      <c r="B12213" s="162"/>
      <c r="C12213" s="163"/>
      <c r="D12213" s="164"/>
      <c r="E12213" s="163"/>
      <c r="F12213" s="162"/>
      <c r="G12213" s="209"/>
      <c r="H12213" s="195"/>
    </row>
    <row r="12214" spans="1:8">
      <c r="A12214" s="162"/>
      <c r="B12214" s="162"/>
      <c r="C12214" s="163"/>
      <c r="D12214" s="164"/>
      <c r="E12214" s="163"/>
      <c r="F12214" s="162"/>
      <c r="G12214" s="209"/>
      <c r="H12214" s="195"/>
    </row>
    <row r="12215" spans="1:8">
      <c r="A12215" s="162"/>
      <c r="B12215" s="162"/>
      <c r="C12215" s="163"/>
      <c r="D12215" s="164"/>
      <c r="E12215" s="163"/>
      <c r="F12215" s="162"/>
      <c r="G12215" s="209"/>
      <c r="H12215" s="195"/>
    </row>
    <row r="12216" spans="1:8">
      <c r="A12216" s="162"/>
      <c r="B12216" s="162"/>
      <c r="C12216" s="163"/>
      <c r="D12216" s="164"/>
      <c r="E12216" s="163"/>
      <c r="F12216" s="162"/>
      <c r="G12216" s="209"/>
      <c r="H12216" s="195"/>
    </row>
    <row r="12217" spans="1:8">
      <c r="A12217" s="162"/>
      <c r="B12217" s="162"/>
      <c r="C12217" s="163"/>
      <c r="D12217" s="164"/>
      <c r="E12217" s="163"/>
      <c r="F12217" s="162"/>
      <c r="G12217" s="209"/>
      <c r="H12217" s="195"/>
    </row>
    <row r="12218" spans="1:8">
      <c r="A12218" s="162"/>
      <c r="B12218" s="162"/>
      <c r="C12218" s="163"/>
      <c r="D12218" s="164"/>
      <c r="E12218" s="163"/>
      <c r="F12218" s="162"/>
      <c r="G12218" s="209"/>
      <c r="H12218" s="195"/>
    </row>
    <row r="12219" spans="1:8">
      <c r="A12219" s="162"/>
      <c r="B12219" s="162"/>
      <c r="C12219" s="163"/>
      <c r="D12219" s="164"/>
      <c r="E12219" s="163"/>
      <c r="F12219" s="162"/>
      <c r="G12219" s="209"/>
      <c r="H12219" s="195"/>
    </row>
    <row r="12220" spans="1:8">
      <c r="A12220" s="162"/>
      <c r="B12220" s="162"/>
      <c r="C12220" s="163"/>
      <c r="D12220" s="164"/>
      <c r="E12220" s="163"/>
      <c r="F12220" s="162"/>
      <c r="G12220" s="209"/>
      <c r="H12220" s="195"/>
    </row>
    <row r="12221" spans="1:8">
      <c r="A12221" s="162"/>
      <c r="B12221" s="162"/>
      <c r="C12221" s="163"/>
      <c r="D12221" s="164"/>
      <c r="E12221" s="163"/>
      <c r="F12221" s="162"/>
      <c r="G12221" s="209"/>
      <c r="H12221" s="195"/>
    </row>
    <row r="12222" spans="1:8">
      <c r="A12222" s="162"/>
      <c r="B12222" s="162"/>
      <c r="C12222" s="163"/>
      <c r="D12222" s="164"/>
      <c r="E12222" s="163"/>
      <c r="F12222" s="162"/>
      <c r="G12222" s="209"/>
      <c r="H12222" s="195"/>
    </row>
    <row r="12223" spans="1:8">
      <c r="A12223" s="162"/>
      <c r="B12223" s="162"/>
      <c r="C12223" s="163"/>
      <c r="D12223" s="164"/>
      <c r="E12223" s="163"/>
      <c r="F12223" s="162"/>
      <c r="G12223" s="209"/>
      <c r="H12223" s="195"/>
    </row>
    <row r="12224" spans="1:8">
      <c r="A12224" s="162"/>
      <c r="B12224" s="162"/>
      <c r="C12224" s="163"/>
      <c r="D12224" s="164"/>
      <c r="E12224" s="163"/>
      <c r="F12224" s="162"/>
      <c r="G12224" s="209"/>
      <c r="H12224" s="195"/>
    </row>
    <row r="12225" spans="1:8">
      <c r="A12225" s="162"/>
      <c r="B12225" s="162"/>
      <c r="C12225" s="163"/>
      <c r="D12225" s="164"/>
      <c r="E12225" s="163"/>
      <c r="F12225" s="162"/>
      <c r="G12225" s="209"/>
      <c r="H12225" s="195"/>
    </row>
    <row r="12226" spans="1:8">
      <c r="A12226" s="162"/>
      <c r="B12226" s="162"/>
      <c r="C12226" s="163"/>
      <c r="D12226" s="164"/>
      <c r="E12226" s="163"/>
      <c r="F12226" s="162"/>
      <c r="G12226" s="209"/>
      <c r="H12226" s="195"/>
    </row>
    <row r="12227" spans="1:8">
      <c r="A12227" s="162"/>
      <c r="B12227" s="162"/>
      <c r="C12227" s="163"/>
      <c r="D12227" s="164"/>
      <c r="E12227" s="163"/>
      <c r="F12227" s="162"/>
      <c r="G12227" s="209"/>
      <c r="H12227" s="195"/>
    </row>
    <row r="12228" spans="1:8">
      <c r="A12228" s="162"/>
      <c r="B12228" s="162"/>
      <c r="C12228" s="163"/>
      <c r="D12228" s="164"/>
      <c r="E12228" s="163"/>
      <c r="F12228" s="162"/>
      <c r="G12228" s="209"/>
      <c r="H12228" s="195"/>
    </row>
    <row r="12229" spans="1:8">
      <c r="A12229" s="162"/>
      <c r="B12229" s="162"/>
      <c r="C12229" s="163"/>
      <c r="D12229" s="164"/>
      <c r="E12229" s="163"/>
      <c r="F12229" s="162"/>
      <c r="G12229" s="209"/>
      <c r="H12229" s="195"/>
    </row>
    <row r="12230" spans="1:8">
      <c r="A12230" s="162"/>
      <c r="B12230" s="162"/>
      <c r="C12230" s="163"/>
      <c r="D12230" s="164"/>
      <c r="E12230" s="163"/>
      <c r="F12230" s="162"/>
      <c r="G12230" s="209"/>
      <c r="H12230" s="195"/>
    </row>
    <row r="12231" spans="1:8">
      <c r="A12231" s="162"/>
      <c r="B12231" s="162"/>
      <c r="C12231" s="163"/>
      <c r="D12231" s="164"/>
      <c r="E12231" s="163"/>
      <c r="F12231" s="162"/>
      <c r="G12231" s="209"/>
      <c r="H12231" s="195"/>
    </row>
    <row r="12232" spans="1:8">
      <c r="A12232" s="162"/>
      <c r="B12232" s="162"/>
      <c r="C12232" s="163"/>
      <c r="D12232" s="164"/>
      <c r="E12232" s="163"/>
      <c r="F12232" s="162"/>
      <c r="G12232" s="209"/>
      <c r="H12232" s="195"/>
    </row>
    <row r="12233" spans="1:8">
      <c r="A12233" s="162"/>
      <c r="B12233" s="162"/>
      <c r="C12233" s="163"/>
      <c r="D12233" s="164"/>
      <c r="E12233" s="163"/>
      <c r="F12233" s="162"/>
      <c r="G12233" s="209"/>
      <c r="H12233" s="195"/>
    </row>
    <row r="12234" spans="1:8">
      <c r="A12234" s="162"/>
      <c r="B12234" s="162"/>
      <c r="C12234" s="163"/>
      <c r="D12234" s="164"/>
      <c r="E12234" s="163"/>
      <c r="F12234" s="162"/>
      <c r="G12234" s="209"/>
      <c r="H12234" s="195"/>
    </row>
    <row r="12235" spans="1:8">
      <c r="A12235" s="162"/>
      <c r="B12235" s="162"/>
      <c r="C12235" s="163"/>
      <c r="D12235" s="164"/>
      <c r="E12235" s="163"/>
      <c r="F12235" s="162"/>
      <c r="G12235" s="209"/>
      <c r="H12235" s="195"/>
    </row>
    <row r="12236" spans="1:8">
      <c r="A12236" s="162"/>
      <c r="B12236" s="162"/>
      <c r="C12236" s="163"/>
      <c r="D12236" s="164"/>
      <c r="E12236" s="163"/>
      <c r="F12236" s="162"/>
      <c r="G12236" s="209"/>
      <c r="H12236" s="195"/>
    </row>
    <row r="12237" spans="1:8">
      <c r="A12237" s="162"/>
      <c r="B12237" s="162"/>
      <c r="C12237" s="163"/>
      <c r="D12237" s="164"/>
      <c r="E12237" s="163"/>
      <c r="F12237" s="162"/>
      <c r="G12237" s="209"/>
      <c r="H12237" s="195"/>
    </row>
    <row r="12238" spans="1:8">
      <c r="A12238" s="162"/>
      <c r="B12238" s="162"/>
      <c r="C12238" s="163"/>
      <c r="D12238" s="164"/>
      <c r="E12238" s="163"/>
      <c r="F12238" s="162"/>
      <c r="G12238" s="209"/>
      <c r="H12238" s="195"/>
    </row>
    <row r="12239" spans="1:8">
      <c r="A12239" s="162"/>
      <c r="B12239" s="162"/>
      <c r="C12239" s="163"/>
      <c r="D12239" s="164"/>
      <c r="E12239" s="163"/>
      <c r="F12239" s="162"/>
      <c r="G12239" s="209"/>
      <c r="H12239" s="195"/>
    </row>
    <row r="12240" spans="1:8">
      <c r="A12240" s="162"/>
      <c r="B12240" s="162"/>
      <c r="C12240" s="163"/>
      <c r="D12240" s="164"/>
      <c r="E12240" s="163"/>
      <c r="F12240" s="162"/>
      <c r="G12240" s="209"/>
      <c r="H12240" s="195"/>
    </row>
    <row r="12241" spans="1:8">
      <c r="A12241" s="162"/>
      <c r="B12241" s="162"/>
      <c r="C12241" s="163"/>
      <c r="D12241" s="164"/>
      <c r="E12241" s="163"/>
      <c r="F12241" s="162"/>
      <c r="G12241" s="209"/>
      <c r="H12241" s="195"/>
    </row>
    <row r="12242" spans="1:8">
      <c r="A12242" s="162"/>
      <c r="B12242" s="162"/>
      <c r="C12242" s="163"/>
      <c r="D12242" s="164"/>
      <c r="E12242" s="163"/>
      <c r="F12242" s="162"/>
      <c r="G12242" s="209"/>
      <c r="H12242" s="195"/>
    </row>
    <row r="12243" spans="1:8">
      <c r="A12243" s="162"/>
      <c r="B12243" s="162"/>
      <c r="C12243" s="163"/>
      <c r="D12243" s="164"/>
      <c r="E12243" s="163"/>
      <c r="F12243" s="162"/>
      <c r="G12243" s="209"/>
      <c r="H12243" s="195"/>
    </row>
    <row r="12244" spans="1:8">
      <c r="A12244" s="162"/>
      <c r="B12244" s="162"/>
      <c r="C12244" s="163"/>
      <c r="D12244" s="164"/>
      <c r="E12244" s="163"/>
      <c r="F12244" s="162"/>
      <c r="G12244" s="209"/>
      <c r="H12244" s="195"/>
    </row>
    <row r="12245" spans="1:8">
      <c r="A12245" s="162"/>
      <c r="B12245" s="162"/>
      <c r="C12245" s="163"/>
      <c r="D12245" s="164"/>
      <c r="E12245" s="163"/>
      <c r="F12245" s="162"/>
      <c r="G12245" s="209"/>
      <c r="H12245" s="195"/>
    </row>
    <row r="12246" spans="1:8">
      <c r="A12246" s="162"/>
      <c r="B12246" s="162"/>
      <c r="C12246" s="163"/>
      <c r="D12246" s="164"/>
      <c r="E12246" s="163"/>
      <c r="F12246" s="162"/>
      <c r="G12246" s="209"/>
      <c r="H12246" s="195"/>
    </row>
    <row r="12247" spans="1:8">
      <c r="A12247" s="162"/>
      <c r="B12247" s="162"/>
      <c r="C12247" s="163"/>
      <c r="D12247" s="164"/>
      <c r="E12247" s="163"/>
      <c r="F12247" s="162"/>
      <c r="G12247" s="209"/>
      <c r="H12247" s="195"/>
    </row>
    <row r="12248" spans="1:8">
      <c r="A12248" s="162"/>
      <c r="B12248" s="162"/>
      <c r="C12248" s="163"/>
      <c r="D12248" s="164"/>
      <c r="E12248" s="163"/>
      <c r="F12248" s="162"/>
      <c r="G12248" s="209"/>
      <c r="H12248" s="195"/>
    </row>
    <row r="12249" spans="1:8">
      <c r="A12249" s="162"/>
      <c r="B12249" s="162"/>
      <c r="C12249" s="163"/>
      <c r="D12249" s="164"/>
      <c r="E12249" s="163"/>
      <c r="F12249" s="162"/>
      <c r="G12249" s="209"/>
      <c r="H12249" s="195"/>
    </row>
    <row r="12250" spans="1:8">
      <c r="A12250" s="162"/>
      <c r="B12250" s="162"/>
      <c r="C12250" s="163"/>
      <c r="D12250" s="164"/>
      <c r="E12250" s="163"/>
      <c r="F12250" s="162"/>
      <c r="G12250" s="209"/>
      <c r="H12250" s="195"/>
    </row>
    <row r="12251" spans="1:8">
      <c r="A12251" s="162"/>
      <c r="B12251" s="162"/>
      <c r="C12251" s="163"/>
      <c r="D12251" s="164"/>
      <c r="E12251" s="163"/>
      <c r="F12251" s="162"/>
      <c r="G12251" s="209"/>
      <c r="H12251" s="195"/>
    </row>
    <row r="12252" spans="1:8">
      <c r="A12252" s="162"/>
      <c r="B12252" s="162"/>
      <c r="C12252" s="163"/>
      <c r="D12252" s="164"/>
      <c r="E12252" s="163"/>
      <c r="F12252" s="162"/>
      <c r="G12252" s="209"/>
      <c r="H12252" s="195"/>
    </row>
    <row r="12253" spans="1:8">
      <c r="A12253" s="162"/>
      <c r="B12253" s="162"/>
      <c r="C12253" s="163"/>
      <c r="D12253" s="164"/>
      <c r="E12253" s="163"/>
      <c r="F12253" s="162"/>
      <c r="G12253" s="209"/>
      <c r="H12253" s="195"/>
    </row>
    <row r="12254" spans="1:8">
      <c r="A12254" s="162"/>
      <c r="B12254" s="162"/>
      <c r="C12254" s="163"/>
      <c r="D12254" s="164"/>
      <c r="E12254" s="163"/>
      <c r="F12254" s="162"/>
      <c r="G12254" s="209"/>
      <c r="H12254" s="195"/>
    </row>
    <row r="12255" spans="1:8">
      <c r="A12255" s="162"/>
      <c r="B12255" s="162"/>
      <c r="C12255" s="163"/>
      <c r="D12255" s="164"/>
      <c r="E12255" s="163"/>
      <c r="F12255" s="162"/>
      <c r="G12255" s="209"/>
      <c r="H12255" s="195"/>
    </row>
    <row r="12256" spans="1:8">
      <c r="A12256" s="162"/>
      <c r="B12256" s="162"/>
      <c r="C12256" s="163"/>
      <c r="D12256" s="164"/>
      <c r="E12256" s="163"/>
      <c r="F12256" s="162"/>
      <c r="G12256" s="209"/>
      <c r="H12256" s="195"/>
    </row>
    <row r="12257" spans="1:8">
      <c r="A12257" s="162"/>
      <c r="B12257" s="162"/>
      <c r="C12257" s="163"/>
      <c r="D12257" s="164"/>
      <c r="E12257" s="163"/>
      <c r="F12257" s="162"/>
      <c r="G12257" s="209"/>
      <c r="H12257" s="195"/>
    </row>
    <row r="12258" spans="1:8">
      <c r="A12258" s="162"/>
      <c r="B12258" s="162"/>
      <c r="C12258" s="163"/>
      <c r="D12258" s="164"/>
      <c r="E12258" s="163"/>
      <c r="F12258" s="162"/>
      <c r="G12258" s="209"/>
      <c r="H12258" s="195"/>
    </row>
    <row r="12259" spans="1:8">
      <c r="A12259" s="162"/>
      <c r="B12259" s="162"/>
      <c r="C12259" s="163"/>
      <c r="D12259" s="164"/>
      <c r="E12259" s="163"/>
      <c r="F12259" s="162"/>
      <c r="G12259" s="209"/>
      <c r="H12259" s="195"/>
    </row>
    <row r="12260" spans="1:8">
      <c r="A12260" s="162"/>
      <c r="B12260" s="162"/>
      <c r="C12260" s="163"/>
      <c r="D12260" s="164"/>
      <c r="E12260" s="163"/>
      <c r="F12260" s="162"/>
      <c r="G12260" s="209"/>
      <c r="H12260" s="195"/>
    </row>
    <row r="12261" spans="1:8">
      <c r="A12261" s="162"/>
      <c r="B12261" s="162"/>
      <c r="C12261" s="163"/>
      <c r="D12261" s="164"/>
      <c r="E12261" s="163"/>
      <c r="F12261" s="162"/>
      <c r="G12261" s="209"/>
      <c r="H12261" s="195"/>
    </row>
    <row r="12262" spans="1:8">
      <c r="A12262" s="162"/>
      <c r="B12262" s="162"/>
      <c r="C12262" s="163"/>
      <c r="D12262" s="164"/>
      <c r="E12262" s="163"/>
      <c r="F12262" s="162"/>
      <c r="G12262" s="209"/>
      <c r="H12262" s="195"/>
    </row>
    <row r="12263" spans="1:8">
      <c r="A12263" s="162"/>
      <c r="B12263" s="162"/>
      <c r="C12263" s="163"/>
      <c r="D12263" s="164"/>
      <c r="E12263" s="163"/>
      <c r="F12263" s="162"/>
      <c r="G12263" s="209"/>
      <c r="H12263" s="195"/>
    </row>
    <row r="12264" spans="1:8">
      <c r="A12264" s="162"/>
      <c r="B12264" s="162"/>
      <c r="C12264" s="163"/>
      <c r="D12264" s="164"/>
      <c r="E12264" s="163"/>
      <c r="F12264" s="162"/>
      <c r="G12264" s="209"/>
      <c r="H12264" s="195"/>
    </row>
    <row r="12265" spans="1:8">
      <c r="A12265" s="162"/>
      <c r="B12265" s="162"/>
      <c r="C12265" s="163"/>
      <c r="D12265" s="164"/>
      <c r="E12265" s="163"/>
      <c r="F12265" s="162"/>
      <c r="G12265" s="209"/>
      <c r="H12265" s="195"/>
    </row>
    <row r="12266" spans="1:8">
      <c r="A12266" s="162"/>
      <c r="B12266" s="162"/>
      <c r="C12266" s="163"/>
      <c r="D12266" s="164"/>
      <c r="E12266" s="163"/>
      <c r="F12266" s="162"/>
      <c r="G12266" s="209"/>
      <c r="H12266" s="195"/>
    </row>
    <row r="12267" spans="1:8">
      <c r="A12267" s="162"/>
      <c r="B12267" s="162"/>
      <c r="C12267" s="163"/>
      <c r="D12267" s="164"/>
      <c r="E12267" s="163"/>
      <c r="F12267" s="162"/>
      <c r="G12267" s="209"/>
      <c r="H12267" s="195"/>
    </row>
    <row r="12268" spans="1:8">
      <c r="A12268" s="162"/>
      <c r="B12268" s="162"/>
      <c r="C12268" s="163"/>
      <c r="D12268" s="164"/>
      <c r="E12268" s="163"/>
      <c r="F12268" s="162"/>
      <c r="G12268" s="209"/>
      <c r="H12268" s="195"/>
    </row>
    <row r="12269" spans="1:8">
      <c r="A12269" s="162"/>
      <c r="B12269" s="162"/>
      <c r="C12269" s="163"/>
      <c r="D12269" s="164"/>
      <c r="E12269" s="163"/>
      <c r="F12269" s="162"/>
      <c r="G12269" s="209"/>
      <c r="H12269" s="195"/>
    </row>
    <row r="12270" spans="1:8">
      <c r="A12270" s="162"/>
      <c r="B12270" s="162"/>
      <c r="C12270" s="163"/>
      <c r="D12270" s="164"/>
      <c r="E12270" s="163"/>
      <c r="F12270" s="162"/>
      <c r="G12270" s="209"/>
      <c r="H12270" s="195"/>
    </row>
    <row r="12271" spans="1:8">
      <c r="A12271" s="162"/>
      <c r="B12271" s="162"/>
      <c r="C12271" s="163"/>
      <c r="D12271" s="164"/>
      <c r="E12271" s="163"/>
      <c r="F12271" s="162"/>
      <c r="G12271" s="209"/>
      <c r="H12271" s="195"/>
    </row>
    <row r="12272" spans="1:8">
      <c r="A12272" s="162"/>
      <c r="B12272" s="162"/>
      <c r="C12272" s="163"/>
      <c r="D12272" s="164"/>
      <c r="E12272" s="163"/>
      <c r="F12272" s="162"/>
      <c r="G12272" s="209"/>
      <c r="H12272" s="195"/>
    </row>
    <row r="12273" spans="1:8">
      <c r="A12273" s="162"/>
      <c r="B12273" s="162"/>
      <c r="C12273" s="163"/>
      <c r="D12273" s="164"/>
      <c r="E12273" s="163"/>
      <c r="F12273" s="162"/>
      <c r="G12273" s="209"/>
      <c r="H12273" s="195"/>
    </row>
    <row r="12274" spans="1:8">
      <c r="A12274" s="162"/>
      <c r="B12274" s="162"/>
      <c r="C12274" s="163"/>
      <c r="D12274" s="164"/>
      <c r="E12274" s="163"/>
      <c r="F12274" s="162"/>
      <c r="G12274" s="209"/>
      <c r="H12274" s="195"/>
    </row>
    <row r="12275" spans="1:8">
      <c r="A12275" s="162"/>
      <c r="B12275" s="162"/>
      <c r="C12275" s="163"/>
      <c r="D12275" s="164"/>
      <c r="E12275" s="163"/>
      <c r="F12275" s="162"/>
      <c r="G12275" s="209"/>
      <c r="H12275" s="195"/>
    </row>
    <row r="12276" spans="1:8">
      <c r="A12276" s="162"/>
      <c r="B12276" s="162"/>
      <c r="C12276" s="163"/>
      <c r="D12276" s="164"/>
      <c r="E12276" s="163"/>
      <c r="F12276" s="162"/>
      <c r="G12276" s="209"/>
      <c r="H12276" s="195"/>
    </row>
    <row r="12277" spans="1:8">
      <c r="A12277" s="162"/>
      <c r="B12277" s="162"/>
      <c r="C12277" s="163"/>
      <c r="D12277" s="164"/>
      <c r="E12277" s="163"/>
      <c r="F12277" s="162"/>
      <c r="G12277" s="209"/>
      <c r="H12277" s="195"/>
    </row>
    <row r="12278" spans="1:8">
      <c r="A12278" s="162"/>
      <c r="B12278" s="162"/>
      <c r="C12278" s="163"/>
      <c r="D12278" s="164"/>
      <c r="E12278" s="163"/>
      <c r="F12278" s="162"/>
      <c r="G12278" s="209"/>
      <c r="H12278" s="195"/>
    </row>
    <row r="12279" spans="1:8">
      <c r="A12279" s="162"/>
      <c r="B12279" s="162"/>
      <c r="C12279" s="163"/>
      <c r="D12279" s="164"/>
      <c r="E12279" s="163"/>
      <c r="F12279" s="162"/>
      <c r="G12279" s="209"/>
      <c r="H12279" s="195"/>
    </row>
    <row r="12280" spans="1:8">
      <c r="A12280" s="162"/>
      <c r="B12280" s="162"/>
      <c r="C12280" s="163"/>
      <c r="D12280" s="164"/>
      <c r="E12280" s="163"/>
      <c r="F12280" s="162"/>
      <c r="G12280" s="209"/>
      <c r="H12280" s="195"/>
    </row>
    <row r="12281" spans="1:8">
      <c r="A12281" s="162"/>
      <c r="B12281" s="162"/>
      <c r="C12281" s="163"/>
      <c r="D12281" s="164"/>
      <c r="E12281" s="163"/>
      <c r="F12281" s="162"/>
      <c r="G12281" s="209"/>
      <c r="H12281" s="195"/>
    </row>
    <row r="12282" spans="1:8">
      <c r="A12282" s="162"/>
      <c r="B12282" s="162"/>
      <c r="C12282" s="163"/>
      <c r="D12282" s="164"/>
      <c r="E12282" s="163"/>
      <c r="F12282" s="162"/>
      <c r="G12282" s="209"/>
      <c r="H12282" s="195"/>
    </row>
    <row r="12283" spans="1:8">
      <c r="A12283" s="162"/>
      <c r="B12283" s="162"/>
      <c r="C12283" s="163"/>
      <c r="D12283" s="164"/>
      <c r="E12283" s="163"/>
      <c r="F12283" s="162"/>
      <c r="G12283" s="209"/>
      <c r="H12283" s="195"/>
    </row>
    <row r="12284" spans="1:8">
      <c r="A12284" s="162"/>
      <c r="B12284" s="162"/>
      <c r="C12284" s="163"/>
      <c r="D12284" s="164"/>
      <c r="E12284" s="163"/>
      <c r="F12284" s="162"/>
      <c r="G12284" s="209"/>
      <c r="H12284" s="195"/>
    </row>
    <row r="12285" spans="1:8">
      <c r="A12285" s="162"/>
      <c r="B12285" s="162"/>
      <c r="C12285" s="163"/>
      <c r="D12285" s="164"/>
      <c r="E12285" s="163"/>
      <c r="F12285" s="162"/>
      <c r="G12285" s="209"/>
      <c r="H12285" s="195"/>
    </row>
    <row r="12286" spans="1:8">
      <c r="A12286" s="162"/>
      <c r="B12286" s="162"/>
      <c r="C12286" s="163"/>
      <c r="D12286" s="164"/>
      <c r="E12286" s="163"/>
      <c r="F12286" s="162"/>
      <c r="G12286" s="209"/>
      <c r="H12286" s="195"/>
    </row>
    <row r="12287" spans="1:8">
      <c r="A12287" s="162"/>
      <c r="B12287" s="162"/>
      <c r="C12287" s="163"/>
      <c r="D12287" s="164"/>
      <c r="E12287" s="163"/>
      <c r="F12287" s="162"/>
      <c r="G12287" s="209"/>
      <c r="H12287" s="195"/>
    </row>
    <row r="12288" spans="1:8">
      <c r="A12288" s="162"/>
      <c r="B12288" s="162"/>
      <c r="C12288" s="163"/>
      <c r="D12288" s="164"/>
      <c r="E12288" s="163"/>
      <c r="F12288" s="162"/>
      <c r="G12288" s="209"/>
      <c r="H12288" s="195"/>
    </row>
    <row r="12289" spans="1:8">
      <c r="A12289" s="162"/>
      <c r="B12289" s="162"/>
      <c r="C12289" s="163"/>
      <c r="D12289" s="164"/>
      <c r="E12289" s="163"/>
      <c r="F12289" s="162"/>
      <c r="G12289" s="209"/>
      <c r="H12289" s="195"/>
    </row>
    <row r="12290" spans="1:8">
      <c r="A12290" s="162"/>
      <c r="B12290" s="162"/>
      <c r="C12290" s="163"/>
      <c r="D12290" s="164"/>
      <c r="E12290" s="163"/>
      <c r="F12290" s="162"/>
      <c r="G12290" s="209"/>
      <c r="H12290" s="195"/>
    </row>
    <row r="12291" spans="1:8">
      <c r="A12291" s="162"/>
      <c r="B12291" s="162"/>
      <c r="C12291" s="163"/>
      <c r="D12291" s="164"/>
      <c r="E12291" s="163"/>
      <c r="F12291" s="162"/>
      <c r="G12291" s="209"/>
      <c r="H12291" s="195"/>
    </row>
    <row r="12292" spans="1:8">
      <c r="A12292" s="162"/>
      <c r="B12292" s="162"/>
      <c r="C12292" s="163"/>
      <c r="D12292" s="164"/>
      <c r="E12292" s="163"/>
      <c r="F12292" s="162"/>
      <c r="G12292" s="209"/>
      <c r="H12292" s="195"/>
    </row>
    <row r="12293" spans="1:8">
      <c r="A12293" s="162"/>
      <c r="B12293" s="162"/>
      <c r="C12293" s="163"/>
      <c r="D12293" s="164"/>
      <c r="E12293" s="163"/>
      <c r="F12293" s="162"/>
      <c r="G12293" s="209"/>
      <c r="H12293" s="195"/>
    </row>
    <row r="12294" spans="1:8">
      <c r="A12294" s="162"/>
      <c r="B12294" s="162"/>
      <c r="C12294" s="163"/>
      <c r="D12294" s="164"/>
      <c r="E12294" s="163"/>
      <c r="F12294" s="162"/>
      <c r="G12294" s="209"/>
      <c r="H12294" s="195"/>
    </row>
    <row r="12295" spans="1:8">
      <c r="A12295" s="162"/>
      <c r="B12295" s="162"/>
      <c r="C12295" s="163"/>
      <c r="D12295" s="164"/>
      <c r="E12295" s="163"/>
      <c r="F12295" s="162"/>
      <c r="G12295" s="209"/>
      <c r="H12295" s="195"/>
    </row>
    <row r="12296" spans="1:8">
      <c r="A12296" s="162"/>
      <c r="B12296" s="162"/>
      <c r="C12296" s="163"/>
      <c r="D12296" s="164"/>
      <c r="E12296" s="163"/>
      <c r="F12296" s="162"/>
      <c r="G12296" s="209"/>
      <c r="H12296" s="195"/>
    </row>
    <row r="12297" spans="1:8">
      <c r="A12297" s="162"/>
      <c r="B12297" s="162"/>
      <c r="C12297" s="163"/>
      <c r="D12297" s="164"/>
      <c r="E12297" s="163"/>
      <c r="F12297" s="162"/>
      <c r="G12297" s="209"/>
      <c r="H12297" s="195"/>
    </row>
    <row r="12298" spans="1:8">
      <c r="A12298" s="162"/>
      <c r="B12298" s="162"/>
      <c r="C12298" s="163"/>
      <c r="D12298" s="164"/>
      <c r="E12298" s="163"/>
      <c r="F12298" s="162"/>
      <c r="G12298" s="209"/>
      <c r="H12298" s="195"/>
    </row>
    <row r="12299" spans="1:8">
      <c r="A12299" s="162"/>
      <c r="B12299" s="162"/>
      <c r="C12299" s="163"/>
      <c r="D12299" s="164"/>
      <c r="E12299" s="163"/>
      <c r="F12299" s="162"/>
      <c r="G12299" s="209"/>
      <c r="H12299" s="195"/>
    </row>
    <row r="12300" spans="1:8">
      <c r="A12300" s="162"/>
      <c r="B12300" s="162"/>
      <c r="C12300" s="163"/>
      <c r="D12300" s="164"/>
      <c r="E12300" s="163"/>
      <c r="F12300" s="162"/>
      <c r="G12300" s="209"/>
      <c r="H12300" s="195"/>
    </row>
    <row r="12301" spans="1:8">
      <c r="A12301" s="162"/>
      <c r="B12301" s="162"/>
      <c r="C12301" s="163"/>
      <c r="D12301" s="164"/>
      <c r="E12301" s="163"/>
      <c r="F12301" s="162"/>
      <c r="G12301" s="209"/>
      <c r="H12301" s="195"/>
    </row>
    <row r="12302" spans="1:8">
      <c r="A12302" s="162"/>
      <c r="B12302" s="162"/>
      <c r="C12302" s="163"/>
      <c r="D12302" s="164"/>
      <c r="E12302" s="163"/>
      <c r="F12302" s="162"/>
      <c r="G12302" s="209"/>
      <c r="H12302" s="195"/>
    </row>
    <row r="12303" spans="1:8">
      <c r="A12303" s="162"/>
      <c r="B12303" s="162"/>
      <c r="C12303" s="163"/>
      <c r="D12303" s="164"/>
      <c r="E12303" s="163"/>
      <c r="F12303" s="162"/>
      <c r="G12303" s="209"/>
      <c r="H12303" s="195"/>
    </row>
    <row r="12304" spans="1:8">
      <c r="A12304" s="162"/>
      <c r="B12304" s="162"/>
      <c r="C12304" s="163"/>
      <c r="D12304" s="164"/>
      <c r="E12304" s="163"/>
      <c r="F12304" s="162"/>
      <c r="G12304" s="209"/>
      <c r="H12304" s="195"/>
    </row>
    <row r="12305" spans="1:8">
      <c r="A12305" s="162"/>
      <c r="B12305" s="162"/>
      <c r="C12305" s="163"/>
      <c r="D12305" s="164"/>
      <c r="E12305" s="163"/>
      <c r="F12305" s="162"/>
      <c r="G12305" s="209"/>
      <c r="H12305" s="195"/>
    </row>
    <row r="12306" spans="1:8">
      <c r="A12306" s="162"/>
      <c r="B12306" s="162"/>
      <c r="C12306" s="163"/>
      <c r="D12306" s="164"/>
      <c r="E12306" s="163"/>
      <c r="F12306" s="162"/>
      <c r="G12306" s="209"/>
      <c r="H12306" s="195"/>
    </row>
    <row r="12307" spans="1:8">
      <c r="A12307" s="162"/>
      <c r="B12307" s="162"/>
      <c r="C12307" s="163"/>
      <c r="D12307" s="164"/>
      <c r="E12307" s="163"/>
      <c r="F12307" s="162"/>
      <c r="G12307" s="209"/>
      <c r="H12307" s="195"/>
    </row>
    <row r="12308" spans="1:8">
      <c r="A12308" s="162"/>
      <c r="B12308" s="162"/>
      <c r="C12308" s="163"/>
      <c r="D12308" s="164"/>
      <c r="E12308" s="163"/>
      <c r="F12308" s="162"/>
      <c r="G12308" s="209"/>
      <c r="H12308" s="195"/>
    </row>
    <row r="12309" spans="1:8">
      <c r="A12309" s="162"/>
      <c r="B12309" s="162"/>
      <c r="C12309" s="163"/>
      <c r="D12309" s="164"/>
      <c r="E12309" s="163"/>
      <c r="F12309" s="162"/>
      <c r="G12309" s="209"/>
      <c r="H12309" s="195"/>
    </row>
    <row r="12310" spans="1:8">
      <c r="A12310" s="162"/>
      <c r="B12310" s="162"/>
      <c r="C12310" s="163"/>
      <c r="D12310" s="164"/>
      <c r="E12310" s="163"/>
      <c r="F12310" s="162"/>
      <c r="G12310" s="209"/>
      <c r="H12310" s="195"/>
    </row>
    <row r="12311" spans="1:8">
      <c r="A12311" s="162"/>
      <c r="B12311" s="162"/>
      <c r="C12311" s="163"/>
      <c r="D12311" s="164"/>
      <c r="E12311" s="163"/>
      <c r="F12311" s="162"/>
      <c r="G12311" s="209"/>
      <c r="H12311" s="195"/>
    </row>
    <row r="12312" spans="1:8">
      <c r="A12312" s="162"/>
      <c r="B12312" s="162"/>
      <c r="C12312" s="163"/>
      <c r="D12312" s="164"/>
      <c r="E12312" s="163"/>
      <c r="F12312" s="162"/>
      <c r="G12312" s="209"/>
      <c r="H12312" s="195"/>
    </row>
    <row r="12313" spans="1:8">
      <c r="A12313" s="162"/>
      <c r="B12313" s="162"/>
      <c r="C12313" s="163"/>
      <c r="D12313" s="164"/>
      <c r="E12313" s="163"/>
      <c r="F12313" s="162"/>
      <c r="G12313" s="209"/>
      <c r="H12313" s="195"/>
    </row>
    <row r="12314" spans="1:8">
      <c r="A12314" s="162"/>
      <c r="B12314" s="162"/>
      <c r="C12314" s="163"/>
      <c r="D12314" s="164"/>
      <c r="E12314" s="163"/>
      <c r="F12314" s="162"/>
      <c r="G12314" s="209"/>
      <c r="H12314" s="195"/>
    </row>
    <row r="12315" spans="1:8">
      <c r="A12315" s="162"/>
      <c r="B12315" s="162"/>
      <c r="C12315" s="163"/>
      <c r="D12315" s="164"/>
      <c r="E12315" s="163"/>
      <c r="F12315" s="162"/>
      <c r="G12315" s="209"/>
      <c r="H12315" s="195"/>
    </row>
    <row r="12316" spans="1:8">
      <c r="A12316" s="162"/>
      <c r="B12316" s="162"/>
      <c r="C12316" s="163"/>
      <c r="D12316" s="164"/>
      <c r="E12316" s="163"/>
      <c r="F12316" s="162"/>
      <c r="G12316" s="209"/>
      <c r="H12316" s="195"/>
    </row>
    <row r="12317" spans="1:8">
      <c r="A12317" s="162"/>
      <c r="B12317" s="162"/>
      <c r="C12317" s="163"/>
      <c r="D12317" s="164"/>
      <c r="E12317" s="163"/>
      <c r="F12317" s="162"/>
      <c r="G12317" s="209"/>
      <c r="H12317" s="195"/>
    </row>
    <row r="12318" spans="1:8">
      <c r="A12318" s="162"/>
      <c r="B12318" s="162"/>
      <c r="C12318" s="163"/>
      <c r="D12318" s="164"/>
      <c r="E12318" s="163"/>
      <c r="F12318" s="162"/>
      <c r="G12318" s="209"/>
      <c r="H12318" s="195"/>
    </row>
    <row r="12319" spans="1:8">
      <c r="A12319" s="162"/>
      <c r="B12319" s="162"/>
      <c r="C12319" s="163"/>
      <c r="D12319" s="164"/>
      <c r="E12319" s="163"/>
      <c r="F12319" s="162"/>
      <c r="G12319" s="209"/>
      <c r="H12319" s="195"/>
    </row>
    <row r="12320" spans="1:8">
      <c r="A12320" s="162"/>
      <c r="B12320" s="162"/>
      <c r="C12320" s="163"/>
      <c r="D12320" s="164"/>
      <c r="E12320" s="163"/>
      <c r="F12320" s="162"/>
      <c r="G12320" s="209"/>
      <c r="H12320" s="195"/>
    </row>
    <row r="12321" spans="1:8">
      <c r="A12321" s="162"/>
      <c r="B12321" s="162"/>
      <c r="C12321" s="163"/>
      <c r="D12321" s="164"/>
      <c r="E12321" s="163"/>
      <c r="F12321" s="162"/>
      <c r="G12321" s="209"/>
      <c r="H12321" s="195"/>
    </row>
    <row r="12322" spans="1:8">
      <c r="A12322" s="162"/>
      <c r="B12322" s="162"/>
      <c r="C12322" s="163"/>
      <c r="D12322" s="164"/>
      <c r="E12322" s="163"/>
      <c r="F12322" s="162"/>
      <c r="G12322" s="209"/>
      <c r="H12322" s="195"/>
    </row>
    <row r="12323" spans="1:8">
      <c r="A12323" s="162"/>
      <c r="B12323" s="162"/>
      <c r="C12323" s="163"/>
      <c r="D12323" s="164"/>
      <c r="E12323" s="163"/>
      <c r="F12323" s="162"/>
      <c r="G12323" s="209"/>
      <c r="H12323" s="195"/>
    </row>
    <row r="12324" spans="1:8">
      <c r="A12324" s="162"/>
      <c r="B12324" s="162"/>
      <c r="C12324" s="163"/>
      <c r="D12324" s="164"/>
      <c r="E12324" s="163"/>
      <c r="F12324" s="162"/>
      <c r="G12324" s="209"/>
      <c r="H12324" s="195"/>
    </row>
    <row r="12325" spans="1:8">
      <c r="A12325" s="162"/>
      <c r="B12325" s="162"/>
      <c r="C12325" s="163"/>
      <c r="D12325" s="164"/>
      <c r="E12325" s="163"/>
      <c r="F12325" s="162"/>
      <c r="G12325" s="209"/>
      <c r="H12325" s="195"/>
    </row>
    <row r="12326" spans="1:8">
      <c r="A12326" s="162"/>
      <c r="B12326" s="162"/>
      <c r="C12326" s="163"/>
      <c r="D12326" s="164"/>
      <c r="E12326" s="163"/>
      <c r="F12326" s="162"/>
      <c r="G12326" s="209"/>
      <c r="H12326" s="195"/>
    </row>
    <row r="12327" spans="1:8">
      <c r="A12327" s="162"/>
      <c r="B12327" s="162"/>
      <c r="C12327" s="163"/>
      <c r="D12327" s="164"/>
      <c r="E12327" s="163"/>
      <c r="F12327" s="162"/>
      <c r="G12327" s="209"/>
      <c r="H12327" s="195"/>
    </row>
    <row r="12328" spans="1:8">
      <c r="A12328" s="162"/>
      <c r="B12328" s="162"/>
      <c r="C12328" s="163"/>
      <c r="D12328" s="164"/>
      <c r="E12328" s="163"/>
      <c r="F12328" s="162"/>
      <c r="G12328" s="209"/>
      <c r="H12328" s="195"/>
    </row>
    <row r="12329" spans="1:8">
      <c r="A12329" s="162"/>
      <c r="B12329" s="162"/>
      <c r="C12329" s="163"/>
      <c r="D12329" s="164"/>
      <c r="E12329" s="163"/>
      <c r="F12329" s="162"/>
      <c r="G12329" s="209"/>
      <c r="H12329" s="195"/>
    </row>
    <row r="12330" spans="1:8">
      <c r="A12330" s="162"/>
      <c r="B12330" s="162"/>
      <c r="C12330" s="163"/>
      <c r="D12330" s="164"/>
      <c r="E12330" s="163"/>
      <c r="F12330" s="162"/>
      <c r="G12330" s="209"/>
      <c r="H12330" s="195"/>
    </row>
    <row r="12331" spans="1:8">
      <c r="A12331" s="162"/>
      <c r="B12331" s="162"/>
      <c r="C12331" s="163"/>
      <c r="D12331" s="164"/>
      <c r="E12331" s="163"/>
      <c r="F12331" s="162"/>
      <c r="G12331" s="209"/>
      <c r="H12331" s="195"/>
    </row>
    <row r="12332" spans="1:8">
      <c r="A12332" s="162"/>
      <c r="B12332" s="162"/>
      <c r="C12332" s="163"/>
      <c r="D12332" s="164"/>
      <c r="E12332" s="163"/>
      <c r="F12332" s="162"/>
      <c r="G12332" s="209"/>
      <c r="H12332" s="195"/>
    </row>
    <row r="12333" spans="1:8">
      <c r="A12333" s="162"/>
      <c r="B12333" s="162"/>
      <c r="C12333" s="163"/>
      <c r="D12333" s="164"/>
      <c r="E12333" s="163"/>
      <c r="F12333" s="162"/>
      <c r="G12333" s="209"/>
      <c r="H12333" s="195"/>
    </row>
    <row r="12334" spans="1:8">
      <c r="A12334" s="162"/>
      <c r="B12334" s="162"/>
      <c r="C12334" s="163"/>
      <c r="D12334" s="164"/>
      <c r="E12334" s="163"/>
      <c r="F12334" s="162"/>
      <c r="G12334" s="209"/>
      <c r="H12334" s="195"/>
    </row>
    <row r="12335" spans="1:8">
      <c r="A12335" s="162"/>
      <c r="B12335" s="162"/>
      <c r="C12335" s="163"/>
      <c r="D12335" s="164"/>
      <c r="E12335" s="163"/>
      <c r="F12335" s="162"/>
      <c r="G12335" s="209"/>
      <c r="H12335" s="195"/>
    </row>
    <row r="12336" spans="1:8">
      <c r="A12336" s="162"/>
      <c r="B12336" s="162"/>
      <c r="C12336" s="163"/>
      <c r="D12336" s="164"/>
      <c r="E12336" s="163"/>
      <c r="F12336" s="162"/>
      <c r="G12336" s="209"/>
      <c r="H12336" s="195"/>
    </row>
    <row r="12337" spans="1:8">
      <c r="A12337" s="162"/>
      <c r="B12337" s="162"/>
      <c r="C12337" s="163"/>
      <c r="D12337" s="164"/>
      <c r="E12337" s="163"/>
      <c r="F12337" s="162"/>
      <c r="G12337" s="209"/>
      <c r="H12337" s="195"/>
    </row>
    <row r="12338" spans="1:8">
      <c r="A12338" s="162"/>
      <c r="B12338" s="162"/>
      <c r="C12338" s="163"/>
      <c r="D12338" s="164"/>
      <c r="E12338" s="163"/>
      <c r="F12338" s="162"/>
      <c r="G12338" s="209"/>
      <c r="H12338" s="195"/>
    </row>
    <row r="12339" spans="1:8">
      <c r="A12339" s="162"/>
      <c r="B12339" s="162"/>
      <c r="C12339" s="163"/>
      <c r="D12339" s="164"/>
      <c r="E12339" s="163"/>
      <c r="F12339" s="162"/>
      <c r="G12339" s="209"/>
      <c r="H12339" s="195"/>
    </row>
    <row r="12340" spans="1:8">
      <c r="A12340" s="162"/>
      <c r="B12340" s="162"/>
      <c r="C12340" s="163"/>
      <c r="D12340" s="164"/>
      <c r="E12340" s="163"/>
      <c r="F12340" s="162"/>
      <c r="G12340" s="209"/>
      <c r="H12340" s="195"/>
    </row>
    <row r="12341" spans="1:8">
      <c r="A12341" s="162"/>
      <c r="B12341" s="162"/>
      <c r="C12341" s="163"/>
      <c r="D12341" s="164"/>
      <c r="E12341" s="163"/>
      <c r="F12341" s="162"/>
      <c r="G12341" s="209"/>
      <c r="H12341" s="195"/>
    </row>
    <row r="12342" spans="1:8">
      <c r="A12342" s="162"/>
      <c r="B12342" s="162"/>
      <c r="C12342" s="163"/>
      <c r="D12342" s="164"/>
      <c r="E12342" s="163"/>
      <c r="F12342" s="162"/>
      <c r="G12342" s="209"/>
      <c r="H12342" s="195"/>
    </row>
    <row r="12343" spans="1:8">
      <c r="A12343" s="162"/>
      <c r="B12343" s="162"/>
      <c r="C12343" s="163"/>
      <c r="D12343" s="164"/>
      <c r="E12343" s="163"/>
      <c r="F12343" s="162"/>
      <c r="G12343" s="209"/>
      <c r="H12343" s="195"/>
    </row>
    <row r="12344" spans="1:8">
      <c r="A12344" s="162"/>
      <c r="B12344" s="162"/>
      <c r="C12344" s="163"/>
      <c r="D12344" s="164"/>
      <c r="E12344" s="163"/>
      <c r="F12344" s="162"/>
      <c r="G12344" s="209"/>
      <c r="H12344" s="195"/>
    </row>
    <row r="12345" spans="1:8">
      <c r="A12345" s="162"/>
      <c r="B12345" s="162"/>
      <c r="C12345" s="163"/>
      <c r="D12345" s="164"/>
      <c r="E12345" s="163"/>
      <c r="F12345" s="162"/>
      <c r="G12345" s="209"/>
      <c r="H12345" s="195"/>
    </row>
    <row r="12346" spans="1:8">
      <c r="A12346" s="162"/>
      <c r="B12346" s="162"/>
      <c r="C12346" s="163"/>
      <c r="D12346" s="164"/>
      <c r="E12346" s="163"/>
      <c r="F12346" s="162"/>
      <c r="G12346" s="209"/>
      <c r="H12346" s="195"/>
    </row>
    <row r="12347" spans="1:8">
      <c r="A12347" s="162"/>
      <c r="B12347" s="162"/>
      <c r="C12347" s="163"/>
      <c r="D12347" s="164"/>
      <c r="E12347" s="163"/>
      <c r="F12347" s="162"/>
      <c r="G12347" s="209"/>
      <c r="H12347" s="195"/>
    </row>
    <row r="12348" spans="1:8">
      <c r="A12348" s="162"/>
      <c r="B12348" s="162"/>
      <c r="C12348" s="163"/>
      <c r="D12348" s="164"/>
      <c r="E12348" s="163"/>
      <c r="F12348" s="162"/>
      <c r="G12348" s="209"/>
      <c r="H12348" s="195"/>
    </row>
    <row r="12349" spans="1:8">
      <c r="A12349" s="162"/>
      <c r="B12349" s="162"/>
      <c r="C12349" s="163"/>
      <c r="D12349" s="164"/>
      <c r="E12349" s="163"/>
      <c r="F12349" s="162"/>
      <c r="G12349" s="209"/>
      <c r="H12349" s="195"/>
    </row>
    <row r="12350" spans="1:8">
      <c r="A12350" s="162"/>
      <c r="B12350" s="162"/>
      <c r="C12350" s="163"/>
      <c r="D12350" s="164"/>
      <c r="E12350" s="163"/>
      <c r="F12350" s="162"/>
      <c r="G12350" s="209"/>
      <c r="H12350" s="195"/>
    </row>
    <row r="12351" spans="1:8">
      <c r="A12351" s="162"/>
      <c r="B12351" s="162"/>
      <c r="C12351" s="163"/>
      <c r="D12351" s="164"/>
      <c r="E12351" s="163"/>
      <c r="F12351" s="162"/>
      <c r="G12351" s="209"/>
      <c r="H12351" s="195"/>
    </row>
    <row r="12352" spans="1:8">
      <c r="A12352" s="162"/>
      <c r="B12352" s="162"/>
      <c r="C12352" s="163"/>
      <c r="D12352" s="164"/>
      <c r="E12352" s="163"/>
      <c r="F12352" s="162"/>
      <c r="G12352" s="209"/>
      <c r="H12352" s="195"/>
    </row>
    <row r="12353" spans="1:8">
      <c r="A12353" s="162"/>
      <c r="B12353" s="162"/>
      <c r="C12353" s="163"/>
      <c r="D12353" s="164"/>
      <c r="E12353" s="163"/>
      <c r="F12353" s="162"/>
      <c r="G12353" s="209"/>
      <c r="H12353" s="195"/>
    </row>
    <row r="12354" spans="1:8">
      <c r="A12354" s="162"/>
      <c r="B12354" s="162"/>
      <c r="C12354" s="163"/>
      <c r="D12354" s="164"/>
      <c r="E12354" s="163"/>
      <c r="F12354" s="162"/>
      <c r="G12354" s="209"/>
      <c r="H12354" s="195"/>
    </row>
    <row r="12355" spans="1:8">
      <c r="A12355" s="162"/>
      <c r="B12355" s="162"/>
      <c r="C12355" s="163"/>
      <c r="D12355" s="164"/>
      <c r="E12355" s="163"/>
      <c r="F12355" s="162"/>
      <c r="G12355" s="209"/>
      <c r="H12355" s="195"/>
    </row>
    <row r="12356" spans="1:8">
      <c r="A12356" s="162"/>
      <c r="B12356" s="162"/>
      <c r="C12356" s="163"/>
      <c r="D12356" s="164"/>
      <c r="E12356" s="163"/>
      <c r="F12356" s="162"/>
      <c r="G12356" s="209"/>
      <c r="H12356" s="195"/>
    </row>
    <row r="12357" spans="1:8">
      <c r="A12357" s="162"/>
      <c r="B12357" s="162"/>
      <c r="C12357" s="163"/>
      <c r="D12357" s="164"/>
      <c r="E12357" s="163"/>
      <c r="F12357" s="162"/>
      <c r="G12357" s="209"/>
      <c r="H12357" s="195"/>
    </row>
    <row r="12358" spans="1:8">
      <c r="A12358" s="162"/>
      <c r="B12358" s="162"/>
      <c r="C12358" s="163"/>
      <c r="D12358" s="164"/>
      <c r="E12358" s="163"/>
      <c r="F12358" s="162"/>
      <c r="G12358" s="209"/>
      <c r="H12358" s="195"/>
    </row>
    <row r="12359" spans="1:8">
      <c r="A12359" s="162"/>
      <c r="B12359" s="162"/>
      <c r="C12359" s="163"/>
      <c r="D12359" s="164"/>
      <c r="E12359" s="163"/>
      <c r="F12359" s="162"/>
      <c r="G12359" s="209"/>
      <c r="H12359" s="195"/>
    </row>
    <row r="12360" spans="1:8">
      <c r="A12360" s="162"/>
      <c r="B12360" s="162"/>
      <c r="C12360" s="163"/>
      <c r="D12360" s="164"/>
      <c r="E12360" s="163"/>
      <c r="F12360" s="162"/>
      <c r="G12360" s="209"/>
      <c r="H12360" s="195"/>
    </row>
    <row r="12361" spans="1:8">
      <c r="A12361" s="162"/>
      <c r="B12361" s="162"/>
      <c r="C12361" s="163"/>
      <c r="D12361" s="164"/>
      <c r="E12361" s="163"/>
      <c r="F12361" s="162"/>
      <c r="G12361" s="209"/>
      <c r="H12361" s="195"/>
    </row>
    <row r="12362" spans="1:8">
      <c r="A12362" s="162"/>
      <c r="B12362" s="162"/>
      <c r="C12362" s="163"/>
      <c r="D12362" s="164"/>
      <c r="E12362" s="163"/>
      <c r="F12362" s="162"/>
      <c r="G12362" s="209"/>
      <c r="H12362" s="195"/>
    </row>
    <row r="12363" spans="1:8">
      <c r="A12363" s="162"/>
      <c r="B12363" s="162"/>
      <c r="C12363" s="163"/>
      <c r="D12363" s="164"/>
      <c r="E12363" s="163"/>
      <c r="F12363" s="162"/>
      <c r="G12363" s="209"/>
      <c r="H12363" s="195"/>
    </row>
    <row r="12364" spans="1:8">
      <c r="A12364" s="162"/>
      <c r="B12364" s="162"/>
      <c r="C12364" s="163"/>
      <c r="D12364" s="164"/>
      <c r="E12364" s="163"/>
      <c r="F12364" s="162"/>
      <c r="G12364" s="209"/>
      <c r="H12364" s="195"/>
    </row>
    <row r="12365" spans="1:8">
      <c r="A12365" s="162"/>
      <c r="B12365" s="162"/>
      <c r="C12365" s="163"/>
      <c r="D12365" s="164"/>
      <c r="E12365" s="163"/>
      <c r="F12365" s="162"/>
      <c r="G12365" s="209"/>
      <c r="H12365" s="195"/>
    </row>
    <row r="12366" spans="1:8">
      <c r="A12366" s="162"/>
      <c r="B12366" s="162"/>
      <c r="C12366" s="163"/>
      <c r="D12366" s="164"/>
      <c r="E12366" s="163"/>
      <c r="F12366" s="162"/>
      <c r="G12366" s="209"/>
      <c r="H12366" s="195"/>
    </row>
    <row r="12367" spans="1:8">
      <c r="A12367" s="162"/>
      <c r="B12367" s="162"/>
      <c r="C12367" s="163"/>
      <c r="D12367" s="164"/>
      <c r="E12367" s="163"/>
      <c r="F12367" s="162"/>
      <c r="G12367" s="209"/>
      <c r="H12367" s="195"/>
    </row>
    <row r="12368" spans="1:8">
      <c r="A12368" s="162"/>
      <c r="B12368" s="162"/>
      <c r="C12368" s="163"/>
      <c r="D12368" s="164"/>
      <c r="E12368" s="163"/>
      <c r="F12368" s="162"/>
      <c r="G12368" s="209"/>
      <c r="H12368" s="195"/>
    </row>
    <row r="12369" spans="1:8">
      <c r="A12369" s="162"/>
      <c r="B12369" s="162"/>
      <c r="C12369" s="163"/>
      <c r="D12369" s="164"/>
      <c r="E12369" s="163"/>
      <c r="F12369" s="162"/>
      <c r="G12369" s="209"/>
      <c r="H12369" s="195"/>
    </row>
    <row r="12370" spans="1:8">
      <c r="A12370" s="162"/>
      <c r="B12370" s="162"/>
      <c r="C12370" s="163"/>
      <c r="D12370" s="164"/>
      <c r="E12370" s="163"/>
      <c r="F12370" s="162"/>
      <c r="G12370" s="209"/>
      <c r="H12370" s="195"/>
    </row>
    <row r="12371" spans="1:8">
      <c r="A12371" s="162"/>
      <c r="B12371" s="162"/>
      <c r="C12371" s="163"/>
      <c r="D12371" s="164"/>
      <c r="E12371" s="163"/>
      <c r="F12371" s="162"/>
      <c r="G12371" s="209"/>
      <c r="H12371" s="195"/>
    </row>
    <row r="12372" spans="1:8">
      <c r="A12372" s="162"/>
      <c r="B12372" s="162"/>
      <c r="C12372" s="163"/>
      <c r="D12372" s="164"/>
      <c r="E12372" s="163"/>
      <c r="F12372" s="162"/>
      <c r="G12372" s="209"/>
      <c r="H12372" s="195"/>
    </row>
    <row r="12373" spans="1:8">
      <c r="A12373" s="162"/>
      <c r="B12373" s="162"/>
      <c r="C12373" s="163"/>
      <c r="D12373" s="164"/>
      <c r="E12373" s="163"/>
      <c r="F12373" s="162"/>
      <c r="G12373" s="209"/>
      <c r="H12373" s="195"/>
    </row>
    <row r="12374" spans="1:8">
      <c r="A12374" s="162"/>
      <c r="B12374" s="162"/>
      <c r="C12374" s="163"/>
      <c r="D12374" s="164"/>
      <c r="E12374" s="163"/>
      <c r="F12374" s="162"/>
      <c r="G12374" s="209"/>
      <c r="H12374" s="195"/>
    </row>
    <row r="12375" spans="1:8">
      <c r="A12375" s="162"/>
      <c r="B12375" s="162"/>
      <c r="C12375" s="163"/>
      <c r="D12375" s="164"/>
      <c r="E12375" s="163"/>
      <c r="F12375" s="162"/>
      <c r="G12375" s="209"/>
      <c r="H12375" s="195"/>
    </row>
    <row r="12376" spans="1:8">
      <c r="A12376" s="162"/>
      <c r="B12376" s="162"/>
      <c r="C12376" s="163"/>
      <c r="D12376" s="164"/>
      <c r="E12376" s="163"/>
      <c r="F12376" s="162"/>
      <c r="G12376" s="209"/>
      <c r="H12376" s="195"/>
    </row>
    <row r="12377" spans="1:8">
      <c r="A12377" s="162"/>
      <c r="B12377" s="162"/>
      <c r="C12377" s="163"/>
      <c r="D12377" s="164"/>
      <c r="E12377" s="163"/>
      <c r="F12377" s="162"/>
      <c r="G12377" s="209"/>
      <c r="H12377" s="195"/>
    </row>
    <row r="12378" spans="1:8">
      <c r="A12378" s="162"/>
      <c r="B12378" s="162"/>
      <c r="C12378" s="163"/>
      <c r="D12378" s="164"/>
      <c r="E12378" s="163"/>
      <c r="F12378" s="162"/>
      <c r="G12378" s="209"/>
      <c r="H12378" s="195"/>
    </row>
    <row r="12379" spans="1:8">
      <c r="A12379" s="162"/>
      <c r="B12379" s="162"/>
      <c r="C12379" s="163"/>
      <c r="D12379" s="164"/>
      <c r="E12379" s="163"/>
      <c r="F12379" s="162"/>
      <c r="G12379" s="209"/>
      <c r="H12379" s="195"/>
    </row>
    <row r="12380" spans="1:8">
      <c r="A12380" s="162"/>
      <c r="B12380" s="162"/>
      <c r="C12380" s="163"/>
      <c r="D12380" s="164"/>
      <c r="E12380" s="163"/>
      <c r="F12380" s="162"/>
      <c r="G12380" s="209"/>
      <c r="H12380" s="195"/>
    </row>
    <row r="12381" spans="1:8">
      <c r="A12381" s="162"/>
      <c r="B12381" s="162"/>
      <c r="C12381" s="163"/>
      <c r="D12381" s="164"/>
      <c r="E12381" s="163"/>
      <c r="F12381" s="162"/>
      <c r="G12381" s="209"/>
      <c r="H12381" s="195"/>
    </row>
    <row r="12382" spans="1:8">
      <c r="A12382" s="162"/>
      <c r="B12382" s="162"/>
      <c r="C12382" s="163"/>
      <c r="D12382" s="164"/>
      <c r="E12382" s="163"/>
      <c r="F12382" s="162"/>
      <c r="G12382" s="209"/>
      <c r="H12382" s="195"/>
    </row>
    <row r="12383" spans="1:8">
      <c r="A12383" s="162"/>
      <c r="B12383" s="162"/>
      <c r="C12383" s="163"/>
      <c r="D12383" s="164"/>
      <c r="E12383" s="163"/>
      <c r="F12383" s="162"/>
      <c r="G12383" s="209"/>
      <c r="H12383" s="195"/>
    </row>
    <row r="12384" spans="1:8">
      <c r="A12384" s="162"/>
      <c r="B12384" s="162"/>
      <c r="C12384" s="163"/>
      <c r="D12384" s="164"/>
      <c r="E12384" s="163"/>
      <c r="F12384" s="162"/>
      <c r="G12384" s="209"/>
      <c r="H12384" s="195"/>
    </row>
    <row r="12385" spans="1:8">
      <c r="A12385" s="162"/>
      <c r="B12385" s="162"/>
      <c r="C12385" s="163"/>
      <c r="D12385" s="164"/>
      <c r="E12385" s="163"/>
      <c r="F12385" s="162"/>
      <c r="G12385" s="209"/>
      <c r="H12385" s="195"/>
    </row>
    <row r="12386" spans="1:8">
      <c r="A12386" s="162"/>
      <c r="B12386" s="162"/>
      <c r="C12386" s="163"/>
      <c r="D12386" s="164"/>
      <c r="E12386" s="163"/>
      <c r="F12386" s="162"/>
      <c r="G12386" s="209"/>
      <c r="H12386" s="195"/>
    </row>
    <row r="12387" spans="1:8">
      <c r="A12387" s="162"/>
      <c r="B12387" s="162"/>
      <c r="C12387" s="163"/>
      <c r="D12387" s="164"/>
      <c r="E12387" s="163"/>
      <c r="F12387" s="162"/>
      <c r="G12387" s="209"/>
      <c r="H12387" s="195"/>
    </row>
    <row r="12388" spans="1:8">
      <c r="A12388" s="162"/>
      <c r="B12388" s="162"/>
      <c r="C12388" s="163"/>
      <c r="D12388" s="164"/>
      <c r="E12388" s="163"/>
      <c r="F12388" s="162"/>
      <c r="G12388" s="209"/>
      <c r="H12388" s="195"/>
    </row>
    <row r="12389" spans="1:8">
      <c r="A12389" s="162"/>
      <c r="B12389" s="162"/>
      <c r="C12389" s="163"/>
      <c r="D12389" s="164"/>
      <c r="E12389" s="163"/>
      <c r="F12389" s="162"/>
      <c r="G12389" s="209"/>
      <c r="H12389" s="195"/>
    </row>
    <row r="12390" spans="1:8">
      <c r="A12390" s="162"/>
      <c r="B12390" s="162"/>
      <c r="C12390" s="163"/>
      <c r="D12390" s="164"/>
      <c r="E12390" s="163"/>
      <c r="F12390" s="162"/>
      <c r="G12390" s="209"/>
      <c r="H12390" s="195"/>
    </row>
    <row r="12391" spans="1:8">
      <c r="A12391" s="162"/>
      <c r="B12391" s="162"/>
      <c r="C12391" s="163"/>
      <c r="D12391" s="164"/>
      <c r="E12391" s="163"/>
      <c r="F12391" s="162"/>
      <c r="G12391" s="209"/>
      <c r="H12391" s="195"/>
    </row>
    <row r="12392" spans="1:8">
      <c r="A12392" s="162"/>
      <c r="B12392" s="162"/>
      <c r="C12392" s="163"/>
      <c r="D12392" s="164"/>
      <c r="E12392" s="163"/>
      <c r="F12392" s="162"/>
      <c r="G12392" s="209"/>
      <c r="H12392" s="195"/>
    </row>
    <row r="12393" spans="1:8">
      <c r="A12393" s="162"/>
      <c r="B12393" s="162"/>
      <c r="C12393" s="163"/>
      <c r="D12393" s="164"/>
      <c r="E12393" s="163"/>
      <c r="F12393" s="162"/>
      <c r="G12393" s="209"/>
      <c r="H12393" s="195"/>
    </row>
    <row r="12394" spans="1:8">
      <c r="A12394" s="162"/>
      <c r="B12394" s="162"/>
      <c r="C12394" s="163"/>
      <c r="D12394" s="164"/>
      <c r="E12394" s="163"/>
      <c r="F12394" s="162"/>
      <c r="G12394" s="209"/>
      <c r="H12394" s="195"/>
    </row>
    <row r="12395" spans="1:8">
      <c r="A12395" s="162"/>
      <c r="B12395" s="162"/>
      <c r="C12395" s="163"/>
      <c r="D12395" s="164"/>
      <c r="E12395" s="163"/>
      <c r="F12395" s="162"/>
      <c r="G12395" s="209"/>
      <c r="H12395" s="195"/>
    </row>
    <row r="12396" spans="1:8">
      <c r="A12396" s="162"/>
      <c r="B12396" s="162"/>
      <c r="C12396" s="163"/>
      <c r="D12396" s="164"/>
      <c r="E12396" s="163"/>
      <c r="F12396" s="162"/>
      <c r="G12396" s="209"/>
      <c r="H12396" s="195"/>
    </row>
    <row r="12397" spans="1:8">
      <c r="A12397" s="162"/>
      <c r="B12397" s="162"/>
      <c r="C12397" s="163"/>
      <c r="D12397" s="164"/>
      <c r="E12397" s="163"/>
      <c r="F12397" s="162"/>
      <c r="G12397" s="209"/>
      <c r="H12397" s="195"/>
    </row>
    <row r="12398" spans="1:8">
      <c r="A12398" s="162"/>
      <c r="B12398" s="162"/>
      <c r="C12398" s="163"/>
      <c r="D12398" s="164"/>
      <c r="E12398" s="163"/>
      <c r="F12398" s="162"/>
      <c r="G12398" s="209"/>
      <c r="H12398" s="195"/>
    </row>
    <row r="12399" spans="1:8">
      <c r="A12399" s="162"/>
      <c r="B12399" s="162"/>
      <c r="C12399" s="163"/>
      <c r="D12399" s="164"/>
      <c r="E12399" s="163"/>
      <c r="F12399" s="162"/>
      <c r="G12399" s="209"/>
      <c r="H12399" s="195"/>
    </row>
    <row r="12400" spans="1:8">
      <c r="A12400" s="162"/>
      <c r="B12400" s="162"/>
      <c r="C12400" s="163"/>
      <c r="D12400" s="164"/>
      <c r="E12400" s="163"/>
      <c r="F12400" s="162"/>
      <c r="G12400" s="209"/>
      <c r="H12400" s="195"/>
    </row>
    <row r="12401" spans="1:8">
      <c r="A12401" s="162"/>
      <c r="B12401" s="162"/>
      <c r="C12401" s="163"/>
      <c r="D12401" s="164"/>
      <c r="E12401" s="163"/>
      <c r="F12401" s="162"/>
      <c r="G12401" s="209"/>
      <c r="H12401" s="195"/>
    </row>
    <row r="12402" spans="1:8">
      <c r="A12402" s="162"/>
      <c r="B12402" s="162"/>
      <c r="C12402" s="163"/>
      <c r="D12402" s="164"/>
      <c r="E12402" s="163"/>
      <c r="F12402" s="162"/>
      <c r="G12402" s="209"/>
      <c r="H12402" s="195"/>
    </row>
    <row r="12403" spans="1:8">
      <c r="A12403" s="162"/>
      <c r="B12403" s="162"/>
      <c r="C12403" s="163"/>
      <c r="D12403" s="164"/>
      <c r="E12403" s="163"/>
      <c r="F12403" s="162"/>
      <c r="G12403" s="209"/>
      <c r="H12403" s="195"/>
    </row>
    <row r="12404" spans="1:8">
      <c r="A12404" s="162"/>
      <c r="B12404" s="162"/>
      <c r="C12404" s="163"/>
      <c r="D12404" s="164"/>
      <c r="E12404" s="163"/>
      <c r="F12404" s="162"/>
      <c r="G12404" s="209"/>
      <c r="H12404" s="195"/>
    </row>
    <row r="12405" spans="1:8">
      <c r="A12405" s="162"/>
      <c r="B12405" s="162"/>
      <c r="C12405" s="163"/>
      <c r="D12405" s="164"/>
      <c r="E12405" s="163"/>
      <c r="F12405" s="162"/>
      <c r="G12405" s="209"/>
      <c r="H12405" s="195"/>
    </row>
    <row r="12406" spans="1:8">
      <c r="A12406" s="162"/>
      <c r="B12406" s="162"/>
      <c r="C12406" s="163"/>
      <c r="D12406" s="164"/>
      <c r="E12406" s="163"/>
      <c r="F12406" s="162"/>
      <c r="G12406" s="209"/>
      <c r="H12406" s="195"/>
    </row>
    <row r="12407" spans="1:8">
      <c r="A12407" s="162"/>
      <c r="B12407" s="162"/>
      <c r="C12407" s="163"/>
      <c r="D12407" s="164"/>
      <c r="E12407" s="163"/>
      <c r="F12407" s="162"/>
      <c r="G12407" s="209"/>
      <c r="H12407" s="195"/>
    </row>
    <row r="12408" spans="1:8">
      <c r="A12408" s="162"/>
      <c r="B12408" s="162"/>
      <c r="C12408" s="163"/>
      <c r="D12408" s="164"/>
      <c r="E12408" s="163"/>
      <c r="F12408" s="162"/>
      <c r="G12408" s="209"/>
      <c r="H12408" s="195"/>
    </row>
    <row r="12409" spans="1:8">
      <c r="A12409" s="162"/>
      <c r="B12409" s="162"/>
      <c r="C12409" s="163"/>
      <c r="D12409" s="164"/>
      <c r="E12409" s="163"/>
      <c r="F12409" s="162"/>
      <c r="G12409" s="209"/>
      <c r="H12409" s="195"/>
    </row>
    <row r="12410" spans="1:8">
      <c r="A12410" s="162"/>
      <c r="B12410" s="162"/>
      <c r="C12410" s="163"/>
      <c r="D12410" s="164"/>
      <c r="E12410" s="163"/>
      <c r="F12410" s="162"/>
      <c r="G12410" s="209"/>
      <c r="H12410" s="195"/>
    </row>
    <row r="12411" spans="1:8">
      <c r="A12411" s="162"/>
      <c r="B12411" s="162"/>
      <c r="C12411" s="163"/>
      <c r="D12411" s="164"/>
      <c r="E12411" s="163"/>
      <c r="F12411" s="162"/>
      <c r="G12411" s="209"/>
      <c r="H12411" s="195"/>
    </row>
    <row r="12412" spans="1:8">
      <c r="A12412" s="162"/>
      <c r="B12412" s="162"/>
      <c r="C12412" s="163"/>
      <c r="D12412" s="164"/>
      <c r="E12412" s="163"/>
      <c r="F12412" s="162"/>
      <c r="G12412" s="209"/>
      <c r="H12412" s="195"/>
    </row>
    <row r="12413" spans="1:8">
      <c r="A12413" s="162"/>
      <c r="B12413" s="162"/>
      <c r="C12413" s="163"/>
      <c r="D12413" s="164"/>
      <c r="E12413" s="163"/>
      <c r="F12413" s="162"/>
      <c r="G12413" s="209"/>
      <c r="H12413" s="195"/>
    </row>
    <row r="12414" spans="1:8">
      <c r="A12414" s="162"/>
      <c r="B12414" s="162"/>
      <c r="C12414" s="163"/>
      <c r="D12414" s="164"/>
      <c r="E12414" s="163"/>
      <c r="F12414" s="162"/>
      <c r="G12414" s="209"/>
      <c r="H12414" s="195"/>
    </row>
    <row r="12415" spans="1:8">
      <c r="A12415" s="162"/>
      <c r="B12415" s="162"/>
      <c r="C12415" s="163"/>
      <c r="D12415" s="164"/>
      <c r="E12415" s="163"/>
      <c r="F12415" s="162"/>
      <c r="G12415" s="209"/>
      <c r="H12415" s="195"/>
    </row>
    <row r="12416" spans="1:8">
      <c r="A12416" s="162"/>
      <c r="B12416" s="162"/>
      <c r="C12416" s="163"/>
      <c r="D12416" s="164"/>
      <c r="E12416" s="163"/>
      <c r="F12416" s="162"/>
      <c r="G12416" s="209"/>
      <c r="H12416" s="195"/>
    </row>
    <row r="12417" spans="1:8">
      <c r="A12417" s="162"/>
      <c r="B12417" s="162"/>
      <c r="C12417" s="163"/>
      <c r="D12417" s="164"/>
      <c r="E12417" s="163"/>
      <c r="F12417" s="162"/>
      <c r="G12417" s="209"/>
      <c r="H12417" s="195"/>
    </row>
    <row r="12418" spans="1:8">
      <c r="A12418" s="162"/>
      <c r="B12418" s="162"/>
      <c r="C12418" s="163"/>
      <c r="D12418" s="164"/>
      <c r="E12418" s="163"/>
      <c r="F12418" s="162"/>
      <c r="G12418" s="209"/>
      <c r="H12418" s="195"/>
    </row>
    <row r="12419" spans="1:8">
      <c r="A12419" s="162"/>
      <c r="B12419" s="162"/>
      <c r="C12419" s="163"/>
      <c r="D12419" s="164"/>
      <c r="E12419" s="163"/>
      <c r="F12419" s="162"/>
      <c r="G12419" s="209"/>
      <c r="H12419" s="195"/>
    </row>
    <row r="12420" spans="1:8">
      <c r="A12420" s="162"/>
      <c r="B12420" s="162"/>
      <c r="C12420" s="163"/>
      <c r="D12420" s="164"/>
      <c r="E12420" s="163"/>
      <c r="F12420" s="162"/>
      <c r="G12420" s="209"/>
      <c r="H12420" s="195"/>
    </row>
    <row r="12421" spans="1:8">
      <c r="A12421" s="162"/>
      <c r="B12421" s="162"/>
      <c r="C12421" s="163"/>
      <c r="D12421" s="164"/>
      <c r="E12421" s="163"/>
      <c r="F12421" s="162"/>
      <c r="G12421" s="209"/>
      <c r="H12421" s="195"/>
    </row>
    <row r="12422" spans="1:8">
      <c r="A12422" s="162"/>
      <c r="B12422" s="162"/>
      <c r="C12422" s="163"/>
      <c r="D12422" s="164"/>
      <c r="E12422" s="163"/>
      <c r="F12422" s="162"/>
      <c r="G12422" s="209"/>
      <c r="H12422" s="195"/>
    </row>
    <row r="12423" spans="1:8">
      <c r="A12423" s="162"/>
      <c r="B12423" s="162"/>
      <c r="C12423" s="163"/>
      <c r="D12423" s="164"/>
      <c r="E12423" s="163"/>
      <c r="F12423" s="162"/>
      <c r="G12423" s="209"/>
      <c r="H12423" s="195"/>
    </row>
    <row r="12424" spans="1:8">
      <c r="A12424" s="162"/>
      <c r="B12424" s="162"/>
      <c r="C12424" s="163"/>
      <c r="D12424" s="164"/>
      <c r="E12424" s="163"/>
      <c r="F12424" s="162"/>
      <c r="G12424" s="209"/>
      <c r="H12424" s="195"/>
    </row>
    <row r="12425" spans="1:8">
      <c r="A12425" s="162"/>
      <c r="B12425" s="162"/>
      <c r="C12425" s="163"/>
      <c r="D12425" s="164"/>
      <c r="E12425" s="163"/>
      <c r="F12425" s="162"/>
      <c r="G12425" s="209"/>
      <c r="H12425" s="195"/>
    </row>
    <row r="12426" spans="1:8">
      <c r="A12426" s="162"/>
      <c r="B12426" s="162"/>
      <c r="C12426" s="163"/>
      <c r="D12426" s="164"/>
      <c r="E12426" s="163"/>
      <c r="F12426" s="162"/>
      <c r="G12426" s="209"/>
      <c r="H12426" s="195"/>
    </row>
    <row r="12427" spans="1:8">
      <c r="A12427" s="162"/>
      <c r="B12427" s="162"/>
      <c r="C12427" s="163"/>
      <c r="D12427" s="164"/>
      <c r="E12427" s="163"/>
      <c r="F12427" s="162"/>
      <c r="G12427" s="209"/>
      <c r="H12427" s="195"/>
    </row>
    <row r="12428" spans="1:8">
      <c r="A12428" s="162"/>
      <c r="B12428" s="162"/>
      <c r="C12428" s="163"/>
      <c r="D12428" s="164"/>
      <c r="E12428" s="163"/>
      <c r="F12428" s="162"/>
      <c r="G12428" s="209"/>
      <c r="H12428" s="195"/>
    </row>
    <row r="12429" spans="1:8">
      <c r="A12429" s="162"/>
      <c r="B12429" s="162"/>
      <c r="C12429" s="163"/>
      <c r="D12429" s="164"/>
      <c r="E12429" s="163"/>
      <c r="F12429" s="162"/>
      <c r="G12429" s="209"/>
      <c r="H12429" s="195"/>
    </row>
    <row r="12430" spans="1:8">
      <c r="A12430" s="162"/>
      <c r="B12430" s="162"/>
      <c r="C12430" s="163"/>
      <c r="D12430" s="164"/>
      <c r="E12430" s="163"/>
      <c r="F12430" s="162"/>
      <c r="G12430" s="209"/>
      <c r="H12430" s="195"/>
    </row>
    <row r="12431" spans="1:8">
      <c r="A12431" s="162"/>
      <c r="B12431" s="162"/>
      <c r="C12431" s="163"/>
      <c r="D12431" s="164"/>
      <c r="E12431" s="163"/>
      <c r="F12431" s="162"/>
      <c r="G12431" s="209"/>
      <c r="H12431" s="195"/>
    </row>
    <row r="12432" spans="1:8">
      <c r="A12432" s="162"/>
      <c r="B12432" s="162"/>
      <c r="C12432" s="163"/>
      <c r="D12432" s="164"/>
      <c r="E12432" s="163"/>
      <c r="F12432" s="162"/>
      <c r="G12432" s="209"/>
      <c r="H12432" s="195"/>
    </row>
    <row r="12433" spans="1:8">
      <c r="A12433" s="162"/>
      <c r="B12433" s="162"/>
      <c r="C12433" s="163"/>
      <c r="D12433" s="164"/>
      <c r="E12433" s="163"/>
      <c r="F12433" s="162"/>
      <c r="G12433" s="209"/>
      <c r="H12433" s="195"/>
    </row>
    <row r="12434" spans="1:8">
      <c r="A12434" s="162"/>
      <c r="B12434" s="162"/>
      <c r="C12434" s="163"/>
      <c r="D12434" s="164"/>
      <c r="E12434" s="163"/>
      <c r="F12434" s="162"/>
      <c r="G12434" s="209"/>
      <c r="H12434" s="195"/>
    </row>
    <row r="12435" spans="1:8">
      <c r="A12435" s="162"/>
      <c r="B12435" s="162"/>
      <c r="C12435" s="163"/>
      <c r="D12435" s="164"/>
      <c r="E12435" s="163"/>
      <c r="F12435" s="162"/>
      <c r="G12435" s="209"/>
      <c r="H12435" s="195"/>
    </row>
    <row r="12436" spans="1:8">
      <c r="A12436" s="162"/>
      <c r="B12436" s="162"/>
      <c r="C12436" s="163"/>
      <c r="D12436" s="164"/>
      <c r="E12436" s="163"/>
      <c r="F12436" s="162"/>
      <c r="G12436" s="209"/>
      <c r="H12436" s="195"/>
    </row>
    <row r="12437" spans="1:8">
      <c r="A12437" s="162"/>
      <c r="B12437" s="162"/>
      <c r="C12437" s="163"/>
      <c r="D12437" s="164"/>
      <c r="E12437" s="163"/>
      <c r="F12437" s="162"/>
      <c r="G12437" s="209"/>
      <c r="H12437" s="195"/>
    </row>
    <row r="12438" spans="1:8">
      <c r="A12438" s="162"/>
      <c r="B12438" s="162"/>
      <c r="C12438" s="163"/>
      <c r="D12438" s="164"/>
      <c r="E12438" s="163"/>
      <c r="F12438" s="162"/>
      <c r="G12438" s="209"/>
      <c r="H12438" s="195"/>
    </row>
    <row r="12439" spans="1:8">
      <c r="A12439" s="162"/>
      <c r="B12439" s="162"/>
      <c r="C12439" s="163"/>
      <c r="D12439" s="164"/>
      <c r="E12439" s="163"/>
      <c r="F12439" s="162"/>
      <c r="G12439" s="209"/>
      <c r="H12439" s="195"/>
    </row>
    <row r="12440" spans="1:8">
      <c r="A12440" s="162"/>
      <c r="B12440" s="162"/>
      <c r="C12440" s="163"/>
      <c r="D12440" s="164"/>
      <c r="E12440" s="163"/>
      <c r="F12440" s="162"/>
      <c r="G12440" s="209"/>
      <c r="H12440" s="195"/>
    </row>
    <row r="12441" spans="1:8">
      <c r="A12441" s="162"/>
      <c r="B12441" s="162"/>
      <c r="C12441" s="163"/>
      <c r="D12441" s="164"/>
      <c r="E12441" s="163"/>
      <c r="F12441" s="162"/>
      <c r="G12441" s="209"/>
      <c r="H12441" s="195"/>
    </row>
    <row r="12442" spans="1:8">
      <c r="A12442" s="162"/>
      <c r="B12442" s="162"/>
      <c r="C12442" s="163"/>
      <c r="D12442" s="164"/>
      <c r="E12442" s="163"/>
      <c r="F12442" s="162"/>
      <c r="G12442" s="209"/>
      <c r="H12442" s="195"/>
    </row>
    <row r="12443" spans="1:8">
      <c r="A12443" s="162"/>
      <c r="B12443" s="162"/>
      <c r="C12443" s="163"/>
      <c r="D12443" s="164"/>
      <c r="E12443" s="163"/>
      <c r="F12443" s="162"/>
      <c r="G12443" s="209"/>
      <c r="H12443" s="195"/>
    </row>
    <row r="12444" spans="1:8">
      <c r="A12444" s="162"/>
      <c r="B12444" s="162"/>
      <c r="C12444" s="163"/>
      <c r="D12444" s="164"/>
      <c r="E12444" s="163"/>
      <c r="F12444" s="162"/>
      <c r="G12444" s="209"/>
      <c r="H12444" s="195"/>
    </row>
    <row r="12445" spans="1:8">
      <c r="A12445" s="162"/>
      <c r="B12445" s="162"/>
      <c r="C12445" s="163"/>
      <c r="D12445" s="164"/>
      <c r="E12445" s="163"/>
      <c r="F12445" s="162"/>
      <c r="G12445" s="209"/>
      <c r="H12445" s="195"/>
    </row>
    <row r="12446" spans="1:8">
      <c r="A12446" s="162"/>
      <c r="B12446" s="162"/>
      <c r="C12446" s="163"/>
      <c r="D12446" s="164"/>
      <c r="E12446" s="163"/>
      <c r="F12446" s="162"/>
      <c r="G12446" s="209"/>
      <c r="H12446" s="195"/>
    </row>
    <row r="12447" spans="1:8">
      <c r="A12447" s="162"/>
      <c r="B12447" s="162"/>
      <c r="C12447" s="163"/>
      <c r="D12447" s="164"/>
      <c r="E12447" s="163"/>
      <c r="F12447" s="162"/>
      <c r="G12447" s="209"/>
      <c r="H12447" s="195"/>
    </row>
    <row r="12448" spans="1:8">
      <c r="A12448" s="162"/>
      <c r="B12448" s="162"/>
      <c r="C12448" s="163"/>
      <c r="D12448" s="164"/>
      <c r="E12448" s="163"/>
      <c r="F12448" s="162"/>
      <c r="G12448" s="209"/>
      <c r="H12448" s="195"/>
    </row>
    <row r="12449" spans="1:8">
      <c r="A12449" s="162"/>
      <c r="B12449" s="162"/>
      <c r="C12449" s="163"/>
      <c r="D12449" s="164"/>
      <c r="E12449" s="163"/>
      <c r="F12449" s="162"/>
      <c r="G12449" s="209"/>
      <c r="H12449" s="195"/>
    </row>
    <row r="12450" spans="1:8">
      <c r="A12450" s="162"/>
      <c r="B12450" s="162"/>
      <c r="C12450" s="163"/>
      <c r="D12450" s="164"/>
      <c r="E12450" s="163"/>
      <c r="F12450" s="162"/>
      <c r="G12450" s="209"/>
      <c r="H12450" s="195"/>
    </row>
    <row r="12451" spans="1:8">
      <c r="A12451" s="162"/>
      <c r="B12451" s="162"/>
      <c r="C12451" s="163"/>
      <c r="D12451" s="164"/>
      <c r="E12451" s="163"/>
      <c r="F12451" s="162"/>
      <c r="G12451" s="209"/>
      <c r="H12451" s="195"/>
    </row>
    <row r="12452" spans="1:8">
      <c r="A12452" s="162"/>
      <c r="B12452" s="162"/>
      <c r="C12452" s="163"/>
      <c r="D12452" s="164"/>
      <c r="E12452" s="163"/>
      <c r="F12452" s="162"/>
      <c r="G12452" s="209"/>
      <c r="H12452" s="195"/>
    </row>
    <row r="12453" spans="1:8">
      <c r="A12453" s="162"/>
      <c r="B12453" s="162"/>
      <c r="C12453" s="163"/>
      <c r="D12453" s="164"/>
      <c r="E12453" s="163"/>
      <c r="F12453" s="162"/>
      <c r="G12453" s="209"/>
      <c r="H12453" s="195"/>
    </row>
    <row r="12454" spans="1:8">
      <c r="A12454" s="162"/>
      <c r="B12454" s="162"/>
      <c r="C12454" s="163"/>
      <c r="D12454" s="164"/>
      <c r="E12454" s="163"/>
      <c r="F12454" s="162"/>
      <c r="G12454" s="209"/>
      <c r="H12454" s="195"/>
    </row>
    <row r="12455" spans="1:8">
      <c r="A12455" s="162"/>
      <c r="B12455" s="162"/>
      <c r="C12455" s="163"/>
      <c r="D12455" s="164"/>
      <c r="E12455" s="163"/>
      <c r="F12455" s="162"/>
      <c r="G12455" s="209"/>
      <c r="H12455" s="195"/>
    </row>
    <row r="12456" spans="1:8">
      <c r="A12456" s="162"/>
      <c r="B12456" s="162"/>
      <c r="C12456" s="163"/>
      <c r="D12456" s="164"/>
      <c r="E12456" s="163"/>
      <c r="F12456" s="162"/>
      <c r="G12456" s="209"/>
      <c r="H12456" s="195"/>
    </row>
    <row r="12457" spans="1:8">
      <c r="A12457" s="162"/>
      <c r="B12457" s="162"/>
      <c r="C12457" s="163"/>
      <c r="D12457" s="164"/>
      <c r="E12457" s="163"/>
      <c r="F12457" s="162"/>
      <c r="G12457" s="209"/>
      <c r="H12457" s="195"/>
    </row>
    <row r="12458" spans="1:8">
      <c r="A12458" s="162"/>
      <c r="B12458" s="162"/>
      <c r="C12458" s="163"/>
      <c r="D12458" s="164"/>
      <c r="E12458" s="163"/>
      <c r="F12458" s="162"/>
      <c r="G12458" s="209"/>
      <c r="H12458" s="195"/>
    </row>
    <row r="12459" spans="1:8">
      <c r="A12459" s="162"/>
      <c r="B12459" s="162"/>
      <c r="C12459" s="163"/>
      <c r="D12459" s="164"/>
      <c r="E12459" s="163"/>
      <c r="F12459" s="162"/>
      <c r="G12459" s="209"/>
      <c r="H12459" s="195"/>
    </row>
    <row r="12460" spans="1:8">
      <c r="A12460" s="162"/>
      <c r="B12460" s="162"/>
      <c r="C12460" s="163"/>
      <c r="D12460" s="164"/>
      <c r="E12460" s="163"/>
      <c r="F12460" s="162"/>
      <c r="G12460" s="209"/>
      <c r="H12460" s="195"/>
    </row>
    <row r="12461" spans="1:8">
      <c r="A12461" s="162"/>
      <c r="B12461" s="162"/>
      <c r="C12461" s="163"/>
      <c r="D12461" s="164"/>
      <c r="E12461" s="163"/>
      <c r="F12461" s="162"/>
      <c r="G12461" s="209"/>
      <c r="H12461" s="195"/>
    </row>
    <row r="12462" spans="1:8">
      <c r="A12462" s="162"/>
      <c r="B12462" s="162"/>
      <c r="C12462" s="163"/>
      <c r="D12462" s="164"/>
      <c r="E12462" s="163"/>
      <c r="F12462" s="162"/>
      <c r="G12462" s="209"/>
      <c r="H12462" s="195"/>
    </row>
    <row r="12463" spans="1:8">
      <c r="A12463" s="162"/>
      <c r="B12463" s="162"/>
      <c r="C12463" s="163"/>
      <c r="D12463" s="164"/>
      <c r="E12463" s="163"/>
      <c r="F12463" s="162"/>
      <c r="G12463" s="209"/>
      <c r="H12463" s="195"/>
    </row>
    <row r="12464" spans="1:8">
      <c r="A12464" s="162"/>
      <c r="B12464" s="162"/>
      <c r="C12464" s="163"/>
      <c r="D12464" s="164"/>
      <c r="E12464" s="163"/>
      <c r="F12464" s="162"/>
      <c r="G12464" s="209"/>
      <c r="H12464" s="195"/>
    </row>
    <row r="12465" spans="1:8">
      <c r="A12465" s="162"/>
      <c r="B12465" s="162"/>
      <c r="C12465" s="163"/>
      <c r="D12465" s="164"/>
      <c r="E12465" s="163"/>
      <c r="F12465" s="162"/>
      <c r="G12465" s="209"/>
      <c r="H12465" s="195"/>
    </row>
    <row r="12466" spans="1:8">
      <c r="A12466" s="162"/>
      <c r="B12466" s="162"/>
      <c r="C12466" s="163"/>
      <c r="D12466" s="164"/>
      <c r="E12466" s="163"/>
      <c r="F12466" s="162"/>
      <c r="G12466" s="209"/>
      <c r="H12466" s="195"/>
    </row>
    <row r="12467" spans="1:8">
      <c r="A12467" s="162"/>
      <c r="B12467" s="162"/>
      <c r="C12467" s="163"/>
      <c r="D12467" s="164"/>
      <c r="E12467" s="163"/>
      <c r="F12467" s="162"/>
      <c r="G12467" s="209"/>
      <c r="H12467" s="195"/>
    </row>
    <row r="12468" spans="1:8">
      <c r="A12468" s="162"/>
      <c r="B12468" s="162"/>
      <c r="C12468" s="163"/>
      <c r="D12468" s="164"/>
      <c r="E12468" s="163"/>
      <c r="F12468" s="162"/>
      <c r="G12468" s="209"/>
      <c r="H12468" s="195"/>
    </row>
    <row r="12469" spans="1:8">
      <c r="A12469" s="162"/>
      <c r="B12469" s="162"/>
      <c r="C12469" s="163"/>
      <c r="D12469" s="164"/>
      <c r="E12469" s="163"/>
      <c r="F12469" s="162"/>
      <c r="G12469" s="209"/>
      <c r="H12469" s="195"/>
    </row>
    <row r="12470" spans="1:8">
      <c r="A12470" s="162"/>
      <c r="B12470" s="162"/>
      <c r="C12470" s="163"/>
      <c r="D12470" s="164"/>
      <c r="E12470" s="163"/>
      <c r="F12470" s="162"/>
      <c r="G12470" s="209"/>
      <c r="H12470" s="195"/>
    </row>
    <row r="12471" spans="1:8">
      <c r="A12471" s="162"/>
      <c r="B12471" s="162"/>
      <c r="C12471" s="163"/>
      <c r="D12471" s="164"/>
      <c r="E12471" s="163"/>
      <c r="F12471" s="162"/>
      <c r="G12471" s="209"/>
      <c r="H12471" s="195"/>
    </row>
    <row r="12472" spans="1:8">
      <c r="A12472" s="162"/>
      <c r="B12472" s="162"/>
      <c r="C12472" s="163"/>
      <c r="D12472" s="164"/>
      <c r="E12472" s="163"/>
      <c r="F12472" s="162"/>
      <c r="G12472" s="209"/>
      <c r="H12472" s="195"/>
    </row>
    <row r="12473" spans="1:8">
      <c r="A12473" s="162"/>
      <c r="B12473" s="162"/>
      <c r="C12473" s="163"/>
      <c r="D12473" s="164"/>
      <c r="E12473" s="163"/>
      <c r="F12473" s="162"/>
      <c r="G12473" s="209"/>
      <c r="H12473" s="195"/>
    </row>
    <row r="12474" spans="1:8">
      <c r="A12474" s="162"/>
      <c r="B12474" s="162"/>
      <c r="C12474" s="163"/>
      <c r="D12474" s="164"/>
      <c r="E12474" s="163"/>
      <c r="F12474" s="162"/>
      <c r="G12474" s="209"/>
      <c r="H12474" s="195"/>
    </row>
    <row r="12475" spans="1:8">
      <c r="A12475" s="162"/>
      <c r="B12475" s="162"/>
      <c r="C12475" s="163"/>
      <c r="D12475" s="164"/>
      <c r="E12475" s="163"/>
      <c r="F12475" s="162"/>
      <c r="G12475" s="209"/>
      <c r="H12475" s="195"/>
    </row>
    <row r="12476" spans="1:8">
      <c r="A12476" s="162"/>
      <c r="B12476" s="162"/>
      <c r="C12476" s="163"/>
      <c r="D12476" s="164"/>
      <c r="E12476" s="163"/>
      <c r="F12476" s="162"/>
      <c r="G12476" s="209"/>
      <c r="H12476" s="195"/>
    </row>
    <row r="12477" spans="1:8">
      <c r="A12477" s="162"/>
      <c r="B12477" s="162"/>
      <c r="C12477" s="163"/>
      <c r="D12477" s="164"/>
      <c r="E12477" s="163"/>
      <c r="F12477" s="162"/>
      <c r="G12477" s="209"/>
      <c r="H12477" s="195"/>
    </row>
    <row r="12478" spans="1:8">
      <c r="A12478" s="162"/>
      <c r="B12478" s="162"/>
      <c r="C12478" s="163"/>
      <c r="D12478" s="164"/>
      <c r="E12478" s="163"/>
      <c r="F12478" s="162"/>
      <c r="G12478" s="209"/>
      <c r="H12478" s="195"/>
    </row>
    <row r="12479" spans="1:8">
      <c r="A12479" s="162"/>
      <c r="B12479" s="162"/>
      <c r="C12479" s="163"/>
      <c r="D12479" s="164"/>
      <c r="E12479" s="163"/>
      <c r="F12479" s="162"/>
      <c r="G12479" s="209"/>
      <c r="H12479" s="195"/>
    </row>
    <row r="12480" spans="1:8">
      <c r="A12480" s="162"/>
      <c r="B12480" s="162"/>
      <c r="C12480" s="163"/>
      <c r="D12480" s="164"/>
      <c r="E12480" s="163"/>
      <c r="F12480" s="162"/>
      <c r="G12480" s="209"/>
      <c r="H12480" s="195"/>
    </row>
    <row r="12481" spans="1:8">
      <c r="A12481" s="162"/>
      <c r="B12481" s="162"/>
      <c r="C12481" s="163"/>
      <c r="D12481" s="164"/>
      <c r="E12481" s="163"/>
      <c r="F12481" s="162"/>
      <c r="G12481" s="209"/>
      <c r="H12481" s="195"/>
    </row>
    <row r="12482" spans="1:8">
      <c r="A12482" s="162"/>
      <c r="B12482" s="162"/>
      <c r="C12482" s="163"/>
      <c r="D12482" s="164"/>
      <c r="E12482" s="163"/>
      <c r="F12482" s="162"/>
      <c r="G12482" s="209"/>
      <c r="H12482" s="195"/>
    </row>
    <row r="12483" spans="1:8">
      <c r="A12483" s="162"/>
      <c r="B12483" s="162"/>
      <c r="C12483" s="163"/>
      <c r="D12483" s="164"/>
      <c r="E12483" s="163"/>
      <c r="F12483" s="162"/>
      <c r="G12483" s="209"/>
      <c r="H12483" s="195"/>
    </row>
    <row r="12484" spans="1:8">
      <c r="A12484" s="162"/>
      <c r="B12484" s="162"/>
      <c r="C12484" s="163"/>
      <c r="D12484" s="164"/>
      <c r="E12484" s="163"/>
      <c r="F12484" s="162"/>
      <c r="G12484" s="209"/>
      <c r="H12484" s="195"/>
    </row>
    <row r="12485" spans="1:8">
      <c r="A12485" s="162"/>
      <c r="B12485" s="162"/>
      <c r="C12485" s="163"/>
      <c r="D12485" s="164"/>
      <c r="E12485" s="163"/>
      <c r="F12485" s="162"/>
      <c r="G12485" s="209"/>
      <c r="H12485" s="195"/>
    </row>
    <row r="12486" spans="1:8">
      <c r="A12486" s="162"/>
      <c r="B12486" s="162"/>
      <c r="C12486" s="163"/>
      <c r="D12486" s="164"/>
      <c r="E12486" s="163"/>
      <c r="F12486" s="162"/>
      <c r="G12486" s="209"/>
      <c r="H12486" s="195"/>
    </row>
    <row r="12487" spans="1:8">
      <c r="A12487" s="162"/>
      <c r="B12487" s="162"/>
      <c r="C12487" s="163"/>
      <c r="D12487" s="164"/>
      <c r="E12487" s="163"/>
      <c r="F12487" s="162"/>
      <c r="G12487" s="209"/>
      <c r="H12487" s="195"/>
    </row>
    <row r="12488" spans="1:8">
      <c r="A12488" s="162"/>
      <c r="B12488" s="162"/>
      <c r="C12488" s="163"/>
      <c r="D12488" s="164"/>
      <c r="E12488" s="163"/>
      <c r="F12488" s="162"/>
      <c r="G12488" s="209"/>
      <c r="H12488" s="195"/>
    </row>
    <row r="12489" spans="1:8">
      <c r="A12489" s="162"/>
      <c r="B12489" s="162"/>
      <c r="C12489" s="163"/>
      <c r="D12489" s="164"/>
      <c r="E12489" s="163"/>
      <c r="F12489" s="162"/>
      <c r="G12489" s="209"/>
      <c r="H12489" s="195"/>
    </row>
    <row r="12490" spans="1:8">
      <c r="A12490" s="162"/>
      <c r="B12490" s="162"/>
      <c r="C12490" s="163"/>
      <c r="D12490" s="164"/>
      <c r="E12490" s="163"/>
      <c r="F12490" s="162"/>
      <c r="G12490" s="209"/>
      <c r="H12490" s="195"/>
    </row>
    <row r="12491" spans="1:8">
      <c r="A12491" s="162"/>
      <c r="B12491" s="162"/>
      <c r="C12491" s="163"/>
      <c r="D12491" s="164"/>
      <c r="E12491" s="163"/>
      <c r="F12491" s="162"/>
      <c r="G12491" s="209"/>
      <c r="H12491" s="195"/>
    </row>
    <row r="12492" spans="1:8">
      <c r="A12492" s="162"/>
      <c r="B12492" s="162"/>
      <c r="C12492" s="163"/>
      <c r="D12492" s="164"/>
      <c r="E12492" s="163"/>
      <c r="F12492" s="162"/>
      <c r="G12492" s="209"/>
      <c r="H12492" s="195"/>
    </row>
    <row r="12493" spans="1:8">
      <c r="A12493" s="162"/>
      <c r="B12493" s="162"/>
      <c r="C12493" s="163"/>
      <c r="D12493" s="164"/>
      <c r="E12493" s="163"/>
      <c r="F12493" s="162"/>
      <c r="G12493" s="209"/>
      <c r="H12493" s="195"/>
    </row>
    <row r="12494" spans="1:8">
      <c r="A12494" s="162"/>
      <c r="B12494" s="162"/>
      <c r="C12494" s="163"/>
      <c r="D12494" s="164"/>
      <c r="E12494" s="163"/>
      <c r="F12494" s="162"/>
      <c r="G12494" s="209"/>
      <c r="H12494" s="195"/>
    </row>
    <row r="12495" spans="1:8">
      <c r="A12495" s="162"/>
      <c r="B12495" s="162"/>
      <c r="C12495" s="163"/>
      <c r="D12495" s="164"/>
      <c r="E12495" s="163"/>
      <c r="F12495" s="162"/>
      <c r="G12495" s="209"/>
      <c r="H12495" s="195"/>
    </row>
    <row r="12496" spans="1:8">
      <c r="A12496" s="162"/>
      <c r="B12496" s="162"/>
      <c r="C12496" s="163"/>
      <c r="D12496" s="164"/>
      <c r="E12496" s="163"/>
      <c r="F12496" s="162"/>
      <c r="G12496" s="209"/>
      <c r="H12496" s="195"/>
    </row>
    <row r="12497" spans="1:8">
      <c r="A12497" s="162"/>
      <c r="B12497" s="162"/>
      <c r="C12497" s="163"/>
      <c r="D12497" s="164"/>
      <c r="E12497" s="163"/>
      <c r="F12497" s="162"/>
      <c r="G12497" s="209"/>
      <c r="H12497" s="195"/>
    </row>
    <row r="12498" spans="1:8">
      <c r="A12498" s="162"/>
      <c r="B12498" s="162"/>
      <c r="C12498" s="163"/>
      <c r="D12498" s="164"/>
      <c r="E12498" s="163"/>
      <c r="F12498" s="162"/>
      <c r="G12498" s="209"/>
      <c r="H12498" s="195"/>
    </row>
    <row r="12499" spans="1:8">
      <c r="A12499" s="162"/>
      <c r="B12499" s="162"/>
      <c r="C12499" s="163"/>
      <c r="D12499" s="164"/>
      <c r="E12499" s="163"/>
      <c r="F12499" s="162"/>
      <c r="G12499" s="209"/>
      <c r="H12499" s="195"/>
    </row>
    <row r="12500" spans="1:8">
      <c r="A12500" s="162"/>
      <c r="B12500" s="162"/>
      <c r="C12500" s="163"/>
      <c r="D12500" s="164"/>
      <c r="E12500" s="163"/>
      <c r="F12500" s="162"/>
      <c r="G12500" s="209"/>
      <c r="H12500" s="195"/>
    </row>
    <row r="12501" spans="1:8">
      <c r="A12501" s="162"/>
      <c r="B12501" s="162"/>
      <c r="C12501" s="163"/>
      <c r="D12501" s="164"/>
      <c r="E12501" s="163"/>
      <c r="F12501" s="162"/>
      <c r="G12501" s="209"/>
      <c r="H12501" s="195"/>
    </row>
    <row r="12502" spans="1:8">
      <c r="A12502" s="162"/>
      <c r="B12502" s="162"/>
      <c r="C12502" s="163"/>
      <c r="D12502" s="164"/>
      <c r="E12502" s="163"/>
      <c r="F12502" s="162"/>
      <c r="G12502" s="209"/>
      <c r="H12502" s="195"/>
    </row>
    <row r="12503" spans="1:8">
      <c r="A12503" s="162"/>
      <c r="B12503" s="162"/>
      <c r="C12503" s="163"/>
      <c r="D12503" s="164"/>
      <c r="E12503" s="163"/>
      <c r="F12503" s="162"/>
      <c r="G12503" s="209"/>
      <c r="H12503" s="195"/>
    </row>
    <row r="12504" spans="1:8">
      <c r="A12504" s="162"/>
      <c r="B12504" s="162"/>
      <c r="C12504" s="163"/>
      <c r="D12504" s="164"/>
      <c r="E12504" s="163"/>
      <c r="F12504" s="162"/>
      <c r="G12504" s="209"/>
      <c r="H12504" s="195"/>
    </row>
    <row r="12505" spans="1:8">
      <c r="A12505" s="162"/>
      <c r="B12505" s="162"/>
      <c r="C12505" s="163"/>
      <c r="D12505" s="164"/>
      <c r="E12505" s="163"/>
      <c r="F12505" s="162"/>
      <c r="G12505" s="209"/>
      <c r="H12505" s="195"/>
    </row>
    <row r="12506" spans="1:8">
      <c r="A12506" s="162"/>
      <c r="B12506" s="162"/>
      <c r="C12506" s="163"/>
      <c r="D12506" s="164"/>
      <c r="E12506" s="163"/>
      <c r="F12506" s="162"/>
      <c r="G12506" s="209"/>
      <c r="H12506" s="195"/>
    </row>
    <row r="12507" spans="1:8">
      <c r="A12507" s="162"/>
      <c r="B12507" s="162"/>
      <c r="C12507" s="163"/>
      <c r="D12507" s="164"/>
      <c r="E12507" s="163"/>
      <c r="F12507" s="162"/>
      <c r="G12507" s="209"/>
      <c r="H12507" s="195"/>
    </row>
    <row r="12508" spans="1:8">
      <c r="A12508" s="162"/>
      <c r="B12508" s="162"/>
      <c r="C12508" s="163"/>
      <c r="D12508" s="164"/>
      <c r="E12508" s="163"/>
      <c r="F12508" s="162"/>
      <c r="G12508" s="209"/>
      <c r="H12508" s="195"/>
    </row>
    <row r="12509" spans="1:8">
      <c r="A12509" s="162"/>
      <c r="B12509" s="162"/>
      <c r="C12509" s="163"/>
      <c r="D12509" s="164"/>
      <c r="E12509" s="163"/>
      <c r="F12509" s="162"/>
      <c r="G12509" s="209"/>
      <c r="H12509" s="195"/>
    </row>
    <row r="12510" spans="1:8">
      <c r="A12510" s="162"/>
      <c r="B12510" s="162"/>
      <c r="C12510" s="163"/>
      <c r="D12510" s="164"/>
      <c r="E12510" s="163"/>
      <c r="F12510" s="162"/>
      <c r="G12510" s="209"/>
      <c r="H12510" s="195"/>
    </row>
    <row r="12511" spans="1:8">
      <c r="A12511" s="162"/>
      <c r="B12511" s="162"/>
      <c r="C12511" s="163"/>
      <c r="D12511" s="164"/>
      <c r="E12511" s="163"/>
      <c r="F12511" s="162"/>
      <c r="G12511" s="209"/>
      <c r="H12511" s="195"/>
    </row>
    <row r="12512" spans="1:8">
      <c r="A12512" s="162"/>
      <c r="B12512" s="162"/>
      <c r="C12512" s="163"/>
      <c r="D12512" s="164"/>
      <c r="E12512" s="163"/>
      <c r="F12512" s="162"/>
      <c r="G12512" s="209"/>
      <c r="H12512" s="195"/>
    </row>
    <row r="12513" spans="1:8">
      <c r="A12513" s="162"/>
      <c r="B12513" s="162"/>
      <c r="C12513" s="163"/>
      <c r="D12513" s="164"/>
      <c r="E12513" s="163"/>
      <c r="F12513" s="162"/>
      <c r="G12513" s="209"/>
      <c r="H12513" s="195"/>
    </row>
    <row r="12514" spans="1:8">
      <c r="A12514" s="162"/>
      <c r="B12514" s="162"/>
      <c r="C12514" s="163"/>
      <c r="D12514" s="164"/>
      <c r="E12514" s="163"/>
      <c r="F12514" s="162"/>
      <c r="G12514" s="209"/>
      <c r="H12514" s="195"/>
    </row>
    <row r="12515" spans="1:8">
      <c r="A12515" s="162"/>
      <c r="B12515" s="162"/>
      <c r="C12515" s="163"/>
      <c r="D12515" s="164"/>
      <c r="E12515" s="163"/>
      <c r="F12515" s="162"/>
      <c r="G12515" s="209"/>
      <c r="H12515" s="195"/>
    </row>
    <row r="12516" spans="1:8">
      <c r="A12516" s="162"/>
      <c r="B12516" s="162"/>
      <c r="C12516" s="163"/>
      <c r="D12516" s="164"/>
      <c r="E12516" s="163"/>
      <c r="F12516" s="162"/>
      <c r="G12516" s="209"/>
      <c r="H12516" s="195"/>
    </row>
    <row r="12517" spans="1:8">
      <c r="A12517" s="162"/>
      <c r="B12517" s="162"/>
      <c r="C12517" s="163"/>
      <c r="D12517" s="164"/>
      <c r="E12517" s="163"/>
      <c r="F12517" s="162"/>
      <c r="G12517" s="209"/>
      <c r="H12517" s="195"/>
    </row>
    <row r="12518" spans="1:8">
      <c r="A12518" s="162"/>
      <c r="B12518" s="162"/>
      <c r="C12518" s="163"/>
      <c r="D12518" s="164"/>
      <c r="E12518" s="163"/>
      <c r="F12518" s="162"/>
      <c r="G12518" s="209"/>
      <c r="H12518" s="195"/>
    </row>
    <row r="12519" spans="1:8">
      <c r="A12519" s="162"/>
      <c r="B12519" s="162"/>
      <c r="C12519" s="163"/>
      <c r="D12519" s="164"/>
      <c r="E12519" s="163"/>
      <c r="F12519" s="162"/>
      <c r="G12519" s="209"/>
      <c r="H12519" s="195"/>
    </row>
    <row r="12520" spans="1:8">
      <c r="A12520" s="162"/>
      <c r="B12520" s="162"/>
      <c r="C12520" s="163"/>
      <c r="D12520" s="164"/>
      <c r="E12520" s="163"/>
      <c r="F12520" s="162"/>
      <c r="G12520" s="209"/>
      <c r="H12520" s="195"/>
    </row>
    <row r="12521" spans="1:8">
      <c r="A12521" s="162"/>
      <c r="B12521" s="162"/>
      <c r="C12521" s="163"/>
      <c r="D12521" s="164"/>
      <c r="E12521" s="163"/>
      <c r="F12521" s="162"/>
      <c r="G12521" s="209"/>
      <c r="H12521" s="195"/>
    </row>
    <row r="12522" spans="1:8">
      <c r="A12522" s="162"/>
      <c r="B12522" s="162"/>
      <c r="C12522" s="163"/>
      <c r="D12522" s="164"/>
      <c r="E12522" s="163"/>
      <c r="F12522" s="162"/>
      <c r="G12522" s="209"/>
      <c r="H12522" s="195"/>
    </row>
    <row r="12523" spans="1:8">
      <c r="A12523" s="162"/>
      <c r="B12523" s="162"/>
      <c r="C12523" s="163"/>
      <c r="D12523" s="164"/>
      <c r="E12523" s="163"/>
      <c r="F12523" s="162"/>
      <c r="G12523" s="209"/>
      <c r="H12523" s="195"/>
    </row>
    <row r="12524" spans="1:8">
      <c r="A12524" s="162"/>
      <c r="B12524" s="162"/>
      <c r="C12524" s="163"/>
      <c r="D12524" s="164"/>
      <c r="E12524" s="163"/>
      <c r="F12524" s="162"/>
      <c r="G12524" s="209"/>
      <c r="H12524" s="195"/>
    </row>
    <row r="12525" spans="1:8">
      <c r="A12525" s="162"/>
      <c r="B12525" s="162"/>
      <c r="C12525" s="163"/>
      <c r="D12525" s="164"/>
      <c r="E12525" s="163"/>
      <c r="F12525" s="162"/>
      <c r="G12525" s="209"/>
      <c r="H12525" s="195"/>
    </row>
    <row r="12526" spans="1:8">
      <c r="A12526" s="162"/>
      <c r="B12526" s="162"/>
      <c r="C12526" s="163"/>
      <c r="D12526" s="164"/>
      <c r="E12526" s="163"/>
      <c r="F12526" s="162"/>
      <c r="G12526" s="209"/>
      <c r="H12526" s="195"/>
    </row>
    <row r="12527" spans="1:8">
      <c r="A12527" s="162"/>
      <c r="B12527" s="162"/>
      <c r="C12527" s="163"/>
      <c r="D12527" s="164"/>
      <c r="E12527" s="163"/>
      <c r="F12527" s="162"/>
      <c r="G12527" s="209"/>
      <c r="H12527" s="195"/>
    </row>
    <row r="12528" spans="1:8">
      <c r="A12528" s="162"/>
      <c r="B12528" s="162"/>
      <c r="C12528" s="163"/>
      <c r="D12528" s="164"/>
      <c r="E12528" s="163"/>
      <c r="F12528" s="162"/>
      <c r="G12528" s="209"/>
      <c r="H12528" s="195"/>
    </row>
    <row r="12529" spans="1:8">
      <c r="A12529" s="162"/>
      <c r="B12529" s="162"/>
      <c r="C12529" s="163"/>
      <c r="D12529" s="164"/>
      <c r="E12529" s="163"/>
      <c r="F12529" s="162"/>
      <c r="G12529" s="209"/>
      <c r="H12529" s="195"/>
    </row>
    <row r="12530" spans="1:8">
      <c r="A12530" s="162"/>
      <c r="B12530" s="162"/>
      <c r="C12530" s="163"/>
      <c r="D12530" s="164"/>
      <c r="E12530" s="163"/>
      <c r="F12530" s="162"/>
      <c r="G12530" s="209"/>
      <c r="H12530" s="195"/>
    </row>
    <row r="12531" spans="1:8">
      <c r="A12531" s="162"/>
      <c r="B12531" s="162"/>
      <c r="C12531" s="163"/>
      <c r="D12531" s="164"/>
      <c r="E12531" s="163"/>
      <c r="F12531" s="162"/>
      <c r="G12531" s="209"/>
      <c r="H12531" s="195"/>
    </row>
    <row r="12532" spans="1:8">
      <c r="A12532" s="162"/>
      <c r="B12532" s="162"/>
      <c r="C12532" s="163"/>
      <c r="D12532" s="164"/>
      <c r="E12532" s="163"/>
      <c r="F12532" s="162"/>
      <c r="G12532" s="209"/>
      <c r="H12532" s="195"/>
    </row>
    <row r="12533" spans="1:8">
      <c r="A12533" s="162"/>
      <c r="B12533" s="162"/>
      <c r="C12533" s="163"/>
      <c r="D12533" s="164"/>
      <c r="E12533" s="163"/>
      <c r="F12533" s="162"/>
      <c r="G12533" s="209"/>
      <c r="H12533" s="195"/>
    </row>
    <row r="12534" spans="1:8">
      <c r="A12534" s="162"/>
      <c r="B12534" s="162"/>
      <c r="C12534" s="163"/>
      <c r="D12534" s="164"/>
      <c r="E12534" s="163"/>
      <c r="F12534" s="162"/>
      <c r="G12534" s="209"/>
      <c r="H12534" s="195"/>
    </row>
    <row r="12535" spans="1:8">
      <c r="A12535" s="162"/>
      <c r="B12535" s="162"/>
      <c r="C12535" s="163"/>
      <c r="D12535" s="164"/>
      <c r="E12535" s="163"/>
      <c r="F12535" s="162"/>
      <c r="G12535" s="209"/>
      <c r="H12535" s="195"/>
    </row>
    <row r="12536" spans="1:8">
      <c r="A12536" s="162"/>
      <c r="B12536" s="162"/>
      <c r="C12536" s="163"/>
      <c r="D12536" s="164"/>
      <c r="E12536" s="163"/>
      <c r="F12536" s="162"/>
      <c r="G12536" s="209"/>
      <c r="H12536" s="195"/>
    </row>
    <row r="12537" spans="1:8">
      <c r="A12537" s="162"/>
      <c r="B12537" s="162"/>
      <c r="C12537" s="163"/>
      <c r="D12537" s="164"/>
      <c r="E12537" s="163"/>
      <c r="F12537" s="162"/>
      <c r="G12537" s="209"/>
      <c r="H12537" s="195"/>
    </row>
    <row r="12538" spans="1:8">
      <c r="A12538" s="162"/>
      <c r="B12538" s="162"/>
      <c r="C12538" s="163"/>
      <c r="D12538" s="164"/>
      <c r="E12538" s="163"/>
      <c r="F12538" s="162"/>
      <c r="G12538" s="209"/>
      <c r="H12538" s="195"/>
    </row>
    <row r="12539" spans="1:8">
      <c r="A12539" s="162"/>
      <c r="B12539" s="162"/>
      <c r="C12539" s="163"/>
      <c r="D12539" s="164"/>
      <c r="E12539" s="163"/>
      <c r="F12539" s="162"/>
      <c r="G12539" s="209"/>
      <c r="H12539" s="195"/>
    </row>
    <row r="12540" spans="1:8">
      <c r="A12540" s="162"/>
      <c r="B12540" s="162"/>
      <c r="C12540" s="163"/>
      <c r="D12540" s="164"/>
      <c r="E12540" s="163"/>
      <c r="F12540" s="162"/>
      <c r="G12540" s="209"/>
      <c r="H12540" s="195"/>
    </row>
    <row r="12541" spans="1:8">
      <c r="A12541" s="162"/>
      <c r="B12541" s="162"/>
      <c r="C12541" s="163"/>
      <c r="D12541" s="164"/>
      <c r="E12541" s="163"/>
      <c r="F12541" s="162"/>
      <c r="G12541" s="209"/>
      <c r="H12541" s="195"/>
    </row>
    <row r="12542" spans="1:8">
      <c r="A12542" s="162"/>
      <c r="B12542" s="162"/>
      <c r="C12542" s="163"/>
      <c r="D12542" s="164"/>
      <c r="E12542" s="163"/>
      <c r="F12542" s="162"/>
      <c r="G12542" s="209"/>
      <c r="H12542" s="195"/>
    </row>
    <row r="12543" spans="1:8">
      <c r="A12543" s="162"/>
      <c r="B12543" s="162"/>
      <c r="C12543" s="163"/>
      <c r="D12543" s="164"/>
      <c r="E12543" s="163"/>
      <c r="F12543" s="162"/>
      <c r="G12543" s="209"/>
      <c r="H12543" s="195"/>
    </row>
    <row r="12544" spans="1:8">
      <c r="A12544" s="162"/>
      <c r="B12544" s="162"/>
      <c r="C12544" s="163"/>
      <c r="D12544" s="164"/>
      <c r="E12544" s="163"/>
      <c r="F12544" s="162"/>
      <c r="G12544" s="209"/>
      <c r="H12544" s="195"/>
    </row>
    <row r="12545" spans="1:8">
      <c r="A12545" s="162"/>
      <c r="B12545" s="162"/>
      <c r="C12545" s="163"/>
      <c r="D12545" s="164"/>
      <c r="E12545" s="163"/>
      <c r="F12545" s="162"/>
      <c r="G12545" s="209"/>
      <c r="H12545" s="195"/>
    </row>
    <row r="12546" spans="1:8">
      <c r="A12546" s="162"/>
      <c r="B12546" s="162"/>
      <c r="C12546" s="163"/>
      <c r="D12546" s="164"/>
      <c r="E12546" s="163"/>
      <c r="F12546" s="162"/>
      <c r="G12546" s="209"/>
      <c r="H12546" s="195"/>
    </row>
    <row r="12547" spans="1:8">
      <c r="A12547" s="162"/>
      <c r="B12547" s="162"/>
      <c r="C12547" s="163"/>
      <c r="D12547" s="164"/>
      <c r="E12547" s="163"/>
      <c r="F12547" s="162"/>
      <c r="G12547" s="209"/>
      <c r="H12547" s="195"/>
    </row>
    <row r="12548" spans="1:8">
      <c r="A12548" s="162"/>
      <c r="B12548" s="162"/>
      <c r="C12548" s="163"/>
      <c r="D12548" s="164"/>
      <c r="E12548" s="163"/>
      <c r="F12548" s="162"/>
      <c r="G12548" s="209"/>
      <c r="H12548" s="195"/>
    </row>
    <row r="12549" spans="1:8">
      <c r="A12549" s="162"/>
      <c r="B12549" s="162"/>
      <c r="C12549" s="163"/>
      <c r="D12549" s="164"/>
      <c r="E12549" s="163"/>
      <c r="F12549" s="162"/>
      <c r="G12549" s="209"/>
      <c r="H12549" s="195"/>
    </row>
    <row r="12550" spans="1:8">
      <c r="A12550" s="162"/>
      <c r="B12550" s="162"/>
      <c r="C12550" s="163"/>
      <c r="D12550" s="164"/>
      <c r="E12550" s="163"/>
      <c r="F12550" s="162"/>
      <c r="G12550" s="209"/>
      <c r="H12550" s="195"/>
    </row>
    <row r="12551" spans="1:8">
      <c r="A12551" s="162"/>
      <c r="B12551" s="162"/>
      <c r="C12551" s="163"/>
      <c r="D12551" s="164"/>
      <c r="E12551" s="163"/>
      <c r="F12551" s="162"/>
      <c r="G12551" s="209"/>
      <c r="H12551" s="195"/>
    </row>
    <row r="12552" spans="1:8">
      <c r="A12552" s="162"/>
      <c r="B12552" s="162"/>
      <c r="C12552" s="163"/>
      <c r="D12552" s="164"/>
      <c r="E12552" s="163"/>
      <c r="F12552" s="162"/>
      <c r="G12552" s="209"/>
      <c r="H12552" s="195"/>
    </row>
    <row r="12553" spans="1:8">
      <c r="A12553" s="162"/>
      <c r="B12553" s="162"/>
      <c r="C12553" s="163"/>
      <c r="D12553" s="164"/>
      <c r="E12553" s="163"/>
      <c r="F12553" s="162"/>
      <c r="G12553" s="209"/>
      <c r="H12553" s="195"/>
    </row>
    <row r="12554" spans="1:8">
      <c r="A12554" s="162"/>
      <c r="B12554" s="162"/>
      <c r="C12554" s="163"/>
      <c r="D12554" s="164"/>
      <c r="E12554" s="163"/>
      <c r="F12554" s="162"/>
      <c r="G12554" s="209"/>
      <c r="H12554" s="195"/>
    </row>
    <row r="12555" spans="1:8">
      <c r="A12555" s="162"/>
      <c r="B12555" s="162"/>
      <c r="C12555" s="163"/>
      <c r="D12555" s="164"/>
      <c r="E12555" s="163"/>
      <c r="F12555" s="162"/>
      <c r="G12555" s="209"/>
      <c r="H12555" s="195"/>
    </row>
    <row r="12556" spans="1:8">
      <c r="A12556" s="162"/>
      <c r="B12556" s="162"/>
      <c r="C12556" s="163"/>
      <c r="D12556" s="164"/>
      <c r="E12556" s="163"/>
      <c r="F12556" s="162"/>
      <c r="G12556" s="209"/>
      <c r="H12556" s="195"/>
    </row>
    <row r="12557" spans="1:8">
      <c r="A12557" s="162"/>
      <c r="B12557" s="162"/>
      <c r="C12557" s="163"/>
      <c r="D12557" s="164"/>
      <c r="E12557" s="163"/>
      <c r="F12557" s="162"/>
      <c r="G12557" s="209"/>
      <c r="H12557" s="195"/>
    </row>
    <row r="12558" spans="1:8">
      <c r="A12558" s="162"/>
      <c r="B12558" s="162"/>
      <c r="C12558" s="163"/>
      <c r="D12558" s="164"/>
      <c r="E12558" s="163"/>
      <c r="F12558" s="162"/>
      <c r="G12558" s="209"/>
      <c r="H12558" s="195"/>
    </row>
    <row r="12559" spans="1:8">
      <c r="A12559" s="162"/>
      <c r="B12559" s="162"/>
      <c r="C12559" s="163"/>
      <c r="D12559" s="164"/>
      <c r="E12559" s="163"/>
      <c r="F12559" s="162"/>
      <c r="G12559" s="209"/>
      <c r="H12559" s="195"/>
    </row>
    <row r="12560" spans="1:8">
      <c r="A12560" s="162"/>
      <c r="B12560" s="162"/>
      <c r="C12560" s="163"/>
      <c r="D12560" s="164"/>
      <c r="E12560" s="163"/>
      <c r="F12560" s="162"/>
      <c r="G12560" s="209"/>
      <c r="H12560" s="195"/>
    </row>
    <row r="12561" spans="1:8">
      <c r="A12561" s="162"/>
      <c r="B12561" s="162"/>
      <c r="C12561" s="163"/>
      <c r="D12561" s="164"/>
      <c r="E12561" s="163"/>
      <c r="F12561" s="162"/>
      <c r="G12561" s="209"/>
      <c r="H12561" s="195"/>
    </row>
    <row r="12562" spans="1:8">
      <c r="A12562" s="162"/>
      <c r="B12562" s="162"/>
      <c r="C12562" s="163"/>
      <c r="D12562" s="164"/>
      <c r="E12562" s="163"/>
      <c r="F12562" s="162"/>
      <c r="G12562" s="209"/>
      <c r="H12562" s="195"/>
    </row>
    <row r="12563" spans="1:8">
      <c r="A12563" s="162"/>
      <c r="B12563" s="162"/>
      <c r="C12563" s="163"/>
      <c r="D12563" s="164"/>
      <c r="E12563" s="163"/>
      <c r="F12563" s="162"/>
      <c r="G12563" s="209"/>
      <c r="H12563" s="195"/>
    </row>
    <row r="12564" spans="1:8">
      <c r="A12564" s="162"/>
      <c r="B12564" s="162"/>
      <c r="C12564" s="163"/>
      <c r="D12564" s="164"/>
      <c r="E12564" s="163"/>
      <c r="F12564" s="162"/>
      <c r="G12564" s="209"/>
      <c r="H12564" s="195"/>
    </row>
    <row r="12565" spans="1:8">
      <c r="A12565" s="162"/>
      <c r="B12565" s="162"/>
      <c r="C12565" s="163"/>
      <c r="D12565" s="164"/>
      <c r="E12565" s="163"/>
      <c r="F12565" s="162"/>
      <c r="G12565" s="209"/>
      <c r="H12565" s="195"/>
    </row>
    <row r="12566" spans="1:8">
      <c r="A12566" s="162"/>
      <c r="B12566" s="162"/>
      <c r="C12566" s="163"/>
      <c r="D12566" s="164"/>
      <c r="E12566" s="163"/>
      <c r="F12566" s="162"/>
      <c r="G12566" s="209"/>
      <c r="H12566" s="195"/>
    </row>
    <row r="12567" spans="1:8">
      <c r="A12567" s="162"/>
      <c r="B12567" s="162"/>
      <c r="C12567" s="163"/>
      <c r="D12567" s="164"/>
      <c r="E12567" s="163"/>
      <c r="F12567" s="162"/>
      <c r="G12567" s="209"/>
      <c r="H12567" s="195"/>
    </row>
    <row r="12568" spans="1:8">
      <c r="A12568" s="162"/>
      <c r="B12568" s="162"/>
      <c r="C12568" s="163"/>
      <c r="D12568" s="164"/>
      <c r="E12568" s="163"/>
      <c r="F12568" s="162"/>
      <c r="G12568" s="209"/>
      <c r="H12568" s="195"/>
    </row>
    <row r="12569" spans="1:8">
      <c r="A12569" s="162"/>
      <c r="B12569" s="162"/>
      <c r="C12569" s="163"/>
      <c r="D12569" s="164"/>
      <c r="E12569" s="163"/>
      <c r="F12569" s="162"/>
      <c r="G12569" s="209"/>
      <c r="H12569" s="195"/>
    </row>
    <row r="12570" spans="1:8">
      <c r="A12570" s="162"/>
      <c r="B12570" s="162"/>
      <c r="C12570" s="163"/>
      <c r="D12570" s="164"/>
      <c r="E12570" s="163"/>
      <c r="F12570" s="162"/>
      <c r="G12570" s="209"/>
      <c r="H12570" s="195"/>
    </row>
    <row r="12571" spans="1:8">
      <c r="A12571" s="162"/>
      <c r="B12571" s="162"/>
      <c r="C12571" s="163"/>
      <c r="D12571" s="164"/>
      <c r="E12571" s="163"/>
      <c r="F12571" s="162"/>
      <c r="G12571" s="209"/>
      <c r="H12571" s="195"/>
    </row>
    <row r="12572" spans="1:8">
      <c r="A12572" s="162"/>
      <c r="B12572" s="162"/>
      <c r="C12572" s="163"/>
      <c r="D12572" s="164"/>
      <c r="E12572" s="163"/>
      <c r="F12572" s="162"/>
      <c r="G12572" s="209"/>
      <c r="H12572" s="195"/>
    </row>
    <row r="12573" spans="1:8">
      <c r="A12573" s="162"/>
      <c r="B12573" s="162"/>
      <c r="C12573" s="163"/>
      <c r="D12573" s="164"/>
      <c r="E12573" s="163"/>
      <c r="F12573" s="162"/>
      <c r="G12573" s="209"/>
      <c r="H12573" s="195"/>
    </row>
    <row r="12574" spans="1:8">
      <c r="A12574" s="162"/>
      <c r="B12574" s="162"/>
      <c r="C12574" s="163"/>
      <c r="D12574" s="164"/>
      <c r="E12574" s="163"/>
      <c r="F12574" s="162"/>
      <c r="G12574" s="209"/>
      <c r="H12574" s="195"/>
    </row>
    <row r="12575" spans="1:8">
      <c r="A12575" s="162"/>
      <c r="B12575" s="162"/>
      <c r="C12575" s="163"/>
      <c r="D12575" s="164"/>
      <c r="E12575" s="163"/>
      <c r="F12575" s="162"/>
      <c r="G12575" s="209"/>
      <c r="H12575" s="195"/>
    </row>
    <row r="12576" spans="1:8">
      <c r="A12576" s="162"/>
      <c r="B12576" s="162"/>
      <c r="C12576" s="163"/>
      <c r="D12576" s="164"/>
      <c r="E12576" s="163"/>
      <c r="F12576" s="162"/>
      <c r="G12576" s="209"/>
      <c r="H12576" s="195"/>
    </row>
    <row r="12577" spans="1:8">
      <c r="A12577" s="162"/>
      <c r="B12577" s="162"/>
      <c r="C12577" s="163"/>
      <c r="D12577" s="164"/>
      <c r="E12577" s="163"/>
      <c r="F12577" s="162"/>
      <c r="G12577" s="209"/>
      <c r="H12577" s="195"/>
    </row>
    <row r="12578" spans="1:8">
      <c r="A12578" s="162"/>
      <c r="B12578" s="162"/>
      <c r="C12578" s="163"/>
      <c r="D12578" s="164"/>
      <c r="E12578" s="163"/>
      <c r="F12578" s="162"/>
      <c r="G12578" s="209"/>
      <c r="H12578" s="195"/>
    </row>
    <row r="12579" spans="1:8">
      <c r="A12579" s="162"/>
      <c r="B12579" s="162"/>
      <c r="C12579" s="163"/>
      <c r="D12579" s="164"/>
      <c r="E12579" s="163"/>
      <c r="F12579" s="162"/>
      <c r="G12579" s="209"/>
      <c r="H12579" s="195"/>
    </row>
    <row r="12580" spans="1:8">
      <c r="A12580" s="162"/>
      <c r="B12580" s="162"/>
      <c r="C12580" s="163"/>
      <c r="D12580" s="164"/>
      <c r="E12580" s="163"/>
      <c r="F12580" s="162"/>
      <c r="G12580" s="209"/>
      <c r="H12580" s="195"/>
    </row>
    <row r="12581" spans="1:8">
      <c r="A12581" s="162"/>
      <c r="B12581" s="162"/>
      <c r="C12581" s="163"/>
      <c r="D12581" s="164"/>
      <c r="E12581" s="163"/>
      <c r="F12581" s="162"/>
      <c r="G12581" s="209"/>
      <c r="H12581" s="195"/>
    </row>
    <row r="12582" spans="1:8">
      <c r="A12582" s="162"/>
      <c r="B12582" s="162"/>
      <c r="C12582" s="163"/>
      <c r="D12582" s="164"/>
      <c r="E12582" s="163"/>
      <c r="F12582" s="162"/>
      <c r="G12582" s="209"/>
      <c r="H12582" s="195"/>
    </row>
    <row r="12583" spans="1:8">
      <c r="A12583" s="162"/>
      <c r="B12583" s="162"/>
      <c r="C12583" s="163"/>
      <c r="D12583" s="164"/>
      <c r="E12583" s="163"/>
      <c r="F12583" s="162"/>
      <c r="G12583" s="209"/>
      <c r="H12583" s="195"/>
    </row>
    <row r="12584" spans="1:8">
      <c r="A12584" s="162"/>
      <c r="B12584" s="162"/>
      <c r="C12584" s="163"/>
      <c r="D12584" s="164"/>
      <c r="E12584" s="163"/>
      <c r="F12584" s="162"/>
      <c r="G12584" s="209"/>
      <c r="H12584" s="195"/>
    </row>
    <row r="12585" spans="1:8">
      <c r="A12585" s="162"/>
      <c r="B12585" s="162"/>
      <c r="C12585" s="163"/>
      <c r="D12585" s="164"/>
      <c r="E12585" s="163"/>
      <c r="F12585" s="162"/>
      <c r="G12585" s="209"/>
      <c r="H12585" s="195"/>
    </row>
    <row r="12586" spans="1:8">
      <c r="A12586" s="162"/>
      <c r="B12586" s="162"/>
      <c r="C12586" s="163"/>
      <c r="D12586" s="164"/>
      <c r="E12586" s="163"/>
      <c r="F12586" s="162"/>
      <c r="G12586" s="209"/>
      <c r="H12586" s="195"/>
    </row>
    <row r="12587" spans="1:8">
      <c r="A12587" s="162"/>
      <c r="B12587" s="162"/>
      <c r="C12587" s="163"/>
      <c r="D12587" s="164"/>
      <c r="E12587" s="163"/>
      <c r="F12587" s="162"/>
      <c r="G12587" s="209"/>
      <c r="H12587" s="195"/>
    </row>
    <row r="12588" spans="1:8">
      <c r="A12588" s="162"/>
      <c r="B12588" s="162"/>
      <c r="C12588" s="163"/>
      <c r="D12588" s="164"/>
      <c r="E12588" s="163"/>
      <c r="F12588" s="162"/>
      <c r="G12588" s="209"/>
      <c r="H12588" s="195"/>
    </row>
    <row r="12589" spans="1:8">
      <c r="A12589" s="162"/>
      <c r="B12589" s="162"/>
      <c r="C12589" s="163"/>
      <c r="D12589" s="164"/>
      <c r="E12589" s="163"/>
      <c r="F12589" s="162"/>
      <c r="G12589" s="209"/>
      <c r="H12589" s="195"/>
    </row>
    <row r="12590" spans="1:8">
      <c r="A12590" s="162"/>
      <c r="B12590" s="162"/>
      <c r="C12590" s="163"/>
      <c r="D12590" s="164"/>
      <c r="E12590" s="163"/>
      <c r="F12590" s="162"/>
      <c r="G12590" s="209"/>
      <c r="H12590" s="195"/>
    </row>
    <row r="12591" spans="1:8">
      <c r="A12591" s="162"/>
      <c r="B12591" s="162"/>
      <c r="C12591" s="163"/>
      <c r="D12591" s="164"/>
      <c r="E12591" s="163"/>
      <c r="F12591" s="162"/>
      <c r="G12591" s="209"/>
      <c r="H12591" s="195"/>
    </row>
    <row r="12592" spans="1:8">
      <c r="A12592" s="162"/>
      <c r="B12592" s="162"/>
      <c r="C12592" s="163"/>
      <c r="D12592" s="164"/>
      <c r="E12592" s="163"/>
      <c r="F12592" s="162"/>
      <c r="G12592" s="209"/>
      <c r="H12592" s="195"/>
    </row>
    <row r="12593" spans="1:8">
      <c r="A12593" s="162"/>
      <c r="B12593" s="162"/>
      <c r="C12593" s="163"/>
      <c r="D12593" s="164"/>
      <c r="E12593" s="163"/>
      <c r="F12593" s="162"/>
      <c r="G12593" s="209"/>
      <c r="H12593" s="195"/>
    </row>
    <row r="12594" spans="1:8">
      <c r="A12594" s="162"/>
      <c r="B12594" s="162"/>
      <c r="C12594" s="163"/>
      <c r="D12594" s="164"/>
      <c r="E12594" s="163"/>
      <c r="F12594" s="162"/>
      <c r="G12594" s="209"/>
      <c r="H12594" s="195"/>
    </row>
    <row r="12595" spans="1:8">
      <c r="A12595" s="162"/>
      <c r="B12595" s="162"/>
      <c r="C12595" s="163"/>
      <c r="D12595" s="164"/>
      <c r="E12595" s="163"/>
      <c r="F12595" s="162"/>
      <c r="G12595" s="209"/>
      <c r="H12595" s="195"/>
    </row>
    <row r="12596" spans="1:8">
      <c r="A12596" s="162"/>
      <c r="B12596" s="162"/>
      <c r="C12596" s="163"/>
      <c r="D12596" s="164"/>
      <c r="E12596" s="163"/>
      <c r="F12596" s="162"/>
      <c r="G12596" s="209"/>
      <c r="H12596" s="195"/>
    </row>
    <row r="12597" spans="1:8">
      <c r="A12597" s="162"/>
      <c r="B12597" s="162"/>
      <c r="C12597" s="163"/>
      <c r="D12597" s="164"/>
      <c r="E12597" s="163"/>
      <c r="F12597" s="162"/>
      <c r="G12597" s="209"/>
      <c r="H12597" s="195"/>
    </row>
    <row r="12598" spans="1:8">
      <c r="A12598" s="162"/>
      <c r="B12598" s="162"/>
      <c r="C12598" s="163"/>
      <c r="D12598" s="164"/>
      <c r="E12598" s="163"/>
      <c r="F12598" s="162"/>
      <c r="G12598" s="209"/>
      <c r="H12598" s="195"/>
    </row>
    <row r="12599" spans="1:8">
      <c r="A12599" s="162"/>
      <c r="B12599" s="162"/>
      <c r="C12599" s="163"/>
      <c r="D12599" s="164"/>
      <c r="E12599" s="163"/>
      <c r="F12599" s="162"/>
      <c r="G12599" s="209"/>
      <c r="H12599" s="195"/>
    </row>
    <row r="12600" spans="1:8">
      <c r="A12600" s="162"/>
      <c r="B12600" s="162"/>
      <c r="C12600" s="163"/>
      <c r="D12600" s="164"/>
      <c r="E12600" s="163"/>
      <c r="F12600" s="162"/>
      <c r="G12600" s="209"/>
      <c r="H12600" s="195"/>
    </row>
    <row r="12601" spans="1:8">
      <c r="A12601" s="162"/>
      <c r="B12601" s="162"/>
      <c r="C12601" s="163"/>
      <c r="D12601" s="164"/>
      <c r="E12601" s="163"/>
      <c r="F12601" s="162"/>
      <c r="G12601" s="209"/>
      <c r="H12601" s="195"/>
    </row>
    <row r="12602" spans="1:8">
      <c r="A12602" s="162"/>
      <c r="B12602" s="162"/>
      <c r="C12602" s="163"/>
      <c r="D12602" s="164"/>
      <c r="E12602" s="163"/>
      <c r="F12602" s="162"/>
      <c r="G12602" s="209"/>
      <c r="H12602" s="195"/>
    </row>
    <row r="12603" spans="1:8">
      <c r="A12603" s="162"/>
      <c r="B12603" s="162"/>
      <c r="C12603" s="163"/>
      <c r="D12603" s="164"/>
      <c r="E12603" s="163"/>
      <c r="F12603" s="162"/>
      <c r="G12603" s="209"/>
      <c r="H12603" s="195"/>
    </row>
    <row r="12604" spans="1:8">
      <c r="A12604" s="162"/>
      <c r="B12604" s="162"/>
      <c r="C12604" s="163"/>
      <c r="D12604" s="164"/>
      <c r="E12604" s="163"/>
      <c r="F12604" s="162"/>
      <c r="G12604" s="209"/>
      <c r="H12604" s="195"/>
    </row>
    <row r="12605" spans="1:8">
      <c r="A12605" s="162"/>
      <c r="B12605" s="162"/>
      <c r="C12605" s="163"/>
      <c r="D12605" s="164"/>
      <c r="E12605" s="163"/>
      <c r="F12605" s="162"/>
      <c r="G12605" s="209"/>
      <c r="H12605" s="195"/>
    </row>
    <row r="12606" spans="1:8">
      <c r="A12606" s="162"/>
      <c r="B12606" s="162"/>
      <c r="C12606" s="163"/>
      <c r="D12606" s="164"/>
      <c r="E12606" s="163"/>
      <c r="F12606" s="162"/>
      <c r="G12606" s="209"/>
      <c r="H12606" s="195"/>
    </row>
    <row r="12607" spans="1:8">
      <c r="A12607" s="162"/>
      <c r="B12607" s="162"/>
      <c r="C12607" s="163"/>
      <c r="D12607" s="164"/>
      <c r="E12607" s="163"/>
      <c r="F12607" s="162"/>
      <c r="G12607" s="209"/>
      <c r="H12607" s="195"/>
    </row>
    <row r="12608" spans="1:8">
      <c r="A12608" s="162"/>
      <c r="B12608" s="162"/>
      <c r="C12608" s="163"/>
      <c r="D12608" s="164"/>
      <c r="E12608" s="163"/>
      <c r="F12608" s="162"/>
      <c r="G12608" s="209"/>
      <c r="H12608" s="195"/>
    </row>
    <row r="12609" spans="1:8">
      <c r="A12609" s="162"/>
      <c r="B12609" s="162"/>
      <c r="C12609" s="163"/>
      <c r="D12609" s="164"/>
      <c r="E12609" s="163"/>
      <c r="F12609" s="162"/>
      <c r="G12609" s="209"/>
      <c r="H12609" s="195"/>
    </row>
    <row r="12610" spans="1:8">
      <c r="A12610" s="162"/>
      <c r="B12610" s="162"/>
      <c r="C12610" s="163"/>
      <c r="D12610" s="164"/>
      <c r="E12610" s="163"/>
      <c r="F12610" s="162"/>
      <c r="G12610" s="209"/>
      <c r="H12610" s="195"/>
    </row>
    <row r="12611" spans="1:8">
      <c r="A12611" s="162"/>
      <c r="B12611" s="162"/>
      <c r="C12611" s="163"/>
      <c r="D12611" s="164"/>
      <c r="E12611" s="163"/>
      <c r="F12611" s="162"/>
      <c r="G12611" s="209"/>
      <c r="H12611" s="195"/>
    </row>
    <row r="12612" spans="1:8">
      <c r="A12612" s="162"/>
      <c r="B12612" s="162"/>
      <c r="C12612" s="163"/>
      <c r="D12612" s="164"/>
      <c r="E12612" s="163"/>
      <c r="F12612" s="162"/>
      <c r="G12612" s="209"/>
      <c r="H12612" s="195"/>
    </row>
    <row r="12613" spans="1:8">
      <c r="A12613" s="162"/>
      <c r="B12613" s="162"/>
      <c r="C12613" s="163"/>
      <c r="D12613" s="164"/>
      <c r="E12613" s="163"/>
      <c r="F12613" s="162"/>
      <c r="G12613" s="209"/>
      <c r="H12613" s="195"/>
    </row>
    <row r="12614" spans="1:8">
      <c r="A12614" s="162"/>
      <c r="B12614" s="162"/>
      <c r="C12614" s="163"/>
      <c r="D12614" s="164"/>
      <c r="E12614" s="163"/>
      <c r="F12614" s="162"/>
      <c r="G12614" s="209"/>
      <c r="H12614" s="195"/>
    </row>
    <row r="12615" spans="1:8">
      <c r="A12615" s="162"/>
      <c r="B12615" s="162"/>
      <c r="C12615" s="163"/>
      <c r="D12615" s="164"/>
      <c r="E12615" s="163"/>
      <c r="F12615" s="162"/>
      <c r="G12615" s="209"/>
      <c r="H12615" s="195"/>
    </row>
    <row r="12616" spans="1:8">
      <c r="A12616" s="162"/>
      <c r="B12616" s="162"/>
      <c r="C12616" s="163"/>
      <c r="D12616" s="164"/>
      <c r="E12616" s="163"/>
      <c r="F12616" s="162"/>
      <c r="G12616" s="209"/>
      <c r="H12616" s="195"/>
    </row>
    <row r="12617" spans="1:8">
      <c r="A12617" s="162"/>
      <c r="B12617" s="162"/>
      <c r="C12617" s="163"/>
      <c r="D12617" s="164"/>
      <c r="E12617" s="163"/>
      <c r="F12617" s="162"/>
      <c r="G12617" s="209"/>
      <c r="H12617" s="195"/>
    </row>
    <row r="12618" spans="1:8">
      <c r="A12618" s="162"/>
      <c r="B12618" s="162"/>
      <c r="C12618" s="163"/>
      <c r="D12618" s="164"/>
      <c r="E12618" s="163"/>
      <c r="F12618" s="162"/>
      <c r="G12618" s="209"/>
      <c r="H12618" s="195"/>
    </row>
    <row r="12619" spans="1:8">
      <c r="A12619" s="162"/>
      <c r="B12619" s="162"/>
      <c r="C12619" s="163"/>
      <c r="D12619" s="164"/>
      <c r="E12619" s="163"/>
      <c r="F12619" s="162"/>
      <c r="G12619" s="209"/>
      <c r="H12619" s="195"/>
    </row>
    <row r="12620" spans="1:8">
      <c r="A12620" s="162"/>
      <c r="B12620" s="162"/>
      <c r="C12620" s="163"/>
      <c r="D12620" s="164"/>
      <c r="E12620" s="163"/>
      <c r="F12620" s="162"/>
      <c r="G12620" s="209"/>
      <c r="H12620" s="195"/>
    </row>
    <row r="12621" spans="1:8">
      <c r="A12621" s="162"/>
      <c r="B12621" s="162"/>
      <c r="C12621" s="163"/>
      <c r="D12621" s="164"/>
      <c r="E12621" s="163"/>
      <c r="F12621" s="162"/>
      <c r="G12621" s="209"/>
      <c r="H12621" s="195"/>
    </row>
    <row r="12622" spans="1:8">
      <c r="A12622" s="162"/>
      <c r="B12622" s="162"/>
      <c r="C12622" s="163"/>
      <c r="D12622" s="164"/>
      <c r="E12622" s="163"/>
      <c r="F12622" s="162"/>
      <c r="G12622" s="209"/>
      <c r="H12622" s="195"/>
    </row>
    <row r="12623" spans="1:8">
      <c r="A12623" s="162"/>
      <c r="B12623" s="162"/>
      <c r="C12623" s="163"/>
      <c r="D12623" s="164"/>
      <c r="E12623" s="163"/>
      <c r="F12623" s="162"/>
      <c r="G12623" s="209"/>
      <c r="H12623" s="195"/>
    </row>
    <row r="12624" spans="1:8">
      <c r="A12624" s="162"/>
      <c r="B12624" s="162"/>
      <c r="C12624" s="163"/>
      <c r="D12624" s="164"/>
      <c r="E12624" s="163"/>
      <c r="F12624" s="162"/>
      <c r="G12624" s="209"/>
      <c r="H12624" s="195"/>
    </row>
    <row r="12625" spans="1:8">
      <c r="A12625" s="162"/>
      <c r="B12625" s="162"/>
      <c r="C12625" s="163"/>
      <c r="D12625" s="164"/>
      <c r="E12625" s="163"/>
      <c r="F12625" s="162"/>
      <c r="G12625" s="209"/>
      <c r="H12625" s="195"/>
    </row>
    <row r="12626" spans="1:8">
      <c r="A12626" s="162"/>
      <c r="B12626" s="162"/>
      <c r="C12626" s="163"/>
      <c r="D12626" s="164"/>
      <c r="E12626" s="163"/>
      <c r="F12626" s="162"/>
      <c r="G12626" s="209"/>
      <c r="H12626" s="195"/>
    </row>
    <row r="12627" spans="1:8">
      <c r="A12627" s="162"/>
      <c r="B12627" s="162"/>
      <c r="C12627" s="163"/>
      <c r="D12627" s="164"/>
      <c r="E12627" s="163"/>
      <c r="F12627" s="162"/>
      <c r="G12627" s="209"/>
      <c r="H12627" s="195"/>
    </row>
    <row r="12628" spans="1:8">
      <c r="A12628" s="162"/>
      <c r="B12628" s="162"/>
      <c r="C12628" s="163"/>
      <c r="D12628" s="164"/>
      <c r="E12628" s="163"/>
      <c r="F12628" s="162"/>
      <c r="G12628" s="209"/>
      <c r="H12628" s="195"/>
    </row>
    <row r="12629" spans="1:8">
      <c r="A12629" s="162"/>
      <c r="B12629" s="162"/>
      <c r="C12629" s="163"/>
      <c r="D12629" s="164"/>
      <c r="E12629" s="163"/>
      <c r="F12629" s="162"/>
      <c r="G12629" s="209"/>
      <c r="H12629" s="195"/>
    </row>
    <row r="12630" spans="1:8">
      <c r="A12630" s="162"/>
      <c r="B12630" s="162"/>
      <c r="C12630" s="163"/>
      <c r="D12630" s="164"/>
      <c r="E12630" s="163"/>
      <c r="F12630" s="162"/>
      <c r="G12630" s="209"/>
      <c r="H12630" s="195"/>
    </row>
    <row r="12631" spans="1:8">
      <c r="A12631" s="162"/>
      <c r="B12631" s="162"/>
      <c r="C12631" s="163"/>
      <c r="D12631" s="164"/>
      <c r="E12631" s="163"/>
      <c r="F12631" s="162"/>
      <c r="G12631" s="209"/>
      <c r="H12631" s="195"/>
    </row>
    <row r="12632" spans="1:8">
      <c r="A12632" s="162"/>
      <c r="B12632" s="162"/>
      <c r="C12632" s="163"/>
      <c r="D12632" s="164"/>
      <c r="E12632" s="163"/>
      <c r="F12632" s="162"/>
      <c r="G12632" s="209"/>
      <c r="H12632" s="195"/>
    </row>
    <row r="12633" spans="1:8">
      <c r="A12633" s="162"/>
      <c r="B12633" s="162"/>
      <c r="C12633" s="163"/>
      <c r="D12633" s="164"/>
      <c r="E12633" s="163"/>
      <c r="F12633" s="162"/>
      <c r="G12633" s="209"/>
      <c r="H12633" s="195"/>
    </row>
    <row r="12634" spans="1:8">
      <c r="A12634" s="162"/>
      <c r="B12634" s="162"/>
      <c r="C12634" s="163"/>
      <c r="D12634" s="164"/>
      <c r="E12634" s="163"/>
      <c r="F12634" s="162"/>
      <c r="G12634" s="209"/>
      <c r="H12634" s="195"/>
    </row>
    <row r="12635" spans="1:8">
      <c r="A12635" s="162"/>
      <c r="B12635" s="162"/>
      <c r="C12635" s="163"/>
      <c r="D12635" s="164"/>
      <c r="E12635" s="163"/>
      <c r="F12635" s="162"/>
      <c r="G12635" s="209"/>
      <c r="H12635" s="195"/>
    </row>
    <row r="12636" spans="1:8">
      <c r="A12636" s="162"/>
      <c r="B12636" s="162"/>
      <c r="C12636" s="163"/>
      <c r="D12636" s="164"/>
      <c r="E12636" s="163"/>
      <c r="F12636" s="162"/>
      <c r="G12636" s="209"/>
      <c r="H12636" s="195"/>
    </row>
    <row r="12637" spans="1:8">
      <c r="A12637" s="162"/>
      <c r="B12637" s="162"/>
      <c r="C12637" s="163"/>
      <c r="D12637" s="164"/>
      <c r="E12637" s="163"/>
      <c r="F12637" s="162"/>
      <c r="G12637" s="209"/>
      <c r="H12637" s="195"/>
    </row>
    <row r="12638" spans="1:8">
      <c r="A12638" s="162"/>
      <c r="B12638" s="162"/>
      <c r="C12638" s="163"/>
      <c r="D12638" s="164"/>
      <c r="E12638" s="163"/>
      <c r="F12638" s="162"/>
      <c r="G12638" s="209"/>
      <c r="H12638" s="195"/>
    </row>
    <row r="12639" spans="1:8">
      <c r="A12639" s="162"/>
      <c r="B12639" s="162"/>
      <c r="C12639" s="163"/>
      <c r="D12639" s="164"/>
      <c r="E12639" s="163"/>
      <c r="F12639" s="162"/>
      <c r="G12639" s="209"/>
      <c r="H12639" s="195"/>
    </row>
    <row r="12640" spans="1:8">
      <c r="A12640" s="162"/>
      <c r="B12640" s="162"/>
      <c r="C12640" s="163"/>
      <c r="D12640" s="164"/>
      <c r="E12640" s="163"/>
      <c r="F12640" s="162"/>
      <c r="G12640" s="209"/>
      <c r="H12640" s="195"/>
    </row>
    <row r="12641" spans="1:8">
      <c r="A12641" s="162"/>
      <c r="B12641" s="162"/>
      <c r="C12641" s="163"/>
      <c r="D12641" s="164"/>
      <c r="E12641" s="163"/>
      <c r="F12641" s="162"/>
      <c r="G12641" s="209"/>
      <c r="H12641" s="195"/>
    </row>
    <row r="12642" spans="1:8">
      <c r="A12642" s="162"/>
      <c r="B12642" s="162"/>
      <c r="C12642" s="163"/>
      <c r="D12642" s="164"/>
      <c r="E12642" s="163"/>
      <c r="F12642" s="162"/>
      <c r="G12642" s="209"/>
      <c r="H12642" s="195"/>
    </row>
    <row r="12643" spans="1:8">
      <c r="A12643" s="162"/>
      <c r="B12643" s="162"/>
      <c r="C12643" s="163"/>
      <c r="D12643" s="164"/>
      <c r="E12643" s="163"/>
      <c r="F12643" s="162"/>
      <c r="G12643" s="209"/>
      <c r="H12643" s="195"/>
    </row>
    <row r="12644" spans="1:8">
      <c r="A12644" s="162"/>
      <c r="B12644" s="162"/>
      <c r="C12644" s="163"/>
      <c r="D12644" s="164"/>
      <c r="E12644" s="163"/>
      <c r="F12644" s="162"/>
      <c r="G12644" s="209"/>
      <c r="H12644" s="195"/>
    </row>
    <row r="12645" spans="1:8">
      <c r="A12645" s="162"/>
      <c r="B12645" s="162"/>
      <c r="C12645" s="163"/>
      <c r="D12645" s="164"/>
      <c r="E12645" s="163"/>
      <c r="F12645" s="162"/>
      <c r="G12645" s="209"/>
      <c r="H12645" s="195"/>
    </row>
    <row r="12646" spans="1:8">
      <c r="A12646" s="162"/>
      <c r="B12646" s="162"/>
      <c r="C12646" s="163"/>
      <c r="D12646" s="164"/>
      <c r="E12646" s="163"/>
      <c r="F12646" s="162"/>
      <c r="G12646" s="209"/>
      <c r="H12646" s="195"/>
    </row>
    <row r="12647" spans="1:8">
      <c r="A12647" s="162"/>
      <c r="B12647" s="162"/>
      <c r="C12647" s="163"/>
      <c r="D12647" s="164"/>
      <c r="E12647" s="163"/>
      <c r="F12647" s="162"/>
      <c r="G12647" s="209"/>
      <c r="H12647" s="195"/>
    </row>
    <row r="12648" spans="1:8">
      <c r="A12648" s="162"/>
      <c r="B12648" s="162"/>
      <c r="C12648" s="163"/>
      <c r="D12648" s="164"/>
      <c r="E12648" s="163"/>
      <c r="F12648" s="162"/>
      <c r="G12648" s="209"/>
      <c r="H12648" s="195"/>
    </row>
    <row r="12649" spans="1:8">
      <c r="A12649" s="162"/>
      <c r="B12649" s="162"/>
      <c r="C12649" s="163"/>
      <c r="D12649" s="164"/>
      <c r="E12649" s="163"/>
      <c r="F12649" s="162"/>
      <c r="G12649" s="209"/>
      <c r="H12649" s="195"/>
    </row>
    <row r="12650" spans="1:8">
      <c r="A12650" s="162"/>
      <c r="B12650" s="162"/>
      <c r="C12650" s="163"/>
      <c r="D12650" s="164"/>
      <c r="E12650" s="163"/>
      <c r="F12650" s="162"/>
      <c r="G12650" s="209"/>
      <c r="H12650" s="195"/>
    </row>
    <row r="12651" spans="1:8">
      <c r="A12651" s="162"/>
      <c r="B12651" s="162"/>
      <c r="C12651" s="163"/>
      <c r="D12651" s="164"/>
      <c r="E12651" s="163"/>
      <c r="F12651" s="162"/>
      <c r="G12651" s="209"/>
      <c r="H12651" s="195"/>
    </row>
    <row r="12652" spans="1:8">
      <c r="A12652" s="162"/>
      <c r="B12652" s="162"/>
      <c r="C12652" s="163"/>
      <c r="D12652" s="164"/>
      <c r="E12652" s="163"/>
      <c r="F12652" s="162"/>
      <c r="G12652" s="209"/>
      <c r="H12652" s="195"/>
    </row>
    <row r="12653" spans="1:8">
      <c r="A12653" s="162"/>
      <c r="B12653" s="162"/>
      <c r="C12653" s="163"/>
      <c r="D12653" s="164"/>
      <c r="E12653" s="163"/>
      <c r="F12653" s="162"/>
      <c r="G12653" s="209"/>
      <c r="H12653" s="195"/>
    </row>
    <row r="12654" spans="1:8">
      <c r="A12654" s="162"/>
      <c r="B12654" s="162"/>
      <c r="C12654" s="163"/>
      <c r="D12654" s="164"/>
      <c r="E12654" s="163"/>
      <c r="F12654" s="162"/>
      <c r="G12654" s="209"/>
      <c r="H12654" s="195"/>
    </row>
    <row r="12655" spans="1:8">
      <c r="A12655" s="162"/>
      <c r="B12655" s="162"/>
      <c r="C12655" s="163"/>
      <c r="D12655" s="164"/>
      <c r="E12655" s="163"/>
      <c r="F12655" s="162"/>
      <c r="G12655" s="209"/>
      <c r="H12655" s="195"/>
    </row>
    <row r="12656" spans="1:8">
      <c r="A12656" s="162"/>
      <c r="B12656" s="162"/>
      <c r="C12656" s="163"/>
      <c r="D12656" s="164"/>
      <c r="E12656" s="163"/>
      <c r="F12656" s="162"/>
      <c r="G12656" s="209"/>
      <c r="H12656" s="195"/>
    </row>
    <row r="12657" spans="1:8">
      <c r="A12657" s="162"/>
      <c r="B12657" s="162"/>
      <c r="C12657" s="163"/>
      <c r="D12657" s="164"/>
      <c r="E12657" s="163"/>
      <c r="F12657" s="162"/>
      <c r="G12657" s="209"/>
      <c r="H12657" s="195"/>
    </row>
    <row r="12658" spans="1:8">
      <c r="A12658" s="162"/>
      <c r="B12658" s="162"/>
      <c r="C12658" s="163"/>
      <c r="D12658" s="164"/>
      <c r="E12658" s="163"/>
      <c r="F12658" s="162"/>
      <c r="G12658" s="209"/>
      <c r="H12658" s="195"/>
    </row>
    <row r="12659" spans="1:8">
      <c r="A12659" s="162"/>
      <c r="B12659" s="162"/>
      <c r="C12659" s="163"/>
      <c r="D12659" s="164"/>
      <c r="E12659" s="163"/>
      <c r="F12659" s="162"/>
      <c r="G12659" s="209"/>
      <c r="H12659" s="195"/>
    </row>
    <row r="12660" spans="1:8">
      <c r="A12660" s="162"/>
      <c r="B12660" s="162"/>
      <c r="C12660" s="163"/>
      <c r="D12660" s="164"/>
      <c r="E12660" s="163"/>
      <c r="F12660" s="162"/>
      <c r="G12660" s="209"/>
      <c r="H12660" s="195"/>
    </row>
    <row r="12661" spans="1:8">
      <c r="A12661" s="162"/>
      <c r="B12661" s="162"/>
      <c r="C12661" s="163"/>
      <c r="D12661" s="164"/>
      <c r="E12661" s="163"/>
      <c r="F12661" s="162"/>
      <c r="G12661" s="209"/>
      <c r="H12661" s="195"/>
    </row>
    <row r="12662" spans="1:8">
      <c r="A12662" s="162"/>
      <c r="B12662" s="162"/>
      <c r="C12662" s="163"/>
      <c r="D12662" s="164"/>
      <c r="E12662" s="163"/>
      <c r="F12662" s="162"/>
      <c r="G12662" s="209"/>
      <c r="H12662" s="195"/>
    </row>
    <row r="12663" spans="1:8">
      <c r="A12663" s="162"/>
      <c r="B12663" s="162"/>
      <c r="C12663" s="163"/>
      <c r="D12663" s="164"/>
      <c r="E12663" s="163"/>
      <c r="F12663" s="162"/>
      <c r="G12663" s="209"/>
      <c r="H12663" s="195"/>
    </row>
    <row r="12664" spans="1:8">
      <c r="A12664" s="162"/>
      <c r="B12664" s="162"/>
      <c r="C12664" s="163"/>
      <c r="D12664" s="164"/>
      <c r="E12664" s="163"/>
      <c r="F12664" s="162"/>
      <c r="G12664" s="209"/>
      <c r="H12664" s="195"/>
    </row>
    <row r="12665" spans="1:8">
      <c r="A12665" s="162"/>
      <c r="B12665" s="162"/>
      <c r="C12665" s="163"/>
      <c r="D12665" s="164"/>
      <c r="E12665" s="163"/>
      <c r="F12665" s="162"/>
      <c r="G12665" s="209"/>
      <c r="H12665" s="195"/>
    </row>
    <row r="12666" spans="1:8">
      <c r="A12666" s="162"/>
      <c r="B12666" s="162"/>
      <c r="C12666" s="163"/>
      <c r="D12666" s="164"/>
      <c r="E12666" s="163"/>
      <c r="F12666" s="162"/>
      <c r="G12666" s="209"/>
      <c r="H12666" s="195"/>
    </row>
    <row r="12667" spans="1:8">
      <c r="A12667" s="162"/>
      <c r="B12667" s="162"/>
      <c r="C12667" s="163"/>
      <c r="D12667" s="164"/>
      <c r="E12667" s="163"/>
      <c r="F12667" s="162"/>
      <c r="G12667" s="209"/>
      <c r="H12667" s="195"/>
    </row>
    <row r="12668" spans="1:8">
      <c r="A12668" s="162"/>
      <c r="B12668" s="162"/>
      <c r="C12668" s="163"/>
      <c r="D12668" s="164"/>
      <c r="E12668" s="163"/>
      <c r="F12668" s="162"/>
      <c r="G12668" s="209"/>
      <c r="H12668" s="195"/>
    </row>
    <row r="12669" spans="1:8">
      <c r="A12669" s="162"/>
      <c r="B12669" s="162"/>
      <c r="C12669" s="163"/>
      <c r="D12669" s="164"/>
      <c r="E12669" s="163"/>
      <c r="F12669" s="162"/>
      <c r="G12669" s="209"/>
      <c r="H12669" s="195"/>
    </row>
    <row r="12670" spans="1:8">
      <c r="A12670" s="162"/>
      <c r="B12670" s="162"/>
      <c r="C12670" s="163"/>
      <c r="D12670" s="164"/>
      <c r="E12670" s="163"/>
      <c r="F12670" s="162"/>
      <c r="G12670" s="209"/>
      <c r="H12670" s="195"/>
    </row>
    <row r="12671" spans="1:8">
      <c r="A12671" s="162"/>
      <c r="B12671" s="162"/>
      <c r="C12671" s="163"/>
      <c r="D12671" s="164"/>
      <c r="E12671" s="163"/>
      <c r="F12671" s="162"/>
      <c r="G12671" s="209"/>
      <c r="H12671" s="195"/>
    </row>
    <row r="12672" spans="1:8">
      <c r="A12672" s="162"/>
      <c r="B12672" s="162"/>
      <c r="C12672" s="163"/>
      <c r="D12672" s="164"/>
      <c r="E12672" s="163"/>
      <c r="F12672" s="162"/>
      <c r="G12672" s="209"/>
      <c r="H12672" s="195"/>
    </row>
    <row r="12673" spans="1:8">
      <c r="A12673" s="162"/>
      <c r="B12673" s="162"/>
      <c r="C12673" s="163"/>
      <c r="D12673" s="164"/>
      <c r="E12673" s="163"/>
      <c r="F12673" s="162"/>
      <c r="G12673" s="209"/>
      <c r="H12673" s="195"/>
    </row>
    <row r="12674" spans="1:8">
      <c r="A12674" s="162"/>
      <c r="B12674" s="162"/>
      <c r="C12674" s="163"/>
      <c r="D12674" s="164"/>
      <c r="E12674" s="163"/>
      <c r="F12674" s="162"/>
      <c r="G12674" s="209"/>
      <c r="H12674" s="195"/>
    </row>
    <row r="12675" spans="1:8">
      <c r="A12675" s="162"/>
      <c r="B12675" s="162"/>
      <c r="C12675" s="163"/>
      <c r="D12675" s="164"/>
      <c r="E12675" s="163"/>
      <c r="F12675" s="162"/>
      <c r="G12675" s="209"/>
      <c r="H12675" s="195"/>
    </row>
    <row r="12676" spans="1:8">
      <c r="A12676" s="162"/>
      <c r="B12676" s="162"/>
      <c r="C12676" s="163"/>
      <c r="D12676" s="164"/>
      <c r="E12676" s="163"/>
      <c r="F12676" s="162"/>
      <c r="G12676" s="209"/>
      <c r="H12676" s="195"/>
    </row>
    <row r="12677" spans="1:8">
      <c r="A12677" s="162"/>
      <c r="B12677" s="162"/>
      <c r="C12677" s="163"/>
      <c r="D12677" s="164"/>
      <c r="E12677" s="163"/>
      <c r="F12677" s="162"/>
      <c r="G12677" s="209"/>
      <c r="H12677" s="195"/>
    </row>
    <row r="12678" spans="1:8">
      <c r="A12678" s="162"/>
      <c r="B12678" s="162"/>
      <c r="C12678" s="163"/>
      <c r="D12678" s="164"/>
      <c r="E12678" s="163"/>
      <c r="F12678" s="162"/>
      <c r="G12678" s="209"/>
      <c r="H12678" s="195"/>
    </row>
    <row r="12679" spans="1:8">
      <c r="A12679" s="162"/>
      <c r="B12679" s="162"/>
      <c r="C12679" s="163"/>
      <c r="D12679" s="164"/>
      <c r="E12679" s="163"/>
      <c r="F12679" s="162"/>
      <c r="G12679" s="209"/>
      <c r="H12679" s="195"/>
    </row>
    <row r="12680" spans="1:8">
      <c r="A12680" s="162"/>
      <c r="B12680" s="162"/>
      <c r="C12680" s="163"/>
      <c r="D12680" s="164"/>
      <c r="E12680" s="163"/>
      <c r="F12680" s="162"/>
      <c r="G12680" s="209"/>
      <c r="H12680" s="195"/>
    </row>
    <row r="12681" spans="1:8">
      <c r="A12681" s="162"/>
      <c r="B12681" s="162"/>
      <c r="C12681" s="163"/>
      <c r="D12681" s="164"/>
      <c r="E12681" s="163"/>
      <c r="F12681" s="162"/>
      <c r="G12681" s="209"/>
      <c r="H12681" s="195"/>
    </row>
    <row r="12682" spans="1:8">
      <c r="A12682" s="162"/>
      <c r="B12682" s="162"/>
      <c r="C12682" s="163"/>
      <c r="D12682" s="164"/>
      <c r="E12682" s="163"/>
      <c r="F12682" s="162"/>
      <c r="G12682" s="209"/>
      <c r="H12682" s="195"/>
    </row>
    <row r="12683" spans="1:8">
      <c r="A12683" s="162"/>
      <c r="B12683" s="162"/>
      <c r="C12683" s="163"/>
      <c r="D12683" s="164"/>
      <c r="E12683" s="163"/>
      <c r="F12683" s="162"/>
      <c r="G12683" s="209"/>
      <c r="H12683" s="195"/>
    </row>
    <row r="12684" spans="1:8">
      <c r="A12684" s="162"/>
      <c r="B12684" s="162"/>
      <c r="C12684" s="163"/>
      <c r="D12684" s="164"/>
      <c r="E12684" s="163"/>
      <c r="F12684" s="162"/>
      <c r="G12684" s="209"/>
      <c r="H12684" s="195"/>
    </row>
    <row r="12685" spans="1:8">
      <c r="A12685" s="162"/>
      <c r="B12685" s="162"/>
      <c r="C12685" s="163"/>
      <c r="D12685" s="164"/>
      <c r="E12685" s="163"/>
      <c r="F12685" s="162"/>
      <c r="G12685" s="209"/>
      <c r="H12685" s="195"/>
    </row>
    <row r="12686" spans="1:8">
      <c r="A12686" s="162"/>
      <c r="B12686" s="162"/>
      <c r="C12686" s="163"/>
      <c r="D12686" s="164"/>
      <c r="E12686" s="163"/>
      <c r="F12686" s="162"/>
      <c r="G12686" s="209"/>
      <c r="H12686" s="195"/>
    </row>
    <row r="12687" spans="1:8">
      <c r="A12687" s="162"/>
      <c r="B12687" s="162"/>
      <c r="C12687" s="163"/>
      <c r="D12687" s="164"/>
      <c r="E12687" s="163"/>
      <c r="F12687" s="162"/>
      <c r="G12687" s="209"/>
      <c r="H12687" s="195"/>
    </row>
    <row r="12688" spans="1:8">
      <c r="A12688" s="162"/>
      <c r="B12688" s="162"/>
      <c r="C12688" s="163"/>
      <c r="D12688" s="164"/>
      <c r="E12688" s="163"/>
      <c r="F12688" s="162"/>
      <c r="G12688" s="209"/>
      <c r="H12688" s="195"/>
    </row>
    <row r="12689" spans="1:8">
      <c r="A12689" s="162"/>
      <c r="B12689" s="162"/>
      <c r="C12689" s="163"/>
      <c r="D12689" s="164"/>
      <c r="E12689" s="163"/>
      <c r="F12689" s="162"/>
      <c r="G12689" s="209"/>
      <c r="H12689" s="195"/>
    </row>
    <row r="12690" spans="1:8">
      <c r="A12690" s="162"/>
      <c r="B12690" s="162"/>
      <c r="C12690" s="163"/>
      <c r="D12690" s="164"/>
      <c r="E12690" s="163"/>
      <c r="F12690" s="162"/>
      <c r="G12690" s="209"/>
      <c r="H12690" s="195"/>
    </row>
    <row r="12691" spans="1:8">
      <c r="A12691" s="162"/>
      <c r="B12691" s="162"/>
      <c r="C12691" s="163"/>
      <c r="D12691" s="164"/>
      <c r="E12691" s="163"/>
      <c r="F12691" s="162"/>
      <c r="G12691" s="209"/>
      <c r="H12691" s="195"/>
    </row>
    <row r="12692" spans="1:8">
      <c r="A12692" s="162"/>
      <c r="B12692" s="162"/>
      <c r="C12692" s="163"/>
      <c r="D12692" s="164"/>
      <c r="E12692" s="163"/>
      <c r="F12692" s="162"/>
      <c r="G12692" s="209"/>
      <c r="H12692" s="195"/>
    </row>
    <row r="12693" spans="1:8">
      <c r="A12693" s="162"/>
      <c r="B12693" s="162"/>
      <c r="C12693" s="163"/>
      <c r="D12693" s="164"/>
      <c r="E12693" s="163"/>
      <c r="F12693" s="162"/>
      <c r="G12693" s="209"/>
      <c r="H12693" s="195"/>
    </row>
    <row r="12694" spans="1:8">
      <c r="A12694" s="162"/>
      <c r="B12694" s="162"/>
      <c r="C12694" s="163"/>
      <c r="D12694" s="164"/>
      <c r="E12694" s="163"/>
      <c r="F12694" s="162"/>
      <c r="G12694" s="209"/>
      <c r="H12694" s="195"/>
    </row>
    <row r="12695" spans="1:8">
      <c r="A12695" s="162"/>
      <c r="B12695" s="162"/>
      <c r="C12695" s="163"/>
      <c r="D12695" s="164"/>
      <c r="E12695" s="163"/>
      <c r="F12695" s="162"/>
      <c r="G12695" s="209"/>
      <c r="H12695" s="195"/>
    </row>
    <row r="12696" spans="1:8">
      <c r="A12696" s="162"/>
      <c r="B12696" s="162"/>
      <c r="C12696" s="163"/>
      <c r="D12696" s="164"/>
      <c r="E12696" s="163"/>
      <c r="F12696" s="162"/>
      <c r="G12696" s="209"/>
      <c r="H12696" s="195"/>
    </row>
    <row r="12697" spans="1:8">
      <c r="A12697" s="162"/>
      <c r="B12697" s="162"/>
      <c r="C12697" s="163"/>
      <c r="D12697" s="164"/>
      <c r="E12697" s="163"/>
      <c r="F12697" s="162"/>
      <c r="G12697" s="209"/>
      <c r="H12697" s="195"/>
    </row>
    <row r="12698" spans="1:8">
      <c r="A12698" s="162"/>
      <c r="B12698" s="162"/>
      <c r="C12698" s="163"/>
      <c r="D12698" s="164"/>
      <c r="E12698" s="163"/>
      <c r="F12698" s="162"/>
      <c r="G12698" s="209"/>
      <c r="H12698" s="195"/>
    </row>
    <row r="12699" spans="1:8">
      <c r="A12699" s="162"/>
      <c r="B12699" s="162"/>
      <c r="C12699" s="163"/>
      <c r="D12699" s="164"/>
      <c r="E12699" s="163"/>
      <c r="F12699" s="162"/>
      <c r="G12699" s="209"/>
      <c r="H12699" s="195"/>
    </row>
    <row r="12700" spans="1:8">
      <c r="A12700" s="162"/>
      <c r="B12700" s="162"/>
      <c r="C12700" s="163"/>
      <c r="D12700" s="164"/>
      <c r="E12700" s="163"/>
      <c r="F12700" s="162"/>
      <c r="G12700" s="209"/>
      <c r="H12700" s="195"/>
    </row>
    <row r="12701" spans="1:8">
      <c r="A12701" s="162"/>
      <c r="B12701" s="162"/>
      <c r="C12701" s="163"/>
      <c r="D12701" s="164"/>
      <c r="E12701" s="163"/>
      <c r="F12701" s="162"/>
      <c r="G12701" s="209"/>
      <c r="H12701" s="195"/>
    </row>
    <row r="12702" spans="1:8">
      <c r="A12702" s="162"/>
      <c r="B12702" s="162"/>
      <c r="C12702" s="163"/>
      <c r="D12702" s="164"/>
      <c r="E12702" s="163"/>
      <c r="F12702" s="162"/>
      <c r="G12702" s="209"/>
      <c r="H12702" s="195"/>
    </row>
    <row r="12703" spans="1:8">
      <c r="A12703" s="162"/>
      <c r="B12703" s="162"/>
      <c r="C12703" s="163"/>
      <c r="D12703" s="164"/>
      <c r="E12703" s="163"/>
      <c r="F12703" s="162"/>
      <c r="G12703" s="209"/>
      <c r="H12703" s="195"/>
    </row>
    <row r="12704" spans="1:8">
      <c r="A12704" s="162"/>
      <c r="B12704" s="162"/>
      <c r="C12704" s="163"/>
      <c r="D12704" s="164"/>
      <c r="E12704" s="163"/>
      <c r="F12704" s="162"/>
      <c r="G12704" s="209"/>
      <c r="H12704" s="195"/>
    </row>
    <row r="12705" spans="1:8">
      <c r="A12705" s="162"/>
      <c r="B12705" s="162"/>
      <c r="C12705" s="163"/>
      <c r="D12705" s="164"/>
      <c r="E12705" s="163"/>
      <c r="F12705" s="162"/>
      <c r="G12705" s="209"/>
      <c r="H12705" s="195"/>
    </row>
    <row r="12706" spans="1:8">
      <c r="A12706" s="162"/>
      <c r="B12706" s="162"/>
      <c r="C12706" s="163"/>
      <c r="D12706" s="164"/>
      <c r="E12706" s="163"/>
      <c r="F12706" s="162"/>
      <c r="G12706" s="209"/>
      <c r="H12706" s="195"/>
    </row>
    <row r="12707" spans="1:8">
      <c r="A12707" s="162"/>
      <c r="B12707" s="162"/>
      <c r="C12707" s="163"/>
      <c r="D12707" s="164"/>
      <c r="E12707" s="163"/>
      <c r="F12707" s="162"/>
      <c r="G12707" s="209"/>
      <c r="H12707" s="195"/>
    </row>
    <row r="12708" spans="1:8">
      <c r="A12708" s="162"/>
      <c r="B12708" s="162"/>
      <c r="C12708" s="163"/>
      <c r="D12708" s="164"/>
      <c r="E12708" s="163"/>
      <c r="F12708" s="162"/>
      <c r="G12708" s="209"/>
      <c r="H12708" s="195"/>
    </row>
    <row r="12709" spans="1:8">
      <c r="A12709" s="162"/>
      <c r="B12709" s="162"/>
      <c r="C12709" s="163"/>
      <c r="D12709" s="164"/>
      <c r="E12709" s="163"/>
      <c r="F12709" s="162"/>
      <c r="G12709" s="209"/>
      <c r="H12709" s="195"/>
    </row>
    <row r="12710" spans="1:8">
      <c r="A12710" s="162"/>
      <c r="B12710" s="162"/>
      <c r="C12710" s="163"/>
      <c r="D12710" s="164"/>
      <c r="E12710" s="163"/>
      <c r="F12710" s="162"/>
      <c r="G12710" s="209"/>
      <c r="H12710" s="195"/>
    </row>
    <row r="12711" spans="1:8">
      <c r="A12711" s="162"/>
      <c r="B12711" s="162"/>
      <c r="C12711" s="163"/>
      <c r="D12711" s="164"/>
      <c r="E12711" s="163"/>
      <c r="F12711" s="162"/>
      <c r="G12711" s="209"/>
      <c r="H12711" s="195"/>
    </row>
    <row r="12712" spans="1:8">
      <c r="A12712" s="162"/>
      <c r="B12712" s="162"/>
      <c r="C12712" s="163"/>
      <c r="D12712" s="164"/>
      <c r="E12712" s="163"/>
      <c r="F12712" s="162"/>
      <c r="G12712" s="209"/>
      <c r="H12712" s="195"/>
    </row>
    <row r="12713" spans="1:8">
      <c r="A12713" s="162"/>
      <c r="B12713" s="162"/>
      <c r="C12713" s="163"/>
      <c r="D12713" s="164"/>
      <c r="E12713" s="163"/>
      <c r="F12713" s="162"/>
      <c r="G12713" s="209"/>
      <c r="H12713" s="195"/>
    </row>
    <row r="12714" spans="1:8">
      <c r="A12714" s="162"/>
      <c r="B12714" s="162"/>
      <c r="C12714" s="163"/>
      <c r="D12714" s="164"/>
      <c r="E12714" s="163"/>
      <c r="F12714" s="162"/>
      <c r="G12714" s="209"/>
      <c r="H12714" s="195"/>
    </row>
    <row r="12715" spans="1:8">
      <c r="A12715" s="162"/>
      <c r="B12715" s="162"/>
      <c r="C12715" s="163"/>
      <c r="D12715" s="164"/>
      <c r="E12715" s="163"/>
      <c r="F12715" s="162"/>
      <c r="G12715" s="209"/>
      <c r="H12715" s="195"/>
    </row>
    <row r="12716" spans="1:8">
      <c r="A12716" s="162"/>
      <c r="B12716" s="162"/>
      <c r="C12716" s="163"/>
      <c r="D12716" s="164"/>
      <c r="E12716" s="163"/>
      <c r="F12716" s="162"/>
      <c r="G12716" s="209"/>
      <c r="H12716" s="195"/>
    </row>
    <row r="12717" spans="1:8">
      <c r="A12717" s="162"/>
      <c r="B12717" s="162"/>
      <c r="C12717" s="163"/>
      <c r="D12717" s="164"/>
      <c r="E12717" s="163"/>
      <c r="F12717" s="162"/>
      <c r="G12717" s="209"/>
      <c r="H12717" s="195"/>
    </row>
    <row r="12718" spans="1:8">
      <c r="A12718" s="162"/>
      <c r="B12718" s="162"/>
      <c r="C12718" s="163"/>
      <c r="D12718" s="164"/>
      <c r="E12718" s="163"/>
      <c r="F12718" s="162"/>
      <c r="G12718" s="209"/>
      <c r="H12718" s="195"/>
    </row>
    <row r="12719" spans="1:8">
      <c r="A12719" s="162"/>
      <c r="B12719" s="162"/>
      <c r="C12719" s="163"/>
      <c r="D12719" s="164"/>
      <c r="E12719" s="163"/>
      <c r="F12719" s="162"/>
      <c r="G12719" s="209"/>
      <c r="H12719" s="195"/>
    </row>
    <row r="12720" spans="1:8">
      <c r="A12720" s="162"/>
      <c r="B12720" s="162"/>
      <c r="C12720" s="163"/>
      <c r="D12720" s="164"/>
      <c r="E12720" s="163"/>
      <c r="F12720" s="162"/>
      <c r="G12720" s="209"/>
      <c r="H12720" s="195"/>
    </row>
    <row r="12721" spans="1:8">
      <c r="A12721" s="162"/>
      <c r="B12721" s="162"/>
      <c r="C12721" s="163"/>
      <c r="D12721" s="164"/>
      <c r="E12721" s="163"/>
      <c r="F12721" s="162"/>
      <c r="G12721" s="209"/>
      <c r="H12721" s="195"/>
    </row>
    <row r="12722" spans="1:8">
      <c r="A12722" s="162"/>
      <c r="B12722" s="162"/>
      <c r="C12722" s="163"/>
      <c r="D12722" s="164"/>
      <c r="E12722" s="163"/>
      <c r="F12722" s="162"/>
      <c r="G12722" s="209"/>
      <c r="H12722" s="195"/>
    </row>
    <row r="12723" spans="1:8">
      <c r="A12723" s="162"/>
      <c r="B12723" s="162"/>
      <c r="C12723" s="163"/>
      <c r="D12723" s="164"/>
      <c r="E12723" s="163"/>
      <c r="F12723" s="162"/>
      <c r="G12723" s="209"/>
      <c r="H12723" s="195"/>
    </row>
    <row r="12724" spans="1:8">
      <c r="A12724" s="162"/>
      <c r="B12724" s="162"/>
      <c r="C12724" s="163"/>
      <c r="D12724" s="164"/>
      <c r="E12724" s="163"/>
      <c r="F12724" s="162"/>
      <c r="G12724" s="209"/>
      <c r="H12724" s="195"/>
    </row>
    <row r="12725" spans="1:8">
      <c r="A12725" s="162"/>
      <c r="B12725" s="162"/>
      <c r="C12725" s="163"/>
      <c r="D12725" s="164"/>
      <c r="E12725" s="163"/>
      <c r="F12725" s="162"/>
      <c r="G12725" s="209"/>
      <c r="H12725" s="195"/>
    </row>
    <row r="12726" spans="1:8">
      <c r="A12726" s="162"/>
      <c r="B12726" s="162"/>
      <c r="C12726" s="163"/>
      <c r="D12726" s="164"/>
      <c r="E12726" s="163"/>
      <c r="F12726" s="162"/>
      <c r="G12726" s="209"/>
      <c r="H12726" s="195"/>
    </row>
    <row r="12727" spans="1:8">
      <c r="A12727" s="162"/>
      <c r="B12727" s="162"/>
      <c r="C12727" s="163"/>
      <c r="D12727" s="164"/>
      <c r="E12727" s="163"/>
      <c r="F12727" s="162"/>
      <c r="G12727" s="209"/>
      <c r="H12727" s="195"/>
    </row>
    <row r="12728" spans="1:8">
      <c r="A12728" s="162"/>
      <c r="B12728" s="162"/>
      <c r="C12728" s="163"/>
      <c r="D12728" s="164"/>
      <c r="E12728" s="163"/>
      <c r="F12728" s="162"/>
      <c r="G12728" s="209"/>
      <c r="H12728" s="195"/>
    </row>
    <row r="12729" spans="1:8">
      <c r="A12729" s="162"/>
      <c r="B12729" s="162"/>
      <c r="C12729" s="163"/>
      <c r="D12729" s="164"/>
      <c r="E12729" s="163"/>
      <c r="F12729" s="162"/>
      <c r="G12729" s="209"/>
      <c r="H12729" s="195"/>
    </row>
    <row r="12730" spans="1:8">
      <c r="A12730" s="162"/>
      <c r="B12730" s="162"/>
      <c r="C12730" s="163"/>
      <c r="D12730" s="164"/>
      <c r="E12730" s="163"/>
      <c r="F12730" s="162"/>
      <c r="G12730" s="209"/>
      <c r="H12730" s="195"/>
    </row>
    <row r="12731" spans="1:8">
      <c r="A12731" s="162"/>
      <c r="B12731" s="162"/>
      <c r="C12731" s="163"/>
      <c r="D12731" s="164"/>
      <c r="E12731" s="163"/>
      <c r="F12731" s="162"/>
      <c r="G12731" s="209"/>
      <c r="H12731" s="195"/>
    </row>
    <row r="12732" spans="1:8">
      <c r="A12732" s="162"/>
      <c r="B12732" s="162"/>
      <c r="C12732" s="163"/>
      <c r="D12732" s="164"/>
      <c r="E12732" s="163"/>
      <c r="F12732" s="162"/>
      <c r="G12732" s="209"/>
      <c r="H12732" s="195"/>
    </row>
    <row r="12733" spans="1:8">
      <c r="A12733" s="162"/>
      <c r="B12733" s="162"/>
      <c r="C12733" s="163"/>
      <c r="D12733" s="164"/>
      <c r="E12733" s="163"/>
      <c r="F12733" s="162"/>
      <c r="G12733" s="209"/>
      <c r="H12733" s="195"/>
    </row>
    <row r="12734" spans="1:8">
      <c r="A12734" s="162"/>
      <c r="B12734" s="162"/>
      <c r="C12734" s="163"/>
      <c r="D12734" s="164"/>
      <c r="E12734" s="163"/>
      <c r="F12734" s="162"/>
      <c r="G12734" s="209"/>
      <c r="H12734" s="195"/>
    </row>
    <row r="12735" spans="1:8">
      <c r="A12735" s="162"/>
      <c r="B12735" s="162"/>
      <c r="C12735" s="163"/>
      <c r="D12735" s="164"/>
      <c r="E12735" s="163"/>
      <c r="F12735" s="162"/>
      <c r="G12735" s="209"/>
      <c r="H12735" s="195"/>
    </row>
    <row r="12736" spans="1:8">
      <c r="A12736" s="162"/>
      <c r="B12736" s="162"/>
      <c r="C12736" s="163"/>
      <c r="D12736" s="164"/>
      <c r="E12736" s="163"/>
      <c r="F12736" s="162"/>
      <c r="G12736" s="209"/>
      <c r="H12736" s="195"/>
    </row>
    <row r="12737" spans="1:8">
      <c r="A12737" s="162"/>
      <c r="B12737" s="162"/>
      <c r="C12737" s="163"/>
      <c r="D12737" s="164"/>
      <c r="E12737" s="163"/>
      <c r="F12737" s="162"/>
      <c r="G12737" s="209"/>
      <c r="H12737" s="195"/>
    </row>
    <row r="12738" spans="1:8">
      <c r="A12738" s="162"/>
      <c r="B12738" s="162"/>
      <c r="C12738" s="163"/>
      <c r="D12738" s="164"/>
      <c r="E12738" s="163"/>
      <c r="F12738" s="162"/>
      <c r="G12738" s="209"/>
      <c r="H12738" s="195"/>
    </row>
    <row r="12739" spans="1:8">
      <c r="A12739" s="162"/>
      <c r="B12739" s="162"/>
      <c r="C12739" s="163"/>
      <c r="D12739" s="164"/>
      <c r="E12739" s="163"/>
      <c r="F12739" s="162"/>
      <c r="G12739" s="209"/>
      <c r="H12739" s="195"/>
    </row>
    <row r="12740" spans="1:8">
      <c r="A12740" s="162"/>
      <c r="B12740" s="162"/>
      <c r="C12740" s="163"/>
      <c r="D12740" s="164"/>
      <c r="E12740" s="163"/>
      <c r="F12740" s="162"/>
      <c r="G12740" s="209"/>
      <c r="H12740" s="195"/>
    </row>
    <row r="12741" spans="1:8">
      <c r="A12741" s="162"/>
      <c r="B12741" s="162"/>
      <c r="C12741" s="163"/>
      <c r="D12741" s="164"/>
      <c r="E12741" s="163"/>
      <c r="F12741" s="162"/>
      <c r="G12741" s="209"/>
      <c r="H12741" s="195"/>
    </row>
    <row r="12742" spans="1:8">
      <c r="A12742" s="162"/>
      <c r="B12742" s="162"/>
      <c r="C12742" s="163"/>
      <c r="D12742" s="164"/>
      <c r="E12742" s="163"/>
      <c r="F12742" s="162"/>
      <c r="G12742" s="209"/>
      <c r="H12742" s="195"/>
    </row>
    <row r="12743" spans="1:8">
      <c r="A12743" s="162"/>
      <c r="B12743" s="162"/>
      <c r="C12743" s="163"/>
      <c r="D12743" s="164"/>
      <c r="E12743" s="163"/>
      <c r="F12743" s="162"/>
      <c r="G12743" s="209"/>
      <c r="H12743" s="195"/>
    </row>
    <row r="12744" spans="1:8">
      <c r="A12744" s="162"/>
      <c r="B12744" s="162"/>
      <c r="C12744" s="163"/>
      <c r="D12744" s="164"/>
      <c r="E12744" s="163"/>
      <c r="F12744" s="162"/>
      <c r="G12744" s="209"/>
      <c r="H12744" s="195"/>
    </row>
    <row r="12745" spans="1:8">
      <c r="A12745" s="162"/>
      <c r="B12745" s="162"/>
      <c r="C12745" s="163"/>
      <c r="D12745" s="164"/>
      <c r="E12745" s="163"/>
      <c r="F12745" s="162"/>
      <c r="G12745" s="209"/>
      <c r="H12745" s="195"/>
    </row>
    <row r="12746" spans="1:8">
      <c r="A12746" s="162"/>
      <c r="B12746" s="162"/>
      <c r="C12746" s="163"/>
      <c r="D12746" s="164"/>
      <c r="E12746" s="163"/>
      <c r="F12746" s="162"/>
      <c r="G12746" s="209"/>
      <c r="H12746" s="195"/>
    </row>
    <row r="12747" spans="1:8">
      <c r="A12747" s="162"/>
      <c r="B12747" s="162"/>
      <c r="C12747" s="163"/>
      <c r="D12747" s="164"/>
      <c r="E12747" s="163"/>
      <c r="F12747" s="162"/>
      <c r="G12747" s="209"/>
      <c r="H12747" s="195"/>
    </row>
    <row r="12748" spans="1:8">
      <c r="A12748" s="162"/>
      <c r="B12748" s="162"/>
      <c r="C12748" s="163"/>
      <c r="D12748" s="164"/>
      <c r="E12748" s="163"/>
      <c r="F12748" s="162"/>
      <c r="G12748" s="209"/>
      <c r="H12748" s="195"/>
    </row>
    <row r="12749" spans="1:8">
      <c r="A12749" s="162"/>
      <c r="B12749" s="162"/>
      <c r="C12749" s="163"/>
      <c r="D12749" s="164"/>
      <c r="E12749" s="163"/>
      <c r="F12749" s="162"/>
      <c r="G12749" s="209"/>
      <c r="H12749" s="195"/>
    </row>
    <row r="12750" spans="1:8">
      <c r="A12750" s="162"/>
      <c r="B12750" s="162"/>
      <c r="C12750" s="163"/>
      <c r="D12750" s="164"/>
      <c r="E12750" s="163"/>
      <c r="F12750" s="162"/>
      <c r="G12750" s="209"/>
      <c r="H12750" s="195"/>
    </row>
    <row r="12751" spans="1:8">
      <c r="A12751" s="162"/>
      <c r="B12751" s="162"/>
      <c r="C12751" s="163"/>
      <c r="D12751" s="164"/>
      <c r="E12751" s="163"/>
      <c r="F12751" s="162"/>
      <c r="G12751" s="209"/>
      <c r="H12751" s="195"/>
    </row>
    <row r="12752" spans="1:8">
      <c r="A12752" s="162"/>
      <c r="B12752" s="162"/>
      <c r="C12752" s="163"/>
      <c r="D12752" s="164"/>
      <c r="E12752" s="163"/>
      <c r="F12752" s="162"/>
      <c r="G12752" s="209"/>
      <c r="H12752" s="195"/>
    </row>
    <row r="12753" spans="1:8">
      <c r="A12753" s="162"/>
      <c r="B12753" s="162"/>
      <c r="C12753" s="163"/>
      <c r="D12753" s="164"/>
      <c r="E12753" s="163"/>
      <c r="F12753" s="162"/>
      <c r="G12753" s="209"/>
      <c r="H12753" s="195"/>
    </row>
    <row r="12754" spans="1:8">
      <c r="A12754" s="162"/>
      <c r="B12754" s="162"/>
      <c r="C12754" s="163"/>
      <c r="D12754" s="164"/>
      <c r="E12754" s="163"/>
      <c r="F12754" s="162"/>
      <c r="G12754" s="209"/>
      <c r="H12754" s="195"/>
    </row>
    <row r="12755" spans="1:8">
      <c r="A12755" s="162"/>
      <c r="B12755" s="162"/>
      <c r="C12755" s="163"/>
      <c r="D12755" s="164"/>
      <c r="E12755" s="163"/>
      <c r="F12755" s="162"/>
      <c r="G12755" s="209"/>
      <c r="H12755" s="195"/>
    </row>
    <row r="12756" spans="1:8">
      <c r="A12756" s="162"/>
      <c r="B12756" s="162"/>
      <c r="C12756" s="163"/>
      <c r="D12756" s="164"/>
      <c r="E12756" s="163"/>
      <c r="F12756" s="162"/>
      <c r="G12756" s="209"/>
      <c r="H12756" s="195"/>
    </row>
    <row r="12757" spans="1:8">
      <c r="A12757" s="162"/>
      <c r="B12757" s="162"/>
      <c r="C12757" s="163"/>
      <c r="D12757" s="164"/>
      <c r="E12757" s="163"/>
      <c r="F12757" s="162"/>
      <c r="G12757" s="209"/>
      <c r="H12757" s="195"/>
    </row>
    <row r="12758" spans="1:8">
      <c r="A12758" s="162"/>
      <c r="B12758" s="162"/>
      <c r="C12758" s="163"/>
      <c r="D12758" s="164"/>
      <c r="E12758" s="163"/>
      <c r="F12758" s="162"/>
      <c r="G12758" s="209"/>
      <c r="H12758" s="195"/>
    </row>
    <row r="12759" spans="1:8">
      <c r="A12759" s="162"/>
      <c r="B12759" s="162"/>
      <c r="C12759" s="163"/>
      <c r="D12759" s="164"/>
      <c r="E12759" s="163"/>
      <c r="F12759" s="162"/>
      <c r="G12759" s="209"/>
      <c r="H12759" s="195"/>
    </row>
    <row r="12760" spans="1:8">
      <c r="A12760" s="162"/>
      <c r="B12760" s="162"/>
      <c r="C12760" s="163"/>
      <c r="D12760" s="164"/>
      <c r="E12760" s="163"/>
      <c r="F12760" s="162"/>
      <c r="G12760" s="209"/>
      <c r="H12760" s="195"/>
    </row>
    <row r="12761" spans="1:8">
      <c r="A12761" s="162"/>
      <c r="B12761" s="162"/>
      <c r="C12761" s="163"/>
      <c r="D12761" s="164"/>
      <c r="E12761" s="163"/>
      <c r="F12761" s="162"/>
      <c r="G12761" s="209"/>
      <c r="H12761" s="195"/>
    </row>
    <row r="12762" spans="1:8">
      <c r="A12762" s="162"/>
      <c r="B12762" s="162"/>
      <c r="C12762" s="163"/>
      <c r="D12762" s="164"/>
      <c r="E12762" s="163"/>
      <c r="F12762" s="162"/>
      <c r="G12762" s="209"/>
      <c r="H12762" s="195"/>
    </row>
    <row r="12763" spans="1:8">
      <c r="A12763" s="162"/>
      <c r="B12763" s="162"/>
      <c r="C12763" s="163"/>
      <c r="D12763" s="164"/>
      <c r="E12763" s="163"/>
      <c r="F12763" s="162"/>
      <c r="G12763" s="209"/>
      <c r="H12763" s="195"/>
    </row>
    <row r="12764" spans="1:8">
      <c r="A12764" s="162"/>
      <c r="B12764" s="162"/>
      <c r="C12764" s="163"/>
      <c r="D12764" s="164"/>
      <c r="E12764" s="163"/>
      <c r="F12764" s="162"/>
      <c r="G12764" s="209"/>
      <c r="H12764" s="195"/>
    </row>
    <row r="12765" spans="1:8">
      <c r="A12765" s="162"/>
      <c r="B12765" s="162"/>
      <c r="C12765" s="163"/>
      <c r="D12765" s="164"/>
      <c r="E12765" s="163"/>
      <c r="F12765" s="162"/>
      <c r="G12765" s="209"/>
      <c r="H12765" s="195"/>
    </row>
    <row r="12766" spans="1:8">
      <c r="A12766" s="162"/>
      <c r="B12766" s="162"/>
      <c r="C12766" s="163"/>
      <c r="D12766" s="164"/>
      <c r="E12766" s="163"/>
      <c r="F12766" s="162"/>
      <c r="G12766" s="209"/>
      <c r="H12766" s="195"/>
    </row>
    <row r="12767" spans="1:8">
      <c r="A12767" s="162"/>
      <c r="B12767" s="162"/>
      <c r="C12767" s="163"/>
      <c r="D12767" s="164"/>
      <c r="E12767" s="163"/>
      <c r="F12767" s="162"/>
      <c r="G12767" s="209"/>
      <c r="H12767" s="195"/>
    </row>
    <row r="12768" spans="1:8">
      <c r="A12768" s="162"/>
      <c r="B12768" s="162"/>
      <c r="C12768" s="163"/>
      <c r="D12768" s="164"/>
      <c r="E12768" s="163"/>
      <c r="F12768" s="162"/>
      <c r="G12768" s="209"/>
      <c r="H12768" s="195"/>
    </row>
    <row r="12769" spans="1:8">
      <c r="A12769" s="162"/>
      <c r="B12769" s="162"/>
      <c r="C12769" s="163"/>
      <c r="D12769" s="164"/>
      <c r="E12769" s="163"/>
      <c r="F12769" s="162"/>
      <c r="G12769" s="209"/>
      <c r="H12769" s="195"/>
    </row>
    <row r="12770" spans="1:8">
      <c r="A12770" s="162"/>
      <c r="B12770" s="162"/>
      <c r="C12770" s="163"/>
      <c r="D12770" s="164"/>
      <c r="E12770" s="163"/>
      <c r="F12770" s="162"/>
      <c r="G12770" s="209"/>
      <c r="H12770" s="195"/>
    </row>
    <row r="12771" spans="1:8">
      <c r="A12771" s="162"/>
      <c r="B12771" s="162"/>
      <c r="C12771" s="163"/>
      <c r="D12771" s="164"/>
      <c r="E12771" s="163"/>
      <c r="F12771" s="162"/>
      <c r="G12771" s="209"/>
      <c r="H12771" s="195"/>
    </row>
    <row r="12772" spans="1:8">
      <c r="A12772" s="162"/>
      <c r="B12772" s="162"/>
      <c r="C12772" s="163"/>
      <c r="D12772" s="164"/>
      <c r="E12772" s="163"/>
      <c r="F12772" s="162"/>
      <c r="G12772" s="209"/>
      <c r="H12772" s="195"/>
    </row>
    <row r="12773" spans="1:8">
      <c r="A12773" s="162"/>
      <c r="B12773" s="162"/>
      <c r="C12773" s="163"/>
      <c r="D12773" s="164"/>
      <c r="E12773" s="163"/>
      <c r="F12773" s="162"/>
      <c r="G12773" s="209"/>
      <c r="H12773" s="195"/>
    </row>
    <row r="12774" spans="1:8">
      <c r="A12774" s="162"/>
      <c r="B12774" s="162"/>
      <c r="C12774" s="163"/>
      <c r="D12774" s="164"/>
      <c r="E12774" s="163"/>
      <c r="F12774" s="162"/>
      <c r="G12774" s="209"/>
      <c r="H12774" s="195"/>
    </row>
    <row r="12775" spans="1:8">
      <c r="A12775" s="162"/>
      <c r="B12775" s="162"/>
      <c r="C12775" s="163"/>
      <c r="D12775" s="164"/>
      <c r="E12775" s="163"/>
      <c r="F12775" s="162"/>
      <c r="G12775" s="209"/>
      <c r="H12775" s="195"/>
    </row>
    <row r="12776" spans="1:8">
      <c r="A12776" s="162"/>
      <c r="B12776" s="162"/>
      <c r="C12776" s="163"/>
      <c r="D12776" s="164"/>
      <c r="E12776" s="163"/>
      <c r="F12776" s="162"/>
      <c r="G12776" s="209"/>
      <c r="H12776" s="195"/>
    </row>
    <row r="12777" spans="1:8">
      <c r="A12777" s="162"/>
      <c r="B12777" s="162"/>
      <c r="C12777" s="163"/>
      <c r="D12777" s="164"/>
      <c r="E12777" s="163"/>
      <c r="F12777" s="162"/>
      <c r="G12777" s="209"/>
      <c r="H12777" s="195"/>
    </row>
    <row r="12778" spans="1:8">
      <c r="A12778" s="162"/>
      <c r="B12778" s="162"/>
      <c r="C12778" s="163"/>
      <c r="D12778" s="164"/>
      <c r="E12778" s="163"/>
      <c r="F12778" s="162"/>
      <c r="G12778" s="209"/>
      <c r="H12778" s="195"/>
    </row>
    <row r="12779" spans="1:8">
      <c r="A12779" s="162"/>
      <c r="B12779" s="162"/>
      <c r="C12779" s="163"/>
      <c r="D12779" s="164"/>
      <c r="E12779" s="163"/>
      <c r="F12779" s="162"/>
      <c r="G12779" s="209"/>
      <c r="H12779" s="195"/>
    </row>
    <row r="12780" spans="1:8">
      <c r="A12780" s="162"/>
      <c r="B12780" s="162"/>
      <c r="C12780" s="163"/>
      <c r="D12780" s="164"/>
      <c r="E12780" s="163"/>
      <c r="F12780" s="162"/>
      <c r="G12780" s="209"/>
      <c r="H12780" s="195"/>
    </row>
    <row r="12781" spans="1:8">
      <c r="A12781" s="162"/>
      <c r="B12781" s="162"/>
      <c r="C12781" s="163"/>
      <c r="D12781" s="164"/>
      <c r="E12781" s="163"/>
      <c r="F12781" s="162"/>
      <c r="G12781" s="209"/>
      <c r="H12781" s="195"/>
    </row>
    <row r="12782" spans="1:8">
      <c r="A12782" s="162"/>
      <c r="B12782" s="162"/>
      <c r="C12782" s="163"/>
      <c r="D12782" s="164"/>
      <c r="E12782" s="163"/>
      <c r="F12782" s="162"/>
      <c r="G12782" s="209"/>
      <c r="H12782" s="195"/>
    </row>
    <row r="12783" spans="1:8">
      <c r="A12783" s="162"/>
      <c r="B12783" s="162"/>
      <c r="C12783" s="163"/>
      <c r="D12783" s="164"/>
      <c r="E12783" s="163"/>
      <c r="F12783" s="162"/>
      <c r="G12783" s="209"/>
      <c r="H12783" s="195"/>
    </row>
    <row r="12784" spans="1:8">
      <c r="A12784" s="162"/>
      <c r="B12784" s="162"/>
      <c r="C12784" s="163"/>
      <c r="D12784" s="164"/>
      <c r="E12784" s="163"/>
      <c r="F12784" s="162"/>
      <c r="G12784" s="209"/>
      <c r="H12784" s="195"/>
    </row>
    <row r="12785" spans="1:8">
      <c r="A12785" s="162"/>
      <c r="B12785" s="162"/>
      <c r="C12785" s="163"/>
      <c r="D12785" s="164"/>
      <c r="E12785" s="163"/>
      <c r="F12785" s="162"/>
      <c r="G12785" s="209"/>
      <c r="H12785" s="195"/>
    </row>
    <row r="12786" spans="1:8">
      <c r="A12786" s="162"/>
      <c r="B12786" s="162"/>
      <c r="C12786" s="163"/>
      <c r="D12786" s="164"/>
      <c r="E12786" s="163"/>
      <c r="F12786" s="162"/>
      <c r="G12786" s="209"/>
      <c r="H12786" s="195"/>
    </row>
    <row r="12787" spans="1:8">
      <c r="A12787" s="162"/>
      <c r="B12787" s="162"/>
      <c r="C12787" s="163"/>
      <c r="D12787" s="164"/>
      <c r="E12787" s="163"/>
      <c r="F12787" s="162"/>
      <c r="G12787" s="209"/>
      <c r="H12787" s="195"/>
    </row>
    <row r="12788" spans="1:8">
      <c r="A12788" s="162"/>
      <c r="B12788" s="162"/>
      <c r="C12788" s="163"/>
      <c r="D12788" s="164"/>
      <c r="E12788" s="163"/>
      <c r="F12788" s="162"/>
      <c r="G12788" s="209"/>
      <c r="H12788" s="195"/>
    </row>
    <row r="12789" spans="1:8">
      <c r="A12789" s="162"/>
      <c r="B12789" s="162"/>
      <c r="C12789" s="163"/>
      <c r="D12789" s="164"/>
      <c r="E12789" s="163"/>
      <c r="F12789" s="162"/>
      <c r="G12789" s="209"/>
      <c r="H12789" s="195"/>
    </row>
    <row r="12790" spans="1:8">
      <c r="A12790" s="162"/>
      <c r="B12790" s="162"/>
      <c r="C12790" s="163"/>
      <c r="D12790" s="164"/>
      <c r="E12790" s="163"/>
      <c r="F12790" s="162"/>
      <c r="G12790" s="209"/>
      <c r="H12790" s="195"/>
    </row>
    <row r="12791" spans="1:8">
      <c r="A12791" s="162"/>
      <c r="B12791" s="162"/>
      <c r="C12791" s="163"/>
      <c r="D12791" s="164"/>
      <c r="E12791" s="163"/>
      <c r="F12791" s="162"/>
      <c r="G12791" s="209"/>
      <c r="H12791" s="195"/>
    </row>
    <row r="12792" spans="1:8">
      <c r="A12792" s="162"/>
      <c r="B12792" s="162"/>
      <c r="C12792" s="163"/>
      <c r="D12792" s="164"/>
      <c r="E12792" s="163"/>
      <c r="F12792" s="162"/>
      <c r="G12792" s="209"/>
      <c r="H12792" s="195"/>
    </row>
    <row r="12793" spans="1:8">
      <c r="A12793" s="162"/>
      <c r="B12793" s="162"/>
      <c r="C12793" s="163"/>
      <c r="D12793" s="164"/>
      <c r="E12793" s="163"/>
      <c r="F12793" s="162"/>
      <c r="G12793" s="209"/>
      <c r="H12793" s="195"/>
    </row>
    <row r="12794" spans="1:8">
      <c r="A12794" s="162"/>
      <c r="B12794" s="162"/>
      <c r="C12794" s="163"/>
      <c r="D12794" s="164"/>
      <c r="E12794" s="163"/>
      <c r="F12794" s="162"/>
      <c r="G12794" s="209"/>
      <c r="H12794" s="195"/>
    </row>
    <row r="12795" spans="1:8">
      <c r="A12795" s="162"/>
      <c r="B12795" s="162"/>
      <c r="C12795" s="163"/>
      <c r="D12795" s="164"/>
      <c r="E12795" s="163"/>
      <c r="F12795" s="162"/>
      <c r="G12795" s="209"/>
      <c r="H12795" s="195"/>
    </row>
    <row r="12796" spans="1:8">
      <c r="A12796" s="162"/>
      <c r="B12796" s="162"/>
      <c r="C12796" s="163"/>
      <c r="D12796" s="164"/>
      <c r="E12796" s="163"/>
      <c r="F12796" s="162"/>
      <c r="G12796" s="209"/>
      <c r="H12796" s="195"/>
    </row>
    <row r="12797" spans="1:8">
      <c r="A12797" s="162"/>
      <c r="B12797" s="162"/>
      <c r="C12797" s="163"/>
      <c r="D12797" s="164"/>
      <c r="E12797" s="163"/>
      <c r="F12797" s="162"/>
      <c r="G12797" s="209"/>
      <c r="H12797" s="195"/>
    </row>
    <row r="12798" spans="1:8">
      <c r="A12798" s="162"/>
      <c r="B12798" s="162"/>
      <c r="C12798" s="163"/>
      <c r="D12798" s="164"/>
      <c r="E12798" s="163"/>
      <c r="F12798" s="162"/>
      <c r="G12798" s="209"/>
      <c r="H12798" s="195"/>
    </row>
    <row r="12799" spans="1:8">
      <c r="A12799" s="162"/>
      <c r="B12799" s="162"/>
      <c r="C12799" s="163"/>
      <c r="D12799" s="164"/>
      <c r="E12799" s="163"/>
      <c r="F12799" s="162"/>
      <c r="G12799" s="209"/>
      <c r="H12799" s="195"/>
    </row>
    <row r="12800" spans="1:8">
      <c r="A12800" s="162"/>
      <c r="B12800" s="162"/>
      <c r="C12800" s="163"/>
      <c r="D12800" s="164"/>
      <c r="E12800" s="163"/>
      <c r="F12800" s="162"/>
      <c r="G12800" s="209"/>
      <c r="H12800" s="195"/>
    </row>
    <row r="12801" spans="1:8">
      <c r="A12801" s="162"/>
      <c r="B12801" s="162"/>
      <c r="C12801" s="163"/>
      <c r="D12801" s="164"/>
      <c r="E12801" s="163"/>
      <c r="F12801" s="162"/>
      <c r="G12801" s="209"/>
      <c r="H12801" s="195"/>
    </row>
    <row r="12802" spans="1:8">
      <c r="A12802" s="162"/>
      <c r="B12802" s="162"/>
      <c r="C12802" s="163"/>
      <c r="D12802" s="164"/>
      <c r="E12802" s="163"/>
      <c r="F12802" s="162"/>
      <c r="G12802" s="209"/>
      <c r="H12802" s="195"/>
    </row>
    <row r="12803" spans="1:8">
      <c r="A12803" s="162"/>
      <c r="B12803" s="162"/>
      <c r="C12803" s="163"/>
      <c r="D12803" s="164"/>
      <c r="E12803" s="163"/>
      <c r="F12803" s="162"/>
      <c r="G12803" s="209"/>
      <c r="H12803" s="195"/>
    </row>
    <row r="12804" spans="1:8">
      <c r="A12804" s="162"/>
      <c r="B12804" s="162"/>
      <c r="C12804" s="163"/>
      <c r="D12804" s="164"/>
      <c r="E12804" s="163"/>
      <c r="F12804" s="162"/>
      <c r="G12804" s="209"/>
      <c r="H12804" s="195"/>
    </row>
    <row r="12805" spans="1:8">
      <c r="A12805" s="162"/>
      <c r="B12805" s="162"/>
      <c r="C12805" s="163"/>
      <c r="D12805" s="164"/>
      <c r="E12805" s="163"/>
      <c r="F12805" s="162"/>
      <c r="G12805" s="209"/>
      <c r="H12805" s="195"/>
    </row>
    <row r="12806" spans="1:8">
      <c r="A12806" s="162"/>
      <c r="B12806" s="162"/>
      <c r="C12806" s="163"/>
      <c r="D12806" s="164"/>
      <c r="E12806" s="163"/>
      <c r="F12806" s="162"/>
      <c r="G12806" s="209"/>
      <c r="H12806" s="195"/>
    </row>
    <row r="12807" spans="1:8">
      <c r="A12807" s="162"/>
      <c r="B12807" s="162"/>
      <c r="C12807" s="163"/>
      <c r="D12807" s="164"/>
      <c r="E12807" s="163"/>
      <c r="F12807" s="162"/>
      <c r="G12807" s="209"/>
      <c r="H12807" s="195"/>
    </row>
    <row r="12808" spans="1:8">
      <c r="A12808" s="162"/>
      <c r="B12808" s="162"/>
      <c r="C12808" s="163"/>
      <c r="D12808" s="164"/>
      <c r="E12808" s="163"/>
      <c r="F12808" s="162"/>
      <c r="G12808" s="209"/>
      <c r="H12808" s="195"/>
    </row>
    <row r="12809" spans="1:8">
      <c r="A12809" s="162"/>
      <c r="B12809" s="162"/>
      <c r="C12809" s="163"/>
      <c r="D12809" s="164"/>
      <c r="E12809" s="163"/>
      <c r="F12809" s="162"/>
      <c r="G12809" s="209"/>
      <c r="H12809" s="195"/>
    </row>
    <row r="12810" spans="1:8">
      <c r="A12810" s="162"/>
      <c r="B12810" s="162"/>
      <c r="C12810" s="163"/>
      <c r="D12810" s="164"/>
      <c r="E12810" s="163"/>
      <c r="F12810" s="162"/>
      <c r="G12810" s="209"/>
      <c r="H12810" s="195"/>
    </row>
    <row r="12811" spans="1:8">
      <c r="A12811" s="162"/>
      <c r="B12811" s="162"/>
      <c r="C12811" s="163"/>
      <c r="D12811" s="164"/>
      <c r="E12811" s="163"/>
      <c r="F12811" s="162"/>
      <c r="G12811" s="209"/>
      <c r="H12811" s="195"/>
    </row>
    <row r="12812" spans="1:8">
      <c r="A12812" s="162"/>
      <c r="B12812" s="162"/>
      <c r="C12812" s="163"/>
      <c r="D12812" s="164"/>
      <c r="E12812" s="163"/>
      <c r="F12812" s="162"/>
      <c r="G12812" s="209"/>
      <c r="H12812" s="195"/>
    </row>
    <row r="12813" spans="1:8">
      <c r="A12813" s="162"/>
      <c r="B12813" s="162"/>
      <c r="C12813" s="163"/>
      <c r="D12813" s="164"/>
      <c r="E12813" s="163"/>
      <c r="F12813" s="162"/>
      <c r="G12813" s="209"/>
      <c r="H12813" s="195"/>
    </row>
    <row r="12814" spans="1:8">
      <c r="A12814" s="162"/>
      <c r="B12814" s="162"/>
      <c r="C12814" s="163"/>
      <c r="D12814" s="164"/>
      <c r="E12814" s="163"/>
      <c r="F12814" s="162"/>
      <c r="G12814" s="209"/>
      <c r="H12814" s="195"/>
    </row>
    <row r="12815" spans="1:8">
      <c r="A12815" s="162"/>
      <c r="B12815" s="162"/>
      <c r="C12815" s="163"/>
      <c r="D12815" s="164"/>
      <c r="E12815" s="163"/>
      <c r="F12815" s="162"/>
      <c r="G12815" s="209"/>
      <c r="H12815" s="195"/>
    </row>
    <row r="12816" spans="1:8">
      <c r="A12816" s="162"/>
      <c r="B12816" s="162"/>
      <c r="C12816" s="163"/>
      <c r="D12816" s="164"/>
      <c r="E12816" s="163"/>
      <c r="F12816" s="162"/>
      <c r="G12816" s="209"/>
      <c r="H12816" s="195"/>
    </row>
    <row r="12817" spans="1:8">
      <c r="A12817" s="162"/>
      <c r="B12817" s="162"/>
      <c r="C12817" s="163"/>
      <c r="D12817" s="164"/>
      <c r="E12817" s="163"/>
      <c r="F12817" s="162"/>
      <c r="G12817" s="209"/>
      <c r="H12817" s="195"/>
    </row>
    <row r="12818" spans="1:8">
      <c r="A12818" s="162"/>
      <c r="B12818" s="162"/>
      <c r="C12818" s="163"/>
      <c r="D12818" s="164"/>
      <c r="E12818" s="163"/>
      <c r="F12818" s="162"/>
      <c r="G12818" s="209"/>
      <c r="H12818" s="195"/>
    </row>
    <row r="12819" spans="1:8">
      <c r="A12819" s="162"/>
      <c r="B12819" s="162"/>
      <c r="C12819" s="163"/>
      <c r="D12819" s="164"/>
      <c r="E12819" s="163"/>
      <c r="F12819" s="162"/>
      <c r="G12819" s="209"/>
      <c r="H12819" s="195"/>
    </row>
    <row r="12820" spans="1:8">
      <c r="A12820" s="162"/>
      <c r="B12820" s="162"/>
      <c r="C12820" s="163"/>
      <c r="D12820" s="164"/>
      <c r="E12820" s="163"/>
      <c r="F12820" s="162"/>
      <c r="G12820" s="209"/>
      <c r="H12820" s="195"/>
    </row>
    <row r="12821" spans="1:8">
      <c r="A12821" s="162"/>
      <c r="B12821" s="162"/>
      <c r="C12821" s="163"/>
      <c r="D12821" s="164"/>
      <c r="E12821" s="163"/>
      <c r="F12821" s="162"/>
      <c r="G12821" s="209"/>
      <c r="H12821" s="195"/>
    </row>
    <row r="12822" spans="1:8">
      <c r="A12822" s="162"/>
      <c r="B12822" s="162"/>
      <c r="C12822" s="163"/>
      <c r="D12822" s="164"/>
      <c r="E12822" s="163"/>
      <c r="F12822" s="162"/>
      <c r="G12822" s="209"/>
      <c r="H12822" s="195"/>
    </row>
    <row r="12823" spans="1:8">
      <c r="A12823" s="162"/>
      <c r="B12823" s="162"/>
      <c r="C12823" s="163"/>
      <c r="D12823" s="164"/>
      <c r="E12823" s="163"/>
      <c r="F12823" s="162"/>
      <c r="G12823" s="209"/>
      <c r="H12823" s="195"/>
    </row>
    <row r="12824" spans="1:8">
      <c r="A12824" s="162"/>
      <c r="B12824" s="162"/>
      <c r="C12824" s="163"/>
      <c r="D12824" s="164"/>
      <c r="E12824" s="163"/>
      <c r="F12824" s="162"/>
      <c r="G12824" s="209"/>
      <c r="H12824" s="195"/>
    </row>
    <row r="12825" spans="1:8">
      <c r="A12825" s="162"/>
      <c r="B12825" s="162"/>
      <c r="C12825" s="163"/>
      <c r="D12825" s="164"/>
      <c r="E12825" s="163"/>
      <c r="F12825" s="162"/>
      <c r="G12825" s="209"/>
      <c r="H12825" s="195"/>
    </row>
    <row r="12826" spans="1:8">
      <c r="A12826" s="162"/>
      <c r="B12826" s="162"/>
      <c r="C12826" s="163"/>
      <c r="D12826" s="164"/>
      <c r="E12826" s="163"/>
      <c r="F12826" s="162"/>
      <c r="G12826" s="209"/>
      <c r="H12826" s="195"/>
    </row>
    <row r="12827" spans="1:8">
      <c r="A12827" s="162"/>
      <c r="B12827" s="162"/>
      <c r="C12827" s="163"/>
      <c r="D12827" s="164"/>
      <c r="E12827" s="163"/>
      <c r="F12827" s="162"/>
      <c r="G12827" s="209"/>
      <c r="H12827" s="195"/>
    </row>
    <row r="12828" spans="1:8">
      <c r="A12828" s="162"/>
      <c r="B12828" s="162"/>
      <c r="C12828" s="163"/>
      <c r="D12828" s="164"/>
      <c r="E12828" s="163"/>
      <c r="F12828" s="162"/>
      <c r="G12828" s="209"/>
      <c r="H12828" s="195"/>
    </row>
    <row r="12829" spans="1:8">
      <c r="A12829" s="162"/>
      <c r="B12829" s="162"/>
      <c r="C12829" s="163"/>
      <c r="D12829" s="164"/>
      <c r="E12829" s="163"/>
      <c r="F12829" s="162"/>
      <c r="G12829" s="209"/>
      <c r="H12829" s="195"/>
    </row>
    <row r="12830" spans="1:8">
      <c r="A12830" s="162"/>
      <c r="B12830" s="162"/>
      <c r="C12830" s="163"/>
      <c r="D12830" s="164"/>
      <c r="E12830" s="163"/>
      <c r="F12830" s="162"/>
      <c r="G12830" s="209"/>
      <c r="H12830" s="195"/>
    </row>
    <row r="12831" spans="1:8">
      <c r="A12831" s="162"/>
      <c r="B12831" s="162"/>
      <c r="C12831" s="163"/>
      <c r="D12831" s="164"/>
      <c r="E12831" s="163"/>
      <c r="F12831" s="162"/>
      <c r="G12831" s="209"/>
      <c r="H12831" s="195"/>
    </row>
    <row r="12832" spans="1:8">
      <c r="A12832" s="162"/>
      <c r="B12832" s="162"/>
      <c r="C12832" s="163"/>
      <c r="D12832" s="164"/>
      <c r="E12832" s="163"/>
      <c r="F12832" s="162"/>
      <c r="G12832" s="209"/>
      <c r="H12832" s="195"/>
    </row>
    <row r="12833" spans="1:8">
      <c r="A12833" s="162"/>
      <c r="B12833" s="162"/>
      <c r="C12833" s="163"/>
      <c r="D12833" s="164"/>
      <c r="E12833" s="163"/>
      <c r="F12833" s="162"/>
      <c r="G12833" s="209"/>
      <c r="H12833" s="195"/>
    </row>
    <row r="12834" spans="1:8">
      <c r="A12834" s="162"/>
      <c r="B12834" s="162"/>
      <c r="C12834" s="163"/>
      <c r="D12834" s="164"/>
      <c r="E12834" s="163"/>
      <c r="F12834" s="162"/>
      <c r="G12834" s="209"/>
      <c r="H12834" s="195"/>
    </row>
    <row r="12835" spans="1:8">
      <c r="A12835" s="162"/>
      <c r="B12835" s="162"/>
      <c r="C12835" s="163"/>
      <c r="D12835" s="164"/>
      <c r="E12835" s="163"/>
      <c r="F12835" s="162"/>
      <c r="G12835" s="209"/>
      <c r="H12835" s="195"/>
    </row>
    <row r="12836" spans="1:8">
      <c r="A12836" s="162"/>
      <c r="B12836" s="162"/>
      <c r="C12836" s="163"/>
      <c r="D12836" s="164"/>
      <c r="E12836" s="163"/>
      <c r="F12836" s="162"/>
      <c r="G12836" s="209"/>
      <c r="H12836" s="195"/>
    </row>
    <row r="12837" spans="1:8">
      <c r="A12837" s="162"/>
      <c r="B12837" s="162"/>
      <c r="C12837" s="163"/>
      <c r="D12837" s="164"/>
      <c r="E12837" s="163"/>
      <c r="F12837" s="162"/>
      <c r="G12837" s="209"/>
      <c r="H12837" s="195"/>
    </row>
    <row r="12838" spans="1:8">
      <c r="A12838" s="162"/>
      <c r="B12838" s="162"/>
      <c r="C12838" s="163"/>
      <c r="D12838" s="164"/>
      <c r="E12838" s="163"/>
      <c r="F12838" s="162"/>
      <c r="G12838" s="209"/>
      <c r="H12838" s="195"/>
    </row>
    <row r="12839" spans="1:8">
      <c r="A12839" s="162"/>
      <c r="B12839" s="162"/>
      <c r="C12839" s="163"/>
      <c r="D12839" s="164"/>
      <c r="E12839" s="163"/>
      <c r="F12839" s="162"/>
      <c r="G12839" s="209"/>
      <c r="H12839" s="195"/>
    </row>
    <row r="12840" spans="1:8">
      <c r="A12840" s="162"/>
      <c r="B12840" s="162"/>
      <c r="C12840" s="163"/>
      <c r="D12840" s="164"/>
      <c r="E12840" s="163"/>
      <c r="F12840" s="162"/>
      <c r="G12840" s="209"/>
      <c r="H12840" s="195"/>
    </row>
    <row r="12841" spans="1:8">
      <c r="A12841" s="162"/>
      <c r="B12841" s="162"/>
      <c r="C12841" s="163"/>
      <c r="D12841" s="164"/>
      <c r="E12841" s="163"/>
      <c r="F12841" s="162"/>
      <c r="G12841" s="209"/>
      <c r="H12841" s="195"/>
    </row>
    <row r="12842" spans="1:8">
      <c r="A12842" s="162"/>
      <c r="B12842" s="162"/>
      <c r="C12842" s="163"/>
      <c r="D12842" s="164"/>
      <c r="E12842" s="163"/>
      <c r="F12842" s="162"/>
      <c r="G12842" s="209"/>
      <c r="H12842" s="195"/>
    </row>
    <row r="12843" spans="1:8">
      <c r="A12843" s="162"/>
      <c r="B12843" s="162"/>
      <c r="C12843" s="163"/>
      <c r="D12843" s="164"/>
      <c r="E12843" s="163"/>
      <c r="F12843" s="162"/>
      <c r="G12843" s="209"/>
      <c r="H12843" s="195"/>
    </row>
    <row r="12844" spans="1:8">
      <c r="A12844" s="162"/>
      <c r="B12844" s="162"/>
      <c r="C12844" s="163"/>
      <c r="D12844" s="164"/>
      <c r="E12844" s="163"/>
      <c r="F12844" s="162"/>
      <c r="G12844" s="209"/>
      <c r="H12844" s="195"/>
    </row>
    <row r="12845" spans="1:8">
      <c r="A12845" s="162"/>
      <c r="B12845" s="162"/>
      <c r="C12845" s="163"/>
      <c r="D12845" s="164"/>
      <c r="E12845" s="163"/>
      <c r="F12845" s="162"/>
      <c r="G12845" s="209"/>
      <c r="H12845" s="195"/>
    </row>
    <row r="12846" spans="1:8">
      <c r="A12846" s="162"/>
      <c r="B12846" s="162"/>
      <c r="C12846" s="163"/>
      <c r="D12846" s="164"/>
      <c r="E12846" s="163"/>
      <c r="F12846" s="162"/>
      <c r="G12846" s="209"/>
      <c r="H12846" s="195"/>
    </row>
    <row r="12847" spans="1:8">
      <c r="A12847" s="162"/>
      <c r="B12847" s="162"/>
      <c r="C12847" s="163"/>
      <c r="D12847" s="164"/>
      <c r="E12847" s="163"/>
      <c r="F12847" s="162"/>
      <c r="G12847" s="209"/>
      <c r="H12847" s="195"/>
    </row>
    <row r="12848" spans="1:8">
      <c r="A12848" s="162"/>
      <c r="B12848" s="162"/>
      <c r="C12848" s="163"/>
      <c r="D12848" s="164"/>
      <c r="E12848" s="163"/>
      <c r="F12848" s="162"/>
      <c r="G12848" s="209"/>
      <c r="H12848" s="195"/>
    </row>
    <row r="12849" spans="1:8">
      <c r="A12849" s="162"/>
      <c r="B12849" s="162"/>
      <c r="C12849" s="163"/>
      <c r="D12849" s="164"/>
      <c r="E12849" s="163"/>
      <c r="F12849" s="162"/>
      <c r="G12849" s="209"/>
      <c r="H12849" s="195"/>
    </row>
    <row r="12850" spans="1:8">
      <c r="A12850" s="162"/>
      <c r="B12850" s="162"/>
      <c r="C12850" s="163"/>
      <c r="D12850" s="164"/>
      <c r="E12850" s="163"/>
      <c r="F12850" s="162"/>
      <c r="G12850" s="209"/>
      <c r="H12850" s="195"/>
    </row>
    <row r="12851" spans="1:8">
      <c r="A12851" s="162"/>
      <c r="B12851" s="162"/>
      <c r="C12851" s="163"/>
      <c r="D12851" s="164"/>
      <c r="E12851" s="163"/>
      <c r="F12851" s="162"/>
      <c r="G12851" s="209"/>
      <c r="H12851" s="195"/>
    </row>
    <row r="12852" spans="1:8">
      <c r="A12852" s="162"/>
      <c r="B12852" s="162"/>
      <c r="C12852" s="163"/>
      <c r="D12852" s="164"/>
      <c r="E12852" s="163"/>
      <c r="F12852" s="162"/>
      <c r="G12852" s="209"/>
      <c r="H12852" s="195"/>
    </row>
    <row r="12853" spans="1:8">
      <c r="A12853" s="162"/>
      <c r="B12853" s="162"/>
      <c r="C12853" s="163"/>
      <c r="D12853" s="164"/>
      <c r="E12853" s="163"/>
      <c r="F12853" s="162"/>
      <c r="G12853" s="209"/>
      <c r="H12853" s="195"/>
    </row>
    <row r="12854" spans="1:8">
      <c r="A12854" s="162"/>
      <c r="B12854" s="162"/>
      <c r="C12854" s="163"/>
      <c r="D12854" s="164"/>
      <c r="E12854" s="163"/>
      <c r="F12854" s="162"/>
      <c r="G12854" s="209"/>
      <c r="H12854" s="195"/>
    </row>
    <row r="12855" spans="1:8">
      <c r="A12855" s="162"/>
      <c r="B12855" s="162"/>
      <c r="C12855" s="163"/>
      <c r="D12855" s="164"/>
      <c r="E12855" s="163"/>
      <c r="F12855" s="162"/>
      <c r="G12855" s="209"/>
      <c r="H12855" s="195"/>
    </row>
    <row r="12856" spans="1:8">
      <c r="A12856" s="162"/>
      <c r="B12856" s="162"/>
      <c r="C12856" s="163"/>
      <c r="D12856" s="164"/>
      <c r="E12856" s="163"/>
      <c r="F12856" s="162"/>
      <c r="G12856" s="209"/>
      <c r="H12856" s="195"/>
    </row>
    <row r="12857" spans="1:8">
      <c r="A12857" s="162"/>
      <c r="B12857" s="162"/>
      <c r="C12857" s="163"/>
      <c r="D12857" s="164"/>
      <c r="E12857" s="163"/>
      <c r="F12857" s="162"/>
      <c r="G12857" s="209"/>
      <c r="H12857" s="195"/>
    </row>
    <row r="12858" spans="1:8">
      <c r="A12858" s="162"/>
      <c r="B12858" s="162"/>
      <c r="C12858" s="163"/>
      <c r="D12858" s="164"/>
      <c r="E12858" s="163"/>
      <c r="F12858" s="162"/>
      <c r="G12858" s="209"/>
      <c r="H12858" s="195"/>
    </row>
    <row r="12859" spans="1:8">
      <c r="A12859" s="162"/>
      <c r="B12859" s="162"/>
      <c r="C12859" s="163"/>
      <c r="D12859" s="164"/>
      <c r="E12859" s="163"/>
      <c r="F12859" s="162"/>
      <c r="G12859" s="209"/>
      <c r="H12859" s="195"/>
    </row>
    <row r="12860" spans="1:8">
      <c r="A12860" s="162"/>
      <c r="B12860" s="162"/>
      <c r="C12860" s="163"/>
      <c r="D12860" s="164"/>
      <c r="E12860" s="163"/>
      <c r="F12860" s="162"/>
      <c r="G12860" s="209"/>
      <c r="H12860" s="195"/>
    </row>
    <row r="12861" spans="1:8">
      <c r="A12861" s="162"/>
      <c r="B12861" s="162"/>
      <c r="C12861" s="163"/>
      <c r="D12861" s="164"/>
      <c r="E12861" s="163"/>
      <c r="F12861" s="162"/>
      <c r="G12861" s="209"/>
      <c r="H12861" s="195"/>
    </row>
    <row r="12862" spans="1:8">
      <c r="A12862" s="162"/>
      <c r="B12862" s="162"/>
      <c r="C12862" s="163"/>
      <c r="D12862" s="164"/>
      <c r="E12862" s="163"/>
      <c r="F12862" s="162"/>
      <c r="G12862" s="209"/>
      <c r="H12862" s="195"/>
    </row>
    <row r="12863" spans="1:8">
      <c r="A12863" s="162"/>
      <c r="B12863" s="162"/>
      <c r="C12863" s="163"/>
      <c r="D12863" s="164"/>
      <c r="E12863" s="163"/>
      <c r="F12863" s="162"/>
      <c r="G12863" s="209"/>
      <c r="H12863" s="195"/>
    </row>
    <row r="12864" spans="1:8">
      <c r="A12864" s="162"/>
      <c r="B12864" s="162"/>
      <c r="C12864" s="163"/>
      <c r="D12864" s="164"/>
      <c r="E12864" s="163"/>
      <c r="F12864" s="162"/>
      <c r="G12864" s="209"/>
      <c r="H12864" s="195"/>
    </row>
    <row r="12865" spans="1:8">
      <c r="A12865" s="162"/>
      <c r="B12865" s="162"/>
      <c r="C12865" s="163"/>
      <c r="D12865" s="164"/>
      <c r="E12865" s="163"/>
      <c r="F12865" s="162"/>
      <c r="G12865" s="209"/>
      <c r="H12865" s="195"/>
    </row>
    <row r="12866" spans="1:8">
      <c r="A12866" s="162"/>
      <c r="B12866" s="162"/>
      <c r="C12866" s="163"/>
      <c r="D12866" s="164"/>
      <c r="E12866" s="163"/>
      <c r="F12866" s="162"/>
      <c r="G12866" s="209"/>
      <c r="H12866" s="195"/>
    </row>
    <row r="12867" spans="1:8">
      <c r="A12867" s="162"/>
      <c r="B12867" s="162"/>
      <c r="C12867" s="163"/>
      <c r="D12867" s="164"/>
      <c r="E12867" s="163"/>
      <c r="F12867" s="162"/>
      <c r="G12867" s="209"/>
      <c r="H12867" s="195"/>
    </row>
    <row r="12868" spans="1:8">
      <c r="A12868" s="162"/>
      <c r="B12868" s="162"/>
      <c r="C12868" s="163"/>
      <c r="D12868" s="164"/>
      <c r="E12868" s="163"/>
      <c r="F12868" s="162"/>
      <c r="G12868" s="209"/>
      <c r="H12868" s="195"/>
    </row>
    <row r="12869" spans="1:8">
      <c r="A12869" s="162"/>
      <c r="B12869" s="162"/>
      <c r="C12869" s="163"/>
      <c r="D12869" s="164"/>
      <c r="E12869" s="163"/>
      <c r="F12869" s="162"/>
      <c r="G12869" s="209"/>
      <c r="H12869" s="195"/>
    </row>
    <row r="12870" spans="1:8">
      <c r="A12870" s="162"/>
      <c r="B12870" s="162"/>
      <c r="C12870" s="163"/>
      <c r="D12870" s="164"/>
      <c r="E12870" s="163"/>
      <c r="F12870" s="162"/>
      <c r="G12870" s="209"/>
      <c r="H12870" s="195"/>
    </row>
    <row r="12871" spans="1:8">
      <c r="A12871" s="162"/>
      <c r="B12871" s="162"/>
      <c r="C12871" s="163"/>
      <c r="D12871" s="164"/>
      <c r="E12871" s="163"/>
      <c r="F12871" s="162"/>
      <c r="G12871" s="209"/>
      <c r="H12871" s="195"/>
    </row>
    <row r="12872" spans="1:8">
      <c r="A12872" s="162"/>
      <c r="B12872" s="162"/>
      <c r="C12872" s="163"/>
      <c r="D12872" s="164"/>
      <c r="E12872" s="163"/>
      <c r="F12872" s="162"/>
      <c r="G12872" s="209"/>
      <c r="H12872" s="195"/>
    </row>
    <row r="12873" spans="1:8">
      <c r="A12873" s="162"/>
      <c r="B12873" s="162"/>
      <c r="C12873" s="163"/>
      <c r="D12873" s="164"/>
      <c r="E12873" s="163"/>
      <c r="F12873" s="162"/>
      <c r="G12873" s="209"/>
      <c r="H12873" s="195"/>
    </row>
    <row r="12874" spans="1:8">
      <c r="A12874" s="162"/>
      <c r="B12874" s="162"/>
      <c r="C12874" s="163"/>
      <c r="D12874" s="164"/>
      <c r="E12874" s="163"/>
      <c r="F12874" s="162"/>
      <c r="G12874" s="209"/>
      <c r="H12874" s="195"/>
    </row>
    <row r="12875" spans="1:8">
      <c r="A12875" s="162"/>
      <c r="B12875" s="162"/>
      <c r="C12875" s="163"/>
      <c r="D12875" s="164"/>
      <c r="E12875" s="163"/>
      <c r="F12875" s="162"/>
      <c r="G12875" s="209"/>
      <c r="H12875" s="195"/>
    </row>
    <row r="12876" spans="1:8">
      <c r="A12876" s="162"/>
      <c r="B12876" s="162"/>
      <c r="C12876" s="163"/>
      <c r="D12876" s="164"/>
      <c r="E12876" s="163"/>
      <c r="F12876" s="162"/>
      <c r="G12876" s="209"/>
      <c r="H12876" s="195"/>
    </row>
    <row r="12877" spans="1:8">
      <c r="A12877" s="162"/>
      <c r="B12877" s="162"/>
      <c r="C12877" s="163"/>
      <c r="D12877" s="164"/>
      <c r="E12877" s="163"/>
      <c r="F12877" s="162"/>
      <c r="G12877" s="209"/>
      <c r="H12877" s="195"/>
    </row>
    <row r="12878" spans="1:8">
      <c r="A12878" s="162"/>
      <c r="B12878" s="162"/>
      <c r="C12878" s="163"/>
      <c r="D12878" s="164"/>
      <c r="E12878" s="163"/>
      <c r="F12878" s="162"/>
      <c r="G12878" s="209"/>
      <c r="H12878" s="195"/>
    </row>
    <row r="12879" spans="1:8">
      <c r="A12879" s="162"/>
      <c r="B12879" s="162"/>
      <c r="C12879" s="163"/>
      <c r="D12879" s="164"/>
      <c r="E12879" s="163"/>
      <c r="F12879" s="162"/>
      <c r="G12879" s="209"/>
      <c r="H12879" s="195"/>
    </row>
    <row r="12880" spans="1:8">
      <c r="A12880" s="162"/>
      <c r="B12880" s="162"/>
      <c r="C12880" s="163"/>
      <c r="D12880" s="164"/>
      <c r="E12880" s="163"/>
      <c r="F12880" s="162"/>
      <c r="G12880" s="209"/>
      <c r="H12880" s="195"/>
    </row>
    <row r="12881" spans="1:8">
      <c r="A12881" s="162"/>
      <c r="B12881" s="162"/>
      <c r="C12881" s="163"/>
      <c r="D12881" s="164"/>
      <c r="E12881" s="163"/>
      <c r="F12881" s="162"/>
      <c r="G12881" s="209"/>
      <c r="H12881" s="195"/>
    </row>
    <row r="12882" spans="1:8">
      <c r="A12882" s="162"/>
      <c r="B12882" s="162"/>
      <c r="C12882" s="163"/>
      <c r="D12882" s="164"/>
      <c r="E12882" s="163"/>
      <c r="F12882" s="162"/>
      <c r="G12882" s="209"/>
      <c r="H12882" s="195"/>
    </row>
    <row r="12883" spans="1:8">
      <c r="A12883" s="162"/>
      <c r="B12883" s="162"/>
      <c r="C12883" s="163"/>
      <c r="D12883" s="164"/>
      <c r="E12883" s="163"/>
      <c r="F12883" s="162"/>
      <c r="G12883" s="209"/>
      <c r="H12883" s="195"/>
    </row>
    <row r="12884" spans="1:8">
      <c r="A12884" s="162"/>
      <c r="B12884" s="162"/>
      <c r="C12884" s="163"/>
      <c r="D12884" s="164"/>
      <c r="E12884" s="163"/>
      <c r="F12884" s="162"/>
      <c r="G12884" s="209"/>
      <c r="H12884" s="195"/>
    </row>
    <row r="12885" spans="1:8">
      <c r="A12885" s="162"/>
      <c r="B12885" s="162"/>
      <c r="C12885" s="163"/>
      <c r="D12885" s="164"/>
      <c r="E12885" s="163"/>
      <c r="F12885" s="162"/>
      <c r="G12885" s="209"/>
      <c r="H12885" s="195"/>
    </row>
    <row r="12886" spans="1:8">
      <c r="A12886" s="162"/>
      <c r="B12886" s="162"/>
      <c r="C12886" s="163"/>
      <c r="D12886" s="164"/>
      <c r="E12886" s="163"/>
      <c r="F12886" s="162"/>
      <c r="G12886" s="209"/>
      <c r="H12886" s="195"/>
    </row>
    <row r="12887" spans="1:8">
      <c r="A12887" s="162"/>
      <c r="B12887" s="162"/>
      <c r="C12887" s="163"/>
      <c r="D12887" s="164"/>
      <c r="E12887" s="163"/>
      <c r="F12887" s="162"/>
      <c r="G12887" s="209"/>
      <c r="H12887" s="195"/>
    </row>
    <row r="12888" spans="1:8">
      <c r="A12888" s="162"/>
      <c r="B12888" s="162"/>
      <c r="C12888" s="163"/>
      <c r="D12888" s="164"/>
      <c r="E12888" s="163"/>
      <c r="F12888" s="162"/>
      <c r="G12888" s="209"/>
      <c r="H12888" s="195"/>
    </row>
    <row r="12889" spans="1:8">
      <c r="A12889" s="162"/>
      <c r="B12889" s="162"/>
      <c r="C12889" s="163"/>
      <c r="D12889" s="164"/>
      <c r="E12889" s="163"/>
      <c r="F12889" s="162"/>
      <c r="G12889" s="209"/>
      <c r="H12889" s="195"/>
    </row>
    <row r="12890" spans="1:8">
      <c r="A12890" s="162"/>
      <c r="B12890" s="162"/>
      <c r="C12890" s="163"/>
      <c r="D12890" s="164"/>
      <c r="E12890" s="163"/>
      <c r="F12890" s="162"/>
      <c r="G12890" s="209"/>
      <c r="H12890" s="195"/>
    </row>
    <row r="12891" spans="1:8">
      <c r="A12891" s="162"/>
      <c r="B12891" s="162"/>
      <c r="C12891" s="163"/>
      <c r="D12891" s="164"/>
      <c r="E12891" s="163"/>
      <c r="F12891" s="162"/>
      <c r="G12891" s="209"/>
      <c r="H12891" s="195"/>
    </row>
    <row r="12892" spans="1:8">
      <c r="A12892" s="162"/>
      <c r="B12892" s="162"/>
      <c r="C12892" s="163"/>
      <c r="D12892" s="164"/>
      <c r="E12892" s="163"/>
      <c r="F12892" s="162"/>
      <c r="G12892" s="209"/>
      <c r="H12892" s="195"/>
    </row>
    <row r="12893" spans="1:8">
      <c r="A12893" s="162"/>
      <c r="B12893" s="162"/>
      <c r="C12893" s="163"/>
      <c r="D12893" s="164"/>
      <c r="E12893" s="163"/>
      <c r="F12893" s="162"/>
      <c r="G12893" s="209"/>
      <c r="H12893" s="195"/>
    </row>
    <row r="12894" spans="1:8">
      <c r="A12894" s="162"/>
      <c r="B12894" s="162"/>
      <c r="C12894" s="163"/>
      <c r="D12894" s="164"/>
      <c r="E12894" s="163"/>
      <c r="F12894" s="162"/>
      <c r="G12894" s="209"/>
      <c r="H12894" s="195"/>
    </row>
    <row r="12895" spans="1:8">
      <c r="A12895" s="162"/>
      <c r="B12895" s="162"/>
      <c r="C12895" s="163"/>
      <c r="D12895" s="164"/>
      <c r="E12895" s="163"/>
      <c r="F12895" s="162"/>
      <c r="G12895" s="209"/>
      <c r="H12895" s="195"/>
    </row>
    <row r="12896" spans="1:8">
      <c r="A12896" s="162"/>
      <c r="B12896" s="162"/>
      <c r="C12896" s="163"/>
      <c r="D12896" s="164"/>
      <c r="E12896" s="163"/>
      <c r="F12896" s="162"/>
      <c r="G12896" s="209"/>
      <c r="H12896" s="195"/>
    </row>
    <row r="12897" spans="1:8">
      <c r="A12897" s="162"/>
      <c r="B12897" s="162"/>
      <c r="C12897" s="163"/>
      <c r="D12897" s="164"/>
      <c r="E12897" s="163"/>
      <c r="F12897" s="162"/>
      <c r="G12897" s="209"/>
      <c r="H12897" s="195"/>
    </row>
    <row r="12898" spans="1:8">
      <c r="A12898" s="162"/>
      <c r="B12898" s="162"/>
      <c r="C12898" s="163"/>
      <c r="D12898" s="164"/>
      <c r="E12898" s="163"/>
      <c r="F12898" s="162"/>
      <c r="G12898" s="209"/>
      <c r="H12898" s="195"/>
    </row>
    <row r="12899" spans="1:8">
      <c r="A12899" s="162"/>
      <c r="B12899" s="162"/>
      <c r="C12899" s="163"/>
      <c r="D12899" s="164"/>
      <c r="E12899" s="163"/>
      <c r="F12899" s="162"/>
      <c r="G12899" s="209"/>
      <c r="H12899" s="195"/>
    </row>
    <row r="12900" spans="1:8">
      <c r="A12900" s="162"/>
      <c r="B12900" s="162"/>
      <c r="C12900" s="163"/>
      <c r="D12900" s="164"/>
      <c r="E12900" s="163"/>
      <c r="F12900" s="162"/>
      <c r="G12900" s="209"/>
      <c r="H12900" s="195"/>
    </row>
    <row r="12901" spans="1:8">
      <c r="A12901" s="162"/>
      <c r="B12901" s="162"/>
      <c r="C12901" s="163"/>
      <c r="D12901" s="164"/>
      <c r="E12901" s="163"/>
      <c r="F12901" s="162"/>
      <c r="G12901" s="209"/>
      <c r="H12901" s="195"/>
    </row>
    <row r="12902" spans="1:8">
      <c r="A12902" s="162"/>
      <c r="B12902" s="162"/>
      <c r="C12902" s="163"/>
      <c r="D12902" s="164"/>
      <c r="E12902" s="163"/>
      <c r="F12902" s="162"/>
      <c r="G12902" s="209"/>
      <c r="H12902" s="195"/>
    </row>
    <row r="12903" spans="1:8">
      <c r="A12903" s="162"/>
      <c r="B12903" s="162"/>
      <c r="C12903" s="163"/>
      <c r="D12903" s="164"/>
      <c r="E12903" s="163"/>
      <c r="F12903" s="162"/>
      <c r="G12903" s="209"/>
      <c r="H12903" s="195"/>
    </row>
    <row r="12904" spans="1:8">
      <c r="A12904" s="162"/>
      <c r="B12904" s="162"/>
      <c r="C12904" s="163"/>
      <c r="D12904" s="164"/>
      <c r="E12904" s="163"/>
      <c r="F12904" s="162"/>
      <c r="G12904" s="209"/>
      <c r="H12904" s="195"/>
    </row>
    <row r="12905" spans="1:8">
      <c r="A12905" s="162"/>
      <c r="B12905" s="162"/>
      <c r="C12905" s="163"/>
      <c r="D12905" s="164"/>
      <c r="E12905" s="163"/>
      <c r="F12905" s="162"/>
      <c r="G12905" s="209"/>
      <c r="H12905" s="195"/>
    </row>
    <row r="12906" spans="1:8">
      <c r="A12906" s="162"/>
      <c r="B12906" s="162"/>
      <c r="C12906" s="163"/>
      <c r="D12906" s="164"/>
      <c r="E12906" s="163"/>
      <c r="F12906" s="162"/>
      <c r="G12906" s="209"/>
      <c r="H12906" s="195"/>
    </row>
    <row r="12907" spans="1:8">
      <c r="A12907" s="162"/>
      <c r="B12907" s="162"/>
      <c r="C12907" s="163"/>
      <c r="D12907" s="164"/>
      <c r="E12907" s="163"/>
      <c r="F12907" s="162"/>
      <c r="G12907" s="209"/>
      <c r="H12907" s="195"/>
    </row>
    <row r="12908" spans="1:8">
      <c r="A12908" s="162"/>
      <c r="B12908" s="162"/>
      <c r="C12908" s="163"/>
      <c r="D12908" s="164"/>
      <c r="E12908" s="163"/>
      <c r="F12908" s="162"/>
      <c r="G12908" s="209"/>
      <c r="H12908" s="195"/>
    </row>
    <row r="12909" spans="1:8">
      <c r="A12909" s="162"/>
      <c r="B12909" s="162"/>
      <c r="C12909" s="163"/>
      <c r="D12909" s="164"/>
      <c r="E12909" s="163"/>
      <c r="F12909" s="162"/>
      <c r="G12909" s="209"/>
      <c r="H12909" s="195"/>
    </row>
    <row r="12910" spans="1:8">
      <c r="A12910" s="162"/>
      <c r="B12910" s="162"/>
      <c r="C12910" s="163"/>
      <c r="D12910" s="164"/>
      <c r="E12910" s="163"/>
      <c r="F12910" s="162"/>
      <c r="G12910" s="209"/>
      <c r="H12910" s="195"/>
    </row>
    <row r="12911" spans="1:8">
      <c r="A12911" s="162"/>
      <c r="B12911" s="162"/>
      <c r="C12911" s="163"/>
      <c r="D12911" s="164"/>
      <c r="E12911" s="163"/>
      <c r="F12911" s="162"/>
      <c r="G12911" s="209"/>
      <c r="H12911" s="195"/>
    </row>
    <row r="12912" spans="1:8">
      <c r="A12912" s="162"/>
      <c r="B12912" s="162"/>
      <c r="C12912" s="163"/>
      <c r="D12912" s="164"/>
      <c r="E12912" s="163"/>
      <c r="F12912" s="162"/>
      <c r="G12912" s="209"/>
      <c r="H12912" s="195"/>
    </row>
    <row r="12913" spans="1:8">
      <c r="A12913" s="162"/>
      <c r="B12913" s="162"/>
      <c r="C12913" s="163"/>
      <c r="D12913" s="164"/>
      <c r="E12913" s="163"/>
      <c r="F12913" s="162"/>
      <c r="G12913" s="209"/>
      <c r="H12913" s="195"/>
    </row>
    <row r="12914" spans="1:8">
      <c r="A12914" s="162"/>
      <c r="B12914" s="162"/>
      <c r="C12914" s="163"/>
      <c r="D12914" s="164"/>
      <c r="E12914" s="163"/>
      <c r="F12914" s="162"/>
      <c r="G12914" s="209"/>
      <c r="H12914" s="195"/>
    </row>
    <row r="12915" spans="1:8">
      <c r="A12915" s="162"/>
      <c r="B12915" s="162"/>
      <c r="C12915" s="163"/>
      <c r="D12915" s="164"/>
      <c r="E12915" s="163"/>
      <c r="F12915" s="162"/>
      <c r="G12915" s="209"/>
      <c r="H12915" s="195"/>
    </row>
    <row r="12916" spans="1:8">
      <c r="A12916" s="162"/>
      <c r="B12916" s="162"/>
      <c r="C12916" s="163"/>
      <c r="D12916" s="164"/>
      <c r="E12916" s="163"/>
      <c r="F12916" s="162"/>
      <c r="G12916" s="209"/>
      <c r="H12916" s="195"/>
    </row>
    <row r="12917" spans="1:8">
      <c r="A12917" s="162"/>
      <c r="B12917" s="162"/>
      <c r="C12917" s="163"/>
      <c r="D12917" s="164"/>
      <c r="E12917" s="163"/>
      <c r="F12917" s="162"/>
      <c r="G12917" s="209"/>
      <c r="H12917" s="195"/>
    </row>
    <row r="12918" spans="1:8">
      <c r="A12918" s="162"/>
      <c r="B12918" s="162"/>
      <c r="C12918" s="163"/>
      <c r="D12918" s="164"/>
      <c r="E12918" s="163"/>
      <c r="F12918" s="162"/>
      <c r="G12918" s="209"/>
      <c r="H12918" s="195"/>
    </row>
    <row r="12919" spans="1:8">
      <c r="A12919" s="162"/>
      <c r="B12919" s="162"/>
      <c r="C12919" s="163"/>
      <c r="D12919" s="164"/>
      <c r="E12919" s="163"/>
      <c r="F12919" s="162"/>
      <c r="G12919" s="209"/>
      <c r="H12919" s="195"/>
    </row>
    <row r="12920" spans="1:8">
      <c r="A12920" s="162"/>
      <c r="B12920" s="162"/>
      <c r="C12920" s="163"/>
      <c r="D12920" s="164"/>
      <c r="E12920" s="163"/>
      <c r="F12920" s="162"/>
      <c r="G12920" s="209"/>
      <c r="H12920" s="195"/>
    </row>
    <row r="12921" spans="1:8">
      <c r="A12921" s="162"/>
      <c r="B12921" s="162"/>
      <c r="C12921" s="163"/>
      <c r="D12921" s="164"/>
      <c r="E12921" s="163"/>
      <c r="F12921" s="162"/>
      <c r="G12921" s="209"/>
      <c r="H12921" s="195"/>
    </row>
    <row r="12922" spans="1:8">
      <c r="A12922" s="162"/>
      <c r="B12922" s="162"/>
      <c r="C12922" s="163"/>
      <c r="D12922" s="164"/>
      <c r="E12922" s="163"/>
      <c r="F12922" s="162"/>
      <c r="G12922" s="209"/>
      <c r="H12922" s="195"/>
    </row>
    <row r="12923" spans="1:8">
      <c r="A12923" s="162"/>
      <c r="B12923" s="162"/>
      <c r="C12923" s="163"/>
      <c r="D12923" s="164"/>
      <c r="E12923" s="163"/>
      <c r="F12923" s="162"/>
      <c r="G12923" s="209"/>
      <c r="H12923" s="195"/>
    </row>
    <row r="12924" spans="1:8">
      <c r="A12924" s="162"/>
      <c r="B12924" s="162"/>
      <c r="C12924" s="163"/>
      <c r="D12924" s="164"/>
      <c r="E12924" s="163"/>
      <c r="F12924" s="162"/>
      <c r="G12924" s="209"/>
      <c r="H12924" s="195"/>
    </row>
    <row r="12925" spans="1:8">
      <c r="A12925" s="162"/>
      <c r="B12925" s="162"/>
      <c r="C12925" s="163"/>
      <c r="D12925" s="164"/>
      <c r="E12925" s="163"/>
      <c r="F12925" s="162"/>
      <c r="G12925" s="209"/>
      <c r="H12925" s="195"/>
    </row>
    <row r="12926" spans="1:8">
      <c r="A12926" s="162"/>
      <c r="B12926" s="162"/>
      <c r="C12926" s="163"/>
      <c r="D12926" s="164"/>
      <c r="E12926" s="163"/>
      <c r="F12926" s="162"/>
      <c r="G12926" s="209"/>
      <c r="H12926" s="195"/>
    </row>
    <row r="12927" spans="1:8">
      <c r="A12927" s="162"/>
      <c r="B12927" s="162"/>
      <c r="C12927" s="163"/>
      <c r="D12927" s="164"/>
      <c r="E12927" s="163"/>
      <c r="F12927" s="162"/>
      <c r="G12927" s="209"/>
      <c r="H12927" s="195"/>
    </row>
    <row r="12928" spans="1:8">
      <c r="A12928" s="162"/>
      <c r="B12928" s="162"/>
      <c r="C12928" s="163"/>
      <c r="D12928" s="164"/>
      <c r="E12928" s="163"/>
      <c r="F12928" s="162"/>
      <c r="G12928" s="209"/>
      <c r="H12928" s="195"/>
    </row>
    <row r="12929" spans="1:8">
      <c r="A12929" s="162"/>
      <c r="B12929" s="162"/>
      <c r="C12929" s="163"/>
      <c r="D12929" s="164"/>
      <c r="E12929" s="163"/>
      <c r="F12929" s="162"/>
      <c r="G12929" s="209"/>
      <c r="H12929" s="195"/>
    </row>
    <row r="12930" spans="1:8">
      <c r="A12930" s="162"/>
      <c r="B12930" s="162"/>
      <c r="C12930" s="163"/>
      <c r="D12930" s="164"/>
      <c r="E12930" s="163"/>
      <c r="F12930" s="162"/>
      <c r="G12930" s="209"/>
      <c r="H12930" s="195"/>
    </row>
    <row r="12931" spans="1:8">
      <c r="A12931" s="162"/>
      <c r="B12931" s="162"/>
      <c r="C12931" s="163"/>
      <c r="D12931" s="164"/>
      <c r="E12931" s="163"/>
      <c r="F12931" s="162"/>
      <c r="G12931" s="209"/>
      <c r="H12931" s="195"/>
    </row>
    <row r="12932" spans="1:8">
      <c r="A12932" s="162"/>
      <c r="B12932" s="162"/>
      <c r="C12932" s="163"/>
      <c r="D12932" s="164"/>
      <c r="E12932" s="163"/>
      <c r="F12932" s="162"/>
      <c r="G12932" s="209"/>
      <c r="H12932" s="195"/>
    </row>
    <row r="12933" spans="1:8">
      <c r="A12933" s="162"/>
      <c r="B12933" s="162"/>
      <c r="C12933" s="163"/>
      <c r="D12933" s="164"/>
      <c r="E12933" s="163"/>
      <c r="F12933" s="162"/>
      <c r="G12933" s="209"/>
      <c r="H12933" s="195"/>
    </row>
    <row r="12934" spans="1:8">
      <c r="A12934" s="162"/>
      <c r="B12934" s="162"/>
      <c r="C12934" s="163"/>
      <c r="D12934" s="164"/>
      <c r="E12934" s="163"/>
      <c r="F12934" s="162"/>
      <c r="G12934" s="209"/>
      <c r="H12934" s="195"/>
    </row>
    <row r="12935" spans="1:8">
      <c r="A12935" s="162"/>
      <c r="B12935" s="162"/>
      <c r="C12935" s="163"/>
      <c r="D12935" s="164"/>
      <c r="E12935" s="163"/>
      <c r="F12935" s="162"/>
      <c r="G12935" s="209"/>
      <c r="H12935" s="195"/>
    </row>
    <row r="12936" spans="1:8">
      <c r="A12936" s="162"/>
      <c r="B12936" s="162"/>
      <c r="C12936" s="163"/>
      <c r="D12936" s="164"/>
      <c r="E12936" s="163"/>
      <c r="F12936" s="162"/>
      <c r="G12936" s="209"/>
      <c r="H12936" s="195"/>
    </row>
    <row r="12937" spans="1:8">
      <c r="A12937" s="162"/>
      <c r="B12937" s="162"/>
      <c r="C12937" s="163"/>
      <c r="D12937" s="164"/>
      <c r="E12937" s="163"/>
      <c r="F12937" s="162"/>
      <c r="G12937" s="209"/>
      <c r="H12937" s="195"/>
    </row>
    <row r="12938" spans="1:8">
      <c r="A12938" s="162"/>
      <c r="B12938" s="162"/>
      <c r="C12938" s="163"/>
      <c r="D12938" s="164"/>
      <c r="E12938" s="163"/>
      <c r="F12938" s="162"/>
      <c r="G12938" s="209"/>
      <c r="H12938" s="195"/>
    </row>
    <row r="12939" spans="1:8">
      <c r="A12939" s="162"/>
      <c r="B12939" s="162"/>
      <c r="C12939" s="163"/>
      <c r="D12939" s="164"/>
      <c r="E12939" s="163"/>
      <c r="F12939" s="162"/>
      <c r="G12939" s="209"/>
      <c r="H12939" s="195"/>
    </row>
    <row r="12940" spans="1:8">
      <c r="A12940" s="162"/>
      <c r="B12940" s="162"/>
      <c r="C12940" s="163"/>
      <c r="D12940" s="164"/>
      <c r="E12940" s="163"/>
      <c r="F12940" s="162"/>
      <c r="G12940" s="209"/>
      <c r="H12940" s="195"/>
    </row>
    <row r="12941" spans="1:8">
      <c r="A12941" s="162"/>
      <c r="B12941" s="162"/>
      <c r="C12941" s="163"/>
      <c r="D12941" s="164"/>
      <c r="E12941" s="163"/>
      <c r="F12941" s="162"/>
      <c r="G12941" s="209"/>
      <c r="H12941" s="195"/>
    </row>
    <row r="12942" spans="1:8">
      <c r="A12942" s="162"/>
      <c r="B12942" s="162"/>
      <c r="C12942" s="163"/>
      <c r="D12942" s="164"/>
      <c r="E12942" s="163"/>
      <c r="F12942" s="162"/>
      <c r="G12942" s="209"/>
      <c r="H12942" s="195"/>
    </row>
    <row r="12943" spans="1:8">
      <c r="A12943" s="162"/>
      <c r="B12943" s="162"/>
      <c r="C12943" s="163"/>
      <c r="D12943" s="164"/>
      <c r="E12943" s="163"/>
      <c r="F12943" s="162"/>
      <c r="G12943" s="209"/>
      <c r="H12943" s="195"/>
    </row>
    <row r="12944" spans="1:8">
      <c r="A12944" s="162"/>
      <c r="B12944" s="162"/>
      <c r="C12944" s="163"/>
      <c r="D12944" s="164"/>
      <c r="E12944" s="163"/>
      <c r="F12944" s="162"/>
      <c r="G12944" s="209"/>
      <c r="H12944" s="195"/>
    </row>
    <row r="12945" spans="1:8">
      <c r="A12945" s="162"/>
      <c r="B12945" s="162"/>
      <c r="C12945" s="163"/>
      <c r="D12945" s="164"/>
      <c r="E12945" s="163"/>
      <c r="F12945" s="162"/>
      <c r="G12945" s="209"/>
      <c r="H12945" s="195"/>
    </row>
    <row r="12946" spans="1:8">
      <c r="A12946" s="162"/>
      <c r="B12946" s="162"/>
      <c r="C12946" s="163"/>
      <c r="D12946" s="164"/>
      <c r="E12946" s="163"/>
      <c r="F12946" s="162"/>
      <c r="G12946" s="209"/>
      <c r="H12946" s="195"/>
    </row>
    <row r="12947" spans="1:8">
      <c r="A12947" s="162"/>
      <c r="B12947" s="162"/>
      <c r="C12947" s="163"/>
      <c r="D12947" s="164"/>
      <c r="E12947" s="163"/>
      <c r="F12947" s="162"/>
      <c r="G12947" s="209"/>
      <c r="H12947" s="195"/>
    </row>
    <row r="12948" spans="1:8">
      <c r="A12948" s="162"/>
      <c r="B12948" s="162"/>
      <c r="C12948" s="163"/>
      <c r="D12948" s="164"/>
      <c r="E12948" s="163"/>
      <c r="F12948" s="162"/>
      <c r="G12948" s="209"/>
      <c r="H12948" s="195"/>
    </row>
    <row r="12949" spans="1:8">
      <c r="A12949" s="162"/>
      <c r="B12949" s="162"/>
      <c r="C12949" s="163"/>
      <c r="D12949" s="164"/>
      <c r="E12949" s="163"/>
      <c r="F12949" s="162"/>
      <c r="G12949" s="209"/>
      <c r="H12949" s="195"/>
    </row>
    <row r="12950" spans="1:8">
      <c r="A12950" s="162"/>
      <c r="B12950" s="162"/>
      <c r="C12950" s="163"/>
      <c r="D12950" s="164"/>
      <c r="E12950" s="163"/>
      <c r="F12950" s="162"/>
      <c r="G12950" s="209"/>
      <c r="H12950" s="195"/>
    </row>
    <row r="12951" spans="1:8">
      <c r="A12951" s="162"/>
      <c r="B12951" s="162"/>
      <c r="C12951" s="163"/>
      <c r="D12951" s="164"/>
      <c r="E12951" s="163"/>
      <c r="F12951" s="162"/>
      <c r="G12951" s="209"/>
      <c r="H12951" s="195"/>
    </row>
    <row r="12952" spans="1:8">
      <c r="A12952" s="162"/>
      <c r="B12952" s="162"/>
      <c r="C12952" s="163"/>
      <c r="D12952" s="164"/>
      <c r="E12952" s="163"/>
      <c r="F12952" s="162"/>
      <c r="G12952" s="209"/>
      <c r="H12952" s="195"/>
    </row>
    <row r="12953" spans="1:8">
      <c r="A12953" s="162"/>
      <c r="B12953" s="162"/>
      <c r="C12953" s="163"/>
      <c r="D12953" s="164"/>
      <c r="E12953" s="163"/>
      <c r="F12953" s="162"/>
      <c r="G12953" s="209"/>
      <c r="H12953" s="195"/>
    </row>
    <row r="12954" spans="1:8">
      <c r="A12954" s="162"/>
      <c r="B12954" s="162"/>
      <c r="C12954" s="163"/>
      <c r="D12954" s="164"/>
      <c r="E12954" s="163"/>
      <c r="F12954" s="162"/>
      <c r="G12954" s="209"/>
      <c r="H12954" s="195"/>
    </row>
    <row r="12955" spans="1:8">
      <c r="A12955" s="162"/>
      <c r="B12955" s="162"/>
      <c r="C12955" s="163"/>
      <c r="D12955" s="164"/>
      <c r="E12955" s="163"/>
      <c r="F12955" s="162"/>
      <c r="G12955" s="209"/>
      <c r="H12955" s="195"/>
    </row>
    <row r="12956" spans="1:8">
      <c r="A12956" s="162"/>
      <c r="B12956" s="162"/>
      <c r="C12956" s="163"/>
      <c r="D12956" s="164"/>
      <c r="E12956" s="163"/>
      <c r="F12956" s="162"/>
      <c r="G12956" s="209"/>
      <c r="H12956" s="195"/>
    </row>
    <row r="12957" spans="1:8">
      <c r="A12957" s="162"/>
      <c r="B12957" s="162"/>
      <c r="C12957" s="163"/>
      <c r="D12957" s="164"/>
      <c r="E12957" s="163"/>
      <c r="F12957" s="162"/>
      <c r="G12957" s="209"/>
      <c r="H12957" s="195"/>
    </row>
    <row r="12958" spans="1:8">
      <c r="A12958" s="162"/>
      <c r="B12958" s="162"/>
      <c r="C12958" s="163"/>
      <c r="D12958" s="164"/>
      <c r="E12958" s="163"/>
      <c r="F12958" s="162"/>
      <c r="G12958" s="209"/>
      <c r="H12958" s="195"/>
    </row>
    <row r="12959" spans="1:8">
      <c r="A12959" s="162"/>
      <c r="B12959" s="162"/>
      <c r="C12959" s="163"/>
      <c r="D12959" s="164"/>
      <c r="E12959" s="163"/>
      <c r="F12959" s="162"/>
      <c r="G12959" s="209"/>
      <c r="H12959" s="195"/>
    </row>
    <row r="12960" spans="1:8">
      <c r="A12960" s="162"/>
      <c r="B12960" s="162"/>
      <c r="C12960" s="163"/>
      <c r="D12960" s="164"/>
      <c r="E12960" s="163"/>
      <c r="F12960" s="162"/>
      <c r="G12960" s="209"/>
      <c r="H12960" s="195"/>
    </row>
    <row r="12961" spans="1:8">
      <c r="A12961" s="162"/>
      <c r="B12961" s="162"/>
      <c r="C12961" s="163"/>
      <c r="D12961" s="164"/>
      <c r="E12961" s="163"/>
      <c r="F12961" s="162"/>
      <c r="G12961" s="209"/>
      <c r="H12961" s="195"/>
    </row>
    <row r="12962" spans="1:8">
      <c r="A12962" s="162"/>
      <c r="B12962" s="162"/>
      <c r="C12962" s="163"/>
      <c r="D12962" s="164"/>
      <c r="E12962" s="163"/>
      <c r="F12962" s="162"/>
      <c r="G12962" s="209"/>
      <c r="H12962" s="195"/>
    </row>
    <row r="12963" spans="1:8">
      <c r="A12963" s="162"/>
      <c r="B12963" s="162"/>
      <c r="C12963" s="163"/>
      <c r="D12963" s="164"/>
      <c r="E12963" s="163"/>
      <c r="F12963" s="162"/>
      <c r="G12963" s="209"/>
      <c r="H12963" s="195"/>
    </row>
    <row r="12964" spans="1:8">
      <c r="A12964" s="162"/>
      <c r="B12964" s="162"/>
      <c r="C12964" s="163"/>
      <c r="D12964" s="164"/>
      <c r="E12964" s="163"/>
      <c r="F12964" s="162"/>
      <c r="G12964" s="209"/>
      <c r="H12964" s="195"/>
    </row>
    <row r="12965" spans="1:8">
      <c r="A12965" s="162"/>
      <c r="B12965" s="162"/>
      <c r="C12965" s="163"/>
      <c r="D12965" s="164"/>
      <c r="E12965" s="163"/>
      <c r="F12965" s="162"/>
      <c r="G12965" s="209"/>
      <c r="H12965" s="195"/>
    </row>
    <row r="12966" spans="1:8">
      <c r="A12966" s="162"/>
      <c r="B12966" s="162"/>
      <c r="C12966" s="163"/>
      <c r="D12966" s="164"/>
      <c r="E12966" s="163"/>
      <c r="F12966" s="162"/>
      <c r="G12966" s="209"/>
      <c r="H12966" s="195"/>
    </row>
    <row r="12967" spans="1:8">
      <c r="A12967" s="162"/>
      <c r="B12967" s="162"/>
      <c r="C12967" s="163"/>
      <c r="D12967" s="164"/>
      <c r="E12967" s="163"/>
      <c r="F12967" s="162"/>
      <c r="G12967" s="209"/>
      <c r="H12967" s="195"/>
    </row>
    <row r="12968" spans="1:8">
      <c r="A12968" s="162"/>
      <c r="B12968" s="162"/>
      <c r="C12968" s="163"/>
      <c r="D12968" s="164"/>
      <c r="E12968" s="163"/>
      <c r="F12968" s="162"/>
      <c r="G12968" s="209"/>
      <c r="H12968" s="195"/>
    </row>
    <row r="12969" spans="1:8">
      <c r="A12969" s="162"/>
      <c r="B12969" s="162"/>
      <c r="C12969" s="163"/>
      <c r="D12969" s="164"/>
      <c r="E12969" s="163"/>
      <c r="F12969" s="162"/>
      <c r="G12969" s="209"/>
      <c r="H12969" s="195"/>
    </row>
    <row r="12970" spans="1:8">
      <c r="A12970" s="162"/>
      <c r="B12970" s="162"/>
      <c r="C12970" s="163"/>
      <c r="D12970" s="164"/>
      <c r="E12970" s="163"/>
      <c r="F12970" s="162"/>
      <c r="G12970" s="209"/>
      <c r="H12970" s="195"/>
    </row>
    <row r="12971" spans="1:8">
      <c r="A12971" s="162"/>
      <c r="B12971" s="162"/>
      <c r="C12971" s="163"/>
      <c r="D12971" s="164"/>
      <c r="E12971" s="163"/>
      <c r="F12971" s="162"/>
      <c r="G12971" s="209"/>
      <c r="H12971" s="195"/>
    </row>
    <row r="12972" spans="1:8">
      <c r="A12972" s="162"/>
      <c r="B12972" s="162"/>
      <c r="C12972" s="163"/>
      <c r="D12972" s="164"/>
      <c r="E12972" s="163"/>
      <c r="F12972" s="162"/>
      <c r="G12972" s="209"/>
      <c r="H12972" s="195"/>
    </row>
    <row r="12973" spans="1:8">
      <c r="A12973" s="162"/>
      <c r="B12973" s="162"/>
      <c r="C12973" s="163"/>
      <c r="D12973" s="164"/>
      <c r="E12973" s="163"/>
      <c r="F12973" s="162"/>
      <c r="G12973" s="209"/>
      <c r="H12973" s="195"/>
    </row>
    <row r="12974" spans="1:8">
      <c r="A12974" s="162"/>
      <c r="B12974" s="162"/>
      <c r="C12974" s="163"/>
      <c r="D12974" s="164"/>
      <c r="E12974" s="163"/>
      <c r="F12974" s="162"/>
      <c r="G12974" s="209"/>
      <c r="H12974" s="195"/>
    </row>
    <row r="12975" spans="1:8">
      <c r="A12975" s="162"/>
      <c r="B12975" s="162"/>
      <c r="C12975" s="163"/>
      <c r="D12975" s="164"/>
      <c r="E12975" s="163"/>
      <c r="F12975" s="162"/>
      <c r="G12975" s="209"/>
      <c r="H12975" s="195"/>
    </row>
    <row r="12976" spans="1:8">
      <c r="A12976" s="162"/>
      <c r="B12976" s="162"/>
      <c r="C12976" s="163"/>
      <c r="D12976" s="164"/>
      <c r="E12976" s="163"/>
      <c r="F12976" s="162"/>
      <c r="G12976" s="209"/>
      <c r="H12976" s="195"/>
    </row>
    <row r="12977" spans="1:8">
      <c r="A12977" s="162"/>
      <c r="B12977" s="162"/>
      <c r="C12977" s="163"/>
      <c r="D12977" s="164"/>
      <c r="E12977" s="163"/>
      <c r="F12977" s="162"/>
      <c r="G12977" s="209"/>
      <c r="H12977" s="195"/>
    </row>
    <row r="12978" spans="1:8">
      <c r="A12978" s="162"/>
      <c r="B12978" s="162"/>
      <c r="C12978" s="163"/>
      <c r="D12978" s="164"/>
      <c r="E12978" s="163"/>
      <c r="F12978" s="162"/>
      <c r="G12978" s="209"/>
      <c r="H12978" s="195"/>
    </row>
    <row r="12979" spans="1:8">
      <c r="A12979" s="162"/>
      <c r="B12979" s="162"/>
      <c r="C12979" s="163"/>
      <c r="D12979" s="164"/>
      <c r="E12979" s="163"/>
      <c r="F12979" s="162"/>
      <c r="G12979" s="209"/>
      <c r="H12979" s="195"/>
    </row>
    <row r="12980" spans="1:8">
      <c r="A12980" s="162"/>
      <c r="B12980" s="162"/>
      <c r="C12980" s="163"/>
      <c r="D12980" s="164"/>
      <c r="E12980" s="163"/>
      <c r="F12980" s="162"/>
      <c r="G12980" s="209"/>
      <c r="H12980" s="195"/>
    </row>
    <row r="12981" spans="1:8">
      <c r="A12981" s="162"/>
      <c r="B12981" s="162"/>
      <c r="C12981" s="163"/>
      <c r="D12981" s="164"/>
      <c r="E12981" s="163"/>
      <c r="F12981" s="162"/>
      <c r="G12981" s="209"/>
      <c r="H12981" s="195"/>
    </row>
    <row r="12982" spans="1:8">
      <c r="A12982" s="162"/>
      <c r="B12982" s="162"/>
      <c r="C12982" s="163"/>
      <c r="D12982" s="164"/>
      <c r="E12982" s="163"/>
      <c r="F12982" s="162"/>
      <c r="G12982" s="209"/>
      <c r="H12982" s="195"/>
    </row>
    <row r="12983" spans="1:8">
      <c r="A12983" s="162"/>
      <c r="B12983" s="162"/>
      <c r="C12983" s="163"/>
      <c r="D12983" s="164"/>
      <c r="E12983" s="163"/>
      <c r="F12983" s="162"/>
      <c r="G12983" s="209"/>
      <c r="H12983" s="195"/>
    </row>
    <row r="12984" spans="1:8">
      <c r="A12984" s="162"/>
      <c r="B12984" s="162"/>
      <c r="C12984" s="163"/>
      <c r="D12984" s="164"/>
      <c r="E12984" s="163"/>
      <c r="F12984" s="162"/>
      <c r="G12984" s="209"/>
      <c r="H12984" s="195"/>
    </row>
    <row r="12985" spans="1:8">
      <c r="A12985" s="162"/>
      <c r="B12985" s="162"/>
      <c r="C12985" s="163"/>
      <c r="D12985" s="164"/>
      <c r="E12985" s="163"/>
      <c r="F12985" s="162"/>
      <c r="G12985" s="209"/>
      <c r="H12985" s="195"/>
    </row>
    <row r="12986" spans="1:8">
      <c r="A12986" s="162"/>
      <c r="B12986" s="162"/>
      <c r="C12986" s="163"/>
      <c r="D12986" s="164"/>
      <c r="E12986" s="163"/>
      <c r="F12986" s="162"/>
      <c r="G12986" s="209"/>
      <c r="H12986" s="195"/>
    </row>
    <row r="12987" spans="1:8">
      <c r="A12987" s="162"/>
      <c r="B12987" s="162"/>
      <c r="C12987" s="163"/>
      <c r="D12987" s="164"/>
      <c r="E12987" s="163"/>
      <c r="F12987" s="162"/>
      <c r="G12987" s="209"/>
      <c r="H12987" s="195"/>
    </row>
    <row r="12988" spans="1:8">
      <c r="A12988" s="162"/>
      <c r="B12988" s="162"/>
      <c r="C12988" s="163"/>
      <c r="D12988" s="164"/>
      <c r="E12988" s="163"/>
      <c r="F12988" s="162"/>
      <c r="G12988" s="209"/>
      <c r="H12988" s="195"/>
    </row>
    <row r="12989" spans="1:8">
      <c r="A12989" s="162"/>
      <c r="B12989" s="162"/>
      <c r="C12989" s="163"/>
      <c r="D12989" s="164"/>
      <c r="E12989" s="163"/>
      <c r="F12989" s="162"/>
      <c r="G12989" s="209"/>
      <c r="H12989" s="195"/>
    </row>
    <row r="12990" spans="1:8">
      <c r="A12990" s="162"/>
      <c r="B12990" s="162"/>
      <c r="C12990" s="163"/>
      <c r="D12990" s="164"/>
      <c r="E12990" s="163"/>
      <c r="F12990" s="162"/>
      <c r="G12990" s="209"/>
      <c r="H12990" s="195"/>
    </row>
    <row r="12991" spans="1:8">
      <c r="A12991" s="162"/>
      <c r="B12991" s="162"/>
      <c r="C12991" s="163"/>
      <c r="D12991" s="164"/>
      <c r="E12991" s="163"/>
      <c r="F12991" s="162"/>
      <c r="G12991" s="209"/>
      <c r="H12991" s="195"/>
    </row>
    <row r="12992" spans="1:8">
      <c r="A12992" s="162"/>
      <c r="B12992" s="162"/>
      <c r="C12992" s="163"/>
      <c r="D12992" s="164"/>
      <c r="E12992" s="163"/>
      <c r="F12992" s="162"/>
      <c r="G12992" s="209"/>
      <c r="H12992" s="195"/>
    </row>
    <row r="12993" spans="1:8">
      <c r="A12993" s="162"/>
      <c r="B12993" s="162"/>
      <c r="C12993" s="163"/>
      <c r="D12993" s="164"/>
      <c r="E12993" s="163"/>
      <c r="F12993" s="162"/>
      <c r="G12993" s="209"/>
      <c r="H12993" s="195"/>
    </row>
    <row r="12994" spans="1:8">
      <c r="A12994" s="162"/>
      <c r="B12994" s="162"/>
      <c r="C12994" s="163"/>
      <c r="D12994" s="164"/>
      <c r="E12994" s="163"/>
      <c r="F12994" s="162"/>
      <c r="G12994" s="209"/>
      <c r="H12994" s="195"/>
    </row>
    <row r="12995" spans="1:8">
      <c r="A12995" s="162"/>
      <c r="B12995" s="162"/>
      <c r="C12995" s="163"/>
      <c r="D12995" s="164"/>
      <c r="E12995" s="163"/>
      <c r="F12995" s="162"/>
      <c r="G12995" s="209"/>
      <c r="H12995" s="195"/>
    </row>
    <row r="12996" spans="1:8">
      <c r="A12996" s="162"/>
      <c r="B12996" s="162"/>
      <c r="C12996" s="163"/>
      <c r="D12996" s="164"/>
      <c r="E12996" s="163"/>
      <c r="F12996" s="162"/>
      <c r="G12996" s="209"/>
      <c r="H12996" s="195"/>
    </row>
    <row r="12997" spans="1:8">
      <c r="A12997" s="162"/>
      <c r="B12997" s="162"/>
      <c r="C12997" s="163"/>
      <c r="D12997" s="164"/>
      <c r="E12997" s="163"/>
      <c r="F12997" s="162"/>
      <c r="G12997" s="209"/>
      <c r="H12997" s="195"/>
    </row>
    <row r="12998" spans="1:8">
      <c r="A12998" s="162"/>
      <c r="B12998" s="162"/>
      <c r="C12998" s="163"/>
      <c r="D12998" s="164"/>
      <c r="E12998" s="163"/>
      <c r="F12998" s="162"/>
      <c r="G12998" s="209"/>
      <c r="H12998" s="195"/>
    </row>
    <row r="12999" spans="1:8">
      <c r="A12999" s="162"/>
      <c r="B12999" s="162"/>
      <c r="C12999" s="163"/>
      <c r="D12999" s="164"/>
      <c r="E12999" s="163"/>
      <c r="F12999" s="162"/>
      <c r="G12999" s="209"/>
      <c r="H12999" s="195"/>
    </row>
    <row r="13000" spans="1:8">
      <c r="A13000" s="162"/>
      <c r="B13000" s="162"/>
      <c r="C13000" s="163"/>
      <c r="D13000" s="164"/>
      <c r="E13000" s="163"/>
      <c r="F13000" s="162"/>
      <c r="G13000" s="209"/>
      <c r="H13000" s="195"/>
    </row>
    <row r="13001" spans="1:8">
      <c r="A13001" s="162"/>
      <c r="B13001" s="162"/>
      <c r="C13001" s="163"/>
      <c r="D13001" s="164"/>
      <c r="E13001" s="163"/>
      <c r="F13001" s="162"/>
      <c r="G13001" s="209"/>
      <c r="H13001" s="195"/>
    </row>
    <row r="13002" spans="1:8">
      <c r="A13002" s="162"/>
      <c r="B13002" s="162"/>
      <c r="C13002" s="163"/>
      <c r="D13002" s="164"/>
      <c r="E13002" s="163"/>
      <c r="F13002" s="162"/>
      <c r="G13002" s="209"/>
      <c r="H13002" s="195"/>
    </row>
    <row r="13003" spans="1:8">
      <c r="A13003" s="162"/>
      <c r="B13003" s="162"/>
      <c r="C13003" s="163"/>
      <c r="D13003" s="164"/>
      <c r="E13003" s="163"/>
      <c r="F13003" s="162"/>
      <c r="G13003" s="209"/>
      <c r="H13003" s="195"/>
    </row>
    <row r="13004" spans="1:8">
      <c r="A13004" s="162"/>
      <c r="B13004" s="162"/>
      <c r="C13004" s="163"/>
      <c r="D13004" s="164"/>
      <c r="E13004" s="163"/>
      <c r="F13004" s="162"/>
      <c r="G13004" s="209"/>
      <c r="H13004" s="195"/>
    </row>
    <row r="13005" spans="1:8">
      <c r="A13005" s="162"/>
      <c r="B13005" s="162"/>
      <c r="C13005" s="163"/>
      <c r="D13005" s="164"/>
      <c r="E13005" s="163"/>
      <c r="F13005" s="162"/>
      <c r="G13005" s="209"/>
      <c r="H13005" s="195"/>
    </row>
    <row r="13006" spans="1:8">
      <c r="A13006" s="162"/>
      <c r="B13006" s="162"/>
      <c r="C13006" s="163"/>
      <c r="D13006" s="164"/>
      <c r="E13006" s="163"/>
      <c r="F13006" s="162"/>
      <c r="G13006" s="209"/>
      <c r="H13006" s="195"/>
    </row>
    <row r="13007" spans="1:8">
      <c r="A13007" s="162"/>
      <c r="B13007" s="162"/>
      <c r="C13007" s="163"/>
      <c r="D13007" s="164"/>
      <c r="E13007" s="163"/>
      <c r="F13007" s="162"/>
      <c r="G13007" s="209"/>
      <c r="H13007" s="195"/>
    </row>
    <row r="13008" spans="1:8">
      <c r="A13008" s="162"/>
      <c r="B13008" s="162"/>
      <c r="C13008" s="163"/>
      <c r="D13008" s="164"/>
      <c r="E13008" s="163"/>
      <c r="F13008" s="162"/>
      <c r="G13008" s="209"/>
      <c r="H13008" s="195"/>
    </row>
    <row r="13009" spans="1:8">
      <c r="A13009" s="162"/>
      <c r="B13009" s="162"/>
      <c r="C13009" s="163"/>
      <c r="D13009" s="164"/>
      <c r="E13009" s="163"/>
      <c r="F13009" s="162"/>
      <c r="G13009" s="209"/>
      <c r="H13009" s="195"/>
    </row>
    <row r="13010" spans="1:8">
      <c r="A13010" s="162"/>
      <c r="B13010" s="162"/>
      <c r="C13010" s="163"/>
      <c r="D13010" s="164"/>
      <c r="E13010" s="163"/>
      <c r="F13010" s="162"/>
      <c r="G13010" s="209"/>
      <c r="H13010" s="195"/>
    </row>
    <row r="13011" spans="1:8">
      <c r="A13011" s="162"/>
      <c r="B13011" s="162"/>
      <c r="C13011" s="163"/>
      <c r="D13011" s="164"/>
      <c r="E13011" s="163"/>
      <c r="F13011" s="162"/>
      <c r="G13011" s="209"/>
      <c r="H13011" s="195"/>
    </row>
    <row r="13012" spans="1:8">
      <c r="A13012" s="162"/>
      <c r="B13012" s="162"/>
      <c r="C13012" s="163"/>
      <c r="D13012" s="164"/>
      <c r="E13012" s="163"/>
      <c r="F13012" s="162"/>
      <c r="G13012" s="209"/>
      <c r="H13012" s="195"/>
    </row>
    <row r="13013" spans="1:8">
      <c r="A13013" s="162"/>
      <c r="B13013" s="162"/>
      <c r="C13013" s="163"/>
      <c r="D13013" s="164"/>
      <c r="E13013" s="163"/>
      <c r="F13013" s="162"/>
      <c r="G13013" s="209"/>
      <c r="H13013" s="195"/>
    </row>
    <row r="13014" spans="1:8">
      <c r="A13014" s="162"/>
      <c r="B13014" s="162"/>
      <c r="C13014" s="163"/>
      <c r="D13014" s="164"/>
      <c r="E13014" s="163"/>
      <c r="F13014" s="162"/>
      <c r="G13014" s="209"/>
      <c r="H13014" s="195"/>
    </row>
    <row r="13015" spans="1:8">
      <c r="A13015" s="162"/>
      <c r="B13015" s="162"/>
      <c r="C13015" s="163"/>
      <c r="D13015" s="164"/>
      <c r="E13015" s="163"/>
      <c r="F13015" s="162"/>
      <c r="G13015" s="209"/>
      <c r="H13015" s="195"/>
    </row>
    <row r="13016" spans="1:8">
      <c r="A13016" s="162"/>
      <c r="B13016" s="162"/>
      <c r="C13016" s="163"/>
      <c r="D13016" s="164"/>
      <c r="E13016" s="163"/>
      <c r="F13016" s="162"/>
      <c r="G13016" s="209"/>
      <c r="H13016" s="195"/>
    </row>
    <row r="13017" spans="1:8">
      <c r="A13017" s="162"/>
      <c r="B13017" s="162"/>
      <c r="C13017" s="163"/>
      <c r="D13017" s="164"/>
      <c r="E13017" s="163"/>
      <c r="F13017" s="162"/>
      <c r="G13017" s="209"/>
      <c r="H13017" s="195"/>
    </row>
    <row r="13018" spans="1:8">
      <c r="A13018" s="162"/>
      <c r="B13018" s="162"/>
      <c r="C13018" s="163"/>
      <c r="D13018" s="164"/>
      <c r="E13018" s="163"/>
      <c r="F13018" s="162"/>
      <c r="G13018" s="209"/>
      <c r="H13018" s="195"/>
    </row>
    <row r="13019" spans="1:8">
      <c r="A13019" s="162"/>
      <c r="B13019" s="162"/>
      <c r="C13019" s="163"/>
      <c r="D13019" s="164"/>
      <c r="E13019" s="163"/>
      <c r="F13019" s="162"/>
      <c r="G13019" s="209"/>
      <c r="H13019" s="195"/>
    </row>
    <row r="13020" spans="1:8">
      <c r="A13020" s="162"/>
      <c r="B13020" s="162"/>
      <c r="C13020" s="163"/>
      <c r="D13020" s="164"/>
      <c r="E13020" s="163"/>
      <c r="F13020" s="162"/>
      <c r="G13020" s="209"/>
      <c r="H13020" s="195"/>
    </row>
    <row r="13021" spans="1:8">
      <c r="A13021" s="162"/>
      <c r="B13021" s="162"/>
      <c r="C13021" s="163"/>
      <c r="D13021" s="164"/>
      <c r="E13021" s="163"/>
      <c r="F13021" s="162"/>
      <c r="G13021" s="209"/>
      <c r="H13021" s="195"/>
    </row>
    <row r="13022" spans="1:8">
      <c r="A13022" s="162"/>
      <c r="B13022" s="162"/>
      <c r="C13022" s="163"/>
      <c r="D13022" s="164"/>
      <c r="E13022" s="163"/>
      <c r="F13022" s="162"/>
      <c r="G13022" s="209"/>
      <c r="H13022" s="195"/>
    </row>
    <row r="13023" spans="1:8">
      <c r="A13023" s="162"/>
      <c r="B13023" s="162"/>
      <c r="C13023" s="163"/>
      <c r="D13023" s="164"/>
      <c r="E13023" s="163"/>
      <c r="F13023" s="162"/>
      <c r="G13023" s="209"/>
      <c r="H13023" s="195"/>
    </row>
    <row r="13024" spans="1:8">
      <c r="A13024" s="162"/>
      <c r="B13024" s="162"/>
      <c r="C13024" s="163"/>
      <c r="D13024" s="164"/>
      <c r="E13024" s="163"/>
      <c r="F13024" s="162"/>
      <c r="G13024" s="209"/>
      <c r="H13024" s="195"/>
    </row>
    <row r="13025" spans="1:8">
      <c r="A13025" s="162"/>
      <c r="B13025" s="162"/>
      <c r="C13025" s="163"/>
      <c r="D13025" s="164"/>
      <c r="E13025" s="163"/>
      <c r="F13025" s="162"/>
      <c r="G13025" s="209"/>
      <c r="H13025" s="195"/>
    </row>
    <row r="13026" spans="1:8">
      <c r="A13026" s="162"/>
      <c r="B13026" s="162"/>
      <c r="C13026" s="163"/>
      <c r="D13026" s="164"/>
      <c r="E13026" s="163"/>
      <c r="F13026" s="162"/>
      <c r="G13026" s="209"/>
      <c r="H13026" s="195"/>
    </row>
    <row r="13027" spans="1:8">
      <c r="A13027" s="162"/>
      <c r="B13027" s="162"/>
      <c r="C13027" s="163"/>
      <c r="D13027" s="164"/>
      <c r="E13027" s="163"/>
      <c r="F13027" s="162"/>
      <c r="G13027" s="209"/>
      <c r="H13027" s="195"/>
    </row>
    <row r="13028" spans="1:8">
      <c r="A13028" s="162"/>
      <c r="B13028" s="162"/>
      <c r="C13028" s="163"/>
      <c r="D13028" s="164"/>
      <c r="E13028" s="163"/>
      <c r="F13028" s="162"/>
      <c r="G13028" s="209"/>
      <c r="H13028" s="195"/>
    </row>
    <row r="13029" spans="1:8">
      <c r="A13029" s="162"/>
      <c r="B13029" s="162"/>
      <c r="C13029" s="163"/>
      <c r="D13029" s="164"/>
      <c r="E13029" s="163"/>
      <c r="F13029" s="162"/>
      <c r="G13029" s="209"/>
      <c r="H13029" s="195"/>
    </row>
    <row r="13030" spans="1:8">
      <c r="A13030" s="162"/>
      <c r="B13030" s="162"/>
      <c r="C13030" s="163"/>
      <c r="D13030" s="164"/>
      <c r="E13030" s="163"/>
      <c r="F13030" s="162"/>
      <c r="G13030" s="209"/>
      <c r="H13030" s="195"/>
    </row>
    <row r="13031" spans="1:8">
      <c r="A13031" s="162"/>
      <c r="B13031" s="162"/>
      <c r="C13031" s="163"/>
      <c r="D13031" s="164"/>
      <c r="E13031" s="163"/>
      <c r="F13031" s="162"/>
      <c r="G13031" s="209"/>
      <c r="H13031" s="195"/>
    </row>
    <row r="13032" spans="1:8">
      <c r="A13032" s="162"/>
      <c r="B13032" s="162"/>
      <c r="C13032" s="163"/>
      <c r="D13032" s="164"/>
      <c r="E13032" s="163"/>
      <c r="F13032" s="162"/>
      <c r="G13032" s="209"/>
      <c r="H13032" s="195"/>
    </row>
    <row r="13033" spans="1:8">
      <c r="A13033" s="162"/>
      <c r="B13033" s="162"/>
      <c r="C13033" s="163"/>
      <c r="D13033" s="164"/>
      <c r="E13033" s="163"/>
      <c r="F13033" s="162"/>
      <c r="G13033" s="209"/>
      <c r="H13033" s="195"/>
    </row>
    <row r="13034" spans="1:8">
      <c r="A13034" s="162"/>
      <c r="B13034" s="162"/>
      <c r="C13034" s="163"/>
      <c r="D13034" s="164"/>
      <c r="E13034" s="163"/>
      <c r="F13034" s="162"/>
      <c r="G13034" s="209"/>
      <c r="H13034" s="195"/>
    </row>
    <row r="13035" spans="1:8">
      <c r="A13035" s="162"/>
      <c r="B13035" s="162"/>
      <c r="C13035" s="163"/>
      <c r="D13035" s="164"/>
      <c r="E13035" s="163"/>
      <c r="F13035" s="162"/>
      <c r="G13035" s="209"/>
      <c r="H13035" s="195"/>
    </row>
    <row r="13036" spans="1:8">
      <c r="A13036" s="162"/>
      <c r="B13036" s="162"/>
      <c r="C13036" s="163"/>
      <c r="D13036" s="164"/>
      <c r="E13036" s="163"/>
      <c r="F13036" s="162"/>
      <c r="G13036" s="209"/>
      <c r="H13036" s="195"/>
    </row>
    <row r="13037" spans="1:8">
      <c r="A13037" s="162"/>
      <c r="B13037" s="162"/>
      <c r="C13037" s="163"/>
      <c r="D13037" s="164"/>
      <c r="E13037" s="163"/>
      <c r="F13037" s="162"/>
      <c r="G13037" s="209"/>
      <c r="H13037" s="195"/>
    </row>
    <row r="13038" spans="1:8">
      <c r="A13038" s="162"/>
      <c r="B13038" s="162"/>
      <c r="C13038" s="163"/>
      <c r="D13038" s="164"/>
      <c r="E13038" s="163"/>
      <c r="F13038" s="162"/>
      <c r="G13038" s="209"/>
      <c r="H13038" s="195"/>
    </row>
    <row r="13039" spans="1:8">
      <c r="A13039" s="162"/>
      <c r="B13039" s="162"/>
      <c r="C13039" s="163"/>
      <c r="D13039" s="164"/>
      <c r="E13039" s="163"/>
      <c r="F13039" s="162"/>
      <c r="G13039" s="209"/>
      <c r="H13039" s="195"/>
    </row>
    <row r="13040" spans="1:8">
      <c r="A13040" s="162"/>
      <c r="B13040" s="162"/>
      <c r="C13040" s="163"/>
      <c r="D13040" s="164"/>
      <c r="E13040" s="163"/>
      <c r="F13040" s="162"/>
      <c r="G13040" s="209"/>
      <c r="H13040" s="195"/>
    </row>
    <row r="13041" spans="1:8">
      <c r="A13041" s="162"/>
      <c r="B13041" s="162"/>
      <c r="C13041" s="163"/>
      <c r="D13041" s="164"/>
      <c r="E13041" s="163"/>
      <c r="F13041" s="162"/>
      <c r="G13041" s="209"/>
      <c r="H13041" s="195"/>
    </row>
    <row r="13042" spans="1:8">
      <c r="A13042" s="162"/>
      <c r="B13042" s="162"/>
      <c r="C13042" s="163"/>
      <c r="D13042" s="164"/>
      <c r="E13042" s="163"/>
      <c r="F13042" s="162"/>
      <c r="G13042" s="209"/>
      <c r="H13042" s="195"/>
    </row>
    <row r="13043" spans="1:8">
      <c r="A13043" s="162"/>
      <c r="B13043" s="162"/>
      <c r="C13043" s="163"/>
      <c r="D13043" s="164"/>
      <c r="E13043" s="163"/>
      <c r="F13043" s="162"/>
      <c r="G13043" s="209"/>
      <c r="H13043" s="195"/>
    </row>
    <row r="13044" spans="1:8">
      <c r="A13044" s="162"/>
      <c r="B13044" s="162"/>
      <c r="C13044" s="163"/>
      <c r="D13044" s="164"/>
      <c r="E13044" s="163"/>
      <c r="F13044" s="162"/>
      <c r="G13044" s="209"/>
      <c r="H13044" s="195"/>
    </row>
    <row r="13045" spans="1:8">
      <c r="A13045" s="162"/>
      <c r="B13045" s="162"/>
      <c r="C13045" s="163"/>
      <c r="D13045" s="164"/>
      <c r="E13045" s="163"/>
      <c r="F13045" s="162"/>
      <c r="G13045" s="209"/>
      <c r="H13045" s="195"/>
    </row>
    <row r="13046" spans="1:8">
      <c r="A13046" s="162"/>
      <c r="B13046" s="162"/>
      <c r="C13046" s="163"/>
      <c r="D13046" s="164"/>
      <c r="E13046" s="163"/>
      <c r="F13046" s="162"/>
      <c r="G13046" s="209"/>
      <c r="H13046" s="195"/>
    </row>
    <row r="13047" spans="1:8">
      <c r="A13047" s="162"/>
      <c r="B13047" s="162"/>
      <c r="C13047" s="163"/>
      <c r="D13047" s="164"/>
      <c r="E13047" s="163"/>
      <c r="F13047" s="162"/>
      <c r="G13047" s="209"/>
      <c r="H13047" s="195"/>
    </row>
    <row r="13048" spans="1:8">
      <c r="A13048" s="162"/>
      <c r="B13048" s="162"/>
      <c r="C13048" s="163"/>
      <c r="D13048" s="164"/>
      <c r="E13048" s="163"/>
      <c r="F13048" s="162"/>
      <c r="G13048" s="209"/>
      <c r="H13048" s="195"/>
    </row>
    <row r="13049" spans="1:8">
      <c r="A13049" s="162"/>
      <c r="B13049" s="162"/>
      <c r="C13049" s="163"/>
      <c r="D13049" s="164"/>
      <c r="E13049" s="163"/>
      <c r="F13049" s="162"/>
      <c r="G13049" s="209"/>
      <c r="H13049" s="195"/>
    </row>
    <row r="13050" spans="1:8">
      <c r="A13050" s="162"/>
      <c r="B13050" s="162"/>
      <c r="C13050" s="163"/>
      <c r="D13050" s="164"/>
      <c r="E13050" s="163"/>
      <c r="F13050" s="162"/>
      <c r="G13050" s="209"/>
      <c r="H13050" s="195"/>
    </row>
    <row r="13051" spans="1:8">
      <c r="A13051" s="162"/>
      <c r="B13051" s="162"/>
      <c r="C13051" s="163"/>
      <c r="D13051" s="164"/>
      <c r="E13051" s="163"/>
      <c r="F13051" s="162"/>
      <c r="G13051" s="209"/>
      <c r="H13051" s="195"/>
    </row>
    <row r="13052" spans="1:8">
      <c r="A13052" s="162"/>
      <c r="B13052" s="162"/>
      <c r="C13052" s="163"/>
      <c r="D13052" s="164"/>
      <c r="E13052" s="163"/>
      <c r="F13052" s="162"/>
      <c r="G13052" s="209"/>
      <c r="H13052" s="195"/>
    </row>
    <row r="13053" spans="1:8">
      <c r="A13053" s="162"/>
      <c r="B13053" s="162"/>
      <c r="C13053" s="163"/>
      <c r="D13053" s="164"/>
      <c r="E13053" s="163"/>
      <c r="F13053" s="162"/>
      <c r="G13053" s="209"/>
      <c r="H13053" s="195"/>
    </row>
    <row r="13054" spans="1:8">
      <c r="A13054" s="162"/>
      <c r="B13054" s="162"/>
      <c r="C13054" s="163"/>
      <c r="D13054" s="164"/>
      <c r="E13054" s="163"/>
      <c r="F13054" s="162"/>
      <c r="G13054" s="209"/>
      <c r="H13054" s="195"/>
    </row>
    <row r="13055" spans="1:8">
      <c r="A13055" s="162"/>
      <c r="B13055" s="162"/>
      <c r="C13055" s="163"/>
      <c r="D13055" s="164"/>
      <c r="E13055" s="163"/>
      <c r="F13055" s="162"/>
      <c r="G13055" s="209"/>
      <c r="H13055" s="195"/>
    </row>
    <row r="13056" spans="1:8">
      <c r="A13056" s="162"/>
      <c r="B13056" s="162"/>
      <c r="C13056" s="163"/>
      <c r="D13056" s="164"/>
      <c r="E13056" s="163"/>
      <c r="F13056" s="162"/>
      <c r="G13056" s="209"/>
      <c r="H13056" s="195"/>
    </row>
    <row r="13057" spans="1:8">
      <c r="A13057" s="162"/>
      <c r="B13057" s="162"/>
      <c r="C13057" s="163"/>
      <c r="D13057" s="164"/>
      <c r="E13057" s="163"/>
      <c r="F13057" s="162"/>
      <c r="G13057" s="209"/>
      <c r="H13057" s="195"/>
    </row>
    <row r="13058" spans="1:8">
      <c r="A13058" s="162"/>
      <c r="B13058" s="162"/>
      <c r="C13058" s="163"/>
      <c r="D13058" s="164"/>
      <c r="E13058" s="163"/>
      <c r="F13058" s="162"/>
      <c r="G13058" s="209"/>
      <c r="H13058" s="195"/>
    </row>
    <row r="13059" spans="1:8">
      <c r="A13059" s="162"/>
      <c r="B13059" s="162"/>
      <c r="C13059" s="163"/>
      <c r="D13059" s="164"/>
      <c r="E13059" s="163"/>
      <c r="F13059" s="162"/>
      <c r="G13059" s="209"/>
      <c r="H13059" s="195"/>
    </row>
    <row r="13060" spans="1:8">
      <c r="A13060" s="162"/>
      <c r="B13060" s="162"/>
      <c r="C13060" s="163"/>
      <c r="D13060" s="164"/>
      <c r="E13060" s="163"/>
      <c r="F13060" s="162"/>
      <c r="G13060" s="209"/>
      <c r="H13060" s="195"/>
    </row>
    <row r="13061" spans="1:8">
      <c r="A13061" s="162"/>
      <c r="B13061" s="162"/>
      <c r="C13061" s="163"/>
      <c r="D13061" s="164"/>
      <c r="E13061" s="163"/>
      <c r="F13061" s="162"/>
      <c r="G13061" s="209"/>
      <c r="H13061" s="195"/>
    </row>
    <row r="13062" spans="1:8">
      <c r="A13062" s="162"/>
      <c r="B13062" s="162"/>
      <c r="C13062" s="163"/>
      <c r="D13062" s="164"/>
      <c r="E13062" s="163"/>
      <c r="F13062" s="162"/>
      <c r="G13062" s="209"/>
      <c r="H13062" s="195"/>
    </row>
    <row r="13063" spans="1:8">
      <c r="A13063" s="162"/>
      <c r="B13063" s="162"/>
      <c r="C13063" s="163"/>
      <c r="D13063" s="164"/>
      <c r="E13063" s="163"/>
      <c r="F13063" s="162"/>
      <c r="G13063" s="209"/>
      <c r="H13063" s="195"/>
    </row>
    <row r="13064" spans="1:8">
      <c r="A13064" s="162"/>
      <c r="B13064" s="162"/>
      <c r="C13064" s="163"/>
      <c r="D13064" s="164"/>
      <c r="E13064" s="163"/>
      <c r="F13064" s="162"/>
      <c r="G13064" s="209"/>
      <c r="H13064" s="195"/>
    </row>
    <row r="13065" spans="1:8">
      <c r="A13065" s="162"/>
      <c r="B13065" s="162"/>
      <c r="C13065" s="163"/>
      <c r="D13065" s="164"/>
      <c r="E13065" s="163"/>
      <c r="F13065" s="162"/>
      <c r="G13065" s="209"/>
      <c r="H13065" s="195"/>
    </row>
    <row r="13066" spans="1:8">
      <c r="A13066" s="162"/>
      <c r="B13066" s="162"/>
      <c r="C13066" s="163"/>
      <c r="D13066" s="164"/>
      <c r="E13066" s="163"/>
      <c r="F13066" s="162"/>
      <c r="G13066" s="209"/>
      <c r="H13066" s="195"/>
    </row>
    <row r="13067" spans="1:8">
      <c r="A13067" s="162"/>
      <c r="B13067" s="162"/>
      <c r="C13067" s="163"/>
      <c r="D13067" s="164"/>
      <c r="E13067" s="163"/>
      <c r="F13067" s="162"/>
      <c r="G13067" s="209"/>
      <c r="H13067" s="195"/>
    </row>
    <row r="13068" spans="1:8">
      <c r="A13068" s="162"/>
      <c r="B13068" s="162"/>
      <c r="C13068" s="163"/>
      <c r="D13068" s="164"/>
      <c r="E13068" s="163"/>
      <c r="F13068" s="162"/>
      <c r="G13068" s="209"/>
      <c r="H13068" s="195"/>
    </row>
    <row r="13069" spans="1:8">
      <c r="A13069" s="162"/>
      <c r="B13069" s="162"/>
      <c r="C13069" s="163"/>
      <c r="D13069" s="164"/>
      <c r="E13069" s="163"/>
      <c r="F13069" s="162"/>
      <c r="G13069" s="209"/>
      <c r="H13069" s="195"/>
    </row>
    <row r="13070" spans="1:8">
      <c r="A13070" s="162"/>
      <c r="B13070" s="162"/>
      <c r="C13070" s="163"/>
      <c r="D13070" s="164"/>
      <c r="E13070" s="163"/>
      <c r="F13070" s="162"/>
      <c r="G13070" s="209"/>
      <c r="H13070" s="195"/>
    </row>
    <row r="13071" spans="1:8">
      <c r="A13071" s="162"/>
      <c r="B13071" s="162"/>
      <c r="C13071" s="163"/>
      <c r="D13071" s="164"/>
      <c r="E13071" s="163"/>
      <c r="F13071" s="162"/>
      <c r="G13071" s="209"/>
      <c r="H13071" s="195"/>
    </row>
    <row r="13072" spans="1:8">
      <c r="A13072" s="162"/>
      <c r="B13072" s="162"/>
      <c r="C13072" s="163"/>
      <c r="D13072" s="164"/>
      <c r="E13072" s="163"/>
      <c r="F13072" s="162"/>
      <c r="G13072" s="209"/>
      <c r="H13072" s="195"/>
    </row>
    <row r="13073" spans="1:8">
      <c r="A13073" s="162"/>
      <c r="B13073" s="162"/>
      <c r="C13073" s="163"/>
      <c r="D13073" s="164"/>
      <c r="E13073" s="163"/>
      <c r="F13073" s="162"/>
      <c r="G13073" s="209"/>
      <c r="H13073" s="195"/>
    </row>
    <row r="13074" spans="1:8">
      <c r="A13074" s="162"/>
      <c r="B13074" s="162"/>
      <c r="C13074" s="163"/>
      <c r="D13074" s="164"/>
      <c r="E13074" s="163"/>
      <c r="F13074" s="162"/>
      <c r="G13074" s="209"/>
      <c r="H13074" s="195"/>
    </row>
    <row r="13075" spans="1:8">
      <c r="A13075" s="162"/>
      <c r="B13075" s="162"/>
      <c r="C13075" s="163"/>
      <c r="D13075" s="164"/>
      <c r="E13075" s="163"/>
      <c r="F13075" s="162"/>
      <c r="G13075" s="209"/>
      <c r="H13075" s="195"/>
    </row>
    <row r="13076" spans="1:8">
      <c r="A13076" s="162"/>
      <c r="B13076" s="162"/>
      <c r="C13076" s="163"/>
      <c r="D13076" s="164"/>
      <c r="E13076" s="163"/>
      <c r="F13076" s="162"/>
      <c r="G13076" s="209"/>
      <c r="H13076" s="195"/>
    </row>
    <row r="13077" spans="1:8">
      <c r="A13077" s="162"/>
      <c r="B13077" s="162"/>
      <c r="C13077" s="163"/>
      <c r="D13077" s="164"/>
      <c r="E13077" s="163"/>
      <c r="F13077" s="162"/>
      <c r="G13077" s="209"/>
      <c r="H13077" s="195"/>
    </row>
    <row r="13078" spans="1:8">
      <c r="A13078" s="162"/>
      <c r="B13078" s="162"/>
      <c r="C13078" s="163"/>
      <c r="D13078" s="164"/>
      <c r="E13078" s="163"/>
      <c r="F13078" s="162"/>
      <c r="G13078" s="209"/>
      <c r="H13078" s="195"/>
    </row>
    <row r="13079" spans="1:8">
      <c r="A13079" s="162"/>
      <c r="B13079" s="162"/>
      <c r="C13079" s="163"/>
      <c r="D13079" s="164"/>
      <c r="E13079" s="163"/>
      <c r="F13079" s="162"/>
      <c r="G13079" s="209"/>
      <c r="H13079" s="195"/>
    </row>
    <row r="13080" spans="1:8">
      <c r="A13080" s="162"/>
      <c r="B13080" s="162"/>
      <c r="C13080" s="163"/>
      <c r="D13080" s="164"/>
      <c r="E13080" s="163"/>
      <c r="F13080" s="162"/>
      <c r="G13080" s="209"/>
      <c r="H13080" s="195"/>
    </row>
    <row r="13081" spans="1:8">
      <c r="A13081" s="162"/>
      <c r="B13081" s="162"/>
      <c r="C13081" s="163"/>
      <c r="D13081" s="164"/>
      <c r="E13081" s="163"/>
      <c r="F13081" s="162"/>
      <c r="G13081" s="209"/>
      <c r="H13081" s="195"/>
    </row>
    <row r="13082" spans="1:8">
      <c r="A13082" s="162"/>
      <c r="B13082" s="162"/>
      <c r="C13082" s="163"/>
      <c r="D13082" s="164"/>
      <c r="E13082" s="163"/>
      <c r="F13082" s="162"/>
      <c r="G13082" s="209"/>
      <c r="H13082" s="195"/>
    </row>
    <row r="13083" spans="1:8">
      <c r="A13083" s="162"/>
      <c r="B13083" s="162"/>
      <c r="C13083" s="163"/>
      <c r="D13083" s="164"/>
      <c r="E13083" s="163"/>
      <c r="F13083" s="162"/>
      <c r="G13083" s="209"/>
      <c r="H13083" s="195"/>
    </row>
    <row r="13084" spans="1:8">
      <c r="A13084" s="162"/>
      <c r="B13084" s="162"/>
      <c r="C13084" s="163"/>
      <c r="D13084" s="164"/>
      <c r="E13084" s="163"/>
      <c r="F13084" s="162"/>
      <c r="G13084" s="209"/>
      <c r="H13084" s="195"/>
    </row>
    <row r="13085" spans="1:8">
      <c r="A13085" s="162"/>
      <c r="B13085" s="162"/>
      <c r="C13085" s="163"/>
      <c r="D13085" s="164"/>
      <c r="E13085" s="163"/>
      <c r="F13085" s="162"/>
      <c r="G13085" s="209"/>
      <c r="H13085" s="195"/>
    </row>
    <row r="13086" spans="1:8">
      <c r="A13086" s="162"/>
      <c r="B13086" s="162"/>
      <c r="C13086" s="163"/>
      <c r="D13086" s="164"/>
      <c r="E13086" s="163"/>
      <c r="F13086" s="162"/>
      <c r="G13086" s="209"/>
      <c r="H13086" s="195"/>
    </row>
    <row r="13087" spans="1:8">
      <c r="A13087" s="162"/>
      <c r="B13087" s="162"/>
      <c r="C13087" s="163"/>
      <c r="D13087" s="164"/>
      <c r="E13087" s="163"/>
      <c r="F13087" s="162"/>
      <c r="G13087" s="209"/>
      <c r="H13087" s="195"/>
    </row>
    <row r="13088" spans="1:8">
      <c r="A13088" s="162"/>
      <c r="B13088" s="162"/>
      <c r="C13088" s="163"/>
      <c r="D13088" s="164"/>
      <c r="E13088" s="163"/>
      <c r="F13088" s="162"/>
      <c r="G13088" s="209"/>
      <c r="H13088" s="195"/>
    </row>
    <row r="13089" spans="1:8">
      <c r="A13089" s="162"/>
      <c r="B13089" s="162"/>
      <c r="C13089" s="163"/>
      <c r="D13089" s="164"/>
      <c r="E13089" s="163"/>
      <c r="F13089" s="162"/>
      <c r="G13089" s="209"/>
      <c r="H13089" s="195"/>
    </row>
    <row r="13090" spans="1:8">
      <c r="A13090" s="162"/>
      <c r="B13090" s="162"/>
      <c r="C13090" s="163"/>
      <c r="D13090" s="164"/>
      <c r="E13090" s="163"/>
      <c r="F13090" s="162"/>
      <c r="G13090" s="209"/>
      <c r="H13090" s="195"/>
    </row>
    <row r="13091" spans="1:8">
      <c r="A13091" s="162"/>
      <c r="B13091" s="162"/>
      <c r="C13091" s="163"/>
      <c r="D13091" s="164"/>
      <c r="E13091" s="163"/>
      <c r="F13091" s="162"/>
      <c r="G13091" s="209"/>
      <c r="H13091" s="195"/>
    </row>
    <row r="13092" spans="1:8">
      <c r="A13092" s="162"/>
      <c r="B13092" s="162"/>
      <c r="C13092" s="163"/>
      <c r="D13092" s="164"/>
      <c r="E13092" s="163"/>
      <c r="F13092" s="162"/>
      <c r="G13092" s="209"/>
      <c r="H13092" s="195"/>
    </row>
    <row r="13093" spans="1:8">
      <c r="A13093" s="162"/>
      <c r="B13093" s="162"/>
      <c r="C13093" s="163"/>
      <c r="D13093" s="164"/>
      <c r="E13093" s="163"/>
      <c r="F13093" s="162"/>
      <c r="G13093" s="209"/>
      <c r="H13093" s="195"/>
    </row>
    <row r="13094" spans="1:8">
      <c r="A13094" s="162"/>
      <c r="B13094" s="162"/>
      <c r="C13094" s="163"/>
      <c r="D13094" s="164"/>
      <c r="E13094" s="163"/>
      <c r="F13094" s="162"/>
      <c r="G13094" s="209"/>
      <c r="H13094" s="195"/>
    </row>
    <row r="13095" spans="1:8">
      <c r="A13095" s="162"/>
      <c r="B13095" s="162"/>
      <c r="C13095" s="163"/>
      <c r="D13095" s="164"/>
      <c r="E13095" s="163"/>
      <c r="F13095" s="162"/>
      <c r="G13095" s="209"/>
      <c r="H13095" s="195"/>
    </row>
    <row r="13096" spans="1:8">
      <c r="A13096" s="162"/>
      <c r="B13096" s="162"/>
      <c r="C13096" s="163"/>
      <c r="D13096" s="164"/>
      <c r="E13096" s="163"/>
      <c r="F13096" s="162"/>
      <c r="G13096" s="209"/>
      <c r="H13096" s="195"/>
    </row>
    <row r="13097" spans="1:8">
      <c r="A13097" s="162"/>
      <c r="B13097" s="162"/>
      <c r="C13097" s="163"/>
      <c r="D13097" s="164"/>
      <c r="E13097" s="163"/>
      <c r="F13097" s="162"/>
      <c r="G13097" s="209"/>
      <c r="H13097" s="195"/>
    </row>
    <row r="13098" spans="1:8">
      <c r="A13098" s="162"/>
      <c r="B13098" s="162"/>
      <c r="C13098" s="163"/>
      <c r="D13098" s="164"/>
      <c r="E13098" s="163"/>
      <c r="F13098" s="162"/>
      <c r="G13098" s="209"/>
      <c r="H13098" s="195"/>
    </row>
    <row r="13099" spans="1:8">
      <c r="A13099" s="162"/>
      <c r="B13099" s="162"/>
      <c r="C13099" s="163"/>
      <c r="D13099" s="164"/>
      <c r="E13099" s="163"/>
      <c r="F13099" s="162"/>
      <c r="G13099" s="209"/>
      <c r="H13099" s="195"/>
    </row>
    <row r="13100" spans="1:8">
      <c r="A13100" s="162"/>
      <c r="B13100" s="162"/>
      <c r="C13100" s="163"/>
      <c r="D13100" s="164"/>
      <c r="E13100" s="163"/>
      <c r="F13100" s="162"/>
      <c r="G13100" s="209"/>
      <c r="H13100" s="195"/>
    </row>
    <row r="13101" spans="1:8">
      <c r="A13101" s="162"/>
      <c r="B13101" s="162"/>
      <c r="C13101" s="163"/>
      <c r="D13101" s="164"/>
      <c r="E13101" s="163"/>
      <c r="F13101" s="162"/>
      <c r="G13101" s="209"/>
      <c r="H13101" s="195"/>
    </row>
    <row r="13102" spans="1:8">
      <c r="A13102" s="162"/>
      <c r="B13102" s="162"/>
      <c r="C13102" s="163"/>
      <c r="D13102" s="164"/>
      <c r="E13102" s="163"/>
      <c r="F13102" s="162"/>
      <c r="G13102" s="209"/>
      <c r="H13102" s="195"/>
    </row>
    <row r="13103" spans="1:8">
      <c r="A13103" s="162"/>
      <c r="B13103" s="162"/>
      <c r="C13103" s="163"/>
      <c r="D13103" s="164"/>
      <c r="E13103" s="163"/>
      <c r="F13103" s="162"/>
      <c r="G13103" s="209"/>
      <c r="H13103" s="195"/>
    </row>
    <row r="13104" spans="1:8">
      <c r="A13104" s="162"/>
      <c r="B13104" s="162"/>
      <c r="C13104" s="163"/>
      <c r="D13104" s="164"/>
      <c r="E13104" s="163"/>
      <c r="F13104" s="162"/>
      <c r="G13104" s="209"/>
      <c r="H13104" s="195"/>
    </row>
    <row r="13105" spans="1:8">
      <c r="A13105" s="162"/>
      <c r="B13105" s="162"/>
      <c r="C13105" s="163"/>
      <c r="D13105" s="164"/>
      <c r="E13105" s="163"/>
      <c r="F13105" s="162"/>
      <c r="G13105" s="209"/>
      <c r="H13105" s="195"/>
    </row>
    <row r="13106" spans="1:8">
      <c r="A13106" s="162"/>
      <c r="B13106" s="162"/>
      <c r="C13106" s="163"/>
      <c r="D13106" s="164"/>
      <c r="E13106" s="163"/>
      <c r="F13106" s="162"/>
      <c r="G13106" s="209"/>
      <c r="H13106" s="195"/>
    </row>
    <row r="13107" spans="1:8">
      <c r="A13107" s="162"/>
      <c r="B13107" s="162"/>
      <c r="C13107" s="163"/>
      <c r="D13107" s="164"/>
      <c r="E13107" s="163"/>
      <c r="F13107" s="162"/>
      <c r="G13107" s="209"/>
      <c r="H13107" s="195"/>
    </row>
    <row r="13108" spans="1:8">
      <c r="A13108" s="162"/>
      <c r="B13108" s="162"/>
      <c r="C13108" s="163"/>
      <c r="D13108" s="164"/>
      <c r="E13108" s="163"/>
      <c r="F13108" s="162"/>
      <c r="G13108" s="209"/>
      <c r="H13108" s="195"/>
    </row>
    <row r="13109" spans="1:8">
      <c r="A13109" s="162"/>
      <c r="B13109" s="162"/>
      <c r="C13109" s="163"/>
      <c r="D13109" s="164"/>
      <c r="E13109" s="163"/>
      <c r="F13109" s="162"/>
      <c r="G13109" s="209"/>
      <c r="H13109" s="195"/>
    </row>
    <row r="13110" spans="1:8">
      <c r="A13110" s="162"/>
      <c r="B13110" s="162"/>
      <c r="C13110" s="163"/>
      <c r="D13110" s="164"/>
      <c r="E13110" s="163"/>
      <c r="F13110" s="162"/>
      <c r="G13110" s="209"/>
      <c r="H13110" s="195"/>
    </row>
    <row r="13111" spans="1:8">
      <c r="A13111" s="162"/>
      <c r="B13111" s="162"/>
      <c r="C13111" s="163"/>
      <c r="D13111" s="164"/>
      <c r="E13111" s="163"/>
      <c r="F13111" s="162"/>
      <c r="G13111" s="209"/>
      <c r="H13111" s="195"/>
    </row>
    <row r="13112" spans="1:8">
      <c r="A13112" s="162"/>
      <c r="B13112" s="162"/>
      <c r="C13112" s="163"/>
      <c r="D13112" s="164"/>
      <c r="E13112" s="163"/>
      <c r="F13112" s="162"/>
      <c r="G13112" s="209"/>
      <c r="H13112" s="195"/>
    </row>
    <row r="13113" spans="1:8">
      <c r="A13113" s="162"/>
      <c r="B13113" s="162"/>
      <c r="C13113" s="163"/>
      <c r="D13113" s="164"/>
      <c r="E13113" s="163"/>
      <c r="F13113" s="162"/>
      <c r="G13113" s="209"/>
      <c r="H13113" s="195"/>
    </row>
    <row r="13114" spans="1:8">
      <c r="A13114" s="162"/>
      <c r="B13114" s="162"/>
      <c r="C13114" s="163"/>
      <c r="D13114" s="164"/>
      <c r="E13114" s="163"/>
      <c r="F13114" s="162"/>
      <c r="G13114" s="209"/>
      <c r="H13114" s="195"/>
    </row>
    <row r="13115" spans="1:8">
      <c r="A13115" s="162"/>
      <c r="B13115" s="162"/>
      <c r="C13115" s="163"/>
      <c r="D13115" s="164"/>
      <c r="E13115" s="163"/>
      <c r="F13115" s="162"/>
      <c r="G13115" s="209"/>
      <c r="H13115" s="195"/>
    </row>
    <row r="13116" spans="1:8">
      <c r="A13116" s="162"/>
      <c r="B13116" s="162"/>
      <c r="C13116" s="163"/>
      <c r="D13116" s="164"/>
      <c r="E13116" s="163"/>
      <c r="F13116" s="162"/>
      <c r="G13116" s="209"/>
      <c r="H13116" s="195"/>
    </row>
    <row r="13117" spans="1:8">
      <c r="A13117" s="162"/>
      <c r="B13117" s="162"/>
      <c r="C13117" s="163"/>
      <c r="D13117" s="164"/>
      <c r="E13117" s="163"/>
      <c r="F13117" s="162"/>
      <c r="G13117" s="209"/>
      <c r="H13117" s="195"/>
    </row>
    <row r="13118" spans="1:8">
      <c r="A13118" s="162"/>
      <c r="B13118" s="162"/>
      <c r="C13118" s="163"/>
      <c r="D13118" s="164"/>
      <c r="E13118" s="163"/>
      <c r="F13118" s="162"/>
      <c r="G13118" s="209"/>
      <c r="H13118" s="195"/>
    </row>
    <row r="13119" spans="1:8">
      <c r="A13119" s="162"/>
      <c r="B13119" s="162"/>
      <c r="C13119" s="163"/>
      <c r="D13119" s="164"/>
      <c r="E13119" s="163"/>
      <c r="F13119" s="162"/>
      <c r="G13119" s="209"/>
      <c r="H13119" s="195"/>
    </row>
    <row r="13120" spans="1:8">
      <c r="A13120" s="162"/>
      <c r="B13120" s="162"/>
      <c r="C13120" s="163"/>
      <c r="D13120" s="164"/>
      <c r="E13120" s="163"/>
      <c r="F13120" s="162"/>
      <c r="G13120" s="209"/>
      <c r="H13120" s="195"/>
    </row>
    <row r="13121" spans="1:8">
      <c r="A13121" s="162"/>
      <c r="B13121" s="162"/>
      <c r="C13121" s="163"/>
      <c r="D13121" s="164"/>
      <c r="E13121" s="163"/>
      <c r="F13121" s="162"/>
      <c r="G13121" s="209"/>
      <c r="H13121" s="195"/>
    </row>
    <row r="13122" spans="1:8">
      <c r="A13122" s="162"/>
      <c r="B13122" s="162"/>
      <c r="C13122" s="163"/>
      <c r="D13122" s="164"/>
      <c r="E13122" s="163"/>
      <c r="F13122" s="162"/>
      <c r="G13122" s="209"/>
      <c r="H13122" s="195"/>
    </row>
    <row r="13123" spans="1:8">
      <c r="A13123" s="162"/>
      <c r="B13123" s="162"/>
      <c r="C13123" s="163"/>
      <c r="D13123" s="164"/>
      <c r="E13123" s="163"/>
      <c r="F13123" s="162"/>
      <c r="G13123" s="209"/>
      <c r="H13123" s="195"/>
    </row>
    <row r="13124" spans="1:8">
      <c r="A13124" s="162"/>
      <c r="B13124" s="162"/>
      <c r="C13124" s="163"/>
      <c r="D13124" s="164"/>
      <c r="E13124" s="163"/>
      <c r="F13124" s="162"/>
      <c r="G13124" s="209"/>
      <c r="H13124" s="195"/>
    </row>
    <row r="13125" spans="1:8">
      <c r="A13125" s="162"/>
      <c r="B13125" s="162"/>
      <c r="C13125" s="163"/>
      <c r="D13125" s="164"/>
      <c r="E13125" s="163"/>
      <c r="F13125" s="162"/>
      <c r="G13125" s="209"/>
      <c r="H13125" s="195"/>
    </row>
    <row r="13126" spans="1:8">
      <c r="A13126" s="162"/>
      <c r="B13126" s="162"/>
      <c r="C13126" s="163"/>
      <c r="D13126" s="164"/>
      <c r="E13126" s="163"/>
      <c r="F13126" s="162"/>
      <c r="G13126" s="209"/>
      <c r="H13126" s="195"/>
    </row>
    <row r="13127" spans="1:8">
      <c r="A13127" s="162"/>
      <c r="B13127" s="162"/>
      <c r="C13127" s="163"/>
      <c r="D13127" s="164"/>
      <c r="E13127" s="163"/>
      <c r="F13127" s="162"/>
      <c r="G13127" s="209"/>
      <c r="H13127" s="195"/>
    </row>
    <row r="13128" spans="1:8">
      <c r="A13128" s="162"/>
      <c r="B13128" s="162"/>
      <c r="C13128" s="163"/>
      <c r="D13128" s="164"/>
      <c r="E13128" s="163"/>
      <c r="F13128" s="162"/>
      <c r="G13128" s="209"/>
      <c r="H13128" s="195"/>
    </row>
    <row r="13129" spans="1:8">
      <c r="A13129" s="162"/>
      <c r="B13129" s="162"/>
      <c r="C13129" s="163"/>
      <c r="D13129" s="164"/>
      <c r="E13129" s="163"/>
      <c r="F13129" s="162"/>
      <c r="G13129" s="209"/>
      <c r="H13129" s="195"/>
    </row>
    <row r="13130" spans="1:8">
      <c r="A13130" s="162"/>
      <c r="B13130" s="162"/>
      <c r="C13130" s="163"/>
      <c r="D13130" s="164"/>
      <c r="E13130" s="163"/>
      <c r="F13130" s="162"/>
      <c r="G13130" s="209"/>
      <c r="H13130" s="195"/>
    </row>
    <row r="13131" spans="1:8">
      <c r="A13131" s="162"/>
      <c r="B13131" s="162"/>
      <c r="C13131" s="163"/>
      <c r="D13131" s="164"/>
      <c r="E13131" s="163"/>
      <c r="F13131" s="162"/>
      <c r="G13131" s="209"/>
      <c r="H13131" s="195"/>
    </row>
    <row r="13132" spans="1:8">
      <c r="A13132" s="162"/>
      <c r="B13132" s="162"/>
      <c r="C13132" s="163"/>
      <c r="D13132" s="164"/>
      <c r="E13132" s="163"/>
      <c r="F13132" s="162"/>
      <c r="G13132" s="209"/>
      <c r="H13132" s="195"/>
    </row>
    <row r="13133" spans="1:8">
      <c r="A13133" s="162"/>
      <c r="B13133" s="162"/>
      <c r="C13133" s="163"/>
      <c r="D13133" s="164"/>
      <c r="E13133" s="163"/>
      <c r="F13133" s="162"/>
      <c r="G13133" s="209"/>
      <c r="H13133" s="195"/>
    </row>
    <row r="13134" spans="1:8">
      <c r="A13134" s="162"/>
      <c r="B13134" s="162"/>
      <c r="C13134" s="163"/>
      <c r="D13134" s="164"/>
      <c r="E13134" s="163"/>
      <c r="F13134" s="162"/>
      <c r="G13134" s="209"/>
      <c r="H13134" s="195"/>
    </row>
    <row r="13135" spans="1:8">
      <c r="A13135" s="162"/>
      <c r="B13135" s="162"/>
      <c r="C13135" s="163"/>
      <c r="D13135" s="164"/>
      <c r="E13135" s="163"/>
      <c r="F13135" s="162"/>
      <c r="G13135" s="209"/>
      <c r="H13135" s="195"/>
    </row>
    <row r="13136" spans="1:8">
      <c r="A13136" s="162"/>
      <c r="B13136" s="162"/>
      <c r="C13136" s="163"/>
      <c r="D13136" s="164"/>
      <c r="E13136" s="163"/>
      <c r="F13136" s="162"/>
      <c r="G13136" s="209"/>
      <c r="H13136" s="195"/>
    </row>
    <row r="13137" spans="1:8">
      <c r="A13137" s="162"/>
      <c r="B13137" s="162"/>
      <c r="C13137" s="163"/>
      <c r="D13137" s="164"/>
      <c r="E13137" s="163"/>
      <c r="F13137" s="162"/>
      <c r="G13137" s="209"/>
      <c r="H13137" s="195"/>
    </row>
    <row r="13138" spans="1:8">
      <c r="A13138" s="162"/>
      <c r="B13138" s="162"/>
      <c r="C13138" s="163"/>
      <c r="D13138" s="164"/>
      <c r="E13138" s="163"/>
      <c r="F13138" s="162"/>
      <c r="G13138" s="209"/>
      <c r="H13138" s="195"/>
    </row>
    <row r="13139" spans="1:8">
      <c r="A13139" s="162"/>
      <c r="B13139" s="162"/>
      <c r="C13139" s="163"/>
      <c r="D13139" s="164"/>
      <c r="E13139" s="163"/>
      <c r="F13139" s="162"/>
      <c r="G13139" s="209"/>
      <c r="H13139" s="195"/>
    </row>
    <row r="13140" spans="1:8">
      <c r="A13140" s="162"/>
      <c r="B13140" s="162"/>
      <c r="C13140" s="163"/>
      <c r="D13140" s="164"/>
      <c r="E13140" s="163"/>
      <c r="F13140" s="162"/>
      <c r="G13140" s="209"/>
      <c r="H13140" s="195"/>
    </row>
    <row r="13141" spans="1:8">
      <c r="A13141" s="162"/>
      <c r="B13141" s="162"/>
      <c r="C13141" s="163"/>
      <c r="D13141" s="164"/>
      <c r="E13141" s="163"/>
      <c r="F13141" s="162"/>
      <c r="G13141" s="209"/>
      <c r="H13141" s="195"/>
    </row>
    <row r="13142" spans="1:8">
      <c r="A13142" s="162"/>
      <c r="B13142" s="162"/>
      <c r="C13142" s="163"/>
      <c r="D13142" s="164"/>
      <c r="E13142" s="163"/>
      <c r="F13142" s="162"/>
      <c r="G13142" s="209"/>
      <c r="H13142" s="195"/>
    </row>
    <row r="13143" spans="1:8">
      <c r="A13143" s="162"/>
      <c r="B13143" s="162"/>
      <c r="C13143" s="163"/>
      <c r="D13143" s="164"/>
      <c r="E13143" s="163"/>
      <c r="F13143" s="162"/>
      <c r="G13143" s="209"/>
      <c r="H13143" s="195"/>
    </row>
    <row r="13144" spans="1:8">
      <c r="A13144" s="162"/>
      <c r="B13144" s="162"/>
      <c r="C13144" s="163"/>
      <c r="D13144" s="164"/>
      <c r="E13144" s="163"/>
      <c r="F13144" s="162"/>
      <c r="G13144" s="209"/>
      <c r="H13144" s="195"/>
    </row>
    <row r="13145" spans="1:8">
      <c r="A13145" s="162"/>
      <c r="B13145" s="162"/>
      <c r="C13145" s="163"/>
      <c r="D13145" s="164"/>
      <c r="E13145" s="163"/>
      <c r="F13145" s="162"/>
      <c r="G13145" s="209"/>
      <c r="H13145" s="195"/>
    </row>
    <row r="13146" spans="1:8">
      <c r="A13146" s="162"/>
      <c r="B13146" s="162"/>
      <c r="C13146" s="163"/>
      <c r="D13146" s="164"/>
      <c r="E13146" s="163"/>
      <c r="F13146" s="162"/>
      <c r="G13146" s="209"/>
      <c r="H13146" s="195"/>
    </row>
    <row r="13147" spans="1:8">
      <c r="A13147" s="162"/>
      <c r="B13147" s="162"/>
      <c r="C13147" s="163"/>
      <c r="D13147" s="164"/>
      <c r="E13147" s="163"/>
      <c r="F13147" s="162"/>
      <c r="G13147" s="209"/>
      <c r="H13147" s="195"/>
    </row>
    <row r="13148" spans="1:8">
      <c r="A13148" s="162"/>
      <c r="B13148" s="162"/>
      <c r="C13148" s="163"/>
      <c r="D13148" s="164"/>
      <c r="E13148" s="163"/>
      <c r="F13148" s="162"/>
      <c r="G13148" s="209"/>
      <c r="H13148" s="195"/>
    </row>
    <row r="13149" spans="1:8">
      <c r="A13149" s="162"/>
      <c r="B13149" s="162"/>
      <c r="C13149" s="163"/>
      <c r="D13149" s="164"/>
      <c r="E13149" s="163"/>
      <c r="F13149" s="162"/>
      <c r="G13149" s="209"/>
      <c r="H13149" s="195"/>
    </row>
    <row r="13150" spans="1:8">
      <c r="A13150" s="162"/>
      <c r="B13150" s="162"/>
      <c r="C13150" s="163"/>
      <c r="D13150" s="164"/>
      <c r="E13150" s="163"/>
      <c r="F13150" s="162"/>
      <c r="G13150" s="209"/>
      <c r="H13150" s="195"/>
    </row>
    <row r="13151" spans="1:8">
      <c r="A13151" s="162"/>
      <c r="B13151" s="162"/>
      <c r="C13151" s="163"/>
      <c r="D13151" s="164"/>
      <c r="E13151" s="163"/>
      <c r="F13151" s="162"/>
      <c r="G13151" s="209"/>
      <c r="H13151" s="195"/>
    </row>
    <row r="13152" spans="1:8">
      <c r="A13152" s="162"/>
      <c r="B13152" s="162"/>
      <c r="C13152" s="163"/>
      <c r="D13152" s="164"/>
      <c r="E13152" s="163"/>
      <c r="F13152" s="162"/>
      <c r="G13152" s="209"/>
      <c r="H13152" s="195"/>
    </row>
    <row r="13153" spans="1:8">
      <c r="A13153" s="162"/>
      <c r="B13153" s="162"/>
      <c r="C13153" s="163"/>
      <c r="D13153" s="164"/>
      <c r="E13153" s="163"/>
      <c r="F13153" s="162"/>
      <c r="G13153" s="209"/>
      <c r="H13153" s="195"/>
    </row>
    <row r="13154" spans="1:8">
      <c r="A13154" s="162"/>
      <c r="B13154" s="162"/>
      <c r="C13154" s="163"/>
      <c r="D13154" s="164"/>
      <c r="E13154" s="163"/>
      <c r="F13154" s="162"/>
      <c r="G13154" s="209"/>
      <c r="H13154" s="195"/>
    </row>
    <row r="13155" spans="1:8">
      <c r="A13155" s="162"/>
      <c r="B13155" s="162"/>
      <c r="C13155" s="163"/>
      <c r="D13155" s="164"/>
      <c r="E13155" s="163"/>
      <c r="F13155" s="162"/>
      <c r="G13155" s="209"/>
      <c r="H13155" s="195"/>
    </row>
    <row r="13156" spans="1:8">
      <c r="A13156" s="162"/>
      <c r="B13156" s="162"/>
      <c r="C13156" s="163"/>
      <c r="D13156" s="164"/>
      <c r="E13156" s="163"/>
      <c r="F13156" s="162"/>
      <c r="G13156" s="209"/>
      <c r="H13156" s="195"/>
    </row>
    <row r="13157" spans="1:8">
      <c r="A13157" s="162"/>
      <c r="B13157" s="162"/>
      <c r="C13157" s="163"/>
      <c r="D13157" s="164"/>
      <c r="E13157" s="163"/>
      <c r="F13157" s="162"/>
      <c r="G13157" s="209"/>
      <c r="H13157" s="195"/>
    </row>
    <row r="13158" spans="1:8">
      <c r="A13158" s="162"/>
      <c r="B13158" s="162"/>
      <c r="C13158" s="163"/>
      <c r="D13158" s="164"/>
      <c r="E13158" s="163"/>
      <c r="F13158" s="162"/>
      <c r="G13158" s="209"/>
      <c r="H13158" s="195"/>
    </row>
    <row r="13159" spans="1:8">
      <c r="A13159" s="162"/>
      <c r="B13159" s="162"/>
      <c r="C13159" s="163"/>
      <c r="D13159" s="164"/>
      <c r="E13159" s="163"/>
      <c r="F13159" s="162"/>
      <c r="G13159" s="209"/>
      <c r="H13159" s="195"/>
    </row>
    <row r="13160" spans="1:8">
      <c r="A13160" s="162"/>
      <c r="B13160" s="162"/>
      <c r="C13160" s="163"/>
      <c r="D13160" s="164"/>
      <c r="E13160" s="163"/>
      <c r="F13160" s="162"/>
      <c r="G13160" s="209"/>
      <c r="H13160" s="195"/>
    </row>
    <row r="13161" spans="1:8">
      <c r="A13161" s="162"/>
      <c r="B13161" s="162"/>
      <c r="C13161" s="163"/>
      <c r="D13161" s="164"/>
      <c r="E13161" s="163"/>
      <c r="F13161" s="162"/>
      <c r="G13161" s="209"/>
      <c r="H13161" s="195"/>
    </row>
    <row r="13162" spans="1:8">
      <c r="A13162" s="162"/>
      <c r="B13162" s="162"/>
      <c r="C13162" s="163"/>
      <c r="D13162" s="164"/>
      <c r="E13162" s="163"/>
      <c r="F13162" s="162"/>
      <c r="G13162" s="209"/>
      <c r="H13162" s="195"/>
    </row>
    <row r="13163" spans="1:8">
      <c r="A13163" s="162"/>
      <c r="B13163" s="162"/>
      <c r="C13163" s="163"/>
      <c r="D13163" s="164"/>
      <c r="E13163" s="163"/>
      <c r="F13163" s="162"/>
      <c r="G13163" s="209"/>
      <c r="H13163" s="195"/>
    </row>
    <row r="13164" spans="1:8">
      <c r="A13164" s="162"/>
      <c r="B13164" s="162"/>
      <c r="C13164" s="163"/>
      <c r="D13164" s="164"/>
      <c r="E13164" s="163"/>
      <c r="F13164" s="162"/>
      <c r="G13164" s="209"/>
      <c r="H13164" s="195"/>
    </row>
    <row r="13165" spans="1:8">
      <c r="A13165" s="162"/>
      <c r="B13165" s="162"/>
      <c r="C13165" s="163"/>
      <c r="D13165" s="164"/>
      <c r="E13165" s="163"/>
      <c r="F13165" s="162"/>
      <c r="G13165" s="209"/>
      <c r="H13165" s="195"/>
    </row>
    <row r="13166" spans="1:8">
      <c r="A13166" s="162"/>
      <c r="B13166" s="162"/>
      <c r="C13166" s="163"/>
      <c r="D13166" s="164"/>
      <c r="E13166" s="163"/>
      <c r="F13166" s="162"/>
      <c r="G13166" s="209"/>
      <c r="H13166" s="195"/>
    </row>
    <row r="13167" spans="1:8">
      <c r="A13167" s="162"/>
      <c r="B13167" s="162"/>
      <c r="C13167" s="163"/>
      <c r="D13167" s="164"/>
      <c r="E13167" s="163"/>
      <c r="F13167" s="162"/>
      <c r="G13167" s="209"/>
      <c r="H13167" s="195"/>
    </row>
    <row r="13168" spans="1:8">
      <c r="A13168" s="162"/>
      <c r="B13168" s="162"/>
      <c r="C13168" s="163"/>
      <c r="D13168" s="164"/>
      <c r="E13168" s="163"/>
      <c r="F13168" s="162"/>
      <c r="G13168" s="209"/>
      <c r="H13168" s="195"/>
    </row>
    <row r="13169" spans="1:8">
      <c r="A13169" s="162"/>
      <c r="B13169" s="162"/>
      <c r="C13169" s="163"/>
      <c r="D13169" s="164"/>
      <c r="E13169" s="163"/>
      <c r="F13169" s="162"/>
      <c r="G13169" s="209"/>
      <c r="H13169" s="195"/>
    </row>
    <row r="13170" spans="1:8">
      <c r="A13170" s="162"/>
      <c r="B13170" s="162"/>
      <c r="C13170" s="163"/>
      <c r="D13170" s="164"/>
      <c r="E13170" s="163"/>
      <c r="F13170" s="162"/>
      <c r="G13170" s="209"/>
      <c r="H13170" s="195"/>
    </row>
    <row r="13171" spans="1:8">
      <c r="A13171" s="162"/>
      <c r="B13171" s="162"/>
      <c r="C13171" s="163"/>
      <c r="D13171" s="164"/>
      <c r="E13171" s="163"/>
      <c r="F13171" s="162"/>
      <c r="G13171" s="209"/>
      <c r="H13171" s="195"/>
    </row>
    <row r="13172" spans="1:8">
      <c r="A13172" s="162"/>
      <c r="B13172" s="162"/>
      <c r="C13172" s="163"/>
      <c r="D13172" s="164"/>
      <c r="E13172" s="163"/>
      <c r="F13172" s="162"/>
      <c r="G13172" s="209"/>
      <c r="H13172" s="195"/>
    </row>
    <row r="13173" spans="1:8">
      <c r="A13173" s="162"/>
      <c r="B13173" s="162"/>
      <c r="C13173" s="163"/>
      <c r="D13173" s="164"/>
      <c r="E13173" s="163"/>
      <c r="F13173" s="162"/>
      <c r="G13173" s="209"/>
      <c r="H13173" s="195"/>
    </row>
    <row r="13174" spans="1:8">
      <c r="A13174" s="162"/>
      <c r="B13174" s="162"/>
      <c r="C13174" s="163"/>
      <c r="D13174" s="164"/>
      <c r="E13174" s="163"/>
      <c r="F13174" s="162"/>
      <c r="G13174" s="209"/>
      <c r="H13174" s="195"/>
    </row>
    <row r="13175" spans="1:8">
      <c r="A13175" s="162"/>
      <c r="B13175" s="162"/>
      <c r="C13175" s="163"/>
      <c r="D13175" s="164"/>
      <c r="E13175" s="163"/>
      <c r="F13175" s="162"/>
      <c r="G13175" s="209"/>
      <c r="H13175" s="195"/>
    </row>
    <row r="13176" spans="1:8">
      <c r="A13176" s="162"/>
      <c r="B13176" s="162"/>
      <c r="C13176" s="163"/>
      <c r="D13176" s="164"/>
      <c r="E13176" s="163"/>
      <c r="F13176" s="162"/>
      <c r="G13176" s="209"/>
      <c r="H13176" s="195"/>
    </row>
    <row r="13177" spans="1:8">
      <c r="A13177" s="162"/>
      <c r="B13177" s="162"/>
      <c r="C13177" s="163"/>
      <c r="D13177" s="164"/>
      <c r="E13177" s="163"/>
      <c r="F13177" s="162"/>
      <c r="G13177" s="209"/>
      <c r="H13177" s="195"/>
    </row>
    <row r="13178" spans="1:8">
      <c r="A13178" s="162"/>
      <c r="B13178" s="162"/>
      <c r="C13178" s="163"/>
      <c r="D13178" s="164"/>
      <c r="E13178" s="163"/>
      <c r="F13178" s="162"/>
      <c r="G13178" s="209"/>
      <c r="H13178" s="195"/>
    </row>
    <row r="13179" spans="1:8">
      <c r="A13179" s="162"/>
      <c r="B13179" s="162"/>
      <c r="C13179" s="163"/>
      <c r="D13179" s="164"/>
      <c r="E13179" s="163"/>
      <c r="F13179" s="162"/>
      <c r="G13179" s="209"/>
      <c r="H13179" s="195"/>
    </row>
    <row r="13180" spans="1:8">
      <c r="A13180" s="162"/>
      <c r="B13180" s="162"/>
      <c r="C13180" s="163"/>
      <c r="D13180" s="164"/>
      <c r="E13180" s="163"/>
      <c r="F13180" s="162"/>
      <c r="G13180" s="209"/>
      <c r="H13180" s="195"/>
    </row>
    <row r="13181" spans="1:8">
      <c r="A13181" s="162"/>
      <c r="B13181" s="162"/>
      <c r="C13181" s="163"/>
      <c r="D13181" s="164"/>
      <c r="E13181" s="163"/>
      <c r="F13181" s="162"/>
      <c r="G13181" s="209"/>
      <c r="H13181" s="195"/>
    </row>
    <row r="13182" spans="1:8">
      <c r="A13182" s="162"/>
      <c r="B13182" s="162"/>
      <c r="C13182" s="163"/>
      <c r="D13182" s="164"/>
      <c r="E13182" s="163"/>
      <c r="F13182" s="162"/>
      <c r="G13182" s="209"/>
      <c r="H13182" s="195"/>
    </row>
    <row r="13183" spans="1:8">
      <c r="A13183" s="162"/>
      <c r="B13183" s="162"/>
      <c r="C13183" s="163"/>
      <c r="D13183" s="164"/>
      <c r="E13183" s="163"/>
      <c r="F13183" s="162"/>
      <c r="G13183" s="209"/>
      <c r="H13183" s="195"/>
    </row>
    <row r="13184" spans="1:8">
      <c r="A13184" s="162"/>
      <c r="B13184" s="162"/>
      <c r="C13184" s="163"/>
      <c r="D13184" s="164"/>
      <c r="E13184" s="163"/>
      <c r="F13184" s="162"/>
      <c r="G13184" s="209"/>
      <c r="H13184" s="195"/>
    </row>
    <row r="13185" spans="1:8">
      <c r="A13185" s="162"/>
      <c r="B13185" s="162"/>
      <c r="C13185" s="163"/>
      <c r="D13185" s="164"/>
      <c r="E13185" s="163"/>
      <c r="F13185" s="162"/>
      <c r="G13185" s="209"/>
      <c r="H13185" s="195"/>
    </row>
    <row r="13186" spans="1:8">
      <c r="A13186" s="162"/>
      <c r="B13186" s="162"/>
      <c r="C13186" s="163"/>
      <c r="D13186" s="164"/>
      <c r="E13186" s="163"/>
      <c r="F13186" s="162"/>
      <c r="G13186" s="209"/>
      <c r="H13186" s="195"/>
    </row>
    <row r="13187" spans="1:8">
      <c r="A13187" s="162"/>
      <c r="B13187" s="162"/>
      <c r="C13187" s="163"/>
      <c r="D13187" s="164"/>
      <c r="E13187" s="163"/>
      <c r="F13187" s="162"/>
      <c r="G13187" s="209"/>
      <c r="H13187" s="195"/>
    </row>
    <row r="13188" spans="1:8">
      <c r="A13188" s="162"/>
      <c r="B13188" s="162"/>
      <c r="C13188" s="163"/>
      <c r="D13188" s="164"/>
      <c r="E13188" s="163"/>
      <c r="F13188" s="162"/>
      <c r="G13188" s="209"/>
      <c r="H13188" s="195"/>
    </row>
    <row r="13189" spans="1:8">
      <c r="A13189" s="162"/>
      <c r="B13189" s="162"/>
      <c r="C13189" s="163"/>
      <c r="D13189" s="164"/>
      <c r="E13189" s="163"/>
      <c r="F13189" s="162"/>
      <c r="G13189" s="209"/>
      <c r="H13189" s="195"/>
    </row>
    <row r="13190" spans="1:8">
      <c r="A13190" s="162"/>
      <c r="B13190" s="162"/>
      <c r="C13190" s="163"/>
      <c r="D13190" s="164"/>
      <c r="E13190" s="163"/>
      <c r="F13190" s="162"/>
      <c r="G13190" s="209"/>
      <c r="H13190" s="195"/>
    </row>
    <row r="13191" spans="1:8">
      <c r="A13191" s="162"/>
      <c r="B13191" s="162"/>
      <c r="C13191" s="163"/>
      <c r="D13191" s="164"/>
      <c r="E13191" s="163"/>
      <c r="F13191" s="162"/>
      <c r="G13191" s="209"/>
      <c r="H13191" s="195"/>
    </row>
    <row r="13192" spans="1:8">
      <c r="A13192" s="162"/>
      <c r="B13192" s="162"/>
      <c r="C13192" s="163"/>
      <c r="D13192" s="164"/>
      <c r="E13192" s="163"/>
      <c r="F13192" s="162"/>
      <c r="G13192" s="209"/>
      <c r="H13192" s="195"/>
    </row>
    <row r="13193" spans="1:8">
      <c r="A13193" s="162"/>
      <c r="B13193" s="162"/>
      <c r="C13193" s="163"/>
      <c r="D13193" s="164"/>
      <c r="E13193" s="163"/>
      <c r="F13193" s="162"/>
      <c r="G13193" s="209"/>
      <c r="H13193" s="195"/>
    </row>
    <row r="13194" spans="1:8">
      <c r="A13194" s="162"/>
      <c r="B13194" s="162"/>
      <c r="C13194" s="163"/>
      <c r="D13194" s="164"/>
      <c r="E13194" s="163"/>
      <c r="F13194" s="162"/>
      <c r="G13194" s="209"/>
      <c r="H13194" s="195"/>
    </row>
    <row r="13195" spans="1:8">
      <c r="A13195" s="162"/>
      <c r="B13195" s="162"/>
      <c r="C13195" s="163"/>
      <c r="D13195" s="164"/>
      <c r="E13195" s="163"/>
      <c r="F13195" s="162"/>
      <c r="G13195" s="209"/>
      <c r="H13195" s="195"/>
    </row>
    <row r="13196" spans="1:8">
      <c r="A13196" s="162"/>
      <c r="B13196" s="162"/>
      <c r="C13196" s="163"/>
      <c r="D13196" s="164"/>
      <c r="E13196" s="163"/>
      <c r="F13196" s="162"/>
      <c r="G13196" s="209"/>
      <c r="H13196" s="195"/>
    </row>
    <row r="13197" spans="1:8">
      <c r="A13197" s="162"/>
      <c r="B13197" s="162"/>
      <c r="C13197" s="163"/>
      <c r="D13197" s="164"/>
      <c r="E13197" s="163"/>
      <c r="F13197" s="162"/>
      <c r="G13197" s="209"/>
      <c r="H13197" s="195"/>
    </row>
    <row r="13198" spans="1:8">
      <c r="A13198" s="162"/>
      <c r="B13198" s="162"/>
      <c r="C13198" s="163"/>
      <c r="D13198" s="164"/>
      <c r="E13198" s="163"/>
      <c r="F13198" s="162"/>
      <c r="G13198" s="209"/>
      <c r="H13198" s="195"/>
    </row>
    <row r="13199" spans="1:8">
      <c r="A13199" s="162"/>
      <c r="B13199" s="162"/>
      <c r="C13199" s="163"/>
      <c r="D13199" s="164"/>
      <c r="E13199" s="163"/>
      <c r="F13199" s="162"/>
      <c r="G13199" s="209"/>
      <c r="H13199" s="195"/>
    </row>
    <row r="13200" spans="1:8">
      <c r="A13200" s="162"/>
      <c r="B13200" s="162"/>
      <c r="C13200" s="163"/>
      <c r="D13200" s="164"/>
      <c r="E13200" s="163"/>
      <c r="F13200" s="162"/>
      <c r="G13200" s="209"/>
      <c r="H13200" s="195"/>
    </row>
    <row r="13201" spans="1:8">
      <c r="A13201" s="162"/>
      <c r="B13201" s="162"/>
      <c r="C13201" s="163"/>
      <c r="D13201" s="164"/>
      <c r="E13201" s="163"/>
      <c r="F13201" s="162"/>
      <c r="G13201" s="209"/>
      <c r="H13201" s="195"/>
    </row>
    <row r="13202" spans="1:8">
      <c r="A13202" s="162"/>
      <c r="B13202" s="162"/>
      <c r="C13202" s="163"/>
      <c r="D13202" s="164"/>
      <c r="E13202" s="163"/>
      <c r="F13202" s="162"/>
      <c r="G13202" s="209"/>
      <c r="H13202" s="195"/>
    </row>
    <row r="13203" spans="1:8">
      <c r="A13203" s="162"/>
      <c r="B13203" s="162"/>
      <c r="C13203" s="163"/>
      <c r="D13203" s="164"/>
      <c r="E13203" s="163"/>
      <c r="F13203" s="162"/>
      <c r="G13203" s="209"/>
      <c r="H13203" s="195"/>
    </row>
    <row r="13204" spans="1:8">
      <c r="A13204" s="162"/>
      <c r="B13204" s="162"/>
      <c r="C13204" s="163"/>
      <c r="D13204" s="164"/>
      <c r="E13204" s="163"/>
      <c r="F13204" s="162"/>
      <c r="G13204" s="209"/>
      <c r="H13204" s="195"/>
    </row>
    <row r="13205" spans="1:8">
      <c r="A13205" s="162"/>
      <c r="B13205" s="162"/>
      <c r="C13205" s="163"/>
      <c r="D13205" s="164"/>
      <c r="E13205" s="163"/>
      <c r="F13205" s="162"/>
      <c r="G13205" s="209"/>
      <c r="H13205" s="195"/>
    </row>
    <row r="13206" spans="1:8">
      <c r="A13206" s="162"/>
      <c r="B13206" s="162"/>
      <c r="C13206" s="163"/>
      <c r="D13206" s="164"/>
      <c r="E13206" s="163"/>
      <c r="F13206" s="162"/>
      <c r="G13206" s="209"/>
      <c r="H13206" s="195"/>
    </row>
    <row r="13207" spans="1:8">
      <c r="A13207" s="162"/>
      <c r="B13207" s="162"/>
      <c r="C13207" s="163"/>
      <c r="D13207" s="164"/>
      <c r="E13207" s="163"/>
      <c r="F13207" s="162"/>
      <c r="G13207" s="209"/>
      <c r="H13207" s="195"/>
    </row>
    <row r="13208" spans="1:8">
      <c r="A13208" s="162"/>
      <c r="B13208" s="162"/>
      <c r="C13208" s="163"/>
      <c r="D13208" s="164"/>
      <c r="E13208" s="163"/>
      <c r="F13208" s="162"/>
      <c r="G13208" s="209"/>
      <c r="H13208" s="195"/>
    </row>
    <row r="13209" spans="1:8">
      <c r="A13209" s="162"/>
      <c r="B13209" s="162"/>
      <c r="C13209" s="163"/>
      <c r="D13209" s="164"/>
      <c r="E13209" s="163"/>
      <c r="F13209" s="162"/>
      <c r="G13209" s="209"/>
      <c r="H13209" s="195"/>
    </row>
    <row r="13210" spans="1:8">
      <c r="A13210" s="162"/>
      <c r="B13210" s="162"/>
      <c r="C13210" s="163"/>
      <c r="D13210" s="164"/>
      <c r="E13210" s="163"/>
      <c r="F13210" s="162"/>
      <c r="G13210" s="209"/>
      <c r="H13210" s="195"/>
    </row>
    <row r="13211" spans="1:8">
      <c r="A13211" s="162"/>
      <c r="B13211" s="162"/>
      <c r="C13211" s="163"/>
      <c r="D13211" s="164"/>
      <c r="E13211" s="163"/>
      <c r="F13211" s="162"/>
      <c r="G13211" s="209"/>
      <c r="H13211" s="195"/>
    </row>
    <row r="13212" spans="1:8">
      <c r="A13212" s="162"/>
      <c r="B13212" s="162"/>
      <c r="C13212" s="163"/>
      <c r="D13212" s="164"/>
      <c r="E13212" s="163"/>
      <c r="F13212" s="162"/>
      <c r="G13212" s="209"/>
      <c r="H13212" s="195"/>
    </row>
    <row r="13213" spans="1:8">
      <c r="A13213" s="162"/>
      <c r="B13213" s="162"/>
      <c r="C13213" s="163"/>
      <c r="D13213" s="164"/>
      <c r="E13213" s="163"/>
      <c r="F13213" s="162"/>
      <c r="G13213" s="209"/>
      <c r="H13213" s="195"/>
    </row>
    <row r="13214" spans="1:8">
      <c r="A13214" s="162"/>
      <c r="B13214" s="162"/>
      <c r="C13214" s="163"/>
      <c r="D13214" s="164"/>
      <c r="E13214" s="163"/>
      <c r="F13214" s="162"/>
      <c r="G13214" s="209"/>
      <c r="H13214" s="195"/>
    </row>
    <row r="13215" spans="1:8">
      <c r="A13215" s="162"/>
      <c r="B13215" s="162"/>
      <c r="C13215" s="163"/>
      <c r="D13215" s="164"/>
      <c r="E13215" s="163"/>
      <c r="F13215" s="162"/>
      <c r="G13215" s="209"/>
      <c r="H13215" s="195"/>
    </row>
    <row r="13216" spans="1:8">
      <c r="A13216" s="162"/>
      <c r="B13216" s="162"/>
      <c r="C13216" s="163"/>
      <c r="D13216" s="164"/>
      <c r="E13216" s="163"/>
      <c r="F13216" s="162"/>
      <c r="G13216" s="209"/>
      <c r="H13216" s="195"/>
    </row>
    <row r="13217" spans="1:8">
      <c r="A13217" s="162"/>
      <c r="B13217" s="162"/>
      <c r="C13217" s="163"/>
      <c r="D13217" s="164"/>
      <c r="E13217" s="163"/>
      <c r="F13217" s="162"/>
      <c r="G13217" s="209"/>
      <c r="H13217" s="195"/>
    </row>
    <row r="13218" spans="1:8">
      <c r="A13218" s="162"/>
      <c r="B13218" s="162"/>
      <c r="C13218" s="163"/>
      <c r="D13218" s="164"/>
      <c r="E13218" s="163"/>
      <c r="F13218" s="162"/>
      <c r="G13218" s="209"/>
      <c r="H13218" s="195"/>
    </row>
    <row r="13219" spans="1:8">
      <c r="A13219" s="162"/>
      <c r="B13219" s="162"/>
      <c r="C13219" s="163"/>
      <c r="D13219" s="164"/>
      <c r="E13219" s="163"/>
      <c r="F13219" s="162"/>
      <c r="G13219" s="209"/>
      <c r="H13219" s="195"/>
    </row>
    <row r="13220" spans="1:8">
      <c r="A13220" s="162"/>
      <c r="B13220" s="162"/>
      <c r="C13220" s="163"/>
      <c r="D13220" s="164"/>
      <c r="E13220" s="163"/>
      <c r="F13220" s="162"/>
      <c r="G13220" s="209"/>
      <c r="H13220" s="195"/>
    </row>
    <row r="13221" spans="1:8">
      <c r="A13221" s="162"/>
      <c r="B13221" s="162"/>
      <c r="C13221" s="163"/>
      <c r="D13221" s="164"/>
      <c r="E13221" s="163"/>
      <c r="F13221" s="162"/>
      <c r="G13221" s="209"/>
      <c r="H13221" s="195"/>
    </row>
    <row r="13222" spans="1:8">
      <c r="A13222" s="162"/>
      <c r="B13222" s="162"/>
      <c r="C13222" s="163"/>
      <c r="D13222" s="164"/>
      <c r="E13222" s="163"/>
      <c r="F13222" s="162"/>
      <c r="G13222" s="209"/>
      <c r="H13222" s="195"/>
    </row>
    <row r="13223" spans="1:8">
      <c r="A13223" s="162"/>
      <c r="B13223" s="162"/>
      <c r="C13223" s="163"/>
      <c r="D13223" s="164"/>
      <c r="E13223" s="163"/>
      <c r="F13223" s="162"/>
      <c r="G13223" s="209"/>
      <c r="H13223" s="195"/>
    </row>
    <row r="13224" spans="1:8">
      <c r="A13224" s="162"/>
      <c r="B13224" s="162"/>
      <c r="C13224" s="163"/>
      <c r="D13224" s="164"/>
      <c r="E13224" s="163"/>
      <c r="F13224" s="162"/>
      <c r="G13224" s="209"/>
      <c r="H13224" s="195"/>
    </row>
    <row r="13225" spans="1:8">
      <c r="A13225" s="162"/>
      <c r="B13225" s="162"/>
      <c r="C13225" s="163"/>
      <c r="D13225" s="164"/>
      <c r="E13225" s="163"/>
      <c r="F13225" s="162"/>
      <c r="G13225" s="209"/>
      <c r="H13225" s="195"/>
    </row>
    <row r="13226" spans="1:8">
      <c r="A13226" s="162"/>
      <c r="B13226" s="162"/>
      <c r="C13226" s="163"/>
      <c r="D13226" s="164"/>
      <c r="E13226" s="163"/>
      <c r="F13226" s="162"/>
      <c r="G13226" s="209"/>
      <c r="H13226" s="195"/>
    </row>
    <row r="13227" spans="1:8">
      <c r="A13227" s="162"/>
      <c r="B13227" s="162"/>
      <c r="C13227" s="163"/>
      <c r="D13227" s="164"/>
      <c r="E13227" s="163"/>
      <c r="F13227" s="162"/>
      <c r="G13227" s="209"/>
      <c r="H13227" s="195"/>
    </row>
    <row r="13228" spans="1:8">
      <c r="A13228" s="162"/>
      <c r="B13228" s="162"/>
      <c r="C13228" s="163"/>
      <c r="D13228" s="164"/>
      <c r="E13228" s="163"/>
      <c r="F13228" s="162"/>
      <c r="G13228" s="209"/>
      <c r="H13228" s="195"/>
    </row>
    <row r="13229" spans="1:8">
      <c r="A13229" s="162"/>
      <c r="B13229" s="162"/>
      <c r="C13229" s="163"/>
      <c r="D13229" s="164"/>
      <c r="E13229" s="163"/>
      <c r="F13229" s="162"/>
      <c r="G13229" s="209"/>
      <c r="H13229" s="195"/>
    </row>
    <row r="13230" spans="1:8">
      <c r="A13230" s="162"/>
      <c r="B13230" s="162"/>
      <c r="C13230" s="163"/>
      <c r="D13230" s="164"/>
      <c r="E13230" s="163"/>
      <c r="F13230" s="162"/>
      <c r="G13230" s="209"/>
      <c r="H13230" s="195"/>
    </row>
    <row r="13231" spans="1:8">
      <c r="A13231" s="162"/>
      <c r="B13231" s="162"/>
      <c r="C13231" s="163"/>
      <c r="D13231" s="164"/>
      <c r="E13231" s="163"/>
      <c r="F13231" s="162"/>
      <c r="G13231" s="209"/>
      <c r="H13231" s="195"/>
    </row>
    <row r="13232" spans="1:8">
      <c r="A13232" s="162"/>
      <c r="B13232" s="162"/>
      <c r="C13232" s="163"/>
      <c r="D13232" s="164"/>
      <c r="E13232" s="163"/>
      <c r="F13232" s="162"/>
      <c r="G13232" s="209"/>
      <c r="H13232" s="195"/>
    </row>
    <row r="13233" spans="1:8">
      <c r="A13233" s="162"/>
      <c r="B13233" s="162"/>
      <c r="C13233" s="163"/>
      <c r="D13233" s="164"/>
      <c r="E13233" s="163"/>
      <c r="F13233" s="162"/>
      <c r="G13233" s="209"/>
      <c r="H13233" s="195"/>
    </row>
    <row r="13234" spans="1:8">
      <c r="A13234" s="162"/>
      <c r="B13234" s="162"/>
      <c r="C13234" s="163"/>
      <c r="D13234" s="164"/>
      <c r="E13234" s="163"/>
      <c r="F13234" s="162"/>
      <c r="G13234" s="209"/>
      <c r="H13234" s="195"/>
    </row>
    <row r="13235" spans="1:8">
      <c r="A13235" s="162"/>
      <c r="B13235" s="162"/>
      <c r="C13235" s="163"/>
      <c r="D13235" s="164"/>
      <c r="E13235" s="163"/>
      <c r="F13235" s="162"/>
      <c r="G13235" s="209"/>
      <c r="H13235" s="195"/>
    </row>
    <row r="13236" spans="1:8">
      <c r="A13236" s="162"/>
      <c r="B13236" s="162"/>
      <c r="C13236" s="163"/>
      <c r="D13236" s="164"/>
      <c r="E13236" s="163"/>
      <c r="F13236" s="162"/>
      <c r="G13236" s="209"/>
      <c r="H13236" s="195"/>
    </row>
    <row r="13237" spans="1:8">
      <c r="A13237" s="162"/>
      <c r="B13237" s="162"/>
      <c r="C13237" s="163"/>
      <c r="D13237" s="164"/>
      <c r="E13237" s="163"/>
      <c r="F13237" s="162"/>
      <c r="G13237" s="209"/>
      <c r="H13237" s="195"/>
    </row>
    <row r="13238" spans="1:8">
      <c r="A13238" s="162"/>
      <c r="B13238" s="162"/>
      <c r="C13238" s="163"/>
      <c r="D13238" s="164"/>
      <c r="E13238" s="163"/>
      <c r="F13238" s="162"/>
      <c r="G13238" s="209"/>
      <c r="H13238" s="195"/>
    </row>
    <row r="13239" spans="1:8">
      <c r="A13239" s="162"/>
      <c r="B13239" s="162"/>
      <c r="C13239" s="163"/>
      <c r="D13239" s="164"/>
      <c r="E13239" s="163"/>
      <c r="F13239" s="162"/>
      <c r="G13239" s="209"/>
      <c r="H13239" s="195"/>
    </row>
    <row r="13240" spans="1:8">
      <c r="A13240" s="162"/>
      <c r="B13240" s="162"/>
      <c r="C13240" s="163"/>
      <c r="D13240" s="164"/>
      <c r="E13240" s="163"/>
      <c r="F13240" s="162"/>
      <c r="G13240" s="209"/>
      <c r="H13240" s="195"/>
    </row>
    <row r="13241" spans="1:8">
      <c r="A13241" s="162"/>
      <c r="B13241" s="162"/>
      <c r="C13241" s="163"/>
      <c r="D13241" s="164"/>
      <c r="E13241" s="163"/>
      <c r="F13241" s="162"/>
      <c r="G13241" s="209"/>
      <c r="H13241" s="195"/>
    </row>
    <row r="13242" spans="1:8">
      <c r="A13242" s="162"/>
      <c r="B13242" s="162"/>
      <c r="C13242" s="163"/>
      <c r="D13242" s="164"/>
      <c r="E13242" s="163"/>
      <c r="F13242" s="162"/>
      <c r="G13242" s="209"/>
      <c r="H13242" s="195"/>
    </row>
    <row r="13243" spans="1:8">
      <c r="A13243" s="162"/>
      <c r="B13243" s="162"/>
      <c r="C13243" s="163"/>
      <c r="D13243" s="164"/>
      <c r="E13243" s="163"/>
      <c r="F13243" s="162"/>
      <c r="G13243" s="209"/>
      <c r="H13243" s="195"/>
    </row>
    <row r="13244" spans="1:8">
      <c r="A13244" s="162"/>
      <c r="B13244" s="162"/>
      <c r="C13244" s="163"/>
      <c r="D13244" s="164"/>
      <c r="E13244" s="163"/>
      <c r="F13244" s="162"/>
      <c r="G13244" s="209"/>
      <c r="H13244" s="195"/>
    </row>
    <row r="13245" spans="1:8">
      <c r="A13245" s="162"/>
      <c r="B13245" s="162"/>
      <c r="C13245" s="163"/>
      <c r="D13245" s="164"/>
      <c r="E13245" s="163"/>
      <c r="F13245" s="162"/>
      <c r="G13245" s="209"/>
      <c r="H13245" s="195"/>
    </row>
    <row r="13246" spans="1:8">
      <c r="A13246" s="162"/>
      <c r="B13246" s="162"/>
      <c r="C13246" s="163"/>
      <c r="D13246" s="164"/>
      <c r="E13246" s="163"/>
      <c r="F13246" s="162"/>
      <c r="G13246" s="209"/>
      <c r="H13246" s="195"/>
    </row>
    <row r="13247" spans="1:8">
      <c r="A13247" s="162"/>
      <c r="B13247" s="162"/>
      <c r="C13247" s="163"/>
      <c r="D13247" s="164"/>
      <c r="E13247" s="163"/>
      <c r="F13247" s="162"/>
      <c r="G13247" s="209"/>
      <c r="H13247" s="195"/>
    </row>
    <row r="13248" spans="1:8">
      <c r="A13248" s="162"/>
      <c r="B13248" s="162"/>
      <c r="C13248" s="163"/>
      <c r="D13248" s="164"/>
      <c r="E13248" s="163"/>
      <c r="F13248" s="162"/>
      <c r="G13248" s="209"/>
      <c r="H13248" s="195"/>
    </row>
    <row r="13249" spans="1:8">
      <c r="A13249" s="162"/>
      <c r="B13249" s="162"/>
      <c r="C13249" s="163"/>
      <c r="D13249" s="164"/>
      <c r="E13249" s="163"/>
      <c r="F13249" s="162"/>
      <c r="G13249" s="209"/>
      <c r="H13249" s="195"/>
    </row>
    <row r="13250" spans="1:8">
      <c r="A13250" s="162"/>
      <c r="B13250" s="162"/>
      <c r="C13250" s="163"/>
      <c r="D13250" s="164"/>
      <c r="E13250" s="163"/>
      <c r="F13250" s="162"/>
      <c r="G13250" s="209"/>
      <c r="H13250" s="195"/>
    </row>
    <row r="13251" spans="1:8">
      <c r="A13251" s="162"/>
      <c r="B13251" s="162"/>
      <c r="C13251" s="163"/>
      <c r="D13251" s="164"/>
      <c r="E13251" s="163"/>
      <c r="F13251" s="162"/>
      <c r="G13251" s="209"/>
      <c r="H13251" s="195"/>
    </row>
    <row r="13252" spans="1:8">
      <c r="A13252" s="162"/>
      <c r="B13252" s="162"/>
      <c r="C13252" s="163"/>
      <c r="D13252" s="164"/>
      <c r="E13252" s="163"/>
      <c r="F13252" s="162"/>
      <c r="G13252" s="209"/>
      <c r="H13252" s="195"/>
    </row>
    <row r="13253" spans="1:8">
      <c r="A13253" s="162"/>
      <c r="B13253" s="162"/>
      <c r="C13253" s="163"/>
      <c r="D13253" s="164"/>
      <c r="E13253" s="163"/>
      <c r="F13253" s="162"/>
      <c r="G13253" s="209"/>
      <c r="H13253" s="195"/>
    </row>
    <row r="13254" spans="1:8">
      <c r="A13254" s="162"/>
      <c r="B13254" s="162"/>
      <c r="C13254" s="163"/>
      <c r="D13254" s="164"/>
      <c r="E13254" s="163"/>
      <c r="F13254" s="162"/>
      <c r="G13254" s="209"/>
      <c r="H13254" s="195"/>
    </row>
    <row r="13255" spans="1:8">
      <c r="A13255" s="162"/>
      <c r="B13255" s="162"/>
      <c r="C13255" s="163"/>
      <c r="D13255" s="164"/>
      <c r="E13255" s="163"/>
      <c r="F13255" s="162"/>
      <c r="G13255" s="209"/>
      <c r="H13255" s="195"/>
    </row>
    <row r="13256" spans="1:8">
      <c r="A13256" s="162"/>
      <c r="B13256" s="162"/>
      <c r="C13256" s="163"/>
      <c r="D13256" s="164"/>
      <c r="E13256" s="163"/>
      <c r="F13256" s="162"/>
      <c r="G13256" s="209"/>
      <c r="H13256" s="195"/>
    </row>
    <row r="13257" spans="1:8">
      <c r="A13257" s="162"/>
      <c r="B13257" s="162"/>
      <c r="C13257" s="163"/>
      <c r="D13257" s="164"/>
      <c r="E13257" s="163"/>
      <c r="F13257" s="162"/>
      <c r="G13257" s="209"/>
      <c r="H13257" s="195"/>
    </row>
    <row r="13258" spans="1:8">
      <c r="A13258" s="162"/>
      <c r="B13258" s="162"/>
      <c r="C13258" s="163"/>
      <c r="D13258" s="164"/>
      <c r="E13258" s="163"/>
      <c r="F13258" s="162"/>
      <c r="G13258" s="209"/>
      <c r="H13258" s="195"/>
    </row>
    <row r="13259" spans="1:8">
      <c r="A13259" s="162"/>
      <c r="B13259" s="162"/>
      <c r="C13259" s="163"/>
      <c r="D13259" s="164"/>
      <c r="E13259" s="163"/>
      <c r="F13259" s="162"/>
      <c r="G13259" s="209"/>
      <c r="H13259" s="195"/>
    </row>
    <row r="13260" spans="1:8">
      <c r="A13260" s="162"/>
      <c r="B13260" s="162"/>
      <c r="C13260" s="163"/>
      <c r="D13260" s="164"/>
      <c r="E13260" s="163"/>
      <c r="F13260" s="162"/>
      <c r="G13260" s="209"/>
      <c r="H13260" s="195"/>
    </row>
    <row r="13261" spans="1:8">
      <c r="A13261" s="162"/>
      <c r="B13261" s="162"/>
      <c r="C13261" s="163"/>
      <c r="D13261" s="164"/>
      <c r="E13261" s="163"/>
      <c r="F13261" s="162"/>
      <c r="G13261" s="209"/>
      <c r="H13261" s="195"/>
    </row>
    <row r="13262" spans="1:8">
      <c r="A13262" s="162"/>
      <c r="B13262" s="162"/>
      <c r="C13262" s="163"/>
      <c r="D13262" s="164"/>
      <c r="E13262" s="163"/>
      <c r="F13262" s="162"/>
      <c r="G13262" s="209"/>
      <c r="H13262" s="195"/>
    </row>
    <row r="13263" spans="1:8">
      <c r="A13263" s="162"/>
      <c r="B13263" s="162"/>
      <c r="C13263" s="163"/>
      <c r="D13263" s="164"/>
      <c r="E13263" s="163"/>
      <c r="F13263" s="162"/>
      <c r="G13263" s="209"/>
      <c r="H13263" s="195"/>
    </row>
    <row r="13264" spans="1:8">
      <c r="A13264" s="162"/>
      <c r="B13264" s="162"/>
      <c r="C13264" s="163"/>
      <c r="D13264" s="164"/>
      <c r="E13264" s="163"/>
      <c r="F13264" s="162"/>
      <c r="G13264" s="209"/>
      <c r="H13264" s="195"/>
    </row>
    <row r="13265" spans="1:8">
      <c r="A13265" s="162"/>
      <c r="B13265" s="162"/>
      <c r="C13265" s="163"/>
      <c r="D13265" s="164"/>
      <c r="E13265" s="163"/>
      <c r="F13265" s="162"/>
      <c r="G13265" s="209"/>
      <c r="H13265" s="195"/>
    </row>
    <row r="13266" spans="1:8">
      <c r="A13266" s="162"/>
      <c r="B13266" s="162"/>
      <c r="C13266" s="163"/>
      <c r="D13266" s="164"/>
      <c r="E13266" s="163"/>
      <c r="F13266" s="162"/>
      <c r="G13266" s="209"/>
      <c r="H13266" s="195"/>
    </row>
    <row r="13267" spans="1:8">
      <c r="A13267" s="162"/>
      <c r="B13267" s="162"/>
      <c r="C13267" s="163"/>
      <c r="D13267" s="164"/>
      <c r="E13267" s="163"/>
      <c r="F13267" s="162"/>
      <c r="G13267" s="209"/>
      <c r="H13267" s="195"/>
    </row>
    <row r="13268" spans="1:8">
      <c r="A13268" s="162"/>
      <c r="B13268" s="162"/>
      <c r="C13268" s="163"/>
      <c r="D13268" s="164"/>
      <c r="E13268" s="163"/>
      <c r="F13268" s="162"/>
      <c r="G13268" s="209"/>
      <c r="H13268" s="195"/>
    </row>
    <row r="13269" spans="1:8">
      <c r="A13269" s="162"/>
      <c r="B13269" s="162"/>
      <c r="C13269" s="163"/>
      <c r="D13269" s="164"/>
      <c r="E13269" s="163"/>
      <c r="F13269" s="162"/>
      <c r="G13269" s="209"/>
      <c r="H13269" s="195"/>
    </row>
    <row r="13270" spans="1:8">
      <c r="A13270" s="162"/>
      <c r="B13270" s="162"/>
      <c r="C13270" s="163"/>
      <c r="D13270" s="164"/>
      <c r="E13270" s="163"/>
      <c r="F13270" s="162"/>
      <c r="G13270" s="209"/>
      <c r="H13270" s="195"/>
    </row>
    <row r="13271" spans="1:8">
      <c r="A13271" s="162"/>
      <c r="B13271" s="162"/>
      <c r="C13271" s="163"/>
      <c r="D13271" s="164"/>
      <c r="E13271" s="163"/>
      <c r="F13271" s="162"/>
      <c r="G13271" s="209"/>
      <c r="H13271" s="195"/>
    </row>
    <row r="13272" spans="1:8">
      <c r="A13272" s="162"/>
      <c r="B13272" s="162"/>
      <c r="C13272" s="163"/>
      <c r="D13272" s="164"/>
      <c r="E13272" s="163"/>
      <c r="F13272" s="162"/>
      <c r="G13272" s="209"/>
      <c r="H13272" s="195"/>
    </row>
    <row r="13273" spans="1:8">
      <c r="A13273" s="162"/>
      <c r="B13273" s="162"/>
      <c r="C13273" s="163"/>
      <c r="D13273" s="164"/>
      <c r="E13273" s="163"/>
      <c r="F13273" s="162"/>
      <c r="G13273" s="209"/>
      <c r="H13273" s="195"/>
    </row>
    <row r="13274" spans="1:8">
      <c r="A13274" s="162"/>
      <c r="B13274" s="162"/>
      <c r="C13274" s="163"/>
      <c r="D13274" s="164"/>
      <c r="E13274" s="163"/>
      <c r="F13274" s="162"/>
      <c r="G13274" s="209"/>
      <c r="H13274" s="195"/>
    </row>
    <row r="13275" spans="1:8">
      <c r="A13275" s="162"/>
      <c r="B13275" s="162"/>
      <c r="C13275" s="163"/>
      <c r="D13275" s="164"/>
      <c r="E13275" s="163"/>
      <c r="F13275" s="162"/>
      <c r="G13275" s="209"/>
      <c r="H13275" s="195"/>
    </row>
    <row r="13276" spans="1:8">
      <c r="A13276" s="162"/>
      <c r="B13276" s="162"/>
      <c r="C13276" s="163"/>
      <c r="D13276" s="164"/>
      <c r="E13276" s="163"/>
      <c r="F13276" s="162"/>
      <c r="G13276" s="209"/>
      <c r="H13276" s="195"/>
    </row>
    <row r="13277" spans="1:8">
      <c r="A13277" s="162"/>
      <c r="B13277" s="162"/>
      <c r="C13277" s="163"/>
      <c r="D13277" s="164"/>
      <c r="E13277" s="163"/>
      <c r="F13277" s="162"/>
      <c r="G13277" s="209"/>
      <c r="H13277" s="195"/>
    </row>
    <row r="13278" spans="1:8">
      <c r="A13278" s="162"/>
      <c r="B13278" s="162"/>
      <c r="C13278" s="163"/>
      <c r="D13278" s="164"/>
      <c r="E13278" s="163"/>
      <c r="F13278" s="162"/>
      <c r="G13278" s="209"/>
      <c r="H13278" s="195"/>
    </row>
    <row r="13279" spans="1:8">
      <c r="A13279" s="162"/>
      <c r="B13279" s="162"/>
      <c r="C13279" s="163"/>
      <c r="D13279" s="164"/>
      <c r="E13279" s="163"/>
      <c r="F13279" s="162"/>
      <c r="G13279" s="209"/>
      <c r="H13279" s="195"/>
    </row>
    <row r="13280" spans="1:8">
      <c r="A13280" s="162"/>
      <c r="B13280" s="162"/>
      <c r="C13280" s="163"/>
      <c r="D13280" s="164"/>
      <c r="E13280" s="163"/>
      <c r="F13280" s="162"/>
      <c r="G13280" s="209"/>
      <c r="H13280" s="195"/>
    </row>
    <row r="13281" spans="1:8">
      <c r="A13281" s="162"/>
      <c r="B13281" s="162"/>
      <c r="C13281" s="163"/>
      <c r="D13281" s="164"/>
      <c r="E13281" s="163"/>
      <c r="F13281" s="162"/>
      <c r="G13281" s="209"/>
      <c r="H13281" s="195"/>
    </row>
    <row r="13282" spans="1:8">
      <c r="A13282" s="162"/>
      <c r="B13282" s="162"/>
      <c r="C13282" s="163"/>
      <c r="D13282" s="164"/>
      <c r="E13282" s="163"/>
      <c r="F13282" s="162"/>
      <c r="G13282" s="209"/>
      <c r="H13282" s="195"/>
    </row>
    <row r="13283" spans="1:8">
      <c r="A13283" s="162"/>
      <c r="B13283" s="162"/>
      <c r="C13283" s="163"/>
      <c r="D13283" s="164"/>
      <c r="E13283" s="163"/>
      <c r="F13283" s="162"/>
      <c r="G13283" s="209"/>
      <c r="H13283" s="195"/>
    </row>
    <row r="13284" spans="1:8">
      <c r="A13284" s="162"/>
      <c r="B13284" s="162"/>
      <c r="C13284" s="163"/>
      <c r="D13284" s="164"/>
      <c r="E13284" s="163"/>
      <c r="F13284" s="162"/>
      <c r="G13284" s="209"/>
      <c r="H13284" s="195"/>
    </row>
    <row r="13285" spans="1:8">
      <c r="A13285" s="162"/>
      <c r="B13285" s="162"/>
      <c r="C13285" s="163"/>
      <c r="D13285" s="164"/>
      <c r="E13285" s="163"/>
      <c r="F13285" s="162"/>
      <c r="G13285" s="209"/>
      <c r="H13285" s="195"/>
    </row>
    <row r="13286" spans="1:8">
      <c r="A13286" s="162"/>
      <c r="B13286" s="162"/>
      <c r="C13286" s="163"/>
      <c r="D13286" s="164"/>
      <c r="E13286" s="163"/>
      <c r="F13286" s="162"/>
      <c r="G13286" s="209"/>
      <c r="H13286" s="195"/>
    </row>
    <row r="13287" spans="1:8">
      <c r="A13287" s="162"/>
      <c r="B13287" s="162"/>
      <c r="C13287" s="163"/>
      <c r="D13287" s="164"/>
      <c r="E13287" s="163"/>
      <c r="F13287" s="162"/>
      <c r="G13287" s="209"/>
      <c r="H13287" s="195"/>
    </row>
    <row r="13288" spans="1:8">
      <c r="A13288" s="162"/>
      <c r="B13288" s="162"/>
      <c r="C13288" s="163"/>
      <c r="D13288" s="164"/>
      <c r="E13288" s="163"/>
      <c r="F13288" s="162"/>
      <c r="G13288" s="209"/>
      <c r="H13288" s="195"/>
    </row>
    <row r="13289" spans="1:8">
      <c r="A13289" s="162"/>
      <c r="B13289" s="162"/>
      <c r="C13289" s="163"/>
      <c r="D13289" s="164"/>
      <c r="E13289" s="163"/>
      <c r="F13289" s="162"/>
      <c r="G13289" s="209"/>
      <c r="H13289" s="195"/>
    </row>
    <row r="13290" spans="1:8">
      <c r="A13290" s="162"/>
      <c r="B13290" s="162"/>
      <c r="C13290" s="163"/>
      <c r="D13290" s="164"/>
      <c r="E13290" s="163"/>
      <c r="F13290" s="162"/>
      <c r="G13290" s="209"/>
      <c r="H13290" s="195"/>
    </row>
    <row r="13291" spans="1:8">
      <c r="A13291" s="162"/>
      <c r="B13291" s="162"/>
      <c r="C13291" s="163"/>
      <c r="D13291" s="164"/>
      <c r="E13291" s="163"/>
      <c r="F13291" s="162"/>
      <c r="G13291" s="209"/>
      <c r="H13291" s="195"/>
    </row>
    <row r="13292" spans="1:8">
      <c r="A13292" s="162"/>
      <c r="B13292" s="162"/>
      <c r="C13292" s="163"/>
      <c r="D13292" s="164"/>
      <c r="E13292" s="163"/>
      <c r="F13292" s="162"/>
      <c r="G13292" s="209"/>
      <c r="H13292" s="195"/>
    </row>
    <row r="13293" spans="1:8">
      <c r="A13293" s="162"/>
      <c r="B13293" s="162"/>
      <c r="C13293" s="163"/>
      <c r="D13293" s="164"/>
      <c r="E13293" s="163"/>
      <c r="F13293" s="162"/>
      <c r="G13293" s="209"/>
      <c r="H13293" s="195"/>
    </row>
    <row r="13294" spans="1:8">
      <c r="A13294" s="162"/>
      <c r="B13294" s="162"/>
      <c r="C13294" s="163"/>
      <c r="D13294" s="164"/>
      <c r="E13294" s="163"/>
      <c r="F13294" s="162"/>
      <c r="G13294" s="209"/>
      <c r="H13294" s="195"/>
    </row>
    <row r="13295" spans="1:8">
      <c r="A13295" s="162"/>
      <c r="B13295" s="162"/>
      <c r="C13295" s="163"/>
      <c r="D13295" s="164"/>
      <c r="E13295" s="163"/>
      <c r="F13295" s="162"/>
      <c r="G13295" s="209"/>
      <c r="H13295" s="195"/>
    </row>
    <row r="13296" spans="1:8">
      <c r="A13296" s="162"/>
      <c r="B13296" s="162"/>
      <c r="C13296" s="163"/>
      <c r="D13296" s="164"/>
      <c r="E13296" s="163"/>
      <c r="F13296" s="162"/>
      <c r="G13296" s="209"/>
      <c r="H13296" s="195"/>
    </row>
    <row r="13297" spans="1:8">
      <c r="A13297" s="162"/>
      <c r="B13297" s="162"/>
      <c r="C13297" s="163"/>
      <c r="D13297" s="164"/>
      <c r="E13297" s="163"/>
      <c r="F13297" s="162"/>
      <c r="G13297" s="209"/>
      <c r="H13297" s="195"/>
    </row>
    <row r="13298" spans="1:8">
      <c r="A13298" s="162"/>
      <c r="B13298" s="162"/>
      <c r="C13298" s="163"/>
      <c r="D13298" s="164"/>
      <c r="E13298" s="163"/>
      <c r="F13298" s="162"/>
      <c r="G13298" s="209"/>
      <c r="H13298" s="195"/>
    </row>
    <row r="13299" spans="1:8">
      <c r="A13299" s="162"/>
      <c r="B13299" s="162"/>
      <c r="C13299" s="163"/>
      <c r="D13299" s="164"/>
      <c r="E13299" s="163"/>
      <c r="F13299" s="162"/>
      <c r="G13299" s="209"/>
      <c r="H13299" s="195"/>
    </row>
    <row r="13300" spans="1:8">
      <c r="A13300" s="162"/>
      <c r="B13300" s="162"/>
      <c r="C13300" s="163"/>
      <c r="D13300" s="164"/>
      <c r="E13300" s="163"/>
      <c r="F13300" s="162"/>
      <c r="G13300" s="209"/>
      <c r="H13300" s="195"/>
    </row>
    <row r="13301" spans="1:8">
      <c r="A13301" s="162"/>
      <c r="B13301" s="162"/>
      <c r="C13301" s="163"/>
      <c r="D13301" s="164"/>
      <c r="E13301" s="163"/>
      <c r="F13301" s="162"/>
      <c r="G13301" s="209"/>
      <c r="H13301" s="195"/>
    </row>
    <row r="13302" spans="1:8">
      <c r="A13302" s="162"/>
      <c r="B13302" s="162"/>
      <c r="C13302" s="163"/>
      <c r="D13302" s="164"/>
      <c r="E13302" s="163"/>
      <c r="F13302" s="162"/>
      <c r="G13302" s="209"/>
      <c r="H13302" s="195"/>
    </row>
    <row r="13303" spans="1:8">
      <c r="A13303" s="162"/>
      <c r="B13303" s="162"/>
      <c r="C13303" s="163"/>
      <c r="D13303" s="164"/>
      <c r="E13303" s="163"/>
      <c r="F13303" s="162"/>
      <c r="G13303" s="209"/>
      <c r="H13303" s="195"/>
    </row>
    <row r="13304" spans="1:8">
      <c r="A13304" s="162"/>
      <c r="B13304" s="162"/>
      <c r="C13304" s="163"/>
      <c r="D13304" s="164"/>
      <c r="E13304" s="163"/>
      <c r="F13304" s="162"/>
      <c r="G13304" s="209"/>
      <c r="H13304" s="195"/>
    </row>
    <row r="13305" spans="1:8">
      <c r="A13305" s="162"/>
      <c r="B13305" s="162"/>
      <c r="C13305" s="163"/>
      <c r="D13305" s="164"/>
      <c r="E13305" s="163"/>
      <c r="F13305" s="162"/>
      <c r="G13305" s="209"/>
      <c r="H13305" s="195"/>
    </row>
    <row r="13306" spans="1:8">
      <c r="A13306" s="162"/>
      <c r="B13306" s="162"/>
      <c r="C13306" s="163"/>
      <c r="D13306" s="164"/>
      <c r="E13306" s="163"/>
      <c r="F13306" s="162"/>
      <c r="G13306" s="209"/>
      <c r="H13306" s="195"/>
    </row>
    <row r="13307" spans="1:8">
      <c r="A13307" s="162"/>
      <c r="B13307" s="162"/>
      <c r="C13307" s="163"/>
      <c r="D13307" s="164"/>
      <c r="E13307" s="163"/>
      <c r="F13307" s="162"/>
      <c r="G13307" s="209"/>
      <c r="H13307" s="195"/>
    </row>
    <row r="13308" spans="1:8">
      <c r="A13308" s="162"/>
      <c r="B13308" s="162"/>
      <c r="C13308" s="163"/>
      <c r="D13308" s="164"/>
      <c r="E13308" s="163"/>
      <c r="F13308" s="162"/>
      <c r="G13308" s="209"/>
      <c r="H13308" s="195"/>
    </row>
    <row r="13309" spans="1:8">
      <c r="A13309" s="162"/>
      <c r="B13309" s="162"/>
      <c r="C13309" s="163"/>
      <c r="D13309" s="164"/>
      <c r="E13309" s="163"/>
      <c r="F13309" s="162"/>
      <c r="G13309" s="209"/>
      <c r="H13309" s="195"/>
    </row>
    <row r="13310" spans="1:8">
      <c r="A13310" s="162"/>
      <c r="B13310" s="162"/>
      <c r="C13310" s="163"/>
      <c r="D13310" s="164"/>
      <c r="E13310" s="163"/>
      <c r="F13310" s="162"/>
      <c r="G13310" s="209"/>
      <c r="H13310" s="195"/>
    </row>
    <row r="13311" spans="1:8">
      <c r="A13311" s="162"/>
      <c r="B13311" s="162"/>
      <c r="C13311" s="163"/>
      <c r="D13311" s="164"/>
      <c r="E13311" s="163"/>
      <c r="F13311" s="162"/>
      <c r="G13311" s="209"/>
      <c r="H13311" s="195"/>
    </row>
    <row r="13312" spans="1:8">
      <c r="A13312" s="162"/>
      <c r="B13312" s="162"/>
      <c r="C13312" s="163"/>
      <c r="D13312" s="164"/>
      <c r="E13312" s="163"/>
      <c r="F13312" s="162"/>
      <c r="G13312" s="209"/>
      <c r="H13312" s="195"/>
    </row>
    <row r="13313" spans="1:8">
      <c r="A13313" s="162"/>
      <c r="B13313" s="162"/>
      <c r="C13313" s="163"/>
      <c r="D13313" s="164"/>
      <c r="E13313" s="163"/>
      <c r="F13313" s="162"/>
      <c r="G13313" s="209"/>
      <c r="H13313" s="195"/>
    </row>
    <row r="13314" spans="1:8">
      <c r="A13314" s="162"/>
      <c r="B13314" s="162"/>
      <c r="C13314" s="163"/>
      <c r="D13314" s="164"/>
      <c r="E13314" s="163"/>
      <c r="F13314" s="162"/>
      <c r="G13314" s="209"/>
      <c r="H13314" s="195"/>
    </row>
    <row r="13315" spans="1:8">
      <c r="A13315" s="162"/>
      <c r="B13315" s="162"/>
      <c r="C13315" s="163"/>
      <c r="D13315" s="164"/>
      <c r="E13315" s="163"/>
      <c r="F13315" s="162"/>
      <c r="G13315" s="209"/>
      <c r="H13315" s="195"/>
    </row>
    <row r="13316" spans="1:8">
      <c r="A13316" s="162"/>
      <c r="B13316" s="162"/>
      <c r="C13316" s="163"/>
      <c r="D13316" s="164"/>
      <c r="E13316" s="163"/>
      <c r="F13316" s="162"/>
      <c r="G13316" s="209"/>
      <c r="H13316" s="195"/>
    </row>
    <row r="13317" spans="1:8">
      <c r="A13317" s="162"/>
      <c r="B13317" s="162"/>
      <c r="C13317" s="163"/>
      <c r="D13317" s="164"/>
      <c r="E13317" s="163"/>
      <c r="F13317" s="162"/>
      <c r="G13317" s="209"/>
      <c r="H13317" s="195"/>
    </row>
    <row r="13318" spans="1:8">
      <c r="A13318" s="162"/>
      <c r="B13318" s="162"/>
      <c r="C13318" s="163"/>
      <c r="D13318" s="164"/>
      <c r="E13318" s="163"/>
      <c r="F13318" s="162"/>
      <c r="G13318" s="209"/>
      <c r="H13318" s="195"/>
    </row>
    <row r="13319" spans="1:8">
      <c r="A13319" s="162"/>
      <c r="B13319" s="162"/>
      <c r="C13319" s="163"/>
      <c r="D13319" s="164"/>
      <c r="E13319" s="163"/>
      <c r="F13319" s="162"/>
      <c r="G13319" s="209"/>
      <c r="H13319" s="195"/>
    </row>
    <row r="13320" spans="1:8">
      <c r="A13320" s="162"/>
      <c r="B13320" s="162"/>
      <c r="C13320" s="163"/>
      <c r="D13320" s="164"/>
      <c r="E13320" s="163"/>
      <c r="F13320" s="162"/>
      <c r="G13320" s="209"/>
      <c r="H13320" s="195"/>
    </row>
    <row r="13321" spans="1:8">
      <c r="A13321" s="162"/>
      <c r="B13321" s="162"/>
      <c r="C13321" s="163"/>
      <c r="D13321" s="164"/>
      <c r="E13321" s="163"/>
      <c r="F13321" s="162"/>
      <c r="G13321" s="209"/>
      <c r="H13321" s="195"/>
    </row>
    <row r="13322" spans="1:8">
      <c r="A13322" s="162"/>
      <c r="B13322" s="162"/>
      <c r="C13322" s="163"/>
      <c r="D13322" s="164"/>
      <c r="E13322" s="163"/>
      <c r="F13322" s="162"/>
      <c r="G13322" s="209"/>
      <c r="H13322" s="195"/>
    </row>
    <row r="13323" spans="1:8">
      <c r="A13323" s="162"/>
      <c r="B13323" s="162"/>
      <c r="C13323" s="163"/>
      <c r="D13323" s="164"/>
      <c r="E13323" s="163"/>
      <c r="F13323" s="162"/>
      <c r="G13323" s="209"/>
      <c r="H13323" s="195"/>
    </row>
    <row r="13324" spans="1:8">
      <c r="A13324" s="162"/>
      <c r="B13324" s="162"/>
      <c r="C13324" s="163"/>
      <c r="D13324" s="164"/>
      <c r="E13324" s="163"/>
      <c r="F13324" s="162"/>
      <c r="G13324" s="209"/>
      <c r="H13324" s="195"/>
    </row>
    <row r="13325" spans="1:8">
      <c r="A13325" s="162"/>
      <c r="B13325" s="162"/>
      <c r="C13325" s="163"/>
      <c r="D13325" s="164"/>
      <c r="E13325" s="163"/>
      <c r="F13325" s="162"/>
      <c r="G13325" s="209"/>
      <c r="H13325" s="195"/>
    </row>
    <row r="13326" spans="1:8">
      <c r="A13326" s="162"/>
      <c r="B13326" s="162"/>
      <c r="C13326" s="163"/>
      <c r="D13326" s="164"/>
      <c r="E13326" s="163"/>
      <c r="F13326" s="162"/>
      <c r="G13326" s="209"/>
      <c r="H13326" s="195"/>
    </row>
    <row r="13327" spans="1:8">
      <c r="A13327" s="162"/>
      <c r="B13327" s="162"/>
      <c r="C13327" s="163"/>
      <c r="D13327" s="164"/>
      <c r="E13327" s="163"/>
      <c r="F13327" s="162"/>
      <c r="G13327" s="209"/>
      <c r="H13327" s="195"/>
    </row>
    <row r="13328" spans="1:8">
      <c r="A13328" s="162"/>
      <c r="B13328" s="162"/>
      <c r="C13328" s="163"/>
      <c r="D13328" s="164"/>
      <c r="E13328" s="163"/>
      <c r="F13328" s="162"/>
      <c r="G13328" s="209"/>
      <c r="H13328" s="195"/>
    </row>
    <row r="13329" spans="1:8">
      <c r="A13329" s="162"/>
      <c r="B13329" s="162"/>
      <c r="C13329" s="163"/>
      <c r="D13329" s="164"/>
      <c r="E13329" s="163"/>
      <c r="F13329" s="162"/>
      <c r="G13329" s="209"/>
      <c r="H13329" s="195"/>
    </row>
    <row r="13330" spans="1:8">
      <c r="A13330" s="162"/>
      <c r="B13330" s="162"/>
      <c r="C13330" s="163"/>
      <c r="D13330" s="164"/>
      <c r="E13330" s="163"/>
      <c r="F13330" s="162"/>
      <c r="G13330" s="209"/>
      <c r="H13330" s="195"/>
    </row>
    <row r="13331" spans="1:8">
      <c r="A13331" s="162"/>
      <c r="B13331" s="162"/>
      <c r="C13331" s="163"/>
      <c r="D13331" s="164"/>
      <c r="E13331" s="163"/>
      <c r="F13331" s="162"/>
      <c r="G13331" s="209"/>
      <c r="H13331" s="195"/>
    </row>
    <row r="13332" spans="1:8">
      <c r="A13332" s="162"/>
      <c r="B13332" s="162"/>
      <c r="C13332" s="163"/>
      <c r="D13332" s="164"/>
      <c r="E13332" s="163"/>
      <c r="F13332" s="162"/>
      <c r="G13332" s="209"/>
      <c r="H13332" s="195"/>
    </row>
    <row r="13333" spans="1:8">
      <c r="A13333" s="162"/>
      <c r="B13333" s="162"/>
      <c r="C13333" s="163"/>
      <c r="D13333" s="164"/>
      <c r="E13333" s="163"/>
      <c r="F13333" s="162"/>
      <c r="G13333" s="209"/>
      <c r="H13333" s="195"/>
    </row>
    <row r="13334" spans="1:8">
      <c r="A13334" s="162"/>
      <c r="B13334" s="162"/>
      <c r="C13334" s="163"/>
      <c r="D13334" s="164"/>
      <c r="E13334" s="163"/>
      <c r="F13334" s="162"/>
      <c r="G13334" s="209"/>
      <c r="H13334" s="195"/>
    </row>
    <row r="13335" spans="1:8">
      <c r="A13335" s="162"/>
      <c r="B13335" s="162"/>
      <c r="C13335" s="163"/>
      <c r="D13335" s="164"/>
      <c r="E13335" s="163"/>
      <c r="F13335" s="162"/>
      <c r="G13335" s="209"/>
      <c r="H13335" s="195"/>
    </row>
    <row r="13336" spans="1:8">
      <c r="A13336" s="162"/>
      <c r="B13336" s="162"/>
      <c r="C13336" s="163"/>
      <c r="D13336" s="164"/>
      <c r="E13336" s="163"/>
      <c r="F13336" s="162"/>
      <c r="G13336" s="209"/>
      <c r="H13336" s="195"/>
    </row>
    <row r="13337" spans="1:8">
      <c r="A13337" s="162"/>
      <c r="B13337" s="162"/>
      <c r="C13337" s="163"/>
      <c r="D13337" s="164"/>
      <c r="E13337" s="163"/>
      <c r="F13337" s="162"/>
      <c r="G13337" s="209"/>
      <c r="H13337" s="195"/>
    </row>
    <row r="13338" spans="1:8">
      <c r="A13338" s="162"/>
      <c r="B13338" s="162"/>
      <c r="C13338" s="163"/>
      <c r="D13338" s="164"/>
      <c r="E13338" s="163"/>
      <c r="F13338" s="162"/>
      <c r="G13338" s="209"/>
      <c r="H13338" s="195"/>
    </row>
    <row r="13339" spans="1:8">
      <c r="A13339" s="162"/>
      <c r="B13339" s="162"/>
      <c r="C13339" s="163"/>
      <c r="D13339" s="164"/>
      <c r="E13339" s="163"/>
      <c r="F13339" s="162"/>
      <c r="G13339" s="209"/>
      <c r="H13339" s="195"/>
    </row>
    <row r="13340" spans="1:8">
      <c r="A13340" s="162"/>
      <c r="B13340" s="162"/>
      <c r="C13340" s="163"/>
      <c r="D13340" s="164"/>
      <c r="E13340" s="163"/>
      <c r="F13340" s="162"/>
      <c r="G13340" s="209"/>
      <c r="H13340" s="195"/>
    </row>
    <row r="13341" spans="1:8">
      <c r="A13341" s="162"/>
      <c r="B13341" s="162"/>
      <c r="C13341" s="163"/>
      <c r="D13341" s="164"/>
      <c r="E13341" s="163"/>
      <c r="F13341" s="162"/>
      <c r="G13341" s="209"/>
      <c r="H13341" s="195"/>
    </row>
    <row r="13342" spans="1:8">
      <c r="A13342" s="162"/>
      <c r="B13342" s="162"/>
      <c r="C13342" s="163"/>
      <c r="D13342" s="164"/>
      <c r="E13342" s="163"/>
      <c r="F13342" s="162"/>
      <c r="G13342" s="209"/>
      <c r="H13342" s="195"/>
    </row>
    <row r="13343" spans="1:8">
      <c r="A13343" s="162"/>
      <c r="B13343" s="162"/>
      <c r="C13343" s="163"/>
      <c r="D13343" s="164"/>
      <c r="E13343" s="163"/>
      <c r="F13343" s="162"/>
      <c r="G13343" s="209"/>
      <c r="H13343" s="195"/>
    </row>
    <row r="13344" spans="1:8">
      <c r="A13344" s="162"/>
      <c r="B13344" s="162"/>
      <c r="C13344" s="163"/>
      <c r="D13344" s="164"/>
      <c r="E13344" s="163"/>
      <c r="F13344" s="162"/>
      <c r="G13344" s="209"/>
      <c r="H13344" s="195"/>
    </row>
    <row r="13345" spans="1:8">
      <c r="A13345" s="162"/>
      <c r="B13345" s="162"/>
      <c r="C13345" s="163"/>
      <c r="D13345" s="164"/>
      <c r="E13345" s="163"/>
      <c r="F13345" s="162"/>
      <c r="G13345" s="209"/>
      <c r="H13345" s="195"/>
    </row>
    <row r="13346" spans="1:8">
      <c r="A13346" s="162"/>
      <c r="B13346" s="162"/>
      <c r="C13346" s="163"/>
      <c r="D13346" s="164"/>
      <c r="E13346" s="163"/>
      <c r="F13346" s="162"/>
      <c r="G13346" s="209"/>
      <c r="H13346" s="195"/>
    </row>
    <row r="13347" spans="1:8">
      <c r="A13347" s="162"/>
      <c r="B13347" s="162"/>
      <c r="C13347" s="163"/>
      <c r="D13347" s="164"/>
      <c r="E13347" s="163"/>
      <c r="F13347" s="162"/>
      <c r="G13347" s="209"/>
      <c r="H13347" s="195"/>
    </row>
    <row r="13348" spans="1:8">
      <c r="A13348" s="162"/>
      <c r="B13348" s="162"/>
      <c r="C13348" s="163"/>
      <c r="D13348" s="164"/>
      <c r="E13348" s="163"/>
      <c r="F13348" s="162"/>
      <c r="G13348" s="209"/>
      <c r="H13348" s="195"/>
    </row>
    <row r="13349" spans="1:8">
      <c r="A13349" s="162"/>
      <c r="B13349" s="162"/>
      <c r="C13349" s="163"/>
      <c r="D13349" s="164"/>
      <c r="E13349" s="163"/>
      <c r="F13349" s="162"/>
      <c r="G13349" s="209"/>
      <c r="H13349" s="195"/>
    </row>
    <row r="13350" spans="1:8">
      <c r="A13350" s="162"/>
      <c r="B13350" s="162"/>
      <c r="C13350" s="163"/>
      <c r="D13350" s="164"/>
      <c r="E13350" s="163"/>
      <c r="F13350" s="162"/>
      <c r="G13350" s="209"/>
      <c r="H13350" s="195"/>
    </row>
    <row r="13351" spans="1:8">
      <c r="A13351" s="162"/>
      <c r="B13351" s="162"/>
      <c r="C13351" s="163"/>
      <c r="D13351" s="164"/>
      <c r="E13351" s="163"/>
      <c r="F13351" s="162"/>
      <c r="G13351" s="209"/>
      <c r="H13351" s="195"/>
    </row>
    <row r="13352" spans="1:8">
      <c r="A13352" s="162"/>
      <c r="B13352" s="162"/>
      <c r="C13352" s="163"/>
      <c r="D13352" s="164"/>
      <c r="E13352" s="163"/>
      <c r="F13352" s="162"/>
      <c r="G13352" s="209"/>
      <c r="H13352" s="195"/>
    </row>
    <row r="13353" spans="1:8">
      <c r="A13353" s="162"/>
      <c r="B13353" s="162"/>
      <c r="C13353" s="163"/>
      <c r="D13353" s="164"/>
      <c r="E13353" s="163"/>
      <c r="F13353" s="162"/>
      <c r="G13353" s="209"/>
      <c r="H13353" s="195"/>
    </row>
    <row r="13354" spans="1:8">
      <c r="A13354" s="162"/>
      <c r="B13354" s="162"/>
      <c r="C13354" s="163"/>
      <c r="D13354" s="164"/>
      <c r="E13354" s="163"/>
      <c r="F13354" s="162"/>
      <c r="G13354" s="209"/>
      <c r="H13354" s="195"/>
    </row>
    <row r="13355" spans="1:8">
      <c r="A13355" s="162"/>
      <c r="B13355" s="162"/>
      <c r="C13355" s="163"/>
      <c r="D13355" s="164"/>
      <c r="E13355" s="163"/>
      <c r="F13355" s="162"/>
      <c r="G13355" s="209"/>
      <c r="H13355" s="195"/>
    </row>
    <row r="13356" spans="1:8">
      <c r="A13356" s="162"/>
      <c r="B13356" s="162"/>
      <c r="C13356" s="163"/>
      <c r="D13356" s="164"/>
      <c r="E13356" s="163"/>
      <c r="F13356" s="162"/>
      <c r="G13356" s="209"/>
      <c r="H13356" s="195"/>
    </row>
    <row r="13357" spans="1:8">
      <c r="A13357" s="162"/>
      <c r="B13357" s="162"/>
      <c r="C13357" s="163"/>
      <c r="D13357" s="164"/>
      <c r="E13357" s="163"/>
      <c r="F13357" s="162"/>
      <c r="G13357" s="209"/>
      <c r="H13357" s="195"/>
    </row>
    <row r="13358" spans="1:8">
      <c r="A13358" s="162"/>
      <c r="B13358" s="162"/>
      <c r="C13358" s="163"/>
      <c r="D13358" s="164"/>
      <c r="E13358" s="163"/>
      <c r="F13358" s="162"/>
      <c r="G13358" s="209"/>
      <c r="H13358" s="195"/>
    </row>
    <row r="13359" spans="1:8">
      <c r="A13359" s="162"/>
      <c r="B13359" s="162"/>
      <c r="C13359" s="163"/>
      <c r="D13359" s="164"/>
      <c r="E13359" s="163"/>
      <c r="F13359" s="162"/>
      <c r="G13359" s="209"/>
      <c r="H13359" s="195"/>
    </row>
    <row r="13360" spans="1:8">
      <c r="A13360" s="162"/>
      <c r="B13360" s="162"/>
      <c r="C13360" s="163"/>
      <c r="D13360" s="164"/>
      <c r="E13360" s="163"/>
      <c r="F13360" s="162"/>
      <c r="G13360" s="209"/>
      <c r="H13360" s="195"/>
    </row>
    <row r="13361" spans="1:8">
      <c r="A13361" s="162"/>
      <c r="B13361" s="162"/>
      <c r="C13361" s="163"/>
      <c r="D13361" s="164"/>
      <c r="E13361" s="163"/>
      <c r="F13361" s="162"/>
      <c r="G13361" s="209"/>
      <c r="H13361" s="195"/>
    </row>
    <row r="13362" spans="1:8">
      <c r="A13362" s="162"/>
      <c r="B13362" s="162"/>
      <c r="C13362" s="163"/>
      <c r="D13362" s="164"/>
      <c r="E13362" s="163"/>
      <c r="F13362" s="162"/>
      <c r="G13362" s="209"/>
      <c r="H13362" s="195"/>
    </row>
    <row r="13363" spans="1:8">
      <c r="A13363" s="162"/>
      <c r="B13363" s="162"/>
      <c r="C13363" s="163"/>
      <c r="D13363" s="164"/>
      <c r="E13363" s="163"/>
      <c r="F13363" s="162"/>
      <c r="G13363" s="209"/>
      <c r="H13363" s="195"/>
    </row>
    <row r="13364" spans="1:8">
      <c r="A13364" s="162"/>
      <c r="B13364" s="162"/>
      <c r="C13364" s="163"/>
      <c r="D13364" s="164"/>
      <c r="E13364" s="163"/>
      <c r="F13364" s="162"/>
      <c r="G13364" s="209"/>
      <c r="H13364" s="195"/>
    </row>
    <row r="13365" spans="1:8">
      <c r="A13365" s="162"/>
      <c r="B13365" s="162"/>
      <c r="C13365" s="163"/>
      <c r="D13365" s="164"/>
      <c r="E13365" s="163"/>
      <c r="F13365" s="162"/>
      <c r="G13365" s="209"/>
      <c r="H13365" s="195"/>
    </row>
    <row r="13366" spans="1:8">
      <c r="A13366" s="162"/>
      <c r="B13366" s="162"/>
      <c r="C13366" s="163"/>
      <c r="D13366" s="164"/>
      <c r="E13366" s="163"/>
      <c r="F13366" s="162"/>
      <c r="G13366" s="209"/>
      <c r="H13366" s="195"/>
    </row>
    <row r="13367" spans="1:8">
      <c r="A13367" s="162"/>
      <c r="B13367" s="162"/>
      <c r="C13367" s="163"/>
      <c r="D13367" s="164"/>
      <c r="E13367" s="163"/>
      <c r="F13367" s="162"/>
      <c r="G13367" s="209"/>
      <c r="H13367" s="195"/>
    </row>
    <row r="13368" spans="1:8">
      <c r="A13368" s="162"/>
      <c r="B13368" s="162"/>
      <c r="C13368" s="163"/>
      <c r="D13368" s="164"/>
      <c r="E13368" s="163"/>
      <c r="F13368" s="162"/>
      <c r="G13368" s="209"/>
      <c r="H13368" s="195"/>
    </row>
    <row r="13369" spans="1:8">
      <c r="A13369" s="162"/>
      <c r="B13369" s="162"/>
      <c r="C13369" s="163"/>
      <c r="D13369" s="164"/>
      <c r="E13369" s="163"/>
      <c r="F13369" s="162"/>
      <c r="G13369" s="209"/>
      <c r="H13369" s="195"/>
    </row>
    <row r="13370" spans="1:8">
      <c r="A13370" s="162"/>
      <c r="B13370" s="162"/>
      <c r="C13370" s="163"/>
      <c r="D13370" s="164"/>
      <c r="E13370" s="163"/>
      <c r="F13370" s="162"/>
      <c r="G13370" s="209"/>
      <c r="H13370" s="195"/>
    </row>
    <row r="13371" spans="1:8">
      <c r="A13371" s="162"/>
      <c r="B13371" s="162"/>
      <c r="C13371" s="163"/>
      <c r="D13371" s="164"/>
      <c r="E13371" s="163"/>
      <c r="F13371" s="162"/>
      <c r="G13371" s="209"/>
      <c r="H13371" s="195"/>
    </row>
    <row r="13372" spans="1:8">
      <c r="A13372" s="162"/>
      <c r="B13372" s="162"/>
      <c r="C13372" s="163"/>
      <c r="D13372" s="164"/>
      <c r="E13372" s="163"/>
      <c r="F13372" s="162"/>
      <c r="G13372" s="209"/>
      <c r="H13372" s="195"/>
    </row>
    <row r="13373" spans="1:8">
      <c r="A13373" s="162"/>
      <c r="B13373" s="162"/>
      <c r="C13373" s="163"/>
      <c r="D13373" s="164"/>
      <c r="E13373" s="163"/>
      <c r="F13373" s="162"/>
      <c r="G13373" s="209"/>
      <c r="H13373" s="195"/>
    </row>
    <row r="13374" spans="1:8">
      <c r="A13374" s="162"/>
      <c r="B13374" s="162"/>
      <c r="C13374" s="163"/>
      <c r="D13374" s="164"/>
      <c r="E13374" s="163"/>
      <c r="F13374" s="162"/>
      <c r="G13374" s="209"/>
      <c r="H13374" s="195"/>
    </row>
    <row r="13375" spans="1:8">
      <c r="A13375" s="162"/>
      <c r="B13375" s="162"/>
      <c r="C13375" s="163"/>
      <c r="D13375" s="164"/>
      <c r="E13375" s="163"/>
      <c r="F13375" s="162"/>
      <c r="G13375" s="209"/>
      <c r="H13375" s="195"/>
    </row>
    <row r="13376" spans="1:8">
      <c r="A13376" s="162"/>
      <c r="B13376" s="162"/>
      <c r="C13376" s="163"/>
      <c r="D13376" s="164"/>
      <c r="E13376" s="163"/>
      <c r="F13376" s="162"/>
      <c r="G13376" s="209"/>
      <c r="H13376" s="195"/>
    </row>
    <row r="13377" spans="1:8">
      <c r="A13377" s="162"/>
      <c r="B13377" s="162"/>
      <c r="C13377" s="163"/>
      <c r="D13377" s="164"/>
      <c r="E13377" s="163"/>
      <c r="F13377" s="162"/>
      <c r="G13377" s="209"/>
      <c r="H13377" s="195"/>
    </row>
    <row r="13378" spans="1:8">
      <c r="A13378" s="162"/>
      <c r="B13378" s="162"/>
      <c r="C13378" s="163"/>
      <c r="D13378" s="164"/>
      <c r="E13378" s="163"/>
      <c r="F13378" s="162"/>
      <c r="G13378" s="209"/>
      <c r="H13378" s="195"/>
    </row>
    <row r="13379" spans="1:8">
      <c r="A13379" s="162"/>
      <c r="B13379" s="162"/>
      <c r="C13379" s="163"/>
      <c r="D13379" s="164"/>
      <c r="E13379" s="163"/>
      <c r="F13379" s="162"/>
      <c r="G13379" s="209"/>
      <c r="H13379" s="195"/>
    </row>
    <row r="13380" spans="1:8">
      <c r="A13380" s="162"/>
      <c r="B13380" s="162"/>
      <c r="C13380" s="163"/>
      <c r="D13380" s="164"/>
      <c r="E13380" s="163"/>
      <c r="F13380" s="162"/>
      <c r="G13380" s="209"/>
      <c r="H13380" s="195"/>
    </row>
    <row r="13381" spans="1:8">
      <c r="A13381" s="162"/>
      <c r="B13381" s="162"/>
      <c r="C13381" s="163"/>
      <c r="D13381" s="164"/>
      <c r="E13381" s="163"/>
      <c r="F13381" s="162"/>
      <c r="G13381" s="209"/>
      <c r="H13381" s="195"/>
    </row>
    <row r="13382" spans="1:8">
      <c r="A13382" s="162"/>
      <c r="B13382" s="162"/>
      <c r="C13382" s="163"/>
      <c r="D13382" s="164"/>
      <c r="E13382" s="163"/>
      <c r="F13382" s="162"/>
      <c r="G13382" s="209"/>
      <c r="H13382" s="195"/>
    </row>
    <row r="13383" spans="1:8">
      <c r="A13383" s="162"/>
      <c r="B13383" s="162"/>
      <c r="C13383" s="163"/>
      <c r="D13383" s="164"/>
      <c r="E13383" s="163"/>
      <c r="F13383" s="162"/>
      <c r="G13383" s="209"/>
      <c r="H13383" s="195"/>
    </row>
    <row r="13384" spans="1:8">
      <c r="A13384" s="162"/>
      <c r="B13384" s="162"/>
      <c r="C13384" s="163"/>
      <c r="D13384" s="164"/>
      <c r="E13384" s="163"/>
      <c r="F13384" s="162"/>
      <c r="G13384" s="209"/>
      <c r="H13384" s="195"/>
    </row>
    <row r="13385" spans="1:8">
      <c r="A13385" s="162"/>
      <c r="B13385" s="162"/>
      <c r="C13385" s="163"/>
      <c r="D13385" s="164"/>
      <c r="E13385" s="163"/>
      <c r="F13385" s="162"/>
      <c r="G13385" s="209"/>
      <c r="H13385" s="195"/>
    </row>
    <row r="13386" spans="1:8">
      <c r="A13386" s="162"/>
      <c r="B13386" s="162"/>
      <c r="C13386" s="163"/>
      <c r="D13386" s="164"/>
      <c r="E13386" s="163"/>
      <c r="F13386" s="162"/>
      <c r="G13386" s="209"/>
      <c r="H13386" s="195"/>
    </row>
    <row r="13387" spans="1:8">
      <c r="A13387" s="162"/>
      <c r="B13387" s="162"/>
      <c r="C13387" s="163"/>
      <c r="D13387" s="164"/>
      <c r="E13387" s="163"/>
      <c r="F13387" s="162"/>
      <c r="G13387" s="209"/>
      <c r="H13387" s="195"/>
    </row>
    <row r="13388" spans="1:8">
      <c r="A13388" s="162"/>
      <c r="B13388" s="162"/>
      <c r="C13388" s="163"/>
      <c r="D13388" s="164"/>
      <c r="E13388" s="163"/>
      <c r="F13388" s="162"/>
      <c r="G13388" s="209"/>
      <c r="H13388" s="195"/>
    </row>
    <row r="13389" spans="1:8">
      <c r="A13389" s="162"/>
      <c r="B13389" s="162"/>
      <c r="C13389" s="163"/>
      <c r="D13389" s="164"/>
      <c r="E13389" s="163"/>
      <c r="F13389" s="162"/>
      <c r="G13389" s="209"/>
      <c r="H13389" s="195"/>
    </row>
    <row r="13390" spans="1:8">
      <c r="A13390" s="162"/>
      <c r="B13390" s="162"/>
      <c r="C13390" s="163"/>
      <c r="D13390" s="164"/>
      <c r="E13390" s="163"/>
      <c r="F13390" s="162"/>
      <c r="G13390" s="209"/>
      <c r="H13390" s="195"/>
    </row>
    <row r="13391" spans="1:8">
      <c r="A13391" s="162"/>
      <c r="B13391" s="162"/>
      <c r="C13391" s="163"/>
      <c r="D13391" s="164"/>
      <c r="E13391" s="163"/>
      <c r="F13391" s="162"/>
      <c r="G13391" s="209"/>
      <c r="H13391" s="195"/>
    </row>
    <row r="13392" spans="1:8">
      <c r="A13392" s="162"/>
      <c r="B13392" s="162"/>
      <c r="C13392" s="163"/>
      <c r="D13392" s="164"/>
      <c r="E13392" s="163"/>
      <c r="F13392" s="162"/>
      <c r="G13392" s="209"/>
      <c r="H13392" s="195"/>
    </row>
    <row r="13393" spans="1:8">
      <c r="A13393" s="162"/>
      <c r="B13393" s="162"/>
      <c r="C13393" s="163"/>
      <c r="D13393" s="164"/>
      <c r="E13393" s="163"/>
      <c r="F13393" s="162"/>
      <c r="G13393" s="209"/>
      <c r="H13393" s="195"/>
    </row>
    <row r="13394" spans="1:8">
      <c r="A13394" s="162"/>
      <c r="B13394" s="162"/>
      <c r="C13394" s="163"/>
      <c r="D13394" s="164"/>
      <c r="E13394" s="163"/>
      <c r="F13394" s="162"/>
      <c r="G13394" s="209"/>
      <c r="H13394" s="195"/>
    </row>
    <row r="13395" spans="1:8">
      <c r="A13395" s="162"/>
      <c r="B13395" s="162"/>
      <c r="C13395" s="163"/>
      <c r="D13395" s="164"/>
      <c r="E13395" s="163"/>
      <c r="F13395" s="162"/>
      <c r="G13395" s="209"/>
      <c r="H13395" s="195"/>
    </row>
    <row r="13396" spans="1:8">
      <c r="A13396" s="162"/>
      <c r="B13396" s="162"/>
      <c r="C13396" s="163"/>
      <c r="D13396" s="164"/>
      <c r="E13396" s="163"/>
      <c r="F13396" s="162"/>
      <c r="G13396" s="209"/>
      <c r="H13396" s="195"/>
    </row>
    <row r="13397" spans="1:8">
      <c r="A13397" s="162"/>
      <c r="B13397" s="162"/>
      <c r="C13397" s="163"/>
      <c r="D13397" s="164"/>
      <c r="E13397" s="163"/>
      <c r="F13397" s="162"/>
      <c r="G13397" s="209"/>
      <c r="H13397" s="195"/>
    </row>
    <row r="13398" spans="1:8">
      <c r="A13398" s="162"/>
      <c r="B13398" s="162"/>
      <c r="C13398" s="163"/>
      <c r="D13398" s="164"/>
      <c r="E13398" s="163"/>
      <c r="F13398" s="162"/>
      <c r="G13398" s="209"/>
      <c r="H13398" s="195"/>
    </row>
    <row r="13399" spans="1:8">
      <c r="A13399" s="162"/>
      <c r="B13399" s="162"/>
      <c r="C13399" s="163"/>
      <c r="D13399" s="164"/>
      <c r="E13399" s="163"/>
      <c r="F13399" s="162"/>
      <c r="G13399" s="209"/>
      <c r="H13399" s="195"/>
    </row>
    <row r="13400" spans="1:8">
      <c r="A13400" s="162"/>
      <c r="B13400" s="162"/>
      <c r="C13400" s="163"/>
      <c r="D13400" s="164"/>
      <c r="E13400" s="163"/>
      <c r="F13400" s="162"/>
      <c r="G13400" s="209"/>
      <c r="H13400" s="195"/>
    </row>
    <row r="13401" spans="1:8">
      <c r="A13401" s="162"/>
      <c r="B13401" s="162"/>
      <c r="C13401" s="163"/>
      <c r="D13401" s="164"/>
      <c r="E13401" s="163"/>
      <c r="F13401" s="162"/>
      <c r="G13401" s="209"/>
      <c r="H13401" s="195"/>
    </row>
    <row r="13402" spans="1:8">
      <c r="A13402" s="162"/>
      <c r="B13402" s="162"/>
      <c r="C13402" s="163"/>
      <c r="D13402" s="164"/>
      <c r="E13402" s="163"/>
      <c r="F13402" s="162"/>
      <c r="G13402" s="209"/>
      <c r="H13402" s="195"/>
    </row>
    <row r="13403" spans="1:8">
      <c r="A13403" s="162"/>
      <c r="B13403" s="162"/>
      <c r="C13403" s="163"/>
      <c r="D13403" s="164"/>
      <c r="E13403" s="163"/>
      <c r="F13403" s="162"/>
      <c r="G13403" s="209"/>
      <c r="H13403" s="195"/>
    </row>
    <row r="13404" spans="1:8">
      <c r="A13404" s="162"/>
      <c r="B13404" s="162"/>
      <c r="C13404" s="163"/>
      <c r="D13404" s="164"/>
      <c r="E13404" s="163"/>
      <c r="F13404" s="162"/>
      <c r="G13404" s="209"/>
      <c r="H13404" s="195"/>
    </row>
    <row r="13405" spans="1:8">
      <c r="A13405" s="162"/>
      <c r="B13405" s="162"/>
      <c r="C13405" s="163"/>
      <c r="D13405" s="164"/>
      <c r="E13405" s="163"/>
      <c r="F13405" s="162"/>
      <c r="G13405" s="209"/>
      <c r="H13405" s="195"/>
    </row>
    <row r="13406" spans="1:8">
      <c r="A13406" s="162"/>
      <c r="B13406" s="162"/>
      <c r="C13406" s="163"/>
      <c r="D13406" s="164"/>
      <c r="E13406" s="163"/>
      <c r="F13406" s="162"/>
      <c r="G13406" s="209"/>
      <c r="H13406" s="195"/>
    </row>
    <row r="13407" spans="1:8">
      <c r="A13407" s="162"/>
      <c r="B13407" s="162"/>
      <c r="C13407" s="163"/>
      <c r="D13407" s="164"/>
      <c r="E13407" s="163"/>
      <c r="F13407" s="162"/>
      <c r="G13407" s="209"/>
      <c r="H13407" s="195"/>
    </row>
    <row r="13408" spans="1:8">
      <c r="A13408" s="162"/>
      <c r="B13408" s="162"/>
      <c r="C13408" s="163"/>
      <c r="D13408" s="164"/>
      <c r="E13408" s="163"/>
      <c r="F13408" s="162"/>
      <c r="G13408" s="209"/>
      <c r="H13408" s="195"/>
    </row>
    <row r="13409" spans="1:8">
      <c r="A13409" s="162"/>
      <c r="B13409" s="162"/>
      <c r="C13409" s="163"/>
      <c r="D13409" s="164"/>
      <c r="E13409" s="163"/>
      <c r="F13409" s="162"/>
      <c r="G13409" s="209"/>
      <c r="H13409" s="195"/>
    </row>
    <row r="13410" spans="1:8">
      <c r="A13410" s="162"/>
      <c r="B13410" s="162"/>
      <c r="C13410" s="163"/>
      <c r="D13410" s="164"/>
      <c r="E13410" s="163"/>
      <c r="F13410" s="162"/>
      <c r="G13410" s="209"/>
      <c r="H13410" s="195"/>
    </row>
    <row r="13411" spans="1:8">
      <c r="A13411" s="162"/>
      <c r="B13411" s="162"/>
      <c r="C13411" s="163"/>
      <c r="D13411" s="164"/>
      <c r="E13411" s="163"/>
      <c r="F13411" s="162"/>
      <c r="G13411" s="209"/>
      <c r="H13411" s="195"/>
    </row>
    <row r="13412" spans="1:8">
      <c r="A13412" s="162"/>
      <c r="B13412" s="162"/>
      <c r="C13412" s="163"/>
      <c r="D13412" s="164"/>
      <c r="E13412" s="163"/>
      <c r="F13412" s="162"/>
      <c r="G13412" s="209"/>
      <c r="H13412" s="195"/>
    </row>
    <row r="13413" spans="1:8">
      <c r="A13413" s="162"/>
      <c r="B13413" s="162"/>
      <c r="C13413" s="163"/>
      <c r="D13413" s="164"/>
      <c r="E13413" s="163"/>
      <c r="F13413" s="162"/>
      <c r="G13413" s="209"/>
      <c r="H13413" s="195"/>
    </row>
    <row r="13414" spans="1:8">
      <c r="A13414" s="162"/>
      <c r="B13414" s="162"/>
      <c r="C13414" s="163"/>
      <c r="D13414" s="164"/>
      <c r="E13414" s="163"/>
      <c r="F13414" s="162"/>
      <c r="G13414" s="209"/>
      <c r="H13414" s="195"/>
    </row>
    <row r="13415" spans="1:8">
      <c r="A13415" s="162"/>
      <c r="B13415" s="162"/>
      <c r="C13415" s="163"/>
      <c r="D13415" s="164"/>
      <c r="E13415" s="163"/>
      <c r="F13415" s="162"/>
      <c r="G13415" s="209"/>
      <c r="H13415" s="195"/>
    </row>
    <row r="13416" spans="1:8">
      <c r="A13416" s="162"/>
      <c r="B13416" s="162"/>
      <c r="C13416" s="163"/>
      <c r="D13416" s="164"/>
      <c r="E13416" s="163"/>
      <c r="F13416" s="162"/>
      <c r="G13416" s="209"/>
      <c r="H13416" s="195"/>
    </row>
    <row r="13417" spans="1:8">
      <c r="A13417" s="162"/>
      <c r="B13417" s="162"/>
      <c r="C13417" s="163"/>
      <c r="D13417" s="164"/>
      <c r="E13417" s="163"/>
      <c r="F13417" s="162"/>
      <c r="G13417" s="209"/>
      <c r="H13417" s="195"/>
    </row>
    <row r="13418" spans="1:8">
      <c r="A13418" s="162"/>
      <c r="B13418" s="162"/>
      <c r="C13418" s="163"/>
      <c r="D13418" s="164"/>
      <c r="E13418" s="163"/>
      <c r="F13418" s="162"/>
      <c r="G13418" s="209"/>
      <c r="H13418" s="195"/>
    </row>
    <row r="13419" spans="1:8">
      <c r="A13419" s="162"/>
      <c r="B13419" s="162"/>
      <c r="C13419" s="163"/>
      <c r="D13419" s="164"/>
      <c r="E13419" s="163"/>
      <c r="F13419" s="162"/>
      <c r="G13419" s="209"/>
      <c r="H13419" s="195"/>
    </row>
    <row r="13420" spans="1:8">
      <c r="A13420" s="162"/>
      <c r="B13420" s="162"/>
      <c r="C13420" s="163"/>
      <c r="D13420" s="164"/>
      <c r="E13420" s="163"/>
      <c r="F13420" s="162"/>
      <c r="G13420" s="209"/>
      <c r="H13420" s="195"/>
    </row>
    <row r="13421" spans="1:8">
      <c r="A13421" s="162"/>
      <c r="B13421" s="162"/>
      <c r="C13421" s="163"/>
      <c r="D13421" s="164"/>
      <c r="E13421" s="163"/>
      <c r="F13421" s="162"/>
      <c r="G13421" s="209"/>
      <c r="H13421" s="195"/>
    </row>
    <row r="13422" spans="1:8">
      <c r="A13422" s="162"/>
      <c r="B13422" s="162"/>
      <c r="C13422" s="163"/>
      <c r="D13422" s="164"/>
      <c r="E13422" s="163"/>
      <c r="F13422" s="162"/>
      <c r="G13422" s="209"/>
      <c r="H13422" s="195"/>
    </row>
    <row r="13423" spans="1:8">
      <c r="A13423" s="162"/>
      <c r="B13423" s="162"/>
      <c r="C13423" s="163"/>
      <c r="D13423" s="164"/>
      <c r="E13423" s="163"/>
      <c r="F13423" s="162"/>
      <c r="G13423" s="209"/>
      <c r="H13423" s="195"/>
    </row>
    <row r="13424" spans="1:8">
      <c r="A13424" s="162"/>
      <c r="B13424" s="162"/>
      <c r="C13424" s="163"/>
      <c r="D13424" s="164"/>
      <c r="E13424" s="163"/>
      <c r="F13424" s="162"/>
      <c r="G13424" s="209"/>
      <c r="H13424" s="195"/>
    </row>
    <row r="13425" spans="1:8">
      <c r="A13425" s="162"/>
      <c r="B13425" s="162"/>
      <c r="C13425" s="163"/>
      <c r="D13425" s="164"/>
      <c r="E13425" s="163"/>
      <c r="F13425" s="162"/>
      <c r="G13425" s="209"/>
      <c r="H13425" s="195"/>
    </row>
    <row r="13426" spans="1:8">
      <c r="A13426" s="162"/>
      <c r="B13426" s="162"/>
      <c r="C13426" s="163"/>
      <c r="D13426" s="164"/>
      <c r="E13426" s="163"/>
      <c r="F13426" s="162"/>
      <c r="G13426" s="209"/>
      <c r="H13426" s="195"/>
    </row>
    <row r="13427" spans="1:8">
      <c r="A13427" s="162"/>
      <c r="B13427" s="162"/>
      <c r="C13427" s="163"/>
      <c r="D13427" s="164"/>
      <c r="E13427" s="163"/>
      <c r="F13427" s="162"/>
      <c r="G13427" s="209"/>
      <c r="H13427" s="195"/>
    </row>
    <row r="13428" spans="1:8">
      <c r="A13428" s="162"/>
      <c r="B13428" s="162"/>
      <c r="C13428" s="163"/>
      <c r="D13428" s="164"/>
      <c r="E13428" s="163"/>
      <c r="F13428" s="162"/>
      <c r="G13428" s="209"/>
      <c r="H13428" s="195"/>
    </row>
    <row r="13429" spans="1:8">
      <c r="A13429" s="162"/>
      <c r="B13429" s="162"/>
      <c r="C13429" s="163"/>
      <c r="D13429" s="164"/>
      <c r="E13429" s="163"/>
      <c r="F13429" s="162"/>
      <c r="G13429" s="209"/>
      <c r="H13429" s="195"/>
    </row>
    <row r="13430" spans="1:8">
      <c r="A13430" s="162"/>
      <c r="B13430" s="162"/>
      <c r="C13430" s="163"/>
      <c r="D13430" s="164"/>
      <c r="E13430" s="163"/>
      <c r="F13430" s="162"/>
      <c r="G13430" s="209"/>
      <c r="H13430" s="195"/>
    </row>
    <row r="13431" spans="1:8">
      <c r="A13431" s="162"/>
      <c r="B13431" s="162"/>
      <c r="C13431" s="163"/>
      <c r="D13431" s="164"/>
      <c r="E13431" s="163"/>
      <c r="F13431" s="162"/>
      <c r="G13431" s="209"/>
      <c r="H13431" s="195"/>
    </row>
    <row r="13432" spans="1:8">
      <c r="A13432" s="162"/>
      <c r="B13432" s="162"/>
      <c r="C13432" s="163"/>
      <c r="D13432" s="164"/>
      <c r="E13432" s="163"/>
      <c r="F13432" s="162"/>
      <c r="G13432" s="209"/>
      <c r="H13432" s="195"/>
    </row>
    <row r="13433" spans="1:8">
      <c r="A13433" s="162"/>
      <c r="B13433" s="162"/>
      <c r="C13433" s="163"/>
      <c r="D13433" s="164"/>
      <c r="E13433" s="163"/>
      <c r="F13433" s="162"/>
      <c r="G13433" s="209"/>
      <c r="H13433" s="195"/>
    </row>
    <row r="13434" spans="1:8">
      <c r="A13434" s="162"/>
      <c r="B13434" s="162"/>
      <c r="C13434" s="163"/>
      <c r="D13434" s="164"/>
      <c r="E13434" s="163"/>
      <c r="F13434" s="162"/>
      <c r="G13434" s="209"/>
      <c r="H13434" s="195"/>
    </row>
    <row r="13435" spans="1:8">
      <c r="A13435" s="162"/>
      <c r="B13435" s="162"/>
      <c r="C13435" s="163"/>
      <c r="D13435" s="164"/>
      <c r="E13435" s="163"/>
      <c r="F13435" s="162"/>
      <c r="G13435" s="209"/>
      <c r="H13435" s="195"/>
    </row>
    <row r="13436" spans="1:8">
      <c r="A13436" s="162"/>
      <c r="B13436" s="162"/>
      <c r="C13436" s="163"/>
      <c r="D13436" s="164"/>
      <c r="E13436" s="163"/>
      <c r="F13436" s="162"/>
      <c r="G13436" s="209"/>
      <c r="H13436" s="195"/>
    </row>
    <row r="13437" spans="1:8">
      <c r="A13437" s="162"/>
      <c r="B13437" s="162"/>
      <c r="C13437" s="163"/>
      <c r="D13437" s="164"/>
      <c r="E13437" s="163"/>
      <c r="F13437" s="162"/>
      <c r="G13437" s="209"/>
      <c r="H13437" s="195"/>
    </row>
    <row r="13438" spans="1:8">
      <c r="A13438" s="162"/>
      <c r="B13438" s="162"/>
      <c r="C13438" s="163"/>
      <c r="D13438" s="164"/>
      <c r="E13438" s="163"/>
      <c r="F13438" s="162"/>
      <c r="G13438" s="209"/>
      <c r="H13438" s="195"/>
    </row>
    <row r="13439" spans="1:8">
      <c r="A13439" s="162"/>
      <c r="B13439" s="162"/>
      <c r="C13439" s="163"/>
      <c r="D13439" s="164"/>
      <c r="E13439" s="163"/>
      <c r="F13439" s="162"/>
      <c r="G13439" s="209"/>
      <c r="H13439" s="195"/>
    </row>
    <row r="13440" spans="1:8">
      <c r="A13440" s="162"/>
      <c r="B13440" s="162"/>
      <c r="C13440" s="163"/>
      <c r="D13440" s="164"/>
      <c r="E13440" s="163"/>
      <c r="F13440" s="162"/>
      <c r="G13440" s="209"/>
      <c r="H13440" s="195"/>
    </row>
    <row r="13441" spans="1:8">
      <c r="A13441" s="162"/>
      <c r="B13441" s="162"/>
      <c r="C13441" s="163"/>
      <c r="D13441" s="164"/>
      <c r="E13441" s="163"/>
      <c r="F13441" s="162"/>
      <c r="G13441" s="209"/>
      <c r="H13441" s="195"/>
    </row>
    <row r="13442" spans="1:8">
      <c r="A13442" s="162"/>
      <c r="B13442" s="162"/>
      <c r="C13442" s="163"/>
      <c r="D13442" s="164"/>
      <c r="E13442" s="163"/>
      <c r="F13442" s="162"/>
      <c r="G13442" s="209"/>
      <c r="H13442" s="195"/>
    </row>
    <row r="13443" spans="1:8">
      <c r="A13443" s="162"/>
      <c r="B13443" s="162"/>
      <c r="C13443" s="163"/>
      <c r="D13443" s="164"/>
      <c r="E13443" s="163"/>
      <c r="F13443" s="162"/>
      <c r="G13443" s="209"/>
      <c r="H13443" s="195"/>
    </row>
    <row r="13444" spans="1:8">
      <c r="A13444" s="162"/>
      <c r="B13444" s="162"/>
      <c r="C13444" s="163"/>
      <c r="D13444" s="164"/>
      <c r="E13444" s="163"/>
      <c r="F13444" s="162"/>
      <c r="G13444" s="209"/>
      <c r="H13444" s="195"/>
    </row>
    <row r="13445" spans="1:8">
      <c r="A13445" s="162"/>
      <c r="B13445" s="162"/>
      <c r="C13445" s="163"/>
      <c r="D13445" s="164"/>
      <c r="E13445" s="163"/>
      <c r="F13445" s="162"/>
      <c r="G13445" s="209"/>
      <c r="H13445" s="195"/>
    </row>
    <row r="13446" spans="1:8">
      <c r="A13446" s="162"/>
      <c r="B13446" s="162"/>
      <c r="C13446" s="163"/>
      <c r="D13446" s="164"/>
      <c r="E13446" s="163"/>
      <c r="F13446" s="162"/>
      <c r="G13446" s="209"/>
      <c r="H13446" s="195"/>
    </row>
    <row r="13447" spans="1:8">
      <c r="A13447" s="162"/>
      <c r="B13447" s="162"/>
      <c r="C13447" s="163"/>
      <c r="D13447" s="164"/>
      <c r="E13447" s="163"/>
      <c r="F13447" s="162"/>
      <c r="G13447" s="209"/>
      <c r="H13447" s="195"/>
    </row>
    <row r="13448" spans="1:8">
      <c r="A13448" s="162"/>
      <c r="B13448" s="162"/>
      <c r="C13448" s="163"/>
      <c r="D13448" s="164"/>
      <c r="E13448" s="163"/>
      <c r="F13448" s="162"/>
      <c r="G13448" s="209"/>
      <c r="H13448" s="195"/>
    </row>
    <row r="13449" spans="1:8">
      <c r="A13449" s="162"/>
      <c r="B13449" s="162"/>
      <c r="C13449" s="163"/>
      <c r="D13449" s="164"/>
      <c r="E13449" s="163"/>
      <c r="F13449" s="162"/>
      <c r="G13449" s="209"/>
      <c r="H13449" s="195"/>
    </row>
    <row r="13450" spans="1:8">
      <c r="A13450" s="162"/>
      <c r="B13450" s="162"/>
      <c r="C13450" s="163"/>
      <c r="D13450" s="164"/>
      <c r="E13450" s="163"/>
      <c r="F13450" s="162"/>
      <c r="G13450" s="209"/>
      <c r="H13450" s="195"/>
    </row>
    <row r="13451" spans="1:8">
      <c r="A13451" s="162"/>
      <c r="B13451" s="162"/>
      <c r="C13451" s="163"/>
      <c r="D13451" s="164"/>
      <c r="E13451" s="163"/>
      <c r="F13451" s="162"/>
      <c r="G13451" s="209"/>
      <c r="H13451" s="195"/>
    </row>
    <row r="13452" spans="1:8">
      <c r="A13452" s="162"/>
      <c r="B13452" s="162"/>
      <c r="C13452" s="163"/>
      <c r="D13452" s="164"/>
      <c r="E13452" s="163"/>
      <c r="F13452" s="162"/>
      <c r="G13452" s="209"/>
      <c r="H13452" s="195"/>
    </row>
    <row r="13453" spans="1:8">
      <c r="A13453" s="162"/>
      <c r="B13453" s="162"/>
      <c r="C13453" s="163"/>
      <c r="D13453" s="164"/>
      <c r="E13453" s="163"/>
      <c r="F13453" s="162"/>
      <c r="G13453" s="209"/>
      <c r="H13453" s="195"/>
    </row>
    <row r="13454" spans="1:8">
      <c r="A13454" s="162"/>
      <c r="B13454" s="162"/>
      <c r="C13454" s="163"/>
      <c r="D13454" s="164"/>
      <c r="E13454" s="163"/>
      <c r="F13454" s="162"/>
      <c r="G13454" s="209"/>
      <c r="H13454" s="195"/>
    </row>
    <row r="13455" spans="1:8">
      <c r="A13455" s="162"/>
      <c r="B13455" s="162"/>
      <c r="C13455" s="163"/>
      <c r="D13455" s="164"/>
      <c r="E13455" s="163"/>
      <c r="F13455" s="162"/>
      <c r="G13455" s="209"/>
      <c r="H13455" s="195"/>
    </row>
    <row r="13456" spans="1:8">
      <c r="A13456" s="162"/>
      <c r="B13456" s="162"/>
      <c r="C13456" s="163"/>
      <c r="D13456" s="164"/>
      <c r="E13456" s="163"/>
      <c r="F13456" s="162"/>
      <c r="G13456" s="209"/>
      <c r="H13456" s="195"/>
    </row>
    <row r="13457" spans="1:8">
      <c r="A13457" s="162"/>
      <c r="B13457" s="162"/>
      <c r="C13457" s="163"/>
      <c r="D13457" s="164"/>
      <c r="E13457" s="163"/>
      <c r="F13457" s="162"/>
      <c r="G13457" s="209"/>
      <c r="H13457" s="195"/>
    </row>
    <row r="13458" spans="1:8">
      <c r="A13458" s="162"/>
      <c r="B13458" s="162"/>
      <c r="C13458" s="163"/>
      <c r="D13458" s="164"/>
      <c r="E13458" s="163"/>
      <c r="F13458" s="162"/>
      <c r="G13458" s="209"/>
      <c r="H13458" s="195"/>
    </row>
    <row r="13459" spans="1:8">
      <c r="A13459" s="162"/>
      <c r="B13459" s="162"/>
      <c r="C13459" s="163"/>
      <c r="D13459" s="164"/>
      <c r="E13459" s="163"/>
      <c r="F13459" s="162"/>
      <c r="G13459" s="209"/>
      <c r="H13459" s="195"/>
    </row>
    <row r="13460" spans="1:8">
      <c r="A13460" s="162"/>
      <c r="B13460" s="162"/>
      <c r="C13460" s="163"/>
      <c r="D13460" s="164"/>
      <c r="E13460" s="163"/>
      <c r="F13460" s="162"/>
      <c r="G13460" s="209"/>
      <c r="H13460" s="195"/>
    </row>
    <row r="13461" spans="1:8">
      <c r="A13461" s="162"/>
      <c r="B13461" s="162"/>
      <c r="C13461" s="163"/>
      <c r="D13461" s="164"/>
      <c r="E13461" s="163"/>
      <c r="F13461" s="162"/>
      <c r="G13461" s="209"/>
      <c r="H13461" s="195"/>
    </row>
    <row r="13462" spans="1:8">
      <c r="A13462" s="162"/>
      <c r="B13462" s="162"/>
      <c r="C13462" s="163"/>
      <c r="D13462" s="164"/>
      <c r="E13462" s="163"/>
      <c r="F13462" s="162"/>
      <c r="G13462" s="209"/>
      <c r="H13462" s="195"/>
    </row>
    <row r="13463" spans="1:8">
      <c r="A13463" s="162"/>
      <c r="B13463" s="162"/>
      <c r="C13463" s="163"/>
      <c r="D13463" s="164"/>
      <c r="E13463" s="163"/>
      <c r="F13463" s="162"/>
      <c r="G13463" s="209"/>
      <c r="H13463" s="195"/>
    </row>
    <row r="13464" spans="1:8">
      <c r="A13464" s="162"/>
      <c r="B13464" s="162"/>
      <c r="C13464" s="163"/>
      <c r="D13464" s="164"/>
      <c r="E13464" s="163"/>
      <c r="F13464" s="162"/>
      <c r="G13464" s="209"/>
      <c r="H13464" s="195"/>
    </row>
    <row r="13465" spans="1:8">
      <c r="A13465" s="162"/>
      <c r="B13465" s="162"/>
      <c r="C13465" s="163"/>
      <c r="D13465" s="164"/>
      <c r="E13465" s="163"/>
      <c r="F13465" s="162"/>
      <c r="G13465" s="209"/>
      <c r="H13465" s="195"/>
    </row>
    <row r="13466" spans="1:8">
      <c r="A13466" s="162"/>
      <c r="B13466" s="162"/>
      <c r="C13466" s="163"/>
      <c r="D13466" s="164"/>
      <c r="E13466" s="163"/>
      <c r="F13466" s="162"/>
      <c r="G13466" s="209"/>
      <c r="H13466" s="195"/>
    </row>
    <row r="13467" spans="1:8">
      <c r="A13467" s="162"/>
      <c r="B13467" s="162"/>
      <c r="C13467" s="163"/>
      <c r="D13467" s="164"/>
      <c r="E13467" s="163"/>
      <c r="F13467" s="162"/>
      <c r="G13467" s="209"/>
      <c r="H13467" s="195"/>
    </row>
    <row r="13468" spans="1:8">
      <c r="A13468" s="162"/>
      <c r="B13468" s="162"/>
      <c r="C13468" s="163"/>
      <c r="D13468" s="164"/>
      <c r="E13468" s="163"/>
      <c r="F13468" s="162"/>
      <c r="G13468" s="209"/>
      <c r="H13468" s="195"/>
    </row>
    <row r="13469" spans="1:8">
      <c r="A13469" s="162"/>
      <c r="B13469" s="162"/>
      <c r="C13469" s="163"/>
      <c r="D13469" s="164"/>
      <c r="E13469" s="163"/>
      <c r="F13469" s="162"/>
      <c r="G13469" s="209"/>
      <c r="H13469" s="195"/>
    </row>
    <row r="13470" spans="1:8">
      <c r="A13470" s="162"/>
      <c r="B13470" s="162"/>
      <c r="C13470" s="163"/>
      <c r="D13470" s="164"/>
      <c r="E13470" s="163"/>
      <c r="F13470" s="162"/>
      <c r="G13470" s="209"/>
      <c r="H13470" s="195"/>
    </row>
    <row r="13471" spans="1:8">
      <c r="A13471" s="162"/>
      <c r="B13471" s="162"/>
      <c r="C13471" s="163"/>
      <c r="D13471" s="164"/>
      <c r="E13471" s="163"/>
      <c r="F13471" s="162"/>
      <c r="G13471" s="209"/>
      <c r="H13471" s="195"/>
    </row>
    <row r="13472" spans="1:8">
      <c r="A13472" s="162"/>
      <c r="B13472" s="162"/>
      <c r="C13472" s="163"/>
      <c r="D13472" s="164"/>
      <c r="E13472" s="163"/>
      <c r="F13472" s="162"/>
      <c r="G13472" s="209"/>
      <c r="H13472" s="195"/>
    </row>
    <row r="13473" spans="1:8">
      <c r="A13473" s="162"/>
      <c r="B13473" s="162"/>
      <c r="C13473" s="163"/>
      <c r="D13473" s="164"/>
      <c r="E13473" s="163"/>
      <c r="F13473" s="162"/>
      <c r="G13473" s="209"/>
      <c r="H13473" s="195"/>
    </row>
    <row r="13474" spans="1:8">
      <c r="A13474" s="162"/>
      <c r="B13474" s="162"/>
      <c r="C13474" s="163"/>
      <c r="D13474" s="164"/>
      <c r="E13474" s="163"/>
      <c r="F13474" s="162"/>
      <c r="G13474" s="209"/>
      <c r="H13474" s="195"/>
    </row>
    <row r="13475" spans="1:8">
      <c r="A13475" s="162"/>
      <c r="B13475" s="162"/>
      <c r="C13475" s="163"/>
      <c r="D13475" s="164"/>
      <c r="E13475" s="163"/>
      <c r="F13475" s="162"/>
      <c r="G13475" s="209"/>
      <c r="H13475" s="195"/>
    </row>
    <row r="13476" spans="1:8">
      <c r="A13476" s="162"/>
      <c r="B13476" s="162"/>
      <c r="C13476" s="163"/>
      <c r="D13476" s="164"/>
      <c r="E13476" s="163"/>
      <c r="F13476" s="162"/>
      <c r="G13476" s="209"/>
      <c r="H13476" s="195"/>
    </row>
    <row r="13477" spans="1:8">
      <c r="A13477" s="162"/>
      <c r="B13477" s="162"/>
      <c r="C13477" s="163"/>
      <c r="D13477" s="164"/>
      <c r="E13477" s="163"/>
      <c r="F13477" s="162"/>
      <c r="G13477" s="209"/>
      <c r="H13477" s="195"/>
    </row>
    <row r="13478" spans="1:8">
      <c r="A13478" s="162"/>
      <c r="B13478" s="162"/>
      <c r="C13478" s="163"/>
      <c r="D13478" s="164"/>
      <c r="E13478" s="163"/>
      <c r="F13478" s="162"/>
      <c r="G13478" s="209"/>
      <c r="H13478" s="195"/>
    </row>
    <row r="13479" spans="1:8">
      <c r="A13479" s="162"/>
      <c r="B13479" s="162"/>
      <c r="C13479" s="163"/>
      <c r="D13479" s="164"/>
      <c r="E13479" s="163"/>
      <c r="F13479" s="162"/>
      <c r="G13479" s="209"/>
      <c r="H13479" s="195"/>
    </row>
    <row r="13480" spans="1:8">
      <c r="A13480" s="162"/>
      <c r="B13480" s="162"/>
      <c r="C13480" s="163"/>
      <c r="D13480" s="164"/>
      <c r="E13480" s="163"/>
      <c r="F13480" s="162"/>
      <c r="G13480" s="209"/>
      <c r="H13480" s="195"/>
    </row>
    <row r="13481" spans="1:8">
      <c r="A13481" s="162"/>
      <c r="B13481" s="162"/>
      <c r="C13481" s="163"/>
      <c r="D13481" s="164"/>
      <c r="E13481" s="163"/>
      <c r="F13481" s="162"/>
      <c r="G13481" s="209"/>
      <c r="H13481" s="195"/>
    </row>
    <row r="13482" spans="1:8">
      <c r="A13482" s="162"/>
      <c r="B13482" s="162"/>
      <c r="C13482" s="163"/>
      <c r="D13482" s="164"/>
      <c r="E13482" s="163"/>
      <c r="F13482" s="162"/>
      <c r="G13482" s="209"/>
      <c r="H13482" s="195"/>
    </row>
    <row r="13483" spans="1:8">
      <c r="A13483" s="162"/>
      <c r="B13483" s="162"/>
      <c r="C13483" s="163"/>
      <c r="D13483" s="164"/>
      <c r="E13483" s="163"/>
      <c r="F13483" s="162"/>
      <c r="G13483" s="209"/>
      <c r="H13483" s="195"/>
    </row>
    <row r="13484" spans="1:8">
      <c r="A13484" s="162"/>
      <c r="B13484" s="162"/>
      <c r="C13484" s="163"/>
      <c r="D13484" s="164"/>
      <c r="E13484" s="163"/>
      <c r="F13484" s="162"/>
      <c r="G13484" s="209"/>
      <c r="H13484" s="195"/>
    </row>
    <row r="13485" spans="1:8">
      <c r="A13485" s="162"/>
      <c r="B13485" s="162"/>
      <c r="C13485" s="163"/>
      <c r="D13485" s="164"/>
      <c r="E13485" s="163"/>
      <c r="F13485" s="162"/>
      <c r="G13485" s="209"/>
      <c r="H13485" s="195"/>
    </row>
    <row r="13486" spans="1:8">
      <c r="A13486" s="162"/>
      <c r="B13486" s="162"/>
      <c r="C13486" s="163"/>
      <c r="D13486" s="164"/>
      <c r="E13486" s="163"/>
      <c r="F13486" s="162"/>
      <c r="G13486" s="209"/>
      <c r="H13486" s="195"/>
    </row>
    <row r="13487" spans="1:8">
      <c r="A13487" s="162"/>
      <c r="B13487" s="162"/>
      <c r="C13487" s="163"/>
      <c r="D13487" s="164"/>
      <c r="E13487" s="163"/>
      <c r="F13487" s="162"/>
      <c r="G13487" s="209"/>
      <c r="H13487" s="195"/>
    </row>
    <row r="13488" spans="1:8">
      <c r="A13488" s="162"/>
      <c r="B13488" s="162"/>
      <c r="C13488" s="163"/>
      <c r="D13488" s="164"/>
      <c r="E13488" s="163"/>
      <c r="F13488" s="162"/>
      <c r="G13488" s="209"/>
      <c r="H13488" s="195"/>
    </row>
    <row r="13489" spans="1:8">
      <c r="A13489" s="162"/>
      <c r="B13489" s="162"/>
      <c r="C13489" s="163"/>
      <c r="D13489" s="164"/>
      <c r="E13489" s="163"/>
      <c r="F13489" s="162"/>
      <c r="G13489" s="209"/>
      <c r="H13489" s="195"/>
    </row>
    <row r="13490" spans="1:8">
      <c r="A13490" s="162"/>
      <c r="B13490" s="162"/>
      <c r="C13490" s="163"/>
      <c r="D13490" s="164"/>
      <c r="E13490" s="163"/>
      <c r="F13490" s="162"/>
      <c r="G13490" s="209"/>
      <c r="H13490" s="195"/>
    </row>
    <row r="13491" spans="1:8">
      <c r="A13491" s="162"/>
      <c r="B13491" s="162"/>
      <c r="C13491" s="163"/>
      <c r="D13491" s="164"/>
      <c r="E13491" s="163"/>
      <c r="F13491" s="162"/>
      <c r="G13491" s="209"/>
      <c r="H13491" s="195"/>
    </row>
    <row r="13492" spans="1:8">
      <c r="A13492" s="162"/>
      <c r="B13492" s="162"/>
      <c r="C13492" s="163"/>
      <c r="D13492" s="164"/>
      <c r="E13492" s="163"/>
      <c r="F13492" s="162"/>
      <c r="G13492" s="209"/>
      <c r="H13492" s="195"/>
    </row>
    <row r="13493" spans="1:8">
      <c r="A13493" s="162"/>
      <c r="B13493" s="162"/>
      <c r="C13493" s="163"/>
      <c r="D13493" s="164"/>
      <c r="E13493" s="163"/>
      <c r="F13493" s="162"/>
      <c r="G13493" s="209"/>
      <c r="H13493" s="195"/>
    </row>
    <row r="13494" spans="1:8">
      <c r="A13494" s="162"/>
      <c r="B13494" s="162"/>
      <c r="C13494" s="163"/>
      <c r="D13494" s="164"/>
      <c r="E13494" s="163"/>
      <c r="F13494" s="162"/>
      <c r="G13494" s="209"/>
      <c r="H13494" s="195"/>
    </row>
    <row r="13495" spans="1:8">
      <c r="A13495" s="162"/>
      <c r="B13495" s="162"/>
      <c r="C13495" s="163"/>
      <c r="D13495" s="164"/>
      <c r="E13495" s="163"/>
      <c r="F13495" s="162"/>
      <c r="G13495" s="209"/>
      <c r="H13495" s="195"/>
    </row>
    <row r="13496" spans="1:8">
      <c r="A13496" s="162"/>
      <c r="B13496" s="162"/>
      <c r="C13496" s="163"/>
      <c r="D13496" s="164"/>
      <c r="E13496" s="163"/>
      <c r="F13496" s="162"/>
      <c r="G13496" s="209"/>
      <c r="H13496" s="195"/>
    </row>
    <row r="13497" spans="1:8">
      <c r="A13497" s="162"/>
      <c r="B13497" s="162"/>
      <c r="C13497" s="163"/>
      <c r="D13497" s="164"/>
      <c r="E13497" s="163"/>
      <c r="F13497" s="162"/>
      <c r="G13497" s="209"/>
      <c r="H13497" s="195"/>
    </row>
    <row r="13498" spans="1:8">
      <c r="A13498" s="162"/>
      <c r="B13498" s="162"/>
      <c r="C13498" s="163"/>
      <c r="D13498" s="164"/>
      <c r="E13498" s="163"/>
      <c r="F13498" s="162"/>
      <c r="G13498" s="209"/>
      <c r="H13498" s="195"/>
    </row>
    <row r="13499" spans="1:8">
      <c r="A13499" s="162"/>
      <c r="B13499" s="162"/>
      <c r="C13499" s="163"/>
      <c r="D13499" s="164"/>
      <c r="E13499" s="163"/>
      <c r="F13499" s="162"/>
      <c r="G13499" s="209"/>
      <c r="H13499" s="195"/>
    </row>
    <row r="13500" spans="1:8">
      <c r="A13500" s="162"/>
      <c r="B13500" s="162"/>
      <c r="C13500" s="163"/>
      <c r="D13500" s="164"/>
      <c r="E13500" s="163"/>
      <c r="F13500" s="162"/>
      <c r="G13500" s="209"/>
      <c r="H13500" s="195"/>
    </row>
    <row r="13501" spans="1:8">
      <c r="A13501" s="162"/>
      <c r="B13501" s="162"/>
      <c r="C13501" s="163"/>
      <c r="D13501" s="164"/>
      <c r="E13501" s="163"/>
      <c r="F13501" s="162"/>
      <c r="G13501" s="209"/>
      <c r="H13501" s="195"/>
    </row>
    <row r="13502" spans="1:8">
      <c r="A13502" s="162"/>
      <c r="B13502" s="162"/>
      <c r="C13502" s="163"/>
      <c r="D13502" s="164"/>
      <c r="E13502" s="163"/>
      <c r="F13502" s="162"/>
      <c r="G13502" s="209"/>
      <c r="H13502" s="195"/>
    </row>
    <row r="13503" spans="1:8">
      <c r="A13503" s="162"/>
      <c r="B13503" s="162"/>
      <c r="C13503" s="163"/>
      <c r="D13503" s="164"/>
      <c r="E13503" s="163"/>
      <c r="F13503" s="162"/>
      <c r="G13503" s="209"/>
      <c r="H13503" s="195"/>
    </row>
    <row r="13504" spans="1:8">
      <c r="A13504" s="162"/>
      <c r="B13504" s="162"/>
      <c r="C13504" s="163"/>
      <c r="D13504" s="164"/>
      <c r="E13504" s="163"/>
      <c r="F13504" s="162"/>
      <c r="G13504" s="209"/>
      <c r="H13504" s="195"/>
    </row>
    <row r="13505" spans="1:8">
      <c r="A13505" s="162"/>
      <c r="B13505" s="162"/>
      <c r="C13505" s="163"/>
      <c r="D13505" s="164"/>
      <c r="E13505" s="163"/>
      <c r="F13505" s="162"/>
      <c r="G13505" s="209"/>
      <c r="H13505" s="195"/>
    </row>
    <row r="13506" spans="1:8">
      <c r="A13506" s="162"/>
      <c r="B13506" s="162"/>
      <c r="C13506" s="163"/>
      <c r="D13506" s="164"/>
      <c r="E13506" s="163"/>
      <c r="F13506" s="162"/>
      <c r="G13506" s="209"/>
      <c r="H13506" s="195"/>
    </row>
    <row r="13507" spans="1:8">
      <c r="A13507" s="162"/>
      <c r="B13507" s="162"/>
      <c r="C13507" s="163"/>
      <c r="D13507" s="164"/>
      <c r="E13507" s="163"/>
      <c r="F13507" s="162"/>
      <c r="G13507" s="209"/>
      <c r="H13507" s="195"/>
    </row>
    <row r="13508" spans="1:8">
      <c r="A13508" s="162"/>
      <c r="B13508" s="162"/>
      <c r="C13508" s="163"/>
      <c r="D13508" s="164"/>
      <c r="E13508" s="163"/>
      <c r="F13508" s="162"/>
      <c r="G13508" s="209"/>
      <c r="H13508" s="195"/>
    </row>
    <row r="13509" spans="1:8">
      <c r="A13509" s="162"/>
      <c r="B13509" s="162"/>
      <c r="C13509" s="163"/>
      <c r="D13509" s="164"/>
      <c r="E13509" s="163"/>
      <c r="F13509" s="162"/>
      <c r="G13509" s="209"/>
      <c r="H13509" s="195"/>
    </row>
    <row r="13510" spans="1:8">
      <c r="A13510" s="162"/>
      <c r="B13510" s="162"/>
      <c r="C13510" s="163"/>
      <c r="D13510" s="164"/>
      <c r="E13510" s="163"/>
      <c r="F13510" s="162"/>
      <c r="G13510" s="209"/>
      <c r="H13510" s="195"/>
    </row>
    <row r="13511" spans="1:8">
      <c r="A13511" s="162"/>
      <c r="B13511" s="162"/>
      <c r="C13511" s="163"/>
      <c r="D13511" s="164"/>
      <c r="E13511" s="163"/>
      <c r="F13511" s="162"/>
      <c r="G13511" s="209"/>
      <c r="H13511" s="195"/>
    </row>
    <row r="13512" spans="1:8">
      <c r="A13512" s="162"/>
      <c r="B13512" s="162"/>
      <c r="C13512" s="163"/>
      <c r="D13512" s="164"/>
      <c r="E13512" s="163"/>
      <c r="F13512" s="162"/>
      <c r="G13512" s="209"/>
      <c r="H13512" s="195"/>
    </row>
    <row r="13513" spans="1:8">
      <c r="A13513" s="162"/>
      <c r="B13513" s="162"/>
      <c r="C13513" s="163"/>
      <c r="D13513" s="164"/>
      <c r="E13513" s="163"/>
      <c r="F13513" s="162"/>
      <c r="G13513" s="209"/>
      <c r="H13513" s="195"/>
    </row>
    <row r="13514" spans="1:8">
      <c r="A13514" s="162"/>
      <c r="B13514" s="162"/>
      <c r="C13514" s="163"/>
      <c r="D13514" s="164"/>
      <c r="E13514" s="163"/>
      <c r="F13514" s="162"/>
      <c r="G13514" s="209"/>
      <c r="H13514" s="195"/>
    </row>
    <row r="13515" spans="1:8">
      <c r="A13515" s="162"/>
      <c r="B13515" s="162"/>
      <c r="C13515" s="163"/>
      <c r="D13515" s="164"/>
      <c r="E13515" s="163"/>
      <c r="F13515" s="162"/>
      <c r="G13515" s="209"/>
      <c r="H13515" s="195"/>
    </row>
    <row r="13516" spans="1:8">
      <c r="A13516" s="162"/>
      <c r="B13516" s="162"/>
      <c r="C13516" s="163"/>
      <c r="D13516" s="164"/>
      <c r="E13516" s="163"/>
      <c r="F13516" s="162"/>
      <c r="G13516" s="209"/>
      <c r="H13516" s="195"/>
    </row>
    <row r="13517" spans="1:8">
      <c r="A13517" s="162"/>
      <c r="B13517" s="162"/>
      <c r="C13517" s="163"/>
      <c r="D13517" s="164"/>
      <c r="E13517" s="163"/>
      <c r="F13517" s="162"/>
      <c r="G13517" s="209"/>
      <c r="H13517" s="195"/>
    </row>
    <row r="13518" spans="1:8">
      <c r="A13518" s="162"/>
      <c r="B13518" s="162"/>
      <c r="C13518" s="163"/>
      <c r="D13518" s="164"/>
      <c r="E13518" s="163"/>
      <c r="F13518" s="162"/>
      <c r="G13518" s="209"/>
      <c r="H13518" s="195"/>
    </row>
    <row r="13519" spans="1:8">
      <c r="A13519" s="162"/>
      <c r="B13519" s="162"/>
      <c r="C13519" s="163"/>
      <c r="D13519" s="164"/>
      <c r="E13519" s="163"/>
      <c r="F13519" s="162"/>
      <c r="G13519" s="209"/>
      <c r="H13519" s="195"/>
    </row>
    <row r="13520" spans="1:8">
      <c r="A13520" s="162"/>
      <c r="B13520" s="162"/>
      <c r="C13520" s="163"/>
      <c r="D13520" s="164"/>
      <c r="E13520" s="163"/>
      <c r="F13520" s="162"/>
      <c r="G13520" s="209"/>
      <c r="H13520" s="195"/>
    </row>
    <row r="13521" spans="1:8">
      <c r="A13521" s="162"/>
      <c r="B13521" s="162"/>
      <c r="C13521" s="163"/>
      <c r="D13521" s="164"/>
      <c r="E13521" s="163"/>
      <c r="F13521" s="162"/>
      <c r="G13521" s="209"/>
      <c r="H13521" s="195"/>
    </row>
    <row r="13522" spans="1:8">
      <c r="A13522" s="162"/>
      <c r="B13522" s="162"/>
      <c r="C13522" s="163"/>
      <c r="D13522" s="164"/>
      <c r="E13522" s="163"/>
      <c r="F13522" s="162"/>
      <c r="G13522" s="209"/>
      <c r="H13522" s="195"/>
    </row>
    <row r="13523" spans="1:8">
      <c r="A13523" s="162"/>
      <c r="B13523" s="162"/>
      <c r="C13523" s="163"/>
      <c r="D13523" s="164"/>
      <c r="E13523" s="163"/>
      <c r="F13523" s="162"/>
      <c r="G13523" s="209"/>
      <c r="H13523" s="195"/>
    </row>
    <row r="13524" spans="1:8">
      <c r="A13524" s="162"/>
      <c r="B13524" s="162"/>
      <c r="C13524" s="163"/>
      <c r="D13524" s="164"/>
      <c r="E13524" s="163"/>
      <c r="F13524" s="162"/>
      <c r="G13524" s="209"/>
      <c r="H13524" s="195"/>
    </row>
    <row r="13525" spans="1:8">
      <c r="A13525" s="162"/>
      <c r="B13525" s="162"/>
      <c r="C13525" s="163"/>
      <c r="D13525" s="164"/>
      <c r="E13525" s="163"/>
      <c r="F13525" s="162"/>
      <c r="G13525" s="209"/>
      <c r="H13525" s="195"/>
    </row>
    <row r="13526" spans="1:8">
      <c r="A13526" s="162"/>
      <c r="B13526" s="162"/>
      <c r="C13526" s="163"/>
      <c r="D13526" s="164"/>
      <c r="E13526" s="163"/>
      <c r="F13526" s="162"/>
      <c r="G13526" s="209"/>
      <c r="H13526" s="195"/>
    </row>
    <row r="13527" spans="1:8">
      <c r="A13527" s="162"/>
      <c r="B13527" s="162"/>
      <c r="C13527" s="163"/>
      <c r="D13527" s="164"/>
      <c r="E13527" s="163"/>
      <c r="F13527" s="162"/>
      <c r="G13527" s="209"/>
      <c r="H13527" s="195"/>
    </row>
    <row r="13528" spans="1:8">
      <c r="A13528" s="162"/>
      <c r="B13528" s="162"/>
      <c r="C13528" s="163"/>
      <c r="D13528" s="164"/>
      <c r="E13528" s="163"/>
      <c r="F13528" s="162"/>
      <c r="G13528" s="209"/>
      <c r="H13528" s="195"/>
    </row>
    <row r="13529" spans="1:8">
      <c r="A13529" s="162"/>
      <c r="B13529" s="162"/>
      <c r="C13529" s="163"/>
      <c r="D13529" s="164"/>
      <c r="E13529" s="163"/>
      <c r="F13529" s="162"/>
      <c r="G13529" s="209"/>
      <c r="H13529" s="195"/>
    </row>
    <row r="13530" spans="1:8">
      <c r="A13530" s="162"/>
      <c r="B13530" s="162"/>
      <c r="C13530" s="163"/>
      <c r="D13530" s="164"/>
      <c r="E13530" s="163"/>
      <c r="F13530" s="162"/>
      <c r="G13530" s="209"/>
      <c r="H13530" s="195"/>
    </row>
    <row r="13531" spans="1:8">
      <c r="A13531" s="162"/>
      <c r="B13531" s="162"/>
      <c r="C13531" s="163"/>
      <c r="D13531" s="164"/>
      <c r="E13531" s="163"/>
      <c r="F13531" s="162"/>
      <c r="G13531" s="209"/>
      <c r="H13531" s="195"/>
    </row>
    <row r="13532" spans="1:8">
      <c r="A13532" s="162"/>
      <c r="B13532" s="162"/>
      <c r="C13532" s="163"/>
      <c r="D13532" s="164"/>
      <c r="E13532" s="163"/>
      <c r="F13532" s="162"/>
      <c r="G13532" s="209"/>
      <c r="H13532" s="195"/>
    </row>
    <row r="13533" spans="1:8">
      <c r="A13533" s="162"/>
      <c r="B13533" s="162"/>
      <c r="C13533" s="163"/>
      <c r="D13533" s="164"/>
      <c r="E13533" s="163"/>
      <c r="F13533" s="162"/>
      <c r="G13533" s="209"/>
      <c r="H13533" s="195"/>
    </row>
    <row r="13534" spans="1:8">
      <c r="A13534" s="162"/>
      <c r="B13534" s="162"/>
      <c r="C13534" s="163"/>
      <c r="D13534" s="164"/>
      <c r="E13534" s="163"/>
      <c r="F13534" s="162"/>
      <c r="G13534" s="209"/>
      <c r="H13534" s="195"/>
    </row>
    <row r="13535" spans="1:8">
      <c r="A13535" s="162"/>
      <c r="B13535" s="162"/>
      <c r="C13535" s="163"/>
      <c r="D13535" s="164"/>
      <c r="E13535" s="163"/>
      <c r="F13535" s="162"/>
      <c r="G13535" s="209"/>
      <c r="H13535" s="195"/>
    </row>
    <row r="13536" spans="1:8">
      <c r="A13536" s="162"/>
      <c r="B13536" s="162"/>
      <c r="C13536" s="163"/>
      <c r="D13536" s="164"/>
      <c r="E13536" s="163"/>
      <c r="F13536" s="162"/>
      <c r="G13536" s="209"/>
      <c r="H13536" s="195"/>
    </row>
    <row r="13537" spans="1:8">
      <c r="A13537" s="162"/>
      <c r="B13537" s="162"/>
      <c r="C13537" s="163"/>
      <c r="D13537" s="164"/>
      <c r="E13537" s="163"/>
      <c r="F13537" s="162"/>
      <c r="G13537" s="209"/>
      <c r="H13537" s="195"/>
    </row>
    <row r="13538" spans="1:8">
      <c r="A13538" s="162"/>
      <c r="B13538" s="162"/>
      <c r="C13538" s="163"/>
      <c r="D13538" s="164"/>
      <c r="E13538" s="163"/>
      <c r="F13538" s="162"/>
      <c r="G13538" s="209"/>
      <c r="H13538" s="195"/>
    </row>
    <row r="13539" spans="1:8">
      <c r="A13539" s="162"/>
      <c r="B13539" s="162"/>
      <c r="C13539" s="163"/>
      <c r="D13539" s="164"/>
      <c r="E13539" s="163"/>
      <c r="F13539" s="162"/>
      <c r="G13539" s="209"/>
      <c r="H13539" s="195"/>
    </row>
    <row r="13540" spans="1:8">
      <c r="A13540" s="162"/>
      <c r="B13540" s="162"/>
      <c r="C13540" s="163"/>
      <c r="D13540" s="164"/>
      <c r="E13540" s="163"/>
      <c r="F13540" s="162"/>
      <c r="G13540" s="209"/>
      <c r="H13540" s="195"/>
    </row>
    <row r="13541" spans="1:8">
      <c r="A13541" s="162"/>
      <c r="B13541" s="162"/>
      <c r="C13541" s="163"/>
      <c r="D13541" s="164"/>
      <c r="E13541" s="163"/>
      <c r="F13541" s="162"/>
      <c r="G13541" s="209"/>
      <c r="H13541" s="195"/>
    </row>
    <row r="13542" spans="1:8">
      <c r="A13542" s="162"/>
      <c r="B13542" s="162"/>
      <c r="C13542" s="163"/>
      <c r="D13542" s="164"/>
      <c r="E13542" s="163"/>
      <c r="F13542" s="162"/>
      <c r="G13542" s="209"/>
      <c r="H13542" s="195"/>
    </row>
    <row r="13543" spans="1:8">
      <c r="A13543" s="162"/>
      <c r="B13543" s="162"/>
      <c r="C13543" s="163"/>
      <c r="D13543" s="164"/>
      <c r="E13543" s="163"/>
      <c r="F13543" s="162"/>
      <c r="G13543" s="209"/>
      <c r="H13543" s="195"/>
    </row>
    <row r="13544" spans="1:8">
      <c r="A13544" s="162"/>
      <c r="B13544" s="162"/>
      <c r="C13544" s="163"/>
      <c r="D13544" s="164"/>
      <c r="E13544" s="163"/>
      <c r="F13544" s="162"/>
      <c r="G13544" s="209"/>
      <c r="H13544" s="195"/>
    </row>
    <row r="13545" spans="1:8">
      <c r="A13545" s="162"/>
      <c r="B13545" s="162"/>
      <c r="C13545" s="163"/>
      <c r="D13545" s="164"/>
      <c r="E13545" s="163"/>
      <c r="F13545" s="162"/>
      <c r="G13545" s="209"/>
      <c r="H13545" s="195"/>
    </row>
    <row r="13546" spans="1:8">
      <c r="A13546" s="162"/>
      <c r="B13546" s="162"/>
      <c r="C13546" s="163"/>
      <c r="D13546" s="164"/>
      <c r="E13546" s="163"/>
      <c r="F13546" s="162"/>
      <c r="G13546" s="209"/>
      <c r="H13546" s="195"/>
    </row>
    <row r="13547" spans="1:8">
      <c r="A13547" s="162"/>
      <c r="B13547" s="162"/>
      <c r="C13547" s="163"/>
      <c r="D13547" s="164"/>
      <c r="E13547" s="163"/>
      <c r="F13547" s="162"/>
      <c r="G13547" s="209"/>
      <c r="H13547" s="195"/>
    </row>
    <row r="13548" spans="1:8">
      <c r="A13548" s="162"/>
      <c r="B13548" s="162"/>
      <c r="C13548" s="163"/>
      <c r="D13548" s="164"/>
      <c r="E13548" s="163"/>
      <c r="F13548" s="162"/>
      <c r="G13548" s="209"/>
      <c r="H13548" s="195"/>
    </row>
    <row r="13549" spans="1:8">
      <c r="A13549" s="162"/>
      <c r="B13549" s="162"/>
      <c r="C13549" s="163"/>
      <c r="D13549" s="164"/>
      <c r="E13549" s="163"/>
      <c r="F13549" s="162"/>
      <c r="G13549" s="209"/>
      <c r="H13549" s="195"/>
    </row>
    <row r="13550" spans="1:8">
      <c r="A13550" s="162"/>
      <c r="B13550" s="162"/>
      <c r="C13550" s="163"/>
      <c r="D13550" s="164"/>
      <c r="E13550" s="163"/>
      <c r="F13550" s="162"/>
      <c r="G13550" s="209"/>
      <c r="H13550" s="195"/>
    </row>
    <row r="13551" spans="1:8">
      <c r="A13551" s="162"/>
      <c r="B13551" s="162"/>
      <c r="C13551" s="163"/>
      <c r="D13551" s="164"/>
      <c r="E13551" s="163"/>
      <c r="F13551" s="162"/>
      <c r="G13551" s="209"/>
      <c r="H13551" s="195"/>
    </row>
    <row r="13552" spans="1:8">
      <c r="A13552" s="162"/>
      <c r="B13552" s="162"/>
      <c r="C13552" s="163"/>
      <c r="D13552" s="164"/>
      <c r="E13552" s="163"/>
      <c r="F13552" s="162"/>
      <c r="G13552" s="209"/>
      <c r="H13552" s="195"/>
    </row>
    <row r="13553" spans="1:8">
      <c r="A13553" s="162"/>
      <c r="B13553" s="162"/>
      <c r="C13553" s="163"/>
      <c r="D13553" s="164"/>
      <c r="E13553" s="163"/>
      <c r="F13553" s="162"/>
      <c r="G13553" s="209"/>
      <c r="H13553" s="195"/>
    </row>
    <row r="13554" spans="1:8">
      <c r="A13554" s="162"/>
      <c r="B13554" s="162"/>
      <c r="C13554" s="163"/>
      <c r="D13554" s="164"/>
      <c r="E13554" s="163"/>
      <c r="F13554" s="162"/>
      <c r="G13554" s="209"/>
      <c r="H13554" s="195"/>
    </row>
    <row r="13555" spans="1:8">
      <c r="A13555" s="162"/>
      <c r="B13555" s="162"/>
      <c r="C13555" s="163"/>
      <c r="D13555" s="164"/>
      <c r="E13555" s="163"/>
      <c r="F13555" s="162"/>
      <c r="G13555" s="209"/>
      <c r="H13555" s="195"/>
    </row>
    <row r="13556" spans="1:8">
      <c r="A13556" s="162"/>
      <c r="B13556" s="162"/>
      <c r="C13556" s="163"/>
      <c r="D13556" s="164"/>
      <c r="E13556" s="163"/>
      <c r="F13556" s="162"/>
      <c r="G13556" s="209"/>
      <c r="H13556" s="195"/>
    </row>
    <row r="13557" spans="1:8">
      <c r="A13557" s="162"/>
      <c r="B13557" s="162"/>
      <c r="C13557" s="163"/>
      <c r="D13557" s="164"/>
      <c r="E13557" s="163"/>
      <c r="F13557" s="162"/>
      <c r="G13557" s="209"/>
      <c r="H13557" s="195"/>
    </row>
    <row r="13558" spans="1:8">
      <c r="A13558" s="162"/>
      <c r="B13558" s="162"/>
      <c r="C13558" s="163"/>
      <c r="D13558" s="164"/>
      <c r="E13558" s="163"/>
      <c r="F13558" s="162"/>
      <c r="G13558" s="209"/>
      <c r="H13558" s="195"/>
    </row>
    <row r="13559" spans="1:8">
      <c r="A13559" s="162"/>
      <c r="B13559" s="162"/>
      <c r="C13559" s="163"/>
      <c r="D13559" s="164"/>
      <c r="E13559" s="163"/>
      <c r="F13559" s="162"/>
      <c r="G13559" s="209"/>
      <c r="H13559" s="195"/>
    </row>
    <row r="13560" spans="1:8">
      <c r="A13560" s="162"/>
      <c r="B13560" s="162"/>
      <c r="C13560" s="163"/>
      <c r="D13560" s="164"/>
      <c r="E13560" s="163"/>
      <c r="F13560" s="162"/>
      <c r="G13560" s="209"/>
      <c r="H13560" s="195"/>
    </row>
    <row r="13561" spans="1:8">
      <c r="A13561" s="162"/>
      <c r="B13561" s="162"/>
      <c r="C13561" s="163"/>
      <c r="D13561" s="164"/>
      <c r="E13561" s="163"/>
      <c r="F13561" s="162"/>
      <c r="G13561" s="209"/>
      <c r="H13561" s="195"/>
    </row>
    <row r="13562" spans="1:8">
      <c r="A13562" s="162"/>
      <c r="B13562" s="162"/>
      <c r="C13562" s="163"/>
      <c r="D13562" s="164"/>
      <c r="E13562" s="163"/>
      <c r="F13562" s="162"/>
      <c r="G13562" s="209"/>
      <c r="H13562" s="195"/>
    </row>
    <row r="13563" spans="1:8">
      <c r="A13563" s="162"/>
      <c r="B13563" s="162"/>
      <c r="C13563" s="163"/>
      <c r="D13563" s="164"/>
      <c r="E13563" s="163"/>
      <c r="F13563" s="162"/>
      <c r="G13563" s="209"/>
      <c r="H13563" s="195"/>
    </row>
    <row r="13564" spans="1:8">
      <c r="A13564" s="162"/>
      <c r="B13564" s="162"/>
      <c r="C13564" s="163"/>
      <c r="D13564" s="164"/>
      <c r="E13564" s="163"/>
      <c r="F13564" s="162"/>
      <c r="G13564" s="209"/>
      <c r="H13564" s="195"/>
    </row>
    <row r="13565" spans="1:8">
      <c r="A13565" s="162"/>
      <c r="B13565" s="162"/>
      <c r="C13565" s="163"/>
      <c r="D13565" s="164"/>
      <c r="E13565" s="163"/>
      <c r="F13565" s="162"/>
      <c r="G13565" s="209"/>
      <c r="H13565" s="195"/>
    </row>
    <row r="13566" spans="1:8">
      <c r="A13566" s="162"/>
      <c r="B13566" s="162"/>
      <c r="C13566" s="163"/>
      <c r="D13566" s="164"/>
      <c r="E13566" s="163"/>
      <c r="F13566" s="162"/>
      <c r="G13566" s="209"/>
      <c r="H13566" s="195"/>
    </row>
    <row r="13567" spans="1:8">
      <c r="A13567" s="162"/>
      <c r="B13567" s="162"/>
      <c r="C13567" s="163"/>
      <c r="D13567" s="164"/>
      <c r="E13567" s="163"/>
      <c r="F13567" s="162"/>
      <c r="G13567" s="209"/>
      <c r="H13567" s="195"/>
    </row>
    <row r="13568" spans="1:8">
      <c r="A13568" s="162"/>
      <c r="B13568" s="162"/>
      <c r="C13568" s="163"/>
      <c r="D13568" s="164"/>
      <c r="E13568" s="163"/>
      <c r="F13568" s="162"/>
      <c r="G13568" s="209"/>
      <c r="H13568" s="195"/>
    </row>
    <row r="13569" spans="1:8">
      <c r="A13569" s="162"/>
      <c r="B13569" s="162"/>
      <c r="C13569" s="163"/>
      <c r="D13569" s="164"/>
      <c r="E13569" s="163"/>
      <c r="F13569" s="162"/>
      <c r="G13569" s="209"/>
      <c r="H13569" s="195"/>
    </row>
    <row r="13570" spans="1:8">
      <c r="A13570" s="162"/>
      <c r="B13570" s="162"/>
      <c r="C13570" s="163"/>
      <c r="D13570" s="164"/>
      <c r="E13570" s="163"/>
      <c r="F13570" s="162"/>
      <c r="G13570" s="209"/>
      <c r="H13570" s="195"/>
    </row>
    <row r="13571" spans="1:8">
      <c r="A13571" s="162"/>
      <c r="B13571" s="162"/>
      <c r="C13571" s="163"/>
      <c r="D13571" s="164"/>
      <c r="E13571" s="163"/>
      <c r="F13571" s="162"/>
      <c r="G13571" s="209"/>
      <c r="H13571" s="195"/>
    </row>
    <row r="13572" spans="1:8">
      <c r="A13572" s="162"/>
      <c r="B13572" s="162"/>
      <c r="C13572" s="163"/>
      <c r="D13572" s="164"/>
      <c r="E13572" s="163"/>
      <c r="F13572" s="162"/>
      <c r="G13572" s="209"/>
      <c r="H13572" s="195"/>
    </row>
    <row r="13573" spans="1:8">
      <c r="A13573" s="162"/>
      <c r="B13573" s="162"/>
      <c r="C13573" s="163"/>
      <c r="D13573" s="164"/>
      <c r="E13573" s="163"/>
      <c r="F13573" s="162"/>
      <c r="G13573" s="209"/>
      <c r="H13573" s="195"/>
    </row>
    <row r="13574" spans="1:8">
      <c r="A13574" s="162"/>
      <c r="B13574" s="162"/>
      <c r="C13574" s="163"/>
      <c r="D13574" s="164"/>
      <c r="E13574" s="163"/>
      <c r="F13574" s="162"/>
      <c r="G13574" s="209"/>
      <c r="H13574" s="195"/>
    </row>
    <row r="13575" spans="1:8">
      <c r="A13575" s="162"/>
      <c r="B13575" s="162"/>
      <c r="C13575" s="163"/>
      <c r="D13575" s="164"/>
      <c r="E13575" s="163"/>
      <c r="F13575" s="162"/>
      <c r="G13575" s="209"/>
      <c r="H13575" s="195"/>
    </row>
    <row r="13576" spans="1:8">
      <c r="A13576" s="162"/>
      <c r="B13576" s="162"/>
      <c r="C13576" s="163"/>
      <c r="D13576" s="164"/>
      <c r="E13576" s="163"/>
      <c r="F13576" s="162"/>
      <c r="G13576" s="209"/>
      <c r="H13576" s="195"/>
    </row>
    <row r="13577" spans="1:8">
      <c r="A13577" s="162"/>
      <c r="B13577" s="162"/>
      <c r="C13577" s="163"/>
      <c r="D13577" s="164"/>
      <c r="E13577" s="163"/>
      <c r="F13577" s="162"/>
      <c r="G13577" s="209"/>
      <c r="H13577" s="195"/>
    </row>
    <row r="13578" spans="1:8">
      <c r="A13578" s="162"/>
      <c r="B13578" s="162"/>
      <c r="C13578" s="163"/>
      <c r="D13578" s="164"/>
      <c r="E13578" s="163"/>
      <c r="F13578" s="162"/>
      <c r="G13578" s="209"/>
      <c r="H13578" s="195"/>
    </row>
    <row r="13579" spans="1:8">
      <c r="A13579" s="162"/>
      <c r="B13579" s="162"/>
      <c r="C13579" s="163"/>
      <c r="D13579" s="164"/>
      <c r="E13579" s="163"/>
      <c r="F13579" s="162"/>
      <c r="G13579" s="209"/>
      <c r="H13579" s="195"/>
    </row>
    <row r="13580" spans="1:8">
      <c r="A13580" s="162"/>
      <c r="B13580" s="162"/>
      <c r="C13580" s="163"/>
      <c r="D13580" s="164"/>
      <c r="E13580" s="163"/>
      <c r="F13580" s="162"/>
      <c r="G13580" s="209"/>
      <c r="H13580" s="195"/>
    </row>
    <row r="13581" spans="1:8">
      <c r="A13581" s="162"/>
      <c r="B13581" s="162"/>
      <c r="C13581" s="163"/>
      <c r="D13581" s="164"/>
      <c r="E13581" s="163"/>
      <c r="F13581" s="162"/>
      <c r="G13581" s="209"/>
      <c r="H13581" s="195"/>
    </row>
    <row r="13582" spans="1:8">
      <c r="A13582" s="162"/>
      <c r="B13582" s="162"/>
      <c r="C13582" s="163"/>
      <c r="D13582" s="164"/>
      <c r="E13582" s="163"/>
      <c r="F13582" s="162"/>
      <c r="G13582" s="209"/>
      <c r="H13582" s="195"/>
    </row>
    <row r="13583" spans="1:8">
      <c r="A13583" s="162"/>
      <c r="B13583" s="162"/>
      <c r="C13583" s="163"/>
      <c r="D13583" s="164"/>
      <c r="E13583" s="163"/>
      <c r="F13583" s="162"/>
      <c r="G13583" s="209"/>
      <c r="H13583" s="195"/>
    </row>
    <row r="13584" spans="1:8">
      <c r="A13584" s="162"/>
      <c r="B13584" s="162"/>
      <c r="C13584" s="163"/>
      <c r="D13584" s="164"/>
      <c r="E13584" s="163"/>
      <c r="F13584" s="162"/>
      <c r="G13584" s="209"/>
      <c r="H13584" s="195"/>
    </row>
    <row r="13585" spans="1:8">
      <c r="A13585" s="162"/>
      <c r="B13585" s="162"/>
      <c r="C13585" s="163"/>
      <c r="D13585" s="164"/>
      <c r="E13585" s="163"/>
      <c r="F13585" s="162"/>
      <c r="G13585" s="209"/>
      <c r="H13585" s="195"/>
    </row>
    <row r="13586" spans="1:8">
      <c r="A13586" s="162"/>
      <c r="B13586" s="162"/>
      <c r="C13586" s="163"/>
      <c r="D13586" s="164"/>
      <c r="E13586" s="163"/>
      <c r="F13586" s="162"/>
      <c r="G13586" s="209"/>
      <c r="H13586" s="195"/>
    </row>
    <row r="13587" spans="1:8">
      <c r="A13587" s="162"/>
      <c r="B13587" s="162"/>
      <c r="C13587" s="163"/>
      <c r="D13587" s="164"/>
      <c r="E13587" s="163"/>
      <c r="F13587" s="162"/>
      <c r="G13587" s="209"/>
      <c r="H13587" s="195"/>
    </row>
    <row r="13588" spans="1:8">
      <c r="A13588" s="162"/>
      <c r="B13588" s="162"/>
      <c r="C13588" s="163"/>
      <c r="D13588" s="164"/>
      <c r="E13588" s="163"/>
      <c r="F13588" s="162"/>
      <c r="G13588" s="209"/>
      <c r="H13588" s="195"/>
    </row>
    <row r="13589" spans="1:8">
      <c r="A13589" s="162"/>
      <c r="B13589" s="162"/>
      <c r="C13589" s="163"/>
      <c r="D13589" s="164"/>
      <c r="E13589" s="163"/>
      <c r="F13589" s="162"/>
      <c r="G13589" s="209"/>
      <c r="H13589" s="195"/>
    </row>
    <row r="13590" spans="1:8">
      <c r="A13590" s="162"/>
      <c r="B13590" s="162"/>
      <c r="C13590" s="163"/>
      <c r="D13590" s="164"/>
      <c r="E13590" s="163"/>
      <c r="F13590" s="162"/>
      <c r="G13590" s="209"/>
      <c r="H13590" s="195"/>
    </row>
    <row r="13591" spans="1:8">
      <c r="A13591" s="162"/>
      <c r="B13591" s="162"/>
      <c r="C13591" s="163"/>
      <c r="D13591" s="164"/>
      <c r="E13591" s="163"/>
      <c r="F13591" s="162"/>
      <c r="G13591" s="209"/>
      <c r="H13591" s="195"/>
    </row>
    <row r="13592" spans="1:8">
      <c r="A13592" s="162"/>
      <c r="B13592" s="162"/>
      <c r="C13592" s="163"/>
      <c r="D13592" s="164"/>
      <c r="E13592" s="163"/>
      <c r="F13592" s="162"/>
      <c r="G13592" s="209"/>
      <c r="H13592" s="195"/>
    </row>
    <row r="13593" spans="1:8">
      <c r="A13593" s="162"/>
      <c r="B13593" s="162"/>
      <c r="C13593" s="163"/>
      <c r="D13593" s="164"/>
      <c r="E13593" s="163"/>
      <c r="F13593" s="162"/>
      <c r="G13593" s="209"/>
      <c r="H13593" s="195"/>
    </row>
    <row r="13594" spans="1:8">
      <c r="A13594" s="162"/>
      <c r="B13594" s="162"/>
      <c r="C13594" s="163"/>
      <c r="D13594" s="164"/>
      <c r="E13594" s="163"/>
      <c r="F13594" s="162"/>
      <c r="G13594" s="209"/>
      <c r="H13594" s="195"/>
    </row>
    <row r="13595" spans="1:8">
      <c r="A13595" s="162"/>
      <c r="B13595" s="162"/>
      <c r="C13595" s="163"/>
      <c r="D13595" s="164"/>
      <c r="E13595" s="163"/>
      <c r="F13595" s="162"/>
      <c r="G13595" s="209"/>
      <c r="H13595" s="195"/>
    </row>
    <row r="13596" spans="1:8">
      <c r="A13596" s="162"/>
      <c r="B13596" s="162"/>
      <c r="C13596" s="163"/>
      <c r="D13596" s="164"/>
      <c r="E13596" s="163"/>
      <c r="F13596" s="162"/>
      <c r="G13596" s="209"/>
      <c r="H13596" s="195"/>
    </row>
    <row r="13597" spans="1:8">
      <c r="A13597" s="162"/>
      <c r="B13597" s="162"/>
      <c r="C13597" s="163"/>
      <c r="D13597" s="164"/>
      <c r="E13597" s="163"/>
      <c r="F13597" s="162"/>
      <c r="G13597" s="209"/>
      <c r="H13597" s="195"/>
    </row>
    <row r="13598" spans="1:8">
      <c r="A13598" s="162"/>
      <c r="B13598" s="162"/>
      <c r="C13598" s="163"/>
      <c r="D13598" s="164"/>
      <c r="E13598" s="163"/>
      <c r="F13598" s="162"/>
      <c r="G13598" s="209"/>
      <c r="H13598" s="195"/>
    </row>
    <row r="13599" spans="1:8">
      <c r="A13599" s="162"/>
      <c r="B13599" s="162"/>
      <c r="C13599" s="163"/>
      <c r="D13599" s="164"/>
      <c r="E13599" s="163"/>
      <c r="F13599" s="162"/>
      <c r="G13599" s="209"/>
      <c r="H13599" s="195"/>
    </row>
    <row r="13600" spans="1:8">
      <c r="A13600" s="162"/>
      <c r="B13600" s="162"/>
      <c r="C13600" s="163"/>
      <c r="D13600" s="164"/>
      <c r="E13600" s="163"/>
      <c r="F13600" s="162"/>
      <c r="G13600" s="209"/>
      <c r="H13600" s="195"/>
    </row>
    <row r="13601" spans="1:8">
      <c r="A13601" s="162"/>
      <c r="B13601" s="162"/>
      <c r="C13601" s="163"/>
      <c r="D13601" s="164"/>
      <c r="E13601" s="163"/>
      <c r="F13601" s="162"/>
      <c r="G13601" s="209"/>
      <c r="H13601" s="195"/>
    </row>
    <row r="13602" spans="1:8">
      <c r="A13602" s="162"/>
      <c r="B13602" s="162"/>
      <c r="C13602" s="163"/>
      <c r="D13602" s="164"/>
      <c r="E13602" s="163"/>
      <c r="F13602" s="162"/>
      <c r="G13602" s="209"/>
      <c r="H13602" s="195"/>
    </row>
    <row r="13603" spans="1:8">
      <c r="A13603" s="162"/>
      <c r="B13603" s="162"/>
      <c r="C13603" s="163"/>
      <c r="D13603" s="164"/>
      <c r="E13603" s="163"/>
      <c r="F13603" s="162"/>
      <c r="G13603" s="209"/>
      <c r="H13603" s="195"/>
    </row>
    <row r="13604" spans="1:8">
      <c r="A13604" s="162"/>
      <c r="B13604" s="162"/>
      <c r="C13604" s="163"/>
      <c r="D13604" s="164"/>
      <c r="E13604" s="163"/>
      <c r="F13604" s="162"/>
      <c r="G13604" s="209"/>
      <c r="H13604" s="195"/>
    </row>
    <row r="13605" spans="1:8">
      <c r="A13605" s="162"/>
      <c r="B13605" s="162"/>
      <c r="C13605" s="163"/>
      <c r="D13605" s="164"/>
      <c r="E13605" s="163"/>
      <c r="F13605" s="162"/>
      <c r="G13605" s="209"/>
      <c r="H13605" s="195"/>
    </row>
    <row r="13606" spans="1:8">
      <c r="A13606" s="162"/>
      <c r="B13606" s="162"/>
      <c r="C13606" s="163"/>
      <c r="D13606" s="164"/>
      <c r="E13606" s="163"/>
      <c r="F13606" s="162"/>
      <c r="G13606" s="209"/>
      <c r="H13606" s="195"/>
    </row>
    <row r="13607" spans="1:8">
      <c r="A13607" s="162"/>
      <c r="B13607" s="162"/>
      <c r="C13607" s="163"/>
      <c r="D13607" s="164"/>
      <c r="E13607" s="163"/>
      <c r="F13607" s="162"/>
      <c r="G13607" s="209"/>
      <c r="H13607" s="195"/>
    </row>
    <row r="13608" spans="1:8">
      <c r="A13608" s="162"/>
      <c r="B13608" s="162"/>
      <c r="C13608" s="163"/>
      <c r="D13608" s="164"/>
      <c r="E13608" s="163"/>
      <c r="F13608" s="162"/>
      <c r="G13608" s="209"/>
      <c r="H13608" s="195"/>
    </row>
    <row r="13609" spans="1:8">
      <c r="A13609" s="162"/>
      <c r="B13609" s="162"/>
      <c r="C13609" s="163"/>
      <c r="D13609" s="164"/>
      <c r="E13609" s="163"/>
      <c r="F13609" s="162"/>
      <c r="G13609" s="209"/>
      <c r="H13609" s="195"/>
    </row>
    <row r="13610" spans="1:8">
      <c r="A13610" s="162"/>
      <c r="B13610" s="162"/>
      <c r="C13610" s="163"/>
      <c r="D13610" s="164"/>
      <c r="E13610" s="163"/>
      <c r="F13610" s="162"/>
      <c r="G13610" s="209"/>
      <c r="H13610" s="195"/>
    </row>
    <row r="13611" spans="1:8">
      <c r="A13611" s="162"/>
      <c r="B13611" s="162"/>
      <c r="C13611" s="163"/>
      <c r="D13611" s="164"/>
      <c r="E13611" s="163"/>
      <c r="F13611" s="162"/>
      <c r="G13611" s="209"/>
      <c r="H13611" s="195"/>
    </row>
    <row r="13612" spans="1:8">
      <c r="A13612" s="162"/>
      <c r="B13612" s="162"/>
      <c r="C13612" s="163"/>
      <c r="D13612" s="164"/>
      <c r="E13612" s="163"/>
      <c r="F13612" s="162"/>
      <c r="G13612" s="209"/>
      <c r="H13612" s="195"/>
    </row>
    <row r="13613" spans="1:8">
      <c r="A13613" s="162"/>
      <c r="B13613" s="162"/>
      <c r="C13613" s="163"/>
      <c r="D13613" s="164"/>
      <c r="E13613" s="163"/>
      <c r="F13613" s="162"/>
      <c r="G13613" s="209"/>
      <c r="H13613" s="195"/>
    </row>
    <row r="13614" spans="1:8">
      <c r="A13614" s="162"/>
      <c r="B13614" s="162"/>
      <c r="C13614" s="163"/>
      <c r="D13614" s="164"/>
      <c r="E13614" s="163"/>
      <c r="F13614" s="162"/>
      <c r="G13614" s="209"/>
      <c r="H13614" s="195"/>
    </row>
    <row r="13615" spans="1:8">
      <c r="A13615" s="162"/>
      <c r="B13615" s="162"/>
      <c r="C13615" s="163"/>
      <c r="D13615" s="164"/>
      <c r="E13615" s="163"/>
      <c r="F13615" s="162"/>
      <c r="G13615" s="209"/>
      <c r="H13615" s="195"/>
    </row>
    <row r="13616" spans="1:8">
      <c r="A13616" s="162"/>
      <c r="B13616" s="162"/>
      <c r="C13616" s="163"/>
      <c r="D13616" s="164"/>
      <c r="E13616" s="163"/>
      <c r="F13616" s="162"/>
      <c r="G13616" s="209"/>
      <c r="H13616" s="195"/>
    </row>
    <row r="13617" spans="1:8">
      <c r="A13617" s="162"/>
      <c r="B13617" s="162"/>
      <c r="C13617" s="163"/>
      <c r="D13617" s="164"/>
      <c r="E13617" s="163"/>
      <c r="F13617" s="162"/>
      <c r="G13617" s="209"/>
      <c r="H13617" s="195"/>
    </row>
    <row r="13618" spans="1:8">
      <c r="A13618" s="162"/>
      <c r="B13618" s="162"/>
      <c r="C13618" s="163"/>
      <c r="D13618" s="164"/>
      <c r="E13618" s="163"/>
      <c r="F13618" s="162"/>
      <c r="G13618" s="209"/>
      <c r="H13618" s="195"/>
    </row>
    <row r="13619" spans="1:8">
      <c r="A13619" s="162"/>
      <c r="B13619" s="162"/>
      <c r="C13619" s="163"/>
      <c r="D13619" s="164"/>
      <c r="E13619" s="163"/>
      <c r="F13619" s="162"/>
      <c r="G13619" s="209"/>
      <c r="H13619" s="195"/>
    </row>
    <row r="13620" spans="1:8">
      <c r="A13620" s="162"/>
      <c r="B13620" s="162"/>
      <c r="C13620" s="163"/>
      <c r="D13620" s="164"/>
      <c r="E13620" s="163"/>
      <c r="F13620" s="162"/>
      <c r="G13620" s="209"/>
      <c r="H13620" s="195"/>
    </row>
    <row r="13621" spans="1:8">
      <c r="A13621" s="162"/>
      <c r="B13621" s="162"/>
      <c r="C13621" s="163"/>
      <c r="D13621" s="164"/>
      <c r="E13621" s="163"/>
      <c r="F13621" s="162"/>
      <c r="G13621" s="209"/>
      <c r="H13621" s="195"/>
    </row>
    <row r="13622" spans="1:8">
      <c r="A13622" s="162"/>
      <c r="B13622" s="162"/>
      <c r="C13622" s="163"/>
      <c r="D13622" s="164"/>
      <c r="E13622" s="163"/>
      <c r="F13622" s="162"/>
      <c r="G13622" s="209"/>
      <c r="H13622" s="195"/>
    </row>
    <row r="13623" spans="1:8">
      <c r="A13623" s="162"/>
      <c r="B13623" s="162"/>
      <c r="C13623" s="163"/>
      <c r="D13623" s="164"/>
      <c r="E13623" s="163"/>
      <c r="F13623" s="162"/>
      <c r="G13623" s="209"/>
      <c r="H13623" s="195"/>
    </row>
    <row r="13624" spans="1:8">
      <c r="A13624" s="162"/>
      <c r="B13624" s="162"/>
      <c r="C13624" s="163"/>
      <c r="D13624" s="164"/>
      <c r="E13624" s="163"/>
      <c r="F13624" s="162"/>
      <c r="G13624" s="209"/>
      <c r="H13624" s="195"/>
    </row>
    <row r="13625" spans="1:8">
      <c r="A13625" s="162"/>
      <c r="B13625" s="162"/>
      <c r="C13625" s="163"/>
      <c r="D13625" s="164"/>
      <c r="E13625" s="163"/>
      <c r="F13625" s="162"/>
      <c r="G13625" s="209"/>
      <c r="H13625" s="195"/>
    </row>
    <row r="13626" spans="1:8">
      <c r="A13626" s="162"/>
      <c r="B13626" s="162"/>
      <c r="C13626" s="163"/>
      <c r="D13626" s="164"/>
      <c r="E13626" s="163"/>
      <c r="F13626" s="162"/>
      <c r="G13626" s="209"/>
      <c r="H13626" s="195"/>
    </row>
    <row r="13627" spans="1:8">
      <c r="A13627" s="162"/>
      <c r="B13627" s="162"/>
      <c r="C13627" s="163"/>
      <c r="D13627" s="164"/>
      <c r="E13627" s="163"/>
      <c r="F13627" s="162"/>
      <c r="G13627" s="209"/>
      <c r="H13627" s="195"/>
    </row>
    <row r="13628" spans="1:8">
      <c r="A13628" s="162"/>
      <c r="B13628" s="162"/>
      <c r="C13628" s="163"/>
      <c r="D13628" s="164"/>
      <c r="E13628" s="163"/>
      <c r="F13628" s="162"/>
      <c r="G13628" s="209"/>
      <c r="H13628" s="195"/>
    </row>
    <row r="13629" spans="1:8">
      <c r="A13629" s="162"/>
      <c r="B13629" s="162"/>
      <c r="C13629" s="163"/>
      <c r="D13629" s="164"/>
      <c r="E13629" s="163"/>
      <c r="F13629" s="162"/>
      <c r="G13629" s="209"/>
      <c r="H13629" s="195"/>
    </row>
    <row r="13630" spans="1:8">
      <c r="A13630" s="162"/>
      <c r="B13630" s="162"/>
      <c r="C13630" s="163"/>
      <c r="D13630" s="164"/>
      <c r="E13630" s="163"/>
      <c r="F13630" s="162"/>
      <c r="G13630" s="209"/>
      <c r="H13630" s="195"/>
    </row>
    <row r="13631" spans="1:8">
      <c r="A13631" s="162"/>
      <c r="B13631" s="162"/>
      <c r="C13631" s="163"/>
      <c r="D13631" s="164"/>
      <c r="E13631" s="163"/>
      <c r="F13631" s="162"/>
      <c r="G13631" s="209"/>
      <c r="H13631" s="195"/>
    </row>
    <row r="13632" spans="1:8">
      <c r="A13632" s="162"/>
      <c r="B13632" s="162"/>
      <c r="C13632" s="163"/>
      <c r="D13632" s="164"/>
      <c r="E13632" s="163"/>
      <c r="F13632" s="162"/>
      <c r="G13632" s="209"/>
      <c r="H13632" s="195"/>
    </row>
    <row r="13633" spans="1:8">
      <c r="A13633" s="162"/>
      <c r="B13633" s="162"/>
      <c r="C13633" s="163"/>
      <c r="D13633" s="164"/>
      <c r="E13633" s="163"/>
      <c r="F13633" s="162"/>
      <c r="G13633" s="209"/>
      <c r="H13633" s="195"/>
    </row>
    <row r="13634" spans="1:8">
      <c r="A13634" s="162"/>
      <c r="B13634" s="162"/>
      <c r="C13634" s="163"/>
      <c r="D13634" s="164"/>
      <c r="E13634" s="163"/>
      <c r="F13634" s="162"/>
      <c r="G13634" s="209"/>
      <c r="H13634" s="195"/>
    </row>
    <row r="13635" spans="1:8">
      <c r="A13635" s="162"/>
      <c r="B13635" s="162"/>
      <c r="C13635" s="163"/>
      <c r="D13635" s="164"/>
      <c r="E13635" s="163"/>
      <c r="F13635" s="162"/>
      <c r="G13635" s="209"/>
      <c r="H13635" s="195"/>
    </row>
    <row r="13636" spans="1:8">
      <c r="A13636" s="162"/>
      <c r="B13636" s="162"/>
      <c r="C13636" s="163"/>
      <c r="D13636" s="164"/>
      <c r="E13636" s="163"/>
      <c r="F13636" s="162"/>
      <c r="G13636" s="209"/>
      <c r="H13636" s="195"/>
    </row>
    <row r="13637" spans="1:8">
      <c r="A13637" s="162"/>
      <c r="B13637" s="162"/>
      <c r="C13637" s="163"/>
      <c r="D13637" s="164"/>
      <c r="E13637" s="163"/>
      <c r="F13637" s="162"/>
      <c r="G13637" s="209"/>
      <c r="H13637" s="195"/>
    </row>
    <row r="13638" spans="1:8">
      <c r="A13638" s="162"/>
      <c r="B13638" s="162"/>
      <c r="C13638" s="163"/>
      <c r="D13638" s="164"/>
      <c r="E13638" s="163"/>
      <c r="F13638" s="162"/>
      <c r="G13638" s="209"/>
      <c r="H13638" s="195"/>
    </row>
    <row r="13639" spans="1:8">
      <c r="A13639" s="162"/>
      <c r="B13639" s="162"/>
      <c r="C13639" s="163"/>
      <c r="D13639" s="164"/>
      <c r="E13639" s="163"/>
      <c r="F13639" s="162"/>
      <c r="G13639" s="209"/>
      <c r="H13639" s="195"/>
    </row>
    <row r="13640" spans="1:8">
      <c r="A13640" s="162"/>
      <c r="B13640" s="162"/>
      <c r="C13640" s="163"/>
      <c r="D13640" s="164"/>
      <c r="E13640" s="163"/>
      <c r="F13640" s="162"/>
      <c r="G13640" s="209"/>
      <c r="H13640" s="195"/>
    </row>
    <row r="13641" spans="1:8">
      <c r="A13641" s="162"/>
      <c r="B13641" s="162"/>
      <c r="C13641" s="163"/>
      <c r="D13641" s="164"/>
      <c r="E13641" s="163"/>
      <c r="F13641" s="162"/>
      <c r="G13641" s="209"/>
      <c r="H13641" s="195"/>
    </row>
    <row r="13642" spans="1:8">
      <c r="A13642" s="162"/>
      <c r="B13642" s="162"/>
      <c r="C13642" s="163"/>
      <c r="D13642" s="164"/>
      <c r="E13642" s="163"/>
      <c r="F13642" s="162"/>
      <c r="G13642" s="209"/>
      <c r="H13642" s="195"/>
    </row>
    <row r="13643" spans="1:8">
      <c r="A13643" s="162"/>
      <c r="B13643" s="162"/>
      <c r="C13643" s="163"/>
      <c r="D13643" s="164"/>
      <c r="E13643" s="163"/>
      <c r="F13643" s="162"/>
      <c r="G13643" s="209"/>
      <c r="H13643" s="195"/>
    </row>
    <row r="13644" spans="1:8">
      <c r="A13644" s="162"/>
      <c r="B13644" s="162"/>
      <c r="C13644" s="163"/>
      <c r="D13644" s="164"/>
      <c r="E13644" s="163"/>
      <c r="F13644" s="162"/>
      <c r="G13644" s="209"/>
      <c r="H13644" s="195"/>
    </row>
    <row r="13645" spans="1:8">
      <c r="A13645" s="162"/>
      <c r="B13645" s="162"/>
      <c r="C13645" s="163"/>
      <c r="D13645" s="164"/>
      <c r="E13645" s="163"/>
      <c r="F13645" s="162"/>
      <c r="G13645" s="209"/>
      <c r="H13645" s="195"/>
    </row>
    <row r="13646" spans="1:8">
      <c r="A13646" s="162"/>
      <c r="B13646" s="162"/>
      <c r="C13646" s="163"/>
      <c r="D13646" s="164"/>
      <c r="E13646" s="163"/>
      <c r="F13646" s="162"/>
      <c r="G13646" s="209"/>
      <c r="H13646" s="195"/>
    </row>
    <row r="13647" spans="1:8">
      <c r="A13647" s="162"/>
      <c r="B13647" s="162"/>
      <c r="C13647" s="163"/>
      <c r="D13647" s="164"/>
      <c r="E13647" s="163"/>
      <c r="F13647" s="162"/>
      <c r="G13647" s="209"/>
      <c r="H13647" s="195"/>
    </row>
    <row r="13648" spans="1:8">
      <c r="A13648" s="162"/>
      <c r="B13648" s="162"/>
      <c r="C13648" s="163"/>
      <c r="D13648" s="164"/>
      <c r="E13648" s="163"/>
      <c r="F13648" s="162"/>
      <c r="G13648" s="209"/>
      <c r="H13648" s="195"/>
    </row>
    <row r="13649" spans="1:8">
      <c r="A13649" s="162"/>
      <c r="B13649" s="162"/>
      <c r="C13649" s="163"/>
      <c r="D13649" s="164"/>
      <c r="E13649" s="163"/>
      <c r="F13649" s="162"/>
      <c r="G13649" s="209"/>
      <c r="H13649" s="195"/>
    </row>
    <row r="13650" spans="1:8">
      <c r="A13650" s="162"/>
      <c r="B13650" s="162"/>
      <c r="C13650" s="163"/>
      <c r="D13650" s="164"/>
      <c r="E13650" s="163"/>
      <c r="F13650" s="162"/>
      <c r="G13650" s="209"/>
      <c r="H13650" s="195"/>
    </row>
    <row r="13651" spans="1:8">
      <c r="A13651" s="162"/>
      <c r="B13651" s="162"/>
      <c r="C13651" s="163"/>
      <c r="D13651" s="164"/>
      <c r="E13651" s="163"/>
      <c r="F13651" s="162"/>
      <c r="G13651" s="209"/>
      <c r="H13651" s="195"/>
    </row>
    <row r="13652" spans="1:8">
      <c r="A13652" s="162"/>
      <c r="B13652" s="162"/>
      <c r="C13652" s="163"/>
      <c r="D13652" s="164"/>
      <c r="E13652" s="163"/>
      <c r="F13652" s="162"/>
      <c r="G13652" s="209"/>
      <c r="H13652" s="195"/>
    </row>
    <row r="13653" spans="1:8">
      <c r="A13653" s="162"/>
      <c r="B13653" s="162"/>
      <c r="C13653" s="163"/>
      <c r="D13653" s="164"/>
      <c r="E13653" s="163"/>
      <c r="F13653" s="162"/>
      <c r="G13653" s="209"/>
      <c r="H13653" s="195"/>
    </row>
    <row r="13654" spans="1:8">
      <c r="A13654" s="162"/>
      <c r="B13654" s="162"/>
      <c r="C13654" s="163"/>
      <c r="D13654" s="164"/>
      <c r="E13654" s="163"/>
      <c r="F13654" s="162"/>
      <c r="G13654" s="209"/>
      <c r="H13654" s="195"/>
    </row>
    <row r="13655" spans="1:8">
      <c r="A13655" s="162"/>
      <c r="B13655" s="162"/>
      <c r="C13655" s="163"/>
      <c r="D13655" s="164"/>
      <c r="E13655" s="163"/>
      <c r="F13655" s="162"/>
      <c r="G13655" s="209"/>
      <c r="H13655" s="195"/>
    </row>
    <row r="13656" spans="1:8">
      <c r="A13656" s="162"/>
      <c r="B13656" s="162"/>
      <c r="C13656" s="163"/>
      <c r="D13656" s="164"/>
      <c r="E13656" s="163"/>
      <c r="F13656" s="162"/>
      <c r="G13656" s="209"/>
      <c r="H13656" s="195"/>
    </row>
    <row r="13657" spans="1:8">
      <c r="A13657" s="162"/>
      <c r="B13657" s="162"/>
      <c r="C13657" s="163"/>
      <c r="D13657" s="164"/>
      <c r="E13657" s="163"/>
      <c r="F13657" s="162"/>
      <c r="G13657" s="209"/>
      <c r="H13657" s="195"/>
    </row>
    <row r="13658" spans="1:8">
      <c r="A13658" s="162"/>
      <c r="B13658" s="162"/>
      <c r="C13658" s="163"/>
      <c r="D13658" s="164"/>
      <c r="E13658" s="163"/>
      <c r="F13658" s="162"/>
      <c r="G13658" s="209"/>
      <c r="H13658" s="195"/>
    </row>
    <row r="13659" spans="1:8">
      <c r="A13659" s="162"/>
      <c r="B13659" s="162"/>
      <c r="C13659" s="163"/>
      <c r="D13659" s="164"/>
      <c r="E13659" s="163"/>
      <c r="F13659" s="162"/>
      <c r="G13659" s="209"/>
      <c r="H13659" s="195"/>
    </row>
    <row r="13660" spans="1:8">
      <c r="A13660" s="162"/>
      <c r="B13660" s="162"/>
      <c r="C13660" s="163"/>
      <c r="D13660" s="164"/>
      <c r="E13660" s="163"/>
      <c r="F13660" s="162"/>
      <c r="G13660" s="209"/>
      <c r="H13660" s="195"/>
    </row>
    <row r="13661" spans="1:8">
      <c r="A13661" s="162"/>
      <c r="B13661" s="162"/>
      <c r="C13661" s="163"/>
      <c r="D13661" s="164"/>
      <c r="E13661" s="163"/>
      <c r="F13661" s="162"/>
      <c r="G13661" s="209"/>
      <c r="H13661" s="195"/>
    </row>
    <row r="13662" spans="1:8">
      <c r="A13662" s="162"/>
      <c r="B13662" s="162"/>
      <c r="C13662" s="163"/>
      <c r="D13662" s="164"/>
      <c r="E13662" s="163"/>
      <c r="F13662" s="162"/>
      <c r="G13662" s="209"/>
      <c r="H13662" s="195"/>
    </row>
    <row r="13663" spans="1:8">
      <c r="A13663" s="162"/>
      <c r="B13663" s="162"/>
      <c r="C13663" s="163"/>
      <c r="D13663" s="164"/>
      <c r="E13663" s="163"/>
      <c r="F13663" s="162"/>
      <c r="G13663" s="209"/>
      <c r="H13663" s="195"/>
    </row>
    <row r="13664" spans="1:8">
      <c r="A13664" s="162"/>
      <c r="B13664" s="162"/>
      <c r="C13664" s="163"/>
      <c r="D13664" s="164"/>
      <c r="E13664" s="163"/>
      <c r="F13664" s="162"/>
      <c r="G13664" s="209"/>
      <c r="H13664" s="195"/>
    </row>
    <row r="13665" spans="1:8">
      <c r="A13665" s="162"/>
      <c r="B13665" s="162"/>
      <c r="C13665" s="163"/>
      <c r="D13665" s="164"/>
      <c r="E13665" s="163"/>
      <c r="F13665" s="162"/>
      <c r="G13665" s="209"/>
      <c r="H13665" s="195"/>
    </row>
    <row r="13666" spans="1:8">
      <c r="A13666" s="162"/>
      <c r="B13666" s="162"/>
      <c r="C13666" s="163"/>
      <c r="D13666" s="164"/>
      <c r="E13666" s="163"/>
      <c r="F13666" s="162"/>
      <c r="G13666" s="209"/>
      <c r="H13666" s="195"/>
    </row>
    <row r="13667" spans="1:8">
      <c r="A13667" s="162"/>
      <c r="B13667" s="162"/>
      <c r="C13667" s="163"/>
      <c r="D13667" s="164"/>
      <c r="E13667" s="163"/>
      <c r="F13667" s="162"/>
      <c r="G13667" s="209"/>
      <c r="H13667" s="195"/>
    </row>
    <row r="13668" spans="1:8">
      <c r="A13668" s="162"/>
      <c r="B13668" s="162"/>
      <c r="C13668" s="163"/>
      <c r="D13668" s="164"/>
      <c r="E13668" s="163"/>
      <c r="F13668" s="162"/>
      <c r="G13668" s="209"/>
      <c r="H13668" s="195"/>
    </row>
    <row r="13669" spans="1:8">
      <c r="A13669" s="162"/>
      <c r="B13669" s="162"/>
      <c r="C13669" s="163"/>
      <c r="D13669" s="164"/>
      <c r="E13669" s="163"/>
      <c r="F13669" s="162"/>
      <c r="G13669" s="209"/>
      <c r="H13669" s="195"/>
    </row>
    <row r="13670" spans="1:8">
      <c r="A13670" s="162"/>
      <c r="B13670" s="162"/>
      <c r="C13670" s="163"/>
      <c r="D13670" s="164"/>
      <c r="E13670" s="163"/>
      <c r="F13670" s="162"/>
      <c r="G13670" s="209"/>
      <c r="H13670" s="195"/>
    </row>
    <row r="13671" spans="1:8">
      <c r="A13671" s="162"/>
      <c r="B13671" s="162"/>
      <c r="C13671" s="163"/>
      <c r="D13671" s="164"/>
      <c r="E13671" s="163"/>
      <c r="F13671" s="162"/>
      <c r="G13671" s="209"/>
      <c r="H13671" s="195"/>
    </row>
    <row r="13672" spans="1:8">
      <c r="A13672" s="162"/>
      <c r="B13672" s="162"/>
      <c r="C13672" s="163"/>
      <c r="D13672" s="164"/>
      <c r="E13672" s="163"/>
      <c r="F13672" s="162"/>
      <c r="G13672" s="209"/>
      <c r="H13672" s="195"/>
    </row>
    <row r="13673" spans="1:8">
      <c r="A13673" s="162"/>
      <c r="B13673" s="162"/>
      <c r="C13673" s="163"/>
      <c r="D13673" s="164"/>
      <c r="E13673" s="163"/>
      <c r="F13673" s="162"/>
      <c r="G13673" s="209"/>
      <c r="H13673" s="195"/>
    </row>
    <row r="13674" spans="1:8">
      <c r="A13674" s="162"/>
      <c r="B13674" s="162"/>
      <c r="C13674" s="163"/>
      <c r="D13674" s="164"/>
      <c r="E13674" s="163"/>
      <c r="F13674" s="162"/>
      <c r="G13674" s="209"/>
      <c r="H13674" s="195"/>
    </row>
    <row r="13675" spans="1:8">
      <c r="A13675" s="162"/>
      <c r="B13675" s="162"/>
      <c r="C13675" s="163"/>
      <c r="D13675" s="164"/>
      <c r="E13675" s="163"/>
      <c r="F13675" s="162"/>
      <c r="G13675" s="209"/>
      <c r="H13675" s="195"/>
    </row>
    <row r="13676" spans="1:8">
      <c r="A13676" s="162"/>
      <c r="B13676" s="162"/>
      <c r="C13676" s="163"/>
      <c r="D13676" s="164"/>
      <c r="E13676" s="163"/>
      <c r="F13676" s="162"/>
      <c r="G13676" s="209"/>
      <c r="H13676" s="195"/>
    </row>
    <row r="13677" spans="1:8">
      <c r="A13677" s="162"/>
      <c r="B13677" s="162"/>
      <c r="C13677" s="163"/>
      <c r="D13677" s="164"/>
      <c r="E13677" s="163"/>
      <c r="F13677" s="162"/>
      <c r="G13677" s="209"/>
      <c r="H13677" s="195"/>
    </row>
    <row r="13678" spans="1:8">
      <c r="A13678" s="162"/>
      <c r="B13678" s="162"/>
      <c r="C13678" s="163"/>
      <c r="D13678" s="164"/>
      <c r="E13678" s="163"/>
      <c r="F13678" s="162"/>
      <c r="G13678" s="209"/>
      <c r="H13678" s="195"/>
    </row>
    <row r="13679" spans="1:8">
      <c r="A13679" s="162"/>
      <c r="B13679" s="162"/>
      <c r="C13679" s="163"/>
      <c r="D13679" s="164"/>
      <c r="E13679" s="163"/>
      <c r="F13679" s="162"/>
      <c r="G13679" s="209"/>
      <c r="H13679" s="195"/>
    </row>
    <row r="13680" spans="1:8">
      <c r="A13680" s="162"/>
      <c r="B13680" s="162"/>
      <c r="C13680" s="163"/>
      <c r="D13680" s="164"/>
      <c r="E13680" s="163"/>
      <c r="F13680" s="162"/>
      <c r="G13680" s="209"/>
      <c r="H13680" s="195"/>
    </row>
    <row r="13681" spans="1:8">
      <c r="A13681" s="162"/>
      <c r="B13681" s="162"/>
      <c r="C13681" s="163"/>
      <c r="D13681" s="164"/>
      <c r="E13681" s="163"/>
      <c r="F13681" s="162"/>
      <c r="G13681" s="209"/>
      <c r="H13681" s="195"/>
    </row>
    <row r="13682" spans="1:8">
      <c r="A13682" s="162"/>
      <c r="B13682" s="162"/>
      <c r="C13682" s="163"/>
      <c r="D13682" s="164"/>
      <c r="E13682" s="163"/>
      <c r="F13682" s="162"/>
      <c r="G13682" s="209"/>
      <c r="H13682" s="195"/>
    </row>
    <row r="13683" spans="1:8">
      <c r="A13683" s="162"/>
      <c r="B13683" s="162"/>
      <c r="C13683" s="163"/>
      <c r="D13683" s="164"/>
      <c r="E13683" s="163"/>
      <c r="F13683" s="162"/>
      <c r="G13683" s="209"/>
      <c r="H13683" s="195"/>
    </row>
    <row r="13684" spans="1:8">
      <c r="A13684" s="162"/>
      <c r="B13684" s="162"/>
      <c r="C13684" s="163"/>
      <c r="D13684" s="164"/>
      <c r="E13684" s="163"/>
      <c r="F13684" s="162"/>
      <c r="G13684" s="209"/>
      <c r="H13684" s="195"/>
    </row>
    <row r="13685" spans="1:8">
      <c r="A13685" s="162"/>
      <c r="B13685" s="162"/>
      <c r="C13685" s="163"/>
      <c r="D13685" s="164"/>
      <c r="E13685" s="163"/>
      <c r="F13685" s="162"/>
      <c r="G13685" s="209"/>
      <c r="H13685" s="195"/>
    </row>
    <row r="13686" spans="1:8">
      <c r="A13686" s="162"/>
      <c r="B13686" s="162"/>
      <c r="C13686" s="163"/>
      <c r="D13686" s="164"/>
      <c r="E13686" s="163"/>
      <c r="F13686" s="162"/>
      <c r="G13686" s="209"/>
      <c r="H13686" s="195"/>
    </row>
    <row r="13687" spans="1:8">
      <c r="A13687" s="162"/>
      <c r="B13687" s="162"/>
      <c r="C13687" s="163"/>
      <c r="D13687" s="164"/>
      <c r="E13687" s="163"/>
      <c r="F13687" s="162"/>
      <c r="G13687" s="209"/>
      <c r="H13687" s="195"/>
    </row>
    <row r="13688" spans="1:8">
      <c r="A13688" s="162"/>
      <c r="B13688" s="162"/>
      <c r="C13688" s="163"/>
      <c r="D13688" s="164"/>
      <c r="E13688" s="163"/>
      <c r="F13688" s="162"/>
      <c r="G13688" s="209"/>
      <c r="H13688" s="195"/>
    </row>
    <row r="13689" spans="1:8">
      <c r="A13689" s="162"/>
      <c r="B13689" s="162"/>
      <c r="C13689" s="163"/>
      <c r="D13689" s="164"/>
      <c r="E13689" s="163"/>
      <c r="F13689" s="162"/>
      <c r="G13689" s="209"/>
      <c r="H13689" s="195"/>
    </row>
    <row r="13690" spans="1:8">
      <c r="A13690" s="162"/>
      <c r="B13690" s="162"/>
      <c r="C13690" s="163"/>
      <c r="D13690" s="164"/>
      <c r="E13690" s="163"/>
      <c r="F13690" s="162"/>
      <c r="G13690" s="209"/>
      <c r="H13690" s="195"/>
    </row>
    <row r="13691" spans="1:8">
      <c r="A13691" s="162"/>
      <c r="B13691" s="162"/>
      <c r="C13691" s="163"/>
      <c r="D13691" s="164"/>
      <c r="E13691" s="163"/>
      <c r="F13691" s="162"/>
      <c r="G13691" s="209"/>
      <c r="H13691" s="195"/>
    </row>
    <row r="13692" spans="1:8">
      <c r="A13692" s="162"/>
      <c r="B13692" s="162"/>
      <c r="C13692" s="163"/>
      <c r="D13692" s="164"/>
      <c r="E13692" s="163"/>
      <c r="F13692" s="162"/>
      <c r="G13692" s="209"/>
      <c r="H13692" s="195"/>
    </row>
    <row r="13693" spans="1:8">
      <c r="A13693" s="162"/>
      <c r="B13693" s="162"/>
      <c r="C13693" s="163"/>
      <c r="D13693" s="164"/>
      <c r="E13693" s="163"/>
      <c r="F13693" s="162"/>
      <c r="G13693" s="209"/>
      <c r="H13693" s="195"/>
    </row>
    <row r="13694" spans="1:8">
      <c r="A13694" s="162"/>
      <c r="B13694" s="162"/>
      <c r="C13694" s="163"/>
      <c r="D13694" s="164"/>
      <c r="E13694" s="163"/>
      <c r="F13694" s="162"/>
      <c r="G13694" s="209"/>
      <c r="H13694" s="195"/>
    </row>
    <row r="13695" spans="1:8">
      <c r="A13695" s="162"/>
      <c r="B13695" s="162"/>
      <c r="C13695" s="163"/>
      <c r="D13695" s="164"/>
      <c r="E13695" s="163"/>
      <c r="F13695" s="162"/>
      <c r="G13695" s="209"/>
      <c r="H13695" s="195"/>
    </row>
    <row r="13696" spans="1:8">
      <c r="A13696" s="162"/>
      <c r="B13696" s="162"/>
      <c r="C13696" s="163"/>
      <c r="D13696" s="164"/>
      <c r="E13696" s="163"/>
      <c r="F13696" s="162"/>
      <c r="G13696" s="209"/>
      <c r="H13696" s="195"/>
    </row>
    <row r="13697" spans="1:8">
      <c r="A13697" s="162"/>
      <c r="B13697" s="162"/>
      <c r="C13697" s="163"/>
      <c r="D13697" s="164"/>
      <c r="E13697" s="163"/>
      <c r="F13697" s="162"/>
      <c r="G13697" s="209"/>
      <c r="H13697" s="195"/>
    </row>
    <row r="13698" spans="1:8">
      <c r="A13698" s="162"/>
      <c r="B13698" s="162"/>
      <c r="C13698" s="163"/>
      <c r="D13698" s="164"/>
      <c r="E13698" s="163"/>
      <c r="F13698" s="162"/>
      <c r="G13698" s="209"/>
      <c r="H13698" s="195"/>
    </row>
    <row r="13699" spans="1:8">
      <c r="A13699" s="162"/>
      <c r="B13699" s="162"/>
      <c r="C13699" s="163"/>
      <c r="D13699" s="164"/>
      <c r="E13699" s="163"/>
      <c r="F13699" s="162"/>
      <c r="G13699" s="209"/>
      <c r="H13699" s="195"/>
    </row>
    <row r="13700" spans="1:8">
      <c r="A13700" s="162"/>
      <c r="B13700" s="162"/>
      <c r="C13700" s="163"/>
      <c r="D13700" s="164"/>
      <c r="E13700" s="163"/>
      <c r="F13700" s="162"/>
      <c r="G13700" s="209"/>
      <c r="H13700" s="195"/>
    </row>
    <row r="13701" spans="1:8">
      <c r="A13701" s="162"/>
      <c r="B13701" s="162"/>
      <c r="C13701" s="163"/>
      <c r="D13701" s="164"/>
      <c r="E13701" s="163"/>
      <c r="F13701" s="162"/>
      <c r="G13701" s="209"/>
      <c r="H13701" s="195"/>
    </row>
    <row r="13702" spans="1:8">
      <c r="A13702" s="162"/>
      <c r="B13702" s="162"/>
      <c r="C13702" s="163"/>
      <c r="D13702" s="164"/>
      <c r="E13702" s="163"/>
      <c r="F13702" s="162"/>
      <c r="G13702" s="209"/>
      <c r="H13702" s="195"/>
    </row>
    <row r="13703" spans="1:8">
      <c r="A13703" s="162"/>
      <c r="B13703" s="162"/>
      <c r="C13703" s="163"/>
      <c r="D13703" s="164"/>
      <c r="E13703" s="163"/>
      <c r="F13703" s="162"/>
      <c r="G13703" s="209"/>
      <c r="H13703" s="195"/>
    </row>
    <row r="13704" spans="1:8">
      <c r="A13704" s="162"/>
      <c r="B13704" s="162"/>
      <c r="C13704" s="163"/>
      <c r="D13704" s="164"/>
      <c r="E13704" s="163"/>
      <c r="F13704" s="162"/>
      <c r="G13704" s="209"/>
      <c r="H13704" s="195"/>
    </row>
    <row r="13705" spans="1:8">
      <c r="A13705" s="162"/>
      <c r="B13705" s="162"/>
      <c r="C13705" s="163"/>
      <c r="D13705" s="164"/>
      <c r="E13705" s="163"/>
      <c r="F13705" s="162"/>
      <c r="G13705" s="209"/>
      <c r="H13705" s="195"/>
    </row>
    <row r="13706" spans="1:8">
      <c r="A13706" s="162"/>
      <c r="B13706" s="162"/>
      <c r="C13706" s="163"/>
      <c r="D13706" s="164"/>
      <c r="E13706" s="163"/>
      <c r="F13706" s="162"/>
      <c r="G13706" s="209"/>
      <c r="H13706" s="195"/>
    </row>
    <row r="13707" spans="1:8">
      <c r="A13707" s="162"/>
      <c r="B13707" s="162"/>
      <c r="C13707" s="163"/>
      <c r="D13707" s="164"/>
      <c r="E13707" s="163"/>
      <c r="F13707" s="162"/>
      <c r="G13707" s="209"/>
      <c r="H13707" s="195"/>
    </row>
    <row r="13708" spans="1:8">
      <c r="A13708" s="162"/>
      <c r="B13708" s="162"/>
      <c r="C13708" s="163"/>
      <c r="D13708" s="164"/>
      <c r="E13708" s="163"/>
      <c r="F13708" s="162"/>
      <c r="G13708" s="209"/>
      <c r="H13708" s="195"/>
    </row>
    <row r="13709" spans="1:8">
      <c r="A13709" s="162"/>
      <c r="B13709" s="162"/>
      <c r="C13709" s="163"/>
      <c r="D13709" s="164"/>
      <c r="E13709" s="163"/>
      <c r="F13709" s="162"/>
      <c r="G13709" s="209"/>
      <c r="H13709" s="195"/>
    </row>
    <row r="13710" spans="1:8">
      <c r="A13710" s="162"/>
      <c r="B13710" s="162"/>
      <c r="C13710" s="163"/>
      <c r="D13710" s="164"/>
      <c r="E13710" s="163"/>
      <c r="F13710" s="162"/>
      <c r="G13710" s="209"/>
      <c r="H13710" s="195"/>
    </row>
    <row r="13711" spans="1:8">
      <c r="A13711" s="162"/>
      <c r="B13711" s="162"/>
      <c r="C13711" s="163"/>
      <c r="D13711" s="164"/>
      <c r="E13711" s="163"/>
      <c r="F13711" s="162"/>
      <c r="G13711" s="209"/>
      <c r="H13711" s="195"/>
    </row>
    <row r="13712" spans="1:8">
      <c r="A13712" s="162"/>
      <c r="B13712" s="162"/>
      <c r="C13712" s="163"/>
      <c r="D13712" s="164"/>
      <c r="E13712" s="163"/>
      <c r="F13712" s="162"/>
      <c r="G13712" s="209"/>
      <c r="H13712" s="195"/>
    </row>
    <row r="13713" spans="1:8">
      <c r="A13713" s="162"/>
      <c r="B13713" s="162"/>
      <c r="C13713" s="163"/>
      <c r="D13713" s="164"/>
      <c r="E13713" s="163"/>
      <c r="F13713" s="162"/>
      <c r="G13713" s="209"/>
      <c r="H13713" s="195"/>
    </row>
    <row r="13714" spans="1:8">
      <c r="A13714" s="162"/>
      <c r="B13714" s="162"/>
      <c r="C13714" s="163"/>
      <c r="D13714" s="164"/>
      <c r="E13714" s="163"/>
      <c r="F13714" s="162"/>
      <c r="G13714" s="209"/>
      <c r="H13714" s="195"/>
    </row>
    <row r="13715" spans="1:8">
      <c r="A13715" s="162"/>
      <c r="B13715" s="162"/>
      <c r="C13715" s="163"/>
      <c r="D13715" s="164"/>
      <c r="E13715" s="163"/>
      <c r="F13715" s="162"/>
      <c r="G13715" s="209"/>
      <c r="H13715" s="195"/>
    </row>
    <row r="13716" spans="1:8">
      <c r="A13716" s="162"/>
      <c r="B13716" s="162"/>
      <c r="C13716" s="163"/>
      <c r="D13716" s="164"/>
      <c r="E13716" s="163"/>
      <c r="F13716" s="162"/>
      <c r="G13716" s="209"/>
      <c r="H13716" s="195"/>
    </row>
    <row r="13717" spans="1:8">
      <c r="A13717" s="162"/>
      <c r="B13717" s="162"/>
      <c r="C13717" s="163"/>
      <c r="D13717" s="164"/>
      <c r="E13717" s="163"/>
      <c r="F13717" s="162"/>
      <c r="G13717" s="209"/>
      <c r="H13717" s="195"/>
    </row>
    <row r="13718" spans="1:8">
      <c r="A13718" s="162"/>
      <c r="B13718" s="162"/>
      <c r="C13718" s="163"/>
      <c r="D13718" s="164"/>
      <c r="E13718" s="163"/>
      <c r="F13718" s="162"/>
      <c r="G13718" s="209"/>
      <c r="H13718" s="195"/>
    </row>
    <row r="13719" spans="1:8">
      <c r="A13719" s="162"/>
      <c r="B13719" s="162"/>
      <c r="C13719" s="163"/>
      <c r="D13719" s="164"/>
      <c r="E13719" s="163"/>
      <c r="F13719" s="162"/>
      <c r="G13719" s="209"/>
      <c r="H13719" s="195"/>
    </row>
    <row r="13720" spans="1:8">
      <c r="A13720" s="162"/>
      <c r="B13720" s="162"/>
      <c r="C13720" s="163"/>
      <c r="D13720" s="164"/>
      <c r="E13720" s="163"/>
      <c r="F13720" s="162"/>
      <c r="G13720" s="209"/>
      <c r="H13720" s="195"/>
    </row>
    <row r="13721" spans="1:8">
      <c r="A13721" s="162"/>
      <c r="B13721" s="162"/>
      <c r="C13721" s="163"/>
      <c r="D13721" s="164"/>
      <c r="E13721" s="163"/>
      <c r="F13721" s="162"/>
      <c r="G13721" s="209"/>
      <c r="H13721" s="195"/>
    </row>
    <row r="13722" spans="1:8">
      <c r="A13722" s="162"/>
      <c r="B13722" s="162"/>
      <c r="C13722" s="163"/>
      <c r="D13722" s="164"/>
      <c r="E13722" s="163"/>
      <c r="F13722" s="162"/>
      <c r="G13722" s="209"/>
      <c r="H13722" s="195"/>
    </row>
    <row r="13723" spans="1:8">
      <c r="A13723" s="162"/>
      <c r="B13723" s="162"/>
      <c r="C13723" s="163"/>
      <c r="D13723" s="164"/>
      <c r="E13723" s="163"/>
      <c r="F13723" s="162"/>
      <c r="G13723" s="209"/>
      <c r="H13723" s="195"/>
    </row>
    <row r="13724" spans="1:8">
      <c r="A13724" s="162"/>
      <c r="B13724" s="162"/>
      <c r="C13724" s="163"/>
      <c r="D13724" s="164"/>
      <c r="E13724" s="163"/>
      <c r="F13724" s="162"/>
      <c r="G13724" s="209"/>
      <c r="H13724" s="195"/>
    </row>
    <row r="13725" spans="1:8">
      <c r="A13725" s="162"/>
      <c r="B13725" s="162"/>
      <c r="C13725" s="163"/>
      <c r="D13725" s="164"/>
      <c r="E13725" s="163"/>
      <c r="F13725" s="162"/>
      <c r="G13725" s="209"/>
      <c r="H13725" s="195"/>
    </row>
    <row r="13726" spans="1:8">
      <c r="A13726" s="162"/>
      <c r="B13726" s="162"/>
      <c r="C13726" s="163"/>
      <c r="D13726" s="164"/>
      <c r="E13726" s="163"/>
      <c r="F13726" s="162"/>
      <c r="G13726" s="209"/>
      <c r="H13726" s="195"/>
    </row>
    <row r="13727" spans="1:8">
      <c r="A13727" s="162"/>
      <c r="B13727" s="162"/>
      <c r="C13727" s="163"/>
      <c r="D13727" s="164"/>
      <c r="E13727" s="163"/>
      <c r="F13727" s="162"/>
      <c r="G13727" s="209"/>
      <c r="H13727" s="195"/>
    </row>
    <row r="13728" spans="1:8">
      <c r="A13728" s="162"/>
      <c r="B13728" s="162"/>
      <c r="C13728" s="163"/>
      <c r="D13728" s="164"/>
      <c r="E13728" s="163"/>
      <c r="F13728" s="162"/>
      <c r="G13728" s="209"/>
      <c r="H13728" s="195"/>
    </row>
    <row r="13729" spans="1:8">
      <c r="A13729" s="162"/>
      <c r="B13729" s="162"/>
      <c r="C13729" s="163"/>
      <c r="D13729" s="164"/>
      <c r="E13729" s="163"/>
      <c r="F13729" s="162"/>
      <c r="G13729" s="209"/>
      <c r="H13729" s="195"/>
    </row>
    <row r="13730" spans="1:8">
      <c r="A13730" s="162"/>
      <c r="B13730" s="162"/>
      <c r="C13730" s="163"/>
      <c r="D13730" s="164"/>
      <c r="E13730" s="163"/>
      <c r="F13730" s="162"/>
      <c r="G13730" s="209"/>
      <c r="H13730" s="195"/>
    </row>
    <row r="13731" spans="1:8">
      <c r="A13731" s="162"/>
      <c r="B13731" s="162"/>
      <c r="C13731" s="163"/>
      <c r="D13731" s="164"/>
      <c r="E13731" s="163"/>
      <c r="F13731" s="162"/>
      <c r="G13731" s="209"/>
      <c r="H13731" s="195"/>
    </row>
    <row r="13732" spans="1:8">
      <c r="A13732" s="162"/>
      <c r="B13732" s="162"/>
      <c r="C13732" s="163"/>
      <c r="D13732" s="164"/>
      <c r="E13732" s="163"/>
      <c r="F13732" s="162"/>
      <c r="G13732" s="209"/>
      <c r="H13732" s="195"/>
    </row>
    <row r="13733" spans="1:8">
      <c r="A13733" s="162"/>
      <c r="B13733" s="162"/>
      <c r="C13733" s="163"/>
      <c r="D13733" s="164"/>
      <c r="E13733" s="163"/>
      <c r="F13733" s="162"/>
      <c r="G13733" s="209"/>
      <c r="H13733" s="195"/>
    </row>
    <row r="13734" spans="1:8">
      <c r="A13734" s="162"/>
      <c r="B13734" s="162"/>
      <c r="C13734" s="163"/>
      <c r="D13734" s="164"/>
      <c r="E13734" s="163"/>
      <c r="F13734" s="162"/>
      <c r="G13734" s="209"/>
      <c r="H13734" s="195"/>
    </row>
    <row r="13735" spans="1:8">
      <c r="A13735" s="162"/>
      <c r="B13735" s="162"/>
      <c r="C13735" s="163"/>
      <c r="D13735" s="164"/>
      <c r="E13735" s="163"/>
      <c r="F13735" s="162"/>
      <c r="G13735" s="209"/>
      <c r="H13735" s="195"/>
    </row>
    <row r="13736" spans="1:8">
      <c r="A13736" s="162"/>
      <c r="B13736" s="162"/>
      <c r="C13736" s="163"/>
      <c r="D13736" s="164"/>
      <c r="E13736" s="163"/>
      <c r="F13736" s="162"/>
      <c r="G13736" s="209"/>
      <c r="H13736" s="195"/>
    </row>
    <row r="13737" spans="1:8">
      <c r="A13737" s="162"/>
      <c r="B13737" s="162"/>
      <c r="C13737" s="163"/>
      <c r="D13737" s="164"/>
      <c r="E13737" s="163"/>
      <c r="F13737" s="162"/>
      <c r="G13737" s="209"/>
      <c r="H13737" s="195"/>
    </row>
    <row r="13738" spans="1:8">
      <c r="A13738" s="162"/>
      <c r="B13738" s="162"/>
      <c r="C13738" s="163"/>
      <c r="D13738" s="164"/>
      <c r="E13738" s="163"/>
      <c r="F13738" s="162"/>
      <c r="G13738" s="209"/>
      <c r="H13738" s="195"/>
    </row>
    <row r="13739" spans="1:8">
      <c r="A13739" s="162"/>
      <c r="B13739" s="162"/>
      <c r="C13739" s="163"/>
      <c r="D13739" s="164"/>
      <c r="E13739" s="163"/>
      <c r="F13739" s="162"/>
      <c r="G13739" s="209"/>
      <c r="H13739" s="195"/>
    </row>
    <row r="13740" spans="1:8">
      <c r="A13740" s="162"/>
      <c r="B13740" s="162"/>
      <c r="C13740" s="163"/>
      <c r="D13740" s="164"/>
      <c r="E13740" s="163"/>
      <c r="F13740" s="162"/>
      <c r="G13740" s="209"/>
      <c r="H13740" s="195"/>
    </row>
    <row r="13741" spans="1:8">
      <c r="A13741" s="162"/>
      <c r="B13741" s="162"/>
      <c r="C13741" s="163"/>
      <c r="D13741" s="164"/>
      <c r="E13741" s="163"/>
      <c r="F13741" s="162"/>
      <c r="G13741" s="209"/>
      <c r="H13741" s="195"/>
    </row>
    <row r="13742" spans="1:8">
      <c r="A13742" s="162"/>
      <c r="B13742" s="162"/>
      <c r="C13742" s="163"/>
      <c r="D13742" s="164"/>
      <c r="E13742" s="163"/>
      <c r="F13742" s="162"/>
      <c r="G13742" s="209"/>
      <c r="H13742" s="195"/>
    </row>
    <row r="13743" spans="1:8">
      <c r="A13743" s="162"/>
      <c r="B13743" s="162"/>
      <c r="C13743" s="163"/>
      <c r="D13743" s="164"/>
      <c r="E13743" s="163"/>
      <c r="F13743" s="162"/>
      <c r="G13743" s="209"/>
      <c r="H13743" s="195"/>
    </row>
    <row r="13744" spans="1:8">
      <c r="A13744" s="162"/>
      <c r="B13744" s="162"/>
      <c r="C13744" s="163"/>
      <c r="D13744" s="164"/>
      <c r="E13744" s="163"/>
      <c r="F13744" s="162"/>
      <c r="G13744" s="209"/>
      <c r="H13744" s="195"/>
    </row>
    <row r="13745" spans="1:8">
      <c r="A13745" s="162"/>
      <c r="B13745" s="162"/>
      <c r="C13745" s="163"/>
      <c r="D13745" s="164"/>
      <c r="E13745" s="163"/>
      <c r="F13745" s="162"/>
      <c r="G13745" s="209"/>
      <c r="H13745" s="195"/>
    </row>
    <row r="13746" spans="1:8">
      <c r="A13746" s="162"/>
      <c r="B13746" s="162"/>
      <c r="C13746" s="163"/>
      <c r="D13746" s="164"/>
      <c r="E13746" s="163"/>
      <c r="F13746" s="162"/>
      <c r="G13746" s="209"/>
      <c r="H13746" s="195"/>
    </row>
    <row r="13747" spans="1:8">
      <c r="A13747" s="162"/>
      <c r="B13747" s="162"/>
      <c r="C13747" s="163"/>
      <c r="D13747" s="164"/>
      <c r="E13747" s="163"/>
      <c r="F13747" s="162"/>
      <c r="G13747" s="209"/>
      <c r="H13747" s="195"/>
    </row>
    <row r="13748" spans="1:8">
      <c r="A13748" s="162"/>
      <c r="B13748" s="162"/>
      <c r="C13748" s="163"/>
      <c r="D13748" s="164"/>
      <c r="E13748" s="163"/>
      <c r="F13748" s="162"/>
      <c r="G13748" s="209"/>
      <c r="H13748" s="195"/>
    </row>
    <row r="13749" spans="1:8">
      <c r="A13749" s="162"/>
      <c r="B13749" s="162"/>
      <c r="C13749" s="163"/>
      <c r="D13749" s="164"/>
      <c r="E13749" s="163"/>
      <c r="F13749" s="162"/>
      <c r="G13749" s="209"/>
      <c r="H13749" s="195"/>
    </row>
    <row r="13750" spans="1:8">
      <c r="A13750" s="162"/>
      <c r="B13750" s="162"/>
      <c r="C13750" s="163"/>
      <c r="D13750" s="164"/>
      <c r="E13750" s="163"/>
      <c r="F13750" s="162"/>
      <c r="G13750" s="209"/>
      <c r="H13750" s="195"/>
    </row>
    <row r="13751" spans="1:8">
      <c r="A13751" s="162"/>
      <c r="B13751" s="162"/>
      <c r="C13751" s="163"/>
      <c r="D13751" s="164"/>
      <c r="E13751" s="163"/>
      <c r="F13751" s="162"/>
      <c r="G13751" s="209"/>
      <c r="H13751" s="195"/>
    </row>
    <row r="13752" spans="1:8">
      <c r="A13752" s="162"/>
      <c r="B13752" s="162"/>
      <c r="C13752" s="163"/>
      <c r="D13752" s="164"/>
      <c r="E13752" s="163"/>
      <c r="F13752" s="162"/>
      <c r="G13752" s="209"/>
      <c r="H13752" s="195"/>
    </row>
    <row r="13753" spans="1:8">
      <c r="A13753" s="162"/>
      <c r="B13753" s="162"/>
      <c r="C13753" s="163"/>
      <c r="D13753" s="164"/>
      <c r="E13753" s="163"/>
      <c r="F13753" s="162"/>
      <c r="G13753" s="209"/>
      <c r="H13753" s="195"/>
    </row>
    <row r="13754" spans="1:8">
      <c r="A13754" s="162"/>
      <c r="B13754" s="162"/>
      <c r="C13754" s="163"/>
      <c r="D13754" s="164"/>
      <c r="E13754" s="163"/>
      <c r="F13754" s="162"/>
      <c r="G13754" s="209"/>
      <c r="H13754" s="195"/>
    </row>
    <row r="13755" spans="1:8">
      <c r="A13755" s="162"/>
      <c r="B13755" s="162"/>
      <c r="C13755" s="163"/>
      <c r="D13755" s="164"/>
      <c r="E13755" s="163"/>
      <c r="F13755" s="162"/>
      <c r="G13755" s="209"/>
      <c r="H13755" s="195"/>
    </row>
    <row r="13756" spans="1:8">
      <c r="A13756" s="162"/>
      <c r="B13756" s="162"/>
      <c r="C13756" s="163"/>
      <c r="D13756" s="164"/>
      <c r="E13756" s="163"/>
      <c r="F13756" s="162"/>
      <c r="G13756" s="209"/>
      <c r="H13756" s="195"/>
    </row>
    <row r="13757" spans="1:8">
      <c r="A13757" s="162"/>
      <c r="B13757" s="162"/>
      <c r="C13757" s="163"/>
      <c r="D13757" s="164"/>
      <c r="E13757" s="163"/>
      <c r="F13757" s="162"/>
      <c r="G13757" s="209"/>
      <c r="H13757" s="195"/>
    </row>
    <row r="13758" spans="1:8">
      <c r="A13758" s="162"/>
      <c r="B13758" s="162"/>
      <c r="C13758" s="163"/>
      <c r="D13758" s="164"/>
      <c r="E13758" s="163"/>
      <c r="F13758" s="162"/>
      <c r="G13758" s="209"/>
      <c r="H13758" s="195"/>
    </row>
    <row r="13759" spans="1:8">
      <c r="A13759" s="162"/>
      <c r="B13759" s="162"/>
      <c r="C13759" s="163"/>
      <c r="D13759" s="164"/>
      <c r="E13759" s="163"/>
      <c r="F13759" s="162"/>
      <c r="G13759" s="209"/>
      <c r="H13759" s="195"/>
    </row>
    <row r="13760" spans="1:8">
      <c r="A13760" s="162"/>
      <c r="B13760" s="162"/>
      <c r="C13760" s="163"/>
      <c r="D13760" s="164"/>
      <c r="E13760" s="163"/>
      <c r="F13760" s="162"/>
      <c r="G13760" s="209"/>
      <c r="H13760" s="195"/>
    </row>
    <row r="13761" spans="1:8">
      <c r="A13761" s="162"/>
      <c r="B13761" s="162"/>
      <c r="C13761" s="163"/>
      <c r="D13761" s="164"/>
      <c r="E13761" s="163"/>
      <c r="F13761" s="162"/>
      <c r="G13761" s="209"/>
      <c r="H13761" s="195"/>
    </row>
    <row r="13762" spans="1:8">
      <c r="A13762" s="162"/>
      <c r="B13762" s="162"/>
      <c r="C13762" s="163"/>
      <c r="D13762" s="164"/>
      <c r="E13762" s="163"/>
      <c r="F13762" s="162"/>
      <c r="G13762" s="209"/>
      <c r="H13762" s="195"/>
    </row>
    <row r="13763" spans="1:8">
      <c r="A13763" s="162"/>
      <c r="B13763" s="162"/>
      <c r="C13763" s="163"/>
      <c r="D13763" s="164"/>
      <c r="E13763" s="163"/>
      <c r="F13763" s="162"/>
      <c r="G13763" s="209"/>
      <c r="H13763" s="195"/>
    </row>
    <row r="13764" spans="1:8">
      <c r="A13764" s="162"/>
      <c r="B13764" s="162"/>
      <c r="C13764" s="163"/>
      <c r="D13764" s="164"/>
      <c r="E13764" s="163"/>
      <c r="F13764" s="162"/>
      <c r="G13764" s="209"/>
      <c r="H13764" s="195"/>
    </row>
    <row r="13765" spans="1:8">
      <c r="A13765" s="162"/>
      <c r="B13765" s="162"/>
      <c r="C13765" s="163"/>
      <c r="D13765" s="164"/>
      <c r="E13765" s="163"/>
      <c r="F13765" s="162"/>
      <c r="G13765" s="209"/>
      <c r="H13765" s="195"/>
    </row>
    <row r="13766" spans="1:8">
      <c r="A13766" s="162"/>
      <c r="B13766" s="162"/>
      <c r="C13766" s="163"/>
      <c r="D13766" s="164"/>
      <c r="E13766" s="163"/>
      <c r="F13766" s="162"/>
      <c r="G13766" s="209"/>
      <c r="H13766" s="195"/>
    </row>
    <row r="13767" spans="1:8">
      <c r="A13767" s="162"/>
      <c r="B13767" s="162"/>
      <c r="C13767" s="163"/>
      <c r="D13767" s="164"/>
      <c r="E13767" s="163"/>
      <c r="F13767" s="162"/>
      <c r="G13767" s="209"/>
      <c r="H13767" s="195"/>
    </row>
    <row r="13768" spans="1:8">
      <c r="A13768" s="162"/>
      <c r="B13768" s="162"/>
      <c r="C13768" s="163"/>
      <c r="D13768" s="164"/>
      <c r="E13768" s="163"/>
      <c r="F13768" s="162"/>
      <c r="G13768" s="209"/>
      <c r="H13768" s="195"/>
    </row>
    <row r="13769" spans="1:8">
      <c r="A13769" s="162"/>
      <c r="B13769" s="162"/>
      <c r="C13769" s="163"/>
      <c r="D13769" s="164"/>
      <c r="E13769" s="163"/>
      <c r="F13769" s="162"/>
      <c r="G13769" s="209"/>
      <c r="H13769" s="195"/>
    </row>
    <row r="13770" spans="1:8">
      <c r="A13770" s="162"/>
      <c r="B13770" s="162"/>
      <c r="C13770" s="163"/>
      <c r="D13770" s="164"/>
      <c r="E13770" s="163"/>
      <c r="F13770" s="162"/>
      <c r="G13770" s="209"/>
      <c r="H13770" s="195"/>
    </row>
    <row r="13771" spans="1:8">
      <c r="A13771" s="162"/>
      <c r="B13771" s="162"/>
      <c r="C13771" s="163"/>
      <c r="D13771" s="164"/>
      <c r="E13771" s="163"/>
      <c r="F13771" s="162"/>
      <c r="G13771" s="209"/>
      <c r="H13771" s="195"/>
    </row>
    <row r="13772" spans="1:8">
      <c r="A13772" s="162"/>
      <c r="B13772" s="162"/>
      <c r="C13772" s="163"/>
      <c r="D13772" s="164"/>
      <c r="E13772" s="163"/>
      <c r="F13772" s="162"/>
      <c r="G13772" s="209"/>
      <c r="H13772" s="195"/>
    </row>
    <row r="13773" spans="1:8">
      <c r="A13773" s="162"/>
      <c r="B13773" s="162"/>
      <c r="C13773" s="163"/>
      <c r="D13773" s="164"/>
      <c r="E13773" s="163"/>
      <c r="F13773" s="162"/>
      <c r="G13773" s="209"/>
      <c r="H13773" s="195"/>
    </row>
    <row r="13774" spans="1:8">
      <c r="A13774" s="162"/>
      <c r="B13774" s="162"/>
      <c r="C13774" s="163"/>
      <c r="D13774" s="164"/>
      <c r="E13774" s="163"/>
      <c r="F13774" s="162"/>
      <c r="G13774" s="209"/>
      <c r="H13774" s="195"/>
    </row>
    <row r="13775" spans="1:8">
      <c r="A13775" s="162"/>
      <c r="B13775" s="162"/>
      <c r="C13775" s="163"/>
      <c r="D13775" s="164"/>
      <c r="E13775" s="163"/>
      <c r="F13775" s="162"/>
      <c r="G13775" s="209"/>
      <c r="H13775" s="195"/>
    </row>
    <row r="13776" spans="1:8">
      <c r="A13776" s="162"/>
      <c r="B13776" s="162"/>
      <c r="C13776" s="163"/>
      <c r="D13776" s="164"/>
      <c r="E13776" s="163"/>
      <c r="F13776" s="162"/>
      <c r="G13776" s="209"/>
      <c r="H13776" s="195"/>
    </row>
    <row r="13777" spans="1:8">
      <c r="A13777" s="162"/>
      <c r="B13777" s="162"/>
      <c r="C13777" s="163"/>
      <c r="D13777" s="164"/>
      <c r="E13777" s="163"/>
      <c r="F13777" s="162"/>
      <c r="G13777" s="209"/>
      <c r="H13777" s="195"/>
    </row>
    <row r="13778" spans="1:8">
      <c r="A13778" s="162"/>
      <c r="B13778" s="162"/>
      <c r="C13778" s="163"/>
      <c r="D13778" s="164"/>
      <c r="E13778" s="163"/>
      <c r="F13778" s="162"/>
      <c r="G13778" s="209"/>
      <c r="H13778" s="195"/>
    </row>
    <row r="13779" spans="1:8">
      <c r="A13779" s="162"/>
      <c r="B13779" s="162"/>
      <c r="C13779" s="163"/>
      <c r="D13779" s="164"/>
      <c r="E13779" s="163"/>
      <c r="F13779" s="162"/>
      <c r="G13779" s="209"/>
      <c r="H13779" s="195"/>
    </row>
    <row r="13780" spans="1:8">
      <c r="A13780" s="162"/>
      <c r="B13780" s="162"/>
      <c r="C13780" s="163"/>
      <c r="D13780" s="164"/>
      <c r="E13780" s="163"/>
      <c r="F13780" s="162"/>
      <c r="G13780" s="209"/>
      <c r="H13780" s="195"/>
    </row>
    <row r="13781" spans="1:8">
      <c r="A13781" s="162"/>
      <c r="B13781" s="162"/>
      <c r="C13781" s="163"/>
      <c r="D13781" s="164"/>
      <c r="E13781" s="163"/>
      <c r="F13781" s="162"/>
      <c r="G13781" s="209"/>
      <c r="H13781" s="195"/>
    </row>
    <row r="13782" spans="1:8">
      <c r="A13782" s="162"/>
      <c r="B13782" s="162"/>
      <c r="C13782" s="163"/>
      <c r="D13782" s="164"/>
      <c r="E13782" s="163"/>
      <c r="F13782" s="162"/>
      <c r="G13782" s="209"/>
      <c r="H13782" s="195"/>
    </row>
    <row r="13783" spans="1:8">
      <c r="A13783" s="162"/>
      <c r="B13783" s="162"/>
      <c r="C13783" s="163"/>
      <c r="D13783" s="164"/>
      <c r="E13783" s="163"/>
      <c r="F13783" s="162"/>
      <c r="G13783" s="209"/>
      <c r="H13783" s="195"/>
    </row>
    <row r="13784" spans="1:8">
      <c r="A13784" s="162"/>
      <c r="B13784" s="162"/>
      <c r="C13784" s="163"/>
      <c r="D13784" s="164"/>
      <c r="E13784" s="163"/>
      <c r="F13784" s="162"/>
      <c r="G13784" s="209"/>
      <c r="H13784" s="195"/>
    </row>
    <row r="13785" spans="1:8">
      <c r="A13785" s="162"/>
      <c r="B13785" s="162"/>
      <c r="C13785" s="163"/>
      <c r="D13785" s="164"/>
      <c r="E13785" s="163"/>
      <c r="F13785" s="162"/>
      <c r="G13785" s="209"/>
      <c r="H13785" s="195"/>
    </row>
    <row r="13786" spans="1:8">
      <c r="A13786" s="162"/>
      <c r="B13786" s="162"/>
      <c r="C13786" s="163"/>
      <c r="D13786" s="164"/>
      <c r="E13786" s="163"/>
      <c r="F13786" s="162"/>
      <c r="G13786" s="209"/>
      <c r="H13786" s="195"/>
    </row>
    <row r="13787" spans="1:8">
      <c r="A13787" s="162"/>
      <c r="B13787" s="162"/>
      <c r="C13787" s="163"/>
      <c r="D13787" s="164"/>
      <c r="E13787" s="163"/>
      <c r="F13787" s="162"/>
      <c r="G13787" s="209"/>
      <c r="H13787" s="195"/>
    </row>
    <row r="13788" spans="1:8">
      <c r="A13788" s="162"/>
      <c r="B13788" s="162"/>
      <c r="C13788" s="163"/>
      <c r="D13788" s="164"/>
      <c r="E13788" s="163"/>
      <c r="F13788" s="162"/>
      <c r="G13788" s="209"/>
      <c r="H13788" s="195"/>
    </row>
    <row r="13789" spans="1:8">
      <c r="A13789" s="162"/>
      <c r="B13789" s="162"/>
      <c r="C13789" s="163"/>
      <c r="D13789" s="164"/>
      <c r="E13789" s="163"/>
      <c r="F13789" s="162"/>
      <c r="G13789" s="209"/>
      <c r="H13789" s="195"/>
    </row>
    <row r="13790" spans="1:8">
      <c r="A13790" s="162"/>
      <c r="B13790" s="162"/>
      <c r="C13790" s="163"/>
      <c r="D13790" s="164"/>
      <c r="E13790" s="163"/>
      <c r="F13790" s="162"/>
      <c r="G13790" s="209"/>
      <c r="H13790" s="195"/>
    </row>
    <row r="13791" spans="1:8">
      <c r="A13791" s="162"/>
      <c r="B13791" s="162"/>
      <c r="C13791" s="163"/>
      <c r="D13791" s="164"/>
      <c r="E13791" s="163"/>
      <c r="F13791" s="162"/>
      <c r="G13791" s="209"/>
      <c r="H13791" s="195"/>
    </row>
    <row r="13792" spans="1:8">
      <c r="A13792" s="162"/>
      <c r="B13792" s="162"/>
      <c r="C13792" s="163"/>
      <c r="D13792" s="164"/>
      <c r="E13792" s="163"/>
      <c r="F13792" s="162"/>
      <c r="G13792" s="209"/>
      <c r="H13792" s="195"/>
    </row>
    <row r="13793" spans="1:8">
      <c r="A13793" s="162"/>
      <c r="B13793" s="162"/>
      <c r="C13793" s="163"/>
      <c r="D13793" s="164"/>
      <c r="E13793" s="163"/>
      <c r="F13793" s="162"/>
      <c r="G13793" s="209"/>
      <c r="H13793" s="195"/>
    </row>
    <row r="13794" spans="1:8">
      <c r="A13794" s="162"/>
      <c r="B13794" s="162"/>
      <c r="C13794" s="163"/>
      <c r="D13794" s="164"/>
      <c r="E13794" s="163"/>
      <c r="F13794" s="162"/>
      <c r="G13794" s="209"/>
      <c r="H13794" s="195"/>
    </row>
    <row r="13795" spans="1:8">
      <c r="A13795" s="162"/>
      <c r="B13795" s="162"/>
      <c r="C13795" s="163"/>
      <c r="D13795" s="164"/>
      <c r="E13795" s="163"/>
      <c r="F13795" s="162"/>
      <c r="G13795" s="209"/>
      <c r="H13795" s="195"/>
    </row>
    <row r="13796" spans="1:8">
      <c r="A13796" s="162"/>
      <c r="B13796" s="162"/>
      <c r="C13796" s="163"/>
      <c r="D13796" s="164"/>
      <c r="E13796" s="163"/>
      <c r="F13796" s="162"/>
      <c r="G13796" s="209"/>
      <c r="H13796" s="195"/>
    </row>
    <row r="13797" spans="1:8">
      <c r="A13797" s="162"/>
      <c r="B13797" s="162"/>
      <c r="C13797" s="163"/>
      <c r="D13797" s="164"/>
      <c r="E13797" s="163"/>
      <c r="F13797" s="162"/>
      <c r="G13797" s="209"/>
      <c r="H13797" s="195"/>
    </row>
    <row r="13798" spans="1:8">
      <c r="A13798" s="162"/>
      <c r="B13798" s="162"/>
      <c r="C13798" s="163"/>
      <c r="D13798" s="164"/>
      <c r="E13798" s="163"/>
      <c r="F13798" s="162"/>
      <c r="G13798" s="209"/>
      <c r="H13798" s="195"/>
    </row>
    <row r="13799" spans="1:8">
      <c r="A13799" s="162"/>
      <c r="B13799" s="162"/>
      <c r="C13799" s="163"/>
      <c r="D13799" s="164"/>
      <c r="E13799" s="163"/>
      <c r="F13799" s="162"/>
      <c r="G13799" s="209"/>
      <c r="H13799" s="195"/>
    </row>
    <row r="13800" spans="1:8">
      <c r="A13800" s="162"/>
      <c r="B13800" s="162"/>
      <c r="C13800" s="163"/>
      <c r="D13800" s="164"/>
      <c r="E13800" s="163"/>
      <c r="F13800" s="162"/>
      <c r="G13800" s="209"/>
      <c r="H13800" s="195"/>
    </row>
    <row r="13801" spans="1:8">
      <c r="A13801" s="162"/>
      <c r="B13801" s="162"/>
      <c r="C13801" s="163"/>
      <c r="D13801" s="164"/>
      <c r="E13801" s="163"/>
      <c r="F13801" s="162"/>
      <c r="G13801" s="209"/>
      <c r="H13801" s="195"/>
    </row>
    <row r="13802" spans="1:8">
      <c r="A13802" s="162"/>
      <c r="B13802" s="162"/>
      <c r="C13802" s="163"/>
      <c r="D13802" s="164"/>
      <c r="E13802" s="163"/>
      <c r="F13802" s="162"/>
      <c r="G13802" s="209"/>
      <c r="H13802" s="195"/>
    </row>
    <row r="13803" spans="1:8">
      <c r="A13803" s="162"/>
      <c r="B13803" s="162"/>
      <c r="C13803" s="163"/>
      <c r="D13803" s="164"/>
      <c r="E13803" s="163"/>
      <c r="F13803" s="162"/>
      <c r="G13803" s="209"/>
      <c r="H13803" s="195"/>
    </row>
    <row r="13804" spans="1:8">
      <c r="A13804" s="162"/>
      <c r="B13804" s="162"/>
      <c r="C13804" s="163"/>
      <c r="D13804" s="164"/>
      <c r="E13804" s="163"/>
      <c r="F13804" s="162"/>
      <c r="G13804" s="209"/>
      <c r="H13804" s="195"/>
    </row>
    <row r="13805" spans="1:8">
      <c r="A13805" s="162"/>
      <c r="B13805" s="162"/>
      <c r="C13805" s="163"/>
      <c r="D13805" s="164"/>
      <c r="E13805" s="163"/>
      <c r="F13805" s="162"/>
      <c r="G13805" s="209"/>
      <c r="H13805" s="195"/>
    </row>
    <row r="13806" spans="1:8">
      <c r="A13806" s="162"/>
      <c r="B13806" s="162"/>
      <c r="C13806" s="163"/>
      <c r="D13806" s="164"/>
      <c r="E13806" s="163"/>
      <c r="F13806" s="162"/>
      <c r="G13806" s="209"/>
      <c r="H13806" s="195"/>
    </row>
    <row r="13807" spans="1:8">
      <c r="A13807" s="162"/>
      <c r="B13807" s="162"/>
      <c r="C13807" s="163"/>
      <c r="D13807" s="164"/>
      <c r="E13807" s="163"/>
      <c r="F13807" s="162"/>
      <c r="G13807" s="209"/>
      <c r="H13807" s="195"/>
    </row>
    <row r="13808" spans="1:8">
      <c r="A13808" s="162"/>
      <c r="B13808" s="162"/>
      <c r="C13808" s="163"/>
      <c r="D13808" s="164"/>
      <c r="E13808" s="163"/>
      <c r="F13808" s="162"/>
      <c r="G13808" s="209"/>
      <c r="H13808" s="195"/>
    </row>
    <row r="13809" spans="1:8">
      <c r="A13809" s="162"/>
      <c r="B13809" s="162"/>
      <c r="C13809" s="163"/>
      <c r="D13809" s="164"/>
      <c r="E13809" s="163"/>
      <c r="F13809" s="162"/>
      <c r="G13809" s="209"/>
      <c r="H13809" s="195"/>
    </row>
    <row r="13810" spans="1:8">
      <c r="A13810" s="162"/>
      <c r="B13810" s="162"/>
      <c r="C13810" s="163"/>
      <c r="D13810" s="164"/>
      <c r="E13810" s="163"/>
      <c r="F13810" s="162"/>
      <c r="G13810" s="209"/>
      <c r="H13810" s="195"/>
    </row>
    <row r="13811" spans="1:8">
      <c r="A13811" s="162"/>
      <c r="B13811" s="162"/>
      <c r="C13811" s="163"/>
      <c r="D13811" s="164"/>
      <c r="E13811" s="163"/>
      <c r="F13811" s="162"/>
      <c r="G13811" s="209"/>
      <c r="H13811" s="195"/>
    </row>
    <row r="13812" spans="1:8">
      <c r="A13812" s="162"/>
      <c r="B13812" s="162"/>
      <c r="C13812" s="163"/>
      <c r="D13812" s="164"/>
      <c r="E13812" s="163"/>
      <c r="F13812" s="162"/>
      <c r="G13812" s="209"/>
      <c r="H13812" s="195"/>
    </row>
    <row r="13813" spans="1:8">
      <c r="A13813" s="162"/>
      <c r="B13813" s="162"/>
      <c r="C13813" s="163"/>
      <c r="D13813" s="164"/>
      <c r="E13813" s="163"/>
      <c r="F13813" s="162"/>
      <c r="G13813" s="209"/>
      <c r="H13813" s="195"/>
    </row>
    <row r="13814" spans="1:8">
      <c r="A13814" s="162"/>
      <c r="B13814" s="162"/>
      <c r="C13814" s="163"/>
      <c r="D13814" s="164"/>
      <c r="E13814" s="163"/>
      <c r="F13814" s="162"/>
      <c r="G13814" s="209"/>
      <c r="H13814" s="195"/>
    </row>
    <row r="13815" spans="1:8">
      <c r="A13815" s="162"/>
      <c r="B13815" s="162"/>
      <c r="C13815" s="163"/>
      <c r="D13815" s="164"/>
      <c r="E13815" s="163"/>
      <c r="F13815" s="162"/>
      <c r="G13815" s="209"/>
      <c r="H13815" s="195"/>
    </row>
    <row r="13816" spans="1:8">
      <c r="A13816" s="162"/>
      <c r="B13816" s="162"/>
      <c r="C13816" s="163"/>
      <c r="D13816" s="164"/>
      <c r="E13816" s="163"/>
      <c r="F13816" s="162"/>
      <c r="G13816" s="209"/>
      <c r="H13816" s="195"/>
    </row>
    <row r="13817" spans="1:8">
      <c r="A13817" s="162"/>
      <c r="B13817" s="162"/>
      <c r="C13817" s="163"/>
      <c r="D13817" s="164"/>
      <c r="E13817" s="163"/>
      <c r="F13817" s="162"/>
      <c r="G13817" s="209"/>
      <c r="H13817" s="195"/>
    </row>
    <row r="13818" spans="1:8">
      <c r="A13818" s="162"/>
      <c r="B13818" s="162"/>
      <c r="C13818" s="163"/>
      <c r="D13818" s="164"/>
      <c r="E13818" s="163"/>
      <c r="F13818" s="162"/>
      <c r="G13818" s="209"/>
      <c r="H13818" s="195"/>
    </row>
    <row r="13819" spans="1:8">
      <c r="A13819" s="162"/>
      <c r="B13819" s="162"/>
      <c r="C13819" s="163"/>
      <c r="D13819" s="164"/>
      <c r="E13819" s="163"/>
      <c r="F13819" s="162"/>
      <c r="G13819" s="209"/>
      <c r="H13819" s="195"/>
    </row>
    <row r="13820" spans="1:8">
      <c r="A13820" s="162"/>
      <c r="B13820" s="162"/>
      <c r="C13820" s="163"/>
      <c r="D13820" s="164"/>
      <c r="E13820" s="163"/>
      <c r="F13820" s="162"/>
      <c r="G13820" s="209"/>
      <c r="H13820" s="195"/>
    </row>
    <row r="13821" spans="1:8">
      <c r="A13821" s="162"/>
      <c r="B13821" s="162"/>
      <c r="C13821" s="163"/>
      <c r="D13821" s="164"/>
      <c r="E13821" s="163"/>
      <c r="F13821" s="162"/>
      <c r="G13821" s="209"/>
      <c r="H13821" s="195"/>
    </row>
    <row r="13822" spans="1:8">
      <c r="A13822" s="162"/>
      <c r="B13822" s="162"/>
      <c r="C13822" s="163"/>
      <c r="D13822" s="164"/>
      <c r="E13822" s="163"/>
      <c r="F13822" s="162"/>
      <c r="G13822" s="209"/>
      <c r="H13822" s="195"/>
    </row>
    <row r="13823" spans="1:8">
      <c r="A13823" s="162"/>
      <c r="B13823" s="162"/>
      <c r="C13823" s="163"/>
      <c r="D13823" s="164"/>
      <c r="E13823" s="163"/>
      <c r="F13823" s="162"/>
      <c r="G13823" s="209"/>
      <c r="H13823" s="195"/>
    </row>
    <row r="13824" spans="1:8">
      <c r="A13824" s="162"/>
      <c r="B13824" s="162"/>
      <c r="C13824" s="163"/>
      <c r="D13824" s="164"/>
      <c r="E13824" s="163"/>
      <c r="F13824" s="162"/>
      <c r="G13824" s="209"/>
      <c r="H13824" s="195"/>
    </row>
    <row r="13825" spans="1:8">
      <c r="A13825" s="162"/>
      <c r="B13825" s="162"/>
      <c r="C13825" s="163"/>
      <c r="D13825" s="164"/>
      <c r="E13825" s="163"/>
      <c r="F13825" s="162"/>
      <c r="G13825" s="209"/>
      <c r="H13825" s="195"/>
    </row>
    <row r="13826" spans="1:8">
      <c r="A13826" s="162"/>
      <c r="B13826" s="162"/>
      <c r="C13826" s="163"/>
      <c r="D13826" s="164"/>
      <c r="E13826" s="163"/>
      <c r="F13826" s="162"/>
      <c r="G13826" s="209"/>
      <c r="H13826" s="195"/>
    </row>
    <row r="13827" spans="1:8">
      <c r="A13827" s="162"/>
      <c r="B13827" s="162"/>
      <c r="C13827" s="163"/>
      <c r="D13827" s="164"/>
      <c r="E13827" s="163"/>
      <c r="F13827" s="162"/>
      <c r="G13827" s="209"/>
      <c r="H13827" s="195"/>
    </row>
    <row r="13828" spans="1:8">
      <c r="A13828" s="162"/>
      <c r="B13828" s="162"/>
      <c r="C13828" s="163"/>
      <c r="D13828" s="164"/>
      <c r="E13828" s="163"/>
      <c r="F13828" s="162"/>
      <c r="G13828" s="209"/>
      <c r="H13828" s="195"/>
    </row>
    <row r="13829" spans="1:8">
      <c r="A13829" s="162"/>
      <c r="B13829" s="162"/>
      <c r="C13829" s="163"/>
      <c r="D13829" s="164"/>
      <c r="E13829" s="163"/>
      <c r="F13829" s="162"/>
      <c r="G13829" s="209"/>
      <c r="H13829" s="195"/>
    </row>
    <row r="13830" spans="1:8">
      <c r="A13830" s="162"/>
      <c r="B13830" s="162"/>
      <c r="C13830" s="163"/>
      <c r="D13830" s="164"/>
      <c r="E13830" s="163"/>
      <c r="F13830" s="162"/>
      <c r="G13830" s="209"/>
      <c r="H13830" s="195"/>
    </row>
    <row r="13831" spans="1:8">
      <c r="A13831" s="162"/>
      <c r="B13831" s="162"/>
      <c r="C13831" s="163"/>
      <c r="D13831" s="164"/>
      <c r="E13831" s="163"/>
      <c r="F13831" s="162"/>
      <c r="G13831" s="209"/>
      <c r="H13831" s="195"/>
    </row>
    <row r="13832" spans="1:8">
      <c r="A13832" s="162"/>
      <c r="B13832" s="162"/>
      <c r="C13832" s="163"/>
      <c r="D13832" s="164"/>
      <c r="E13832" s="163"/>
      <c r="F13832" s="162"/>
      <c r="G13832" s="209"/>
      <c r="H13832" s="195"/>
    </row>
    <row r="13833" spans="1:8">
      <c r="A13833" s="162"/>
      <c r="B13833" s="162"/>
      <c r="C13833" s="163"/>
      <c r="D13833" s="164"/>
      <c r="E13833" s="163"/>
      <c r="F13833" s="162"/>
      <c r="G13833" s="209"/>
      <c r="H13833" s="195"/>
    </row>
    <row r="13834" spans="1:8">
      <c r="A13834" s="162"/>
      <c r="B13834" s="162"/>
      <c r="C13834" s="163"/>
      <c r="D13834" s="164"/>
      <c r="E13834" s="163"/>
      <c r="F13834" s="162"/>
      <c r="G13834" s="209"/>
      <c r="H13834" s="195"/>
    </row>
    <row r="13835" spans="1:8">
      <c r="A13835" s="162"/>
      <c r="B13835" s="162"/>
      <c r="C13835" s="163"/>
      <c r="D13835" s="164"/>
      <c r="E13835" s="163"/>
      <c r="F13835" s="162"/>
      <c r="G13835" s="209"/>
      <c r="H13835" s="195"/>
    </row>
    <row r="13836" spans="1:8">
      <c r="A13836" s="162"/>
      <c r="B13836" s="162"/>
      <c r="C13836" s="163"/>
      <c r="D13836" s="164"/>
      <c r="E13836" s="163"/>
      <c r="F13836" s="162"/>
      <c r="G13836" s="209"/>
      <c r="H13836" s="195"/>
    </row>
    <row r="13837" spans="1:8">
      <c r="A13837" s="162"/>
      <c r="B13837" s="162"/>
      <c r="C13837" s="163"/>
      <c r="D13837" s="164"/>
      <c r="E13837" s="163"/>
      <c r="F13837" s="162"/>
      <c r="G13837" s="209"/>
      <c r="H13837" s="195"/>
    </row>
    <row r="13838" spans="1:8">
      <c r="A13838" s="162"/>
      <c r="B13838" s="162"/>
      <c r="C13838" s="163"/>
      <c r="D13838" s="164"/>
      <c r="E13838" s="163"/>
      <c r="F13838" s="162"/>
      <c r="G13838" s="209"/>
      <c r="H13838" s="195"/>
    </row>
    <row r="13839" spans="1:8">
      <c r="A13839" s="162"/>
      <c r="B13839" s="162"/>
      <c r="C13839" s="163"/>
      <c r="D13839" s="164"/>
      <c r="E13839" s="163"/>
      <c r="F13839" s="162"/>
      <c r="G13839" s="209"/>
      <c r="H13839" s="195"/>
    </row>
    <row r="13840" spans="1:8">
      <c r="A13840" s="162"/>
      <c r="B13840" s="162"/>
      <c r="C13840" s="163"/>
      <c r="D13840" s="164"/>
      <c r="E13840" s="163"/>
      <c r="F13840" s="162"/>
      <c r="G13840" s="209"/>
      <c r="H13840" s="195"/>
    </row>
    <row r="13841" spans="1:8">
      <c r="A13841" s="162"/>
      <c r="B13841" s="162"/>
      <c r="C13841" s="163"/>
      <c r="D13841" s="164"/>
      <c r="E13841" s="163"/>
      <c r="F13841" s="162"/>
      <c r="G13841" s="209"/>
      <c r="H13841" s="195"/>
    </row>
    <row r="13842" spans="1:8">
      <c r="A13842" s="162"/>
      <c r="B13842" s="162"/>
      <c r="C13842" s="163"/>
      <c r="D13842" s="164"/>
      <c r="E13842" s="163"/>
      <c r="F13842" s="162"/>
      <c r="G13842" s="209"/>
      <c r="H13842" s="195"/>
    </row>
    <row r="13843" spans="1:8">
      <c r="A13843" s="162"/>
      <c r="B13843" s="162"/>
      <c r="C13843" s="163"/>
      <c r="D13843" s="164"/>
      <c r="E13843" s="163"/>
      <c r="F13843" s="162"/>
      <c r="G13843" s="209"/>
      <c r="H13843" s="195"/>
    </row>
    <row r="13844" spans="1:8">
      <c r="A13844" s="162"/>
      <c r="B13844" s="162"/>
      <c r="C13844" s="163"/>
      <c r="D13844" s="164"/>
      <c r="E13844" s="163"/>
      <c r="F13844" s="162"/>
      <c r="G13844" s="209"/>
      <c r="H13844" s="195"/>
    </row>
    <row r="13845" spans="1:8">
      <c r="A13845" s="162"/>
      <c r="B13845" s="162"/>
      <c r="C13845" s="163"/>
      <c r="D13845" s="164"/>
      <c r="E13845" s="163"/>
      <c r="F13845" s="162"/>
      <c r="G13845" s="209"/>
      <c r="H13845" s="195"/>
    </row>
    <row r="13846" spans="1:8">
      <c r="A13846" s="162"/>
      <c r="B13846" s="162"/>
      <c r="C13846" s="163"/>
      <c r="D13846" s="164"/>
      <c r="E13846" s="163"/>
      <c r="F13846" s="162"/>
      <c r="G13846" s="209"/>
      <c r="H13846" s="195"/>
    </row>
    <row r="13847" spans="1:8">
      <c r="A13847" s="162"/>
      <c r="B13847" s="162"/>
      <c r="C13847" s="163"/>
      <c r="D13847" s="164"/>
      <c r="E13847" s="163"/>
      <c r="F13847" s="162"/>
      <c r="G13847" s="209"/>
      <c r="H13847" s="195"/>
    </row>
    <row r="13848" spans="1:8">
      <c r="A13848" s="162"/>
      <c r="B13848" s="162"/>
      <c r="C13848" s="163"/>
      <c r="D13848" s="164"/>
      <c r="E13848" s="163"/>
      <c r="F13848" s="162"/>
      <c r="G13848" s="209"/>
      <c r="H13848" s="195"/>
    </row>
    <row r="13849" spans="1:8">
      <c r="A13849" s="162"/>
      <c r="B13849" s="162"/>
      <c r="C13849" s="163"/>
      <c r="D13849" s="164"/>
      <c r="E13849" s="163"/>
      <c r="F13849" s="162"/>
      <c r="G13849" s="209"/>
      <c r="H13849" s="195"/>
    </row>
    <row r="13850" spans="1:8">
      <c r="A13850" s="162"/>
      <c r="B13850" s="162"/>
      <c r="C13850" s="163"/>
      <c r="D13850" s="164"/>
      <c r="E13850" s="163"/>
      <c r="F13850" s="162"/>
      <c r="G13850" s="209"/>
      <c r="H13850" s="195"/>
    </row>
    <row r="13851" spans="1:8">
      <c r="A13851" s="162"/>
      <c r="B13851" s="162"/>
      <c r="C13851" s="163"/>
      <c r="D13851" s="164"/>
      <c r="E13851" s="163"/>
      <c r="F13851" s="162"/>
      <c r="G13851" s="209"/>
      <c r="H13851" s="195"/>
    </row>
    <row r="13852" spans="1:8">
      <c r="A13852" s="162"/>
      <c r="B13852" s="162"/>
      <c r="C13852" s="163"/>
      <c r="D13852" s="164"/>
      <c r="E13852" s="163"/>
      <c r="F13852" s="162"/>
      <c r="G13852" s="209"/>
      <c r="H13852" s="195"/>
    </row>
    <row r="13853" spans="1:8">
      <c r="A13853" s="162"/>
      <c r="B13853" s="162"/>
      <c r="C13853" s="163"/>
      <c r="D13853" s="164"/>
      <c r="E13853" s="163"/>
      <c r="F13853" s="162"/>
      <c r="G13853" s="209"/>
      <c r="H13853" s="195"/>
    </row>
    <row r="13854" spans="1:8">
      <c r="A13854" s="162"/>
      <c r="B13854" s="162"/>
      <c r="C13854" s="163"/>
      <c r="D13854" s="164"/>
      <c r="E13854" s="163"/>
      <c r="F13854" s="162"/>
      <c r="G13854" s="209"/>
      <c r="H13854" s="195"/>
    </row>
    <row r="13855" spans="1:8">
      <c r="A13855" s="162"/>
      <c r="B13855" s="162"/>
      <c r="C13855" s="163"/>
      <c r="D13855" s="164"/>
      <c r="E13855" s="163"/>
      <c r="F13855" s="162"/>
      <c r="G13855" s="209"/>
      <c r="H13855" s="195"/>
    </row>
    <row r="13856" spans="1:8">
      <c r="A13856" s="162"/>
      <c r="B13856" s="162"/>
      <c r="C13856" s="163"/>
      <c r="D13856" s="164"/>
      <c r="E13856" s="163"/>
      <c r="F13856" s="162"/>
      <c r="G13856" s="209"/>
      <c r="H13856" s="195"/>
    </row>
    <row r="13857" spans="1:8">
      <c r="A13857" s="162"/>
      <c r="B13857" s="162"/>
      <c r="C13857" s="163"/>
      <c r="D13857" s="164"/>
      <c r="E13857" s="163"/>
      <c r="F13857" s="162"/>
      <c r="G13857" s="209"/>
      <c r="H13857" s="195"/>
    </row>
    <row r="13858" spans="1:8">
      <c r="A13858" s="162"/>
      <c r="B13858" s="162"/>
      <c r="C13858" s="163"/>
      <c r="D13858" s="164"/>
      <c r="E13858" s="163"/>
      <c r="F13858" s="162"/>
      <c r="G13858" s="209"/>
      <c r="H13858" s="195"/>
    </row>
    <row r="13859" spans="1:8">
      <c r="A13859" s="162"/>
      <c r="B13859" s="162"/>
      <c r="C13859" s="163"/>
      <c r="D13859" s="164"/>
      <c r="E13859" s="163"/>
      <c r="F13859" s="162"/>
      <c r="G13859" s="209"/>
      <c r="H13859" s="195"/>
    </row>
    <row r="13860" spans="1:8">
      <c r="A13860" s="162"/>
      <c r="B13860" s="162"/>
      <c r="C13860" s="163"/>
      <c r="D13860" s="164"/>
      <c r="E13860" s="163"/>
      <c r="F13860" s="162"/>
      <c r="G13860" s="209"/>
      <c r="H13860" s="195"/>
    </row>
    <row r="13861" spans="1:8">
      <c r="A13861" s="162"/>
      <c r="B13861" s="162"/>
      <c r="C13861" s="163"/>
      <c r="D13861" s="164"/>
      <c r="E13861" s="163"/>
      <c r="F13861" s="162"/>
      <c r="G13861" s="209"/>
      <c r="H13861" s="195"/>
    </row>
    <row r="13862" spans="1:8">
      <c r="A13862" s="162"/>
      <c r="B13862" s="162"/>
      <c r="C13862" s="163"/>
      <c r="D13862" s="164"/>
      <c r="E13862" s="163"/>
      <c r="F13862" s="162"/>
      <c r="G13862" s="209"/>
      <c r="H13862" s="195"/>
    </row>
    <row r="13863" spans="1:8">
      <c r="A13863" s="162"/>
      <c r="B13863" s="162"/>
      <c r="C13863" s="163"/>
      <c r="D13863" s="164"/>
      <c r="E13863" s="163"/>
      <c r="F13863" s="162"/>
      <c r="G13863" s="209"/>
      <c r="H13863" s="195"/>
    </row>
    <row r="13864" spans="1:8">
      <c r="A13864" s="162"/>
      <c r="B13864" s="162"/>
      <c r="C13864" s="163"/>
      <c r="D13864" s="164"/>
      <c r="E13864" s="163"/>
      <c r="F13864" s="162"/>
      <c r="G13864" s="209"/>
      <c r="H13864" s="195"/>
    </row>
    <row r="13865" spans="1:8">
      <c r="A13865" s="162"/>
      <c r="B13865" s="162"/>
      <c r="C13865" s="163"/>
      <c r="D13865" s="164"/>
      <c r="E13865" s="163"/>
      <c r="F13865" s="162"/>
      <c r="G13865" s="209"/>
      <c r="H13865" s="195"/>
    </row>
    <row r="13866" spans="1:8">
      <c r="A13866" s="162"/>
      <c r="B13866" s="162"/>
      <c r="C13866" s="163"/>
      <c r="D13866" s="164"/>
      <c r="E13866" s="163"/>
      <c r="F13866" s="162"/>
      <c r="G13866" s="209"/>
      <c r="H13866" s="195"/>
    </row>
    <row r="13867" spans="1:8">
      <c r="A13867" s="162"/>
      <c r="B13867" s="162"/>
      <c r="C13867" s="163"/>
      <c r="D13867" s="164"/>
      <c r="E13867" s="163"/>
      <c r="F13867" s="162"/>
      <c r="G13867" s="209"/>
      <c r="H13867" s="195"/>
    </row>
    <row r="13868" spans="1:8">
      <c r="A13868" s="162"/>
      <c r="B13868" s="162"/>
      <c r="C13868" s="163"/>
      <c r="D13868" s="164"/>
      <c r="E13868" s="163"/>
      <c r="F13868" s="162"/>
      <c r="G13868" s="209"/>
      <c r="H13868" s="195"/>
    </row>
    <row r="13869" spans="1:8">
      <c r="A13869" s="162"/>
      <c r="B13869" s="162"/>
      <c r="C13869" s="163"/>
      <c r="D13869" s="164"/>
      <c r="E13869" s="163"/>
      <c r="F13869" s="162"/>
      <c r="G13869" s="209"/>
      <c r="H13869" s="195"/>
    </row>
    <row r="13870" spans="1:8">
      <c r="A13870" s="162"/>
      <c r="B13870" s="162"/>
      <c r="C13870" s="163"/>
      <c r="D13870" s="164"/>
      <c r="E13870" s="163"/>
      <c r="F13870" s="162"/>
      <c r="G13870" s="209"/>
      <c r="H13870" s="195"/>
    </row>
    <row r="13871" spans="1:8">
      <c r="A13871" s="162"/>
      <c r="B13871" s="162"/>
      <c r="C13871" s="163"/>
      <c r="D13871" s="164"/>
      <c r="E13871" s="163"/>
      <c r="F13871" s="162"/>
      <c r="G13871" s="209"/>
      <c r="H13871" s="195"/>
    </row>
    <row r="13872" spans="1:8">
      <c r="A13872" s="162"/>
      <c r="B13872" s="162"/>
      <c r="C13872" s="163"/>
      <c r="D13872" s="164"/>
      <c r="E13872" s="163"/>
      <c r="F13872" s="162"/>
      <c r="G13872" s="209"/>
      <c r="H13872" s="195"/>
    </row>
    <row r="13873" spans="1:8">
      <c r="A13873" s="162"/>
      <c r="B13873" s="162"/>
      <c r="C13873" s="163"/>
      <c r="D13873" s="164"/>
      <c r="E13873" s="163"/>
      <c r="F13873" s="162"/>
      <c r="G13873" s="209"/>
      <c r="H13873" s="195"/>
    </row>
    <row r="13874" spans="1:8">
      <c r="A13874" s="162"/>
      <c r="B13874" s="162"/>
      <c r="C13874" s="163"/>
      <c r="D13874" s="164"/>
      <c r="E13874" s="163"/>
      <c r="F13874" s="162"/>
      <c r="G13874" s="209"/>
      <c r="H13874" s="195"/>
    </row>
    <row r="13875" spans="1:8">
      <c r="A13875" s="162"/>
      <c r="B13875" s="162"/>
      <c r="C13875" s="163"/>
      <c r="D13875" s="164"/>
      <c r="E13875" s="163"/>
      <c r="F13875" s="162"/>
      <c r="G13875" s="209"/>
      <c r="H13875" s="195"/>
    </row>
    <row r="13876" spans="1:8">
      <c r="A13876" s="162"/>
      <c r="B13876" s="162"/>
      <c r="C13876" s="163"/>
      <c r="D13876" s="164"/>
      <c r="E13876" s="163"/>
      <c r="F13876" s="162"/>
      <c r="G13876" s="209"/>
      <c r="H13876" s="195"/>
    </row>
    <row r="13877" spans="1:8">
      <c r="A13877" s="162"/>
      <c r="B13877" s="162"/>
      <c r="C13877" s="163"/>
      <c r="D13877" s="164"/>
      <c r="E13877" s="163"/>
      <c r="F13877" s="162"/>
      <c r="G13877" s="209"/>
      <c r="H13877" s="195"/>
    </row>
    <row r="13878" spans="1:8">
      <c r="A13878" s="162"/>
      <c r="B13878" s="162"/>
      <c r="C13878" s="163"/>
      <c r="D13878" s="164"/>
      <c r="E13878" s="163"/>
      <c r="F13878" s="162"/>
      <c r="G13878" s="209"/>
      <c r="H13878" s="195"/>
    </row>
    <row r="13879" spans="1:8">
      <c r="A13879" s="162"/>
      <c r="B13879" s="162"/>
      <c r="C13879" s="163"/>
      <c r="D13879" s="164"/>
      <c r="E13879" s="163"/>
      <c r="F13879" s="162"/>
      <c r="G13879" s="209"/>
      <c r="H13879" s="195"/>
    </row>
    <row r="13880" spans="1:8">
      <c r="A13880" s="162"/>
      <c r="B13880" s="162"/>
      <c r="C13880" s="163"/>
      <c r="D13880" s="164"/>
      <c r="E13880" s="163"/>
      <c r="F13880" s="162"/>
      <c r="G13880" s="209"/>
      <c r="H13880" s="195"/>
    </row>
    <row r="13881" spans="1:8">
      <c r="A13881" s="162"/>
      <c r="B13881" s="162"/>
      <c r="C13881" s="163"/>
      <c r="D13881" s="164"/>
      <c r="E13881" s="163"/>
      <c r="F13881" s="162"/>
      <c r="G13881" s="209"/>
      <c r="H13881" s="195"/>
    </row>
    <row r="13882" spans="1:8">
      <c r="A13882" s="162"/>
      <c r="B13882" s="162"/>
      <c r="C13882" s="163"/>
      <c r="D13882" s="164"/>
      <c r="E13882" s="163"/>
      <c r="F13882" s="162"/>
      <c r="G13882" s="209"/>
      <c r="H13882" s="195"/>
    </row>
    <row r="13883" spans="1:8">
      <c r="A13883" s="162"/>
      <c r="B13883" s="162"/>
      <c r="C13883" s="163"/>
      <c r="D13883" s="164"/>
      <c r="E13883" s="163"/>
      <c r="F13883" s="162"/>
      <c r="G13883" s="209"/>
      <c r="H13883" s="195"/>
    </row>
    <row r="13884" spans="1:8">
      <c r="A13884" s="162"/>
      <c r="B13884" s="162"/>
      <c r="C13884" s="163"/>
      <c r="D13884" s="164"/>
      <c r="E13884" s="163"/>
      <c r="F13884" s="162"/>
      <c r="G13884" s="209"/>
      <c r="H13884" s="195"/>
    </row>
    <row r="13885" spans="1:8">
      <c r="A13885" s="162"/>
      <c r="B13885" s="162"/>
      <c r="C13885" s="163"/>
      <c r="D13885" s="164"/>
      <c r="E13885" s="163"/>
      <c r="F13885" s="162"/>
      <c r="G13885" s="209"/>
      <c r="H13885" s="195"/>
    </row>
    <row r="13886" spans="1:8">
      <c r="A13886" s="162"/>
      <c r="B13886" s="162"/>
      <c r="C13886" s="163"/>
      <c r="D13886" s="164"/>
      <c r="E13886" s="163"/>
      <c r="F13886" s="162"/>
      <c r="G13886" s="209"/>
      <c r="H13886" s="195"/>
    </row>
    <row r="13887" spans="1:8">
      <c r="A13887" s="162"/>
      <c r="B13887" s="162"/>
      <c r="C13887" s="163"/>
      <c r="D13887" s="164"/>
      <c r="E13887" s="163"/>
      <c r="F13887" s="162"/>
      <c r="G13887" s="209"/>
      <c r="H13887" s="195"/>
    </row>
    <row r="13888" spans="1:8">
      <c r="A13888" s="162"/>
      <c r="B13888" s="162"/>
      <c r="C13888" s="163"/>
      <c r="D13888" s="164"/>
      <c r="E13888" s="163"/>
      <c r="F13888" s="162"/>
      <c r="G13888" s="209"/>
      <c r="H13888" s="195"/>
    </row>
    <row r="13889" spans="1:8">
      <c r="A13889" s="162"/>
      <c r="B13889" s="162"/>
      <c r="C13889" s="163"/>
      <c r="D13889" s="164"/>
      <c r="E13889" s="163"/>
      <c r="F13889" s="162"/>
      <c r="G13889" s="209"/>
      <c r="H13889" s="195"/>
    </row>
    <row r="13890" spans="1:8">
      <c r="A13890" s="162"/>
      <c r="B13890" s="162"/>
      <c r="C13890" s="163"/>
      <c r="D13890" s="164"/>
      <c r="E13890" s="163"/>
      <c r="F13890" s="162"/>
      <c r="G13890" s="209"/>
      <c r="H13890" s="195"/>
    </row>
    <row r="13891" spans="1:8">
      <c r="A13891" s="162"/>
      <c r="B13891" s="162"/>
      <c r="C13891" s="163"/>
      <c r="D13891" s="164"/>
      <c r="E13891" s="163"/>
      <c r="F13891" s="162"/>
      <c r="G13891" s="209"/>
      <c r="H13891" s="195"/>
    </row>
    <row r="13892" spans="1:8">
      <c r="A13892" s="162"/>
      <c r="B13892" s="162"/>
      <c r="C13892" s="163"/>
      <c r="D13892" s="164"/>
      <c r="E13892" s="163"/>
      <c r="F13892" s="162"/>
      <c r="G13892" s="209"/>
      <c r="H13892" s="195"/>
    </row>
    <row r="13893" spans="1:8">
      <c r="A13893" s="162"/>
      <c r="B13893" s="162"/>
      <c r="C13893" s="163"/>
      <c r="D13893" s="164"/>
      <c r="E13893" s="163"/>
      <c r="F13893" s="162"/>
      <c r="G13893" s="209"/>
      <c r="H13893" s="195"/>
    </row>
    <row r="13894" spans="1:8">
      <c r="A13894" s="162"/>
      <c r="B13894" s="162"/>
      <c r="C13894" s="163"/>
      <c r="D13894" s="164"/>
      <c r="E13894" s="163"/>
      <c r="F13894" s="162"/>
      <c r="G13894" s="209"/>
      <c r="H13894" s="195"/>
    </row>
    <row r="13895" spans="1:8">
      <c r="A13895" s="162"/>
      <c r="B13895" s="162"/>
      <c r="C13895" s="163"/>
      <c r="D13895" s="164"/>
      <c r="E13895" s="163"/>
      <c r="F13895" s="162"/>
      <c r="G13895" s="209"/>
      <c r="H13895" s="195"/>
    </row>
    <row r="13896" spans="1:8">
      <c r="A13896" s="162"/>
      <c r="B13896" s="162"/>
      <c r="C13896" s="163"/>
      <c r="D13896" s="164"/>
      <c r="E13896" s="163"/>
      <c r="F13896" s="162"/>
      <c r="G13896" s="209"/>
      <c r="H13896" s="195"/>
    </row>
    <row r="13897" spans="1:8">
      <c r="A13897" s="162"/>
      <c r="B13897" s="162"/>
      <c r="C13897" s="163"/>
      <c r="D13897" s="164"/>
      <c r="E13897" s="163"/>
      <c r="F13897" s="162"/>
      <c r="G13897" s="209"/>
      <c r="H13897" s="195"/>
    </row>
    <row r="13898" spans="1:8">
      <c r="A13898" s="162"/>
      <c r="B13898" s="162"/>
      <c r="C13898" s="163"/>
      <c r="D13898" s="164"/>
      <c r="E13898" s="163"/>
      <c r="F13898" s="162"/>
      <c r="G13898" s="209"/>
      <c r="H13898" s="195"/>
    </row>
    <row r="13899" spans="1:8">
      <c r="A13899" s="162"/>
      <c r="B13899" s="162"/>
      <c r="C13899" s="163"/>
      <c r="D13899" s="164"/>
      <c r="E13899" s="163"/>
      <c r="F13899" s="162"/>
      <c r="G13899" s="209"/>
      <c r="H13899" s="195"/>
    </row>
    <row r="13900" spans="1:8">
      <c r="A13900" s="162"/>
      <c r="B13900" s="162"/>
      <c r="C13900" s="163"/>
      <c r="D13900" s="164"/>
      <c r="E13900" s="163"/>
      <c r="F13900" s="162"/>
      <c r="G13900" s="209"/>
      <c r="H13900" s="195"/>
    </row>
    <row r="13901" spans="1:8">
      <c r="A13901" s="162"/>
      <c r="B13901" s="162"/>
      <c r="C13901" s="163"/>
      <c r="D13901" s="164"/>
      <c r="E13901" s="163"/>
      <c r="F13901" s="162"/>
      <c r="G13901" s="209"/>
      <c r="H13901" s="195"/>
    </row>
    <row r="13902" spans="1:8">
      <c r="A13902" s="162"/>
      <c r="B13902" s="162"/>
      <c r="C13902" s="163"/>
      <c r="D13902" s="164"/>
      <c r="E13902" s="163"/>
      <c r="F13902" s="162"/>
      <c r="G13902" s="209"/>
      <c r="H13902" s="195"/>
    </row>
    <row r="13903" spans="1:8">
      <c r="A13903" s="162"/>
      <c r="B13903" s="162"/>
      <c r="C13903" s="163"/>
      <c r="D13903" s="164"/>
      <c r="E13903" s="163"/>
      <c r="F13903" s="162"/>
      <c r="G13903" s="209"/>
      <c r="H13903" s="195"/>
    </row>
    <row r="13904" spans="1:8">
      <c r="A13904" s="162"/>
      <c r="B13904" s="162"/>
      <c r="C13904" s="163"/>
      <c r="D13904" s="164"/>
      <c r="E13904" s="163"/>
      <c r="F13904" s="162"/>
      <c r="G13904" s="209"/>
      <c r="H13904" s="195"/>
    </row>
    <row r="13905" spans="1:8">
      <c r="A13905" s="162"/>
      <c r="B13905" s="162"/>
      <c r="C13905" s="163"/>
      <c r="D13905" s="164"/>
      <c r="E13905" s="163"/>
      <c r="F13905" s="162"/>
      <c r="G13905" s="209"/>
      <c r="H13905" s="195"/>
    </row>
    <row r="13906" spans="1:8">
      <c r="A13906" s="162"/>
      <c r="B13906" s="162"/>
      <c r="C13906" s="163"/>
      <c r="D13906" s="164"/>
      <c r="E13906" s="163"/>
      <c r="F13906" s="162"/>
      <c r="G13906" s="209"/>
      <c r="H13906" s="195"/>
    </row>
    <row r="13907" spans="1:8">
      <c r="A13907" s="162"/>
      <c r="B13907" s="162"/>
      <c r="C13907" s="163"/>
      <c r="D13907" s="164"/>
      <c r="E13907" s="163"/>
      <c r="F13907" s="162"/>
      <c r="G13907" s="209"/>
      <c r="H13907" s="195"/>
    </row>
    <row r="13908" spans="1:8">
      <c r="A13908" s="162"/>
      <c r="B13908" s="162"/>
      <c r="C13908" s="163"/>
      <c r="D13908" s="164"/>
      <c r="E13908" s="163"/>
      <c r="F13908" s="162"/>
      <c r="G13908" s="209"/>
      <c r="H13908" s="195"/>
    </row>
    <row r="13909" spans="1:8">
      <c r="A13909" s="162"/>
      <c r="B13909" s="162"/>
      <c r="C13909" s="163"/>
      <c r="D13909" s="164"/>
      <c r="E13909" s="163"/>
      <c r="F13909" s="162"/>
      <c r="G13909" s="209"/>
      <c r="H13909" s="195"/>
    </row>
    <row r="13910" spans="1:8">
      <c r="A13910" s="162"/>
      <c r="B13910" s="162"/>
      <c r="C13910" s="163"/>
      <c r="D13910" s="164"/>
      <c r="E13910" s="163"/>
      <c r="F13910" s="162"/>
      <c r="G13910" s="209"/>
      <c r="H13910" s="195"/>
    </row>
    <row r="13911" spans="1:8">
      <c r="A13911" s="162"/>
      <c r="B13911" s="162"/>
      <c r="C13911" s="163"/>
      <c r="D13911" s="164"/>
      <c r="E13911" s="163"/>
      <c r="F13911" s="162"/>
      <c r="G13911" s="209"/>
      <c r="H13911" s="195"/>
    </row>
    <row r="13912" spans="1:8">
      <c r="A13912" s="162"/>
      <c r="B13912" s="162"/>
      <c r="C13912" s="163"/>
      <c r="D13912" s="164"/>
      <c r="E13912" s="163"/>
      <c r="F13912" s="162"/>
      <c r="G13912" s="209"/>
      <c r="H13912" s="195"/>
    </row>
    <row r="13913" spans="1:8">
      <c r="A13913" s="162"/>
      <c r="B13913" s="162"/>
      <c r="C13913" s="163"/>
      <c r="D13913" s="164"/>
      <c r="E13913" s="163"/>
      <c r="F13913" s="162"/>
      <c r="G13913" s="209"/>
      <c r="H13913" s="195"/>
    </row>
    <row r="13914" spans="1:8">
      <c r="A13914" s="162"/>
      <c r="B13914" s="162"/>
      <c r="C13914" s="163"/>
      <c r="D13914" s="164"/>
      <c r="E13914" s="163"/>
      <c r="F13914" s="162"/>
      <c r="G13914" s="209"/>
      <c r="H13914" s="195"/>
    </row>
    <row r="13915" spans="1:8">
      <c r="A13915" s="162"/>
      <c r="B13915" s="162"/>
      <c r="C13915" s="163"/>
      <c r="D13915" s="164"/>
      <c r="E13915" s="163"/>
      <c r="F13915" s="162"/>
      <c r="G13915" s="209"/>
      <c r="H13915" s="195"/>
    </row>
    <row r="13916" spans="1:8">
      <c r="A13916" s="162"/>
      <c r="B13916" s="162"/>
      <c r="C13916" s="163"/>
      <c r="D13916" s="164"/>
      <c r="E13916" s="163"/>
      <c r="F13916" s="162"/>
      <c r="G13916" s="209"/>
      <c r="H13916" s="195"/>
    </row>
    <row r="13917" spans="1:8">
      <c r="A13917" s="162"/>
      <c r="B13917" s="162"/>
      <c r="C13917" s="163"/>
      <c r="D13917" s="164"/>
      <c r="E13917" s="163"/>
      <c r="F13917" s="162"/>
      <c r="G13917" s="209"/>
      <c r="H13917" s="195"/>
    </row>
    <row r="13918" spans="1:8">
      <c r="A13918" s="162"/>
      <c r="B13918" s="162"/>
      <c r="C13918" s="163"/>
      <c r="D13918" s="164"/>
      <c r="E13918" s="163"/>
      <c r="F13918" s="162"/>
      <c r="G13918" s="209"/>
      <c r="H13918" s="195"/>
    </row>
    <row r="13919" spans="1:8">
      <c r="A13919" s="162"/>
      <c r="B13919" s="162"/>
      <c r="C13919" s="163"/>
      <c r="D13919" s="164"/>
      <c r="E13919" s="163"/>
      <c r="F13919" s="162"/>
      <c r="G13919" s="209"/>
      <c r="H13919" s="195"/>
    </row>
    <row r="13920" spans="1:8">
      <c r="A13920" s="162"/>
      <c r="B13920" s="162"/>
      <c r="C13920" s="163"/>
      <c r="D13920" s="164"/>
      <c r="E13920" s="163"/>
      <c r="F13920" s="162"/>
      <c r="G13920" s="209"/>
      <c r="H13920" s="195"/>
    </row>
    <row r="13921" spans="1:8">
      <c r="A13921" s="162"/>
      <c r="B13921" s="162"/>
      <c r="C13921" s="163"/>
      <c r="D13921" s="164"/>
      <c r="E13921" s="163"/>
      <c r="F13921" s="162"/>
      <c r="G13921" s="209"/>
      <c r="H13921" s="195"/>
    </row>
    <row r="13922" spans="1:8">
      <c r="A13922" s="162"/>
      <c r="B13922" s="162"/>
      <c r="C13922" s="163"/>
      <c r="D13922" s="164"/>
      <c r="E13922" s="163"/>
      <c r="F13922" s="162"/>
      <c r="G13922" s="209"/>
      <c r="H13922" s="195"/>
    </row>
    <row r="13923" spans="1:8">
      <c r="A13923" s="162"/>
      <c r="B13923" s="162"/>
      <c r="C13923" s="163"/>
      <c r="D13923" s="164"/>
      <c r="E13923" s="163"/>
      <c r="F13923" s="162"/>
      <c r="G13923" s="209"/>
      <c r="H13923" s="195"/>
    </row>
    <row r="13924" spans="1:8">
      <c r="A13924" s="162"/>
      <c r="B13924" s="162"/>
      <c r="C13924" s="163"/>
      <c r="D13924" s="164"/>
      <c r="E13924" s="163"/>
      <c r="F13924" s="162"/>
      <c r="G13924" s="209"/>
      <c r="H13924" s="195"/>
    </row>
    <row r="13925" spans="1:8">
      <c r="A13925" s="162"/>
      <c r="B13925" s="162"/>
      <c r="C13925" s="163"/>
      <c r="D13925" s="164"/>
      <c r="E13925" s="163"/>
      <c r="F13925" s="162"/>
      <c r="G13925" s="209"/>
      <c r="H13925" s="195"/>
    </row>
    <row r="13926" spans="1:8">
      <c r="A13926" s="162"/>
      <c r="B13926" s="162"/>
      <c r="C13926" s="163"/>
      <c r="D13926" s="164"/>
      <c r="E13926" s="163"/>
      <c r="F13926" s="162"/>
      <c r="G13926" s="209"/>
      <c r="H13926" s="195"/>
    </row>
    <row r="13927" spans="1:8">
      <c r="A13927" s="162"/>
      <c r="B13927" s="162"/>
      <c r="C13927" s="163"/>
      <c r="D13927" s="164"/>
      <c r="E13927" s="163"/>
      <c r="F13927" s="162"/>
      <c r="G13927" s="209"/>
      <c r="H13927" s="195"/>
    </row>
    <row r="13928" spans="1:8">
      <c r="A13928" s="162"/>
      <c r="B13928" s="162"/>
      <c r="C13928" s="163"/>
      <c r="D13928" s="164"/>
      <c r="E13928" s="163"/>
      <c r="F13928" s="162"/>
      <c r="G13928" s="209"/>
      <c r="H13928" s="195"/>
    </row>
    <row r="13929" spans="1:8">
      <c r="A13929" s="162"/>
      <c r="B13929" s="162"/>
      <c r="C13929" s="163"/>
      <c r="D13929" s="164"/>
      <c r="E13929" s="163"/>
      <c r="F13929" s="162"/>
      <c r="G13929" s="209"/>
      <c r="H13929" s="195"/>
    </row>
    <row r="13930" spans="1:8">
      <c r="A13930" s="162"/>
      <c r="B13930" s="162"/>
      <c r="C13930" s="163"/>
      <c r="D13930" s="164"/>
      <c r="E13930" s="163"/>
      <c r="F13930" s="162"/>
      <c r="G13930" s="209"/>
      <c r="H13930" s="195"/>
    </row>
    <row r="13931" spans="1:8">
      <c r="A13931" s="162"/>
      <c r="B13931" s="162"/>
      <c r="C13931" s="163"/>
      <c r="D13931" s="164"/>
      <c r="E13931" s="163"/>
      <c r="F13931" s="162"/>
      <c r="G13931" s="209"/>
      <c r="H13931" s="195"/>
    </row>
    <row r="13932" spans="1:8">
      <c r="A13932" s="162"/>
      <c r="B13932" s="162"/>
      <c r="C13932" s="163"/>
      <c r="D13932" s="164"/>
      <c r="E13932" s="163"/>
      <c r="F13932" s="162"/>
      <c r="G13932" s="209"/>
      <c r="H13932" s="195"/>
    </row>
    <row r="13933" spans="1:8">
      <c r="A13933" s="162"/>
      <c r="B13933" s="162"/>
      <c r="C13933" s="163"/>
      <c r="D13933" s="164"/>
      <c r="E13933" s="163"/>
      <c r="F13933" s="162"/>
      <c r="G13933" s="209"/>
      <c r="H13933" s="195"/>
    </row>
    <row r="13934" spans="1:8">
      <c r="A13934" s="162"/>
      <c r="B13934" s="162"/>
      <c r="C13934" s="163"/>
      <c r="D13934" s="164"/>
      <c r="E13934" s="163"/>
      <c r="F13934" s="162"/>
      <c r="G13934" s="209"/>
      <c r="H13934" s="195"/>
    </row>
    <row r="13935" spans="1:8">
      <c r="A13935" s="162"/>
      <c r="B13935" s="162"/>
      <c r="C13935" s="163"/>
      <c r="D13935" s="164"/>
      <c r="E13935" s="163"/>
      <c r="F13935" s="162"/>
      <c r="G13935" s="209"/>
      <c r="H13935" s="195"/>
    </row>
    <row r="13936" spans="1:8">
      <c r="A13936" s="162"/>
      <c r="B13936" s="162"/>
      <c r="C13936" s="163"/>
      <c r="D13936" s="164"/>
      <c r="E13936" s="163"/>
      <c r="F13936" s="162"/>
      <c r="G13936" s="209"/>
      <c r="H13936" s="195"/>
    </row>
    <row r="13937" spans="1:8">
      <c r="A13937" s="162"/>
      <c r="B13937" s="162"/>
      <c r="C13937" s="163"/>
      <c r="D13937" s="164"/>
      <c r="E13937" s="163"/>
      <c r="F13937" s="162"/>
      <c r="G13937" s="209"/>
      <c r="H13937" s="195"/>
    </row>
    <row r="13938" spans="1:8">
      <c r="A13938" s="162"/>
      <c r="B13938" s="162"/>
      <c r="C13938" s="163"/>
      <c r="D13938" s="164"/>
      <c r="E13938" s="163"/>
      <c r="F13938" s="162"/>
      <c r="G13938" s="209"/>
      <c r="H13938" s="195"/>
    </row>
    <row r="13939" spans="1:8">
      <c r="A13939" s="162"/>
      <c r="B13939" s="162"/>
      <c r="C13939" s="163"/>
      <c r="D13939" s="164"/>
      <c r="E13939" s="163"/>
      <c r="F13939" s="162"/>
      <c r="G13939" s="209"/>
      <c r="H13939" s="195"/>
    </row>
    <row r="13940" spans="1:8">
      <c r="A13940" s="162"/>
      <c r="B13940" s="162"/>
      <c r="C13940" s="163"/>
      <c r="D13940" s="164"/>
      <c r="E13940" s="163"/>
      <c r="F13940" s="162"/>
      <c r="G13940" s="209"/>
      <c r="H13940" s="195"/>
    </row>
    <row r="13941" spans="1:8">
      <c r="A13941" s="162"/>
      <c r="B13941" s="162"/>
      <c r="C13941" s="163"/>
      <c r="D13941" s="164"/>
      <c r="E13941" s="163"/>
      <c r="F13941" s="162"/>
      <c r="G13941" s="209"/>
      <c r="H13941" s="195"/>
    </row>
    <row r="13942" spans="1:8">
      <c r="A13942" s="162"/>
      <c r="B13942" s="162"/>
      <c r="C13942" s="163"/>
      <c r="D13942" s="164"/>
      <c r="E13942" s="163"/>
      <c r="F13942" s="162"/>
      <c r="G13942" s="209"/>
      <c r="H13942" s="195"/>
    </row>
    <row r="13943" spans="1:8">
      <c r="A13943" s="162"/>
      <c r="B13943" s="162"/>
      <c r="C13943" s="163"/>
      <c r="D13943" s="164"/>
      <c r="E13943" s="163"/>
      <c r="F13943" s="162"/>
      <c r="G13943" s="209"/>
      <c r="H13943" s="195"/>
    </row>
    <row r="13944" spans="1:8">
      <c r="A13944" s="162"/>
      <c r="B13944" s="162"/>
      <c r="C13944" s="163"/>
      <c r="D13944" s="164"/>
      <c r="E13944" s="163"/>
      <c r="F13944" s="162"/>
      <c r="G13944" s="209"/>
      <c r="H13944" s="195"/>
    </row>
    <row r="13945" spans="1:8">
      <c r="A13945" s="162"/>
      <c r="B13945" s="162"/>
      <c r="C13945" s="163"/>
      <c r="D13945" s="164"/>
      <c r="E13945" s="163"/>
      <c r="F13945" s="162"/>
      <c r="G13945" s="209"/>
      <c r="H13945" s="195"/>
    </row>
    <row r="13946" spans="1:8">
      <c r="A13946" s="162"/>
      <c r="B13946" s="162"/>
      <c r="C13946" s="163"/>
      <c r="D13946" s="164"/>
      <c r="E13946" s="163"/>
      <c r="F13946" s="162"/>
      <c r="G13946" s="209"/>
      <c r="H13946" s="195"/>
    </row>
    <row r="13947" spans="1:8">
      <c r="A13947" s="162"/>
      <c r="B13947" s="162"/>
      <c r="C13947" s="163"/>
      <c r="D13947" s="164"/>
      <c r="E13947" s="163"/>
      <c r="F13947" s="162"/>
      <c r="G13947" s="209"/>
      <c r="H13947" s="195"/>
    </row>
    <row r="13948" spans="1:8">
      <c r="A13948" s="162"/>
      <c r="B13948" s="162"/>
      <c r="C13948" s="163"/>
      <c r="D13948" s="164"/>
      <c r="E13948" s="163"/>
      <c r="F13948" s="162"/>
      <c r="G13948" s="209"/>
      <c r="H13948" s="195"/>
    </row>
    <row r="13949" spans="1:8">
      <c r="A13949" s="162"/>
      <c r="B13949" s="162"/>
      <c r="C13949" s="163"/>
      <c r="D13949" s="164"/>
      <c r="E13949" s="163"/>
      <c r="F13949" s="162"/>
      <c r="G13949" s="209"/>
      <c r="H13949" s="195"/>
    </row>
    <row r="13950" spans="1:8">
      <c r="A13950" s="162"/>
      <c r="B13950" s="162"/>
      <c r="C13950" s="163"/>
      <c r="D13950" s="164"/>
      <c r="E13950" s="163"/>
      <c r="F13950" s="162"/>
      <c r="G13950" s="209"/>
      <c r="H13950" s="195"/>
    </row>
    <row r="13951" spans="1:8">
      <c r="A13951" s="162"/>
      <c r="B13951" s="162"/>
      <c r="C13951" s="163"/>
      <c r="D13951" s="164"/>
      <c r="E13951" s="163"/>
      <c r="F13951" s="162"/>
      <c r="G13951" s="209"/>
      <c r="H13951" s="195"/>
    </row>
    <row r="13952" spans="1:8">
      <c r="A13952" s="162"/>
      <c r="B13952" s="162"/>
      <c r="C13952" s="163"/>
      <c r="D13952" s="164"/>
      <c r="E13952" s="163"/>
      <c r="F13952" s="162"/>
      <c r="G13952" s="209"/>
      <c r="H13952" s="195"/>
    </row>
    <row r="13953" spans="1:8">
      <c r="A13953" s="162"/>
      <c r="B13953" s="162"/>
      <c r="C13953" s="163"/>
      <c r="D13953" s="164"/>
      <c r="E13953" s="163"/>
      <c r="F13953" s="162"/>
      <c r="G13953" s="209"/>
      <c r="H13953" s="195"/>
    </row>
    <row r="13954" spans="1:8">
      <c r="A13954" s="162"/>
      <c r="B13954" s="162"/>
      <c r="C13954" s="163"/>
      <c r="D13954" s="164"/>
      <c r="E13954" s="163"/>
      <c r="F13954" s="162"/>
      <c r="G13954" s="209"/>
      <c r="H13954" s="195"/>
    </row>
    <row r="13955" spans="1:8">
      <c r="A13955" s="162"/>
      <c r="B13955" s="162"/>
      <c r="C13955" s="163"/>
      <c r="D13955" s="164"/>
      <c r="E13955" s="163"/>
      <c r="F13955" s="162"/>
      <c r="G13955" s="209"/>
      <c r="H13955" s="195"/>
    </row>
    <row r="13956" spans="1:8">
      <c r="A13956" s="162"/>
      <c r="B13956" s="162"/>
      <c r="C13956" s="163"/>
      <c r="D13956" s="164"/>
      <c r="E13956" s="163"/>
      <c r="F13956" s="162"/>
      <c r="G13956" s="209"/>
      <c r="H13956" s="195"/>
    </row>
    <row r="13957" spans="1:8">
      <c r="A13957" s="162"/>
      <c r="B13957" s="162"/>
      <c r="C13957" s="163"/>
      <c r="D13957" s="164"/>
      <c r="E13957" s="163"/>
      <c r="F13957" s="162"/>
      <c r="G13957" s="209"/>
      <c r="H13957" s="195"/>
    </row>
    <row r="13958" spans="1:8">
      <c r="A13958" s="162"/>
      <c r="B13958" s="162"/>
      <c r="C13958" s="163"/>
      <c r="D13958" s="164"/>
      <c r="E13958" s="163"/>
      <c r="F13958" s="162"/>
      <c r="G13958" s="209"/>
      <c r="H13958" s="195"/>
    </row>
    <row r="13959" spans="1:8">
      <c r="A13959" s="162"/>
      <c r="B13959" s="162"/>
      <c r="C13959" s="163"/>
      <c r="D13959" s="164"/>
      <c r="E13959" s="163"/>
      <c r="F13959" s="162"/>
      <c r="G13959" s="209"/>
      <c r="H13959" s="195"/>
    </row>
    <row r="13960" spans="1:8">
      <c r="A13960" s="162"/>
      <c r="B13960" s="162"/>
      <c r="C13960" s="163"/>
      <c r="D13960" s="164"/>
      <c r="E13960" s="163"/>
      <c r="F13960" s="162"/>
      <c r="G13960" s="209"/>
      <c r="H13960" s="195"/>
    </row>
    <row r="13961" spans="1:8">
      <c r="A13961" s="162"/>
      <c r="B13961" s="162"/>
      <c r="C13961" s="163"/>
      <c r="D13961" s="164"/>
      <c r="E13961" s="163"/>
      <c r="F13961" s="162"/>
      <c r="G13961" s="209"/>
      <c r="H13961" s="195"/>
    </row>
    <row r="13962" spans="1:8">
      <c r="A13962" s="162"/>
      <c r="B13962" s="162"/>
      <c r="C13962" s="163"/>
      <c r="D13962" s="164"/>
      <c r="E13962" s="163"/>
      <c r="F13962" s="162"/>
      <c r="G13962" s="209"/>
      <c r="H13962" s="195"/>
    </row>
    <row r="13963" spans="1:8">
      <c r="A13963" s="162"/>
      <c r="B13963" s="162"/>
      <c r="C13963" s="163"/>
      <c r="D13963" s="164"/>
      <c r="E13963" s="163"/>
      <c r="F13963" s="162"/>
      <c r="G13963" s="209"/>
      <c r="H13963" s="195"/>
    </row>
    <row r="13964" spans="1:8">
      <c r="A13964" s="162"/>
      <c r="B13964" s="162"/>
      <c r="C13964" s="163"/>
      <c r="D13964" s="164"/>
      <c r="E13964" s="163"/>
      <c r="F13964" s="162"/>
      <c r="G13964" s="209"/>
      <c r="H13964" s="195"/>
    </row>
    <row r="13965" spans="1:8">
      <c r="A13965" s="162"/>
      <c r="B13965" s="162"/>
      <c r="C13965" s="163"/>
      <c r="D13965" s="164"/>
      <c r="E13965" s="163"/>
      <c r="F13965" s="162"/>
      <c r="G13965" s="209"/>
      <c r="H13965" s="195"/>
    </row>
    <row r="13966" spans="1:8">
      <c r="A13966" s="162"/>
      <c r="B13966" s="162"/>
      <c r="C13966" s="163"/>
      <c r="D13966" s="164"/>
      <c r="E13966" s="163"/>
      <c r="F13966" s="162"/>
      <c r="G13966" s="209"/>
      <c r="H13966" s="195"/>
    </row>
    <row r="13967" spans="1:8">
      <c r="A13967" s="162"/>
      <c r="B13967" s="162"/>
      <c r="C13967" s="163"/>
      <c r="D13967" s="164"/>
      <c r="E13967" s="163"/>
      <c r="F13967" s="162"/>
      <c r="G13967" s="209"/>
      <c r="H13967" s="195"/>
    </row>
    <row r="13968" spans="1:8">
      <c r="A13968" s="162"/>
      <c r="B13968" s="162"/>
      <c r="C13968" s="163"/>
      <c r="D13968" s="164"/>
      <c r="E13968" s="163"/>
      <c r="F13968" s="162"/>
      <c r="G13968" s="209"/>
      <c r="H13968" s="195"/>
    </row>
    <row r="13969" spans="1:8">
      <c r="A13969" s="162"/>
      <c r="B13969" s="162"/>
      <c r="C13969" s="163"/>
      <c r="D13969" s="164"/>
      <c r="E13969" s="163"/>
      <c r="F13969" s="162"/>
      <c r="G13969" s="209"/>
      <c r="H13969" s="195"/>
    </row>
    <row r="13970" spans="1:8">
      <c r="A13970" s="162"/>
      <c r="B13970" s="162"/>
      <c r="C13970" s="163"/>
      <c r="D13970" s="164"/>
      <c r="E13970" s="163"/>
      <c r="F13970" s="162"/>
      <c r="G13970" s="209"/>
      <c r="H13970" s="195"/>
    </row>
    <row r="13971" spans="1:8">
      <c r="A13971" s="162"/>
      <c r="B13971" s="162"/>
      <c r="C13971" s="163"/>
      <c r="D13971" s="164"/>
      <c r="E13971" s="163"/>
      <c r="F13971" s="162"/>
      <c r="G13971" s="209"/>
      <c r="H13971" s="195"/>
    </row>
    <row r="13972" spans="1:8">
      <c r="A13972" s="162"/>
      <c r="B13972" s="162"/>
      <c r="C13972" s="163"/>
      <c r="D13972" s="164"/>
      <c r="E13972" s="163"/>
      <c r="F13972" s="162"/>
      <c r="G13972" s="209"/>
      <c r="H13972" s="195"/>
    </row>
    <row r="13973" spans="1:8">
      <c r="A13973" s="162"/>
      <c r="B13973" s="162"/>
      <c r="C13973" s="163"/>
      <c r="D13973" s="164"/>
      <c r="E13973" s="163"/>
      <c r="F13973" s="162"/>
      <c r="G13973" s="209"/>
      <c r="H13973" s="195"/>
    </row>
    <row r="13974" spans="1:8">
      <c r="A13974" s="162"/>
      <c r="B13974" s="162"/>
      <c r="C13974" s="163"/>
      <c r="D13974" s="164"/>
      <c r="E13974" s="163"/>
      <c r="F13974" s="162"/>
      <c r="G13974" s="209"/>
      <c r="H13974" s="195"/>
    </row>
    <row r="13975" spans="1:8">
      <c r="A13975" s="162"/>
      <c r="B13975" s="162"/>
      <c r="C13975" s="163"/>
      <c r="D13975" s="164"/>
      <c r="E13975" s="163"/>
      <c r="F13975" s="162"/>
      <c r="G13975" s="209"/>
      <c r="H13975" s="195"/>
    </row>
    <row r="13976" spans="1:8">
      <c r="A13976" s="162"/>
      <c r="B13976" s="162"/>
      <c r="C13976" s="163"/>
      <c r="D13976" s="164"/>
      <c r="E13976" s="163"/>
      <c r="F13976" s="162"/>
      <c r="G13976" s="209"/>
      <c r="H13976" s="195"/>
    </row>
    <row r="13977" spans="1:8">
      <c r="A13977" s="162"/>
      <c r="B13977" s="162"/>
      <c r="C13977" s="163"/>
      <c r="D13977" s="164"/>
      <c r="E13977" s="163"/>
      <c r="F13977" s="162"/>
      <c r="G13977" s="209"/>
      <c r="H13977" s="195"/>
    </row>
    <row r="13978" spans="1:8">
      <c r="A13978" s="162"/>
      <c r="B13978" s="162"/>
      <c r="C13978" s="163"/>
      <c r="D13978" s="164"/>
      <c r="E13978" s="163"/>
      <c r="F13978" s="162"/>
      <c r="G13978" s="209"/>
      <c r="H13978" s="195"/>
    </row>
    <row r="13979" spans="1:8">
      <c r="A13979" s="162"/>
      <c r="B13979" s="162"/>
      <c r="C13979" s="163"/>
      <c r="D13979" s="164"/>
      <c r="E13979" s="163"/>
      <c r="F13979" s="162"/>
      <c r="G13979" s="209"/>
      <c r="H13979" s="195"/>
    </row>
    <row r="13980" spans="1:8">
      <c r="A13980" s="162"/>
      <c r="B13980" s="162"/>
      <c r="C13980" s="163"/>
      <c r="D13980" s="164"/>
      <c r="E13980" s="163"/>
      <c r="F13980" s="162"/>
      <c r="G13980" s="209"/>
      <c r="H13980" s="195"/>
    </row>
    <row r="13981" spans="1:8">
      <c r="A13981" s="162"/>
      <c r="B13981" s="162"/>
      <c r="C13981" s="163"/>
      <c r="D13981" s="164"/>
      <c r="E13981" s="163"/>
      <c r="F13981" s="162"/>
      <c r="G13981" s="209"/>
      <c r="H13981" s="195"/>
    </row>
    <row r="13982" spans="1:8">
      <c r="A13982" s="162"/>
      <c r="B13982" s="162"/>
      <c r="C13982" s="163"/>
      <c r="D13982" s="164"/>
      <c r="E13982" s="163"/>
      <c r="F13982" s="162"/>
      <c r="G13982" s="209"/>
      <c r="H13982" s="195"/>
    </row>
    <row r="13983" spans="1:8">
      <c r="A13983" s="162"/>
      <c r="B13983" s="162"/>
      <c r="C13983" s="163"/>
      <c r="D13983" s="164"/>
      <c r="E13983" s="163"/>
      <c r="F13983" s="162"/>
      <c r="G13983" s="209"/>
      <c r="H13983" s="195"/>
    </row>
    <row r="13984" spans="1:8">
      <c r="A13984" s="162"/>
      <c r="B13984" s="162"/>
      <c r="C13984" s="163"/>
      <c r="D13984" s="164"/>
      <c r="E13984" s="163"/>
      <c r="F13984" s="162"/>
      <c r="G13984" s="209"/>
      <c r="H13984" s="195"/>
    </row>
    <row r="13985" spans="1:8">
      <c r="A13985" s="162"/>
      <c r="B13985" s="162"/>
      <c r="C13985" s="163"/>
      <c r="D13985" s="164"/>
      <c r="E13985" s="163"/>
      <c r="F13985" s="162"/>
      <c r="G13985" s="209"/>
      <c r="H13985" s="195"/>
    </row>
    <row r="13986" spans="1:8">
      <c r="A13986" s="162"/>
      <c r="B13986" s="162"/>
      <c r="C13986" s="163"/>
      <c r="D13986" s="164"/>
      <c r="E13986" s="163"/>
      <c r="F13986" s="162"/>
      <c r="G13986" s="209"/>
      <c r="H13986" s="195"/>
    </row>
    <row r="13987" spans="1:8">
      <c r="A13987" s="162"/>
      <c r="B13987" s="162"/>
      <c r="C13987" s="163"/>
      <c r="D13987" s="164"/>
      <c r="E13987" s="163"/>
      <c r="F13987" s="162"/>
      <c r="G13987" s="209"/>
      <c r="H13987" s="195"/>
    </row>
    <row r="13988" spans="1:8">
      <c r="A13988" s="162"/>
      <c r="B13988" s="162"/>
      <c r="C13988" s="163"/>
      <c r="D13988" s="164"/>
      <c r="E13988" s="163"/>
      <c r="F13988" s="162"/>
      <c r="G13988" s="209"/>
      <c r="H13988" s="195"/>
    </row>
    <row r="13989" spans="1:8">
      <c r="A13989" s="162"/>
      <c r="B13989" s="162"/>
      <c r="C13989" s="163"/>
      <c r="D13989" s="164"/>
      <c r="E13989" s="163"/>
      <c r="F13989" s="162"/>
      <c r="G13989" s="209"/>
      <c r="H13989" s="195"/>
    </row>
    <row r="13990" spans="1:8">
      <c r="A13990" s="162"/>
      <c r="B13990" s="162"/>
      <c r="C13990" s="163"/>
      <c r="D13990" s="164"/>
      <c r="E13990" s="163"/>
      <c r="F13990" s="162"/>
      <c r="G13990" s="209"/>
      <c r="H13990" s="195"/>
    </row>
    <row r="13991" spans="1:8">
      <c r="A13991" s="162"/>
      <c r="B13991" s="162"/>
      <c r="C13991" s="163"/>
      <c r="D13991" s="164"/>
      <c r="E13991" s="163"/>
      <c r="F13991" s="162"/>
      <c r="G13991" s="209"/>
      <c r="H13991" s="195"/>
    </row>
    <row r="13992" spans="1:8">
      <c r="A13992" s="162"/>
      <c r="B13992" s="162"/>
      <c r="C13992" s="163"/>
      <c r="D13992" s="164"/>
      <c r="E13992" s="163"/>
      <c r="F13992" s="162"/>
      <c r="G13992" s="209"/>
      <c r="H13992" s="195"/>
    </row>
    <row r="13993" spans="1:8">
      <c r="A13993" s="162"/>
      <c r="B13993" s="162"/>
      <c r="C13993" s="163"/>
      <c r="D13993" s="164"/>
      <c r="E13993" s="163"/>
      <c r="F13993" s="162"/>
      <c r="G13993" s="209"/>
      <c r="H13993" s="195"/>
    </row>
    <row r="13994" spans="1:8">
      <c r="A13994" s="162"/>
      <c r="B13994" s="162"/>
      <c r="C13994" s="163"/>
      <c r="D13994" s="164"/>
      <c r="E13994" s="163"/>
      <c r="F13994" s="162"/>
      <c r="G13994" s="209"/>
      <c r="H13994" s="195"/>
    </row>
    <row r="13995" spans="1:8">
      <c r="A13995" s="162"/>
      <c r="B13995" s="162"/>
      <c r="C13995" s="163"/>
      <c r="D13995" s="164"/>
      <c r="E13995" s="163"/>
      <c r="F13995" s="162"/>
      <c r="G13995" s="209"/>
      <c r="H13995" s="195"/>
    </row>
    <row r="13996" spans="1:8">
      <c r="A13996" s="162"/>
      <c r="B13996" s="162"/>
      <c r="C13996" s="163"/>
      <c r="D13996" s="164"/>
      <c r="E13996" s="163"/>
      <c r="F13996" s="162"/>
      <c r="G13996" s="209"/>
      <c r="H13996" s="195"/>
    </row>
    <row r="13997" spans="1:8">
      <c r="A13997" s="162"/>
      <c r="B13997" s="162"/>
      <c r="C13997" s="163"/>
      <c r="D13997" s="164"/>
      <c r="E13997" s="163"/>
      <c r="F13997" s="162"/>
      <c r="G13997" s="209"/>
      <c r="H13997" s="195"/>
    </row>
    <row r="13998" spans="1:8">
      <c r="A13998" s="162"/>
      <c r="B13998" s="162"/>
      <c r="C13998" s="163"/>
      <c r="D13998" s="164"/>
      <c r="E13998" s="163"/>
      <c r="F13998" s="162"/>
      <c r="G13998" s="209"/>
      <c r="H13998" s="195"/>
    </row>
    <row r="13999" spans="1:8">
      <c r="A13999" s="162"/>
      <c r="B13999" s="162"/>
      <c r="C13999" s="163"/>
      <c r="D13999" s="164"/>
      <c r="E13999" s="163"/>
      <c r="F13999" s="162"/>
      <c r="G13999" s="209"/>
      <c r="H13999" s="195"/>
    </row>
    <row r="14000" spans="1:8">
      <c r="A14000" s="162"/>
      <c r="B14000" s="162"/>
      <c r="C14000" s="163"/>
      <c r="D14000" s="164"/>
      <c r="E14000" s="163"/>
      <c r="F14000" s="162"/>
      <c r="G14000" s="209"/>
      <c r="H14000" s="195"/>
    </row>
    <row r="14001" spans="1:8">
      <c r="A14001" s="162"/>
      <c r="B14001" s="162"/>
      <c r="C14001" s="163"/>
      <c r="D14001" s="164"/>
      <c r="E14001" s="163"/>
      <c r="F14001" s="162"/>
      <c r="G14001" s="209"/>
      <c r="H14001" s="195"/>
    </row>
    <row r="14002" spans="1:8">
      <c r="A14002" s="162"/>
      <c r="B14002" s="162"/>
      <c r="C14002" s="163"/>
      <c r="D14002" s="164"/>
      <c r="E14002" s="163"/>
      <c r="F14002" s="162"/>
      <c r="G14002" s="209"/>
      <c r="H14002" s="195"/>
    </row>
    <row r="14003" spans="1:8">
      <c r="A14003" s="162"/>
      <c r="B14003" s="162"/>
      <c r="C14003" s="163"/>
      <c r="D14003" s="164"/>
      <c r="E14003" s="163"/>
      <c r="F14003" s="162"/>
      <c r="G14003" s="209"/>
      <c r="H14003" s="195"/>
    </row>
    <row r="14004" spans="1:8">
      <c r="A14004" s="162"/>
      <c r="B14004" s="162"/>
      <c r="C14004" s="163"/>
      <c r="D14004" s="164"/>
      <c r="E14004" s="163"/>
      <c r="F14004" s="162"/>
      <c r="G14004" s="209"/>
      <c r="H14004" s="195"/>
    </row>
    <row r="14005" spans="1:8">
      <c r="A14005" s="162"/>
      <c r="B14005" s="162"/>
      <c r="C14005" s="163"/>
      <c r="D14005" s="164"/>
      <c r="E14005" s="163"/>
      <c r="F14005" s="162"/>
      <c r="G14005" s="209"/>
      <c r="H14005" s="195"/>
    </row>
    <row r="14006" spans="1:8">
      <c r="A14006" s="162"/>
      <c r="B14006" s="162"/>
      <c r="C14006" s="163"/>
      <c r="D14006" s="164"/>
      <c r="E14006" s="163"/>
      <c r="F14006" s="162"/>
      <c r="G14006" s="209"/>
      <c r="H14006" s="195"/>
    </row>
    <row r="14007" spans="1:8">
      <c r="A14007" s="162"/>
      <c r="B14007" s="162"/>
      <c r="C14007" s="163"/>
      <c r="D14007" s="164"/>
      <c r="E14007" s="163"/>
      <c r="F14007" s="162"/>
      <c r="G14007" s="209"/>
      <c r="H14007" s="195"/>
    </row>
    <row r="14008" spans="1:8">
      <c r="A14008" s="162"/>
      <c r="B14008" s="162"/>
      <c r="C14008" s="163"/>
      <c r="D14008" s="164"/>
      <c r="E14008" s="163"/>
      <c r="F14008" s="162"/>
      <c r="G14008" s="209"/>
      <c r="H14008" s="195"/>
    </row>
    <row r="14009" spans="1:8">
      <c r="A14009" s="162"/>
      <c r="B14009" s="162"/>
      <c r="C14009" s="163"/>
      <c r="D14009" s="164"/>
      <c r="E14009" s="163"/>
      <c r="F14009" s="162"/>
      <c r="G14009" s="209"/>
      <c r="H14009" s="195"/>
    </row>
    <row r="14010" spans="1:8">
      <c r="A14010" s="162"/>
      <c r="B14010" s="162"/>
      <c r="C14010" s="163"/>
      <c r="D14010" s="164"/>
      <c r="E14010" s="163"/>
      <c r="F14010" s="162"/>
      <c r="G14010" s="209"/>
      <c r="H14010" s="195"/>
    </row>
    <row r="14011" spans="1:8">
      <c r="A14011" s="162"/>
      <c r="B14011" s="162"/>
      <c r="C14011" s="163"/>
      <c r="D14011" s="164"/>
      <c r="E14011" s="163"/>
      <c r="F14011" s="162"/>
      <c r="G14011" s="209"/>
      <c r="H14011" s="195"/>
    </row>
    <row r="14012" spans="1:8">
      <c r="A14012" s="162"/>
      <c r="B14012" s="162"/>
      <c r="C14012" s="163"/>
      <c r="D14012" s="164"/>
      <c r="E14012" s="163"/>
      <c r="F14012" s="162"/>
      <c r="G14012" s="209"/>
      <c r="H14012" s="195"/>
    </row>
    <row r="14013" spans="1:8">
      <c r="A14013" s="162"/>
      <c r="B14013" s="162"/>
      <c r="C14013" s="163"/>
      <c r="D14013" s="164"/>
      <c r="E14013" s="163"/>
      <c r="F14013" s="162"/>
      <c r="G14013" s="209"/>
      <c r="H14013" s="195"/>
    </row>
    <row r="14014" spans="1:8">
      <c r="A14014" s="162"/>
      <c r="B14014" s="162"/>
      <c r="C14014" s="163"/>
      <c r="D14014" s="164"/>
      <c r="E14014" s="163"/>
      <c r="F14014" s="162"/>
      <c r="G14014" s="209"/>
      <c r="H14014" s="195"/>
    </row>
    <row r="14015" spans="1:8">
      <c r="A14015" s="162"/>
      <c r="B14015" s="162"/>
      <c r="C14015" s="163"/>
      <c r="D14015" s="164"/>
      <c r="E14015" s="163"/>
      <c r="F14015" s="162"/>
      <c r="G14015" s="209"/>
      <c r="H14015" s="195"/>
    </row>
    <row r="14016" spans="1:8">
      <c r="A14016" s="162"/>
      <c r="B14016" s="162"/>
      <c r="C14016" s="163"/>
      <c r="D14016" s="164"/>
      <c r="E14016" s="163"/>
      <c r="F14016" s="162"/>
      <c r="G14016" s="209"/>
      <c r="H14016" s="195"/>
    </row>
    <row r="14017" spans="1:8">
      <c r="A14017" s="162"/>
      <c r="B14017" s="162"/>
      <c r="C14017" s="163"/>
      <c r="D14017" s="164"/>
      <c r="E14017" s="163"/>
      <c r="F14017" s="162"/>
      <c r="G14017" s="209"/>
      <c r="H14017" s="195"/>
    </row>
    <row r="14018" spans="1:8">
      <c r="A14018" s="162"/>
      <c r="B14018" s="162"/>
      <c r="C14018" s="163"/>
      <c r="D14018" s="164"/>
      <c r="E14018" s="163"/>
      <c r="F14018" s="162"/>
      <c r="G14018" s="209"/>
      <c r="H14018" s="195"/>
    </row>
    <row r="14019" spans="1:8">
      <c r="A14019" s="162"/>
      <c r="B14019" s="162"/>
      <c r="C14019" s="163"/>
      <c r="D14019" s="164"/>
      <c r="E14019" s="163"/>
      <c r="F14019" s="162"/>
      <c r="G14019" s="209"/>
      <c r="H14019" s="195"/>
    </row>
    <row r="14020" spans="1:8">
      <c r="A14020" s="162"/>
      <c r="B14020" s="162"/>
      <c r="C14020" s="163"/>
      <c r="D14020" s="164"/>
      <c r="E14020" s="163"/>
      <c r="F14020" s="162"/>
      <c r="G14020" s="209"/>
      <c r="H14020" s="195"/>
    </row>
    <row r="14021" spans="1:8">
      <c r="A14021" s="162"/>
      <c r="B14021" s="162"/>
      <c r="C14021" s="163"/>
      <c r="D14021" s="164"/>
      <c r="E14021" s="163"/>
      <c r="F14021" s="162"/>
      <c r="G14021" s="209"/>
      <c r="H14021" s="195"/>
    </row>
    <row r="14022" spans="1:8">
      <c r="A14022" s="162"/>
      <c r="B14022" s="162"/>
      <c r="C14022" s="163"/>
      <c r="D14022" s="164"/>
      <c r="E14022" s="163"/>
      <c r="F14022" s="162"/>
      <c r="G14022" s="209"/>
      <c r="H14022" s="195"/>
    </row>
    <row r="14023" spans="1:8">
      <c r="A14023" s="162"/>
      <c r="B14023" s="162"/>
      <c r="C14023" s="163"/>
      <c r="D14023" s="164"/>
      <c r="E14023" s="163"/>
      <c r="F14023" s="162"/>
      <c r="G14023" s="209"/>
      <c r="H14023" s="195"/>
    </row>
    <row r="14024" spans="1:8">
      <c r="A14024" s="162"/>
      <c r="B14024" s="162"/>
      <c r="C14024" s="163"/>
      <c r="D14024" s="164"/>
      <c r="E14024" s="163"/>
      <c r="F14024" s="162"/>
      <c r="G14024" s="209"/>
      <c r="H14024" s="195"/>
    </row>
    <row r="14025" spans="1:8">
      <c r="A14025" s="162"/>
      <c r="B14025" s="162"/>
      <c r="C14025" s="163"/>
      <c r="D14025" s="164"/>
      <c r="E14025" s="163"/>
      <c r="F14025" s="162"/>
      <c r="G14025" s="209"/>
      <c r="H14025" s="195"/>
    </row>
    <row r="14026" spans="1:8">
      <c r="A14026" s="162"/>
      <c r="B14026" s="162"/>
      <c r="C14026" s="163"/>
      <c r="D14026" s="164"/>
      <c r="E14026" s="163"/>
      <c r="F14026" s="162"/>
      <c r="G14026" s="209"/>
      <c r="H14026" s="195"/>
    </row>
    <row r="14027" spans="1:8">
      <c r="A14027" s="162"/>
      <c r="B14027" s="162"/>
      <c r="C14027" s="163"/>
      <c r="D14027" s="164"/>
      <c r="E14027" s="163"/>
      <c r="F14027" s="162"/>
      <c r="G14027" s="209"/>
      <c r="H14027" s="195"/>
    </row>
    <row r="14028" spans="1:8">
      <c r="A14028" s="162"/>
      <c r="B14028" s="162"/>
      <c r="C14028" s="163"/>
      <c r="D14028" s="164"/>
      <c r="E14028" s="163"/>
      <c r="F14028" s="162"/>
      <c r="G14028" s="209"/>
      <c r="H14028" s="195"/>
    </row>
    <row r="14029" spans="1:8">
      <c r="A14029" s="162"/>
      <c r="B14029" s="162"/>
      <c r="C14029" s="163"/>
      <c r="D14029" s="164"/>
      <c r="E14029" s="163"/>
      <c r="F14029" s="162"/>
      <c r="G14029" s="209"/>
      <c r="H14029" s="195"/>
    </row>
    <row r="14030" spans="1:8">
      <c r="A14030" s="162"/>
      <c r="B14030" s="162"/>
      <c r="C14030" s="163"/>
      <c r="D14030" s="164"/>
      <c r="E14030" s="163"/>
      <c r="F14030" s="162"/>
      <c r="G14030" s="209"/>
      <c r="H14030" s="195"/>
    </row>
    <row r="14031" spans="1:8">
      <c r="A14031" s="162"/>
      <c r="B14031" s="162"/>
      <c r="C14031" s="163"/>
      <c r="D14031" s="164"/>
      <c r="E14031" s="163"/>
      <c r="F14031" s="162"/>
      <c r="G14031" s="209"/>
      <c r="H14031" s="195"/>
    </row>
    <row r="14032" spans="1:8">
      <c r="A14032" s="162"/>
      <c r="B14032" s="162"/>
      <c r="C14032" s="163"/>
      <c r="D14032" s="164"/>
      <c r="E14032" s="163"/>
      <c r="F14032" s="162"/>
      <c r="G14032" s="209"/>
      <c r="H14032" s="195"/>
    </row>
    <row r="14033" spans="1:8">
      <c r="A14033" s="162"/>
      <c r="B14033" s="162"/>
      <c r="C14033" s="163"/>
      <c r="D14033" s="164"/>
      <c r="E14033" s="163"/>
      <c r="F14033" s="162"/>
      <c r="G14033" s="209"/>
      <c r="H14033" s="195"/>
    </row>
    <row r="14034" spans="1:8">
      <c r="A14034" s="162"/>
      <c r="B14034" s="162"/>
      <c r="C14034" s="163"/>
      <c r="D14034" s="164"/>
      <c r="E14034" s="163"/>
      <c r="F14034" s="162"/>
      <c r="G14034" s="209"/>
      <c r="H14034" s="195"/>
    </row>
    <row r="14035" spans="1:8">
      <c r="A14035" s="162"/>
      <c r="B14035" s="162"/>
      <c r="C14035" s="163"/>
      <c r="D14035" s="164"/>
      <c r="E14035" s="163"/>
      <c r="F14035" s="162"/>
      <c r="G14035" s="209"/>
      <c r="H14035" s="195"/>
    </row>
    <row r="14036" spans="1:8">
      <c r="A14036" s="162"/>
      <c r="B14036" s="162"/>
      <c r="C14036" s="163"/>
      <c r="D14036" s="164"/>
      <c r="E14036" s="163"/>
      <c r="F14036" s="162"/>
      <c r="G14036" s="209"/>
      <c r="H14036" s="195"/>
    </row>
    <row r="14037" spans="1:8">
      <c r="A14037" s="162"/>
      <c r="B14037" s="162"/>
      <c r="C14037" s="163"/>
      <c r="D14037" s="164"/>
      <c r="E14037" s="163"/>
      <c r="F14037" s="162"/>
      <c r="G14037" s="209"/>
      <c r="H14037" s="195"/>
    </row>
    <row r="14038" spans="1:8">
      <c r="A14038" s="162"/>
      <c r="B14038" s="162"/>
      <c r="C14038" s="163"/>
      <c r="D14038" s="164"/>
      <c r="E14038" s="163"/>
      <c r="F14038" s="162"/>
      <c r="G14038" s="209"/>
      <c r="H14038" s="195"/>
    </row>
    <row r="14039" spans="1:8">
      <c r="A14039" s="162"/>
      <c r="B14039" s="162"/>
      <c r="C14039" s="163"/>
      <c r="D14039" s="164"/>
      <c r="E14039" s="163"/>
      <c r="F14039" s="162"/>
      <c r="G14039" s="209"/>
      <c r="H14039" s="195"/>
    </row>
    <row r="14040" spans="1:8">
      <c r="A14040" s="162"/>
      <c r="B14040" s="162"/>
      <c r="C14040" s="163"/>
      <c r="D14040" s="164"/>
      <c r="E14040" s="163"/>
      <c r="F14040" s="162"/>
      <c r="G14040" s="209"/>
      <c r="H14040" s="195"/>
    </row>
    <row r="14041" spans="1:8">
      <c r="A14041" s="162"/>
      <c r="B14041" s="162"/>
      <c r="C14041" s="163"/>
      <c r="D14041" s="164"/>
      <c r="E14041" s="163"/>
      <c r="F14041" s="162"/>
      <c r="G14041" s="209"/>
      <c r="H14041" s="195"/>
    </row>
    <row r="14042" spans="1:8">
      <c r="A14042" s="162"/>
      <c r="B14042" s="162"/>
      <c r="C14042" s="163"/>
      <c r="D14042" s="164"/>
      <c r="E14042" s="163"/>
      <c r="F14042" s="162"/>
      <c r="G14042" s="209"/>
      <c r="H14042" s="195"/>
    </row>
    <row r="14043" spans="1:8">
      <c r="A14043" s="162"/>
      <c r="B14043" s="162"/>
      <c r="C14043" s="163"/>
      <c r="D14043" s="164"/>
      <c r="E14043" s="163"/>
      <c r="F14043" s="162"/>
      <c r="G14043" s="209"/>
      <c r="H14043" s="195"/>
    </row>
    <row r="14044" spans="1:8">
      <c r="A14044" s="162"/>
      <c r="B14044" s="162"/>
      <c r="C14044" s="163"/>
      <c r="D14044" s="164"/>
      <c r="E14044" s="163"/>
      <c r="F14044" s="162"/>
      <c r="G14044" s="209"/>
      <c r="H14044" s="195"/>
    </row>
    <row r="14045" spans="1:8">
      <c r="A14045" s="162"/>
      <c r="B14045" s="162"/>
      <c r="C14045" s="163"/>
      <c r="D14045" s="164"/>
      <c r="E14045" s="163"/>
      <c r="F14045" s="162"/>
      <c r="G14045" s="209"/>
      <c r="H14045" s="195"/>
    </row>
    <row r="14046" spans="1:8">
      <c r="A14046" s="162"/>
      <c r="B14046" s="162"/>
      <c r="C14046" s="163"/>
      <c r="D14046" s="164"/>
      <c r="E14046" s="163"/>
      <c r="F14046" s="162"/>
      <c r="G14046" s="209"/>
      <c r="H14046" s="195"/>
    </row>
    <row r="14047" spans="1:8">
      <c r="A14047" s="162"/>
      <c r="B14047" s="162"/>
      <c r="C14047" s="163"/>
      <c r="D14047" s="164"/>
      <c r="E14047" s="163"/>
      <c r="F14047" s="162"/>
      <c r="G14047" s="209"/>
      <c r="H14047" s="195"/>
    </row>
    <row r="14048" spans="1:8">
      <c r="A14048" s="162"/>
      <c r="B14048" s="162"/>
      <c r="C14048" s="163"/>
      <c r="D14048" s="164"/>
      <c r="E14048" s="163"/>
      <c r="F14048" s="162"/>
      <c r="G14048" s="209"/>
      <c r="H14048" s="195"/>
    </row>
    <row r="14049" spans="1:8">
      <c r="A14049" s="162"/>
      <c r="B14049" s="162"/>
      <c r="C14049" s="163"/>
      <c r="D14049" s="164"/>
      <c r="E14049" s="163"/>
      <c r="F14049" s="162"/>
      <c r="G14049" s="209"/>
      <c r="H14049" s="195"/>
    </row>
    <row r="14050" spans="1:8">
      <c r="A14050" s="162"/>
      <c r="B14050" s="162"/>
      <c r="C14050" s="163"/>
      <c r="D14050" s="164"/>
      <c r="E14050" s="163"/>
      <c r="F14050" s="162"/>
      <c r="G14050" s="209"/>
      <c r="H14050" s="195"/>
    </row>
    <row r="14051" spans="1:8">
      <c r="A14051" s="162"/>
      <c r="B14051" s="162"/>
      <c r="C14051" s="163"/>
      <c r="D14051" s="164"/>
      <c r="E14051" s="163"/>
      <c r="F14051" s="162"/>
      <c r="G14051" s="209"/>
      <c r="H14051" s="195"/>
    </row>
    <row r="14052" spans="1:8">
      <c r="A14052" s="162"/>
      <c r="B14052" s="162"/>
      <c r="C14052" s="163"/>
      <c r="D14052" s="164"/>
      <c r="E14052" s="163"/>
      <c r="F14052" s="162"/>
      <c r="G14052" s="209"/>
      <c r="H14052" s="195"/>
    </row>
    <row r="14053" spans="1:8">
      <c r="A14053" s="162"/>
      <c r="B14053" s="162"/>
      <c r="C14053" s="163"/>
      <c r="D14053" s="164"/>
      <c r="E14053" s="163"/>
      <c r="F14053" s="162"/>
      <c r="G14053" s="209"/>
      <c r="H14053" s="195"/>
    </row>
    <row r="14054" spans="1:8">
      <c r="A14054" s="162"/>
      <c r="B14054" s="162"/>
      <c r="C14054" s="163"/>
      <c r="D14054" s="164"/>
      <c r="E14054" s="163"/>
      <c r="F14054" s="162"/>
      <c r="G14054" s="209"/>
      <c r="H14054" s="195"/>
    </row>
    <row r="14055" spans="1:8">
      <c r="A14055" s="162"/>
      <c r="B14055" s="162"/>
      <c r="C14055" s="163"/>
      <c r="D14055" s="164"/>
      <c r="E14055" s="163"/>
      <c r="F14055" s="162"/>
      <c r="G14055" s="209"/>
      <c r="H14055" s="195"/>
    </row>
    <row r="14056" spans="1:8">
      <c r="A14056" s="162"/>
      <c r="B14056" s="162"/>
      <c r="C14056" s="163"/>
      <c r="D14056" s="164"/>
      <c r="E14056" s="163"/>
      <c r="F14056" s="162"/>
      <c r="G14056" s="209"/>
      <c r="H14056" s="195"/>
    </row>
    <row r="14057" spans="1:8">
      <c r="A14057" s="162"/>
      <c r="B14057" s="162"/>
      <c r="C14057" s="163"/>
      <c r="D14057" s="164"/>
      <c r="E14057" s="163"/>
      <c r="F14057" s="162"/>
      <c r="G14057" s="209"/>
      <c r="H14057" s="195"/>
    </row>
    <row r="14058" spans="1:8">
      <c r="A14058" s="162"/>
      <c r="B14058" s="162"/>
      <c r="C14058" s="163"/>
      <c r="D14058" s="164"/>
      <c r="E14058" s="163"/>
      <c r="F14058" s="162"/>
      <c r="G14058" s="209"/>
      <c r="H14058" s="195"/>
    </row>
    <row r="14059" spans="1:8">
      <c r="A14059" s="162"/>
      <c r="B14059" s="162"/>
      <c r="C14059" s="163"/>
      <c r="D14059" s="164"/>
      <c r="E14059" s="163"/>
      <c r="F14059" s="162"/>
      <c r="G14059" s="209"/>
      <c r="H14059" s="195"/>
    </row>
    <row r="14060" spans="1:8">
      <c r="A14060" s="162"/>
      <c r="B14060" s="162"/>
      <c r="C14060" s="163"/>
      <c r="D14060" s="164"/>
      <c r="E14060" s="163"/>
      <c r="F14060" s="162"/>
      <c r="G14060" s="209"/>
      <c r="H14060" s="195"/>
    </row>
    <row r="14061" spans="1:8">
      <c r="A14061" s="162"/>
      <c r="B14061" s="162"/>
      <c r="C14061" s="163"/>
      <c r="D14061" s="164"/>
      <c r="E14061" s="163"/>
      <c r="F14061" s="162"/>
      <c r="G14061" s="209"/>
      <c r="H14061" s="195"/>
    </row>
    <row r="14062" spans="1:8">
      <c r="A14062" s="162"/>
      <c r="B14062" s="162"/>
      <c r="C14062" s="163"/>
      <c r="D14062" s="164"/>
      <c r="E14062" s="163"/>
      <c r="F14062" s="162"/>
      <c r="G14062" s="209"/>
      <c r="H14062" s="195"/>
    </row>
    <row r="14063" spans="1:8">
      <c r="A14063" s="162"/>
      <c r="B14063" s="162"/>
      <c r="C14063" s="163"/>
      <c r="D14063" s="164"/>
      <c r="E14063" s="163"/>
      <c r="F14063" s="162"/>
      <c r="G14063" s="209"/>
      <c r="H14063" s="195"/>
    </row>
    <row r="14064" spans="1:8">
      <c r="A14064" s="162"/>
      <c r="B14064" s="162"/>
      <c r="C14064" s="163"/>
      <c r="D14064" s="164"/>
      <c r="E14064" s="163"/>
      <c r="F14064" s="162"/>
      <c r="G14064" s="209"/>
      <c r="H14064" s="195"/>
    </row>
    <row r="14065" spans="1:8">
      <c r="A14065" s="162"/>
      <c r="B14065" s="162"/>
      <c r="C14065" s="163"/>
      <c r="D14065" s="164"/>
      <c r="E14065" s="163"/>
      <c r="F14065" s="162"/>
      <c r="G14065" s="209"/>
      <c r="H14065" s="195"/>
    </row>
    <row r="14066" spans="1:8">
      <c r="A14066" s="162"/>
      <c r="B14066" s="162"/>
      <c r="C14066" s="163"/>
      <c r="D14066" s="164"/>
      <c r="E14066" s="163"/>
      <c r="F14066" s="162"/>
      <c r="G14066" s="209"/>
      <c r="H14066" s="195"/>
    </row>
    <row r="14067" spans="1:8">
      <c r="A14067" s="162"/>
      <c r="B14067" s="162"/>
      <c r="C14067" s="163"/>
      <c r="D14067" s="164"/>
      <c r="E14067" s="163"/>
      <c r="F14067" s="162"/>
      <c r="G14067" s="209"/>
      <c r="H14067" s="195"/>
    </row>
    <row r="14068" spans="1:8">
      <c r="A14068" s="162"/>
      <c r="B14068" s="162"/>
      <c r="C14068" s="163"/>
      <c r="D14068" s="164"/>
      <c r="E14068" s="163"/>
      <c r="F14068" s="162"/>
      <c r="G14068" s="209"/>
      <c r="H14068" s="195"/>
    </row>
    <row r="14069" spans="1:8">
      <c r="A14069" s="162"/>
      <c r="B14069" s="162"/>
      <c r="C14069" s="163"/>
      <c r="D14069" s="164"/>
      <c r="E14069" s="163"/>
      <c r="F14069" s="162"/>
      <c r="G14069" s="209"/>
      <c r="H14069" s="195"/>
    </row>
    <row r="14070" spans="1:8">
      <c r="A14070" s="162"/>
      <c r="B14070" s="162"/>
      <c r="C14070" s="163"/>
      <c r="D14070" s="164"/>
      <c r="E14070" s="163"/>
      <c r="F14070" s="162"/>
      <c r="G14070" s="209"/>
      <c r="H14070" s="195"/>
    </row>
    <row r="14071" spans="1:8">
      <c r="A14071" s="162"/>
      <c r="B14071" s="162"/>
      <c r="C14071" s="163"/>
      <c r="D14071" s="164"/>
      <c r="E14071" s="163"/>
      <c r="F14071" s="162"/>
      <c r="G14071" s="209"/>
      <c r="H14071" s="195"/>
    </row>
    <row r="14072" spans="1:8">
      <c r="A14072" s="162"/>
      <c r="B14072" s="162"/>
      <c r="C14072" s="163"/>
      <c r="D14072" s="164"/>
      <c r="E14072" s="163"/>
      <c r="F14072" s="162"/>
      <c r="G14072" s="209"/>
      <c r="H14072" s="195"/>
    </row>
    <row r="14073" spans="1:8">
      <c r="A14073" s="162"/>
      <c r="B14073" s="162"/>
      <c r="C14073" s="163"/>
      <c r="D14073" s="164"/>
      <c r="E14073" s="163"/>
      <c r="F14073" s="162"/>
      <c r="G14073" s="209"/>
      <c r="H14073" s="195"/>
    </row>
    <row r="14074" spans="1:8">
      <c r="A14074" s="162"/>
      <c r="B14074" s="162"/>
      <c r="C14074" s="163"/>
      <c r="D14074" s="164"/>
      <c r="E14074" s="163"/>
      <c r="F14074" s="162"/>
      <c r="G14074" s="209"/>
      <c r="H14074" s="195"/>
    </row>
    <row r="14075" spans="1:8">
      <c r="A14075" s="162"/>
      <c r="B14075" s="162"/>
      <c r="C14075" s="163"/>
      <c r="D14075" s="164"/>
      <c r="E14075" s="163"/>
      <c r="F14075" s="162"/>
      <c r="G14075" s="209"/>
      <c r="H14075" s="195"/>
    </row>
    <row r="14076" spans="1:8">
      <c r="A14076" s="162"/>
      <c r="B14076" s="162"/>
      <c r="C14076" s="163"/>
      <c r="D14076" s="164"/>
      <c r="E14076" s="163"/>
      <c r="F14076" s="162"/>
      <c r="G14076" s="209"/>
      <c r="H14076" s="195"/>
    </row>
    <row r="14077" spans="1:8">
      <c r="A14077" s="162"/>
      <c r="B14077" s="162"/>
      <c r="C14077" s="163"/>
      <c r="D14077" s="164"/>
      <c r="E14077" s="163"/>
      <c r="F14077" s="162"/>
      <c r="G14077" s="209"/>
      <c r="H14077" s="195"/>
    </row>
    <row r="14078" spans="1:8">
      <c r="A14078" s="162"/>
      <c r="B14078" s="162"/>
      <c r="C14078" s="163"/>
      <c r="D14078" s="164"/>
      <c r="E14078" s="163"/>
      <c r="F14078" s="162"/>
      <c r="G14078" s="209"/>
      <c r="H14078" s="195"/>
    </row>
    <row r="14079" spans="1:8">
      <c r="A14079" s="162"/>
      <c r="B14079" s="162"/>
      <c r="C14079" s="163"/>
      <c r="D14079" s="164"/>
      <c r="E14079" s="163"/>
      <c r="F14079" s="162"/>
      <c r="G14079" s="209"/>
      <c r="H14079" s="195"/>
    </row>
    <row r="14080" spans="1:8">
      <c r="A14080" s="162"/>
      <c r="B14080" s="162"/>
      <c r="C14080" s="163"/>
      <c r="D14080" s="164"/>
      <c r="E14080" s="163"/>
      <c r="F14080" s="162"/>
      <c r="G14080" s="209"/>
      <c r="H14080" s="195"/>
    </row>
    <row r="14081" spans="1:8">
      <c r="A14081" s="162"/>
      <c r="B14081" s="162"/>
      <c r="C14081" s="163"/>
      <c r="D14081" s="164"/>
      <c r="E14081" s="163"/>
      <c r="F14081" s="162"/>
      <c r="G14081" s="209"/>
      <c r="H14081" s="195"/>
    </row>
    <row r="14082" spans="1:8">
      <c r="A14082" s="162"/>
      <c r="B14082" s="162"/>
      <c r="C14082" s="163"/>
      <c r="D14082" s="164"/>
      <c r="E14082" s="163"/>
      <c r="F14082" s="162"/>
      <c r="G14082" s="209"/>
      <c r="H14082" s="195"/>
    </row>
    <row r="14083" spans="1:8">
      <c r="A14083" s="162"/>
      <c r="B14083" s="162"/>
      <c r="C14083" s="163"/>
      <c r="D14083" s="164"/>
      <c r="E14083" s="163"/>
      <c r="F14083" s="162"/>
      <c r="G14083" s="209"/>
      <c r="H14083" s="195"/>
    </row>
    <row r="14084" spans="1:8">
      <c r="A14084" s="162"/>
      <c r="B14084" s="162"/>
      <c r="C14084" s="163"/>
      <c r="D14084" s="164"/>
      <c r="E14084" s="163"/>
      <c r="F14084" s="162"/>
      <c r="G14084" s="209"/>
      <c r="H14084" s="195"/>
    </row>
    <row r="14085" spans="1:8">
      <c r="A14085" s="162"/>
      <c r="B14085" s="162"/>
      <c r="C14085" s="163"/>
      <c r="D14085" s="164"/>
      <c r="E14085" s="163"/>
      <c r="F14085" s="162"/>
      <c r="G14085" s="209"/>
      <c r="H14085" s="195"/>
    </row>
    <row r="14086" spans="1:8">
      <c r="A14086" s="162"/>
      <c r="B14086" s="162"/>
      <c r="C14086" s="163"/>
      <c r="D14086" s="164"/>
      <c r="E14086" s="163"/>
      <c r="F14086" s="162"/>
      <c r="G14086" s="209"/>
      <c r="H14086" s="195"/>
    </row>
    <row r="14087" spans="1:8">
      <c r="A14087" s="162"/>
      <c r="B14087" s="162"/>
      <c r="C14087" s="163"/>
      <c r="D14087" s="164"/>
      <c r="E14087" s="163"/>
      <c r="F14087" s="162"/>
      <c r="G14087" s="209"/>
      <c r="H14087" s="195"/>
    </row>
    <row r="14088" spans="1:8">
      <c r="A14088" s="162"/>
      <c r="B14088" s="162"/>
      <c r="C14088" s="163"/>
      <c r="D14088" s="164"/>
      <c r="E14088" s="163"/>
      <c r="F14088" s="162"/>
      <c r="G14088" s="209"/>
      <c r="H14088" s="195"/>
    </row>
    <row r="14089" spans="1:8">
      <c r="A14089" s="162"/>
      <c r="B14089" s="162"/>
      <c r="C14089" s="163"/>
      <c r="D14089" s="164"/>
      <c r="E14089" s="163"/>
      <c r="F14089" s="162"/>
      <c r="G14089" s="209"/>
      <c r="H14089" s="195"/>
    </row>
    <row r="14090" spans="1:8">
      <c r="A14090" s="162"/>
      <c r="B14090" s="162"/>
      <c r="C14090" s="163"/>
      <c r="D14090" s="164"/>
      <c r="E14090" s="163"/>
      <c r="F14090" s="162"/>
      <c r="G14090" s="209"/>
      <c r="H14090" s="195"/>
    </row>
    <row r="14091" spans="1:8">
      <c r="A14091" s="162"/>
      <c r="B14091" s="162"/>
      <c r="C14091" s="163"/>
      <c r="D14091" s="164"/>
      <c r="E14091" s="163"/>
      <c r="F14091" s="162"/>
      <c r="G14091" s="209"/>
      <c r="H14091" s="195"/>
    </row>
    <row r="14092" spans="1:8">
      <c r="A14092" s="162"/>
      <c r="B14092" s="162"/>
      <c r="C14092" s="163"/>
      <c r="D14092" s="164"/>
      <c r="E14092" s="163"/>
      <c r="F14092" s="162"/>
      <c r="G14092" s="209"/>
      <c r="H14092" s="195"/>
    </row>
    <row r="14093" spans="1:8">
      <c r="A14093" s="162"/>
      <c r="B14093" s="162"/>
      <c r="C14093" s="163"/>
      <c r="D14093" s="164"/>
      <c r="E14093" s="163"/>
      <c r="F14093" s="162"/>
      <c r="G14093" s="209"/>
      <c r="H14093" s="195"/>
    </row>
    <row r="14094" spans="1:8">
      <c r="A14094" s="162"/>
      <c r="B14094" s="162"/>
      <c r="C14094" s="163"/>
      <c r="D14094" s="164"/>
      <c r="E14094" s="163"/>
      <c r="F14094" s="162"/>
      <c r="G14094" s="209"/>
      <c r="H14094" s="195"/>
    </row>
    <row r="14095" spans="1:8">
      <c r="A14095" s="162"/>
      <c r="B14095" s="162"/>
      <c r="C14095" s="163"/>
      <c r="D14095" s="164"/>
      <c r="E14095" s="163"/>
      <c r="F14095" s="162"/>
      <c r="G14095" s="209"/>
      <c r="H14095" s="195"/>
    </row>
    <row r="14096" spans="1:8">
      <c r="A14096" s="162"/>
      <c r="B14096" s="162"/>
      <c r="C14096" s="163"/>
      <c r="D14096" s="164"/>
      <c r="E14096" s="163"/>
      <c r="F14096" s="162"/>
      <c r="G14096" s="209"/>
      <c r="H14096" s="195"/>
    </row>
    <row r="14097" spans="1:8">
      <c r="A14097" s="162"/>
      <c r="B14097" s="162"/>
      <c r="C14097" s="163"/>
      <c r="D14097" s="164"/>
      <c r="E14097" s="163"/>
      <c r="F14097" s="162"/>
      <c r="G14097" s="209"/>
      <c r="H14097" s="195"/>
    </row>
    <row r="14098" spans="1:8">
      <c r="A14098" s="162"/>
      <c r="B14098" s="162"/>
      <c r="C14098" s="163"/>
      <c r="D14098" s="164"/>
      <c r="E14098" s="163"/>
      <c r="F14098" s="162"/>
      <c r="G14098" s="209"/>
      <c r="H14098" s="195"/>
    </row>
    <row r="14099" spans="1:8">
      <c r="A14099" s="162"/>
      <c r="B14099" s="162"/>
      <c r="C14099" s="163"/>
      <c r="D14099" s="164"/>
      <c r="E14099" s="163"/>
      <c r="F14099" s="162"/>
      <c r="G14099" s="209"/>
      <c r="H14099" s="195"/>
    </row>
    <row r="14100" spans="1:8">
      <c r="A14100" s="162"/>
      <c r="B14100" s="162"/>
      <c r="C14100" s="163"/>
      <c r="D14100" s="164"/>
      <c r="E14100" s="163"/>
      <c r="F14100" s="162"/>
      <c r="G14100" s="209"/>
      <c r="H14100" s="195"/>
    </row>
    <row r="14101" spans="1:8">
      <c r="A14101" s="162"/>
      <c r="B14101" s="162"/>
      <c r="C14101" s="163"/>
      <c r="D14101" s="164"/>
      <c r="E14101" s="163"/>
      <c r="F14101" s="162"/>
      <c r="G14101" s="209"/>
      <c r="H14101" s="195"/>
    </row>
    <row r="14102" spans="1:8">
      <c r="A14102" s="162"/>
      <c r="B14102" s="162"/>
      <c r="C14102" s="163"/>
      <c r="D14102" s="164"/>
      <c r="E14102" s="163"/>
      <c r="F14102" s="162"/>
      <c r="G14102" s="209"/>
      <c r="H14102" s="195"/>
    </row>
    <row r="14103" spans="1:8">
      <c r="A14103" s="162"/>
      <c r="B14103" s="162"/>
      <c r="C14103" s="163"/>
      <c r="D14103" s="164"/>
      <c r="E14103" s="163"/>
      <c r="F14103" s="162"/>
      <c r="G14103" s="209"/>
      <c r="H14103" s="195"/>
    </row>
    <row r="14104" spans="1:8">
      <c r="A14104" s="162"/>
      <c r="B14104" s="162"/>
      <c r="C14104" s="163"/>
      <c r="D14104" s="164"/>
      <c r="E14104" s="163"/>
      <c r="F14104" s="162"/>
      <c r="G14104" s="209"/>
      <c r="H14104" s="195"/>
    </row>
    <row r="14105" spans="1:8">
      <c r="A14105" s="162"/>
      <c r="B14105" s="162"/>
      <c r="C14105" s="163"/>
      <c r="D14105" s="164"/>
      <c r="E14105" s="163"/>
      <c r="F14105" s="162"/>
      <c r="G14105" s="209"/>
      <c r="H14105" s="195"/>
    </row>
    <row r="14106" spans="1:8">
      <c r="A14106" s="162"/>
      <c r="B14106" s="162"/>
      <c r="C14106" s="163"/>
      <c r="D14106" s="164"/>
      <c r="E14106" s="163"/>
      <c r="F14106" s="162"/>
      <c r="G14106" s="209"/>
      <c r="H14106" s="195"/>
    </row>
    <row r="14107" spans="1:8">
      <c r="A14107" s="162"/>
      <c r="B14107" s="162"/>
      <c r="C14107" s="163"/>
      <c r="D14107" s="164"/>
      <c r="E14107" s="163"/>
      <c r="F14107" s="162"/>
      <c r="G14107" s="209"/>
      <c r="H14107" s="195"/>
    </row>
    <row r="14108" spans="1:8">
      <c r="A14108" s="162"/>
      <c r="B14108" s="162"/>
      <c r="C14108" s="163"/>
      <c r="D14108" s="164"/>
      <c r="E14108" s="163"/>
      <c r="F14108" s="162"/>
      <c r="G14108" s="209"/>
      <c r="H14108" s="195"/>
    </row>
    <row r="14109" spans="1:8">
      <c r="A14109" s="162"/>
      <c r="B14109" s="162"/>
      <c r="C14109" s="163"/>
      <c r="D14109" s="164"/>
      <c r="E14109" s="163"/>
      <c r="F14109" s="162"/>
      <c r="G14109" s="209"/>
      <c r="H14109" s="195"/>
    </row>
    <row r="14110" spans="1:8">
      <c r="A14110" s="162"/>
      <c r="B14110" s="162"/>
      <c r="C14110" s="163"/>
      <c r="D14110" s="164"/>
      <c r="E14110" s="163"/>
      <c r="F14110" s="162"/>
      <c r="G14110" s="209"/>
      <c r="H14110" s="195"/>
    </row>
    <row r="14111" spans="1:8">
      <c r="A14111" s="162"/>
      <c r="B14111" s="162"/>
      <c r="C14111" s="163"/>
      <c r="D14111" s="164"/>
      <c r="E14111" s="163"/>
      <c r="F14111" s="162"/>
      <c r="G14111" s="209"/>
      <c r="H14111" s="195"/>
    </row>
    <row r="14112" spans="1:8">
      <c r="A14112" s="162"/>
      <c r="B14112" s="162"/>
      <c r="C14112" s="163"/>
      <c r="D14112" s="164"/>
      <c r="E14112" s="163"/>
      <c r="F14112" s="162"/>
      <c r="G14112" s="209"/>
      <c r="H14112" s="195"/>
    </row>
    <row r="14113" spans="1:8">
      <c r="A14113" s="162"/>
      <c r="B14113" s="162"/>
      <c r="C14113" s="163"/>
      <c r="D14113" s="164"/>
      <c r="E14113" s="163"/>
      <c r="F14113" s="162"/>
      <c r="G14113" s="209"/>
      <c r="H14113" s="195"/>
    </row>
    <row r="14114" spans="1:8">
      <c r="A14114" s="162"/>
      <c r="B14114" s="162"/>
      <c r="C14114" s="163"/>
      <c r="D14114" s="164"/>
      <c r="E14114" s="163"/>
      <c r="F14114" s="162"/>
      <c r="G14114" s="209"/>
      <c r="H14114" s="195"/>
    </row>
    <row r="14115" spans="1:8">
      <c r="A14115" s="162"/>
      <c r="B14115" s="162"/>
      <c r="C14115" s="163"/>
      <c r="D14115" s="164"/>
      <c r="E14115" s="163"/>
      <c r="F14115" s="162"/>
      <c r="G14115" s="209"/>
      <c r="H14115" s="195"/>
    </row>
    <row r="14116" spans="1:8">
      <c r="A14116" s="162"/>
      <c r="B14116" s="162"/>
      <c r="C14116" s="163"/>
      <c r="D14116" s="164"/>
      <c r="E14116" s="163"/>
      <c r="F14116" s="162"/>
      <c r="G14116" s="209"/>
      <c r="H14116" s="195"/>
    </row>
    <row r="14117" spans="1:8">
      <c r="A14117" s="162"/>
      <c r="B14117" s="162"/>
      <c r="C14117" s="163"/>
      <c r="D14117" s="164"/>
      <c r="E14117" s="163"/>
      <c r="F14117" s="162"/>
      <c r="G14117" s="209"/>
      <c r="H14117" s="195"/>
    </row>
    <row r="14118" spans="1:8">
      <c r="A14118" s="162"/>
      <c r="B14118" s="162"/>
      <c r="C14118" s="163"/>
      <c r="D14118" s="164"/>
      <c r="E14118" s="163"/>
      <c r="F14118" s="162"/>
      <c r="G14118" s="209"/>
      <c r="H14118" s="195"/>
    </row>
    <row r="14119" spans="1:8">
      <c r="A14119" s="162"/>
      <c r="B14119" s="162"/>
      <c r="C14119" s="163"/>
      <c r="D14119" s="164"/>
      <c r="E14119" s="163"/>
      <c r="F14119" s="162"/>
      <c r="G14119" s="209"/>
      <c r="H14119" s="195"/>
    </row>
    <row r="14120" spans="1:8">
      <c r="A14120" s="162"/>
      <c r="B14120" s="162"/>
      <c r="C14120" s="163"/>
      <c r="D14120" s="164"/>
      <c r="E14120" s="163"/>
      <c r="F14120" s="162"/>
      <c r="G14120" s="209"/>
      <c r="H14120" s="195"/>
    </row>
    <row r="14121" spans="1:8">
      <c r="A14121" s="162"/>
      <c r="B14121" s="162"/>
      <c r="C14121" s="163"/>
      <c r="D14121" s="164"/>
      <c r="E14121" s="163"/>
      <c r="F14121" s="162"/>
      <c r="G14121" s="209"/>
      <c r="H14121" s="195"/>
    </row>
    <row r="14122" spans="1:8">
      <c r="A14122" s="162"/>
      <c r="B14122" s="162"/>
      <c r="C14122" s="163"/>
      <c r="D14122" s="164"/>
      <c r="E14122" s="163"/>
      <c r="F14122" s="162"/>
      <c r="G14122" s="209"/>
      <c r="H14122" s="195"/>
    </row>
    <row r="14123" spans="1:8">
      <c r="A14123" s="162"/>
      <c r="B14123" s="162"/>
      <c r="C14123" s="163"/>
      <c r="D14123" s="164"/>
      <c r="E14123" s="163"/>
      <c r="F14123" s="162"/>
      <c r="G14123" s="209"/>
      <c r="H14123" s="195"/>
    </row>
    <row r="14124" spans="1:8">
      <c r="A14124" s="162"/>
      <c r="B14124" s="162"/>
      <c r="C14124" s="163"/>
      <c r="D14124" s="164"/>
      <c r="E14124" s="163"/>
      <c r="F14124" s="162"/>
      <c r="G14124" s="209"/>
      <c r="H14124" s="195"/>
    </row>
    <row r="14125" spans="1:8">
      <c r="A14125" s="162"/>
      <c r="B14125" s="162"/>
      <c r="C14125" s="163"/>
      <c r="D14125" s="164"/>
      <c r="E14125" s="163"/>
      <c r="F14125" s="162"/>
      <c r="G14125" s="209"/>
      <c r="H14125" s="195"/>
    </row>
    <row r="14126" spans="1:8">
      <c r="A14126" s="162"/>
      <c r="B14126" s="162"/>
      <c r="C14126" s="163"/>
      <c r="D14126" s="164"/>
      <c r="E14126" s="163"/>
      <c r="F14126" s="162"/>
      <c r="G14126" s="209"/>
      <c r="H14126" s="195"/>
    </row>
    <row r="14127" spans="1:8">
      <c r="A14127" s="162"/>
      <c r="B14127" s="162"/>
      <c r="C14127" s="163"/>
      <c r="D14127" s="164"/>
      <c r="E14127" s="163"/>
      <c r="F14127" s="162"/>
      <c r="G14127" s="209"/>
      <c r="H14127" s="195"/>
    </row>
    <row r="14128" spans="1:8">
      <c r="A14128" s="162"/>
      <c r="B14128" s="162"/>
      <c r="C14128" s="163"/>
      <c r="D14128" s="164"/>
      <c r="E14128" s="163"/>
      <c r="F14128" s="162"/>
      <c r="G14128" s="209"/>
      <c r="H14128" s="195"/>
    </row>
    <row r="14129" spans="1:8">
      <c r="A14129" s="162"/>
      <c r="B14129" s="162"/>
      <c r="C14129" s="163"/>
      <c r="D14129" s="164"/>
      <c r="E14129" s="163"/>
      <c r="F14129" s="162"/>
      <c r="G14129" s="209"/>
      <c r="H14129" s="195"/>
    </row>
    <row r="14130" spans="1:8">
      <c r="A14130" s="162"/>
      <c r="B14130" s="162"/>
      <c r="C14130" s="163"/>
      <c r="D14130" s="164"/>
      <c r="E14130" s="163"/>
      <c r="F14130" s="162"/>
      <c r="G14130" s="209"/>
      <c r="H14130" s="195"/>
    </row>
    <row r="14131" spans="1:8">
      <c r="A14131" s="162"/>
      <c r="B14131" s="162"/>
      <c r="C14131" s="163"/>
      <c r="D14131" s="164"/>
      <c r="E14131" s="163"/>
      <c r="F14131" s="162"/>
      <c r="G14131" s="209"/>
      <c r="H14131" s="195"/>
    </row>
    <row r="14132" spans="1:8">
      <c r="A14132" s="162"/>
      <c r="B14132" s="162"/>
      <c r="C14132" s="163"/>
      <c r="D14132" s="164"/>
      <c r="E14132" s="163"/>
      <c r="F14132" s="162"/>
      <c r="G14132" s="209"/>
      <c r="H14132" s="195"/>
    </row>
    <row r="14133" spans="1:8">
      <c r="A14133" s="162"/>
      <c r="B14133" s="162"/>
      <c r="C14133" s="163"/>
      <c r="D14133" s="164"/>
      <c r="E14133" s="163"/>
      <c r="F14133" s="162"/>
      <c r="G14133" s="209"/>
      <c r="H14133" s="195"/>
    </row>
    <row r="14134" spans="1:8">
      <c r="A14134" s="162"/>
      <c r="B14134" s="162"/>
      <c r="C14134" s="163"/>
      <c r="D14134" s="164"/>
      <c r="E14134" s="163"/>
      <c r="F14134" s="162"/>
      <c r="G14134" s="209"/>
      <c r="H14134" s="195"/>
    </row>
    <row r="14135" spans="1:8">
      <c r="A14135" s="162"/>
      <c r="B14135" s="162"/>
      <c r="C14135" s="163"/>
      <c r="D14135" s="164"/>
      <c r="E14135" s="163"/>
      <c r="F14135" s="162"/>
      <c r="G14135" s="209"/>
      <c r="H14135" s="195"/>
    </row>
    <row r="14136" spans="1:8">
      <c r="A14136" s="162"/>
      <c r="B14136" s="162"/>
      <c r="C14136" s="163"/>
      <c r="D14136" s="164"/>
      <c r="E14136" s="163"/>
      <c r="F14136" s="162"/>
      <c r="G14136" s="209"/>
      <c r="H14136" s="195"/>
    </row>
    <row r="14137" spans="1:8">
      <c r="A14137" s="162"/>
      <c r="B14137" s="162"/>
      <c r="C14137" s="163"/>
      <c r="D14137" s="164"/>
      <c r="E14137" s="163"/>
      <c r="F14137" s="162"/>
      <c r="G14137" s="209"/>
      <c r="H14137" s="195"/>
    </row>
    <row r="14138" spans="1:8">
      <c r="A14138" s="162"/>
      <c r="B14138" s="162"/>
      <c r="C14138" s="163"/>
      <c r="D14138" s="164"/>
      <c r="E14138" s="163"/>
      <c r="F14138" s="162"/>
      <c r="G14138" s="209"/>
      <c r="H14138" s="195"/>
    </row>
    <row r="14139" spans="1:8">
      <c r="A14139" s="162"/>
      <c r="B14139" s="162"/>
      <c r="C14139" s="163"/>
      <c r="D14139" s="164"/>
      <c r="E14139" s="163"/>
      <c r="F14139" s="162"/>
      <c r="G14139" s="209"/>
      <c r="H14139" s="195"/>
    </row>
    <row r="14140" spans="1:8">
      <c r="A14140" s="162"/>
      <c r="B14140" s="162"/>
      <c r="C14140" s="163"/>
      <c r="D14140" s="164"/>
      <c r="E14140" s="163"/>
      <c r="F14140" s="162"/>
      <c r="G14140" s="209"/>
      <c r="H14140" s="195"/>
    </row>
    <row r="14141" spans="1:8">
      <c r="A14141" s="162"/>
      <c r="B14141" s="162"/>
      <c r="C14141" s="163"/>
      <c r="D14141" s="164"/>
      <c r="E14141" s="163"/>
      <c r="F14141" s="162"/>
      <c r="G14141" s="209"/>
      <c r="H14141" s="195"/>
    </row>
    <row r="14142" spans="1:8">
      <c r="A14142" s="162"/>
      <c r="B14142" s="162"/>
      <c r="C14142" s="163"/>
      <c r="D14142" s="164"/>
      <c r="E14142" s="163"/>
      <c r="F14142" s="162"/>
      <c r="G14142" s="209"/>
      <c r="H14142" s="195"/>
    </row>
    <row r="14143" spans="1:8">
      <c r="A14143" s="162"/>
      <c r="B14143" s="162"/>
      <c r="C14143" s="163"/>
      <c r="D14143" s="164"/>
      <c r="E14143" s="163"/>
      <c r="F14143" s="162"/>
      <c r="G14143" s="209"/>
      <c r="H14143" s="195"/>
    </row>
    <row r="14144" spans="1:8">
      <c r="A14144" s="162"/>
      <c r="B14144" s="162"/>
      <c r="C14144" s="163"/>
      <c r="D14144" s="164"/>
      <c r="E14144" s="163"/>
      <c r="F14144" s="162"/>
      <c r="G14144" s="209"/>
      <c r="H14144" s="195"/>
    </row>
    <row r="14145" spans="1:8">
      <c r="A14145" s="162"/>
      <c r="B14145" s="162"/>
      <c r="C14145" s="163"/>
      <c r="D14145" s="164"/>
      <c r="E14145" s="163"/>
      <c r="F14145" s="162"/>
      <c r="G14145" s="209"/>
      <c r="H14145" s="195"/>
    </row>
    <row r="14146" spans="1:8">
      <c r="A14146" s="162"/>
      <c r="B14146" s="162"/>
      <c r="C14146" s="163"/>
      <c r="D14146" s="164"/>
      <c r="E14146" s="163"/>
      <c r="F14146" s="162"/>
      <c r="G14146" s="209"/>
      <c r="H14146" s="195"/>
    </row>
    <row r="14147" spans="1:8">
      <c r="A14147" s="162"/>
      <c r="B14147" s="162"/>
      <c r="C14147" s="163"/>
      <c r="D14147" s="164"/>
      <c r="E14147" s="163"/>
      <c r="F14147" s="162"/>
      <c r="G14147" s="209"/>
      <c r="H14147" s="195"/>
    </row>
    <row r="14148" spans="1:8">
      <c r="A14148" s="162"/>
      <c r="B14148" s="162"/>
      <c r="C14148" s="163"/>
      <c r="D14148" s="164"/>
      <c r="E14148" s="163"/>
      <c r="F14148" s="162"/>
      <c r="G14148" s="209"/>
      <c r="H14148" s="195"/>
    </row>
    <row r="14149" spans="1:8">
      <c r="A14149" s="162"/>
      <c r="B14149" s="162"/>
      <c r="C14149" s="163"/>
      <c r="D14149" s="164"/>
      <c r="E14149" s="163"/>
      <c r="F14149" s="162"/>
      <c r="G14149" s="209"/>
      <c r="H14149" s="195"/>
    </row>
    <row r="14150" spans="1:8">
      <c r="A14150" s="162"/>
      <c r="B14150" s="162"/>
      <c r="C14150" s="163"/>
      <c r="D14150" s="164"/>
      <c r="E14150" s="163"/>
      <c r="F14150" s="162"/>
      <c r="G14150" s="209"/>
      <c r="H14150" s="195"/>
    </row>
    <row r="14151" spans="1:8">
      <c r="A14151" s="162"/>
      <c r="B14151" s="162"/>
      <c r="C14151" s="163"/>
      <c r="D14151" s="164"/>
      <c r="E14151" s="163"/>
      <c r="F14151" s="162"/>
      <c r="G14151" s="209"/>
      <c r="H14151" s="195"/>
    </row>
    <row r="14152" spans="1:8">
      <c r="A14152" s="162"/>
      <c r="B14152" s="162"/>
      <c r="C14152" s="163"/>
      <c r="D14152" s="164"/>
      <c r="E14152" s="163"/>
      <c r="F14152" s="162"/>
      <c r="G14152" s="209"/>
      <c r="H14152" s="195"/>
    </row>
    <row r="14153" spans="1:8">
      <c r="A14153" s="162"/>
      <c r="B14153" s="162"/>
      <c r="C14153" s="163"/>
      <c r="D14153" s="164"/>
      <c r="E14153" s="163"/>
      <c r="F14153" s="162"/>
      <c r="G14153" s="209"/>
      <c r="H14153" s="195"/>
    </row>
    <row r="14154" spans="1:8">
      <c r="A14154" s="162"/>
      <c r="B14154" s="162"/>
      <c r="C14154" s="163"/>
      <c r="D14154" s="164"/>
      <c r="E14154" s="163"/>
      <c r="F14154" s="162"/>
      <c r="G14154" s="209"/>
      <c r="H14154" s="195"/>
    </row>
    <row r="14155" spans="1:8">
      <c r="A14155" s="162"/>
      <c r="B14155" s="162"/>
      <c r="C14155" s="163"/>
      <c r="D14155" s="164"/>
      <c r="E14155" s="163"/>
      <c r="F14155" s="162"/>
      <c r="G14155" s="209"/>
      <c r="H14155" s="195"/>
    </row>
    <row r="14156" spans="1:8">
      <c r="A14156" s="162"/>
      <c r="B14156" s="162"/>
      <c r="C14156" s="163"/>
      <c r="D14156" s="164"/>
      <c r="E14156" s="163"/>
      <c r="F14156" s="162"/>
      <c r="G14156" s="209"/>
      <c r="H14156" s="195"/>
    </row>
    <row r="14157" spans="1:8">
      <c r="A14157" s="162"/>
      <c r="B14157" s="162"/>
      <c r="C14157" s="163"/>
      <c r="D14157" s="164"/>
      <c r="E14157" s="163"/>
      <c r="F14157" s="162"/>
      <c r="G14157" s="209"/>
      <c r="H14157" s="195"/>
    </row>
    <row r="14158" spans="1:8">
      <c r="A14158" s="162"/>
      <c r="B14158" s="162"/>
      <c r="C14158" s="163"/>
      <c r="D14158" s="164"/>
      <c r="E14158" s="163"/>
      <c r="F14158" s="162"/>
      <c r="G14158" s="209"/>
      <c r="H14158" s="195"/>
    </row>
    <row r="14159" spans="1:8">
      <c r="A14159" s="162"/>
      <c r="B14159" s="162"/>
      <c r="C14159" s="163"/>
      <c r="D14159" s="164"/>
      <c r="E14159" s="163"/>
      <c r="F14159" s="162"/>
      <c r="G14159" s="209"/>
      <c r="H14159" s="195"/>
    </row>
    <row r="14160" spans="1:8">
      <c r="A14160" s="162"/>
      <c r="B14160" s="162"/>
      <c r="C14160" s="163"/>
      <c r="D14160" s="164"/>
      <c r="E14160" s="163"/>
      <c r="F14160" s="162"/>
      <c r="G14160" s="209"/>
      <c r="H14160" s="195"/>
    </row>
    <row r="14161" spans="1:8">
      <c r="A14161" s="162"/>
      <c r="B14161" s="162"/>
      <c r="C14161" s="163"/>
      <c r="D14161" s="164"/>
      <c r="E14161" s="163"/>
      <c r="F14161" s="162"/>
      <c r="G14161" s="209"/>
      <c r="H14161" s="195"/>
    </row>
    <row r="14162" spans="1:8">
      <c r="A14162" s="162"/>
      <c r="B14162" s="162"/>
      <c r="C14162" s="163"/>
      <c r="D14162" s="164"/>
      <c r="E14162" s="163"/>
      <c r="F14162" s="162"/>
      <c r="G14162" s="209"/>
      <c r="H14162" s="195"/>
    </row>
    <row r="14163" spans="1:8">
      <c r="A14163" s="162"/>
      <c r="B14163" s="162"/>
      <c r="C14163" s="163"/>
      <c r="D14163" s="164"/>
      <c r="E14163" s="163"/>
      <c r="F14163" s="162"/>
      <c r="G14163" s="209"/>
      <c r="H14163" s="195"/>
    </row>
    <row r="14164" spans="1:8">
      <c r="A14164" s="162"/>
      <c r="B14164" s="162"/>
      <c r="C14164" s="163"/>
      <c r="D14164" s="164"/>
      <c r="E14164" s="163"/>
      <c r="F14164" s="162"/>
      <c r="G14164" s="209"/>
      <c r="H14164" s="195"/>
    </row>
    <row r="14165" spans="1:8">
      <c r="A14165" s="162"/>
      <c r="B14165" s="162"/>
      <c r="C14165" s="163"/>
      <c r="D14165" s="164"/>
      <c r="E14165" s="163"/>
      <c r="F14165" s="162"/>
      <c r="G14165" s="209"/>
      <c r="H14165" s="195"/>
    </row>
    <row r="14166" spans="1:8">
      <c r="A14166" s="162"/>
      <c r="B14166" s="162"/>
      <c r="C14166" s="163"/>
      <c r="D14166" s="164"/>
      <c r="E14166" s="163"/>
      <c r="F14166" s="162"/>
      <c r="G14166" s="209"/>
      <c r="H14166" s="195"/>
    </row>
    <row r="14167" spans="1:8">
      <c r="A14167" s="162"/>
      <c r="B14167" s="162"/>
      <c r="C14167" s="163"/>
      <c r="D14167" s="164"/>
      <c r="E14167" s="163"/>
      <c r="F14167" s="162"/>
      <c r="G14167" s="209"/>
      <c r="H14167" s="195"/>
    </row>
    <row r="14168" spans="1:8">
      <c r="A14168" s="162"/>
      <c r="B14168" s="162"/>
      <c r="C14168" s="163"/>
      <c r="D14168" s="164"/>
      <c r="E14168" s="163"/>
      <c r="F14168" s="162"/>
      <c r="G14168" s="209"/>
      <c r="H14168" s="195"/>
    </row>
    <row r="14169" spans="1:8">
      <c r="A14169" s="162"/>
      <c r="B14169" s="162"/>
      <c r="C14169" s="163"/>
      <c r="D14169" s="164"/>
      <c r="E14169" s="163"/>
      <c r="F14169" s="162"/>
      <c r="G14169" s="209"/>
      <c r="H14169" s="195"/>
    </row>
    <row r="14170" spans="1:8">
      <c r="A14170" s="162"/>
      <c r="B14170" s="162"/>
      <c r="C14170" s="163"/>
      <c r="D14170" s="164"/>
      <c r="E14170" s="163"/>
      <c r="F14170" s="162"/>
      <c r="G14170" s="209"/>
      <c r="H14170" s="195"/>
    </row>
    <row r="14171" spans="1:8">
      <c r="A14171" s="162"/>
      <c r="B14171" s="162"/>
      <c r="C14171" s="163"/>
      <c r="D14171" s="164"/>
      <c r="E14171" s="163"/>
      <c r="F14171" s="162"/>
      <c r="G14171" s="209"/>
      <c r="H14171" s="195"/>
    </row>
    <row r="14172" spans="1:8">
      <c r="A14172" s="162"/>
      <c r="B14172" s="162"/>
      <c r="C14172" s="163"/>
      <c r="D14172" s="164"/>
      <c r="E14172" s="163"/>
      <c r="F14172" s="162"/>
      <c r="G14172" s="209"/>
      <c r="H14172" s="195"/>
    </row>
    <row r="14173" spans="1:8">
      <c r="A14173" s="162"/>
      <c r="B14173" s="162"/>
      <c r="C14173" s="163"/>
      <c r="D14173" s="164"/>
      <c r="E14173" s="163"/>
      <c r="F14173" s="162"/>
      <c r="G14173" s="209"/>
      <c r="H14173" s="195"/>
    </row>
    <row r="14174" spans="1:8">
      <c r="A14174" s="162"/>
      <c r="B14174" s="162"/>
      <c r="C14174" s="163"/>
      <c r="D14174" s="164"/>
      <c r="E14174" s="163"/>
      <c r="F14174" s="162"/>
      <c r="G14174" s="209"/>
      <c r="H14174" s="195"/>
    </row>
    <row r="14175" spans="1:8">
      <c r="A14175" s="162"/>
      <c r="B14175" s="162"/>
      <c r="C14175" s="163"/>
      <c r="D14175" s="164"/>
      <c r="E14175" s="163"/>
      <c r="F14175" s="162"/>
      <c r="G14175" s="209"/>
      <c r="H14175" s="195"/>
    </row>
    <row r="14176" spans="1:8">
      <c r="A14176" s="162"/>
      <c r="B14176" s="162"/>
      <c r="C14176" s="163"/>
      <c r="D14176" s="164"/>
      <c r="E14176" s="163"/>
      <c r="F14176" s="162"/>
      <c r="G14176" s="209"/>
      <c r="H14176" s="195"/>
    </row>
    <row r="14177" spans="1:8">
      <c r="A14177" s="162"/>
      <c r="B14177" s="162"/>
      <c r="C14177" s="163"/>
      <c r="D14177" s="164"/>
      <c r="E14177" s="163"/>
      <c r="F14177" s="162"/>
      <c r="G14177" s="209"/>
      <c r="H14177" s="195"/>
    </row>
    <row r="14178" spans="1:8">
      <c r="A14178" s="162"/>
      <c r="B14178" s="162"/>
      <c r="C14178" s="163"/>
      <c r="D14178" s="164"/>
      <c r="E14178" s="163"/>
      <c r="F14178" s="162"/>
      <c r="G14178" s="209"/>
      <c r="H14178" s="195"/>
    </row>
    <row r="14179" spans="1:8">
      <c r="A14179" s="162"/>
      <c r="B14179" s="162"/>
      <c r="C14179" s="163"/>
      <c r="D14179" s="164"/>
      <c r="E14179" s="163"/>
      <c r="F14179" s="162"/>
      <c r="G14179" s="209"/>
      <c r="H14179" s="195"/>
    </row>
    <row r="14180" spans="1:8">
      <c r="A14180" s="162"/>
      <c r="B14180" s="162"/>
      <c r="C14180" s="163"/>
      <c r="D14180" s="164"/>
      <c r="E14180" s="163"/>
      <c r="F14180" s="162"/>
      <c r="G14180" s="209"/>
      <c r="H14180" s="195"/>
    </row>
    <row r="14181" spans="1:8">
      <c r="A14181" s="162"/>
      <c r="B14181" s="162"/>
      <c r="C14181" s="163"/>
      <c r="D14181" s="164"/>
      <c r="E14181" s="163"/>
      <c r="F14181" s="162"/>
      <c r="G14181" s="209"/>
      <c r="H14181" s="195"/>
    </row>
    <row r="14182" spans="1:8">
      <c r="A14182" s="162"/>
      <c r="B14182" s="162"/>
      <c r="C14182" s="163"/>
      <c r="D14182" s="164"/>
      <c r="E14182" s="163"/>
      <c r="F14182" s="162"/>
      <c r="G14182" s="209"/>
      <c r="H14182" s="195"/>
    </row>
    <row r="14183" spans="1:8">
      <c r="A14183" s="162"/>
      <c r="B14183" s="162"/>
      <c r="C14183" s="163"/>
      <c r="D14183" s="164"/>
      <c r="E14183" s="163"/>
      <c r="F14183" s="162"/>
      <c r="G14183" s="209"/>
      <c r="H14183" s="195"/>
    </row>
    <row r="14184" spans="1:8">
      <c r="A14184" s="162"/>
      <c r="B14184" s="162"/>
      <c r="C14184" s="163"/>
      <c r="D14184" s="164"/>
      <c r="E14184" s="163"/>
      <c r="F14184" s="162"/>
      <c r="G14184" s="209"/>
      <c r="H14184" s="195"/>
    </row>
    <row r="14185" spans="1:8">
      <c r="A14185" s="162"/>
      <c r="B14185" s="162"/>
      <c r="C14185" s="163"/>
      <c r="D14185" s="164"/>
      <c r="E14185" s="163"/>
      <c r="F14185" s="162"/>
      <c r="G14185" s="209"/>
      <c r="H14185" s="195"/>
    </row>
    <row r="14186" spans="1:8">
      <c r="A14186" s="162"/>
      <c r="B14186" s="162"/>
      <c r="C14186" s="163"/>
      <c r="D14186" s="164"/>
      <c r="E14186" s="163"/>
      <c r="F14186" s="162"/>
      <c r="G14186" s="209"/>
      <c r="H14186" s="195"/>
    </row>
    <row r="14187" spans="1:8">
      <c r="A14187" s="162"/>
      <c r="B14187" s="162"/>
      <c r="C14187" s="163"/>
      <c r="D14187" s="164"/>
      <c r="E14187" s="163"/>
      <c r="F14187" s="162"/>
      <c r="G14187" s="209"/>
      <c r="H14187" s="195"/>
    </row>
    <row r="14188" spans="1:8">
      <c r="A14188" s="162"/>
      <c r="B14188" s="162"/>
      <c r="C14188" s="163"/>
      <c r="D14188" s="164"/>
      <c r="E14188" s="163"/>
      <c r="F14188" s="162"/>
      <c r="G14188" s="209"/>
      <c r="H14188" s="195"/>
    </row>
    <row r="14189" spans="1:8">
      <c r="A14189" s="162"/>
      <c r="B14189" s="162"/>
      <c r="C14189" s="163"/>
      <c r="D14189" s="164"/>
      <c r="E14189" s="163"/>
      <c r="F14189" s="162"/>
      <c r="G14189" s="209"/>
      <c r="H14189" s="195"/>
    </row>
    <row r="14190" spans="1:8">
      <c r="A14190" s="162"/>
      <c r="B14190" s="162"/>
      <c r="C14190" s="163"/>
      <c r="D14190" s="164"/>
      <c r="E14190" s="163"/>
      <c r="F14190" s="162"/>
      <c r="G14190" s="209"/>
      <c r="H14190" s="195"/>
    </row>
    <row r="14191" spans="1:8">
      <c r="A14191" s="162"/>
      <c r="B14191" s="162"/>
      <c r="C14191" s="163"/>
      <c r="D14191" s="164"/>
      <c r="E14191" s="163"/>
      <c r="F14191" s="162"/>
      <c r="G14191" s="209"/>
      <c r="H14191" s="195"/>
    </row>
    <row r="14192" spans="1:8">
      <c r="A14192" s="162"/>
      <c r="B14192" s="162"/>
      <c r="C14192" s="163"/>
      <c r="D14192" s="164"/>
      <c r="E14192" s="163"/>
      <c r="F14192" s="162"/>
      <c r="G14192" s="209"/>
      <c r="H14192" s="195"/>
    </row>
    <row r="14193" spans="1:8">
      <c r="A14193" s="162"/>
      <c r="B14193" s="162"/>
      <c r="C14193" s="163"/>
      <c r="D14193" s="164"/>
      <c r="E14193" s="163"/>
      <c r="F14193" s="162"/>
      <c r="G14193" s="209"/>
      <c r="H14193" s="195"/>
    </row>
    <row r="14194" spans="1:8">
      <c r="A14194" s="162"/>
      <c r="B14194" s="162"/>
      <c r="C14194" s="163"/>
      <c r="D14194" s="164"/>
      <c r="E14194" s="163"/>
      <c r="F14194" s="162"/>
      <c r="G14194" s="209"/>
      <c r="H14194" s="195"/>
    </row>
    <row r="14195" spans="1:8">
      <c r="A14195" s="162"/>
      <c r="B14195" s="162"/>
      <c r="C14195" s="163"/>
      <c r="D14195" s="164"/>
      <c r="E14195" s="163"/>
      <c r="F14195" s="162"/>
      <c r="G14195" s="209"/>
      <c r="H14195" s="195"/>
    </row>
    <row r="14196" spans="1:8">
      <c r="A14196" s="162"/>
      <c r="B14196" s="162"/>
      <c r="C14196" s="163"/>
      <c r="D14196" s="164"/>
      <c r="E14196" s="163"/>
      <c r="F14196" s="162"/>
      <c r="G14196" s="209"/>
      <c r="H14196" s="195"/>
    </row>
    <row r="14197" spans="1:8">
      <c r="A14197" s="162"/>
      <c r="B14197" s="162"/>
      <c r="C14197" s="163"/>
      <c r="D14197" s="164"/>
      <c r="E14197" s="163"/>
      <c r="F14197" s="162"/>
      <c r="G14197" s="209"/>
      <c r="H14197" s="195"/>
    </row>
    <row r="14198" spans="1:8">
      <c r="A14198" s="162"/>
      <c r="B14198" s="162"/>
      <c r="C14198" s="163"/>
      <c r="D14198" s="164"/>
      <c r="E14198" s="163"/>
      <c r="F14198" s="162"/>
      <c r="G14198" s="209"/>
      <c r="H14198" s="195"/>
    </row>
    <row r="14199" spans="1:8">
      <c r="A14199" s="162"/>
      <c r="B14199" s="162"/>
      <c r="C14199" s="163"/>
      <c r="D14199" s="164"/>
      <c r="E14199" s="163"/>
      <c r="F14199" s="162"/>
      <c r="G14199" s="209"/>
      <c r="H14199" s="195"/>
    </row>
    <row r="14200" spans="1:8">
      <c r="A14200" s="162"/>
      <c r="B14200" s="162"/>
      <c r="C14200" s="163"/>
      <c r="D14200" s="164"/>
      <c r="E14200" s="163"/>
      <c r="F14200" s="162"/>
      <c r="G14200" s="209"/>
      <c r="H14200" s="195"/>
    </row>
    <row r="14201" spans="1:8">
      <c r="A14201" s="162"/>
      <c r="B14201" s="162"/>
      <c r="C14201" s="163"/>
      <c r="D14201" s="164"/>
      <c r="E14201" s="163"/>
      <c r="F14201" s="162"/>
      <c r="G14201" s="209"/>
      <c r="H14201" s="195"/>
    </row>
    <row r="14202" spans="1:8">
      <c r="A14202" s="162"/>
      <c r="B14202" s="162"/>
      <c r="C14202" s="163"/>
      <c r="D14202" s="164"/>
      <c r="E14202" s="163"/>
      <c r="F14202" s="162"/>
      <c r="G14202" s="209"/>
      <c r="H14202" s="195"/>
    </row>
    <row r="14203" spans="1:8">
      <c r="A14203" s="162"/>
      <c r="B14203" s="162"/>
      <c r="C14203" s="163"/>
      <c r="D14203" s="164"/>
      <c r="E14203" s="163"/>
      <c r="F14203" s="162"/>
      <c r="G14203" s="209"/>
      <c r="H14203" s="195"/>
    </row>
    <row r="14204" spans="1:8">
      <c r="A14204" s="162"/>
      <c r="B14204" s="162"/>
      <c r="C14204" s="163"/>
      <c r="D14204" s="164"/>
      <c r="E14204" s="163"/>
      <c r="F14204" s="162"/>
      <c r="G14204" s="209"/>
      <c r="H14204" s="195"/>
    </row>
    <row r="14205" spans="1:8">
      <c r="A14205" s="162"/>
      <c r="B14205" s="162"/>
      <c r="C14205" s="163"/>
      <c r="D14205" s="164"/>
      <c r="E14205" s="163"/>
      <c r="F14205" s="162"/>
      <c r="G14205" s="209"/>
      <c r="H14205" s="195"/>
    </row>
    <row r="14206" spans="1:8">
      <c r="A14206" s="162"/>
      <c r="B14206" s="162"/>
      <c r="C14206" s="163"/>
      <c r="D14206" s="164"/>
      <c r="E14206" s="163"/>
      <c r="F14206" s="162"/>
      <c r="G14206" s="209"/>
      <c r="H14206" s="195"/>
    </row>
    <row r="14207" spans="1:8">
      <c r="A14207" s="162"/>
      <c r="B14207" s="162"/>
      <c r="C14207" s="163"/>
      <c r="D14207" s="164"/>
      <c r="E14207" s="163"/>
      <c r="F14207" s="162"/>
      <c r="G14207" s="209"/>
      <c r="H14207" s="195"/>
    </row>
    <row r="14208" spans="1:8">
      <c r="A14208" s="162"/>
      <c r="B14208" s="162"/>
      <c r="C14208" s="163"/>
      <c r="D14208" s="164"/>
      <c r="E14208" s="163"/>
      <c r="F14208" s="162"/>
      <c r="G14208" s="209"/>
      <c r="H14208" s="195"/>
    </row>
    <row r="14209" spans="1:8">
      <c r="A14209" s="162"/>
      <c r="B14209" s="162"/>
      <c r="C14209" s="163"/>
      <c r="D14209" s="164"/>
      <c r="E14209" s="163"/>
      <c r="F14209" s="162"/>
      <c r="G14209" s="209"/>
      <c r="H14209" s="195"/>
    </row>
    <row r="14210" spans="1:8">
      <c r="A14210" s="162"/>
      <c r="B14210" s="162"/>
      <c r="C14210" s="163"/>
      <c r="D14210" s="164"/>
      <c r="E14210" s="163"/>
      <c r="F14210" s="162"/>
      <c r="G14210" s="209"/>
      <c r="H14210" s="195"/>
    </row>
    <row r="14211" spans="1:8">
      <c r="A14211" s="162"/>
      <c r="B14211" s="162"/>
      <c r="C14211" s="163"/>
      <c r="D14211" s="164"/>
      <c r="E14211" s="163"/>
      <c r="F14211" s="162"/>
      <c r="G14211" s="209"/>
      <c r="H14211" s="195"/>
    </row>
    <row r="14212" spans="1:8">
      <c r="A14212" s="162"/>
      <c r="B14212" s="162"/>
      <c r="C14212" s="163"/>
      <c r="D14212" s="164"/>
      <c r="E14212" s="163"/>
      <c r="F14212" s="162"/>
      <c r="G14212" s="209"/>
      <c r="H14212" s="195"/>
    </row>
    <row r="14213" spans="1:8">
      <c r="A14213" s="162"/>
      <c r="B14213" s="162"/>
      <c r="C14213" s="163"/>
      <c r="D14213" s="164"/>
      <c r="E14213" s="163"/>
      <c r="F14213" s="162"/>
      <c r="G14213" s="209"/>
      <c r="H14213" s="195"/>
    </row>
    <row r="14214" spans="1:8">
      <c r="A14214" s="162"/>
      <c r="B14214" s="162"/>
      <c r="C14214" s="163"/>
      <c r="D14214" s="164"/>
      <c r="E14214" s="163"/>
      <c r="F14214" s="162"/>
      <c r="G14214" s="209"/>
      <c r="H14214" s="195"/>
    </row>
    <row r="14215" spans="1:8">
      <c r="A14215" s="162"/>
      <c r="B14215" s="162"/>
      <c r="C14215" s="163"/>
      <c r="D14215" s="164"/>
      <c r="E14215" s="163"/>
      <c r="F14215" s="162"/>
      <c r="G14215" s="209"/>
      <c r="H14215" s="195"/>
    </row>
    <row r="14216" spans="1:8">
      <c r="A14216" s="162"/>
      <c r="B14216" s="162"/>
      <c r="C14216" s="163"/>
      <c r="D14216" s="164"/>
      <c r="E14216" s="163"/>
      <c r="F14216" s="162"/>
      <c r="G14216" s="209"/>
      <c r="H14216" s="195"/>
    </row>
    <row r="14217" spans="1:8">
      <c r="A14217" s="162"/>
      <c r="B14217" s="162"/>
      <c r="C14217" s="163"/>
      <c r="D14217" s="164"/>
      <c r="E14217" s="163"/>
      <c r="F14217" s="162"/>
      <c r="G14217" s="209"/>
      <c r="H14217" s="195"/>
    </row>
    <row r="14218" spans="1:8">
      <c r="A14218" s="162"/>
      <c r="B14218" s="162"/>
      <c r="C14218" s="163"/>
      <c r="D14218" s="164"/>
      <c r="E14218" s="163"/>
      <c r="F14218" s="162"/>
      <c r="G14218" s="209"/>
      <c r="H14218" s="195"/>
    </row>
    <row r="14219" spans="1:8">
      <c r="A14219" s="162"/>
      <c r="B14219" s="162"/>
      <c r="C14219" s="163"/>
      <c r="D14219" s="164"/>
      <c r="E14219" s="163"/>
      <c r="F14219" s="162"/>
      <c r="G14219" s="209"/>
      <c r="H14219" s="195"/>
    </row>
    <row r="14220" spans="1:8">
      <c r="A14220" s="162"/>
      <c r="B14220" s="162"/>
      <c r="C14220" s="163"/>
      <c r="D14220" s="164"/>
      <c r="E14220" s="163"/>
      <c r="F14220" s="162"/>
      <c r="G14220" s="209"/>
      <c r="H14220" s="195"/>
    </row>
    <row r="14221" spans="1:8">
      <c r="A14221" s="162"/>
      <c r="B14221" s="162"/>
      <c r="C14221" s="163"/>
      <c r="D14221" s="164"/>
      <c r="E14221" s="163"/>
      <c r="F14221" s="162"/>
      <c r="G14221" s="209"/>
      <c r="H14221" s="195"/>
    </row>
    <row r="14222" spans="1:8">
      <c r="A14222" s="162"/>
      <c r="B14222" s="162"/>
      <c r="C14222" s="163"/>
      <c r="D14222" s="164"/>
      <c r="E14222" s="163"/>
      <c r="F14222" s="162"/>
      <c r="G14222" s="209"/>
      <c r="H14222" s="195"/>
    </row>
    <row r="14223" spans="1:8">
      <c r="A14223" s="162"/>
      <c r="B14223" s="162"/>
      <c r="C14223" s="163"/>
      <c r="D14223" s="164"/>
      <c r="E14223" s="163"/>
      <c r="F14223" s="162"/>
      <c r="G14223" s="209"/>
      <c r="H14223" s="195"/>
    </row>
    <row r="14224" spans="1:8">
      <c r="A14224" s="162"/>
      <c r="B14224" s="162"/>
      <c r="C14224" s="163"/>
      <c r="D14224" s="164"/>
      <c r="E14224" s="163"/>
      <c r="F14224" s="162"/>
      <c r="G14224" s="209"/>
      <c r="H14224" s="195"/>
    </row>
    <row r="14225" spans="1:8">
      <c r="A14225" s="162"/>
      <c r="B14225" s="162"/>
      <c r="C14225" s="163"/>
      <c r="D14225" s="164"/>
      <c r="E14225" s="163"/>
      <c r="F14225" s="162"/>
      <c r="G14225" s="209"/>
      <c r="H14225" s="195"/>
    </row>
    <row r="14226" spans="1:8">
      <c r="A14226" s="162"/>
      <c r="B14226" s="162"/>
      <c r="C14226" s="163"/>
      <c r="D14226" s="164"/>
      <c r="E14226" s="163"/>
      <c r="F14226" s="162"/>
      <c r="G14226" s="209"/>
      <c r="H14226" s="195"/>
    </row>
    <row r="14227" spans="1:8">
      <c r="A14227" s="162"/>
      <c r="B14227" s="162"/>
      <c r="C14227" s="163"/>
      <c r="D14227" s="164"/>
      <c r="E14227" s="163"/>
      <c r="F14227" s="162"/>
      <c r="G14227" s="209"/>
      <c r="H14227" s="195"/>
    </row>
    <row r="14228" spans="1:8">
      <c r="A14228" s="162"/>
      <c r="B14228" s="162"/>
      <c r="C14228" s="163"/>
      <c r="D14228" s="164"/>
      <c r="E14228" s="163"/>
      <c r="F14228" s="162"/>
      <c r="G14228" s="209"/>
      <c r="H14228" s="195"/>
    </row>
    <row r="14229" spans="1:8">
      <c r="A14229" s="162"/>
      <c r="B14229" s="162"/>
      <c r="C14229" s="163"/>
      <c r="D14229" s="164"/>
      <c r="E14229" s="163"/>
      <c r="F14229" s="162"/>
      <c r="G14229" s="209"/>
      <c r="H14229" s="195"/>
    </row>
    <row r="14230" spans="1:8">
      <c r="A14230" s="162"/>
      <c r="B14230" s="162"/>
      <c r="C14230" s="163"/>
      <c r="D14230" s="164"/>
      <c r="E14230" s="163"/>
      <c r="F14230" s="162"/>
      <c r="G14230" s="209"/>
      <c r="H14230" s="195"/>
    </row>
    <row r="14231" spans="1:8">
      <c r="A14231" s="162"/>
      <c r="B14231" s="162"/>
      <c r="C14231" s="163"/>
      <c r="D14231" s="164"/>
      <c r="E14231" s="163"/>
      <c r="F14231" s="162"/>
      <c r="G14231" s="209"/>
      <c r="H14231" s="195"/>
    </row>
    <row r="14232" spans="1:8">
      <c r="A14232" s="162"/>
      <c r="B14232" s="162"/>
      <c r="C14232" s="163"/>
      <c r="D14232" s="164"/>
      <c r="E14232" s="163"/>
      <c r="F14232" s="162"/>
      <c r="G14232" s="209"/>
      <c r="H14232" s="195"/>
    </row>
    <row r="14233" spans="1:8">
      <c r="A14233" s="162"/>
      <c r="B14233" s="162"/>
      <c r="C14233" s="163"/>
      <c r="D14233" s="164"/>
      <c r="E14233" s="163"/>
      <c r="F14233" s="162"/>
      <c r="G14233" s="209"/>
      <c r="H14233" s="195"/>
    </row>
    <row r="14234" spans="1:8">
      <c r="A14234" s="162"/>
      <c r="B14234" s="162"/>
      <c r="C14234" s="163"/>
      <c r="D14234" s="164"/>
      <c r="E14234" s="163"/>
      <c r="F14234" s="162"/>
      <c r="G14234" s="209"/>
      <c r="H14234" s="195"/>
    </row>
    <row r="14235" spans="1:8">
      <c r="A14235" s="162"/>
      <c r="B14235" s="162"/>
      <c r="C14235" s="163"/>
      <c r="D14235" s="164"/>
      <c r="E14235" s="163"/>
      <c r="F14235" s="162"/>
      <c r="G14235" s="209"/>
      <c r="H14235" s="195"/>
    </row>
    <row r="14236" spans="1:8">
      <c r="A14236" s="162"/>
      <c r="B14236" s="162"/>
      <c r="C14236" s="163"/>
      <c r="D14236" s="164"/>
      <c r="E14236" s="163"/>
      <c r="F14236" s="162"/>
      <c r="G14236" s="209"/>
      <c r="H14236" s="195"/>
    </row>
    <row r="14237" spans="1:8">
      <c r="A14237" s="162"/>
      <c r="B14237" s="162"/>
      <c r="C14237" s="163"/>
      <c r="D14237" s="164"/>
      <c r="E14237" s="163"/>
      <c r="F14237" s="162"/>
      <c r="G14237" s="209"/>
      <c r="H14237" s="195"/>
    </row>
    <row r="14238" spans="1:8">
      <c r="A14238" s="162"/>
      <c r="B14238" s="162"/>
      <c r="C14238" s="163"/>
      <c r="D14238" s="164"/>
      <c r="E14238" s="163"/>
      <c r="F14238" s="162"/>
      <c r="G14238" s="209"/>
      <c r="H14238" s="195"/>
    </row>
    <row r="14239" spans="1:8">
      <c r="A14239" s="162"/>
      <c r="B14239" s="162"/>
      <c r="C14239" s="163"/>
      <c r="D14239" s="164"/>
      <c r="E14239" s="163"/>
      <c r="F14239" s="162"/>
      <c r="G14239" s="209"/>
      <c r="H14239" s="195"/>
    </row>
    <row r="14240" spans="1:8">
      <c r="A14240" s="162"/>
      <c r="B14240" s="162"/>
      <c r="C14240" s="163"/>
      <c r="D14240" s="164"/>
      <c r="E14240" s="163"/>
      <c r="F14240" s="162"/>
      <c r="G14240" s="209"/>
      <c r="H14240" s="195"/>
    </row>
    <row r="14241" spans="1:8">
      <c r="A14241" s="162"/>
      <c r="B14241" s="162"/>
      <c r="C14241" s="163"/>
      <c r="D14241" s="164"/>
      <c r="E14241" s="163"/>
      <c r="F14241" s="162"/>
      <c r="G14241" s="209"/>
      <c r="H14241" s="195"/>
    </row>
    <row r="14242" spans="1:8">
      <c r="A14242" s="162"/>
      <c r="B14242" s="162"/>
      <c r="C14242" s="163"/>
      <c r="D14242" s="164"/>
      <c r="E14242" s="163"/>
      <c r="F14242" s="162"/>
      <c r="G14242" s="209"/>
      <c r="H14242" s="195"/>
    </row>
    <row r="14243" spans="1:8">
      <c r="A14243" s="162"/>
      <c r="B14243" s="162"/>
      <c r="C14243" s="163"/>
      <c r="D14243" s="164"/>
      <c r="E14243" s="163"/>
      <c r="F14243" s="162"/>
      <c r="G14243" s="209"/>
      <c r="H14243" s="195"/>
    </row>
    <row r="14244" spans="1:8">
      <c r="A14244" s="162"/>
      <c r="B14244" s="162"/>
      <c r="C14244" s="163"/>
      <c r="D14244" s="164"/>
      <c r="E14244" s="163"/>
      <c r="F14244" s="162"/>
      <c r="G14244" s="209"/>
      <c r="H14244" s="195"/>
    </row>
    <row r="14245" spans="1:8">
      <c r="A14245" s="162"/>
      <c r="B14245" s="162"/>
      <c r="C14245" s="163"/>
      <c r="D14245" s="164"/>
      <c r="E14245" s="163"/>
      <c r="F14245" s="162"/>
      <c r="G14245" s="209"/>
      <c r="H14245" s="195"/>
    </row>
    <row r="14246" spans="1:8">
      <c r="A14246" s="162"/>
      <c r="B14246" s="162"/>
      <c r="C14246" s="163"/>
      <c r="D14246" s="164"/>
      <c r="E14246" s="163"/>
      <c r="F14246" s="162"/>
      <c r="G14246" s="209"/>
      <c r="H14246" s="195"/>
    </row>
    <row r="14247" spans="1:8">
      <c r="A14247" s="162"/>
      <c r="B14247" s="162"/>
      <c r="C14247" s="163"/>
      <c r="D14247" s="164"/>
      <c r="E14247" s="163"/>
      <c r="F14247" s="162"/>
      <c r="G14247" s="209"/>
      <c r="H14247" s="195"/>
    </row>
    <row r="14248" spans="1:8">
      <c r="A14248" s="162"/>
      <c r="B14248" s="162"/>
      <c r="C14248" s="163"/>
      <c r="D14248" s="164"/>
      <c r="E14248" s="163"/>
      <c r="F14248" s="162"/>
      <c r="G14248" s="209"/>
      <c r="H14248" s="195"/>
    </row>
    <row r="14249" spans="1:8">
      <c r="A14249" s="162"/>
      <c r="B14249" s="162"/>
      <c r="C14249" s="163"/>
      <c r="D14249" s="164"/>
      <c r="E14249" s="163"/>
      <c r="F14249" s="162"/>
      <c r="G14249" s="209"/>
      <c r="H14249" s="195"/>
    </row>
    <row r="14250" spans="1:8">
      <c r="A14250" s="162"/>
      <c r="B14250" s="162"/>
      <c r="C14250" s="163"/>
      <c r="D14250" s="164"/>
      <c r="E14250" s="163"/>
      <c r="F14250" s="162"/>
      <c r="G14250" s="209"/>
      <c r="H14250" s="195"/>
    </row>
    <row r="14251" spans="1:8">
      <c r="A14251" s="162"/>
      <c r="B14251" s="162"/>
      <c r="C14251" s="163"/>
      <c r="D14251" s="164"/>
      <c r="E14251" s="163"/>
      <c r="F14251" s="162"/>
      <c r="G14251" s="209"/>
      <c r="H14251" s="195"/>
    </row>
    <row r="14252" spans="1:8">
      <c r="A14252" s="162"/>
      <c r="B14252" s="162"/>
      <c r="C14252" s="163"/>
      <c r="D14252" s="164"/>
      <c r="E14252" s="163"/>
      <c r="F14252" s="162"/>
      <c r="G14252" s="209"/>
      <c r="H14252" s="195"/>
    </row>
    <row r="14253" spans="1:8">
      <c r="A14253" s="162"/>
      <c r="B14253" s="162"/>
      <c r="C14253" s="163"/>
      <c r="D14253" s="164"/>
      <c r="E14253" s="163"/>
      <c r="F14253" s="162"/>
      <c r="G14253" s="209"/>
      <c r="H14253" s="195"/>
    </row>
    <row r="14254" spans="1:8">
      <c r="A14254" s="162"/>
      <c r="B14254" s="162"/>
      <c r="C14254" s="163"/>
      <c r="D14254" s="164"/>
      <c r="E14254" s="163"/>
      <c r="F14254" s="162"/>
      <c r="G14254" s="209"/>
      <c r="H14254" s="195"/>
    </row>
    <row r="14255" spans="1:8">
      <c r="A14255" s="162"/>
      <c r="B14255" s="162"/>
      <c r="C14255" s="163"/>
      <c r="D14255" s="164"/>
      <c r="E14255" s="163"/>
      <c r="F14255" s="162"/>
      <c r="G14255" s="209"/>
      <c r="H14255" s="195"/>
    </row>
    <row r="14256" spans="1:8">
      <c r="A14256" s="162"/>
      <c r="B14256" s="162"/>
      <c r="C14256" s="163"/>
      <c r="D14256" s="164"/>
      <c r="E14256" s="163"/>
      <c r="F14256" s="162"/>
      <c r="G14256" s="209"/>
      <c r="H14256" s="195"/>
    </row>
    <row r="14257" spans="1:8">
      <c r="A14257" s="162"/>
      <c r="B14257" s="162"/>
      <c r="C14257" s="163"/>
      <c r="D14257" s="164"/>
      <c r="E14257" s="163"/>
      <c r="F14257" s="162"/>
      <c r="G14257" s="209"/>
      <c r="H14257" s="195"/>
    </row>
    <row r="14258" spans="1:8">
      <c r="A14258" s="162"/>
      <c r="B14258" s="162"/>
      <c r="C14258" s="163"/>
      <c r="D14258" s="164"/>
      <c r="E14258" s="163"/>
      <c r="F14258" s="162"/>
      <c r="G14258" s="209"/>
      <c r="H14258" s="195"/>
    </row>
    <row r="14259" spans="1:8">
      <c r="A14259" s="162"/>
      <c r="B14259" s="162"/>
      <c r="C14259" s="163"/>
      <c r="D14259" s="164"/>
      <c r="E14259" s="163"/>
      <c r="F14259" s="162"/>
      <c r="G14259" s="209"/>
      <c r="H14259" s="195"/>
    </row>
    <row r="14260" spans="1:8">
      <c r="A14260" s="162"/>
      <c r="B14260" s="162"/>
      <c r="C14260" s="163"/>
      <c r="D14260" s="164"/>
      <c r="E14260" s="163"/>
      <c r="F14260" s="162"/>
      <c r="G14260" s="209"/>
      <c r="H14260" s="195"/>
    </row>
    <row r="14261" spans="1:8">
      <c r="A14261" s="162"/>
      <c r="B14261" s="162"/>
      <c r="C14261" s="163"/>
      <c r="D14261" s="164"/>
      <c r="E14261" s="163"/>
      <c r="F14261" s="162"/>
      <c r="G14261" s="209"/>
      <c r="H14261" s="195"/>
    </row>
    <row r="14262" spans="1:8">
      <c r="A14262" s="162"/>
      <c r="B14262" s="162"/>
      <c r="C14262" s="163"/>
      <c r="D14262" s="164"/>
      <c r="E14262" s="163"/>
      <c r="F14262" s="162"/>
      <c r="G14262" s="209"/>
      <c r="H14262" s="195"/>
    </row>
    <row r="14263" spans="1:8">
      <c r="A14263" s="162"/>
      <c r="B14263" s="162"/>
      <c r="C14263" s="163"/>
      <c r="D14263" s="164"/>
      <c r="E14263" s="163"/>
      <c r="F14263" s="162"/>
      <c r="G14263" s="209"/>
      <c r="H14263" s="195"/>
    </row>
    <row r="14264" spans="1:8">
      <c r="A14264" s="162"/>
      <c r="B14264" s="162"/>
      <c r="C14264" s="163"/>
      <c r="D14264" s="164"/>
      <c r="E14264" s="163"/>
      <c r="F14264" s="162"/>
      <c r="G14264" s="209"/>
      <c r="H14264" s="195"/>
    </row>
    <row r="14265" spans="1:8">
      <c r="A14265" s="162"/>
      <c r="B14265" s="162"/>
      <c r="C14265" s="163"/>
      <c r="D14265" s="164"/>
      <c r="E14265" s="163"/>
      <c r="F14265" s="162"/>
      <c r="G14265" s="209"/>
      <c r="H14265" s="195"/>
    </row>
    <row r="14266" spans="1:8">
      <c r="A14266" s="162"/>
      <c r="B14266" s="162"/>
      <c r="C14266" s="163"/>
      <c r="D14266" s="164"/>
      <c r="E14266" s="163"/>
      <c r="F14266" s="162"/>
      <c r="G14266" s="209"/>
      <c r="H14266" s="195"/>
    </row>
    <row r="14267" spans="1:8">
      <c r="A14267" s="162"/>
      <c r="B14267" s="162"/>
      <c r="C14267" s="163"/>
      <c r="D14267" s="164"/>
      <c r="E14267" s="163"/>
      <c r="F14267" s="162"/>
      <c r="G14267" s="209"/>
      <c r="H14267" s="195"/>
    </row>
    <row r="14268" spans="1:8">
      <c r="A14268" s="162"/>
      <c r="B14268" s="162"/>
      <c r="C14268" s="163"/>
      <c r="D14268" s="164"/>
      <c r="E14268" s="163"/>
      <c r="F14268" s="162"/>
      <c r="G14268" s="209"/>
      <c r="H14268" s="195"/>
    </row>
    <row r="14269" spans="1:8">
      <c r="A14269" s="162"/>
      <c r="B14269" s="162"/>
      <c r="C14269" s="163"/>
      <c r="D14269" s="164"/>
      <c r="E14269" s="163"/>
      <c r="F14269" s="162"/>
      <c r="G14269" s="209"/>
      <c r="H14269" s="195"/>
    </row>
    <row r="14270" spans="1:8">
      <c r="A14270" s="162"/>
      <c r="B14270" s="162"/>
      <c r="C14270" s="163"/>
      <c r="D14270" s="164"/>
      <c r="E14270" s="163"/>
      <c r="F14270" s="162"/>
      <c r="G14270" s="209"/>
      <c r="H14270" s="195"/>
    </row>
    <row r="14271" spans="1:8">
      <c r="A14271" s="162"/>
      <c r="B14271" s="162"/>
      <c r="C14271" s="163"/>
      <c r="D14271" s="164"/>
      <c r="E14271" s="163"/>
      <c r="F14271" s="162"/>
      <c r="G14271" s="209"/>
      <c r="H14271" s="195"/>
    </row>
    <row r="14272" spans="1:8">
      <c r="A14272" s="162"/>
      <c r="B14272" s="162"/>
      <c r="C14272" s="163"/>
      <c r="D14272" s="164"/>
      <c r="E14272" s="163"/>
      <c r="F14272" s="162"/>
      <c r="G14272" s="209"/>
      <c r="H14272" s="195"/>
    </row>
    <row r="14273" spans="1:8">
      <c r="A14273" s="162"/>
      <c r="B14273" s="162"/>
      <c r="C14273" s="163"/>
      <c r="D14273" s="164"/>
      <c r="E14273" s="163"/>
      <c r="F14273" s="162"/>
      <c r="G14273" s="209"/>
      <c r="H14273" s="195"/>
    </row>
    <row r="14274" spans="1:8">
      <c r="A14274" s="162"/>
      <c r="B14274" s="162"/>
      <c r="C14274" s="163"/>
      <c r="D14274" s="164"/>
      <c r="E14274" s="163"/>
      <c r="F14274" s="162"/>
      <c r="G14274" s="209"/>
      <c r="H14274" s="195"/>
    </row>
    <row r="14275" spans="1:8">
      <c r="A14275" s="162"/>
      <c r="B14275" s="162"/>
      <c r="C14275" s="163"/>
      <c r="D14275" s="164"/>
      <c r="E14275" s="163"/>
      <c r="F14275" s="162"/>
      <c r="G14275" s="209"/>
      <c r="H14275" s="195"/>
    </row>
    <row r="14276" spans="1:8">
      <c r="A14276" s="162"/>
      <c r="B14276" s="162"/>
      <c r="C14276" s="163"/>
      <c r="D14276" s="164"/>
      <c r="E14276" s="163"/>
      <c r="F14276" s="162"/>
      <c r="G14276" s="209"/>
      <c r="H14276" s="195"/>
    </row>
    <row r="14277" spans="1:8">
      <c r="A14277" s="162"/>
      <c r="B14277" s="162"/>
      <c r="C14277" s="163"/>
      <c r="D14277" s="164"/>
      <c r="E14277" s="163"/>
      <c r="F14277" s="162"/>
      <c r="G14277" s="209"/>
      <c r="H14277" s="195"/>
    </row>
    <row r="14278" spans="1:8">
      <c r="A14278" s="162"/>
      <c r="B14278" s="162"/>
      <c r="C14278" s="163"/>
      <c r="D14278" s="164"/>
      <c r="E14278" s="163"/>
      <c r="F14278" s="162"/>
      <c r="G14278" s="209"/>
      <c r="H14278" s="195"/>
    </row>
    <row r="14279" spans="1:8">
      <c r="A14279" s="162"/>
      <c r="B14279" s="162"/>
      <c r="C14279" s="163"/>
      <c r="D14279" s="164"/>
      <c r="E14279" s="163"/>
      <c r="F14279" s="162"/>
      <c r="G14279" s="209"/>
      <c r="H14279" s="195"/>
    </row>
    <row r="14280" spans="1:8">
      <c r="A14280" s="162"/>
      <c r="B14280" s="162"/>
      <c r="C14280" s="163"/>
      <c r="D14280" s="164"/>
      <c r="E14280" s="163"/>
      <c r="F14280" s="162"/>
      <c r="G14280" s="209"/>
      <c r="H14280" s="195"/>
    </row>
    <row r="14281" spans="1:8">
      <c r="A14281" s="162"/>
      <c r="B14281" s="162"/>
      <c r="C14281" s="163"/>
      <c r="D14281" s="164"/>
      <c r="E14281" s="163"/>
      <c r="F14281" s="162"/>
      <c r="G14281" s="209"/>
      <c r="H14281" s="195"/>
    </row>
    <row r="14282" spans="1:8">
      <c r="A14282" s="162"/>
      <c r="B14282" s="162"/>
      <c r="C14282" s="163"/>
      <c r="D14282" s="164"/>
      <c r="E14282" s="163"/>
      <c r="F14282" s="162"/>
      <c r="G14282" s="209"/>
      <c r="H14282" s="195"/>
    </row>
    <row r="14283" spans="1:8">
      <c r="A14283" s="162"/>
      <c r="B14283" s="162"/>
      <c r="C14283" s="163"/>
      <c r="D14283" s="164"/>
      <c r="E14283" s="163"/>
      <c r="F14283" s="162"/>
      <c r="G14283" s="209"/>
      <c r="H14283" s="195"/>
    </row>
    <row r="14284" spans="1:8">
      <c r="A14284" s="162"/>
      <c r="B14284" s="162"/>
      <c r="C14284" s="163"/>
      <c r="D14284" s="164"/>
      <c r="E14284" s="163"/>
      <c r="F14284" s="162"/>
      <c r="G14284" s="209"/>
      <c r="H14284" s="195"/>
    </row>
    <row r="14285" spans="1:8">
      <c r="A14285" s="162"/>
      <c r="B14285" s="162"/>
      <c r="C14285" s="163"/>
      <c r="D14285" s="164"/>
      <c r="E14285" s="163"/>
      <c r="F14285" s="162"/>
      <c r="G14285" s="209"/>
      <c r="H14285" s="195"/>
    </row>
    <row r="14286" spans="1:8">
      <c r="A14286" s="162"/>
      <c r="B14286" s="162"/>
      <c r="C14286" s="163"/>
      <c r="D14286" s="164"/>
      <c r="E14286" s="163"/>
      <c r="F14286" s="162"/>
      <c r="G14286" s="209"/>
      <c r="H14286" s="195"/>
    </row>
    <row r="14287" spans="1:8">
      <c r="A14287" s="162"/>
      <c r="B14287" s="162"/>
      <c r="C14287" s="163"/>
      <c r="D14287" s="164"/>
      <c r="E14287" s="163"/>
      <c r="F14287" s="162"/>
      <c r="G14287" s="209"/>
      <c r="H14287" s="195"/>
    </row>
    <row r="14288" spans="1:8">
      <c r="A14288" s="162"/>
      <c r="B14288" s="162"/>
      <c r="C14288" s="163"/>
      <c r="D14288" s="164"/>
      <c r="E14288" s="163"/>
      <c r="F14288" s="162"/>
      <c r="G14288" s="209"/>
      <c r="H14288" s="195"/>
    </row>
    <row r="14289" spans="1:8">
      <c r="A14289" s="162"/>
      <c r="B14289" s="162"/>
      <c r="C14289" s="163"/>
      <c r="D14289" s="164"/>
      <c r="E14289" s="163"/>
      <c r="F14289" s="162"/>
      <c r="G14289" s="209"/>
      <c r="H14289" s="195"/>
    </row>
    <row r="14290" spans="1:8">
      <c r="A14290" s="162"/>
      <c r="B14290" s="162"/>
      <c r="C14290" s="163"/>
      <c r="D14290" s="164"/>
      <c r="E14290" s="163"/>
      <c r="F14290" s="162"/>
      <c r="G14290" s="209"/>
      <c r="H14290" s="195"/>
    </row>
    <row r="14291" spans="1:8">
      <c r="A14291" s="162"/>
      <c r="B14291" s="162"/>
      <c r="C14291" s="163"/>
      <c r="D14291" s="164"/>
      <c r="E14291" s="163"/>
      <c r="F14291" s="162"/>
      <c r="G14291" s="209"/>
      <c r="H14291" s="195"/>
    </row>
    <row r="14292" spans="1:8">
      <c r="A14292" s="162"/>
      <c r="B14292" s="162"/>
      <c r="C14292" s="163"/>
      <c r="D14292" s="164"/>
      <c r="E14292" s="163"/>
      <c r="F14292" s="162"/>
      <c r="G14292" s="209"/>
      <c r="H14292" s="195"/>
    </row>
    <row r="14293" spans="1:8">
      <c r="A14293" s="162"/>
      <c r="B14293" s="162"/>
      <c r="C14293" s="163"/>
      <c r="D14293" s="164"/>
      <c r="E14293" s="163"/>
      <c r="F14293" s="162"/>
      <c r="G14293" s="209"/>
      <c r="H14293" s="195"/>
    </row>
    <row r="14294" spans="1:8">
      <c r="A14294" s="162"/>
      <c r="B14294" s="162"/>
      <c r="C14294" s="163"/>
      <c r="D14294" s="164"/>
      <c r="E14294" s="163"/>
      <c r="F14294" s="162"/>
      <c r="G14294" s="209"/>
      <c r="H14294" s="195"/>
    </row>
    <row r="14295" spans="1:8">
      <c r="A14295" s="162"/>
      <c r="B14295" s="162"/>
      <c r="C14295" s="163"/>
      <c r="D14295" s="164"/>
      <c r="E14295" s="163"/>
      <c r="F14295" s="162"/>
      <c r="G14295" s="209"/>
      <c r="H14295" s="195"/>
    </row>
    <row r="14296" spans="1:8">
      <c r="A14296" s="162"/>
      <c r="B14296" s="162"/>
      <c r="C14296" s="163"/>
      <c r="D14296" s="164"/>
      <c r="E14296" s="163"/>
      <c r="F14296" s="162"/>
      <c r="G14296" s="209"/>
      <c r="H14296" s="195"/>
    </row>
    <row r="14297" spans="1:8">
      <c r="A14297" s="162"/>
      <c r="B14297" s="162"/>
      <c r="C14297" s="163"/>
      <c r="D14297" s="164"/>
      <c r="E14297" s="163"/>
      <c r="F14297" s="162"/>
      <c r="G14297" s="209"/>
      <c r="H14297" s="195"/>
    </row>
    <row r="14298" spans="1:8">
      <c r="A14298" s="162"/>
      <c r="B14298" s="162"/>
      <c r="C14298" s="163"/>
      <c r="D14298" s="164"/>
      <c r="E14298" s="163"/>
      <c r="F14298" s="162"/>
      <c r="G14298" s="209"/>
      <c r="H14298" s="195"/>
    </row>
    <row r="14299" spans="1:8">
      <c r="A14299" s="162"/>
      <c r="B14299" s="162"/>
      <c r="C14299" s="163"/>
      <c r="D14299" s="164"/>
      <c r="E14299" s="163"/>
      <c r="F14299" s="162"/>
      <c r="G14299" s="209"/>
      <c r="H14299" s="195"/>
    </row>
    <row r="14300" spans="1:8">
      <c r="A14300" s="162"/>
      <c r="B14300" s="162"/>
      <c r="C14300" s="163"/>
      <c r="D14300" s="164"/>
      <c r="E14300" s="163"/>
      <c r="F14300" s="162"/>
      <c r="G14300" s="209"/>
      <c r="H14300" s="195"/>
    </row>
    <row r="14301" spans="1:8">
      <c r="A14301" s="162"/>
      <c r="B14301" s="162"/>
      <c r="C14301" s="163"/>
      <c r="D14301" s="164"/>
      <c r="E14301" s="163"/>
      <c r="F14301" s="162"/>
      <c r="G14301" s="209"/>
      <c r="H14301" s="195"/>
    </row>
    <row r="14302" spans="1:8">
      <c r="A14302" s="162"/>
      <c r="B14302" s="162"/>
      <c r="C14302" s="163"/>
      <c r="D14302" s="164"/>
      <c r="E14302" s="163"/>
      <c r="F14302" s="162"/>
      <c r="G14302" s="209"/>
      <c r="H14302" s="195"/>
    </row>
    <row r="14303" spans="1:8">
      <c r="A14303" s="162"/>
      <c r="B14303" s="162"/>
      <c r="C14303" s="163"/>
      <c r="D14303" s="164"/>
      <c r="E14303" s="163"/>
      <c r="F14303" s="162"/>
      <c r="G14303" s="209"/>
      <c r="H14303" s="195"/>
    </row>
    <row r="14304" spans="1:8">
      <c r="A14304" s="162"/>
      <c r="B14304" s="162"/>
      <c r="C14304" s="163"/>
      <c r="D14304" s="164"/>
      <c r="E14304" s="163"/>
      <c r="F14304" s="162"/>
      <c r="G14304" s="209"/>
      <c r="H14304" s="195"/>
    </row>
    <row r="14305" spans="1:8">
      <c r="A14305" s="162"/>
      <c r="B14305" s="162"/>
      <c r="C14305" s="163"/>
      <c r="D14305" s="164"/>
      <c r="E14305" s="163"/>
      <c r="F14305" s="162"/>
      <c r="G14305" s="209"/>
      <c r="H14305" s="195"/>
    </row>
    <row r="14306" spans="1:8">
      <c r="A14306" s="162"/>
      <c r="B14306" s="162"/>
      <c r="C14306" s="163"/>
      <c r="D14306" s="164"/>
      <c r="E14306" s="163"/>
      <c r="F14306" s="162"/>
      <c r="G14306" s="209"/>
      <c r="H14306" s="195"/>
    </row>
    <row r="14307" spans="1:8">
      <c r="A14307" s="162"/>
      <c r="B14307" s="162"/>
      <c r="C14307" s="163"/>
      <c r="D14307" s="164"/>
      <c r="E14307" s="163"/>
      <c r="F14307" s="162"/>
      <c r="G14307" s="209"/>
      <c r="H14307" s="195"/>
    </row>
    <row r="14308" spans="1:8">
      <c r="A14308" s="162"/>
      <c r="B14308" s="162"/>
      <c r="C14308" s="163"/>
      <c r="D14308" s="164"/>
      <c r="E14308" s="163"/>
      <c r="F14308" s="162"/>
      <c r="G14308" s="209"/>
      <c r="H14308" s="195"/>
    </row>
    <row r="14309" spans="1:8">
      <c r="A14309" s="162"/>
      <c r="B14309" s="162"/>
      <c r="C14309" s="163"/>
      <c r="D14309" s="164"/>
      <c r="E14309" s="163"/>
      <c r="F14309" s="162"/>
      <c r="G14309" s="209"/>
      <c r="H14309" s="195"/>
    </row>
    <row r="14310" spans="1:8">
      <c r="A14310" s="162"/>
      <c r="B14310" s="162"/>
      <c r="C14310" s="163"/>
      <c r="D14310" s="164"/>
      <c r="E14310" s="163"/>
      <c r="F14310" s="162"/>
      <c r="G14310" s="209"/>
      <c r="H14310" s="195"/>
    </row>
    <row r="14311" spans="1:8">
      <c r="A14311" s="162"/>
      <c r="B14311" s="162"/>
      <c r="C14311" s="163"/>
      <c r="D14311" s="164"/>
      <c r="E14311" s="163"/>
      <c r="F14311" s="162"/>
      <c r="G14311" s="209"/>
      <c r="H14311" s="195"/>
    </row>
    <row r="14312" spans="1:8">
      <c r="A14312" s="162"/>
      <c r="B14312" s="162"/>
      <c r="C14312" s="163"/>
      <c r="D14312" s="164"/>
      <c r="E14312" s="163"/>
      <c r="F14312" s="162"/>
      <c r="G14312" s="209"/>
      <c r="H14312" s="195"/>
    </row>
    <row r="14313" spans="1:8">
      <c r="A14313" s="162"/>
      <c r="B14313" s="162"/>
      <c r="C14313" s="163"/>
      <c r="D14313" s="164"/>
      <c r="E14313" s="163"/>
      <c r="F14313" s="162"/>
      <c r="G14313" s="209"/>
      <c r="H14313" s="195"/>
    </row>
    <row r="14314" spans="1:8">
      <c r="A14314" s="162"/>
      <c r="B14314" s="162"/>
      <c r="C14314" s="163"/>
      <c r="D14314" s="164"/>
      <c r="E14314" s="163"/>
      <c r="F14314" s="162"/>
      <c r="G14314" s="209"/>
      <c r="H14314" s="195"/>
    </row>
    <row r="14315" spans="1:8">
      <c r="A14315" s="162"/>
      <c r="B14315" s="162"/>
      <c r="C14315" s="163"/>
      <c r="D14315" s="164"/>
      <c r="E14315" s="163"/>
      <c r="F14315" s="162"/>
      <c r="G14315" s="209"/>
      <c r="H14315" s="195"/>
    </row>
    <row r="14316" spans="1:8">
      <c r="A14316" s="162"/>
      <c r="B14316" s="162"/>
      <c r="C14316" s="163"/>
      <c r="D14316" s="164"/>
      <c r="E14316" s="163"/>
      <c r="F14316" s="162"/>
      <c r="G14316" s="209"/>
      <c r="H14316" s="195"/>
    </row>
    <row r="14317" spans="1:8">
      <c r="A14317" s="162"/>
      <c r="B14317" s="162"/>
      <c r="C14317" s="163"/>
      <c r="D14317" s="164"/>
      <c r="E14317" s="163"/>
      <c r="F14317" s="162"/>
      <c r="G14317" s="209"/>
      <c r="H14317" s="195"/>
    </row>
    <row r="14318" spans="1:8">
      <c r="A14318" s="162"/>
      <c r="B14318" s="162"/>
      <c r="C14318" s="163"/>
      <c r="D14318" s="164"/>
      <c r="E14318" s="163"/>
      <c r="F14318" s="162"/>
      <c r="G14318" s="209"/>
      <c r="H14318" s="195"/>
    </row>
    <row r="14319" spans="1:8">
      <c r="A14319" s="162"/>
      <c r="B14319" s="162"/>
      <c r="C14319" s="163"/>
      <c r="D14319" s="164"/>
      <c r="E14319" s="163"/>
      <c r="F14319" s="162"/>
      <c r="G14319" s="209"/>
      <c r="H14319" s="195"/>
    </row>
    <row r="14320" spans="1:8">
      <c r="A14320" s="162"/>
      <c r="B14320" s="162"/>
      <c r="C14320" s="163"/>
      <c r="D14320" s="164"/>
      <c r="E14320" s="163"/>
      <c r="F14320" s="162"/>
      <c r="G14320" s="209"/>
      <c r="H14320" s="195"/>
    </row>
    <row r="14321" spans="1:8">
      <c r="A14321" s="162"/>
      <c r="B14321" s="162"/>
      <c r="C14321" s="163"/>
      <c r="D14321" s="164"/>
      <c r="E14321" s="163"/>
      <c r="F14321" s="162"/>
      <c r="G14321" s="209"/>
      <c r="H14321" s="195"/>
    </row>
    <row r="14322" spans="1:8">
      <c r="A14322" s="162"/>
      <c r="B14322" s="162"/>
      <c r="C14322" s="163"/>
      <c r="D14322" s="164"/>
      <c r="E14322" s="163"/>
      <c r="F14322" s="162"/>
      <c r="G14322" s="209"/>
      <c r="H14322" s="195"/>
    </row>
    <row r="14323" spans="1:8">
      <c r="A14323" s="162"/>
      <c r="B14323" s="162"/>
      <c r="C14323" s="163"/>
      <c r="D14323" s="164"/>
      <c r="E14323" s="163"/>
      <c r="F14323" s="162"/>
      <c r="G14323" s="209"/>
      <c r="H14323" s="195"/>
    </row>
    <row r="14324" spans="1:8">
      <c r="A14324" s="162"/>
      <c r="B14324" s="162"/>
      <c r="C14324" s="163"/>
      <c r="D14324" s="164"/>
      <c r="E14324" s="163"/>
      <c r="F14324" s="162"/>
      <c r="G14324" s="209"/>
      <c r="H14324" s="195"/>
    </row>
    <row r="14325" spans="1:8">
      <c r="A14325" s="162"/>
      <c r="B14325" s="162"/>
      <c r="C14325" s="163"/>
      <c r="D14325" s="164"/>
      <c r="E14325" s="163"/>
      <c r="F14325" s="162"/>
      <c r="G14325" s="209"/>
      <c r="H14325" s="195"/>
    </row>
    <row r="14326" spans="1:8">
      <c r="A14326" s="162"/>
      <c r="B14326" s="162"/>
      <c r="C14326" s="163"/>
      <c r="D14326" s="164"/>
      <c r="E14326" s="163"/>
      <c r="F14326" s="162"/>
      <c r="G14326" s="209"/>
      <c r="H14326" s="195"/>
    </row>
    <row r="14327" spans="1:8">
      <c r="A14327" s="162"/>
      <c r="B14327" s="162"/>
      <c r="C14327" s="163"/>
      <c r="D14327" s="164"/>
      <c r="E14327" s="163"/>
      <c r="F14327" s="162"/>
      <c r="G14327" s="209"/>
      <c r="H14327" s="195"/>
    </row>
    <row r="14328" spans="1:8">
      <c r="A14328" s="162"/>
      <c r="B14328" s="162"/>
      <c r="C14328" s="163"/>
      <c r="D14328" s="164"/>
      <c r="E14328" s="163"/>
      <c r="F14328" s="162"/>
      <c r="G14328" s="209"/>
      <c r="H14328" s="195"/>
    </row>
    <row r="14329" spans="1:8">
      <c r="A14329" s="162"/>
      <c r="B14329" s="162"/>
      <c r="C14329" s="163"/>
      <c r="D14329" s="164"/>
      <c r="E14329" s="163"/>
      <c r="F14329" s="162"/>
      <c r="G14329" s="209"/>
      <c r="H14329" s="195"/>
    </row>
    <row r="14330" spans="1:8">
      <c r="A14330" s="162"/>
      <c r="B14330" s="162"/>
      <c r="C14330" s="163"/>
      <c r="D14330" s="164"/>
      <c r="E14330" s="163"/>
      <c r="F14330" s="162"/>
      <c r="G14330" s="209"/>
      <c r="H14330" s="195"/>
    </row>
    <row r="14331" spans="1:8">
      <c r="A14331" s="162"/>
      <c r="B14331" s="162"/>
      <c r="C14331" s="163"/>
      <c r="D14331" s="164"/>
      <c r="E14331" s="163"/>
      <c r="F14331" s="162"/>
      <c r="G14331" s="209"/>
      <c r="H14331" s="195"/>
    </row>
    <row r="14332" spans="1:8">
      <c r="A14332" s="162"/>
      <c r="B14332" s="162"/>
      <c r="C14332" s="163"/>
      <c r="D14332" s="164"/>
      <c r="E14332" s="163"/>
      <c r="F14332" s="162"/>
      <c r="G14332" s="209"/>
      <c r="H14332" s="195"/>
    </row>
    <row r="14333" spans="1:8">
      <c r="A14333" s="162"/>
      <c r="B14333" s="162"/>
      <c r="C14333" s="163"/>
      <c r="D14333" s="164"/>
      <c r="E14333" s="163"/>
      <c r="F14333" s="162"/>
      <c r="G14333" s="209"/>
      <c r="H14333" s="195"/>
    </row>
    <row r="14334" spans="1:8">
      <c r="A14334" s="162"/>
      <c r="B14334" s="162"/>
      <c r="C14334" s="163"/>
      <c r="D14334" s="164"/>
      <c r="E14334" s="163"/>
      <c r="F14334" s="162"/>
      <c r="G14334" s="209"/>
      <c r="H14334" s="195"/>
    </row>
    <row r="14335" spans="1:8">
      <c r="A14335" s="162"/>
      <c r="B14335" s="162"/>
      <c r="C14335" s="163"/>
      <c r="D14335" s="164"/>
      <c r="E14335" s="163"/>
      <c r="F14335" s="162"/>
      <c r="G14335" s="209"/>
      <c r="H14335" s="195"/>
    </row>
    <row r="14336" spans="1:8">
      <c r="A14336" s="162"/>
      <c r="B14336" s="162"/>
      <c r="C14336" s="163"/>
      <c r="D14336" s="164"/>
      <c r="E14336" s="163"/>
      <c r="F14336" s="162"/>
      <c r="G14336" s="209"/>
      <c r="H14336" s="195"/>
    </row>
    <row r="14337" spans="1:8">
      <c r="A14337" s="162"/>
      <c r="B14337" s="162"/>
      <c r="C14337" s="163"/>
      <c r="D14337" s="164"/>
      <c r="E14337" s="163"/>
      <c r="F14337" s="162"/>
      <c r="G14337" s="209"/>
      <c r="H14337" s="195"/>
    </row>
    <row r="14338" spans="1:8">
      <c r="A14338" s="162"/>
      <c r="B14338" s="162"/>
      <c r="C14338" s="163"/>
      <c r="D14338" s="164"/>
      <c r="E14338" s="163"/>
      <c r="F14338" s="162"/>
      <c r="G14338" s="209"/>
      <c r="H14338" s="195"/>
    </row>
    <row r="14339" spans="1:8">
      <c r="A14339" s="162"/>
      <c r="B14339" s="162"/>
      <c r="C14339" s="163"/>
      <c r="D14339" s="164"/>
      <c r="E14339" s="163"/>
      <c r="F14339" s="162"/>
      <c r="G14339" s="209"/>
      <c r="H14339" s="195"/>
    </row>
    <row r="14340" spans="1:8">
      <c r="A14340" s="162"/>
      <c r="B14340" s="162"/>
      <c r="C14340" s="163"/>
      <c r="D14340" s="164"/>
      <c r="E14340" s="163"/>
      <c r="F14340" s="162"/>
      <c r="G14340" s="209"/>
      <c r="H14340" s="195"/>
    </row>
    <row r="14341" spans="1:8">
      <c r="A14341" s="162"/>
      <c r="B14341" s="162"/>
      <c r="C14341" s="163"/>
      <c r="D14341" s="164"/>
      <c r="E14341" s="163"/>
      <c r="F14341" s="162"/>
      <c r="G14341" s="209"/>
      <c r="H14341" s="195"/>
    </row>
    <row r="14342" spans="1:8">
      <c r="A14342" s="162"/>
      <c r="B14342" s="162"/>
      <c r="C14342" s="163"/>
      <c r="D14342" s="164"/>
      <c r="E14342" s="163"/>
      <c r="F14342" s="162"/>
      <c r="G14342" s="209"/>
      <c r="H14342" s="195"/>
    </row>
    <row r="14343" spans="1:8">
      <c r="A14343" s="162"/>
      <c r="B14343" s="162"/>
      <c r="C14343" s="163"/>
      <c r="D14343" s="164"/>
      <c r="E14343" s="163"/>
      <c r="F14343" s="162"/>
      <c r="G14343" s="209"/>
      <c r="H14343" s="195"/>
    </row>
    <row r="14344" spans="1:8">
      <c r="A14344" s="162"/>
      <c r="B14344" s="162"/>
      <c r="C14344" s="163"/>
      <c r="D14344" s="164"/>
      <c r="E14344" s="163"/>
      <c r="F14344" s="162"/>
      <c r="G14344" s="209"/>
      <c r="H14344" s="195"/>
    </row>
    <row r="14345" spans="1:8">
      <c r="A14345" s="162"/>
      <c r="B14345" s="162"/>
      <c r="C14345" s="163"/>
      <c r="D14345" s="164"/>
      <c r="E14345" s="163"/>
      <c r="F14345" s="162"/>
      <c r="G14345" s="209"/>
      <c r="H14345" s="195"/>
    </row>
    <row r="14346" spans="1:8">
      <c r="A14346" s="162"/>
      <c r="B14346" s="162"/>
      <c r="C14346" s="163"/>
      <c r="D14346" s="164"/>
      <c r="E14346" s="163"/>
      <c r="F14346" s="162"/>
      <c r="G14346" s="209"/>
      <c r="H14346" s="195"/>
    </row>
    <row r="14347" spans="1:8">
      <c r="A14347" s="162"/>
      <c r="B14347" s="162"/>
      <c r="C14347" s="163"/>
      <c r="D14347" s="164"/>
      <c r="E14347" s="163"/>
      <c r="F14347" s="162"/>
      <c r="G14347" s="209"/>
      <c r="H14347" s="195"/>
    </row>
    <row r="14348" spans="1:8">
      <c r="A14348" s="162"/>
      <c r="B14348" s="162"/>
      <c r="C14348" s="163"/>
      <c r="D14348" s="164"/>
      <c r="E14348" s="163"/>
      <c r="F14348" s="162"/>
      <c r="G14348" s="209"/>
      <c r="H14348" s="195"/>
    </row>
    <row r="14349" spans="1:8">
      <c r="A14349" s="162"/>
      <c r="B14349" s="162"/>
      <c r="C14349" s="163"/>
      <c r="D14349" s="164"/>
      <c r="E14349" s="163"/>
      <c r="F14349" s="162"/>
      <c r="G14349" s="209"/>
      <c r="H14349" s="195"/>
    </row>
    <row r="14350" spans="1:8">
      <c r="A14350" s="162"/>
      <c r="B14350" s="162"/>
      <c r="C14350" s="163"/>
      <c r="D14350" s="164"/>
      <c r="E14350" s="163"/>
      <c r="F14350" s="162"/>
      <c r="G14350" s="209"/>
      <c r="H14350" s="195"/>
    </row>
    <row r="14351" spans="1:8">
      <c r="A14351" s="162"/>
      <c r="B14351" s="162"/>
      <c r="C14351" s="163"/>
      <c r="D14351" s="164"/>
      <c r="E14351" s="163"/>
      <c r="F14351" s="162"/>
      <c r="G14351" s="209"/>
      <c r="H14351" s="195"/>
    </row>
    <row r="14352" spans="1:8">
      <c r="A14352" s="162"/>
      <c r="B14352" s="162"/>
      <c r="C14352" s="163"/>
      <c r="D14352" s="164"/>
      <c r="E14352" s="163"/>
      <c r="F14352" s="162"/>
      <c r="G14352" s="209"/>
      <c r="H14352" s="195"/>
    </row>
    <row r="14353" spans="1:8">
      <c r="A14353" s="162"/>
      <c r="B14353" s="162"/>
      <c r="C14353" s="163"/>
      <c r="D14353" s="164"/>
      <c r="E14353" s="163"/>
      <c r="F14353" s="162"/>
      <c r="G14353" s="209"/>
      <c r="H14353" s="195"/>
    </row>
    <row r="14354" spans="1:8">
      <c r="A14354" s="162"/>
      <c r="B14354" s="162"/>
      <c r="C14354" s="163"/>
      <c r="D14354" s="164"/>
      <c r="E14354" s="163"/>
      <c r="F14354" s="162"/>
      <c r="G14354" s="209"/>
      <c r="H14354" s="195"/>
    </row>
    <row r="14355" spans="1:8">
      <c r="A14355" s="162"/>
      <c r="B14355" s="162"/>
      <c r="C14355" s="163"/>
      <c r="D14355" s="164"/>
      <c r="E14355" s="163"/>
      <c r="F14355" s="162"/>
      <c r="G14355" s="209"/>
      <c r="H14355" s="195"/>
    </row>
    <row r="14356" spans="1:8">
      <c r="A14356" s="162"/>
      <c r="B14356" s="162"/>
      <c r="C14356" s="163"/>
      <c r="D14356" s="164"/>
      <c r="E14356" s="163"/>
      <c r="F14356" s="162"/>
      <c r="G14356" s="209"/>
      <c r="H14356" s="195"/>
    </row>
    <row r="14357" spans="1:8">
      <c r="A14357" s="162"/>
      <c r="B14357" s="162"/>
      <c r="C14357" s="163"/>
      <c r="D14357" s="164"/>
      <c r="E14357" s="163"/>
      <c r="F14357" s="162"/>
      <c r="G14357" s="209"/>
      <c r="H14357" s="195"/>
    </row>
    <row r="14358" spans="1:8">
      <c r="A14358" s="162"/>
      <c r="B14358" s="162"/>
      <c r="C14358" s="163"/>
      <c r="D14358" s="164"/>
      <c r="E14358" s="163"/>
      <c r="F14358" s="162"/>
      <c r="G14358" s="209"/>
      <c r="H14358" s="195"/>
    </row>
    <row r="14359" spans="1:8">
      <c r="A14359" s="162"/>
      <c r="B14359" s="162"/>
      <c r="C14359" s="163"/>
      <c r="D14359" s="164"/>
      <c r="E14359" s="163"/>
      <c r="F14359" s="162"/>
      <c r="G14359" s="209"/>
      <c r="H14359" s="195"/>
    </row>
    <row r="14360" spans="1:8">
      <c r="A14360" s="162"/>
      <c r="B14360" s="162"/>
      <c r="C14360" s="163"/>
      <c r="D14360" s="164"/>
      <c r="E14360" s="163"/>
      <c r="F14360" s="162"/>
      <c r="G14360" s="209"/>
      <c r="H14360" s="195"/>
    </row>
    <row r="14361" spans="1:8">
      <c r="A14361" s="162"/>
      <c r="B14361" s="162"/>
      <c r="C14361" s="163"/>
      <c r="D14361" s="164"/>
      <c r="E14361" s="163"/>
      <c r="F14361" s="162"/>
      <c r="G14361" s="209"/>
      <c r="H14361" s="195"/>
    </row>
    <row r="14362" spans="1:8">
      <c r="A14362" s="162"/>
      <c r="B14362" s="162"/>
      <c r="C14362" s="163"/>
      <c r="D14362" s="164"/>
      <c r="E14362" s="163"/>
      <c r="F14362" s="162"/>
      <c r="G14362" s="209"/>
      <c r="H14362" s="195"/>
    </row>
    <row r="14363" spans="1:8">
      <c r="A14363" s="162"/>
      <c r="B14363" s="162"/>
      <c r="C14363" s="163"/>
      <c r="D14363" s="164"/>
      <c r="E14363" s="163"/>
      <c r="F14363" s="162"/>
      <c r="G14363" s="209"/>
      <c r="H14363" s="195"/>
    </row>
    <row r="14364" spans="1:8">
      <c r="A14364" s="162"/>
      <c r="B14364" s="162"/>
      <c r="C14364" s="163"/>
      <c r="D14364" s="164"/>
      <c r="E14364" s="163"/>
      <c r="F14364" s="162"/>
      <c r="G14364" s="209"/>
      <c r="H14364" s="195"/>
    </row>
    <row r="14365" spans="1:8">
      <c r="A14365" s="162"/>
      <c r="B14365" s="162"/>
      <c r="C14365" s="163"/>
      <c r="D14365" s="164"/>
      <c r="E14365" s="163"/>
      <c r="F14365" s="162"/>
      <c r="G14365" s="209"/>
      <c r="H14365" s="195"/>
    </row>
    <row r="14366" spans="1:8">
      <c r="A14366" s="162"/>
      <c r="B14366" s="162"/>
      <c r="C14366" s="163"/>
      <c r="D14366" s="164"/>
      <c r="E14366" s="163"/>
      <c r="F14366" s="162"/>
      <c r="G14366" s="209"/>
      <c r="H14366" s="195"/>
    </row>
    <row r="14367" spans="1:8">
      <c r="A14367" s="162"/>
      <c r="B14367" s="162"/>
      <c r="C14367" s="163"/>
      <c r="D14367" s="164"/>
      <c r="E14367" s="163"/>
      <c r="F14367" s="162"/>
      <c r="G14367" s="209"/>
      <c r="H14367" s="195"/>
    </row>
    <row r="14368" spans="1:8">
      <c r="A14368" s="162"/>
      <c r="B14368" s="162"/>
      <c r="C14368" s="163"/>
      <c r="D14368" s="164"/>
      <c r="E14368" s="163"/>
      <c r="F14368" s="162"/>
      <c r="G14368" s="209"/>
      <c r="H14368" s="195"/>
    </row>
    <row r="14369" spans="1:8">
      <c r="A14369" s="162"/>
      <c r="B14369" s="162"/>
      <c r="C14369" s="163"/>
      <c r="D14369" s="164"/>
      <c r="E14369" s="163"/>
      <c r="F14369" s="162"/>
      <c r="G14369" s="209"/>
      <c r="H14369" s="195"/>
    </row>
    <row r="14370" spans="1:8">
      <c r="A14370" s="162"/>
      <c r="B14370" s="162"/>
      <c r="C14370" s="163"/>
      <c r="D14370" s="164"/>
      <c r="E14370" s="163"/>
      <c r="F14370" s="162"/>
      <c r="G14370" s="209"/>
      <c r="H14370" s="195"/>
    </row>
    <row r="14371" spans="1:8">
      <c r="A14371" s="162"/>
      <c r="B14371" s="162"/>
      <c r="C14371" s="163"/>
      <c r="D14371" s="164"/>
      <c r="E14371" s="163"/>
      <c r="F14371" s="162"/>
      <c r="G14371" s="209"/>
      <c r="H14371" s="195"/>
    </row>
    <row r="14372" spans="1:8">
      <c r="A14372" s="162"/>
      <c r="B14372" s="162"/>
      <c r="C14372" s="163"/>
      <c r="D14372" s="164"/>
      <c r="E14372" s="163"/>
      <c r="F14372" s="162"/>
      <c r="G14372" s="209"/>
      <c r="H14372" s="195"/>
    </row>
    <row r="14373" spans="1:8">
      <c r="A14373" s="162"/>
      <c r="B14373" s="162"/>
      <c r="C14373" s="163"/>
      <c r="D14373" s="164"/>
      <c r="E14373" s="163"/>
      <c r="F14373" s="162"/>
      <c r="G14373" s="209"/>
      <c r="H14373" s="195"/>
    </row>
    <row r="14374" spans="1:8">
      <c r="A14374" s="162"/>
      <c r="B14374" s="162"/>
      <c r="C14374" s="163"/>
      <c r="D14374" s="164"/>
      <c r="E14374" s="163"/>
      <c r="F14374" s="162"/>
      <c r="G14374" s="209"/>
      <c r="H14374" s="195"/>
    </row>
    <row r="14375" spans="1:8">
      <c r="A14375" s="162"/>
      <c r="B14375" s="162"/>
      <c r="C14375" s="163"/>
      <c r="D14375" s="164"/>
      <c r="E14375" s="163"/>
      <c r="F14375" s="162"/>
      <c r="G14375" s="209"/>
      <c r="H14375" s="195"/>
    </row>
    <row r="14376" spans="1:8">
      <c r="A14376" s="162"/>
      <c r="B14376" s="162"/>
      <c r="C14376" s="163"/>
      <c r="D14376" s="164"/>
      <c r="E14376" s="163"/>
      <c r="F14376" s="162"/>
      <c r="G14376" s="209"/>
      <c r="H14376" s="195"/>
    </row>
    <row r="14377" spans="1:8">
      <c r="A14377" s="162"/>
      <c r="B14377" s="162"/>
      <c r="C14377" s="163"/>
      <c r="D14377" s="164"/>
      <c r="E14377" s="163"/>
      <c r="F14377" s="162"/>
      <c r="G14377" s="209"/>
      <c r="H14377" s="195"/>
    </row>
    <row r="14378" spans="1:8">
      <c r="A14378" s="162"/>
      <c r="B14378" s="162"/>
      <c r="C14378" s="163"/>
      <c r="D14378" s="164"/>
      <c r="E14378" s="163"/>
      <c r="F14378" s="162"/>
      <c r="G14378" s="209"/>
      <c r="H14378" s="195"/>
    </row>
    <row r="14379" spans="1:8">
      <c r="A14379" s="162"/>
      <c r="B14379" s="162"/>
      <c r="C14379" s="163"/>
      <c r="D14379" s="164"/>
      <c r="E14379" s="163"/>
      <c r="F14379" s="162"/>
      <c r="G14379" s="209"/>
      <c r="H14379" s="195"/>
    </row>
    <row r="14380" spans="1:8">
      <c r="A14380" s="162"/>
      <c r="B14380" s="162"/>
      <c r="C14380" s="163"/>
      <c r="D14380" s="164"/>
      <c r="E14380" s="163"/>
      <c r="F14380" s="162"/>
      <c r="G14380" s="209"/>
      <c r="H14380" s="195"/>
    </row>
    <row r="14381" spans="1:8">
      <c r="A14381" s="162"/>
      <c r="B14381" s="162"/>
      <c r="C14381" s="163"/>
      <c r="D14381" s="164"/>
      <c r="E14381" s="163"/>
      <c r="F14381" s="162"/>
      <c r="G14381" s="209"/>
      <c r="H14381" s="195"/>
    </row>
    <row r="14382" spans="1:8">
      <c r="A14382" s="162"/>
      <c r="B14382" s="162"/>
      <c r="C14382" s="163"/>
      <c r="D14382" s="164"/>
      <c r="E14382" s="163"/>
      <c r="F14382" s="162"/>
      <c r="G14382" s="209"/>
      <c r="H14382" s="195"/>
    </row>
    <row r="14383" spans="1:8">
      <c r="A14383" s="162"/>
      <c r="B14383" s="162"/>
      <c r="C14383" s="163"/>
      <c r="D14383" s="164"/>
      <c r="E14383" s="163"/>
      <c r="F14383" s="162"/>
      <c r="G14383" s="209"/>
      <c r="H14383" s="195"/>
    </row>
    <row r="14384" spans="1:8">
      <c r="A14384" s="162"/>
      <c r="B14384" s="162"/>
      <c r="C14384" s="163"/>
      <c r="D14384" s="164"/>
      <c r="E14384" s="163"/>
      <c r="F14384" s="162"/>
      <c r="G14384" s="209"/>
      <c r="H14384" s="195"/>
    </row>
    <row r="14385" spans="1:8">
      <c r="A14385" s="162"/>
      <c r="B14385" s="162"/>
      <c r="C14385" s="163"/>
      <c r="D14385" s="164"/>
      <c r="E14385" s="163"/>
      <c r="F14385" s="162"/>
      <c r="G14385" s="209"/>
      <c r="H14385" s="195"/>
    </row>
    <row r="14386" spans="1:8">
      <c r="A14386" s="162"/>
      <c r="B14386" s="162"/>
      <c r="C14386" s="163"/>
      <c r="D14386" s="164"/>
      <c r="E14386" s="163"/>
      <c r="F14386" s="162"/>
      <c r="G14386" s="209"/>
      <c r="H14386" s="195"/>
    </row>
    <row r="14387" spans="1:8">
      <c r="A14387" s="162"/>
      <c r="B14387" s="162"/>
      <c r="C14387" s="163"/>
      <c r="D14387" s="164"/>
      <c r="E14387" s="163"/>
      <c r="F14387" s="162"/>
      <c r="G14387" s="209"/>
      <c r="H14387" s="195"/>
    </row>
    <row r="14388" spans="1:8">
      <c r="A14388" s="162"/>
      <c r="B14388" s="162"/>
      <c r="C14388" s="163"/>
      <c r="D14388" s="164"/>
      <c r="E14388" s="163"/>
      <c r="F14388" s="162"/>
      <c r="G14388" s="209"/>
      <c r="H14388" s="195"/>
    </row>
    <row r="14389" spans="1:8">
      <c r="A14389" s="162"/>
      <c r="B14389" s="162"/>
      <c r="C14389" s="163"/>
      <c r="D14389" s="164"/>
      <c r="E14389" s="163"/>
      <c r="F14389" s="162"/>
      <c r="G14389" s="209"/>
      <c r="H14389" s="195"/>
    </row>
    <row r="14390" spans="1:8">
      <c r="A14390" s="162"/>
      <c r="B14390" s="162"/>
      <c r="C14390" s="163"/>
      <c r="D14390" s="164"/>
      <c r="E14390" s="163"/>
      <c r="F14390" s="162"/>
      <c r="G14390" s="209"/>
      <c r="H14390" s="195"/>
    </row>
    <row r="14391" spans="1:8">
      <c r="A14391" s="162"/>
      <c r="B14391" s="162"/>
      <c r="C14391" s="163"/>
      <c r="D14391" s="164"/>
      <c r="E14391" s="163"/>
      <c r="F14391" s="162"/>
      <c r="G14391" s="209"/>
      <c r="H14391" s="195"/>
    </row>
    <row r="14392" spans="1:8">
      <c r="A14392" s="162"/>
      <c r="B14392" s="162"/>
      <c r="C14392" s="163"/>
      <c r="D14392" s="164"/>
      <c r="E14392" s="163"/>
      <c r="F14392" s="162"/>
      <c r="G14392" s="209"/>
      <c r="H14392" s="195"/>
    </row>
    <row r="14393" spans="1:8">
      <c r="A14393" s="162"/>
      <c r="B14393" s="162"/>
      <c r="C14393" s="163"/>
      <c r="D14393" s="164"/>
      <c r="E14393" s="163"/>
      <c r="F14393" s="162"/>
      <c r="G14393" s="209"/>
      <c r="H14393" s="195"/>
    </row>
    <row r="14394" spans="1:8">
      <c r="A14394" s="162"/>
      <c r="B14394" s="162"/>
      <c r="C14394" s="163"/>
      <c r="D14394" s="164"/>
      <c r="E14394" s="163"/>
      <c r="F14394" s="162"/>
      <c r="G14394" s="209"/>
      <c r="H14394" s="195"/>
    </row>
    <row r="14395" spans="1:8">
      <c r="A14395" s="162"/>
      <c r="B14395" s="162"/>
      <c r="C14395" s="163"/>
      <c r="D14395" s="164"/>
      <c r="E14395" s="163"/>
      <c r="F14395" s="162"/>
      <c r="G14395" s="209"/>
      <c r="H14395" s="195"/>
    </row>
    <row r="14396" spans="1:8">
      <c r="A14396" s="162"/>
      <c r="B14396" s="162"/>
      <c r="C14396" s="163"/>
      <c r="D14396" s="164"/>
      <c r="E14396" s="163"/>
      <c r="F14396" s="162"/>
      <c r="G14396" s="209"/>
      <c r="H14396" s="195"/>
    </row>
    <row r="14397" spans="1:8">
      <c r="A14397" s="162"/>
      <c r="B14397" s="162"/>
      <c r="C14397" s="163"/>
      <c r="D14397" s="164"/>
      <c r="E14397" s="163"/>
      <c r="F14397" s="162"/>
      <c r="G14397" s="209"/>
      <c r="H14397" s="195"/>
    </row>
    <row r="14398" spans="1:8">
      <c r="A14398" s="162"/>
      <c r="B14398" s="162"/>
      <c r="C14398" s="163"/>
      <c r="D14398" s="164"/>
      <c r="E14398" s="163"/>
      <c r="F14398" s="162"/>
      <c r="G14398" s="209"/>
      <c r="H14398" s="195"/>
    </row>
    <row r="14399" spans="1:8">
      <c r="A14399" s="162"/>
      <c r="B14399" s="162"/>
      <c r="C14399" s="163"/>
      <c r="D14399" s="164"/>
      <c r="E14399" s="163"/>
      <c r="F14399" s="162"/>
      <c r="G14399" s="209"/>
      <c r="H14399" s="195"/>
    </row>
    <row r="14400" spans="1:8">
      <c r="A14400" s="162"/>
      <c r="B14400" s="162"/>
      <c r="C14400" s="163"/>
      <c r="D14400" s="164"/>
      <c r="E14400" s="163"/>
      <c r="F14400" s="162"/>
      <c r="G14400" s="209"/>
      <c r="H14400" s="195"/>
    </row>
    <row r="14401" spans="1:8">
      <c r="A14401" s="162"/>
      <c r="B14401" s="162"/>
      <c r="C14401" s="163"/>
      <c r="D14401" s="164"/>
      <c r="E14401" s="163"/>
      <c r="F14401" s="162"/>
      <c r="G14401" s="209"/>
      <c r="H14401" s="195"/>
    </row>
    <row r="14402" spans="1:8">
      <c r="A14402" s="162"/>
      <c r="B14402" s="162"/>
      <c r="C14402" s="163"/>
      <c r="D14402" s="164"/>
      <c r="E14402" s="163"/>
      <c r="F14402" s="162"/>
      <c r="G14402" s="209"/>
      <c r="H14402" s="195"/>
    </row>
    <row r="14403" spans="1:8">
      <c r="A14403" s="162"/>
      <c r="B14403" s="162"/>
      <c r="C14403" s="163"/>
      <c r="D14403" s="164"/>
      <c r="E14403" s="163"/>
      <c r="F14403" s="162"/>
      <c r="G14403" s="209"/>
      <c r="H14403" s="195"/>
    </row>
    <row r="14404" spans="1:8">
      <c r="A14404" s="162"/>
      <c r="B14404" s="162"/>
      <c r="C14404" s="163"/>
      <c r="D14404" s="164"/>
      <c r="E14404" s="163"/>
      <c r="F14404" s="162"/>
      <c r="G14404" s="209"/>
      <c r="H14404" s="195"/>
    </row>
    <row r="14405" spans="1:8">
      <c r="A14405" s="162"/>
      <c r="B14405" s="162"/>
      <c r="C14405" s="163"/>
      <c r="D14405" s="164"/>
      <c r="E14405" s="163"/>
      <c r="F14405" s="162"/>
      <c r="G14405" s="209"/>
      <c r="H14405" s="195"/>
    </row>
    <row r="14406" spans="1:8">
      <c r="A14406" s="162"/>
      <c r="B14406" s="162"/>
      <c r="C14406" s="163"/>
      <c r="D14406" s="164"/>
      <c r="E14406" s="163"/>
      <c r="F14406" s="162"/>
      <c r="G14406" s="209"/>
      <c r="H14406" s="195"/>
    </row>
    <row r="14407" spans="1:8">
      <c r="A14407" s="162"/>
      <c r="B14407" s="162"/>
      <c r="C14407" s="163"/>
      <c r="D14407" s="164"/>
      <c r="E14407" s="163"/>
      <c r="F14407" s="162"/>
      <c r="G14407" s="209"/>
      <c r="H14407" s="195"/>
    </row>
    <row r="14408" spans="1:8">
      <c r="A14408" s="162"/>
      <c r="B14408" s="162"/>
      <c r="C14408" s="163"/>
      <c r="D14408" s="164"/>
      <c r="E14408" s="163"/>
      <c r="F14408" s="162"/>
      <c r="G14408" s="209"/>
      <c r="H14408" s="195"/>
    </row>
    <row r="14409" spans="1:8">
      <c r="A14409" s="162"/>
      <c r="B14409" s="162"/>
      <c r="C14409" s="163"/>
      <c r="D14409" s="164"/>
      <c r="E14409" s="163"/>
      <c r="F14409" s="162"/>
      <c r="G14409" s="209"/>
      <c r="H14409" s="195"/>
    </row>
    <row r="14410" spans="1:8">
      <c r="A14410" s="162"/>
      <c r="B14410" s="162"/>
      <c r="C14410" s="163"/>
      <c r="D14410" s="164"/>
      <c r="E14410" s="163"/>
      <c r="F14410" s="162"/>
      <c r="G14410" s="209"/>
      <c r="H14410" s="195"/>
    </row>
    <row r="14411" spans="1:8">
      <c r="A14411" s="162"/>
      <c r="B14411" s="162"/>
      <c r="C14411" s="163"/>
      <c r="D14411" s="164"/>
      <c r="E14411" s="163"/>
      <c r="F14411" s="162"/>
      <c r="G14411" s="209"/>
      <c r="H14411" s="195"/>
    </row>
    <row r="14412" spans="1:8">
      <c r="A14412" s="162"/>
      <c r="B14412" s="162"/>
      <c r="C14412" s="163"/>
      <c r="D14412" s="164"/>
      <c r="E14412" s="163"/>
      <c r="F14412" s="162"/>
      <c r="G14412" s="209"/>
      <c r="H14412" s="195"/>
    </row>
    <row r="14413" spans="1:8">
      <c r="A14413" s="162"/>
      <c r="B14413" s="162"/>
      <c r="C14413" s="163"/>
      <c r="D14413" s="164"/>
      <c r="E14413" s="163"/>
      <c r="F14413" s="162"/>
      <c r="G14413" s="209"/>
      <c r="H14413" s="195"/>
    </row>
    <row r="14414" spans="1:8">
      <c r="A14414" s="162"/>
      <c r="B14414" s="162"/>
      <c r="C14414" s="163"/>
      <c r="D14414" s="164"/>
      <c r="E14414" s="163"/>
      <c r="F14414" s="162"/>
      <c r="G14414" s="209"/>
      <c r="H14414" s="195"/>
    </row>
    <row r="14415" spans="1:8">
      <c r="A14415" s="162"/>
      <c r="B14415" s="162"/>
      <c r="C14415" s="163"/>
      <c r="D14415" s="164"/>
      <c r="E14415" s="163"/>
      <c r="F14415" s="162"/>
      <c r="G14415" s="209"/>
      <c r="H14415" s="195"/>
    </row>
    <row r="14416" spans="1:8">
      <c r="A14416" s="162"/>
      <c r="B14416" s="162"/>
      <c r="C14416" s="163"/>
      <c r="D14416" s="164"/>
      <c r="E14416" s="163"/>
      <c r="F14416" s="162"/>
      <c r="G14416" s="209"/>
      <c r="H14416" s="195"/>
    </row>
    <row r="14417" spans="1:8">
      <c r="A14417" s="162"/>
      <c r="B14417" s="162"/>
      <c r="C14417" s="163"/>
      <c r="D14417" s="164"/>
      <c r="E14417" s="163"/>
      <c r="F14417" s="162"/>
      <c r="G14417" s="209"/>
      <c r="H14417" s="195"/>
    </row>
    <row r="14418" spans="1:8">
      <c r="A14418" s="162"/>
      <c r="B14418" s="162"/>
      <c r="C14418" s="163"/>
      <c r="D14418" s="164"/>
      <c r="E14418" s="163"/>
      <c r="F14418" s="162"/>
      <c r="G14418" s="209"/>
      <c r="H14418" s="195"/>
    </row>
    <row r="14419" spans="1:8">
      <c r="A14419" s="162"/>
      <c r="B14419" s="162"/>
      <c r="C14419" s="163"/>
      <c r="D14419" s="164"/>
      <c r="E14419" s="163"/>
      <c r="F14419" s="162"/>
      <c r="G14419" s="209"/>
      <c r="H14419" s="195"/>
    </row>
    <row r="14420" spans="1:8">
      <c r="A14420" s="162"/>
      <c r="B14420" s="162"/>
      <c r="C14420" s="163"/>
      <c r="D14420" s="164"/>
      <c r="E14420" s="163"/>
      <c r="F14420" s="162"/>
      <c r="G14420" s="209"/>
      <c r="H14420" s="195"/>
    </row>
    <row r="14421" spans="1:8">
      <c r="A14421" s="162"/>
      <c r="B14421" s="162"/>
      <c r="C14421" s="163"/>
      <c r="D14421" s="164"/>
      <c r="E14421" s="163"/>
      <c r="F14421" s="162"/>
      <c r="G14421" s="209"/>
      <c r="H14421" s="195"/>
    </row>
    <row r="14422" spans="1:8">
      <c r="A14422" s="162"/>
      <c r="B14422" s="162"/>
      <c r="C14422" s="163"/>
      <c r="D14422" s="164"/>
      <c r="E14422" s="163"/>
      <c r="F14422" s="162"/>
      <c r="G14422" s="209"/>
      <c r="H14422" s="195"/>
    </row>
    <row r="14423" spans="1:8">
      <c r="A14423" s="162"/>
      <c r="B14423" s="162"/>
      <c r="C14423" s="163"/>
      <c r="D14423" s="164"/>
      <c r="E14423" s="163"/>
      <c r="F14423" s="162"/>
      <c r="G14423" s="209"/>
      <c r="H14423" s="195"/>
    </row>
    <row r="14424" spans="1:8">
      <c r="A14424" s="162"/>
      <c r="B14424" s="162"/>
      <c r="C14424" s="163"/>
      <c r="D14424" s="164"/>
      <c r="E14424" s="163"/>
      <c r="F14424" s="162"/>
      <c r="G14424" s="209"/>
      <c r="H14424" s="195"/>
    </row>
    <row r="14425" spans="1:8">
      <c r="A14425" s="162"/>
      <c r="B14425" s="162"/>
      <c r="C14425" s="163"/>
      <c r="D14425" s="164"/>
      <c r="E14425" s="163"/>
      <c r="F14425" s="162"/>
      <c r="G14425" s="209"/>
      <c r="H14425" s="195"/>
    </row>
    <row r="14426" spans="1:8">
      <c r="A14426" s="162"/>
      <c r="B14426" s="162"/>
      <c r="C14426" s="163"/>
      <c r="D14426" s="164"/>
      <c r="E14426" s="163"/>
      <c r="F14426" s="162"/>
      <c r="G14426" s="209"/>
      <c r="H14426" s="195"/>
    </row>
    <row r="14427" spans="1:8">
      <c r="A14427" s="162"/>
      <c r="B14427" s="162"/>
      <c r="C14427" s="163"/>
      <c r="D14427" s="164"/>
      <c r="E14427" s="163"/>
      <c r="F14427" s="162"/>
      <c r="G14427" s="209"/>
      <c r="H14427" s="195"/>
    </row>
    <row r="14428" spans="1:8">
      <c r="A14428" s="162"/>
      <c r="B14428" s="162"/>
      <c r="C14428" s="163"/>
      <c r="D14428" s="164"/>
      <c r="E14428" s="163"/>
      <c r="F14428" s="162"/>
      <c r="G14428" s="209"/>
      <c r="H14428" s="195"/>
    </row>
    <row r="14429" spans="1:8">
      <c r="A14429" s="162"/>
      <c r="B14429" s="162"/>
      <c r="C14429" s="163"/>
      <c r="D14429" s="164"/>
      <c r="E14429" s="163"/>
      <c r="F14429" s="162"/>
      <c r="G14429" s="209"/>
      <c r="H14429" s="195"/>
    </row>
    <row r="14430" spans="1:8">
      <c r="A14430" s="162"/>
      <c r="B14430" s="162"/>
      <c r="C14430" s="163"/>
      <c r="D14430" s="164"/>
      <c r="E14430" s="163"/>
      <c r="F14430" s="162"/>
      <c r="G14430" s="209"/>
      <c r="H14430" s="195"/>
    </row>
    <row r="14431" spans="1:8">
      <c r="A14431" s="162"/>
      <c r="B14431" s="162"/>
      <c r="C14431" s="163"/>
      <c r="D14431" s="164"/>
      <c r="E14431" s="163"/>
      <c r="F14431" s="162"/>
      <c r="G14431" s="209"/>
      <c r="H14431" s="195"/>
    </row>
    <row r="14432" spans="1:8">
      <c r="A14432" s="162"/>
      <c r="B14432" s="162"/>
      <c r="C14432" s="163"/>
      <c r="D14432" s="164"/>
      <c r="E14432" s="163"/>
      <c r="F14432" s="162"/>
      <c r="G14432" s="209"/>
      <c r="H14432" s="195"/>
    </row>
    <row r="14433" spans="1:8">
      <c r="A14433" s="162"/>
      <c r="B14433" s="162"/>
      <c r="C14433" s="163"/>
      <c r="D14433" s="164"/>
      <c r="E14433" s="163"/>
      <c r="F14433" s="162"/>
      <c r="G14433" s="209"/>
      <c r="H14433" s="195"/>
    </row>
    <row r="14434" spans="1:8">
      <c r="A14434" s="162"/>
      <c r="B14434" s="162"/>
      <c r="C14434" s="163"/>
      <c r="D14434" s="164"/>
      <c r="E14434" s="163"/>
      <c r="F14434" s="162"/>
      <c r="G14434" s="209"/>
      <c r="H14434" s="195"/>
    </row>
    <row r="14435" spans="1:8">
      <c r="A14435" s="162"/>
      <c r="B14435" s="162"/>
      <c r="C14435" s="163"/>
      <c r="D14435" s="164"/>
      <c r="E14435" s="163"/>
      <c r="F14435" s="162"/>
      <c r="G14435" s="209"/>
      <c r="H14435" s="195"/>
    </row>
    <row r="14436" spans="1:8">
      <c r="A14436" s="162"/>
      <c r="B14436" s="162"/>
      <c r="C14436" s="163"/>
      <c r="D14436" s="164"/>
      <c r="E14436" s="163"/>
      <c r="F14436" s="162"/>
      <c r="G14436" s="209"/>
      <c r="H14436" s="195"/>
    </row>
    <row r="14437" spans="1:8">
      <c r="A14437" s="162"/>
      <c r="B14437" s="162"/>
      <c r="C14437" s="163"/>
      <c r="D14437" s="164"/>
      <c r="E14437" s="163"/>
      <c r="F14437" s="162"/>
      <c r="G14437" s="209"/>
      <c r="H14437" s="195"/>
    </row>
    <row r="14438" spans="1:8">
      <c r="A14438" s="162"/>
      <c r="B14438" s="162"/>
      <c r="C14438" s="163"/>
      <c r="D14438" s="164"/>
      <c r="E14438" s="163"/>
      <c r="F14438" s="162"/>
      <c r="G14438" s="209"/>
      <c r="H14438" s="195"/>
    </row>
    <row r="14439" spans="1:8">
      <c r="A14439" s="162"/>
      <c r="B14439" s="162"/>
      <c r="C14439" s="163"/>
      <c r="D14439" s="164"/>
      <c r="E14439" s="163"/>
      <c r="F14439" s="162"/>
      <c r="G14439" s="209"/>
      <c r="H14439" s="195"/>
    </row>
    <row r="14440" spans="1:8">
      <c r="A14440" s="162"/>
      <c r="B14440" s="162"/>
      <c r="C14440" s="163"/>
      <c r="D14440" s="164"/>
      <c r="E14440" s="163"/>
      <c r="F14440" s="162"/>
      <c r="G14440" s="209"/>
      <c r="H14440" s="195"/>
    </row>
    <row r="14441" spans="1:8">
      <c r="A14441" s="162"/>
      <c r="B14441" s="162"/>
      <c r="C14441" s="163"/>
      <c r="D14441" s="164"/>
      <c r="E14441" s="163"/>
      <c r="F14441" s="162"/>
      <c r="G14441" s="209"/>
      <c r="H14441" s="195"/>
    </row>
    <row r="14442" spans="1:8">
      <c r="A14442" s="162"/>
      <c r="B14442" s="162"/>
      <c r="C14442" s="163"/>
      <c r="D14442" s="164"/>
      <c r="E14442" s="163"/>
      <c r="F14442" s="162"/>
      <c r="G14442" s="209"/>
      <c r="H14442" s="195"/>
    </row>
    <row r="14443" spans="1:8">
      <c r="A14443" s="162"/>
      <c r="B14443" s="162"/>
      <c r="C14443" s="163"/>
      <c r="D14443" s="164"/>
      <c r="E14443" s="163"/>
      <c r="F14443" s="162"/>
      <c r="G14443" s="209"/>
      <c r="H14443" s="195"/>
    </row>
    <row r="14444" spans="1:8">
      <c r="A14444" s="162"/>
      <c r="B14444" s="162"/>
      <c r="C14444" s="163"/>
      <c r="D14444" s="164"/>
      <c r="E14444" s="163"/>
      <c r="F14444" s="162"/>
      <c r="G14444" s="209"/>
      <c r="H14444" s="195"/>
    </row>
    <row r="14445" spans="1:8">
      <c r="A14445" s="162"/>
      <c r="B14445" s="162"/>
      <c r="C14445" s="163"/>
      <c r="D14445" s="164"/>
      <c r="E14445" s="163"/>
      <c r="F14445" s="162"/>
      <c r="G14445" s="209"/>
      <c r="H14445" s="195"/>
    </row>
    <row r="14446" spans="1:8">
      <c r="A14446" s="162"/>
      <c r="B14446" s="162"/>
      <c r="C14446" s="163"/>
      <c r="D14446" s="164"/>
      <c r="E14446" s="163"/>
      <c r="F14446" s="162"/>
      <c r="G14446" s="209"/>
      <c r="H14446" s="195"/>
    </row>
    <row r="14447" spans="1:8">
      <c r="A14447" s="162"/>
      <c r="B14447" s="162"/>
      <c r="C14447" s="163"/>
      <c r="D14447" s="164"/>
      <c r="E14447" s="163"/>
      <c r="F14447" s="162"/>
      <c r="G14447" s="209"/>
      <c r="H14447" s="195"/>
    </row>
    <row r="14448" spans="1:8">
      <c r="A14448" s="162"/>
      <c r="B14448" s="162"/>
      <c r="C14448" s="163"/>
      <c r="D14448" s="164"/>
      <c r="E14448" s="163"/>
      <c r="F14448" s="162"/>
      <c r="G14448" s="209"/>
      <c r="H14448" s="195"/>
    </row>
    <row r="14449" spans="1:8">
      <c r="A14449" s="162"/>
      <c r="B14449" s="162"/>
      <c r="C14449" s="163"/>
      <c r="D14449" s="164"/>
      <c r="E14449" s="163"/>
      <c r="F14449" s="162"/>
      <c r="G14449" s="209"/>
      <c r="H14449" s="195"/>
    </row>
    <row r="14450" spans="1:8">
      <c r="A14450" s="162"/>
      <c r="B14450" s="162"/>
      <c r="C14450" s="163"/>
      <c r="D14450" s="164"/>
      <c r="E14450" s="163"/>
      <c r="F14450" s="162"/>
      <c r="G14450" s="209"/>
      <c r="H14450" s="195"/>
    </row>
    <row r="14451" spans="1:8">
      <c r="A14451" s="162"/>
      <c r="B14451" s="162"/>
      <c r="C14451" s="163"/>
      <c r="D14451" s="164"/>
      <c r="E14451" s="163"/>
      <c r="F14451" s="162"/>
      <c r="G14451" s="209"/>
      <c r="H14451" s="195"/>
    </row>
    <row r="14452" spans="1:8">
      <c r="A14452" s="162"/>
      <c r="B14452" s="162"/>
      <c r="C14452" s="163"/>
      <c r="D14452" s="164"/>
      <c r="E14452" s="163"/>
      <c r="F14452" s="162"/>
      <c r="G14452" s="209"/>
      <c r="H14452" s="195"/>
    </row>
    <row r="14453" spans="1:8">
      <c r="A14453" s="162"/>
      <c r="B14453" s="162"/>
      <c r="C14453" s="163"/>
      <c r="D14453" s="164"/>
      <c r="E14453" s="163"/>
      <c r="F14453" s="162"/>
      <c r="G14453" s="209"/>
      <c r="H14453" s="195"/>
    </row>
    <row r="14454" spans="1:8">
      <c r="A14454" s="162"/>
      <c r="B14454" s="162"/>
      <c r="C14454" s="163"/>
      <c r="D14454" s="164"/>
      <c r="E14454" s="163"/>
      <c r="F14454" s="162"/>
      <c r="G14454" s="209"/>
      <c r="H14454" s="195"/>
    </row>
    <row r="14455" spans="1:8">
      <c r="A14455" s="162"/>
      <c r="B14455" s="162"/>
      <c r="C14455" s="163"/>
      <c r="D14455" s="164"/>
      <c r="E14455" s="163"/>
      <c r="F14455" s="162"/>
      <c r="G14455" s="209"/>
      <c r="H14455" s="195"/>
    </row>
    <row r="14456" spans="1:8">
      <c r="A14456" s="162"/>
      <c r="B14456" s="162"/>
      <c r="C14456" s="163"/>
      <c r="D14456" s="164"/>
      <c r="E14456" s="163"/>
      <c r="F14456" s="162"/>
      <c r="G14456" s="209"/>
      <c r="H14456" s="195"/>
    </row>
    <row r="14457" spans="1:8">
      <c r="A14457" s="162"/>
      <c r="B14457" s="162"/>
      <c r="C14457" s="163"/>
      <c r="D14457" s="164"/>
      <c r="E14457" s="163"/>
      <c r="F14457" s="162"/>
      <c r="G14457" s="209"/>
      <c r="H14457" s="195"/>
    </row>
    <row r="14458" spans="1:8">
      <c r="A14458" s="162"/>
      <c r="B14458" s="162"/>
      <c r="C14458" s="163"/>
      <c r="D14458" s="164"/>
      <c r="E14458" s="163"/>
      <c r="F14458" s="162"/>
      <c r="G14458" s="209"/>
      <c r="H14458" s="195"/>
    </row>
    <row r="14459" spans="1:8">
      <c r="A14459" s="162"/>
      <c r="B14459" s="162"/>
      <c r="C14459" s="163"/>
      <c r="D14459" s="164"/>
      <c r="E14459" s="163"/>
      <c r="F14459" s="162"/>
      <c r="G14459" s="209"/>
      <c r="H14459" s="195"/>
    </row>
    <row r="14460" spans="1:8">
      <c r="A14460" s="162"/>
      <c r="B14460" s="162"/>
      <c r="C14460" s="163"/>
      <c r="D14460" s="164"/>
      <c r="E14460" s="163"/>
      <c r="F14460" s="162"/>
      <c r="G14460" s="209"/>
      <c r="H14460" s="195"/>
    </row>
    <row r="14461" spans="1:8">
      <c r="A14461" s="162"/>
      <c r="B14461" s="162"/>
      <c r="C14461" s="163"/>
      <c r="D14461" s="164"/>
      <c r="E14461" s="163"/>
      <c r="F14461" s="162"/>
      <c r="G14461" s="209"/>
      <c r="H14461" s="195"/>
    </row>
    <row r="14462" spans="1:8">
      <c r="A14462" s="162"/>
      <c r="B14462" s="162"/>
      <c r="C14462" s="163"/>
      <c r="D14462" s="164"/>
      <c r="E14462" s="163"/>
      <c r="F14462" s="162"/>
      <c r="G14462" s="209"/>
      <c r="H14462" s="195"/>
    </row>
    <row r="14463" spans="1:8">
      <c r="A14463" s="162"/>
      <c r="B14463" s="162"/>
      <c r="C14463" s="163"/>
      <c r="D14463" s="164"/>
      <c r="E14463" s="163"/>
      <c r="F14463" s="162"/>
      <c r="G14463" s="209"/>
      <c r="H14463" s="195"/>
    </row>
    <row r="14464" spans="1:8">
      <c r="A14464" s="162"/>
      <c r="B14464" s="162"/>
      <c r="C14464" s="163"/>
      <c r="D14464" s="164"/>
      <c r="E14464" s="163"/>
      <c r="F14464" s="162"/>
      <c r="G14464" s="209"/>
      <c r="H14464" s="195"/>
    </row>
    <row r="14465" spans="1:8">
      <c r="A14465" s="162"/>
      <c r="B14465" s="162"/>
      <c r="C14465" s="163"/>
      <c r="D14465" s="164"/>
      <c r="E14465" s="163"/>
      <c r="F14465" s="162"/>
      <c r="G14465" s="209"/>
      <c r="H14465" s="195"/>
    </row>
    <row r="14466" spans="1:8">
      <c r="A14466" s="162"/>
      <c r="B14466" s="162"/>
      <c r="C14466" s="163"/>
      <c r="D14466" s="164"/>
      <c r="E14466" s="163"/>
      <c r="F14466" s="162"/>
      <c r="G14466" s="209"/>
      <c r="H14466" s="195"/>
    </row>
    <row r="14467" spans="1:8">
      <c r="A14467" s="162"/>
      <c r="B14467" s="162"/>
      <c r="C14467" s="163"/>
      <c r="D14467" s="164"/>
      <c r="E14467" s="163"/>
      <c r="F14467" s="162"/>
      <c r="G14467" s="209"/>
      <c r="H14467" s="195"/>
    </row>
    <row r="14468" spans="1:8">
      <c r="A14468" s="162"/>
      <c r="B14468" s="162"/>
      <c r="C14468" s="163"/>
      <c r="D14468" s="164"/>
      <c r="E14468" s="163"/>
      <c r="F14468" s="162"/>
      <c r="G14468" s="209"/>
      <c r="H14468" s="195"/>
    </row>
    <row r="14469" spans="1:8">
      <c r="A14469" s="162"/>
      <c r="B14469" s="162"/>
      <c r="C14469" s="163"/>
      <c r="D14469" s="164"/>
      <c r="E14469" s="163"/>
      <c r="F14469" s="162"/>
      <c r="G14469" s="209"/>
      <c r="H14469" s="195"/>
    </row>
    <row r="14470" spans="1:8">
      <c r="A14470" s="162"/>
      <c r="B14470" s="162"/>
      <c r="C14470" s="163"/>
      <c r="D14470" s="164"/>
      <c r="E14470" s="163"/>
      <c r="F14470" s="162"/>
      <c r="G14470" s="209"/>
      <c r="H14470" s="195"/>
    </row>
    <row r="14471" spans="1:8">
      <c r="A14471" s="162"/>
      <c r="B14471" s="162"/>
      <c r="C14471" s="163"/>
      <c r="D14471" s="164"/>
      <c r="E14471" s="163"/>
      <c r="F14471" s="162"/>
      <c r="G14471" s="209"/>
      <c r="H14471" s="195"/>
    </row>
    <row r="14472" spans="1:8">
      <c r="A14472" s="162"/>
      <c r="B14472" s="162"/>
      <c r="C14472" s="163"/>
      <c r="D14472" s="164"/>
      <c r="E14472" s="163"/>
      <c r="F14472" s="162"/>
      <c r="G14472" s="209"/>
      <c r="H14472" s="195"/>
    </row>
    <row r="14473" spans="1:8">
      <c r="A14473" s="162"/>
      <c r="B14473" s="162"/>
      <c r="C14473" s="163"/>
      <c r="D14473" s="164"/>
      <c r="E14473" s="163"/>
      <c r="F14473" s="162"/>
      <c r="G14473" s="209"/>
      <c r="H14473" s="195"/>
    </row>
    <row r="14474" spans="1:8">
      <c r="A14474" s="162"/>
      <c r="B14474" s="162"/>
      <c r="C14474" s="163"/>
      <c r="D14474" s="164"/>
      <c r="E14474" s="163"/>
      <c r="F14474" s="162"/>
      <c r="G14474" s="209"/>
      <c r="H14474" s="195"/>
    </row>
    <row r="14475" spans="1:8">
      <c r="A14475" s="162"/>
      <c r="B14475" s="162"/>
      <c r="C14475" s="163"/>
      <c r="D14475" s="164"/>
      <c r="E14475" s="163"/>
      <c r="F14475" s="162"/>
      <c r="G14475" s="209"/>
      <c r="H14475" s="195"/>
    </row>
    <row r="14476" spans="1:8">
      <c r="A14476" s="162"/>
      <c r="B14476" s="162"/>
      <c r="C14476" s="163"/>
      <c r="D14476" s="164"/>
      <c r="E14476" s="163"/>
      <c r="F14476" s="162"/>
      <c r="G14476" s="209"/>
      <c r="H14476" s="195"/>
    </row>
    <row r="14477" spans="1:8">
      <c r="A14477" s="162"/>
      <c r="B14477" s="162"/>
      <c r="C14477" s="163"/>
      <c r="D14477" s="164"/>
      <c r="E14477" s="163"/>
      <c r="F14477" s="162"/>
      <c r="G14477" s="209"/>
      <c r="H14477" s="195"/>
    </row>
    <row r="14478" spans="1:8">
      <c r="A14478" s="162"/>
      <c r="B14478" s="162"/>
      <c r="C14478" s="163"/>
      <c r="D14478" s="164"/>
      <c r="E14478" s="163"/>
      <c r="F14478" s="162"/>
      <c r="G14478" s="209"/>
      <c r="H14478" s="195"/>
    </row>
    <row r="14479" spans="1:8">
      <c r="A14479" s="162"/>
      <c r="B14479" s="162"/>
      <c r="C14479" s="163"/>
      <c r="D14479" s="164"/>
      <c r="E14479" s="163"/>
      <c r="F14479" s="162"/>
      <c r="G14479" s="209"/>
      <c r="H14479" s="195"/>
    </row>
    <row r="14480" spans="1:8">
      <c r="A14480" s="162"/>
      <c r="B14480" s="162"/>
      <c r="C14480" s="163"/>
      <c r="D14480" s="164"/>
      <c r="E14480" s="163"/>
      <c r="F14480" s="162"/>
      <c r="G14480" s="209"/>
      <c r="H14480" s="195"/>
    </row>
    <row r="14481" spans="1:8">
      <c r="A14481" s="162"/>
      <c r="B14481" s="162"/>
      <c r="C14481" s="163"/>
      <c r="D14481" s="164"/>
      <c r="E14481" s="163"/>
      <c r="F14481" s="162"/>
      <c r="G14481" s="209"/>
      <c r="H14481" s="195"/>
    </row>
    <row r="14482" spans="1:8">
      <c r="A14482" s="162"/>
      <c r="B14482" s="162"/>
      <c r="C14482" s="163"/>
      <c r="D14482" s="164"/>
      <c r="E14482" s="163"/>
      <c r="F14482" s="162"/>
      <c r="G14482" s="209"/>
      <c r="H14482" s="195"/>
    </row>
    <row r="14483" spans="1:8">
      <c r="A14483" s="162"/>
      <c r="B14483" s="162"/>
      <c r="C14483" s="163"/>
      <c r="D14483" s="164"/>
      <c r="E14483" s="163"/>
      <c r="F14483" s="162"/>
      <c r="G14483" s="209"/>
      <c r="H14483" s="195"/>
    </row>
    <row r="14484" spans="1:8">
      <c r="A14484" s="162"/>
      <c r="B14484" s="162"/>
      <c r="C14484" s="163"/>
      <c r="D14484" s="164"/>
      <c r="E14484" s="163"/>
      <c r="F14484" s="162"/>
      <c r="G14484" s="209"/>
      <c r="H14484" s="195"/>
    </row>
    <row r="14485" spans="1:8">
      <c r="A14485" s="162"/>
      <c r="B14485" s="162"/>
      <c r="C14485" s="163"/>
      <c r="D14485" s="164"/>
      <c r="E14485" s="163"/>
      <c r="F14485" s="162"/>
      <c r="G14485" s="209"/>
      <c r="H14485" s="195"/>
    </row>
    <row r="14486" spans="1:8">
      <c r="A14486" s="162"/>
      <c r="B14486" s="162"/>
      <c r="C14486" s="163"/>
      <c r="D14486" s="164"/>
      <c r="E14486" s="163"/>
      <c r="F14486" s="162"/>
      <c r="G14486" s="209"/>
      <c r="H14486" s="195"/>
    </row>
    <row r="14487" spans="1:8">
      <c r="A14487" s="162"/>
      <c r="B14487" s="162"/>
      <c r="C14487" s="163"/>
      <c r="D14487" s="164"/>
      <c r="E14487" s="163"/>
      <c r="F14487" s="162"/>
      <c r="G14487" s="209"/>
      <c r="H14487" s="195"/>
    </row>
    <row r="14488" spans="1:8">
      <c r="A14488" s="162"/>
      <c r="B14488" s="162"/>
      <c r="C14488" s="163"/>
      <c r="D14488" s="164"/>
      <c r="E14488" s="163"/>
      <c r="F14488" s="162"/>
      <c r="G14488" s="209"/>
      <c r="H14488" s="195"/>
    </row>
    <row r="14489" spans="1:8">
      <c r="A14489" s="162"/>
      <c r="B14489" s="162"/>
      <c r="C14489" s="163"/>
      <c r="D14489" s="164"/>
      <c r="E14489" s="163"/>
      <c r="F14489" s="162"/>
      <c r="G14489" s="209"/>
      <c r="H14489" s="195"/>
    </row>
    <row r="14490" spans="1:8">
      <c r="A14490" s="162"/>
      <c r="B14490" s="162"/>
      <c r="C14490" s="163"/>
      <c r="D14490" s="164"/>
      <c r="E14490" s="163"/>
      <c r="F14490" s="162"/>
      <c r="G14490" s="209"/>
      <c r="H14490" s="195"/>
    </row>
    <row r="14491" spans="1:8">
      <c r="A14491" s="162"/>
      <c r="B14491" s="162"/>
      <c r="C14491" s="163"/>
      <c r="D14491" s="164"/>
      <c r="E14491" s="163"/>
      <c r="F14491" s="162"/>
      <c r="G14491" s="209"/>
      <c r="H14491" s="195"/>
    </row>
    <row r="14492" spans="1:8">
      <c r="A14492" s="162"/>
      <c r="B14492" s="162"/>
      <c r="C14492" s="163"/>
      <c r="D14492" s="164"/>
      <c r="E14492" s="163"/>
      <c r="F14492" s="162"/>
      <c r="G14492" s="209"/>
      <c r="H14492" s="195"/>
    </row>
    <row r="14493" spans="1:8">
      <c r="A14493" s="162"/>
      <c r="B14493" s="162"/>
      <c r="C14493" s="163"/>
      <c r="D14493" s="164"/>
      <c r="E14493" s="163"/>
      <c r="F14493" s="162"/>
      <c r="G14493" s="209"/>
      <c r="H14493" s="195"/>
    </row>
    <row r="14494" spans="1:8">
      <c r="A14494" s="162"/>
      <c r="B14494" s="162"/>
      <c r="C14494" s="163"/>
      <c r="D14494" s="164"/>
      <c r="E14494" s="163"/>
      <c r="F14494" s="162"/>
      <c r="G14494" s="209"/>
      <c r="H14494" s="195"/>
    </row>
    <row r="14495" spans="1:8">
      <c r="A14495" s="162"/>
      <c r="B14495" s="162"/>
      <c r="C14495" s="163"/>
      <c r="D14495" s="164"/>
      <c r="E14495" s="163"/>
      <c r="F14495" s="162"/>
      <c r="G14495" s="209"/>
      <c r="H14495" s="195"/>
    </row>
    <row r="14496" spans="1:8">
      <c r="A14496" s="162"/>
      <c r="B14496" s="162"/>
      <c r="C14496" s="163"/>
      <c r="D14496" s="164"/>
      <c r="E14496" s="163"/>
      <c r="F14496" s="162"/>
      <c r="G14496" s="209"/>
      <c r="H14496" s="195"/>
    </row>
    <row r="14497" spans="1:8">
      <c r="A14497" s="162"/>
      <c r="B14497" s="162"/>
      <c r="C14497" s="163"/>
      <c r="D14497" s="164"/>
      <c r="E14497" s="163"/>
      <c r="F14497" s="162"/>
      <c r="G14497" s="209"/>
      <c r="H14497" s="195"/>
    </row>
    <row r="14498" spans="1:8">
      <c r="A14498" s="162"/>
      <c r="B14498" s="162"/>
      <c r="C14498" s="163"/>
      <c r="D14498" s="164"/>
      <c r="E14498" s="163"/>
      <c r="F14498" s="162"/>
      <c r="G14498" s="209"/>
      <c r="H14498" s="195"/>
    </row>
    <row r="14499" spans="1:8">
      <c r="A14499" s="162"/>
      <c r="B14499" s="162"/>
      <c r="C14499" s="163"/>
      <c r="D14499" s="164"/>
      <c r="E14499" s="163"/>
      <c r="F14499" s="162"/>
      <c r="G14499" s="209"/>
      <c r="H14499" s="195"/>
    </row>
    <row r="14500" spans="1:8">
      <c r="A14500" s="162"/>
      <c r="B14500" s="162"/>
      <c r="C14500" s="163"/>
      <c r="D14500" s="164"/>
      <c r="E14500" s="163"/>
      <c r="F14500" s="162"/>
      <c r="G14500" s="209"/>
      <c r="H14500" s="195"/>
    </row>
    <row r="14501" spans="1:8">
      <c r="A14501" s="162"/>
      <c r="B14501" s="162"/>
      <c r="C14501" s="163"/>
      <c r="D14501" s="164"/>
      <c r="E14501" s="163"/>
      <c r="F14501" s="162"/>
      <c r="G14501" s="209"/>
      <c r="H14501" s="195"/>
    </row>
    <row r="14502" spans="1:8">
      <c r="A14502" s="162"/>
      <c r="B14502" s="162"/>
      <c r="C14502" s="163"/>
      <c r="D14502" s="164"/>
      <c r="E14502" s="163"/>
      <c r="F14502" s="162"/>
      <c r="G14502" s="209"/>
      <c r="H14502" s="195"/>
    </row>
    <row r="14503" spans="1:8">
      <c r="A14503" s="162"/>
      <c r="B14503" s="162"/>
      <c r="C14503" s="163"/>
      <c r="D14503" s="164"/>
      <c r="E14503" s="163"/>
      <c r="F14503" s="162"/>
      <c r="G14503" s="209"/>
      <c r="H14503" s="195"/>
    </row>
    <row r="14504" spans="1:8">
      <c r="A14504" s="162"/>
      <c r="B14504" s="162"/>
      <c r="C14504" s="163"/>
      <c r="D14504" s="164"/>
      <c r="E14504" s="163"/>
      <c r="F14504" s="162"/>
      <c r="G14504" s="209"/>
      <c r="H14504" s="195"/>
    </row>
    <row r="14505" spans="1:8">
      <c r="A14505" s="162"/>
      <c r="B14505" s="162"/>
      <c r="C14505" s="163"/>
      <c r="D14505" s="164"/>
      <c r="E14505" s="163"/>
      <c r="F14505" s="162"/>
      <c r="G14505" s="209"/>
      <c r="H14505" s="195"/>
    </row>
    <row r="14506" spans="1:8">
      <c r="A14506" s="162"/>
      <c r="B14506" s="162"/>
      <c r="C14506" s="163"/>
      <c r="D14506" s="164"/>
      <c r="E14506" s="163"/>
      <c r="F14506" s="162"/>
      <c r="G14506" s="209"/>
      <c r="H14506" s="195"/>
    </row>
    <row r="14507" spans="1:8">
      <c r="A14507" s="162"/>
      <c r="B14507" s="162"/>
      <c r="C14507" s="163"/>
      <c r="D14507" s="164"/>
      <c r="E14507" s="163"/>
      <c r="F14507" s="162"/>
      <c r="G14507" s="209"/>
      <c r="H14507" s="195"/>
    </row>
    <row r="14508" spans="1:8">
      <c r="A14508" s="162"/>
      <c r="B14508" s="162"/>
      <c r="C14508" s="163"/>
      <c r="D14508" s="164"/>
      <c r="E14508" s="163"/>
      <c r="F14508" s="162"/>
      <c r="G14508" s="209"/>
      <c r="H14508" s="195"/>
    </row>
    <row r="14509" spans="1:8">
      <c r="A14509" s="162"/>
      <c r="B14509" s="162"/>
      <c r="C14509" s="163"/>
      <c r="D14509" s="164"/>
      <c r="E14509" s="163"/>
      <c r="F14509" s="162"/>
      <c r="G14509" s="209"/>
      <c r="H14509" s="195"/>
    </row>
    <row r="14510" spans="1:8">
      <c r="A14510" s="162"/>
      <c r="B14510" s="162"/>
      <c r="C14510" s="163"/>
      <c r="D14510" s="164"/>
      <c r="E14510" s="163"/>
      <c r="F14510" s="162"/>
      <c r="G14510" s="209"/>
      <c r="H14510" s="195"/>
    </row>
    <row r="14511" spans="1:8">
      <c r="A14511" s="162"/>
      <c r="B14511" s="162"/>
      <c r="C14511" s="163"/>
      <c r="D14511" s="164"/>
      <c r="E14511" s="163"/>
      <c r="F14511" s="162"/>
      <c r="G14511" s="209"/>
      <c r="H14511" s="195"/>
    </row>
    <row r="14512" spans="1:8">
      <c r="A14512" s="162"/>
      <c r="B14512" s="162"/>
      <c r="C14512" s="163"/>
      <c r="D14512" s="164"/>
      <c r="E14512" s="163"/>
      <c r="F14512" s="162"/>
      <c r="G14512" s="209"/>
      <c r="H14512" s="195"/>
    </row>
    <row r="14513" spans="1:8">
      <c r="A14513" s="162"/>
      <c r="B14513" s="162"/>
      <c r="C14513" s="163"/>
      <c r="D14513" s="164"/>
      <c r="E14513" s="163"/>
      <c r="F14513" s="162"/>
      <c r="G14513" s="209"/>
      <c r="H14513" s="195"/>
    </row>
    <row r="14514" spans="1:8">
      <c r="A14514" s="162"/>
      <c r="B14514" s="162"/>
      <c r="C14514" s="163"/>
      <c r="D14514" s="164"/>
      <c r="E14514" s="163"/>
      <c r="F14514" s="162"/>
      <c r="G14514" s="209"/>
      <c r="H14514" s="195"/>
    </row>
    <row r="14515" spans="1:8">
      <c r="A14515" s="162"/>
      <c r="B14515" s="162"/>
      <c r="C14515" s="163"/>
      <c r="D14515" s="164"/>
      <c r="E14515" s="163"/>
      <c r="F14515" s="162"/>
      <c r="G14515" s="209"/>
      <c r="H14515" s="195"/>
    </row>
    <row r="14516" spans="1:8">
      <c r="A14516" s="162"/>
      <c r="B14516" s="162"/>
      <c r="C14516" s="163"/>
      <c r="D14516" s="164"/>
      <c r="E14516" s="163"/>
      <c r="F14516" s="162"/>
      <c r="G14516" s="209"/>
      <c r="H14516" s="195"/>
    </row>
    <row r="14517" spans="1:8">
      <c r="A14517" s="162"/>
      <c r="B14517" s="162"/>
      <c r="C14517" s="163"/>
      <c r="D14517" s="164"/>
      <c r="E14517" s="163"/>
      <c r="F14517" s="162"/>
      <c r="G14517" s="209"/>
      <c r="H14517" s="195"/>
    </row>
    <row r="14518" spans="1:8">
      <c r="A14518" s="162"/>
      <c r="B14518" s="162"/>
      <c r="C14518" s="163"/>
      <c r="D14518" s="164"/>
      <c r="E14518" s="163"/>
      <c r="F14518" s="162"/>
      <c r="G14518" s="209"/>
      <c r="H14518" s="195"/>
    </row>
    <row r="14519" spans="1:8">
      <c r="A14519" s="162"/>
      <c r="B14519" s="162"/>
      <c r="C14519" s="163"/>
      <c r="D14519" s="164"/>
      <c r="E14519" s="163"/>
      <c r="F14519" s="162"/>
      <c r="G14519" s="209"/>
      <c r="H14519" s="195"/>
    </row>
    <row r="14520" spans="1:8">
      <c r="A14520" s="162"/>
      <c r="B14520" s="162"/>
      <c r="C14520" s="163"/>
      <c r="D14520" s="164"/>
      <c r="E14520" s="163"/>
      <c r="F14520" s="162"/>
      <c r="G14520" s="209"/>
      <c r="H14520" s="195"/>
    </row>
    <row r="14521" spans="1:8">
      <c r="A14521" s="162"/>
      <c r="B14521" s="162"/>
      <c r="C14521" s="163"/>
      <c r="D14521" s="164"/>
      <c r="E14521" s="163"/>
      <c r="F14521" s="162"/>
      <c r="G14521" s="209"/>
      <c r="H14521" s="195"/>
    </row>
    <row r="14522" spans="1:8">
      <c r="A14522" s="162"/>
      <c r="B14522" s="162"/>
      <c r="C14522" s="163"/>
      <c r="D14522" s="164"/>
      <c r="E14522" s="163"/>
      <c r="F14522" s="162"/>
      <c r="G14522" s="209"/>
      <c r="H14522" s="195"/>
    </row>
    <row r="14523" spans="1:8">
      <c r="A14523" s="162"/>
      <c r="B14523" s="162"/>
      <c r="C14523" s="163"/>
      <c r="D14523" s="164"/>
      <c r="E14523" s="163"/>
      <c r="F14523" s="162"/>
      <c r="G14523" s="209"/>
      <c r="H14523" s="195"/>
    </row>
    <row r="14524" spans="1:8">
      <c r="A14524" s="162"/>
      <c r="B14524" s="162"/>
      <c r="C14524" s="163"/>
      <c r="D14524" s="164"/>
      <c r="E14524" s="163"/>
      <c r="F14524" s="162"/>
      <c r="G14524" s="209"/>
      <c r="H14524" s="195"/>
    </row>
    <row r="14525" spans="1:8">
      <c r="A14525" s="162"/>
      <c r="B14525" s="162"/>
      <c r="C14525" s="163"/>
      <c r="D14525" s="164"/>
      <c r="E14525" s="163"/>
      <c r="F14525" s="162"/>
      <c r="G14525" s="209"/>
      <c r="H14525" s="195"/>
    </row>
    <row r="14526" spans="1:8">
      <c r="A14526" s="162"/>
      <c r="B14526" s="162"/>
      <c r="C14526" s="163"/>
      <c r="D14526" s="164"/>
      <c r="E14526" s="163"/>
      <c r="F14526" s="162"/>
      <c r="G14526" s="209"/>
      <c r="H14526" s="195"/>
    </row>
    <row r="14527" spans="1:8">
      <c r="A14527" s="162"/>
      <c r="B14527" s="162"/>
      <c r="C14527" s="163"/>
      <c r="D14527" s="164"/>
      <c r="E14527" s="163"/>
      <c r="F14527" s="162"/>
      <c r="G14527" s="209"/>
      <c r="H14527" s="195"/>
    </row>
    <row r="14528" spans="1:8">
      <c r="A14528" s="162"/>
      <c r="B14528" s="162"/>
      <c r="C14528" s="163"/>
      <c r="D14528" s="164"/>
      <c r="E14528" s="163"/>
      <c r="F14528" s="162"/>
      <c r="G14528" s="209"/>
      <c r="H14528" s="195"/>
    </row>
    <row r="14529" spans="1:8">
      <c r="A14529" s="162"/>
      <c r="B14529" s="162"/>
      <c r="C14529" s="163"/>
      <c r="D14529" s="164"/>
      <c r="E14529" s="163"/>
      <c r="F14529" s="162"/>
      <c r="G14529" s="209"/>
      <c r="H14529" s="195"/>
    </row>
    <row r="14530" spans="1:8">
      <c r="A14530" s="162"/>
      <c r="B14530" s="162"/>
      <c r="C14530" s="163"/>
      <c r="D14530" s="164"/>
      <c r="E14530" s="163"/>
      <c r="F14530" s="162"/>
      <c r="G14530" s="209"/>
      <c r="H14530" s="195"/>
    </row>
    <row r="14531" spans="1:8">
      <c r="A14531" s="162"/>
      <c r="B14531" s="162"/>
      <c r="C14531" s="163"/>
      <c r="D14531" s="164"/>
      <c r="E14531" s="163"/>
      <c r="F14531" s="162"/>
      <c r="G14531" s="209"/>
      <c r="H14531" s="195"/>
    </row>
    <row r="14532" spans="1:8">
      <c r="A14532" s="162"/>
      <c r="B14532" s="162"/>
      <c r="C14532" s="163"/>
      <c r="D14532" s="164"/>
      <c r="E14532" s="163"/>
      <c r="F14532" s="162"/>
      <c r="G14532" s="209"/>
      <c r="H14532" s="195"/>
    </row>
    <row r="14533" spans="1:8">
      <c r="A14533" s="162"/>
      <c r="B14533" s="162"/>
      <c r="C14533" s="163"/>
      <c r="D14533" s="164"/>
      <c r="E14533" s="163"/>
      <c r="F14533" s="162"/>
      <c r="G14533" s="209"/>
      <c r="H14533" s="195"/>
    </row>
    <row r="14534" spans="1:8">
      <c r="A14534" s="162"/>
      <c r="B14534" s="162"/>
      <c r="C14534" s="163"/>
      <c r="D14534" s="164"/>
      <c r="E14534" s="163"/>
      <c r="F14534" s="162"/>
      <c r="G14534" s="209"/>
      <c r="H14534" s="195"/>
    </row>
    <row r="14535" spans="1:8">
      <c r="A14535" s="162"/>
      <c r="B14535" s="162"/>
      <c r="C14535" s="163"/>
      <c r="D14535" s="164"/>
      <c r="E14535" s="163"/>
      <c r="F14535" s="162"/>
      <c r="G14535" s="209"/>
      <c r="H14535" s="195"/>
    </row>
    <row r="14536" spans="1:8">
      <c r="A14536" s="162"/>
      <c r="B14536" s="162"/>
      <c r="C14536" s="163"/>
      <c r="D14536" s="164"/>
      <c r="E14536" s="163"/>
      <c r="F14536" s="162"/>
      <c r="G14536" s="209"/>
      <c r="H14536" s="195"/>
    </row>
    <row r="14537" spans="1:8">
      <c r="A14537" s="162"/>
      <c r="B14537" s="162"/>
      <c r="C14537" s="163"/>
      <c r="D14537" s="164"/>
      <c r="E14537" s="163"/>
      <c r="F14537" s="162"/>
      <c r="G14537" s="209"/>
      <c r="H14537" s="195"/>
    </row>
    <row r="14538" spans="1:8">
      <c r="A14538" s="162"/>
      <c r="B14538" s="162"/>
      <c r="C14538" s="163"/>
      <c r="D14538" s="164"/>
      <c r="E14538" s="163"/>
      <c r="F14538" s="162"/>
      <c r="G14538" s="209"/>
      <c r="H14538" s="195"/>
    </row>
    <row r="14539" spans="1:8">
      <c r="A14539" s="162"/>
      <c r="B14539" s="162"/>
      <c r="C14539" s="163"/>
      <c r="D14539" s="164"/>
      <c r="E14539" s="163"/>
      <c r="F14539" s="162"/>
      <c r="G14539" s="209"/>
      <c r="H14539" s="195"/>
    </row>
    <row r="14540" spans="1:8">
      <c r="A14540" s="162"/>
      <c r="B14540" s="162"/>
      <c r="C14540" s="163"/>
      <c r="D14540" s="164"/>
      <c r="E14540" s="163"/>
      <c r="F14540" s="162"/>
      <c r="G14540" s="209"/>
      <c r="H14540" s="195"/>
    </row>
    <row r="14541" spans="1:8">
      <c r="A14541" s="162"/>
      <c r="B14541" s="162"/>
      <c r="C14541" s="163"/>
      <c r="D14541" s="164"/>
      <c r="E14541" s="163"/>
      <c r="F14541" s="162"/>
      <c r="G14541" s="209"/>
      <c r="H14541" s="195"/>
    </row>
    <row r="14542" spans="1:8">
      <c r="A14542" s="162"/>
      <c r="B14542" s="162"/>
      <c r="C14542" s="163"/>
      <c r="D14542" s="164"/>
      <c r="E14542" s="163"/>
      <c r="F14542" s="162"/>
      <c r="G14542" s="209"/>
      <c r="H14542" s="195"/>
    </row>
    <row r="14543" spans="1:8">
      <c r="A14543" s="162"/>
      <c r="B14543" s="162"/>
      <c r="C14543" s="163"/>
      <c r="D14543" s="164"/>
      <c r="E14543" s="163"/>
      <c r="F14543" s="162"/>
      <c r="G14543" s="209"/>
      <c r="H14543" s="195"/>
    </row>
    <row r="14544" spans="1:8">
      <c r="A14544" s="162"/>
      <c r="B14544" s="162"/>
      <c r="C14544" s="163"/>
      <c r="D14544" s="164"/>
      <c r="E14544" s="163"/>
      <c r="F14544" s="162"/>
      <c r="G14544" s="209"/>
      <c r="H14544" s="195"/>
    </row>
    <row r="14545" spans="1:8">
      <c r="A14545" s="162"/>
      <c r="B14545" s="162"/>
      <c r="C14545" s="163"/>
      <c r="D14545" s="164"/>
      <c r="E14545" s="163"/>
      <c r="F14545" s="162"/>
      <c r="G14545" s="209"/>
      <c r="H14545" s="195"/>
    </row>
    <row r="14546" spans="1:8">
      <c r="A14546" s="162"/>
      <c r="B14546" s="162"/>
      <c r="C14546" s="163"/>
      <c r="D14546" s="164"/>
      <c r="E14546" s="163"/>
      <c r="F14546" s="162"/>
      <c r="G14546" s="209"/>
      <c r="H14546" s="195"/>
    </row>
    <row r="14547" spans="1:8">
      <c r="A14547" s="162"/>
      <c r="B14547" s="162"/>
      <c r="C14547" s="163"/>
      <c r="D14547" s="164"/>
      <c r="E14547" s="163"/>
      <c r="F14547" s="162"/>
      <c r="G14547" s="209"/>
      <c r="H14547" s="195"/>
    </row>
    <row r="14548" spans="1:8">
      <c r="A14548" s="162"/>
      <c r="B14548" s="162"/>
      <c r="C14548" s="163"/>
      <c r="D14548" s="164"/>
      <c r="E14548" s="163"/>
      <c r="F14548" s="162"/>
      <c r="G14548" s="209"/>
      <c r="H14548" s="195"/>
    </row>
    <row r="14549" spans="1:8">
      <c r="A14549" s="162"/>
      <c r="B14549" s="162"/>
      <c r="C14549" s="163"/>
      <c r="D14549" s="164"/>
      <c r="E14549" s="163"/>
      <c r="F14549" s="162"/>
      <c r="G14549" s="209"/>
      <c r="H14549" s="195"/>
    </row>
    <row r="14550" spans="1:8">
      <c r="A14550" s="162"/>
      <c r="B14550" s="162"/>
      <c r="C14550" s="163"/>
      <c r="D14550" s="164"/>
      <c r="E14550" s="163"/>
      <c r="F14550" s="162"/>
      <c r="G14550" s="209"/>
      <c r="H14550" s="195"/>
    </row>
    <row r="14551" spans="1:8">
      <c r="A14551" s="162"/>
      <c r="B14551" s="162"/>
      <c r="C14551" s="163"/>
      <c r="D14551" s="164"/>
      <c r="E14551" s="163"/>
      <c r="F14551" s="162"/>
      <c r="G14551" s="209"/>
      <c r="H14551" s="195"/>
    </row>
    <row r="14552" spans="1:8">
      <c r="A14552" s="162"/>
      <c r="B14552" s="162"/>
      <c r="C14552" s="163"/>
      <c r="D14552" s="164"/>
      <c r="E14552" s="163"/>
      <c r="F14552" s="162"/>
      <c r="G14552" s="209"/>
      <c r="H14552" s="195"/>
    </row>
    <row r="14553" spans="1:8">
      <c r="A14553" s="162"/>
      <c r="B14553" s="162"/>
      <c r="C14553" s="163"/>
      <c r="D14553" s="164"/>
      <c r="E14553" s="163"/>
      <c r="F14553" s="162"/>
      <c r="G14553" s="209"/>
      <c r="H14553" s="195"/>
    </row>
    <row r="14554" spans="1:8">
      <c r="A14554" s="162"/>
      <c r="B14554" s="162"/>
      <c r="C14554" s="163"/>
      <c r="D14554" s="164"/>
      <c r="E14554" s="163"/>
      <c r="F14554" s="162"/>
      <c r="G14554" s="209"/>
      <c r="H14554" s="195"/>
    </row>
    <row r="14555" spans="1:8">
      <c r="A14555" s="162"/>
      <c r="B14555" s="162"/>
      <c r="C14555" s="163"/>
      <c r="D14555" s="164"/>
      <c r="E14555" s="163"/>
      <c r="F14555" s="162"/>
      <c r="G14555" s="209"/>
      <c r="H14555" s="195"/>
    </row>
    <row r="14556" spans="1:8">
      <c r="A14556" s="162"/>
      <c r="B14556" s="162"/>
      <c r="C14556" s="163"/>
      <c r="D14556" s="164"/>
      <c r="E14556" s="163"/>
      <c r="F14556" s="162"/>
      <c r="G14556" s="209"/>
      <c r="H14556" s="195"/>
    </row>
    <row r="14557" spans="1:8">
      <c r="A14557" s="162"/>
      <c r="B14557" s="162"/>
      <c r="C14557" s="163"/>
      <c r="D14557" s="164"/>
      <c r="E14557" s="163"/>
      <c r="F14557" s="162"/>
      <c r="G14557" s="209"/>
      <c r="H14557" s="195"/>
    </row>
    <row r="14558" spans="1:8">
      <c r="A14558" s="162"/>
      <c r="B14558" s="162"/>
      <c r="C14558" s="163"/>
      <c r="D14558" s="164"/>
      <c r="E14558" s="163"/>
      <c r="F14558" s="162"/>
      <c r="G14558" s="209"/>
      <c r="H14558" s="195"/>
    </row>
    <row r="14559" spans="1:8">
      <c r="A14559" s="162"/>
      <c r="B14559" s="162"/>
      <c r="C14559" s="163"/>
      <c r="D14559" s="164"/>
      <c r="E14559" s="163"/>
      <c r="F14559" s="162"/>
      <c r="G14559" s="209"/>
      <c r="H14559" s="195"/>
    </row>
    <row r="14560" spans="1:8">
      <c r="A14560" s="162"/>
      <c r="B14560" s="162"/>
      <c r="C14560" s="163"/>
      <c r="D14560" s="164"/>
      <c r="E14560" s="163"/>
      <c r="F14560" s="162"/>
      <c r="G14560" s="209"/>
      <c r="H14560" s="195"/>
    </row>
    <row r="14561" spans="1:8">
      <c r="A14561" s="162"/>
      <c r="B14561" s="162"/>
      <c r="C14561" s="163"/>
      <c r="D14561" s="164"/>
      <c r="E14561" s="163"/>
      <c r="F14561" s="162"/>
      <c r="G14561" s="209"/>
      <c r="H14561" s="195"/>
    </row>
    <row r="14562" spans="1:8">
      <c r="A14562" s="162"/>
      <c r="B14562" s="162"/>
      <c r="C14562" s="163"/>
      <c r="D14562" s="164"/>
      <c r="E14562" s="163"/>
      <c r="F14562" s="162"/>
      <c r="G14562" s="209"/>
      <c r="H14562" s="195"/>
    </row>
    <row r="14563" spans="1:8">
      <c r="A14563" s="162"/>
      <c r="B14563" s="162"/>
      <c r="C14563" s="163"/>
      <c r="D14563" s="164"/>
      <c r="E14563" s="163"/>
      <c r="F14563" s="162"/>
      <c r="G14563" s="209"/>
      <c r="H14563" s="195"/>
    </row>
    <row r="14564" spans="1:8">
      <c r="A14564" s="162"/>
      <c r="B14564" s="162"/>
      <c r="C14564" s="163"/>
      <c r="D14564" s="164"/>
      <c r="E14564" s="163"/>
      <c r="F14564" s="162"/>
      <c r="G14564" s="209"/>
      <c r="H14564" s="195"/>
    </row>
    <row r="14565" spans="1:8">
      <c r="A14565" s="162"/>
      <c r="B14565" s="162"/>
      <c r="C14565" s="163"/>
      <c r="D14565" s="164"/>
      <c r="E14565" s="163"/>
      <c r="F14565" s="162"/>
      <c r="G14565" s="209"/>
      <c r="H14565" s="195"/>
    </row>
    <row r="14566" spans="1:8">
      <c r="A14566" s="162"/>
      <c r="B14566" s="162"/>
      <c r="C14566" s="163"/>
      <c r="D14566" s="164"/>
      <c r="E14566" s="163"/>
      <c r="F14566" s="162"/>
      <c r="G14566" s="209"/>
      <c r="H14566" s="195"/>
    </row>
    <row r="14567" spans="1:8">
      <c r="A14567" s="162"/>
      <c r="B14567" s="162"/>
      <c r="C14567" s="163"/>
      <c r="D14567" s="164"/>
      <c r="E14567" s="163"/>
      <c r="F14567" s="162"/>
      <c r="G14567" s="209"/>
      <c r="H14567" s="195"/>
    </row>
    <row r="14568" spans="1:8">
      <c r="A14568" s="162"/>
      <c r="B14568" s="162"/>
      <c r="C14568" s="163"/>
      <c r="D14568" s="164"/>
      <c r="E14568" s="163"/>
      <c r="F14568" s="162"/>
      <c r="G14568" s="209"/>
      <c r="H14568" s="195"/>
    </row>
    <row r="14569" spans="1:8">
      <c r="A14569" s="162"/>
      <c r="B14569" s="162"/>
      <c r="C14569" s="163"/>
      <c r="D14569" s="164"/>
      <c r="E14569" s="163"/>
      <c r="F14569" s="162"/>
      <c r="G14569" s="209"/>
      <c r="H14569" s="195"/>
    </row>
    <row r="14570" spans="1:8">
      <c r="A14570" s="162"/>
      <c r="B14570" s="162"/>
      <c r="C14570" s="163"/>
      <c r="D14570" s="164"/>
      <c r="E14570" s="163"/>
      <c r="F14570" s="162"/>
      <c r="G14570" s="209"/>
      <c r="H14570" s="195"/>
    </row>
    <row r="14571" spans="1:8">
      <c r="A14571" s="162"/>
      <c r="B14571" s="162"/>
      <c r="C14571" s="163"/>
      <c r="D14571" s="164"/>
      <c r="E14571" s="163"/>
      <c r="F14571" s="162"/>
      <c r="G14571" s="209"/>
      <c r="H14571" s="195"/>
    </row>
    <row r="14572" spans="1:8">
      <c r="A14572" s="162"/>
      <c r="B14572" s="162"/>
      <c r="C14572" s="163"/>
      <c r="D14572" s="164"/>
      <c r="E14572" s="163"/>
      <c r="F14572" s="162"/>
      <c r="G14572" s="209"/>
      <c r="H14572" s="195"/>
    </row>
    <row r="14573" spans="1:8">
      <c r="A14573" s="162"/>
      <c r="B14573" s="162"/>
      <c r="C14573" s="163"/>
      <c r="D14573" s="164"/>
      <c r="E14573" s="163"/>
      <c r="F14573" s="162"/>
      <c r="G14573" s="209"/>
      <c r="H14573" s="195"/>
    </row>
    <row r="14574" spans="1:8">
      <c r="A14574" s="162"/>
      <c r="B14574" s="162"/>
      <c r="C14574" s="163"/>
      <c r="D14574" s="164"/>
      <c r="E14574" s="163"/>
      <c r="F14574" s="162"/>
      <c r="G14574" s="209"/>
      <c r="H14574" s="195"/>
    </row>
    <row r="14575" spans="1:8">
      <c r="A14575" s="162"/>
      <c r="B14575" s="162"/>
      <c r="C14575" s="163"/>
      <c r="D14575" s="164"/>
      <c r="E14575" s="163"/>
      <c r="F14575" s="162"/>
      <c r="G14575" s="209"/>
      <c r="H14575" s="195"/>
    </row>
    <row r="14576" spans="1:8">
      <c r="A14576" s="162"/>
      <c r="B14576" s="162"/>
      <c r="C14576" s="163"/>
      <c r="D14576" s="164"/>
      <c r="E14576" s="163"/>
      <c r="F14576" s="162"/>
      <c r="G14576" s="209"/>
      <c r="H14576" s="195"/>
    </row>
    <row r="14577" spans="1:8">
      <c r="A14577" s="162"/>
      <c r="B14577" s="162"/>
      <c r="C14577" s="163"/>
      <c r="D14577" s="164"/>
      <c r="E14577" s="163"/>
      <c r="F14577" s="162"/>
      <c r="G14577" s="209"/>
      <c r="H14577" s="195"/>
    </row>
    <row r="14578" spans="1:8">
      <c r="A14578" s="162"/>
      <c r="B14578" s="162"/>
      <c r="C14578" s="163"/>
      <c r="D14578" s="164"/>
      <c r="E14578" s="163"/>
      <c r="F14578" s="162"/>
      <c r="G14578" s="209"/>
      <c r="H14578" s="195"/>
    </row>
    <row r="14579" spans="1:8">
      <c r="A14579" s="162"/>
      <c r="B14579" s="162"/>
      <c r="C14579" s="163"/>
      <c r="D14579" s="164"/>
      <c r="E14579" s="163"/>
      <c r="F14579" s="162"/>
      <c r="G14579" s="209"/>
      <c r="H14579" s="195"/>
    </row>
    <row r="14580" spans="1:8">
      <c r="A14580" s="162"/>
      <c r="B14580" s="162"/>
      <c r="C14580" s="163"/>
      <c r="D14580" s="164"/>
      <c r="E14580" s="163"/>
      <c r="F14580" s="162"/>
      <c r="G14580" s="209"/>
      <c r="H14580" s="195"/>
    </row>
    <row r="14581" spans="1:8">
      <c r="A14581" s="162"/>
      <c r="B14581" s="162"/>
      <c r="C14581" s="163"/>
      <c r="D14581" s="164"/>
      <c r="E14581" s="163"/>
      <c r="F14581" s="162"/>
      <c r="G14581" s="209"/>
      <c r="H14581" s="195"/>
    </row>
    <row r="14582" spans="1:8">
      <c r="A14582" s="162"/>
      <c r="B14582" s="162"/>
      <c r="C14582" s="163"/>
      <c r="D14582" s="164"/>
      <c r="E14582" s="163"/>
      <c r="F14582" s="162"/>
      <c r="G14582" s="209"/>
      <c r="H14582" s="195"/>
    </row>
    <row r="14583" spans="1:8">
      <c r="A14583" s="162"/>
      <c r="B14583" s="162"/>
      <c r="C14583" s="163"/>
      <c r="D14583" s="164"/>
      <c r="E14583" s="163"/>
      <c r="F14583" s="162"/>
      <c r="G14583" s="209"/>
      <c r="H14583" s="195"/>
    </row>
    <row r="14584" spans="1:8">
      <c r="A14584" s="162"/>
      <c r="B14584" s="162"/>
      <c r="C14584" s="163"/>
      <c r="D14584" s="164"/>
      <c r="E14584" s="163"/>
      <c r="F14584" s="162"/>
      <c r="G14584" s="209"/>
      <c r="H14584" s="195"/>
    </row>
    <row r="14585" spans="1:8">
      <c r="A14585" s="162"/>
      <c r="B14585" s="162"/>
      <c r="C14585" s="163"/>
      <c r="D14585" s="164"/>
      <c r="E14585" s="163"/>
      <c r="F14585" s="162"/>
      <c r="G14585" s="209"/>
      <c r="H14585" s="195"/>
    </row>
    <row r="14586" spans="1:8">
      <c r="A14586" s="162"/>
      <c r="B14586" s="162"/>
      <c r="C14586" s="163"/>
      <c r="D14586" s="164"/>
      <c r="E14586" s="163"/>
      <c r="F14586" s="162"/>
      <c r="G14586" s="209"/>
      <c r="H14586" s="195"/>
    </row>
    <row r="14587" spans="1:8">
      <c r="A14587" s="162"/>
      <c r="B14587" s="162"/>
      <c r="C14587" s="163"/>
      <c r="D14587" s="164"/>
      <c r="E14587" s="163"/>
      <c r="F14587" s="162"/>
      <c r="G14587" s="209"/>
      <c r="H14587" s="195"/>
    </row>
    <row r="14588" spans="1:8">
      <c r="A14588" s="162"/>
      <c r="B14588" s="162"/>
      <c r="C14588" s="163"/>
      <c r="D14588" s="164"/>
      <c r="E14588" s="163"/>
      <c r="F14588" s="162"/>
      <c r="G14588" s="209"/>
      <c r="H14588" s="195"/>
    </row>
    <row r="14589" spans="1:8">
      <c r="A14589" s="162"/>
      <c r="B14589" s="162"/>
      <c r="C14589" s="163"/>
      <c r="D14589" s="164"/>
      <c r="E14589" s="163"/>
      <c r="F14589" s="162"/>
      <c r="G14589" s="209"/>
      <c r="H14589" s="195"/>
    </row>
    <row r="14590" spans="1:8">
      <c r="A14590" s="162"/>
      <c r="B14590" s="162"/>
      <c r="C14590" s="163"/>
      <c r="D14590" s="164"/>
      <c r="E14590" s="163"/>
      <c r="F14590" s="162"/>
      <c r="G14590" s="209"/>
      <c r="H14590" s="195"/>
    </row>
    <row r="14591" spans="1:8">
      <c r="A14591" s="162"/>
      <c r="B14591" s="162"/>
      <c r="C14591" s="163"/>
      <c r="D14591" s="164"/>
      <c r="E14591" s="163"/>
      <c r="F14591" s="162"/>
      <c r="G14591" s="209"/>
      <c r="H14591" s="195"/>
    </row>
    <row r="14592" spans="1:8">
      <c r="A14592" s="162"/>
      <c r="B14592" s="162"/>
      <c r="C14592" s="163"/>
      <c r="D14592" s="164"/>
      <c r="E14592" s="163"/>
      <c r="F14592" s="162"/>
      <c r="G14592" s="209"/>
      <c r="H14592" s="195"/>
    </row>
    <row r="14593" spans="1:8">
      <c r="A14593" s="162"/>
      <c r="B14593" s="162"/>
      <c r="C14593" s="163"/>
      <c r="D14593" s="164"/>
      <c r="E14593" s="163"/>
      <c r="F14593" s="162"/>
      <c r="G14593" s="209"/>
      <c r="H14593" s="195"/>
    </row>
    <row r="14594" spans="1:8">
      <c r="A14594" s="162"/>
      <c r="B14594" s="162"/>
      <c r="C14594" s="163"/>
      <c r="D14594" s="164"/>
      <c r="E14594" s="163"/>
      <c r="F14594" s="162"/>
      <c r="G14594" s="209"/>
      <c r="H14594" s="195"/>
    </row>
    <row r="14595" spans="1:8">
      <c r="A14595" s="162"/>
      <c r="B14595" s="162"/>
      <c r="C14595" s="163"/>
      <c r="D14595" s="164"/>
      <c r="E14595" s="163"/>
      <c r="F14595" s="162"/>
      <c r="G14595" s="209"/>
      <c r="H14595" s="195"/>
    </row>
    <row r="14596" spans="1:8">
      <c r="A14596" s="162"/>
      <c r="B14596" s="162"/>
      <c r="C14596" s="163"/>
      <c r="D14596" s="164"/>
      <c r="E14596" s="163"/>
      <c r="F14596" s="162"/>
      <c r="G14596" s="209"/>
      <c r="H14596" s="195"/>
    </row>
    <row r="14597" spans="1:8">
      <c r="A14597" s="162"/>
      <c r="B14597" s="162"/>
      <c r="C14597" s="163"/>
      <c r="D14597" s="164"/>
      <c r="E14597" s="163"/>
      <c r="F14597" s="162"/>
      <c r="G14597" s="209"/>
      <c r="H14597" s="195"/>
    </row>
    <row r="14598" spans="1:8">
      <c r="A14598" s="162"/>
      <c r="B14598" s="162"/>
      <c r="C14598" s="163"/>
      <c r="D14598" s="164"/>
      <c r="E14598" s="163"/>
      <c r="F14598" s="162"/>
      <c r="G14598" s="209"/>
      <c r="H14598" s="195"/>
    </row>
    <row r="14599" spans="1:8">
      <c r="A14599" s="162"/>
      <c r="B14599" s="162"/>
      <c r="C14599" s="163"/>
      <c r="D14599" s="164"/>
      <c r="E14599" s="163"/>
      <c r="F14599" s="162"/>
      <c r="G14599" s="209"/>
      <c r="H14599" s="195"/>
    </row>
    <row r="14600" spans="1:8">
      <c r="A14600" s="162"/>
      <c r="B14600" s="162"/>
      <c r="C14600" s="163"/>
      <c r="D14600" s="164"/>
      <c r="E14600" s="163"/>
      <c r="F14600" s="162"/>
      <c r="G14600" s="209"/>
      <c r="H14600" s="195"/>
    </row>
    <row r="14601" spans="1:8">
      <c r="A14601" s="162"/>
      <c r="B14601" s="162"/>
      <c r="C14601" s="163"/>
      <c r="D14601" s="164"/>
      <c r="E14601" s="163"/>
      <c r="F14601" s="162"/>
      <c r="G14601" s="209"/>
      <c r="H14601" s="195"/>
    </row>
    <row r="14602" spans="1:8">
      <c r="A14602" s="162"/>
      <c r="B14602" s="162"/>
      <c r="C14602" s="163"/>
      <c r="D14602" s="164"/>
      <c r="E14602" s="163"/>
      <c r="F14602" s="162"/>
      <c r="G14602" s="209"/>
      <c r="H14602" s="195"/>
    </row>
    <row r="14603" spans="1:8">
      <c r="A14603" s="162"/>
      <c r="B14603" s="162"/>
      <c r="C14603" s="163"/>
      <c r="D14603" s="164"/>
      <c r="E14603" s="163"/>
      <c r="F14603" s="162"/>
      <c r="G14603" s="209"/>
      <c r="H14603" s="195"/>
    </row>
    <row r="14604" spans="1:8">
      <c r="A14604" s="162"/>
      <c r="B14604" s="162"/>
      <c r="C14604" s="163"/>
      <c r="D14604" s="164"/>
      <c r="E14604" s="163"/>
      <c r="F14604" s="162"/>
      <c r="G14604" s="209"/>
      <c r="H14604" s="195"/>
    </row>
    <row r="14605" spans="1:8">
      <c r="A14605" s="162"/>
      <c r="B14605" s="162"/>
      <c r="C14605" s="163"/>
      <c r="D14605" s="164"/>
      <c r="E14605" s="163"/>
      <c r="F14605" s="162"/>
      <c r="G14605" s="209"/>
      <c r="H14605" s="195"/>
    </row>
    <row r="14606" spans="1:8">
      <c r="A14606" s="162"/>
      <c r="B14606" s="162"/>
      <c r="C14606" s="163"/>
      <c r="D14606" s="164"/>
      <c r="E14606" s="163"/>
      <c r="F14606" s="162"/>
      <c r="G14606" s="209"/>
      <c r="H14606" s="195"/>
    </row>
    <row r="14607" spans="1:8">
      <c r="A14607" s="162"/>
      <c r="B14607" s="162"/>
      <c r="C14607" s="163"/>
      <c r="D14607" s="164"/>
      <c r="E14607" s="163"/>
      <c r="F14607" s="162"/>
      <c r="G14607" s="209"/>
      <c r="H14607" s="195"/>
    </row>
    <row r="14608" spans="1:8">
      <c r="A14608" s="162"/>
      <c r="B14608" s="162"/>
      <c r="C14608" s="163"/>
      <c r="D14608" s="164"/>
      <c r="E14608" s="163"/>
      <c r="F14608" s="162"/>
      <c r="G14608" s="209"/>
      <c r="H14608" s="195"/>
    </row>
    <row r="14609" spans="1:8">
      <c r="A14609" s="162"/>
      <c r="B14609" s="162"/>
      <c r="C14609" s="163"/>
      <c r="D14609" s="164"/>
      <c r="E14609" s="163"/>
      <c r="F14609" s="162"/>
      <c r="G14609" s="209"/>
      <c r="H14609" s="195"/>
    </row>
    <row r="14610" spans="1:8">
      <c r="A14610" s="162"/>
      <c r="B14610" s="162"/>
      <c r="C14610" s="163"/>
      <c r="D14610" s="164"/>
      <c r="E14610" s="163"/>
      <c r="F14610" s="162"/>
      <c r="G14610" s="209"/>
      <c r="H14610" s="195"/>
    </row>
    <row r="14611" spans="1:8">
      <c r="A14611" s="162"/>
      <c r="B14611" s="162"/>
      <c r="C14611" s="163"/>
      <c r="D14611" s="164"/>
      <c r="E14611" s="163"/>
      <c r="F14611" s="162"/>
      <c r="G14611" s="209"/>
      <c r="H14611" s="195"/>
    </row>
    <row r="14612" spans="1:8">
      <c r="A14612" s="162"/>
      <c r="B14612" s="162"/>
      <c r="C14612" s="163"/>
      <c r="D14612" s="164"/>
      <c r="E14612" s="163"/>
      <c r="F14612" s="162"/>
      <c r="G14612" s="209"/>
      <c r="H14612" s="195"/>
    </row>
    <row r="14613" spans="1:8">
      <c r="A14613" s="162"/>
      <c r="B14613" s="162"/>
      <c r="C14613" s="163"/>
      <c r="D14613" s="164"/>
      <c r="E14613" s="163"/>
      <c r="F14613" s="162"/>
      <c r="G14613" s="209"/>
      <c r="H14613" s="195"/>
    </row>
    <row r="14614" spans="1:8">
      <c r="A14614" s="162"/>
      <c r="B14614" s="162"/>
      <c r="C14614" s="163"/>
      <c r="D14614" s="164"/>
      <c r="E14614" s="163"/>
      <c r="F14614" s="162"/>
      <c r="G14614" s="209"/>
      <c r="H14614" s="195"/>
    </row>
    <row r="14615" spans="1:8">
      <c r="A14615" s="162"/>
      <c r="B14615" s="162"/>
      <c r="C14615" s="163"/>
      <c r="D14615" s="164"/>
      <c r="E14615" s="163"/>
      <c r="F14615" s="162"/>
      <c r="G14615" s="209"/>
      <c r="H14615" s="195"/>
    </row>
    <row r="14616" spans="1:8">
      <c r="A14616" s="162"/>
      <c r="B14616" s="162"/>
      <c r="C14616" s="163"/>
      <c r="D14616" s="164"/>
      <c r="E14616" s="163"/>
      <c r="F14616" s="162"/>
      <c r="G14616" s="209"/>
      <c r="H14616" s="195"/>
    </row>
    <row r="14617" spans="1:8">
      <c r="A14617" s="162"/>
      <c r="B14617" s="162"/>
      <c r="C14617" s="163"/>
      <c r="D14617" s="164"/>
      <c r="E14617" s="163"/>
      <c r="F14617" s="162"/>
      <c r="G14617" s="209"/>
      <c r="H14617" s="195"/>
    </row>
    <row r="14618" spans="1:8">
      <c r="A14618" s="162"/>
      <c r="B14618" s="162"/>
      <c r="C14618" s="163"/>
      <c r="D14618" s="164"/>
      <c r="E14618" s="163"/>
      <c r="F14618" s="162"/>
      <c r="G14618" s="209"/>
      <c r="H14618" s="195"/>
    </row>
    <row r="14619" spans="1:8">
      <c r="A14619" s="162"/>
      <c r="B14619" s="162"/>
      <c r="C14619" s="163"/>
      <c r="D14619" s="164"/>
      <c r="E14619" s="163"/>
      <c r="F14619" s="162"/>
      <c r="G14619" s="209"/>
      <c r="H14619" s="195"/>
    </row>
    <row r="14620" spans="1:8">
      <c r="A14620" s="162"/>
      <c r="B14620" s="162"/>
      <c r="C14620" s="163"/>
      <c r="D14620" s="164"/>
      <c r="E14620" s="163"/>
      <c r="F14620" s="162"/>
      <c r="G14620" s="209"/>
      <c r="H14620" s="195"/>
    </row>
    <row r="14621" spans="1:8">
      <c r="A14621" s="162"/>
      <c r="B14621" s="162"/>
      <c r="C14621" s="163"/>
      <c r="D14621" s="164"/>
      <c r="E14621" s="163"/>
      <c r="F14621" s="162"/>
      <c r="G14621" s="209"/>
      <c r="H14621" s="195"/>
    </row>
    <row r="14622" spans="1:8">
      <c r="A14622" s="162"/>
      <c r="B14622" s="162"/>
      <c r="C14622" s="163"/>
      <c r="D14622" s="164"/>
      <c r="E14622" s="163"/>
      <c r="F14622" s="162"/>
      <c r="G14622" s="209"/>
      <c r="H14622" s="195"/>
    </row>
    <row r="14623" spans="1:8">
      <c r="A14623" s="162"/>
      <c r="B14623" s="162"/>
      <c r="C14623" s="163"/>
      <c r="D14623" s="164"/>
      <c r="E14623" s="163"/>
      <c r="F14623" s="162"/>
      <c r="G14623" s="209"/>
      <c r="H14623" s="195"/>
    </row>
    <row r="14624" spans="1:8">
      <c r="A14624" s="162"/>
      <c r="B14624" s="162"/>
      <c r="C14624" s="163"/>
      <c r="D14624" s="164"/>
      <c r="E14624" s="163"/>
      <c r="F14624" s="162"/>
      <c r="G14624" s="209"/>
      <c r="H14624" s="195"/>
    </row>
    <row r="14625" spans="1:8">
      <c r="A14625" s="162"/>
      <c r="B14625" s="162"/>
      <c r="C14625" s="163"/>
      <c r="D14625" s="164"/>
      <c r="E14625" s="163"/>
      <c r="F14625" s="162"/>
      <c r="G14625" s="209"/>
      <c r="H14625" s="195"/>
    </row>
    <row r="14626" spans="1:8">
      <c r="A14626" s="162"/>
      <c r="B14626" s="162"/>
      <c r="C14626" s="163"/>
      <c r="D14626" s="164"/>
      <c r="E14626" s="163"/>
      <c r="F14626" s="162"/>
      <c r="G14626" s="209"/>
      <c r="H14626" s="195"/>
    </row>
    <row r="14627" spans="1:8">
      <c r="A14627" s="162"/>
      <c r="B14627" s="162"/>
      <c r="C14627" s="163"/>
      <c r="D14627" s="164"/>
      <c r="E14627" s="163"/>
      <c r="F14627" s="162"/>
      <c r="G14627" s="209"/>
      <c r="H14627" s="195"/>
    </row>
    <row r="14628" spans="1:8">
      <c r="A14628" s="162"/>
      <c r="B14628" s="162"/>
      <c r="C14628" s="163"/>
      <c r="D14628" s="164"/>
      <c r="E14628" s="163"/>
      <c r="F14628" s="162"/>
      <c r="G14628" s="209"/>
      <c r="H14628" s="195"/>
    </row>
    <row r="14629" spans="1:8">
      <c r="A14629" s="162"/>
      <c r="B14629" s="162"/>
      <c r="C14629" s="163"/>
      <c r="D14629" s="164"/>
      <c r="E14629" s="163"/>
      <c r="F14629" s="162"/>
      <c r="G14629" s="209"/>
      <c r="H14629" s="195"/>
    </row>
    <row r="14630" spans="1:8">
      <c r="A14630" s="162"/>
      <c r="B14630" s="162"/>
      <c r="C14630" s="163"/>
      <c r="D14630" s="164"/>
      <c r="E14630" s="163"/>
      <c r="F14630" s="162"/>
      <c r="G14630" s="209"/>
      <c r="H14630" s="195"/>
    </row>
    <row r="14631" spans="1:8">
      <c r="A14631" s="162"/>
      <c r="B14631" s="162"/>
      <c r="C14631" s="163"/>
      <c r="D14631" s="164"/>
      <c r="E14631" s="163"/>
      <c r="F14631" s="162"/>
      <c r="G14631" s="209"/>
      <c r="H14631" s="195"/>
    </row>
    <row r="14632" spans="1:8">
      <c r="A14632" s="162"/>
      <c r="B14632" s="162"/>
      <c r="C14632" s="163"/>
      <c r="D14632" s="164"/>
      <c r="E14632" s="163"/>
      <c r="F14632" s="162"/>
      <c r="G14632" s="209"/>
      <c r="H14632" s="195"/>
    </row>
    <row r="14633" spans="1:8">
      <c r="A14633" s="162"/>
      <c r="B14633" s="162"/>
      <c r="C14633" s="163"/>
      <c r="D14633" s="164"/>
      <c r="E14633" s="163"/>
      <c r="F14633" s="162"/>
      <c r="G14633" s="209"/>
      <c r="H14633" s="195"/>
    </row>
    <row r="14634" spans="1:8">
      <c r="A14634" s="162"/>
      <c r="B14634" s="162"/>
      <c r="C14634" s="163"/>
      <c r="D14634" s="164"/>
      <c r="E14634" s="163"/>
      <c r="F14634" s="162"/>
      <c r="G14634" s="209"/>
      <c r="H14634" s="195"/>
    </row>
    <row r="14635" spans="1:8">
      <c r="A14635" s="162"/>
      <c r="B14635" s="162"/>
      <c r="C14635" s="163"/>
      <c r="D14635" s="164"/>
      <c r="E14635" s="163"/>
      <c r="F14635" s="162"/>
      <c r="G14635" s="209"/>
      <c r="H14635" s="195"/>
    </row>
    <row r="14636" spans="1:8">
      <c r="A14636" s="162"/>
      <c r="B14636" s="162"/>
      <c r="C14636" s="163"/>
      <c r="D14636" s="164"/>
      <c r="E14636" s="163"/>
      <c r="F14636" s="162"/>
      <c r="G14636" s="209"/>
      <c r="H14636" s="195"/>
    </row>
    <row r="14637" spans="1:8">
      <c r="A14637" s="162"/>
      <c r="B14637" s="162"/>
      <c r="C14637" s="163"/>
      <c r="D14637" s="164"/>
      <c r="E14637" s="163"/>
      <c r="F14637" s="162"/>
      <c r="G14637" s="209"/>
      <c r="H14637" s="195"/>
    </row>
    <row r="14638" spans="1:8">
      <c r="A14638" s="162"/>
      <c r="B14638" s="162"/>
      <c r="C14638" s="163"/>
      <c r="D14638" s="164"/>
      <c r="E14638" s="163"/>
      <c r="F14638" s="162"/>
      <c r="G14638" s="209"/>
      <c r="H14638" s="195"/>
    </row>
    <row r="14639" spans="1:8">
      <c r="A14639" s="162"/>
      <c r="B14639" s="162"/>
      <c r="C14639" s="163"/>
      <c r="D14639" s="164"/>
      <c r="E14639" s="163"/>
      <c r="F14639" s="162"/>
      <c r="G14639" s="209"/>
      <c r="H14639" s="195"/>
    </row>
    <row r="14640" spans="1:8">
      <c r="A14640" s="162"/>
      <c r="B14640" s="162"/>
      <c r="C14640" s="163"/>
      <c r="D14640" s="164"/>
      <c r="E14640" s="163"/>
      <c r="F14640" s="162"/>
      <c r="G14640" s="209"/>
      <c r="H14640" s="195"/>
    </row>
    <row r="14641" spans="1:8">
      <c r="A14641" s="162"/>
      <c r="B14641" s="162"/>
      <c r="C14641" s="163"/>
      <c r="D14641" s="164"/>
      <c r="E14641" s="163"/>
      <c r="F14641" s="162"/>
      <c r="G14641" s="209"/>
      <c r="H14641" s="195"/>
    </row>
    <row r="14642" spans="1:8">
      <c r="A14642" s="162"/>
      <c r="B14642" s="162"/>
      <c r="C14642" s="163"/>
      <c r="D14642" s="164"/>
      <c r="E14642" s="163"/>
      <c r="F14642" s="162"/>
      <c r="G14642" s="209"/>
      <c r="H14642" s="195"/>
    </row>
    <row r="14643" spans="1:8">
      <c r="A14643" s="162"/>
      <c r="B14643" s="162"/>
      <c r="C14643" s="163"/>
      <c r="D14643" s="164"/>
      <c r="E14643" s="163"/>
      <c r="F14643" s="162"/>
      <c r="G14643" s="209"/>
      <c r="H14643" s="195"/>
    </row>
    <row r="14644" spans="1:8">
      <c r="A14644" s="162"/>
      <c r="B14644" s="162"/>
      <c r="C14644" s="163"/>
      <c r="D14644" s="164"/>
      <c r="E14644" s="163"/>
      <c r="F14644" s="162"/>
      <c r="G14644" s="209"/>
      <c r="H14644" s="195"/>
    </row>
    <row r="14645" spans="1:8">
      <c r="A14645" s="162"/>
      <c r="B14645" s="162"/>
      <c r="C14645" s="163"/>
      <c r="D14645" s="164"/>
      <c r="E14645" s="163"/>
      <c r="F14645" s="162"/>
      <c r="G14645" s="209"/>
      <c r="H14645" s="195"/>
    </row>
    <row r="14646" spans="1:8">
      <c r="A14646" s="162"/>
      <c r="B14646" s="162"/>
      <c r="C14646" s="163"/>
      <c r="D14646" s="164"/>
      <c r="E14646" s="163"/>
      <c r="F14646" s="162"/>
      <c r="G14646" s="209"/>
      <c r="H14646" s="195"/>
    </row>
    <row r="14647" spans="1:8">
      <c r="A14647" s="162"/>
      <c r="B14647" s="162"/>
      <c r="C14647" s="163"/>
      <c r="D14647" s="164"/>
      <c r="E14647" s="163"/>
      <c r="F14647" s="162"/>
      <c r="G14647" s="209"/>
      <c r="H14647" s="195"/>
    </row>
    <row r="14648" spans="1:8">
      <c r="A14648" s="162"/>
      <c r="B14648" s="162"/>
      <c r="C14648" s="163"/>
      <c r="D14648" s="164"/>
      <c r="E14648" s="163"/>
      <c r="F14648" s="162"/>
      <c r="G14648" s="209"/>
      <c r="H14648" s="195"/>
    </row>
    <row r="14649" spans="1:8">
      <c r="A14649" s="162"/>
      <c r="B14649" s="162"/>
      <c r="C14649" s="163"/>
      <c r="D14649" s="164"/>
      <c r="E14649" s="163"/>
      <c r="F14649" s="162"/>
      <c r="G14649" s="209"/>
      <c r="H14649" s="195"/>
    </row>
    <row r="14650" spans="1:8">
      <c r="A14650" s="162"/>
      <c r="B14650" s="162"/>
      <c r="C14650" s="163"/>
      <c r="D14650" s="164"/>
      <c r="E14650" s="163"/>
      <c r="F14650" s="162"/>
      <c r="G14650" s="209"/>
      <c r="H14650" s="195"/>
    </row>
    <row r="14651" spans="1:8">
      <c r="A14651" s="162"/>
      <c r="B14651" s="162"/>
      <c r="C14651" s="163"/>
      <c r="D14651" s="164"/>
      <c r="E14651" s="163"/>
      <c r="F14651" s="162"/>
      <c r="G14651" s="209"/>
      <c r="H14651" s="195"/>
    </row>
    <row r="14652" spans="1:8">
      <c r="A14652" s="162"/>
      <c r="B14652" s="162"/>
      <c r="C14652" s="163"/>
      <c r="D14652" s="164"/>
      <c r="E14652" s="163"/>
      <c r="F14652" s="162"/>
      <c r="G14652" s="209"/>
      <c r="H14652" s="195"/>
    </row>
    <row r="14653" spans="1:8">
      <c r="A14653" s="162"/>
      <c r="B14653" s="162"/>
      <c r="C14653" s="163"/>
      <c r="D14653" s="164"/>
      <c r="E14653" s="163"/>
      <c r="F14653" s="162"/>
      <c r="G14653" s="209"/>
      <c r="H14653" s="195"/>
    </row>
    <row r="14654" spans="1:8">
      <c r="A14654" s="162"/>
      <c r="B14654" s="162"/>
      <c r="C14654" s="163"/>
      <c r="D14654" s="164"/>
      <c r="E14654" s="163"/>
      <c r="F14654" s="162"/>
      <c r="G14654" s="209"/>
      <c r="H14654" s="195"/>
    </row>
    <row r="14655" spans="1:8">
      <c r="A14655" s="162"/>
      <c r="B14655" s="162"/>
      <c r="C14655" s="163"/>
      <c r="D14655" s="164"/>
      <c r="E14655" s="163"/>
      <c r="F14655" s="162"/>
      <c r="G14655" s="209"/>
      <c r="H14655" s="195"/>
    </row>
    <row r="14656" spans="1:8">
      <c r="A14656" s="162"/>
      <c r="B14656" s="162"/>
      <c r="C14656" s="163"/>
      <c r="D14656" s="164"/>
      <c r="E14656" s="163"/>
      <c r="F14656" s="162"/>
      <c r="G14656" s="209"/>
      <c r="H14656" s="195"/>
    </row>
    <row r="14657" spans="1:8">
      <c r="A14657" s="162"/>
      <c r="B14657" s="162"/>
      <c r="C14657" s="163"/>
      <c r="D14657" s="164"/>
      <c r="E14657" s="163"/>
      <c r="F14657" s="162"/>
      <c r="G14657" s="209"/>
      <c r="H14657" s="195"/>
    </row>
    <row r="14658" spans="1:8">
      <c r="A14658" s="162"/>
      <c r="B14658" s="162"/>
      <c r="C14658" s="163"/>
      <c r="D14658" s="164"/>
      <c r="E14658" s="163"/>
      <c r="F14658" s="162"/>
      <c r="G14658" s="209"/>
      <c r="H14658" s="195"/>
    </row>
    <row r="14659" spans="1:8">
      <c r="A14659" s="162"/>
      <c r="B14659" s="162"/>
      <c r="C14659" s="163"/>
      <c r="D14659" s="164"/>
      <c r="E14659" s="163"/>
      <c r="F14659" s="162"/>
      <c r="G14659" s="209"/>
      <c r="H14659" s="195"/>
    </row>
    <row r="14660" spans="1:8">
      <c r="A14660" s="162"/>
      <c r="B14660" s="162"/>
      <c r="C14660" s="163"/>
      <c r="D14660" s="164"/>
      <c r="E14660" s="163"/>
      <c r="F14660" s="162"/>
      <c r="G14660" s="209"/>
      <c r="H14660" s="195"/>
    </row>
    <row r="14661" spans="1:8">
      <c r="A14661" s="162"/>
      <c r="B14661" s="162"/>
      <c r="C14661" s="163"/>
      <c r="D14661" s="164"/>
      <c r="E14661" s="163"/>
      <c r="F14661" s="162"/>
      <c r="G14661" s="209"/>
      <c r="H14661" s="195"/>
    </row>
    <row r="14662" spans="1:8">
      <c r="A14662" s="162"/>
      <c r="B14662" s="162"/>
      <c r="C14662" s="163"/>
      <c r="D14662" s="164"/>
      <c r="E14662" s="163"/>
      <c r="F14662" s="162"/>
      <c r="G14662" s="209"/>
      <c r="H14662" s="195"/>
    </row>
    <row r="14663" spans="1:8">
      <c r="A14663" s="162"/>
      <c r="B14663" s="162"/>
      <c r="C14663" s="163"/>
      <c r="D14663" s="164"/>
      <c r="E14663" s="163"/>
      <c r="F14663" s="162"/>
      <c r="G14663" s="209"/>
      <c r="H14663" s="195"/>
    </row>
    <row r="14664" spans="1:8">
      <c r="A14664" s="162"/>
      <c r="B14664" s="162"/>
      <c r="C14664" s="163"/>
      <c r="D14664" s="164"/>
      <c r="E14664" s="163"/>
      <c r="F14664" s="162"/>
      <c r="G14664" s="209"/>
      <c r="H14664" s="195"/>
    </row>
    <row r="14665" spans="1:8">
      <c r="A14665" s="162"/>
      <c r="B14665" s="162"/>
      <c r="C14665" s="163"/>
      <c r="D14665" s="164"/>
      <c r="E14665" s="163"/>
      <c r="F14665" s="162"/>
      <c r="G14665" s="209"/>
      <c r="H14665" s="195"/>
    </row>
    <row r="14666" spans="1:8">
      <c r="A14666" s="162"/>
      <c r="B14666" s="162"/>
      <c r="C14666" s="163"/>
      <c r="D14666" s="164"/>
      <c r="E14666" s="163"/>
      <c r="F14666" s="162"/>
      <c r="G14666" s="209"/>
      <c r="H14666" s="195"/>
    </row>
    <row r="14667" spans="1:8">
      <c r="A14667" s="162"/>
      <c r="B14667" s="162"/>
      <c r="C14667" s="163"/>
      <c r="D14667" s="164"/>
      <c r="E14667" s="163"/>
      <c r="F14667" s="162"/>
      <c r="G14667" s="209"/>
      <c r="H14667" s="195"/>
    </row>
    <row r="14668" spans="1:8">
      <c r="A14668" s="162"/>
      <c r="B14668" s="162"/>
      <c r="C14668" s="163"/>
      <c r="D14668" s="164"/>
      <c r="E14668" s="163"/>
      <c r="F14668" s="162"/>
      <c r="G14668" s="209"/>
      <c r="H14668" s="195"/>
    </row>
    <row r="14669" spans="1:8">
      <c r="A14669" s="162"/>
      <c r="B14669" s="162"/>
      <c r="C14669" s="163"/>
      <c r="D14669" s="164"/>
      <c r="E14669" s="163"/>
      <c r="F14669" s="162"/>
      <c r="G14669" s="209"/>
      <c r="H14669" s="195"/>
    </row>
    <row r="14670" spans="1:8">
      <c r="A14670" s="162"/>
      <c r="B14670" s="162"/>
      <c r="C14670" s="163"/>
      <c r="D14670" s="164"/>
      <c r="E14670" s="163"/>
      <c r="F14670" s="162"/>
      <c r="G14670" s="209"/>
      <c r="H14670" s="195"/>
    </row>
    <row r="14671" spans="1:8">
      <c r="A14671" s="162"/>
      <c r="B14671" s="162"/>
      <c r="C14671" s="163"/>
      <c r="D14671" s="164"/>
      <c r="E14671" s="163"/>
      <c r="F14671" s="162"/>
      <c r="G14671" s="209"/>
      <c r="H14671" s="195"/>
    </row>
    <row r="14672" spans="1:8">
      <c r="A14672" s="162"/>
      <c r="B14672" s="162"/>
      <c r="C14672" s="163"/>
      <c r="D14672" s="164"/>
      <c r="E14672" s="163"/>
      <c r="F14672" s="162"/>
      <c r="G14672" s="209"/>
      <c r="H14672" s="195"/>
    </row>
    <row r="14673" spans="1:8">
      <c r="A14673" s="162"/>
      <c r="B14673" s="162"/>
      <c r="C14673" s="163"/>
      <c r="D14673" s="164"/>
      <c r="E14673" s="163"/>
      <c r="F14673" s="162"/>
      <c r="G14673" s="209"/>
      <c r="H14673" s="195"/>
    </row>
    <row r="14674" spans="1:8">
      <c r="A14674" s="162"/>
      <c r="B14674" s="162"/>
      <c r="C14674" s="163"/>
      <c r="D14674" s="164"/>
      <c r="E14674" s="163"/>
      <c r="F14674" s="162"/>
      <c r="G14674" s="209"/>
      <c r="H14674" s="195"/>
    </row>
    <row r="14675" spans="1:8">
      <c r="A14675" s="162"/>
      <c r="B14675" s="162"/>
      <c r="C14675" s="163"/>
      <c r="D14675" s="164"/>
      <c r="E14675" s="163"/>
      <c r="F14675" s="162"/>
      <c r="G14675" s="209"/>
      <c r="H14675" s="195"/>
    </row>
    <row r="14676" spans="1:8">
      <c r="A14676" s="162"/>
      <c r="B14676" s="162"/>
      <c r="C14676" s="163"/>
      <c r="D14676" s="164"/>
      <c r="E14676" s="163"/>
      <c r="F14676" s="162"/>
      <c r="G14676" s="209"/>
      <c r="H14676" s="195"/>
    </row>
    <row r="14677" spans="1:8">
      <c r="A14677" s="162"/>
      <c r="B14677" s="162"/>
      <c r="C14677" s="163"/>
      <c r="D14677" s="164"/>
      <c r="E14677" s="163"/>
      <c r="F14677" s="162"/>
      <c r="G14677" s="209"/>
      <c r="H14677" s="195"/>
    </row>
    <row r="14678" spans="1:8">
      <c r="A14678" s="162"/>
      <c r="B14678" s="162"/>
      <c r="C14678" s="163"/>
      <c r="D14678" s="164"/>
      <c r="E14678" s="163"/>
      <c r="F14678" s="162"/>
      <c r="G14678" s="209"/>
      <c r="H14678" s="195"/>
    </row>
    <row r="14679" spans="1:8">
      <c r="A14679" s="162"/>
      <c r="B14679" s="162"/>
      <c r="C14679" s="163"/>
      <c r="D14679" s="164"/>
      <c r="E14679" s="163"/>
      <c r="F14679" s="162"/>
      <c r="G14679" s="209"/>
      <c r="H14679" s="195"/>
    </row>
    <row r="14680" spans="1:8">
      <c r="A14680" s="162"/>
      <c r="B14680" s="162"/>
      <c r="C14680" s="163"/>
      <c r="D14680" s="164"/>
      <c r="E14680" s="163"/>
      <c r="F14680" s="162"/>
      <c r="G14680" s="209"/>
      <c r="H14680" s="195"/>
    </row>
    <row r="14681" spans="1:8">
      <c r="A14681" s="162"/>
      <c r="B14681" s="162"/>
      <c r="C14681" s="163"/>
      <c r="D14681" s="164"/>
      <c r="E14681" s="163"/>
      <c r="F14681" s="162"/>
      <c r="G14681" s="209"/>
      <c r="H14681" s="195"/>
    </row>
    <row r="14682" spans="1:8">
      <c r="A14682" s="162"/>
      <c r="B14682" s="162"/>
      <c r="C14682" s="163"/>
      <c r="D14682" s="164"/>
      <c r="E14682" s="163"/>
      <c r="F14682" s="162"/>
      <c r="G14682" s="209"/>
      <c r="H14682" s="195"/>
    </row>
    <row r="14683" spans="1:8">
      <c r="A14683" s="162"/>
      <c r="B14683" s="162"/>
      <c r="C14683" s="163"/>
      <c r="D14683" s="164"/>
      <c r="E14683" s="163"/>
      <c r="F14683" s="162"/>
      <c r="G14683" s="209"/>
      <c r="H14683" s="195"/>
    </row>
    <row r="14684" spans="1:8">
      <c r="A14684" s="162"/>
      <c r="B14684" s="162"/>
      <c r="C14684" s="163"/>
      <c r="D14684" s="164"/>
      <c r="E14684" s="163"/>
      <c r="F14684" s="162"/>
      <c r="G14684" s="209"/>
      <c r="H14684" s="195"/>
    </row>
    <row r="14685" spans="1:8">
      <c r="A14685" s="162"/>
      <c r="B14685" s="162"/>
      <c r="C14685" s="163"/>
      <c r="D14685" s="164"/>
      <c r="E14685" s="163"/>
      <c r="F14685" s="162"/>
      <c r="G14685" s="209"/>
      <c r="H14685" s="195"/>
    </row>
    <row r="14686" spans="1:8">
      <c r="A14686" s="162"/>
      <c r="B14686" s="162"/>
      <c r="C14686" s="163"/>
      <c r="D14686" s="164"/>
      <c r="E14686" s="163"/>
      <c r="F14686" s="162"/>
      <c r="G14686" s="209"/>
      <c r="H14686" s="195"/>
    </row>
    <row r="14687" spans="1:8">
      <c r="A14687" s="162"/>
      <c r="B14687" s="162"/>
      <c r="C14687" s="163"/>
      <c r="D14687" s="164"/>
      <c r="E14687" s="163"/>
      <c r="F14687" s="162"/>
      <c r="G14687" s="209"/>
      <c r="H14687" s="195"/>
    </row>
    <row r="14688" spans="1:8">
      <c r="A14688" s="162"/>
      <c r="B14688" s="162"/>
      <c r="C14688" s="163"/>
      <c r="D14688" s="164"/>
      <c r="E14688" s="163"/>
      <c r="F14688" s="162"/>
      <c r="G14688" s="209"/>
      <c r="H14688" s="195"/>
    </row>
    <row r="14689" spans="1:8">
      <c r="A14689" s="162"/>
      <c r="B14689" s="162"/>
      <c r="C14689" s="163"/>
      <c r="D14689" s="164"/>
      <c r="E14689" s="163"/>
      <c r="F14689" s="162"/>
      <c r="G14689" s="209"/>
      <c r="H14689" s="195"/>
    </row>
    <row r="14690" spans="1:8">
      <c r="A14690" s="162"/>
      <c r="B14690" s="162"/>
      <c r="C14690" s="163"/>
      <c r="D14690" s="164"/>
      <c r="E14690" s="163"/>
      <c r="F14690" s="162"/>
      <c r="G14690" s="209"/>
      <c r="H14690" s="195"/>
    </row>
    <row r="14691" spans="1:8">
      <c r="A14691" s="162"/>
      <c r="B14691" s="162"/>
      <c r="C14691" s="163"/>
      <c r="D14691" s="164"/>
      <c r="E14691" s="163"/>
      <c r="F14691" s="162"/>
      <c r="G14691" s="209"/>
      <c r="H14691" s="195"/>
    </row>
    <row r="14692" spans="1:8">
      <c r="A14692" s="162"/>
      <c r="B14692" s="162"/>
      <c r="C14692" s="163"/>
      <c r="D14692" s="164"/>
      <c r="E14692" s="163"/>
      <c r="F14692" s="162"/>
      <c r="G14692" s="209"/>
      <c r="H14692" s="195"/>
    </row>
    <row r="14693" spans="1:8">
      <c r="A14693" s="162"/>
      <c r="B14693" s="162"/>
      <c r="C14693" s="163"/>
      <c r="D14693" s="164"/>
      <c r="E14693" s="163"/>
      <c r="F14693" s="162"/>
      <c r="G14693" s="209"/>
      <c r="H14693" s="195"/>
    </row>
    <row r="14694" spans="1:8">
      <c r="A14694" s="162"/>
      <c r="B14694" s="162"/>
      <c r="C14694" s="163"/>
      <c r="D14694" s="164"/>
      <c r="E14694" s="163"/>
      <c r="F14694" s="162"/>
      <c r="G14694" s="209"/>
      <c r="H14694" s="195"/>
    </row>
    <row r="14695" spans="1:8">
      <c r="A14695" s="162"/>
      <c r="B14695" s="162"/>
      <c r="C14695" s="163"/>
      <c r="D14695" s="164"/>
      <c r="E14695" s="163"/>
      <c r="F14695" s="162"/>
      <c r="G14695" s="209"/>
      <c r="H14695" s="195"/>
    </row>
    <row r="14696" spans="1:8">
      <c r="A14696" s="162"/>
      <c r="B14696" s="162"/>
      <c r="C14696" s="163"/>
      <c r="D14696" s="164"/>
      <c r="E14696" s="163"/>
      <c r="F14696" s="162"/>
      <c r="G14696" s="209"/>
      <c r="H14696" s="195"/>
    </row>
    <row r="14697" spans="1:8">
      <c r="A14697" s="162"/>
      <c r="B14697" s="162"/>
      <c r="C14697" s="163"/>
      <c r="D14697" s="164"/>
      <c r="E14697" s="163"/>
      <c r="F14697" s="162"/>
      <c r="G14697" s="209"/>
      <c r="H14697" s="195"/>
    </row>
    <row r="14698" spans="1:8">
      <c r="A14698" s="162"/>
      <c r="B14698" s="162"/>
      <c r="C14698" s="163"/>
      <c r="D14698" s="164"/>
      <c r="E14698" s="163"/>
      <c r="F14698" s="162"/>
      <c r="G14698" s="209"/>
      <c r="H14698" s="195"/>
    </row>
    <row r="14699" spans="1:8">
      <c r="A14699" s="162"/>
      <c r="B14699" s="162"/>
      <c r="C14699" s="163"/>
      <c r="D14699" s="164"/>
      <c r="E14699" s="163"/>
      <c r="F14699" s="162"/>
      <c r="G14699" s="209"/>
      <c r="H14699" s="195"/>
    </row>
    <row r="14700" spans="1:8">
      <c r="A14700" s="162"/>
      <c r="B14700" s="162"/>
      <c r="C14700" s="163"/>
      <c r="D14700" s="164"/>
      <c r="E14700" s="163"/>
      <c r="F14700" s="162"/>
      <c r="G14700" s="209"/>
      <c r="H14700" s="195"/>
    </row>
    <row r="14701" spans="1:8">
      <c r="A14701" s="162"/>
      <c r="B14701" s="162"/>
      <c r="C14701" s="163"/>
      <c r="D14701" s="164"/>
      <c r="E14701" s="163"/>
      <c r="F14701" s="162"/>
      <c r="G14701" s="209"/>
      <c r="H14701" s="195"/>
    </row>
    <row r="14702" spans="1:8">
      <c r="A14702" s="162"/>
      <c r="B14702" s="162"/>
      <c r="C14702" s="163"/>
      <c r="D14702" s="164"/>
      <c r="E14702" s="163"/>
      <c r="F14702" s="162"/>
      <c r="G14702" s="209"/>
      <c r="H14702" s="195"/>
    </row>
    <row r="14703" spans="1:8">
      <c r="A14703" s="162"/>
      <c r="B14703" s="162"/>
      <c r="C14703" s="163"/>
      <c r="D14703" s="164"/>
      <c r="E14703" s="163"/>
      <c r="F14703" s="162"/>
      <c r="G14703" s="209"/>
      <c r="H14703" s="195"/>
    </row>
    <row r="14704" spans="1:8">
      <c r="A14704" s="162"/>
      <c r="B14704" s="162"/>
      <c r="C14704" s="163"/>
      <c r="D14704" s="164"/>
      <c r="E14704" s="163"/>
      <c r="F14704" s="162"/>
      <c r="G14704" s="209"/>
      <c r="H14704" s="195"/>
    </row>
    <row r="14705" spans="1:8">
      <c r="A14705" s="162"/>
      <c r="B14705" s="162"/>
      <c r="C14705" s="163"/>
      <c r="D14705" s="164"/>
      <c r="E14705" s="163"/>
      <c r="F14705" s="162"/>
      <c r="G14705" s="209"/>
      <c r="H14705" s="195"/>
    </row>
    <row r="14706" spans="1:8">
      <c r="A14706" s="162"/>
      <c r="B14706" s="162"/>
      <c r="C14706" s="163"/>
      <c r="D14706" s="164"/>
      <c r="E14706" s="163"/>
      <c r="F14706" s="162"/>
      <c r="G14706" s="209"/>
      <c r="H14706" s="195"/>
    </row>
    <row r="14707" spans="1:8">
      <c r="A14707" s="162"/>
      <c r="B14707" s="162"/>
      <c r="C14707" s="163"/>
      <c r="D14707" s="164"/>
      <c r="E14707" s="163"/>
      <c r="F14707" s="162"/>
      <c r="G14707" s="209"/>
      <c r="H14707" s="195"/>
    </row>
    <row r="14708" spans="1:8">
      <c r="A14708" s="162"/>
      <c r="B14708" s="162"/>
      <c r="C14708" s="163"/>
      <c r="D14708" s="164"/>
      <c r="E14708" s="163"/>
      <c r="F14708" s="162"/>
      <c r="G14708" s="209"/>
      <c r="H14708" s="195"/>
    </row>
    <row r="14709" spans="1:8">
      <c r="A14709" s="162"/>
      <c r="B14709" s="162"/>
      <c r="C14709" s="163"/>
      <c r="D14709" s="164"/>
      <c r="E14709" s="163"/>
      <c r="F14709" s="162"/>
      <c r="G14709" s="209"/>
      <c r="H14709" s="195"/>
    </row>
    <row r="14710" spans="1:8">
      <c r="A14710" s="162"/>
      <c r="B14710" s="162"/>
      <c r="C14710" s="163"/>
      <c r="D14710" s="164"/>
      <c r="E14710" s="163"/>
      <c r="F14710" s="162"/>
      <c r="G14710" s="209"/>
      <c r="H14710" s="195"/>
    </row>
    <row r="14711" spans="1:8">
      <c r="A14711" s="162"/>
      <c r="B14711" s="162"/>
      <c r="C14711" s="163"/>
      <c r="D14711" s="164"/>
      <c r="E14711" s="163"/>
      <c r="F14711" s="162"/>
      <c r="G14711" s="209"/>
      <c r="H14711" s="195"/>
    </row>
    <row r="14712" spans="1:8">
      <c r="A14712" s="162"/>
      <c r="B14712" s="162"/>
      <c r="C14712" s="163"/>
      <c r="D14712" s="164"/>
      <c r="E14712" s="163"/>
      <c r="F14712" s="162"/>
      <c r="G14712" s="209"/>
      <c r="H14712" s="195"/>
    </row>
    <row r="14713" spans="1:8">
      <c r="A14713" s="162"/>
      <c r="B14713" s="162"/>
      <c r="C14713" s="163"/>
      <c r="D14713" s="164"/>
      <c r="E14713" s="163"/>
      <c r="F14713" s="162"/>
      <c r="G14713" s="209"/>
      <c r="H14713" s="195"/>
    </row>
    <row r="14714" spans="1:8">
      <c r="A14714" s="162"/>
      <c r="B14714" s="162"/>
      <c r="C14714" s="163"/>
      <c r="D14714" s="164"/>
      <c r="E14714" s="163"/>
      <c r="F14714" s="162"/>
      <c r="G14714" s="209"/>
      <c r="H14714" s="195"/>
    </row>
    <row r="14715" spans="1:8">
      <c r="A14715" s="162"/>
      <c r="B14715" s="162"/>
      <c r="C14715" s="163"/>
      <c r="D14715" s="164"/>
      <c r="E14715" s="163"/>
      <c r="F14715" s="162"/>
      <c r="G14715" s="209"/>
      <c r="H14715" s="195"/>
    </row>
    <row r="14716" spans="1:8">
      <c r="A14716" s="162"/>
      <c r="B14716" s="162"/>
      <c r="C14716" s="163"/>
      <c r="D14716" s="164"/>
      <c r="E14716" s="163"/>
      <c r="F14716" s="162"/>
      <c r="G14716" s="209"/>
      <c r="H14716" s="195"/>
    </row>
    <row r="14717" spans="1:8">
      <c r="A14717" s="162"/>
      <c r="B14717" s="162"/>
      <c r="C14717" s="163"/>
      <c r="D14717" s="164"/>
      <c r="E14717" s="163"/>
      <c r="F14717" s="162"/>
      <c r="G14717" s="209"/>
      <c r="H14717" s="195"/>
    </row>
    <row r="14718" spans="1:8">
      <c r="A14718" s="162"/>
      <c r="B14718" s="162"/>
      <c r="C14718" s="163"/>
      <c r="D14718" s="164"/>
      <c r="E14718" s="163"/>
      <c r="F14718" s="162"/>
      <c r="G14718" s="209"/>
      <c r="H14718" s="195"/>
    </row>
    <row r="14719" spans="1:8">
      <c r="A14719" s="162"/>
      <c r="B14719" s="162"/>
      <c r="C14719" s="163"/>
      <c r="D14719" s="164"/>
      <c r="E14719" s="163"/>
      <c r="F14719" s="162"/>
      <c r="G14719" s="209"/>
      <c r="H14719" s="195"/>
    </row>
    <row r="14720" spans="1:8">
      <c r="A14720" s="162"/>
      <c r="B14720" s="162"/>
      <c r="C14720" s="163"/>
      <c r="D14720" s="164"/>
      <c r="E14720" s="163"/>
      <c r="F14720" s="162"/>
      <c r="G14720" s="209"/>
      <c r="H14720" s="195"/>
    </row>
    <row r="14721" spans="1:8">
      <c r="A14721" s="162"/>
      <c r="B14721" s="162"/>
      <c r="C14721" s="163"/>
      <c r="D14721" s="164"/>
      <c r="E14721" s="163"/>
      <c r="F14721" s="162"/>
      <c r="G14721" s="209"/>
      <c r="H14721" s="195"/>
    </row>
    <row r="14722" spans="1:8">
      <c r="A14722" s="162"/>
      <c r="B14722" s="162"/>
      <c r="C14722" s="163"/>
      <c r="D14722" s="164"/>
      <c r="E14722" s="163"/>
      <c r="F14722" s="162"/>
      <c r="G14722" s="209"/>
      <c r="H14722" s="195"/>
    </row>
    <row r="14723" spans="1:8">
      <c r="A14723" s="162"/>
      <c r="B14723" s="162"/>
      <c r="C14723" s="163"/>
      <c r="D14723" s="164"/>
      <c r="E14723" s="163"/>
      <c r="F14723" s="162"/>
      <c r="G14723" s="209"/>
      <c r="H14723" s="195"/>
    </row>
    <row r="14724" spans="1:8">
      <c r="A14724" s="162"/>
      <c r="B14724" s="162"/>
      <c r="C14724" s="163"/>
      <c r="D14724" s="164"/>
      <c r="E14724" s="163"/>
      <c r="F14724" s="162"/>
      <c r="G14724" s="209"/>
      <c r="H14724" s="195"/>
    </row>
    <row r="14725" spans="1:8">
      <c r="A14725" s="162"/>
      <c r="B14725" s="162"/>
      <c r="C14725" s="163"/>
      <c r="D14725" s="164"/>
      <c r="E14725" s="163"/>
      <c r="F14725" s="162"/>
      <c r="G14725" s="209"/>
      <c r="H14725" s="195"/>
    </row>
    <row r="14726" spans="1:8">
      <c r="A14726" s="162"/>
      <c r="B14726" s="162"/>
      <c r="C14726" s="163"/>
      <c r="D14726" s="164"/>
      <c r="E14726" s="163"/>
      <c r="F14726" s="162"/>
      <c r="G14726" s="209"/>
      <c r="H14726" s="195"/>
    </row>
    <row r="14727" spans="1:8">
      <c r="A14727" s="162"/>
      <c r="B14727" s="162"/>
      <c r="C14727" s="163"/>
      <c r="D14727" s="164"/>
      <c r="E14727" s="163"/>
      <c r="F14727" s="162"/>
      <c r="G14727" s="209"/>
      <c r="H14727" s="195"/>
    </row>
    <row r="14728" spans="1:8">
      <c r="A14728" s="162"/>
      <c r="B14728" s="162"/>
      <c r="C14728" s="163"/>
      <c r="D14728" s="164"/>
      <c r="E14728" s="163"/>
      <c r="F14728" s="162"/>
      <c r="G14728" s="209"/>
      <c r="H14728" s="195"/>
    </row>
    <row r="14729" spans="1:8">
      <c r="A14729" s="162"/>
      <c r="B14729" s="162"/>
      <c r="C14729" s="163"/>
      <c r="D14729" s="164"/>
      <c r="E14729" s="163"/>
      <c r="F14729" s="162"/>
      <c r="G14729" s="209"/>
      <c r="H14729" s="195"/>
    </row>
    <row r="14730" spans="1:8">
      <c r="A14730" s="162"/>
      <c r="B14730" s="162"/>
      <c r="C14730" s="163"/>
      <c r="D14730" s="164"/>
      <c r="E14730" s="163"/>
      <c r="F14730" s="162"/>
      <c r="G14730" s="209"/>
      <c r="H14730" s="195"/>
    </row>
    <row r="14731" spans="1:8">
      <c r="A14731" s="162"/>
      <c r="B14731" s="162"/>
      <c r="C14731" s="163"/>
      <c r="D14731" s="164"/>
      <c r="E14731" s="163"/>
      <c r="F14731" s="162"/>
      <c r="G14731" s="209"/>
      <c r="H14731" s="195"/>
    </row>
    <row r="14732" spans="1:8">
      <c r="A14732" s="162"/>
      <c r="B14732" s="162"/>
      <c r="C14732" s="163"/>
      <c r="D14732" s="164"/>
      <c r="E14732" s="163"/>
      <c r="F14732" s="162"/>
      <c r="G14732" s="209"/>
      <c r="H14732" s="195"/>
    </row>
    <row r="14733" spans="1:8">
      <c r="A14733" s="162"/>
      <c r="B14733" s="162"/>
      <c r="C14733" s="163"/>
      <c r="D14733" s="164"/>
      <c r="E14733" s="163"/>
      <c r="F14733" s="162"/>
      <c r="G14733" s="209"/>
      <c r="H14733" s="195"/>
    </row>
    <row r="14734" spans="1:8">
      <c r="A14734" s="162"/>
      <c r="B14734" s="162"/>
      <c r="C14734" s="163"/>
      <c r="D14734" s="164"/>
      <c r="E14734" s="163"/>
      <c r="F14734" s="162"/>
      <c r="G14734" s="209"/>
      <c r="H14734" s="195"/>
    </row>
    <row r="14735" spans="1:8">
      <c r="A14735" s="162"/>
      <c r="B14735" s="162"/>
      <c r="C14735" s="163"/>
      <c r="D14735" s="164"/>
      <c r="E14735" s="163"/>
      <c r="F14735" s="162"/>
      <c r="G14735" s="209"/>
      <c r="H14735" s="195"/>
    </row>
    <row r="14736" spans="1:8">
      <c r="A14736" s="162"/>
      <c r="B14736" s="162"/>
      <c r="C14736" s="163"/>
      <c r="D14736" s="164"/>
      <c r="E14736" s="163"/>
      <c r="F14736" s="162"/>
      <c r="G14736" s="209"/>
      <c r="H14736" s="195"/>
    </row>
    <row r="14737" spans="1:8">
      <c r="A14737" s="162"/>
      <c r="B14737" s="162"/>
      <c r="C14737" s="163"/>
      <c r="D14737" s="164"/>
      <c r="E14737" s="163"/>
      <c r="F14737" s="162"/>
      <c r="G14737" s="209"/>
      <c r="H14737" s="195"/>
    </row>
    <row r="14738" spans="1:8">
      <c r="A14738" s="162"/>
      <c r="B14738" s="162"/>
      <c r="C14738" s="163"/>
      <c r="D14738" s="164"/>
      <c r="E14738" s="163"/>
      <c r="F14738" s="162"/>
      <c r="G14738" s="209"/>
      <c r="H14738" s="195"/>
    </row>
    <row r="14739" spans="1:8">
      <c r="A14739" s="162"/>
      <c r="B14739" s="162"/>
      <c r="C14739" s="163"/>
      <c r="D14739" s="164"/>
      <c r="E14739" s="163"/>
      <c r="F14739" s="162"/>
      <c r="G14739" s="209"/>
      <c r="H14739" s="195"/>
    </row>
    <row r="14740" spans="1:8">
      <c r="A14740" s="162"/>
      <c r="B14740" s="162"/>
      <c r="C14740" s="163"/>
      <c r="D14740" s="164"/>
      <c r="E14740" s="163"/>
      <c r="F14740" s="162"/>
      <c r="G14740" s="209"/>
      <c r="H14740" s="195"/>
    </row>
    <row r="14741" spans="1:8">
      <c r="A14741" s="162"/>
      <c r="B14741" s="162"/>
      <c r="C14741" s="163"/>
      <c r="D14741" s="164"/>
      <c r="E14741" s="163"/>
      <c r="F14741" s="162"/>
      <c r="G14741" s="209"/>
      <c r="H14741" s="195"/>
    </row>
    <row r="14742" spans="1:8">
      <c r="A14742" s="162"/>
      <c r="B14742" s="162"/>
      <c r="C14742" s="163"/>
      <c r="D14742" s="164"/>
      <c r="E14742" s="163"/>
      <c r="F14742" s="162"/>
      <c r="G14742" s="209"/>
      <c r="H14742" s="195"/>
    </row>
    <row r="14743" spans="1:8">
      <c r="A14743" s="162"/>
      <c r="B14743" s="162"/>
      <c r="C14743" s="163"/>
      <c r="D14743" s="164"/>
      <c r="E14743" s="163"/>
      <c r="F14743" s="162"/>
      <c r="G14743" s="209"/>
      <c r="H14743" s="195"/>
    </row>
    <row r="14744" spans="1:8">
      <c r="A14744" s="162"/>
      <c r="B14744" s="162"/>
      <c r="C14744" s="163"/>
      <c r="D14744" s="164"/>
      <c r="E14744" s="163"/>
      <c r="F14744" s="162"/>
      <c r="G14744" s="209"/>
      <c r="H14744" s="195"/>
    </row>
    <row r="14745" spans="1:8">
      <c r="A14745" s="162"/>
      <c r="B14745" s="162"/>
      <c r="C14745" s="163"/>
      <c r="D14745" s="164"/>
      <c r="E14745" s="163"/>
      <c r="F14745" s="162"/>
      <c r="G14745" s="209"/>
      <c r="H14745" s="195"/>
    </row>
    <row r="14746" spans="1:8">
      <c r="A14746" s="162"/>
      <c r="B14746" s="162"/>
      <c r="C14746" s="163"/>
      <c r="D14746" s="164"/>
      <c r="E14746" s="163"/>
      <c r="F14746" s="162"/>
      <c r="G14746" s="209"/>
      <c r="H14746" s="195"/>
    </row>
    <row r="14747" spans="1:8">
      <c r="A14747" s="162"/>
      <c r="B14747" s="162"/>
      <c r="C14747" s="163"/>
      <c r="D14747" s="164"/>
      <c r="E14747" s="163"/>
      <c r="F14747" s="162"/>
      <c r="G14747" s="209"/>
      <c r="H14747" s="195"/>
    </row>
    <row r="14748" spans="1:8">
      <c r="A14748" s="162"/>
      <c r="B14748" s="162"/>
      <c r="C14748" s="163"/>
      <c r="D14748" s="164"/>
      <c r="E14748" s="163"/>
      <c r="F14748" s="162"/>
      <c r="G14748" s="209"/>
      <c r="H14748" s="195"/>
    </row>
    <row r="14749" spans="1:8">
      <c r="A14749" s="162"/>
      <c r="B14749" s="162"/>
      <c r="C14749" s="163"/>
      <c r="D14749" s="164"/>
      <c r="E14749" s="163"/>
      <c r="F14749" s="162"/>
      <c r="G14749" s="209"/>
      <c r="H14749" s="195"/>
    </row>
    <row r="14750" spans="1:8">
      <c r="A14750" s="162"/>
      <c r="B14750" s="162"/>
      <c r="C14750" s="163"/>
      <c r="D14750" s="164"/>
      <c r="E14750" s="163"/>
      <c r="F14750" s="162"/>
      <c r="G14750" s="209"/>
      <c r="H14750" s="195"/>
    </row>
    <row r="14751" spans="1:8">
      <c r="A14751" s="162"/>
      <c r="B14751" s="162"/>
      <c r="C14751" s="163"/>
      <c r="D14751" s="164"/>
      <c r="E14751" s="163"/>
      <c r="F14751" s="162"/>
      <c r="G14751" s="209"/>
      <c r="H14751" s="195"/>
    </row>
    <row r="14752" spans="1:8">
      <c r="A14752" s="162"/>
      <c r="B14752" s="162"/>
      <c r="C14752" s="163"/>
      <c r="D14752" s="164"/>
      <c r="E14752" s="163"/>
      <c r="F14752" s="162"/>
      <c r="G14752" s="209"/>
      <c r="H14752" s="195"/>
    </row>
    <row r="14753" spans="1:8">
      <c r="A14753" s="162"/>
      <c r="B14753" s="162"/>
      <c r="C14753" s="163"/>
      <c r="D14753" s="164"/>
      <c r="E14753" s="163"/>
      <c r="F14753" s="162"/>
      <c r="G14753" s="209"/>
      <c r="H14753" s="195"/>
    </row>
    <row r="14754" spans="1:8">
      <c r="A14754" s="162"/>
      <c r="B14754" s="162"/>
      <c r="C14754" s="163"/>
      <c r="D14754" s="164"/>
      <c r="E14754" s="163"/>
      <c r="F14754" s="162"/>
      <c r="G14754" s="209"/>
      <c r="H14754" s="195"/>
    </row>
    <row r="14755" spans="1:8">
      <c r="A14755" s="162"/>
      <c r="B14755" s="162"/>
      <c r="C14755" s="163"/>
      <c r="D14755" s="164"/>
      <c r="E14755" s="163"/>
      <c r="F14755" s="162"/>
      <c r="G14755" s="209"/>
      <c r="H14755" s="195"/>
    </row>
    <row r="14756" spans="1:8">
      <c r="A14756" s="162"/>
      <c r="B14756" s="162"/>
      <c r="C14756" s="163"/>
      <c r="D14756" s="164"/>
      <c r="E14756" s="163"/>
      <c r="F14756" s="162"/>
      <c r="G14756" s="209"/>
      <c r="H14756" s="195"/>
    </row>
    <row r="14757" spans="1:8">
      <c r="A14757" s="162"/>
      <c r="B14757" s="162"/>
      <c r="C14757" s="163"/>
      <c r="D14757" s="164"/>
      <c r="E14757" s="163"/>
      <c r="F14757" s="162"/>
      <c r="G14757" s="209"/>
      <c r="H14757" s="195"/>
    </row>
    <row r="14758" spans="1:8">
      <c r="A14758" s="162"/>
      <c r="B14758" s="162"/>
      <c r="C14758" s="163"/>
      <c r="D14758" s="164"/>
      <c r="E14758" s="163"/>
      <c r="F14758" s="162"/>
      <c r="G14758" s="209"/>
      <c r="H14758" s="195"/>
    </row>
    <row r="14759" spans="1:8">
      <c r="A14759" s="162"/>
      <c r="B14759" s="162"/>
      <c r="C14759" s="163"/>
      <c r="D14759" s="164"/>
      <c r="E14759" s="163"/>
      <c r="F14759" s="162"/>
      <c r="G14759" s="209"/>
      <c r="H14759" s="195"/>
    </row>
    <row r="14760" spans="1:8">
      <c r="A14760" s="162"/>
      <c r="B14760" s="162"/>
      <c r="C14760" s="163"/>
      <c r="D14760" s="164"/>
      <c r="E14760" s="163"/>
      <c r="F14760" s="162"/>
      <c r="G14760" s="209"/>
      <c r="H14760" s="195"/>
    </row>
    <row r="14761" spans="1:8">
      <c r="A14761" s="162"/>
      <c r="B14761" s="162"/>
      <c r="C14761" s="163"/>
      <c r="D14761" s="164"/>
      <c r="E14761" s="163"/>
      <c r="F14761" s="162"/>
      <c r="G14761" s="209"/>
      <c r="H14761" s="195"/>
    </row>
    <row r="14762" spans="1:8">
      <c r="A14762" s="162"/>
      <c r="B14762" s="162"/>
      <c r="C14762" s="163"/>
      <c r="D14762" s="164"/>
      <c r="E14762" s="163"/>
      <c r="F14762" s="162"/>
      <c r="G14762" s="209"/>
      <c r="H14762" s="195"/>
    </row>
    <row r="14763" spans="1:8">
      <c r="A14763" s="162"/>
      <c r="B14763" s="162"/>
      <c r="C14763" s="163"/>
      <c r="D14763" s="164"/>
      <c r="E14763" s="163"/>
      <c r="F14763" s="162"/>
      <c r="G14763" s="209"/>
      <c r="H14763" s="195"/>
    </row>
    <row r="14764" spans="1:8">
      <c r="A14764" s="162"/>
      <c r="B14764" s="162"/>
      <c r="C14764" s="163"/>
      <c r="D14764" s="164"/>
      <c r="E14764" s="163"/>
      <c r="F14764" s="162"/>
      <c r="G14764" s="209"/>
      <c r="H14764" s="195"/>
    </row>
    <row r="14765" spans="1:8">
      <c r="A14765" s="162"/>
      <c r="B14765" s="162"/>
      <c r="C14765" s="163"/>
      <c r="D14765" s="164"/>
      <c r="E14765" s="163"/>
      <c r="F14765" s="162"/>
      <c r="G14765" s="209"/>
      <c r="H14765" s="195"/>
    </row>
    <row r="14766" spans="1:8">
      <c r="A14766" s="162"/>
      <c r="B14766" s="162"/>
      <c r="C14766" s="163"/>
      <c r="D14766" s="164"/>
      <c r="E14766" s="163"/>
      <c r="F14766" s="162"/>
      <c r="G14766" s="209"/>
      <c r="H14766" s="195"/>
    </row>
    <row r="14767" spans="1:8">
      <c r="A14767" s="162"/>
      <c r="B14767" s="162"/>
      <c r="C14767" s="163"/>
      <c r="D14767" s="164"/>
      <c r="E14767" s="163"/>
      <c r="F14767" s="162"/>
      <c r="G14767" s="209"/>
      <c r="H14767" s="195"/>
    </row>
    <row r="14768" spans="1:8">
      <c r="A14768" s="162"/>
      <c r="B14768" s="162"/>
      <c r="C14768" s="163"/>
      <c r="D14768" s="164"/>
      <c r="E14768" s="163"/>
      <c r="F14768" s="162"/>
      <c r="G14768" s="209"/>
      <c r="H14768" s="195"/>
    </row>
    <row r="14769" spans="1:8">
      <c r="A14769" s="162"/>
      <c r="B14769" s="162"/>
      <c r="C14769" s="163"/>
      <c r="D14769" s="164"/>
      <c r="E14769" s="163"/>
      <c r="F14769" s="162"/>
      <c r="G14769" s="209"/>
      <c r="H14769" s="195"/>
    </row>
    <row r="14770" spans="1:8">
      <c r="A14770" s="162"/>
      <c r="B14770" s="162"/>
      <c r="C14770" s="163"/>
      <c r="D14770" s="164"/>
      <c r="E14770" s="163"/>
      <c r="F14770" s="162"/>
      <c r="G14770" s="209"/>
      <c r="H14770" s="195"/>
    </row>
    <row r="14771" spans="1:8">
      <c r="A14771" s="162"/>
      <c r="B14771" s="162"/>
      <c r="C14771" s="163"/>
      <c r="D14771" s="164"/>
      <c r="E14771" s="163"/>
      <c r="F14771" s="162"/>
      <c r="G14771" s="209"/>
      <c r="H14771" s="195"/>
    </row>
    <row r="14772" spans="1:8">
      <c r="A14772" s="162"/>
      <c r="B14772" s="162"/>
      <c r="C14772" s="163"/>
      <c r="D14772" s="164"/>
      <c r="E14772" s="163"/>
      <c r="F14772" s="162"/>
      <c r="G14772" s="209"/>
      <c r="H14772" s="195"/>
    </row>
    <row r="14773" spans="1:8">
      <c r="A14773" s="162"/>
      <c r="B14773" s="162"/>
      <c r="C14773" s="163"/>
      <c r="D14773" s="164"/>
      <c r="E14773" s="163"/>
      <c r="F14773" s="162"/>
      <c r="G14773" s="209"/>
      <c r="H14773" s="195"/>
    </row>
    <row r="14774" spans="1:8">
      <c r="A14774" s="162"/>
      <c r="B14774" s="162"/>
      <c r="C14774" s="163"/>
      <c r="D14774" s="164"/>
      <c r="E14774" s="163"/>
      <c r="F14774" s="162"/>
      <c r="G14774" s="209"/>
      <c r="H14774" s="195"/>
    </row>
    <row r="14775" spans="1:8">
      <c r="A14775" s="162"/>
      <c r="B14775" s="162"/>
      <c r="C14775" s="163"/>
      <c r="D14775" s="164"/>
      <c r="E14775" s="163"/>
      <c r="F14775" s="162"/>
      <c r="G14775" s="209"/>
      <c r="H14775" s="195"/>
    </row>
    <row r="14776" spans="1:8">
      <c r="A14776" s="162"/>
      <c r="B14776" s="162"/>
      <c r="C14776" s="163"/>
      <c r="D14776" s="164"/>
      <c r="E14776" s="163"/>
      <c r="F14776" s="162"/>
      <c r="G14776" s="209"/>
      <c r="H14776" s="195"/>
    </row>
    <row r="14777" spans="1:8">
      <c r="A14777" s="162"/>
      <c r="B14777" s="162"/>
      <c r="C14777" s="163"/>
      <c r="D14777" s="164"/>
      <c r="E14777" s="163"/>
      <c r="F14777" s="162"/>
      <c r="G14777" s="209"/>
      <c r="H14777" s="195"/>
    </row>
    <row r="14778" spans="1:8">
      <c r="A14778" s="162"/>
      <c r="B14778" s="162"/>
      <c r="C14778" s="163"/>
      <c r="D14778" s="164"/>
      <c r="E14778" s="163"/>
      <c r="F14778" s="162"/>
      <c r="G14778" s="209"/>
      <c r="H14778" s="195"/>
    </row>
    <row r="14779" spans="1:8">
      <c r="A14779" s="162"/>
      <c r="B14779" s="162"/>
      <c r="C14779" s="163"/>
      <c r="D14779" s="164"/>
      <c r="E14779" s="163"/>
      <c r="F14779" s="162"/>
      <c r="G14779" s="209"/>
      <c r="H14779" s="195"/>
    </row>
    <row r="14780" spans="1:8">
      <c r="A14780" s="162"/>
      <c r="B14780" s="162"/>
      <c r="C14780" s="163"/>
      <c r="D14780" s="164"/>
      <c r="E14780" s="163"/>
      <c r="F14780" s="162"/>
      <c r="G14780" s="209"/>
      <c r="H14780" s="195"/>
    </row>
    <row r="14781" spans="1:8">
      <c r="A14781" s="162"/>
      <c r="B14781" s="162"/>
      <c r="C14781" s="163"/>
      <c r="D14781" s="164"/>
      <c r="E14781" s="163"/>
      <c r="F14781" s="162"/>
      <c r="G14781" s="209"/>
      <c r="H14781" s="195"/>
    </row>
    <row r="14782" spans="1:8">
      <c r="A14782" s="162"/>
      <c r="B14782" s="162"/>
      <c r="C14782" s="163"/>
      <c r="D14782" s="164"/>
      <c r="E14782" s="163"/>
      <c r="F14782" s="162"/>
      <c r="G14782" s="209"/>
      <c r="H14782" s="195"/>
    </row>
    <row r="14783" spans="1:8">
      <c r="A14783" s="162"/>
      <c r="B14783" s="162"/>
      <c r="C14783" s="163"/>
      <c r="D14783" s="164"/>
      <c r="E14783" s="163"/>
      <c r="F14783" s="162"/>
      <c r="G14783" s="209"/>
      <c r="H14783" s="195"/>
    </row>
    <row r="14784" spans="1:8">
      <c r="A14784" s="162"/>
      <c r="B14784" s="162"/>
      <c r="C14784" s="163"/>
      <c r="D14784" s="164"/>
      <c r="E14784" s="163"/>
      <c r="F14784" s="162"/>
      <c r="G14784" s="209"/>
      <c r="H14784" s="195"/>
    </row>
    <row r="14785" spans="1:8">
      <c r="A14785" s="162"/>
      <c r="B14785" s="162"/>
      <c r="C14785" s="163"/>
      <c r="D14785" s="164"/>
      <c r="E14785" s="163"/>
      <c r="F14785" s="162"/>
      <c r="G14785" s="209"/>
      <c r="H14785" s="195"/>
    </row>
    <row r="14786" spans="1:8">
      <c r="A14786" s="162"/>
      <c r="B14786" s="162"/>
      <c r="C14786" s="163"/>
      <c r="D14786" s="164"/>
      <c r="E14786" s="163"/>
      <c r="F14786" s="162"/>
      <c r="G14786" s="209"/>
      <c r="H14786" s="195"/>
    </row>
    <row r="14787" spans="1:8">
      <c r="A14787" s="162"/>
      <c r="B14787" s="162"/>
      <c r="C14787" s="163"/>
      <c r="D14787" s="164"/>
      <c r="E14787" s="163"/>
      <c r="F14787" s="162"/>
      <c r="G14787" s="209"/>
      <c r="H14787" s="195"/>
    </row>
    <row r="14788" spans="1:8">
      <c r="A14788" s="162"/>
      <c r="B14788" s="162"/>
      <c r="C14788" s="163"/>
      <c r="D14788" s="164"/>
      <c r="E14788" s="163"/>
      <c r="F14788" s="162"/>
      <c r="G14788" s="209"/>
      <c r="H14788" s="195"/>
    </row>
    <row r="14789" spans="1:8">
      <c r="A14789" s="162"/>
      <c r="B14789" s="162"/>
      <c r="C14789" s="163"/>
      <c r="D14789" s="164"/>
      <c r="E14789" s="163"/>
      <c r="F14789" s="162"/>
      <c r="G14789" s="209"/>
      <c r="H14789" s="195"/>
    </row>
    <row r="14790" spans="1:8">
      <c r="A14790" s="162"/>
      <c r="B14790" s="162"/>
      <c r="C14790" s="163"/>
      <c r="D14790" s="164"/>
      <c r="E14790" s="163"/>
      <c r="F14790" s="162"/>
      <c r="G14790" s="209"/>
      <c r="H14790" s="195"/>
    </row>
    <row r="14791" spans="1:8">
      <c r="A14791" s="162"/>
      <c r="B14791" s="162"/>
      <c r="C14791" s="163"/>
      <c r="D14791" s="164"/>
      <c r="E14791" s="163"/>
      <c r="F14791" s="162"/>
      <c r="G14791" s="209"/>
      <c r="H14791" s="195"/>
    </row>
    <row r="14792" spans="1:8">
      <c r="A14792" s="162"/>
      <c r="B14792" s="162"/>
      <c r="C14792" s="163"/>
      <c r="D14792" s="164"/>
      <c r="E14792" s="163"/>
      <c r="F14792" s="162"/>
      <c r="G14792" s="209"/>
      <c r="H14792" s="195"/>
    </row>
    <row r="14793" spans="1:8">
      <c r="A14793" s="162"/>
      <c r="B14793" s="162"/>
      <c r="C14793" s="163"/>
      <c r="D14793" s="164"/>
      <c r="E14793" s="163"/>
      <c r="F14793" s="162"/>
      <c r="G14793" s="209"/>
      <c r="H14793" s="195"/>
    </row>
    <row r="14794" spans="1:8">
      <c r="A14794" s="162"/>
      <c r="B14794" s="162"/>
      <c r="C14794" s="163"/>
      <c r="D14794" s="164"/>
      <c r="E14794" s="163"/>
      <c r="F14794" s="162"/>
      <c r="G14794" s="209"/>
      <c r="H14794" s="195"/>
    </row>
    <row r="14795" spans="1:8">
      <c r="A14795" s="162"/>
      <c r="B14795" s="162"/>
      <c r="C14795" s="163"/>
      <c r="D14795" s="164"/>
      <c r="E14795" s="163"/>
      <c r="F14795" s="162"/>
      <c r="G14795" s="209"/>
      <c r="H14795" s="195"/>
    </row>
    <row r="14796" spans="1:8">
      <c r="A14796" s="162"/>
      <c r="B14796" s="162"/>
      <c r="C14796" s="163"/>
      <c r="D14796" s="164"/>
      <c r="E14796" s="163"/>
      <c r="F14796" s="162"/>
      <c r="G14796" s="209"/>
      <c r="H14796" s="195"/>
    </row>
    <row r="14797" spans="1:8">
      <c r="A14797" s="162"/>
      <c r="B14797" s="162"/>
      <c r="C14797" s="163"/>
      <c r="D14797" s="164"/>
      <c r="E14797" s="163"/>
      <c r="F14797" s="162"/>
      <c r="G14797" s="209"/>
      <c r="H14797" s="195"/>
    </row>
    <row r="14798" spans="1:8">
      <c r="A14798" s="162"/>
      <c r="B14798" s="162"/>
      <c r="C14798" s="163"/>
      <c r="D14798" s="164"/>
      <c r="E14798" s="163"/>
      <c r="F14798" s="162"/>
      <c r="G14798" s="209"/>
      <c r="H14798" s="195"/>
    </row>
    <row r="14799" spans="1:8">
      <c r="A14799" s="162"/>
      <c r="B14799" s="162"/>
      <c r="C14799" s="163"/>
      <c r="D14799" s="164"/>
      <c r="E14799" s="163"/>
      <c r="F14799" s="162"/>
      <c r="G14799" s="209"/>
      <c r="H14799" s="195"/>
    </row>
    <row r="14800" spans="1:8">
      <c r="A14800" s="162"/>
      <c r="B14800" s="162"/>
      <c r="C14800" s="163"/>
      <c r="D14800" s="164"/>
      <c r="E14800" s="163"/>
      <c r="F14800" s="162"/>
      <c r="G14800" s="209"/>
      <c r="H14800" s="195"/>
    </row>
    <row r="14801" spans="1:8">
      <c r="A14801" s="162"/>
      <c r="B14801" s="162"/>
      <c r="C14801" s="163"/>
      <c r="D14801" s="164"/>
      <c r="E14801" s="163"/>
      <c r="F14801" s="162"/>
      <c r="G14801" s="209"/>
      <c r="H14801" s="195"/>
    </row>
    <row r="14802" spans="1:8">
      <c r="A14802" s="162"/>
      <c r="B14802" s="162"/>
      <c r="C14802" s="163"/>
      <c r="D14802" s="164"/>
      <c r="E14802" s="163"/>
      <c r="F14802" s="162"/>
      <c r="G14802" s="209"/>
      <c r="H14802" s="195"/>
    </row>
    <row r="14803" spans="1:8">
      <c r="A14803" s="162"/>
      <c r="B14803" s="162"/>
      <c r="C14803" s="163"/>
      <c r="D14803" s="164"/>
      <c r="E14803" s="163"/>
      <c r="F14803" s="162"/>
      <c r="G14803" s="209"/>
      <c r="H14803" s="195"/>
    </row>
    <row r="14804" spans="1:8">
      <c r="A14804" s="162"/>
      <c r="B14804" s="162"/>
      <c r="C14804" s="163"/>
      <c r="D14804" s="164"/>
      <c r="E14804" s="163"/>
      <c r="F14804" s="162"/>
      <c r="G14804" s="209"/>
      <c r="H14804" s="195"/>
    </row>
    <row r="14805" spans="1:8">
      <c r="A14805" s="162"/>
      <c r="B14805" s="162"/>
      <c r="C14805" s="163"/>
      <c r="D14805" s="164"/>
      <c r="E14805" s="163"/>
      <c r="F14805" s="162"/>
      <c r="G14805" s="209"/>
      <c r="H14805" s="195"/>
    </row>
    <row r="14806" spans="1:8">
      <c r="A14806" s="162"/>
      <c r="B14806" s="162"/>
      <c r="C14806" s="163"/>
      <c r="D14806" s="164"/>
      <c r="E14806" s="163"/>
      <c r="F14806" s="162"/>
      <c r="G14806" s="209"/>
      <c r="H14806" s="195"/>
    </row>
    <row r="14807" spans="1:8">
      <c r="A14807" s="162"/>
      <c r="B14807" s="162"/>
      <c r="C14807" s="163"/>
      <c r="D14807" s="164"/>
      <c r="E14807" s="163"/>
      <c r="F14807" s="162"/>
      <c r="G14807" s="209"/>
      <c r="H14807" s="195"/>
    </row>
    <row r="14808" spans="1:8">
      <c r="A14808" s="162"/>
      <c r="B14808" s="162"/>
      <c r="C14808" s="163"/>
      <c r="D14808" s="164"/>
      <c r="E14808" s="163"/>
      <c r="F14808" s="162"/>
      <c r="G14808" s="209"/>
      <c r="H14808" s="195"/>
    </row>
    <row r="14809" spans="1:8">
      <c r="A14809" s="162"/>
      <c r="B14809" s="162"/>
      <c r="C14809" s="163"/>
      <c r="D14809" s="164"/>
      <c r="E14809" s="163"/>
      <c r="F14809" s="162"/>
      <c r="G14809" s="209"/>
      <c r="H14809" s="195"/>
    </row>
    <row r="14810" spans="1:8">
      <c r="A14810" s="162"/>
      <c r="B14810" s="162"/>
      <c r="C14810" s="163"/>
      <c r="D14810" s="164"/>
      <c r="E14810" s="163"/>
      <c r="F14810" s="162"/>
      <c r="G14810" s="209"/>
      <c r="H14810" s="195"/>
    </row>
    <row r="14811" spans="1:8">
      <c r="A14811" s="162"/>
      <c r="B14811" s="162"/>
      <c r="C14811" s="163"/>
      <c r="D14811" s="164"/>
      <c r="E14811" s="163"/>
      <c r="F14811" s="162"/>
      <c r="G14811" s="209"/>
      <c r="H14811" s="195"/>
    </row>
    <row r="14812" spans="1:8">
      <c r="A14812" s="162"/>
      <c r="B14812" s="162"/>
      <c r="C14812" s="163"/>
      <c r="D14812" s="164"/>
      <c r="E14812" s="163"/>
      <c r="F14812" s="162"/>
      <c r="G14812" s="209"/>
      <c r="H14812" s="195"/>
    </row>
    <row r="14813" spans="1:8">
      <c r="A14813" s="162"/>
      <c r="B14813" s="162"/>
      <c r="C14813" s="163"/>
      <c r="D14813" s="164"/>
      <c r="E14813" s="163"/>
      <c r="F14813" s="162"/>
      <c r="G14813" s="209"/>
      <c r="H14813" s="195"/>
    </row>
    <row r="14814" spans="1:8">
      <c r="A14814" s="162"/>
      <c r="B14814" s="162"/>
      <c r="C14814" s="163"/>
      <c r="D14814" s="164"/>
      <c r="E14814" s="163"/>
      <c r="F14814" s="162"/>
      <c r="G14814" s="209"/>
      <c r="H14814" s="195"/>
    </row>
    <row r="14815" spans="1:8">
      <c r="A14815" s="162"/>
      <c r="B14815" s="162"/>
      <c r="C14815" s="163"/>
      <c r="D14815" s="164"/>
      <c r="E14815" s="163"/>
      <c r="F14815" s="162"/>
      <c r="G14815" s="209"/>
      <c r="H14815" s="195"/>
    </row>
    <row r="14816" spans="1:8">
      <c r="A14816" s="162"/>
      <c r="B14816" s="162"/>
      <c r="C14816" s="163"/>
      <c r="D14816" s="164"/>
      <c r="E14816" s="163"/>
      <c r="F14816" s="162"/>
      <c r="G14816" s="209"/>
      <c r="H14816" s="195"/>
    </row>
    <row r="14817" spans="1:8">
      <c r="A14817" s="162"/>
      <c r="B14817" s="162"/>
      <c r="C14817" s="163"/>
      <c r="D14817" s="164"/>
      <c r="E14817" s="163"/>
      <c r="F14817" s="162"/>
      <c r="G14817" s="209"/>
      <c r="H14817" s="195"/>
    </row>
    <row r="14818" spans="1:8">
      <c r="A14818" s="162"/>
      <c r="B14818" s="162"/>
      <c r="C14818" s="163"/>
      <c r="D14818" s="164"/>
      <c r="E14818" s="163"/>
      <c r="F14818" s="162"/>
      <c r="G14818" s="209"/>
      <c r="H14818" s="195"/>
    </row>
    <row r="14819" spans="1:8">
      <c r="A14819" s="162"/>
      <c r="B14819" s="162"/>
      <c r="C14819" s="163"/>
      <c r="D14819" s="164"/>
      <c r="E14819" s="163"/>
      <c r="F14819" s="162"/>
      <c r="G14819" s="209"/>
      <c r="H14819" s="195"/>
    </row>
    <row r="14820" spans="1:8">
      <c r="A14820" s="162"/>
      <c r="B14820" s="162"/>
      <c r="C14820" s="163"/>
      <c r="D14820" s="164"/>
      <c r="E14820" s="163"/>
      <c r="F14820" s="162"/>
      <c r="G14820" s="209"/>
      <c r="H14820" s="195"/>
    </row>
    <row r="14821" spans="1:8">
      <c r="A14821" s="162"/>
      <c r="B14821" s="162"/>
      <c r="C14821" s="163"/>
      <c r="D14821" s="164"/>
      <c r="E14821" s="163"/>
      <c r="F14821" s="162"/>
      <c r="G14821" s="209"/>
      <c r="H14821" s="195"/>
    </row>
    <row r="14822" spans="1:8">
      <c r="A14822" s="162"/>
      <c r="B14822" s="162"/>
      <c r="C14822" s="163"/>
      <c r="D14822" s="164"/>
      <c r="E14822" s="163"/>
      <c r="F14822" s="162"/>
      <c r="G14822" s="209"/>
      <c r="H14822" s="195"/>
    </row>
    <row r="14823" spans="1:8">
      <c r="A14823" s="162"/>
      <c r="B14823" s="162"/>
      <c r="C14823" s="163"/>
      <c r="D14823" s="164"/>
      <c r="E14823" s="163"/>
      <c r="F14823" s="162"/>
      <c r="G14823" s="209"/>
      <c r="H14823" s="195"/>
    </row>
    <row r="14824" spans="1:8">
      <c r="A14824" s="162"/>
      <c r="B14824" s="162"/>
      <c r="C14824" s="163"/>
      <c r="D14824" s="164"/>
      <c r="E14824" s="163"/>
      <c r="F14824" s="162"/>
      <c r="G14824" s="209"/>
      <c r="H14824" s="195"/>
    </row>
    <row r="14825" spans="1:8">
      <c r="A14825" s="162"/>
      <c r="B14825" s="162"/>
      <c r="C14825" s="163"/>
      <c r="D14825" s="164"/>
      <c r="E14825" s="163"/>
      <c r="F14825" s="162"/>
      <c r="G14825" s="209"/>
      <c r="H14825" s="195"/>
    </row>
    <row r="14826" spans="1:8">
      <c r="A14826" s="162"/>
      <c r="B14826" s="162"/>
      <c r="C14826" s="163"/>
      <c r="D14826" s="164"/>
      <c r="E14826" s="163"/>
      <c r="F14826" s="162"/>
      <c r="G14826" s="209"/>
      <c r="H14826" s="195"/>
    </row>
    <row r="14827" spans="1:8">
      <c r="A14827" s="162"/>
      <c r="B14827" s="162"/>
      <c r="C14827" s="163"/>
      <c r="D14827" s="164"/>
      <c r="E14827" s="163"/>
      <c r="F14827" s="162"/>
      <c r="G14827" s="209"/>
      <c r="H14827" s="195"/>
    </row>
    <row r="14828" spans="1:8">
      <c r="A14828" s="162"/>
      <c r="B14828" s="162"/>
      <c r="C14828" s="163"/>
      <c r="D14828" s="164"/>
      <c r="E14828" s="163"/>
      <c r="F14828" s="162"/>
      <c r="G14828" s="209"/>
      <c r="H14828" s="195"/>
    </row>
    <row r="14829" spans="1:8">
      <c r="A14829" s="162"/>
      <c r="B14829" s="162"/>
      <c r="C14829" s="163"/>
      <c r="D14829" s="164"/>
      <c r="E14829" s="163"/>
      <c r="F14829" s="162"/>
      <c r="G14829" s="209"/>
      <c r="H14829" s="195"/>
    </row>
    <row r="14830" spans="1:8">
      <c r="A14830" s="162"/>
      <c r="B14830" s="162"/>
      <c r="C14830" s="163"/>
      <c r="D14830" s="164"/>
      <c r="E14830" s="163"/>
      <c r="F14830" s="162"/>
      <c r="G14830" s="209"/>
      <c r="H14830" s="195"/>
    </row>
    <row r="14831" spans="1:8">
      <c r="A14831" s="162"/>
      <c r="B14831" s="162"/>
      <c r="C14831" s="163"/>
      <c r="D14831" s="164"/>
      <c r="E14831" s="163"/>
      <c r="F14831" s="162"/>
      <c r="G14831" s="209"/>
      <c r="H14831" s="195"/>
    </row>
    <row r="14832" spans="1:8">
      <c r="A14832" s="162"/>
      <c r="B14832" s="162"/>
      <c r="C14832" s="163"/>
      <c r="D14832" s="164"/>
      <c r="E14832" s="163"/>
      <c r="F14832" s="162"/>
      <c r="G14832" s="209"/>
      <c r="H14832" s="195"/>
    </row>
    <row r="14833" spans="1:8">
      <c r="A14833" s="162"/>
      <c r="B14833" s="162"/>
      <c r="C14833" s="163"/>
      <c r="D14833" s="164"/>
      <c r="E14833" s="163"/>
      <c r="F14833" s="162"/>
      <c r="G14833" s="209"/>
      <c r="H14833" s="195"/>
    </row>
    <row r="14834" spans="1:8">
      <c r="A14834" s="162"/>
      <c r="B14834" s="162"/>
      <c r="C14834" s="163"/>
      <c r="D14834" s="164"/>
      <c r="E14834" s="163"/>
      <c r="F14834" s="162"/>
      <c r="G14834" s="209"/>
      <c r="H14834" s="195"/>
    </row>
    <row r="14835" spans="1:8">
      <c r="A14835" s="162"/>
      <c r="B14835" s="162"/>
      <c r="C14835" s="163"/>
      <c r="D14835" s="164"/>
      <c r="E14835" s="163"/>
      <c r="F14835" s="162"/>
      <c r="G14835" s="209"/>
      <c r="H14835" s="195"/>
    </row>
    <row r="14836" spans="1:8">
      <c r="A14836" s="162"/>
      <c r="B14836" s="162"/>
      <c r="C14836" s="163"/>
      <c r="D14836" s="164"/>
      <c r="E14836" s="163"/>
      <c r="F14836" s="162"/>
      <c r="G14836" s="209"/>
      <c r="H14836" s="195"/>
    </row>
    <row r="14837" spans="1:8">
      <c r="A14837" s="162"/>
      <c r="B14837" s="162"/>
      <c r="C14837" s="163"/>
      <c r="D14837" s="164"/>
      <c r="E14837" s="163"/>
      <c r="F14837" s="162"/>
      <c r="G14837" s="209"/>
      <c r="H14837" s="195"/>
    </row>
    <row r="14838" spans="1:8">
      <c r="A14838" s="162"/>
      <c r="B14838" s="162"/>
      <c r="C14838" s="163"/>
      <c r="D14838" s="164"/>
      <c r="E14838" s="163"/>
      <c r="F14838" s="162"/>
      <c r="G14838" s="209"/>
      <c r="H14838" s="195"/>
    </row>
    <row r="14839" spans="1:8">
      <c r="A14839" s="162"/>
      <c r="B14839" s="162"/>
      <c r="C14839" s="163"/>
      <c r="D14839" s="164"/>
      <c r="E14839" s="163"/>
      <c r="F14839" s="162"/>
      <c r="G14839" s="209"/>
      <c r="H14839" s="195"/>
    </row>
    <row r="14840" spans="1:8">
      <c r="A14840" s="162"/>
      <c r="B14840" s="162"/>
      <c r="C14840" s="163"/>
      <c r="D14840" s="164"/>
      <c r="E14840" s="163"/>
      <c r="F14840" s="162"/>
      <c r="G14840" s="209"/>
      <c r="H14840" s="195"/>
    </row>
    <row r="14841" spans="1:8">
      <c r="A14841" s="162"/>
      <c r="B14841" s="162"/>
      <c r="C14841" s="163"/>
      <c r="D14841" s="164"/>
      <c r="E14841" s="163"/>
      <c r="F14841" s="162"/>
      <c r="G14841" s="209"/>
      <c r="H14841" s="195"/>
    </row>
    <row r="14842" spans="1:8">
      <c r="A14842" s="162"/>
      <c r="B14842" s="162"/>
      <c r="C14842" s="163"/>
      <c r="D14842" s="164"/>
      <c r="E14842" s="163"/>
      <c r="F14842" s="162"/>
      <c r="G14842" s="209"/>
      <c r="H14842" s="195"/>
    </row>
    <row r="14843" spans="1:8">
      <c r="A14843" s="162"/>
      <c r="B14843" s="162"/>
      <c r="C14843" s="163"/>
      <c r="D14843" s="164"/>
      <c r="E14843" s="163"/>
      <c r="F14843" s="162"/>
      <c r="G14843" s="209"/>
      <c r="H14843" s="195"/>
    </row>
    <row r="14844" spans="1:8">
      <c r="A14844" s="162"/>
      <c r="B14844" s="162"/>
      <c r="C14844" s="163"/>
      <c r="D14844" s="164"/>
      <c r="E14844" s="163"/>
      <c r="F14844" s="162"/>
      <c r="G14844" s="209"/>
      <c r="H14844" s="195"/>
    </row>
    <row r="14845" spans="1:8">
      <c r="A14845" s="162"/>
      <c r="B14845" s="162"/>
      <c r="C14845" s="163"/>
      <c r="D14845" s="164"/>
      <c r="E14845" s="163"/>
      <c r="F14845" s="162"/>
      <c r="G14845" s="209"/>
      <c r="H14845" s="195"/>
    </row>
    <row r="14846" spans="1:8">
      <c r="A14846" s="162"/>
      <c r="B14846" s="162"/>
      <c r="C14846" s="163"/>
      <c r="D14846" s="164"/>
      <c r="E14846" s="163"/>
      <c r="F14846" s="162"/>
      <c r="G14846" s="209"/>
      <c r="H14846" s="195"/>
    </row>
    <row r="14847" spans="1:8">
      <c r="A14847" s="162"/>
      <c r="B14847" s="162"/>
      <c r="C14847" s="163"/>
      <c r="D14847" s="164"/>
      <c r="E14847" s="163"/>
      <c r="F14847" s="162"/>
      <c r="G14847" s="209"/>
      <c r="H14847" s="195"/>
    </row>
    <row r="14848" spans="1:8">
      <c r="A14848" s="162"/>
      <c r="B14848" s="162"/>
      <c r="C14848" s="163"/>
      <c r="D14848" s="164"/>
      <c r="E14848" s="163"/>
      <c r="F14848" s="162"/>
      <c r="G14848" s="209"/>
      <c r="H14848" s="195"/>
    </row>
    <row r="14849" spans="1:8">
      <c r="A14849" s="162"/>
      <c r="B14849" s="162"/>
      <c r="C14849" s="163"/>
      <c r="D14849" s="164"/>
      <c r="E14849" s="163"/>
      <c r="F14849" s="162"/>
      <c r="G14849" s="209"/>
      <c r="H14849" s="195"/>
    </row>
    <row r="14850" spans="1:8">
      <c r="A14850" s="162"/>
      <c r="B14850" s="162"/>
      <c r="C14850" s="163"/>
      <c r="D14850" s="164"/>
      <c r="E14850" s="163"/>
      <c r="F14850" s="162"/>
      <c r="G14850" s="209"/>
      <c r="H14850" s="195"/>
    </row>
    <row r="14851" spans="1:8">
      <c r="A14851" s="162"/>
      <c r="B14851" s="162"/>
      <c r="C14851" s="163"/>
      <c r="D14851" s="164"/>
      <c r="E14851" s="163"/>
      <c r="F14851" s="162"/>
      <c r="G14851" s="209"/>
      <c r="H14851" s="195"/>
    </row>
    <row r="14852" spans="1:8">
      <c r="A14852" s="162"/>
      <c r="B14852" s="162"/>
      <c r="C14852" s="163"/>
      <c r="D14852" s="164"/>
      <c r="E14852" s="163"/>
      <c r="F14852" s="162"/>
      <c r="G14852" s="209"/>
      <c r="H14852" s="195"/>
    </row>
    <row r="14853" spans="1:8">
      <c r="A14853" s="162"/>
      <c r="B14853" s="162"/>
      <c r="C14853" s="163"/>
      <c r="D14853" s="164"/>
      <c r="E14853" s="163"/>
      <c r="F14853" s="162"/>
      <c r="G14853" s="209"/>
      <c r="H14853" s="195"/>
    </row>
    <row r="14854" spans="1:8">
      <c r="A14854" s="162"/>
      <c r="B14854" s="162"/>
      <c r="C14854" s="163"/>
      <c r="D14854" s="164"/>
      <c r="E14854" s="163"/>
      <c r="F14854" s="162"/>
      <c r="G14854" s="209"/>
      <c r="H14854" s="195"/>
    </row>
    <row r="14855" spans="1:8">
      <c r="A14855" s="162"/>
      <c r="B14855" s="162"/>
      <c r="C14855" s="163"/>
      <c r="D14855" s="164"/>
      <c r="E14855" s="163"/>
      <c r="F14855" s="162"/>
      <c r="G14855" s="209"/>
      <c r="H14855" s="195"/>
    </row>
    <row r="14856" spans="1:8">
      <c r="A14856" s="162"/>
      <c r="B14856" s="162"/>
      <c r="C14856" s="163"/>
      <c r="D14856" s="164"/>
      <c r="E14856" s="163"/>
      <c r="F14856" s="162"/>
      <c r="G14856" s="209"/>
      <c r="H14856" s="195"/>
    </row>
    <row r="14857" spans="1:8">
      <c r="A14857" s="162"/>
      <c r="B14857" s="162"/>
      <c r="C14857" s="163"/>
      <c r="D14857" s="164"/>
      <c r="E14857" s="163"/>
      <c r="F14857" s="162"/>
      <c r="G14857" s="209"/>
      <c r="H14857" s="195"/>
    </row>
    <row r="14858" spans="1:8">
      <c r="A14858" s="162"/>
      <c r="B14858" s="162"/>
      <c r="C14858" s="163"/>
      <c r="D14858" s="164"/>
      <c r="E14858" s="163"/>
      <c r="F14858" s="162"/>
      <c r="G14858" s="209"/>
      <c r="H14858" s="195"/>
    </row>
    <row r="14859" spans="1:8">
      <c r="A14859" s="162"/>
      <c r="B14859" s="162"/>
      <c r="C14859" s="163"/>
      <c r="D14859" s="164"/>
      <c r="E14859" s="163"/>
      <c r="F14859" s="162"/>
      <c r="G14859" s="209"/>
      <c r="H14859" s="195"/>
    </row>
    <row r="14860" spans="1:8">
      <c r="A14860" s="162"/>
      <c r="B14860" s="162"/>
      <c r="C14860" s="163"/>
      <c r="D14860" s="164"/>
      <c r="E14860" s="163"/>
      <c r="F14860" s="162"/>
      <c r="G14860" s="209"/>
      <c r="H14860" s="195"/>
    </row>
    <row r="14861" spans="1:8">
      <c r="A14861" s="162"/>
      <c r="B14861" s="162"/>
      <c r="C14861" s="163"/>
      <c r="D14861" s="164"/>
      <c r="E14861" s="163"/>
      <c r="F14861" s="162"/>
      <c r="G14861" s="209"/>
      <c r="H14861" s="195"/>
    </row>
    <row r="14862" spans="1:8">
      <c r="A14862" s="162"/>
      <c r="B14862" s="162"/>
      <c r="C14862" s="163"/>
      <c r="D14862" s="164"/>
      <c r="E14862" s="163"/>
      <c r="F14862" s="162"/>
      <c r="G14862" s="209"/>
      <c r="H14862" s="195"/>
    </row>
    <row r="14863" spans="1:8">
      <c r="A14863" s="162"/>
      <c r="B14863" s="162"/>
      <c r="C14863" s="163"/>
      <c r="D14863" s="164"/>
      <c r="E14863" s="163"/>
      <c r="F14863" s="162"/>
      <c r="G14863" s="209"/>
      <c r="H14863" s="195"/>
    </row>
    <row r="14864" spans="1:8">
      <c r="A14864" s="162"/>
      <c r="B14864" s="162"/>
      <c r="C14864" s="163"/>
      <c r="D14864" s="164"/>
      <c r="E14864" s="163"/>
      <c r="F14864" s="162"/>
      <c r="G14864" s="209"/>
      <c r="H14864" s="195"/>
    </row>
    <row r="14865" spans="1:8">
      <c r="A14865" s="162"/>
      <c r="B14865" s="162"/>
      <c r="C14865" s="163"/>
      <c r="D14865" s="164"/>
      <c r="E14865" s="163"/>
      <c r="F14865" s="162"/>
      <c r="G14865" s="209"/>
      <c r="H14865" s="195"/>
    </row>
    <row r="14866" spans="1:8">
      <c r="A14866" s="162"/>
      <c r="B14866" s="162"/>
      <c r="C14866" s="163"/>
      <c r="D14866" s="164"/>
      <c r="E14866" s="163"/>
      <c r="F14866" s="162"/>
      <c r="G14866" s="209"/>
      <c r="H14866" s="195"/>
    </row>
    <row r="14867" spans="1:8">
      <c r="A14867" s="162"/>
      <c r="B14867" s="162"/>
      <c r="C14867" s="163"/>
      <c r="D14867" s="164"/>
      <c r="E14867" s="163"/>
      <c r="F14867" s="162"/>
      <c r="G14867" s="209"/>
      <c r="H14867" s="195"/>
    </row>
    <row r="14868" spans="1:8">
      <c r="A14868" s="162"/>
      <c r="B14868" s="162"/>
      <c r="C14868" s="163"/>
      <c r="D14868" s="164"/>
      <c r="E14868" s="163"/>
      <c r="F14868" s="162"/>
      <c r="G14868" s="209"/>
      <c r="H14868" s="195"/>
    </row>
    <row r="14869" spans="1:8">
      <c r="A14869" s="162"/>
      <c r="B14869" s="162"/>
      <c r="C14869" s="163"/>
      <c r="D14869" s="164"/>
      <c r="E14869" s="163"/>
      <c r="F14869" s="162"/>
      <c r="G14869" s="209"/>
      <c r="H14869" s="195"/>
    </row>
    <row r="14870" spans="1:8">
      <c r="A14870" s="162"/>
      <c r="B14870" s="162"/>
      <c r="C14870" s="163"/>
      <c r="D14870" s="164"/>
      <c r="E14870" s="163"/>
      <c r="F14870" s="162"/>
      <c r="G14870" s="209"/>
      <c r="H14870" s="195"/>
    </row>
    <row r="14871" spans="1:8">
      <c r="A14871" s="162"/>
      <c r="B14871" s="162"/>
      <c r="C14871" s="163"/>
      <c r="D14871" s="164"/>
      <c r="E14871" s="163"/>
      <c r="F14871" s="162"/>
      <c r="G14871" s="209"/>
      <c r="H14871" s="195"/>
    </row>
    <row r="14872" spans="1:8">
      <c r="A14872" s="162"/>
      <c r="B14872" s="162"/>
      <c r="C14872" s="163"/>
      <c r="D14872" s="164"/>
      <c r="E14872" s="163"/>
      <c r="F14872" s="162"/>
      <c r="G14872" s="209"/>
      <c r="H14872" s="195"/>
    </row>
    <row r="14873" spans="1:8">
      <c r="A14873" s="162"/>
      <c r="B14873" s="162"/>
      <c r="C14873" s="163"/>
      <c r="D14873" s="164"/>
      <c r="E14873" s="163"/>
      <c r="F14873" s="162"/>
      <c r="G14873" s="209"/>
      <c r="H14873" s="195"/>
    </row>
    <row r="14874" spans="1:8">
      <c r="A14874" s="162"/>
      <c r="B14874" s="162"/>
      <c r="C14874" s="163"/>
      <c r="D14874" s="164"/>
      <c r="E14874" s="163"/>
      <c r="F14874" s="162"/>
      <c r="G14874" s="209"/>
      <c r="H14874" s="195"/>
    </row>
    <row r="14875" spans="1:8">
      <c r="A14875" s="162"/>
      <c r="B14875" s="162"/>
      <c r="C14875" s="163"/>
      <c r="D14875" s="164"/>
      <c r="E14875" s="163"/>
      <c r="F14875" s="162"/>
      <c r="G14875" s="209"/>
      <c r="H14875" s="195"/>
    </row>
    <row r="14876" spans="1:8">
      <c r="A14876" s="162"/>
      <c r="B14876" s="162"/>
      <c r="C14876" s="163"/>
      <c r="D14876" s="164"/>
      <c r="E14876" s="163"/>
      <c r="F14876" s="162"/>
      <c r="G14876" s="209"/>
      <c r="H14876" s="195"/>
    </row>
    <row r="14877" spans="1:8">
      <c r="A14877" s="162"/>
      <c r="B14877" s="162"/>
      <c r="C14877" s="163"/>
      <c r="D14877" s="164"/>
      <c r="E14877" s="163"/>
      <c r="F14877" s="162"/>
      <c r="G14877" s="209"/>
      <c r="H14877" s="195"/>
    </row>
    <row r="14878" spans="1:8">
      <c r="A14878" s="162"/>
      <c r="B14878" s="162"/>
      <c r="C14878" s="163"/>
      <c r="D14878" s="164"/>
      <c r="E14878" s="163"/>
      <c r="F14878" s="162"/>
      <c r="G14878" s="209"/>
      <c r="H14878" s="195"/>
    </row>
    <row r="14879" spans="1:8">
      <c r="A14879" s="162"/>
      <c r="B14879" s="162"/>
      <c r="C14879" s="163"/>
      <c r="D14879" s="164"/>
      <c r="E14879" s="163"/>
      <c r="F14879" s="162"/>
      <c r="G14879" s="209"/>
      <c r="H14879" s="195"/>
    </row>
    <row r="14880" spans="1:8">
      <c r="A14880" s="162"/>
      <c r="B14880" s="162"/>
      <c r="C14880" s="163"/>
      <c r="D14880" s="164"/>
      <c r="E14880" s="163"/>
      <c r="F14880" s="162"/>
      <c r="G14880" s="209"/>
      <c r="H14880" s="195"/>
    </row>
    <row r="14881" spans="1:8">
      <c r="A14881" s="162"/>
      <c r="B14881" s="162"/>
      <c r="C14881" s="163"/>
      <c r="D14881" s="164"/>
      <c r="E14881" s="163"/>
      <c r="F14881" s="162"/>
      <c r="G14881" s="209"/>
      <c r="H14881" s="195"/>
    </row>
    <row r="14882" spans="1:8">
      <c r="A14882" s="162"/>
      <c r="B14882" s="162"/>
      <c r="C14882" s="163"/>
      <c r="D14882" s="164"/>
      <c r="E14882" s="163"/>
      <c r="F14882" s="162"/>
      <c r="G14882" s="209"/>
      <c r="H14882" s="195"/>
    </row>
    <row r="14883" spans="1:8">
      <c r="A14883" s="162"/>
      <c r="B14883" s="162"/>
      <c r="C14883" s="163"/>
      <c r="D14883" s="164"/>
      <c r="E14883" s="163"/>
      <c r="F14883" s="162"/>
      <c r="G14883" s="209"/>
      <c r="H14883" s="195"/>
    </row>
    <row r="14884" spans="1:8">
      <c r="A14884" s="162"/>
      <c r="B14884" s="162"/>
      <c r="C14884" s="163"/>
      <c r="D14884" s="164"/>
      <c r="E14884" s="163"/>
      <c r="F14884" s="162"/>
      <c r="G14884" s="209"/>
      <c r="H14884" s="195"/>
    </row>
    <row r="14885" spans="1:8">
      <c r="A14885" s="162"/>
      <c r="B14885" s="162"/>
      <c r="C14885" s="163"/>
      <c r="D14885" s="164"/>
      <c r="E14885" s="163"/>
      <c r="F14885" s="162"/>
      <c r="G14885" s="209"/>
      <c r="H14885" s="195"/>
    </row>
    <row r="14886" spans="1:8">
      <c r="A14886" s="162"/>
      <c r="B14886" s="162"/>
      <c r="C14886" s="163"/>
      <c r="D14886" s="164"/>
      <c r="E14886" s="163"/>
      <c r="F14886" s="162"/>
      <c r="G14886" s="209"/>
      <c r="H14886" s="195"/>
    </row>
    <row r="14887" spans="1:8">
      <c r="A14887" s="162"/>
      <c r="B14887" s="162"/>
      <c r="C14887" s="163"/>
      <c r="D14887" s="164"/>
      <c r="E14887" s="163"/>
      <c r="F14887" s="162"/>
      <c r="G14887" s="209"/>
      <c r="H14887" s="195"/>
    </row>
    <row r="14888" spans="1:8">
      <c r="A14888" s="162"/>
      <c r="B14888" s="162"/>
      <c r="C14888" s="163"/>
      <c r="D14888" s="164"/>
      <c r="E14888" s="163"/>
      <c r="F14888" s="162"/>
      <c r="G14888" s="209"/>
      <c r="H14888" s="195"/>
    </row>
    <row r="14889" spans="1:8">
      <c r="A14889" s="162"/>
      <c r="B14889" s="162"/>
      <c r="C14889" s="163"/>
      <c r="D14889" s="164"/>
      <c r="E14889" s="163"/>
      <c r="F14889" s="162"/>
      <c r="G14889" s="209"/>
      <c r="H14889" s="195"/>
    </row>
    <row r="14890" spans="1:8">
      <c r="A14890" s="162"/>
      <c r="B14890" s="162"/>
      <c r="C14890" s="163"/>
      <c r="D14890" s="164"/>
      <c r="E14890" s="163"/>
      <c r="F14890" s="162"/>
      <c r="G14890" s="209"/>
      <c r="H14890" s="195"/>
    </row>
    <row r="14891" spans="1:8">
      <c r="A14891" s="162"/>
      <c r="B14891" s="162"/>
      <c r="C14891" s="163"/>
      <c r="D14891" s="164"/>
      <c r="E14891" s="163"/>
      <c r="F14891" s="162"/>
      <c r="G14891" s="209"/>
      <c r="H14891" s="195"/>
    </row>
    <row r="14892" spans="1:8">
      <c r="A14892" s="162"/>
      <c r="B14892" s="162"/>
      <c r="C14892" s="163"/>
      <c r="D14892" s="164"/>
      <c r="E14892" s="163"/>
      <c r="F14892" s="162"/>
      <c r="G14892" s="209"/>
      <c r="H14892" s="195"/>
    </row>
    <row r="14893" spans="1:8">
      <c r="A14893" s="162"/>
      <c r="B14893" s="162"/>
      <c r="C14893" s="163"/>
      <c r="D14893" s="164"/>
      <c r="E14893" s="163"/>
      <c r="F14893" s="162"/>
      <c r="G14893" s="209"/>
      <c r="H14893" s="195"/>
    </row>
    <row r="14894" spans="1:8">
      <c r="A14894" s="162"/>
      <c r="B14894" s="162"/>
      <c r="C14894" s="163"/>
      <c r="D14894" s="164"/>
      <c r="E14894" s="163"/>
      <c r="F14894" s="162"/>
      <c r="G14894" s="209"/>
      <c r="H14894" s="195"/>
    </row>
    <row r="14895" spans="1:8">
      <c r="A14895" s="162"/>
      <c r="B14895" s="162"/>
      <c r="C14895" s="163"/>
      <c r="D14895" s="164"/>
      <c r="E14895" s="163"/>
      <c r="F14895" s="162"/>
      <c r="G14895" s="209"/>
      <c r="H14895" s="195"/>
    </row>
    <row r="14896" spans="1:8">
      <c r="A14896" s="162"/>
      <c r="B14896" s="162"/>
      <c r="C14896" s="163"/>
      <c r="D14896" s="164"/>
      <c r="E14896" s="163"/>
      <c r="F14896" s="162"/>
      <c r="G14896" s="209"/>
      <c r="H14896" s="195"/>
    </row>
    <row r="14897" spans="1:8">
      <c r="A14897" s="162"/>
      <c r="B14897" s="162"/>
      <c r="C14897" s="163"/>
      <c r="D14897" s="164"/>
      <c r="E14897" s="163"/>
      <c r="F14897" s="162"/>
      <c r="G14897" s="209"/>
      <c r="H14897" s="195"/>
    </row>
    <row r="14898" spans="1:8">
      <c r="A14898" s="162"/>
      <c r="B14898" s="162"/>
      <c r="C14898" s="163"/>
      <c r="D14898" s="164"/>
      <c r="E14898" s="163"/>
      <c r="F14898" s="162"/>
      <c r="G14898" s="209"/>
      <c r="H14898" s="195"/>
    </row>
    <row r="14899" spans="1:8">
      <c r="A14899" s="162"/>
      <c r="B14899" s="162"/>
      <c r="C14899" s="163"/>
      <c r="D14899" s="164"/>
      <c r="E14899" s="163"/>
      <c r="F14899" s="162"/>
      <c r="G14899" s="209"/>
      <c r="H14899" s="195"/>
    </row>
    <row r="14900" spans="1:8">
      <c r="A14900" s="162"/>
      <c r="B14900" s="162"/>
      <c r="C14900" s="163"/>
      <c r="D14900" s="164"/>
      <c r="E14900" s="163"/>
      <c r="F14900" s="162"/>
      <c r="G14900" s="209"/>
      <c r="H14900" s="195"/>
    </row>
    <row r="14901" spans="1:8">
      <c r="A14901" s="162"/>
      <c r="B14901" s="162"/>
      <c r="C14901" s="163"/>
      <c r="D14901" s="164"/>
      <c r="E14901" s="163"/>
      <c r="F14901" s="162"/>
      <c r="G14901" s="209"/>
      <c r="H14901" s="195"/>
    </row>
    <row r="14902" spans="1:8">
      <c r="A14902" s="162"/>
      <c r="B14902" s="162"/>
      <c r="C14902" s="163"/>
      <c r="D14902" s="164"/>
      <c r="E14902" s="163"/>
      <c r="F14902" s="162"/>
      <c r="G14902" s="209"/>
      <c r="H14902" s="195"/>
    </row>
    <row r="14903" spans="1:8">
      <c r="A14903" s="162"/>
      <c r="B14903" s="162"/>
      <c r="C14903" s="163"/>
      <c r="D14903" s="164"/>
      <c r="E14903" s="163"/>
      <c r="F14903" s="162"/>
      <c r="G14903" s="209"/>
      <c r="H14903" s="195"/>
    </row>
    <row r="14904" spans="1:8">
      <c r="A14904" s="162"/>
      <c r="B14904" s="162"/>
      <c r="C14904" s="163"/>
      <c r="D14904" s="164"/>
      <c r="E14904" s="163"/>
      <c r="F14904" s="162"/>
      <c r="G14904" s="209"/>
      <c r="H14904" s="195"/>
    </row>
    <row r="14905" spans="1:8">
      <c r="A14905" s="162"/>
      <c r="B14905" s="162"/>
      <c r="C14905" s="163"/>
      <c r="D14905" s="164"/>
      <c r="E14905" s="163"/>
      <c r="F14905" s="162"/>
      <c r="G14905" s="209"/>
      <c r="H14905" s="195"/>
    </row>
    <row r="14906" spans="1:8">
      <c r="A14906" s="162"/>
      <c r="B14906" s="162"/>
      <c r="C14906" s="163"/>
      <c r="D14906" s="164"/>
      <c r="E14906" s="163"/>
      <c r="F14906" s="162"/>
      <c r="G14906" s="209"/>
      <c r="H14906" s="195"/>
    </row>
    <row r="14907" spans="1:8">
      <c r="A14907" s="162"/>
      <c r="B14907" s="162"/>
      <c r="C14907" s="163"/>
      <c r="D14907" s="164"/>
      <c r="E14907" s="163"/>
      <c r="F14907" s="162"/>
      <c r="G14907" s="209"/>
      <c r="H14907" s="195"/>
    </row>
    <row r="14908" spans="1:8">
      <c r="A14908" s="162"/>
      <c r="B14908" s="162"/>
      <c r="C14908" s="163"/>
      <c r="D14908" s="164"/>
      <c r="E14908" s="163"/>
      <c r="F14908" s="162"/>
      <c r="G14908" s="209"/>
      <c r="H14908" s="195"/>
    </row>
    <row r="14909" spans="1:8">
      <c r="A14909" s="162"/>
      <c r="B14909" s="162"/>
      <c r="C14909" s="163"/>
      <c r="D14909" s="164"/>
      <c r="E14909" s="163"/>
      <c r="F14909" s="162"/>
      <c r="G14909" s="209"/>
      <c r="H14909" s="195"/>
    </row>
    <row r="14910" spans="1:8">
      <c r="A14910" s="162"/>
      <c r="B14910" s="162"/>
      <c r="C14910" s="163"/>
      <c r="D14910" s="164"/>
      <c r="E14910" s="163"/>
      <c r="F14910" s="162"/>
      <c r="G14910" s="209"/>
      <c r="H14910" s="195"/>
    </row>
    <row r="14911" spans="1:8">
      <c r="A14911" s="162"/>
      <c r="B14911" s="162"/>
      <c r="C14911" s="163"/>
      <c r="D14911" s="164"/>
      <c r="E14911" s="163"/>
      <c r="F14911" s="162"/>
      <c r="G14911" s="209"/>
      <c r="H14911" s="195"/>
    </row>
    <row r="14912" spans="1:8">
      <c r="A14912" s="162"/>
      <c r="B14912" s="162"/>
      <c r="C14912" s="163"/>
      <c r="D14912" s="164"/>
      <c r="E14912" s="163"/>
      <c r="F14912" s="162"/>
      <c r="G14912" s="209"/>
      <c r="H14912" s="195"/>
    </row>
    <row r="14913" spans="1:8">
      <c r="A14913" s="162"/>
      <c r="B14913" s="162"/>
      <c r="C14913" s="163"/>
      <c r="D14913" s="164"/>
      <c r="E14913" s="163"/>
      <c r="F14913" s="162"/>
      <c r="G14913" s="209"/>
      <c r="H14913" s="195"/>
    </row>
    <row r="14914" spans="1:8">
      <c r="A14914" s="162"/>
      <c r="B14914" s="162"/>
      <c r="C14914" s="163"/>
      <c r="D14914" s="164"/>
      <c r="E14914" s="163"/>
      <c r="F14914" s="162"/>
      <c r="G14914" s="209"/>
      <c r="H14914" s="195"/>
    </row>
    <row r="14915" spans="1:8">
      <c r="A14915" s="162"/>
      <c r="B14915" s="162"/>
      <c r="C14915" s="163"/>
      <c r="D14915" s="164"/>
      <c r="E14915" s="163"/>
      <c r="F14915" s="162"/>
      <c r="G14915" s="209"/>
      <c r="H14915" s="195"/>
    </row>
    <row r="14916" spans="1:8">
      <c r="A14916" s="162"/>
      <c r="B14916" s="162"/>
      <c r="C14916" s="163"/>
      <c r="D14916" s="164"/>
      <c r="E14916" s="163"/>
      <c r="F14916" s="162"/>
      <c r="G14916" s="209"/>
      <c r="H14916" s="195"/>
    </row>
    <row r="14917" spans="1:8">
      <c r="A14917" s="162"/>
      <c r="B14917" s="162"/>
      <c r="C14917" s="163"/>
      <c r="D14917" s="164"/>
      <c r="E14917" s="163"/>
      <c r="F14917" s="162"/>
      <c r="G14917" s="209"/>
      <c r="H14917" s="195"/>
    </row>
    <row r="14918" spans="1:8">
      <c r="A14918" s="162"/>
      <c r="B14918" s="162"/>
      <c r="C14918" s="163"/>
      <c r="D14918" s="164"/>
      <c r="E14918" s="163"/>
      <c r="F14918" s="162"/>
      <c r="G14918" s="209"/>
      <c r="H14918" s="195"/>
    </row>
    <row r="14919" spans="1:8">
      <c r="A14919" s="162"/>
      <c r="B14919" s="162"/>
      <c r="C14919" s="163"/>
      <c r="D14919" s="164"/>
      <c r="E14919" s="163"/>
      <c r="F14919" s="162"/>
      <c r="G14919" s="209"/>
      <c r="H14919" s="195"/>
    </row>
    <row r="14920" spans="1:8">
      <c r="A14920" s="162"/>
      <c r="B14920" s="162"/>
      <c r="C14920" s="163"/>
      <c r="D14920" s="164"/>
      <c r="E14920" s="163"/>
      <c r="F14920" s="162"/>
      <c r="G14920" s="209"/>
      <c r="H14920" s="195"/>
    </row>
    <row r="14921" spans="1:8">
      <c r="A14921" s="162"/>
      <c r="B14921" s="162"/>
      <c r="C14921" s="163"/>
      <c r="D14921" s="164"/>
      <c r="E14921" s="163"/>
      <c r="F14921" s="162"/>
      <c r="G14921" s="209"/>
      <c r="H14921" s="195"/>
    </row>
    <row r="14922" spans="1:8">
      <c r="A14922" s="162"/>
      <c r="B14922" s="162"/>
      <c r="C14922" s="163"/>
      <c r="D14922" s="164"/>
      <c r="E14922" s="163"/>
      <c r="F14922" s="162"/>
      <c r="G14922" s="209"/>
      <c r="H14922" s="195"/>
    </row>
    <row r="14923" spans="1:8">
      <c r="A14923" s="162"/>
      <c r="B14923" s="162"/>
      <c r="C14923" s="163"/>
      <c r="D14923" s="164"/>
      <c r="E14923" s="163"/>
      <c r="F14923" s="162"/>
      <c r="G14923" s="209"/>
      <c r="H14923" s="195"/>
    </row>
    <row r="14924" spans="1:8">
      <c r="A14924" s="162"/>
      <c r="B14924" s="162"/>
      <c r="C14924" s="163"/>
      <c r="D14924" s="164"/>
      <c r="E14924" s="163"/>
      <c r="F14924" s="162"/>
      <c r="G14924" s="209"/>
      <c r="H14924" s="195"/>
    </row>
    <row r="14925" spans="1:8">
      <c r="A14925" s="162"/>
      <c r="B14925" s="162"/>
      <c r="C14925" s="163"/>
      <c r="D14925" s="164"/>
      <c r="E14925" s="163"/>
      <c r="F14925" s="162"/>
      <c r="G14925" s="209"/>
      <c r="H14925" s="195"/>
    </row>
    <row r="14926" spans="1:8">
      <c r="A14926" s="162"/>
      <c r="B14926" s="162"/>
      <c r="C14926" s="163"/>
      <c r="D14926" s="164"/>
      <c r="E14926" s="163"/>
      <c r="F14926" s="162"/>
      <c r="G14926" s="209"/>
      <c r="H14926" s="195"/>
    </row>
    <row r="14927" spans="1:8">
      <c r="A14927" s="162"/>
      <c r="B14927" s="162"/>
      <c r="C14927" s="163"/>
      <c r="D14927" s="164"/>
      <c r="E14927" s="163"/>
      <c r="F14927" s="162"/>
      <c r="G14927" s="209"/>
      <c r="H14927" s="195"/>
    </row>
    <row r="14928" spans="1:8">
      <c r="A14928" s="162"/>
      <c r="B14928" s="162"/>
      <c r="C14928" s="163"/>
      <c r="D14928" s="164"/>
      <c r="E14928" s="163"/>
      <c r="F14928" s="162"/>
      <c r="G14928" s="209"/>
      <c r="H14928" s="195"/>
    </row>
    <row r="14929" spans="1:8">
      <c r="A14929" s="162"/>
      <c r="B14929" s="162"/>
      <c r="C14929" s="163"/>
      <c r="D14929" s="164"/>
      <c r="E14929" s="163"/>
      <c r="F14929" s="162"/>
      <c r="G14929" s="209"/>
      <c r="H14929" s="195"/>
    </row>
    <row r="14930" spans="1:8">
      <c r="A14930" s="162"/>
      <c r="B14930" s="162"/>
      <c r="C14930" s="163"/>
      <c r="D14930" s="164"/>
      <c r="E14930" s="163"/>
      <c r="F14930" s="162"/>
      <c r="G14930" s="209"/>
      <c r="H14930" s="195"/>
    </row>
    <row r="14931" spans="1:8">
      <c r="A14931" s="162"/>
      <c r="B14931" s="162"/>
      <c r="C14931" s="163"/>
      <c r="D14931" s="164"/>
      <c r="E14931" s="163"/>
      <c r="F14931" s="162"/>
      <c r="G14931" s="209"/>
      <c r="H14931" s="195"/>
    </row>
    <row r="14932" spans="1:8">
      <c r="A14932" s="162"/>
      <c r="B14932" s="162"/>
      <c r="C14932" s="163"/>
      <c r="D14932" s="164"/>
      <c r="E14932" s="163"/>
      <c r="F14932" s="162"/>
      <c r="G14932" s="209"/>
      <c r="H14932" s="195"/>
    </row>
    <row r="14933" spans="1:8">
      <c r="A14933" s="162"/>
      <c r="B14933" s="162"/>
      <c r="C14933" s="163"/>
      <c r="D14933" s="164"/>
      <c r="E14933" s="163"/>
      <c r="F14933" s="162"/>
      <c r="G14933" s="209"/>
      <c r="H14933" s="195"/>
    </row>
    <row r="14934" spans="1:8">
      <c r="A14934" s="162"/>
      <c r="B14934" s="162"/>
      <c r="C14934" s="163"/>
      <c r="D14934" s="164"/>
      <c r="E14934" s="163"/>
      <c r="F14934" s="162"/>
      <c r="G14934" s="209"/>
      <c r="H14934" s="195"/>
    </row>
    <row r="14935" spans="1:8">
      <c r="A14935" s="162"/>
      <c r="B14935" s="162"/>
      <c r="C14935" s="163"/>
      <c r="D14935" s="164"/>
      <c r="E14935" s="163"/>
      <c r="F14935" s="162"/>
      <c r="G14935" s="209"/>
      <c r="H14935" s="195"/>
    </row>
    <row r="14936" spans="1:8">
      <c r="A14936" s="162"/>
      <c r="B14936" s="162"/>
      <c r="C14936" s="163"/>
      <c r="D14936" s="164"/>
      <c r="E14936" s="163"/>
      <c r="F14936" s="162"/>
      <c r="G14936" s="209"/>
      <c r="H14936" s="195"/>
    </row>
    <row r="14937" spans="1:8">
      <c r="A14937" s="162"/>
      <c r="B14937" s="162"/>
      <c r="C14937" s="163"/>
      <c r="D14937" s="164"/>
      <c r="E14937" s="163"/>
      <c r="F14937" s="162"/>
      <c r="G14937" s="209"/>
      <c r="H14937" s="195"/>
    </row>
    <row r="14938" spans="1:8">
      <c r="A14938" s="162"/>
      <c r="B14938" s="162"/>
      <c r="C14938" s="163"/>
      <c r="D14938" s="164"/>
      <c r="E14938" s="163"/>
      <c r="F14938" s="162"/>
      <c r="G14938" s="209"/>
      <c r="H14938" s="195"/>
    </row>
    <row r="14939" spans="1:8">
      <c r="A14939" s="162"/>
      <c r="B14939" s="162"/>
      <c r="C14939" s="163"/>
      <c r="D14939" s="164"/>
      <c r="E14939" s="163"/>
      <c r="F14939" s="162"/>
      <c r="G14939" s="209"/>
      <c r="H14939" s="195"/>
    </row>
    <row r="14940" spans="1:8">
      <c r="A14940" s="162"/>
      <c r="B14940" s="162"/>
      <c r="C14940" s="163"/>
      <c r="D14940" s="164"/>
      <c r="E14940" s="163"/>
      <c r="F14940" s="162"/>
      <c r="G14940" s="209"/>
      <c r="H14940" s="195"/>
    </row>
    <row r="14941" spans="1:8">
      <c r="A14941" s="162"/>
      <c r="B14941" s="162"/>
      <c r="C14941" s="163"/>
      <c r="D14941" s="164"/>
      <c r="E14941" s="163"/>
      <c r="F14941" s="162"/>
      <c r="G14941" s="209"/>
      <c r="H14941" s="195"/>
    </row>
    <row r="14942" spans="1:8">
      <c r="A14942" s="162"/>
      <c r="B14942" s="162"/>
      <c r="C14942" s="163"/>
      <c r="D14942" s="164"/>
      <c r="E14942" s="163"/>
      <c r="F14942" s="162"/>
      <c r="G14942" s="209"/>
      <c r="H14942" s="195"/>
    </row>
    <row r="14943" spans="1:8">
      <c r="A14943" s="162"/>
      <c r="B14943" s="162"/>
      <c r="C14943" s="163"/>
      <c r="D14943" s="164"/>
      <c r="E14943" s="163"/>
      <c r="F14943" s="162"/>
      <c r="G14943" s="209"/>
      <c r="H14943" s="195"/>
    </row>
    <row r="14944" spans="1:8">
      <c r="A14944" s="162"/>
      <c r="B14944" s="162"/>
      <c r="C14944" s="163"/>
      <c r="D14944" s="164"/>
      <c r="E14944" s="163"/>
      <c r="F14944" s="162"/>
      <c r="G14944" s="209"/>
      <c r="H14944" s="195"/>
    </row>
    <row r="14945" spans="1:8">
      <c r="A14945" s="162"/>
      <c r="B14945" s="162"/>
      <c r="C14945" s="163"/>
      <c r="D14945" s="164"/>
      <c r="E14945" s="163"/>
      <c r="F14945" s="162"/>
      <c r="G14945" s="209"/>
      <c r="H14945" s="195"/>
    </row>
    <row r="14946" spans="1:8">
      <c r="A14946" s="162"/>
      <c r="B14946" s="162"/>
      <c r="C14946" s="163"/>
      <c r="D14946" s="164"/>
      <c r="E14946" s="163"/>
      <c r="F14946" s="162"/>
      <c r="G14946" s="209"/>
      <c r="H14946" s="195"/>
    </row>
    <row r="14947" spans="1:8">
      <c r="A14947" s="162"/>
      <c r="B14947" s="162"/>
      <c r="C14947" s="163"/>
      <c r="D14947" s="164"/>
      <c r="E14947" s="163"/>
      <c r="F14947" s="162"/>
      <c r="G14947" s="209"/>
      <c r="H14947" s="195"/>
    </row>
    <row r="14948" spans="1:8">
      <c r="A14948" s="162"/>
      <c r="B14948" s="162"/>
      <c r="C14948" s="163"/>
      <c r="D14948" s="164"/>
      <c r="E14948" s="163"/>
      <c r="F14948" s="162"/>
      <c r="G14948" s="209"/>
      <c r="H14948" s="195"/>
    </row>
    <row r="14949" spans="1:8">
      <c r="A14949" s="162"/>
      <c r="B14949" s="162"/>
      <c r="C14949" s="163"/>
      <c r="D14949" s="164"/>
      <c r="E14949" s="163"/>
      <c r="F14949" s="162"/>
      <c r="G14949" s="209"/>
      <c r="H14949" s="195"/>
    </row>
    <row r="14950" spans="1:8">
      <c r="A14950" s="162"/>
      <c r="B14950" s="162"/>
      <c r="C14950" s="163"/>
      <c r="D14950" s="164"/>
      <c r="E14950" s="163"/>
      <c r="F14950" s="162"/>
      <c r="G14950" s="209"/>
      <c r="H14950" s="195"/>
    </row>
    <row r="14951" spans="1:8">
      <c r="A14951" s="162"/>
      <c r="B14951" s="162"/>
      <c r="C14951" s="163"/>
      <c r="D14951" s="164"/>
      <c r="E14951" s="163"/>
      <c r="F14951" s="162"/>
      <c r="G14951" s="209"/>
      <c r="H14951" s="195"/>
    </row>
    <row r="14952" spans="1:8">
      <c r="A14952" s="162"/>
      <c r="B14952" s="162"/>
      <c r="C14952" s="163"/>
      <c r="D14952" s="164"/>
      <c r="E14952" s="163"/>
      <c r="F14952" s="162"/>
      <c r="G14952" s="209"/>
      <c r="H14952" s="195"/>
    </row>
    <row r="14953" spans="1:8">
      <c r="A14953" s="162"/>
      <c r="B14953" s="162"/>
      <c r="C14953" s="163"/>
      <c r="D14953" s="164"/>
      <c r="E14953" s="163"/>
      <c r="F14953" s="162"/>
      <c r="G14953" s="209"/>
      <c r="H14953" s="195"/>
    </row>
    <row r="14954" spans="1:8">
      <c r="A14954" s="162"/>
      <c r="B14954" s="162"/>
      <c r="C14954" s="163"/>
      <c r="D14954" s="164"/>
      <c r="E14954" s="163"/>
      <c r="F14954" s="162"/>
      <c r="G14954" s="209"/>
      <c r="H14954" s="195"/>
    </row>
    <row r="14955" spans="1:8">
      <c r="A14955" s="162"/>
      <c r="B14955" s="162"/>
      <c r="C14955" s="163"/>
      <c r="D14955" s="164"/>
      <c r="E14955" s="163"/>
      <c r="F14955" s="162"/>
      <c r="G14955" s="209"/>
      <c r="H14955" s="195"/>
    </row>
    <row r="14956" spans="1:8">
      <c r="A14956" s="162"/>
      <c r="B14956" s="162"/>
      <c r="C14956" s="163"/>
      <c r="D14956" s="164"/>
      <c r="E14956" s="163"/>
      <c r="F14956" s="162"/>
      <c r="G14956" s="209"/>
      <c r="H14956" s="195"/>
    </row>
    <row r="14957" spans="1:8">
      <c r="A14957" s="162"/>
      <c r="B14957" s="162"/>
      <c r="C14957" s="163"/>
      <c r="D14957" s="164"/>
      <c r="E14957" s="163"/>
      <c r="F14957" s="162"/>
      <c r="G14957" s="209"/>
      <c r="H14957" s="195"/>
    </row>
    <row r="14958" spans="1:8">
      <c r="A14958" s="162"/>
      <c r="B14958" s="162"/>
      <c r="C14958" s="163"/>
      <c r="D14958" s="164"/>
      <c r="E14958" s="163"/>
      <c r="F14958" s="162"/>
      <c r="G14958" s="209"/>
      <c r="H14958" s="195"/>
    </row>
    <row r="14959" spans="1:8">
      <c r="A14959" s="162"/>
      <c r="B14959" s="162"/>
      <c r="C14959" s="163"/>
      <c r="D14959" s="164"/>
      <c r="E14959" s="163"/>
      <c r="F14959" s="162"/>
      <c r="G14959" s="209"/>
      <c r="H14959" s="195"/>
    </row>
    <row r="14960" spans="1:8">
      <c r="A14960" s="162"/>
      <c r="B14960" s="162"/>
      <c r="C14960" s="163"/>
      <c r="D14960" s="164"/>
      <c r="E14960" s="163"/>
      <c r="F14960" s="162"/>
      <c r="G14960" s="209"/>
      <c r="H14960" s="195"/>
    </row>
    <row r="14961" spans="1:8">
      <c r="A14961" s="162"/>
      <c r="B14961" s="162"/>
      <c r="C14961" s="163"/>
      <c r="D14961" s="164"/>
      <c r="E14961" s="163"/>
      <c r="F14961" s="162"/>
      <c r="G14961" s="209"/>
      <c r="H14961" s="195"/>
    </row>
    <row r="14962" spans="1:8">
      <c r="A14962" s="162"/>
      <c r="B14962" s="162"/>
      <c r="C14962" s="163"/>
      <c r="D14962" s="164"/>
      <c r="E14962" s="163"/>
      <c r="F14962" s="162"/>
      <c r="G14962" s="209"/>
      <c r="H14962" s="195"/>
    </row>
    <row r="14963" spans="1:8">
      <c r="A14963" s="162"/>
      <c r="B14963" s="162"/>
      <c r="C14963" s="163"/>
      <c r="D14963" s="164"/>
      <c r="E14963" s="163"/>
      <c r="F14963" s="162"/>
      <c r="G14963" s="209"/>
      <c r="H14963" s="195"/>
    </row>
    <row r="14964" spans="1:8">
      <c r="A14964" s="162"/>
      <c r="B14964" s="162"/>
      <c r="C14964" s="163"/>
      <c r="D14964" s="164"/>
      <c r="E14964" s="163"/>
      <c r="F14964" s="162"/>
      <c r="G14964" s="209"/>
      <c r="H14964" s="195"/>
    </row>
    <row r="14965" spans="1:8">
      <c r="A14965" s="162"/>
      <c r="B14965" s="162"/>
      <c r="C14965" s="163"/>
      <c r="D14965" s="164"/>
      <c r="E14965" s="163"/>
      <c r="F14965" s="162"/>
      <c r="G14965" s="209"/>
      <c r="H14965" s="195"/>
    </row>
    <row r="14966" spans="1:8">
      <c r="A14966" s="162"/>
      <c r="B14966" s="162"/>
      <c r="C14966" s="163"/>
      <c r="D14966" s="164"/>
      <c r="E14966" s="163"/>
      <c r="F14966" s="162"/>
      <c r="G14966" s="209"/>
      <c r="H14966" s="195"/>
    </row>
    <row r="14967" spans="1:8">
      <c r="A14967" s="162"/>
      <c r="B14967" s="162"/>
      <c r="C14967" s="163"/>
      <c r="D14967" s="164"/>
      <c r="E14967" s="163"/>
      <c r="F14967" s="162"/>
      <c r="G14967" s="209"/>
      <c r="H14967" s="195"/>
    </row>
    <row r="14968" spans="1:8">
      <c r="A14968" s="162"/>
      <c r="B14968" s="162"/>
      <c r="C14968" s="163"/>
      <c r="D14968" s="164"/>
      <c r="E14968" s="163"/>
      <c r="F14968" s="162"/>
      <c r="G14968" s="209"/>
      <c r="H14968" s="195"/>
    </row>
    <row r="14969" spans="1:8">
      <c r="A14969" s="162"/>
      <c r="B14969" s="162"/>
      <c r="C14969" s="163"/>
      <c r="D14969" s="164"/>
      <c r="E14969" s="163"/>
      <c r="F14969" s="162"/>
      <c r="G14969" s="209"/>
      <c r="H14969" s="195"/>
    </row>
    <row r="14970" spans="1:8">
      <c r="A14970" s="162"/>
      <c r="B14970" s="162"/>
      <c r="C14970" s="163"/>
      <c r="D14970" s="164"/>
      <c r="E14970" s="163"/>
      <c r="F14970" s="162"/>
      <c r="G14970" s="209"/>
      <c r="H14970" s="195"/>
    </row>
    <row r="14971" spans="1:8">
      <c r="A14971" s="162"/>
      <c r="B14971" s="162"/>
      <c r="C14971" s="163"/>
      <c r="D14971" s="164"/>
      <c r="E14971" s="163"/>
      <c r="F14971" s="162"/>
      <c r="G14971" s="209"/>
      <c r="H14971" s="195"/>
    </row>
    <row r="14972" spans="1:8">
      <c r="A14972" s="162"/>
      <c r="B14972" s="162"/>
      <c r="C14972" s="163"/>
      <c r="D14972" s="164"/>
      <c r="E14972" s="163"/>
      <c r="F14972" s="162"/>
      <c r="G14972" s="209"/>
      <c r="H14972" s="195"/>
    </row>
    <row r="14973" spans="1:8">
      <c r="A14973" s="162"/>
      <c r="B14973" s="162"/>
      <c r="C14973" s="163"/>
      <c r="D14973" s="164"/>
      <c r="E14973" s="163"/>
      <c r="F14973" s="162"/>
      <c r="G14973" s="209"/>
      <c r="H14973" s="195"/>
    </row>
    <row r="14974" spans="1:8">
      <c r="A14974" s="162"/>
      <c r="B14974" s="162"/>
      <c r="C14974" s="163"/>
      <c r="D14974" s="164"/>
      <c r="E14974" s="163"/>
      <c r="F14974" s="162"/>
      <c r="G14974" s="209"/>
      <c r="H14974" s="195"/>
    </row>
    <row r="14975" spans="1:8">
      <c r="A14975" s="162"/>
      <c r="B14975" s="162"/>
      <c r="C14975" s="163"/>
      <c r="D14975" s="164"/>
      <c r="E14975" s="163"/>
      <c r="F14975" s="162"/>
      <c r="G14975" s="209"/>
      <c r="H14975" s="195"/>
    </row>
    <row r="14976" spans="1:8">
      <c r="A14976" s="162"/>
      <c r="B14976" s="162"/>
      <c r="C14976" s="163"/>
      <c r="D14976" s="164"/>
      <c r="E14976" s="163"/>
      <c r="F14976" s="162"/>
      <c r="G14976" s="209"/>
      <c r="H14976" s="195"/>
    </row>
    <row r="14977" spans="1:8">
      <c r="A14977" s="162"/>
      <c r="B14977" s="162"/>
      <c r="C14977" s="163"/>
      <c r="D14977" s="164"/>
      <c r="E14977" s="163"/>
      <c r="F14977" s="162"/>
      <c r="G14977" s="209"/>
      <c r="H14977" s="195"/>
    </row>
    <row r="14978" spans="1:8">
      <c r="A14978" s="162"/>
      <c r="B14978" s="162"/>
      <c r="C14978" s="163"/>
      <c r="D14978" s="164"/>
      <c r="E14978" s="163"/>
      <c r="F14978" s="162"/>
      <c r="G14978" s="209"/>
      <c r="H14978" s="195"/>
    </row>
    <row r="14979" spans="1:8">
      <c r="A14979" s="162"/>
      <c r="B14979" s="162"/>
      <c r="C14979" s="163"/>
      <c r="D14979" s="164"/>
      <c r="E14979" s="163"/>
      <c r="F14979" s="162"/>
      <c r="G14979" s="209"/>
      <c r="H14979" s="195"/>
    </row>
    <row r="14980" spans="1:8">
      <c r="A14980" s="162"/>
      <c r="B14980" s="162"/>
      <c r="C14980" s="163"/>
      <c r="D14980" s="164"/>
      <c r="E14980" s="163"/>
      <c r="F14980" s="162"/>
      <c r="G14980" s="209"/>
      <c r="H14980" s="195"/>
    </row>
    <row r="14981" spans="1:8">
      <c r="A14981" s="162"/>
      <c r="B14981" s="162"/>
      <c r="C14981" s="163"/>
      <c r="D14981" s="164"/>
      <c r="E14981" s="163"/>
      <c r="F14981" s="162"/>
      <c r="G14981" s="209"/>
      <c r="H14981" s="195"/>
    </row>
    <row r="14982" spans="1:8">
      <c r="A14982" s="162"/>
      <c r="B14982" s="162"/>
      <c r="C14982" s="163"/>
      <c r="D14982" s="164"/>
      <c r="E14982" s="163"/>
      <c r="F14982" s="162"/>
      <c r="G14982" s="209"/>
      <c r="H14982" s="195"/>
    </row>
    <row r="14983" spans="1:8">
      <c r="A14983" s="162"/>
      <c r="B14983" s="162"/>
      <c r="C14983" s="163"/>
      <c r="D14983" s="164"/>
      <c r="E14983" s="163"/>
      <c r="F14983" s="162"/>
      <c r="G14983" s="209"/>
      <c r="H14983" s="195"/>
    </row>
    <row r="14984" spans="1:8">
      <c r="A14984" s="162"/>
      <c r="B14984" s="162"/>
      <c r="C14984" s="163"/>
      <c r="D14984" s="164"/>
      <c r="E14984" s="163"/>
      <c r="F14984" s="162"/>
      <c r="G14984" s="209"/>
      <c r="H14984" s="195"/>
    </row>
    <row r="14985" spans="1:8">
      <c r="A14985" s="162"/>
      <c r="B14985" s="162"/>
      <c r="C14985" s="163"/>
      <c r="D14985" s="164"/>
      <c r="E14985" s="163"/>
      <c r="F14985" s="162"/>
      <c r="G14985" s="209"/>
      <c r="H14985" s="195"/>
    </row>
    <row r="14986" spans="1:8">
      <c r="A14986" s="162"/>
      <c r="B14986" s="162"/>
      <c r="C14986" s="163"/>
      <c r="D14986" s="164"/>
      <c r="E14986" s="163"/>
      <c r="F14986" s="162"/>
      <c r="G14986" s="209"/>
      <c r="H14986" s="195"/>
    </row>
    <row r="14987" spans="1:8">
      <c r="A14987" s="162"/>
      <c r="B14987" s="162"/>
      <c r="C14987" s="163"/>
      <c r="D14987" s="164"/>
      <c r="E14987" s="163"/>
      <c r="F14987" s="162"/>
      <c r="G14987" s="209"/>
      <c r="H14987" s="195"/>
    </row>
    <row r="14988" spans="1:8">
      <c r="A14988" s="162"/>
      <c r="B14988" s="162"/>
      <c r="C14988" s="163"/>
      <c r="D14988" s="164"/>
      <c r="E14988" s="163"/>
      <c r="F14988" s="162"/>
      <c r="G14988" s="209"/>
      <c r="H14988" s="195"/>
    </row>
    <row r="14989" spans="1:8">
      <c r="A14989" s="162"/>
      <c r="B14989" s="162"/>
      <c r="C14989" s="163"/>
      <c r="D14989" s="164"/>
      <c r="E14989" s="163"/>
      <c r="F14989" s="162"/>
      <c r="G14989" s="209"/>
      <c r="H14989" s="195"/>
    </row>
    <row r="14990" spans="1:8">
      <c r="A14990" s="162"/>
      <c r="B14990" s="162"/>
      <c r="C14990" s="163"/>
      <c r="D14990" s="164"/>
      <c r="E14990" s="163"/>
      <c r="F14990" s="162"/>
      <c r="G14990" s="209"/>
      <c r="H14990" s="195"/>
    </row>
    <row r="14991" spans="1:8">
      <c r="A14991" s="162"/>
      <c r="B14991" s="162"/>
      <c r="C14991" s="163"/>
      <c r="D14991" s="164"/>
      <c r="E14991" s="163"/>
      <c r="F14991" s="162"/>
      <c r="G14991" s="209"/>
      <c r="H14991" s="195"/>
    </row>
    <row r="14992" spans="1:8">
      <c r="A14992" s="162"/>
      <c r="B14992" s="162"/>
      <c r="C14992" s="163"/>
      <c r="D14992" s="164"/>
      <c r="E14992" s="163"/>
      <c r="F14992" s="162"/>
      <c r="G14992" s="209"/>
      <c r="H14992" s="195"/>
    </row>
    <row r="14993" spans="1:8">
      <c r="A14993" s="162"/>
      <c r="B14993" s="162"/>
      <c r="C14993" s="163"/>
      <c r="D14993" s="164"/>
      <c r="E14993" s="163"/>
      <c r="F14993" s="162"/>
      <c r="G14993" s="209"/>
      <c r="H14993" s="195"/>
    </row>
    <row r="14994" spans="1:8">
      <c r="A14994" s="162"/>
      <c r="B14994" s="162"/>
      <c r="C14994" s="163"/>
      <c r="D14994" s="164"/>
      <c r="E14994" s="163"/>
      <c r="F14994" s="162"/>
      <c r="G14994" s="209"/>
      <c r="H14994" s="195"/>
    </row>
    <row r="14995" spans="1:8">
      <c r="A14995" s="162"/>
      <c r="B14995" s="162"/>
      <c r="C14995" s="163"/>
      <c r="D14995" s="164"/>
      <c r="E14995" s="163"/>
      <c r="F14995" s="162"/>
      <c r="G14995" s="209"/>
      <c r="H14995" s="195"/>
    </row>
    <row r="14996" spans="1:8">
      <c r="A14996" s="162"/>
      <c r="B14996" s="162"/>
      <c r="C14996" s="163"/>
      <c r="D14996" s="164"/>
      <c r="E14996" s="163"/>
      <c r="F14996" s="162"/>
      <c r="G14996" s="209"/>
      <c r="H14996" s="195"/>
    </row>
    <row r="14997" spans="1:8">
      <c r="A14997" s="162"/>
      <c r="B14997" s="162"/>
      <c r="C14997" s="163"/>
      <c r="D14997" s="164"/>
      <c r="E14997" s="163"/>
      <c r="F14997" s="162"/>
      <c r="G14997" s="209"/>
      <c r="H14997" s="195"/>
    </row>
    <row r="14998" spans="1:8">
      <c r="A14998" s="162"/>
      <c r="B14998" s="162"/>
      <c r="C14998" s="163"/>
      <c r="D14998" s="164"/>
      <c r="E14998" s="163"/>
      <c r="F14998" s="162"/>
      <c r="G14998" s="209"/>
      <c r="H14998" s="195"/>
    </row>
    <row r="14999" spans="1:8">
      <c r="A14999" s="162"/>
      <c r="B14999" s="162"/>
      <c r="C14999" s="163"/>
      <c r="D14999" s="164"/>
      <c r="E14999" s="163"/>
      <c r="F14999" s="162"/>
      <c r="G14999" s="209"/>
      <c r="H14999" s="195"/>
    </row>
    <row r="15000" spans="1:8">
      <c r="A15000" s="162"/>
      <c r="B15000" s="162"/>
      <c r="C15000" s="163"/>
      <c r="D15000" s="164"/>
      <c r="E15000" s="163"/>
      <c r="F15000" s="162"/>
      <c r="G15000" s="209"/>
      <c r="H15000" s="195"/>
    </row>
    <row r="15001" spans="1:8">
      <c r="A15001" s="162"/>
      <c r="B15001" s="162"/>
      <c r="C15001" s="163"/>
      <c r="D15001" s="164"/>
      <c r="E15001" s="163"/>
      <c r="F15001" s="162"/>
      <c r="G15001" s="209"/>
      <c r="H15001" s="195"/>
    </row>
    <row r="15002" spans="1:8">
      <c r="A15002" s="162"/>
      <c r="B15002" s="162"/>
      <c r="C15002" s="163"/>
      <c r="D15002" s="164"/>
      <c r="E15002" s="163"/>
      <c r="F15002" s="162"/>
      <c r="G15002" s="209"/>
      <c r="H15002" s="195"/>
    </row>
    <row r="15003" spans="1:8">
      <c r="A15003" s="162"/>
      <c r="B15003" s="162"/>
      <c r="C15003" s="163"/>
      <c r="D15003" s="164"/>
      <c r="E15003" s="163"/>
      <c r="F15003" s="162"/>
      <c r="G15003" s="209"/>
      <c r="H15003" s="195"/>
    </row>
    <row r="15004" spans="1:8">
      <c r="A15004" s="162"/>
      <c r="B15004" s="162"/>
      <c r="C15004" s="163"/>
      <c r="D15004" s="164"/>
      <c r="E15004" s="163"/>
      <c r="F15004" s="162"/>
      <c r="G15004" s="209"/>
      <c r="H15004" s="195"/>
    </row>
    <row r="15005" spans="1:8">
      <c r="A15005" s="162"/>
      <c r="B15005" s="162"/>
      <c r="C15005" s="163"/>
      <c r="D15005" s="164"/>
      <c r="E15005" s="163"/>
      <c r="F15005" s="162"/>
      <c r="G15005" s="209"/>
      <c r="H15005" s="195"/>
    </row>
    <row r="15006" spans="1:8">
      <c r="A15006" s="162"/>
      <c r="B15006" s="162"/>
      <c r="C15006" s="163"/>
      <c r="D15006" s="164"/>
      <c r="E15006" s="163"/>
      <c r="F15006" s="162"/>
      <c r="G15006" s="209"/>
      <c r="H15006" s="195"/>
    </row>
    <row r="15007" spans="1:8">
      <c r="A15007" s="162"/>
      <c r="B15007" s="162"/>
      <c r="C15007" s="163"/>
      <c r="D15007" s="164"/>
      <c r="E15007" s="163"/>
      <c r="F15007" s="162"/>
      <c r="G15007" s="209"/>
      <c r="H15007" s="195"/>
    </row>
    <row r="15008" spans="1:8">
      <c r="A15008" s="162"/>
      <c r="B15008" s="162"/>
      <c r="C15008" s="163"/>
      <c r="D15008" s="164"/>
      <c r="E15008" s="163"/>
      <c r="F15008" s="162"/>
      <c r="G15008" s="209"/>
      <c r="H15008" s="195"/>
    </row>
    <row r="15009" spans="1:8">
      <c r="A15009" s="162"/>
      <c r="B15009" s="162"/>
      <c r="C15009" s="163"/>
      <c r="D15009" s="164"/>
      <c r="E15009" s="163"/>
      <c r="F15009" s="162"/>
      <c r="G15009" s="209"/>
      <c r="H15009" s="195"/>
    </row>
    <row r="15010" spans="1:8">
      <c r="A15010" s="162"/>
      <c r="B15010" s="162"/>
      <c r="C15010" s="163"/>
      <c r="D15010" s="164"/>
      <c r="E15010" s="163"/>
      <c r="F15010" s="162"/>
      <c r="G15010" s="209"/>
      <c r="H15010" s="195"/>
    </row>
    <row r="15011" spans="1:8">
      <c r="A15011" s="162"/>
      <c r="B15011" s="162"/>
      <c r="C15011" s="163"/>
      <c r="D15011" s="164"/>
      <c r="E15011" s="163"/>
      <c r="F15011" s="162"/>
      <c r="G15011" s="209"/>
      <c r="H15011" s="195"/>
    </row>
    <row r="15012" spans="1:8">
      <c r="A15012" s="162"/>
      <c r="B15012" s="162"/>
      <c r="C15012" s="163"/>
      <c r="D15012" s="164"/>
      <c r="E15012" s="163"/>
      <c r="F15012" s="162"/>
      <c r="G15012" s="209"/>
      <c r="H15012" s="195"/>
    </row>
    <row r="15013" spans="1:8">
      <c r="A15013" s="162"/>
      <c r="B15013" s="162"/>
      <c r="C15013" s="163"/>
      <c r="D15013" s="164"/>
      <c r="E15013" s="163"/>
      <c r="F15013" s="162"/>
      <c r="G15013" s="209"/>
      <c r="H15013" s="195"/>
    </row>
    <row r="15014" spans="1:8">
      <c r="A15014" s="162"/>
      <c r="B15014" s="162"/>
      <c r="C15014" s="163"/>
      <c r="D15014" s="164"/>
      <c r="E15014" s="163"/>
      <c r="F15014" s="162"/>
      <c r="G15014" s="209"/>
      <c r="H15014" s="195"/>
    </row>
    <row r="15015" spans="1:8">
      <c r="A15015" s="162"/>
      <c r="B15015" s="162"/>
      <c r="C15015" s="163"/>
      <c r="D15015" s="164"/>
      <c r="E15015" s="163"/>
      <c r="F15015" s="162"/>
      <c r="G15015" s="209"/>
      <c r="H15015" s="195"/>
    </row>
    <row r="15016" spans="1:8">
      <c r="A15016" s="162"/>
      <c r="B15016" s="162"/>
      <c r="C15016" s="163"/>
      <c r="D15016" s="164"/>
      <c r="E15016" s="163"/>
      <c r="F15016" s="162"/>
      <c r="G15016" s="209"/>
      <c r="H15016" s="195"/>
    </row>
    <row r="15017" spans="1:8">
      <c r="A15017" s="162"/>
      <c r="B15017" s="162"/>
      <c r="C15017" s="163"/>
      <c r="D15017" s="164"/>
      <c r="E15017" s="163"/>
      <c r="F15017" s="162"/>
      <c r="G15017" s="209"/>
      <c r="H15017" s="195"/>
    </row>
    <row r="15018" spans="1:8">
      <c r="A15018" s="162"/>
      <c r="B15018" s="162"/>
      <c r="C15018" s="163"/>
      <c r="D15018" s="164"/>
      <c r="E15018" s="163"/>
      <c r="F15018" s="162"/>
      <c r="G15018" s="209"/>
      <c r="H15018" s="195"/>
    </row>
    <row r="15019" spans="1:8">
      <c r="A15019" s="162"/>
      <c r="B15019" s="162"/>
      <c r="C15019" s="163"/>
      <c r="D15019" s="164"/>
      <c r="E15019" s="163"/>
      <c r="F15019" s="162"/>
      <c r="G15019" s="209"/>
      <c r="H15019" s="195"/>
    </row>
    <row r="15020" spans="1:8">
      <c r="A15020" s="162"/>
      <c r="B15020" s="162"/>
      <c r="C15020" s="163"/>
      <c r="D15020" s="164"/>
      <c r="E15020" s="163"/>
      <c r="F15020" s="162"/>
      <c r="G15020" s="209"/>
      <c r="H15020" s="195"/>
    </row>
    <row r="15021" spans="1:8">
      <c r="A15021" s="162"/>
      <c r="B15021" s="162"/>
      <c r="C15021" s="163"/>
      <c r="D15021" s="164"/>
      <c r="E15021" s="163"/>
      <c r="F15021" s="162"/>
      <c r="G15021" s="209"/>
      <c r="H15021" s="195"/>
    </row>
    <row r="15022" spans="1:8">
      <c r="A15022" s="162"/>
      <c r="B15022" s="162"/>
      <c r="C15022" s="163"/>
      <c r="D15022" s="164"/>
      <c r="E15022" s="163"/>
      <c r="F15022" s="162"/>
      <c r="G15022" s="209"/>
      <c r="H15022" s="195"/>
    </row>
    <row r="15023" spans="1:8">
      <c r="A15023" s="162"/>
      <c r="B15023" s="162"/>
      <c r="C15023" s="163"/>
      <c r="D15023" s="164"/>
      <c r="E15023" s="163"/>
      <c r="F15023" s="162"/>
      <c r="G15023" s="209"/>
      <c r="H15023" s="195"/>
    </row>
    <row r="15024" spans="1:8">
      <c r="A15024" s="162"/>
      <c r="B15024" s="162"/>
      <c r="C15024" s="163"/>
      <c r="D15024" s="164"/>
      <c r="E15024" s="163"/>
      <c r="F15024" s="162"/>
      <c r="G15024" s="209"/>
      <c r="H15024" s="195"/>
    </row>
    <row r="15025" spans="1:8">
      <c r="A15025" s="162"/>
      <c r="B15025" s="162"/>
      <c r="C15025" s="163"/>
      <c r="D15025" s="164"/>
      <c r="E15025" s="163"/>
      <c r="F15025" s="162"/>
      <c r="G15025" s="209"/>
      <c r="H15025" s="195"/>
    </row>
    <row r="15026" spans="1:8">
      <c r="A15026" s="162"/>
      <c r="B15026" s="162"/>
      <c r="C15026" s="163"/>
      <c r="D15026" s="164"/>
      <c r="E15026" s="163"/>
      <c r="F15026" s="162"/>
      <c r="G15026" s="209"/>
      <c r="H15026" s="195"/>
    </row>
    <row r="15027" spans="1:8">
      <c r="A15027" s="162"/>
      <c r="B15027" s="162"/>
      <c r="C15027" s="163"/>
      <c r="D15027" s="164"/>
      <c r="E15027" s="163"/>
      <c r="F15027" s="162"/>
      <c r="G15027" s="209"/>
      <c r="H15027" s="195"/>
    </row>
    <row r="15028" spans="1:8">
      <c r="A15028" s="162"/>
      <c r="B15028" s="162"/>
      <c r="C15028" s="163"/>
      <c r="D15028" s="164"/>
      <c r="E15028" s="163"/>
      <c r="F15028" s="162"/>
      <c r="G15028" s="209"/>
      <c r="H15028" s="195"/>
    </row>
    <row r="15029" spans="1:8">
      <c r="A15029" s="162"/>
      <c r="B15029" s="162"/>
      <c r="C15029" s="163"/>
      <c r="D15029" s="164"/>
      <c r="E15029" s="163"/>
      <c r="F15029" s="162"/>
      <c r="G15029" s="209"/>
      <c r="H15029" s="195"/>
    </row>
    <row r="15030" spans="1:8">
      <c r="A15030" s="162"/>
      <c r="B15030" s="162"/>
      <c r="C15030" s="163"/>
      <c r="D15030" s="164"/>
      <c r="E15030" s="163"/>
      <c r="F15030" s="162"/>
      <c r="G15030" s="209"/>
      <c r="H15030" s="195"/>
    </row>
    <row r="15031" spans="1:8">
      <c r="A15031" s="162"/>
      <c r="B15031" s="162"/>
      <c r="C15031" s="163"/>
      <c r="D15031" s="164"/>
      <c r="E15031" s="163"/>
      <c r="F15031" s="162"/>
      <c r="G15031" s="209"/>
      <c r="H15031" s="195"/>
    </row>
    <row r="15032" spans="1:8">
      <c r="A15032" s="162"/>
      <c r="B15032" s="162"/>
      <c r="C15032" s="163"/>
      <c r="D15032" s="164"/>
      <c r="E15032" s="163"/>
      <c r="F15032" s="162"/>
      <c r="G15032" s="209"/>
      <c r="H15032" s="195"/>
    </row>
    <row r="15033" spans="1:8">
      <c r="A15033" s="162"/>
      <c r="B15033" s="162"/>
      <c r="C15033" s="163"/>
      <c r="D15033" s="164"/>
      <c r="E15033" s="163"/>
      <c r="F15033" s="162"/>
      <c r="G15033" s="209"/>
      <c r="H15033" s="195"/>
    </row>
    <row r="15034" spans="1:8">
      <c r="A15034" s="162"/>
      <c r="B15034" s="162"/>
      <c r="C15034" s="163"/>
      <c r="D15034" s="164"/>
      <c r="E15034" s="163"/>
      <c r="F15034" s="162"/>
      <c r="G15034" s="209"/>
      <c r="H15034" s="195"/>
    </row>
    <row r="15035" spans="1:8">
      <c r="A15035" s="162"/>
      <c r="B15035" s="162"/>
      <c r="C15035" s="163"/>
      <c r="D15035" s="164"/>
      <c r="E15035" s="163"/>
      <c r="F15035" s="162"/>
      <c r="G15035" s="209"/>
      <c r="H15035" s="195"/>
    </row>
    <row r="15036" spans="1:8">
      <c r="A15036" s="162"/>
      <c r="B15036" s="162"/>
      <c r="C15036" s="163"/>
      <c r="D15036" s="164"/>
      <c r="E15036" s="163"/>
      <c r="F15036" s="162"/>
      <c r="G15036" s="209"/>
      <c r="H15036" s="195"/>
    </row>
    <row r="15037" spans="1:8">
      <c r="A15037" s="162"/>
      <c r="B15037" s="162"/>
      <c r="C15037" s="163"/>
      <c r="D15037" s="164"/>
      <c r="E15037" s="163"/>
      <c r="F15037" s="162"/>
      <c r="G15037" s="209"/>
      <c r="H15037" s="195"/>
    </row>
    <row r="15038" spans="1:8">
      <c r="A15038" s="162"/>
      <c r="B15038" s="162"/>
      <c r="C15038" s="163"/>
      <c r="D15038" s="164"/>
      <c r="E15038" s="163"/>
      <c r="F15038" s="162"/>
      <c r="G15038" s="209"/>
      <c r="H15038" s="195"/>
    </row>
    <row r="15039" spans="1:8">
      <c r="A15039" s="162"/>
      <c r="B15039" s="162"/>
      <c r="C15039" s="163"/>
      <c r="D15039" s="164"/>
      <c r="E15039" s="163"/>
      <c r="F15039" s="162"/>
      <c r="G15039" s="209"/>
      <c r="H15039" s="195"/>
    </row>
    <row r="15040" spans="1:8">
      <c r="A15040" s="162"/>
      <c r="B15040" s="162"/>
      <c r="C15040" s="163"/>
      <c r="D15040" s="164"/>
      <c r="E15040" s="163"/>
      <c r="F15040" s="162"/>
      <c r="G15040" s="209"/>
      <c r="H15040" s="195"/>
    </row>
    <row r="15041" spans="1:8">
      <c r="A15041" s="162"/>
      <c r="B15041" s="162"/>
      <c r="C15041" s="163"/>
      <c r="D15041" s="164"/>
      <c r="E15041" s="163"/>
      <c r="F15041" s="162"/>
      <c r="G15041" s="209"/>
      <c r="H15041" s="195"/>
    </row>
    <row r="15042" spans="1:8">
      <c r="A15042" s="162"/>
      <c r="B15042" s="162"/>
      <c r="C15042" s="163"/>
      <c r="D15042" s="164"/>
      <c r="E15042" s="163"/>
      <c r="F15042" s="162"/>
      <c r="G15042" s="209"/>
      <c r="H15042" s="195"/>
    </row>
    <row r="15043" spans="1:8">
      <c r="A15043" s="162"/>
      <c r="B15043" s="162"/>
      <c r="C15043" s="163"/>
      <c r="D15043" s="164"/>
      <c r="E15043" s="163"/>
      <c r="F15043" s="162"/>
      <c r="G15043" s="209"/>
      <c r="H15043" s="195"/>
    </row>
    <row r="15044" spans="1:8">
      <c r="A15044" s="162"/>
      <c r="B15044" s="162"/>
      <c r="C15044" s="163"/>
      <c r="D15044" s="164"/>
      <c r="E15044" s="163"/>
      <c r="F15044" s="162"/>
      <c r="G15044" s="209"/>
      <c r="H15044" s="195"/>
    </row>
    <row r="15045" spans="1:8">
      <c r="A15045" s="162"/>
      <c r="B15045" s="162"/>
      <c r="C15045" s="163"/>
      <c r="D15045" s="164"/>
      <c r="E15045" s="163"/>
      <c r="F15045" s="162"/>
      <c r="G15045" s="209"/>
      <c r="H15045" s="195"/>
    </row>
    <row r="15046" spans="1:8">
      <c r="A15046" s="162"/>
      <c r="B15046" s="162"/>
      <c r="C15046" s="163"/>
      <c r="D15046" s="164"/>
      <c r="E15046" s="163"/>
      <c r="F15046" s="162"/>
      <c r="G15046" s="209"/>
      <c r="H15046" s="195"/>
    </row>
    <row r="15047" spans="1:8">
      <c r="A15047" s="162"/>
      <c r="B15047" s="162"/>
      <c r="C15047" s="163"/>
      <c r="D15047" s="164"/>
      <c r="E15047" s="163"/>
      <c r="F15047" s="162"/>
      <c r="G15047" s="209"/>
      <c r="H15047" s="195"/>
    </row>
    <row r="15048" spans="1:8">
      <c r="A15048" s="162"/>
      <c r="B15048" s="162"/>
      <c r="C15048" s="163"/>
      <c r="D15048" s="164"/>
      <c r="E15048" s="163"/>
      <c r="F15048" s="162"/>
      <c r="G15048" s="209"/>
      <c r="H15048" s="195"/>
    </row>
    <row r="15049" spans="1:8">
      <c r="A15049" s="162"/>
      <c r="B15049" s="162"/>
      <c r="C15049" s="163"/>
      <c r="D15049" s="164"/>
      <c r="E15049" s="163"/>
      <c r="F15049" s="162"/>
      <c r="G15049" s="209"/>
      <c r="H15049" s="195"/>
    </row>
    <row r="15050" spans="1:8">
      <c r="A15050" s="162"/>
      <c r="B15050" s="162"/>
      <c r="C15050" s="163"/>
      <c r="D15050" s="164"/>
      <c r="E15050" s="163"/>
      <c r="F15050" s="162"/>
      <c r="G15050" s="209"/>
      <c r="H15050" s="195"/>
    </row>
    <row r="15051" spans="1:8">
      <c r="A15051" s="162"/>
      <c r="B15051" s="162"/>
      <c r="C15051" s="163"/>
      <c r="D15051" s="164"/>
      <c r="E15051" s="163"/>
      <c r="F15051" s="162"/>
      <c r="G15051" s="209"/>
      <c r="H15051" s="195"/>
    </row>
    <row r="15052" spans="1:8">
      <c r="A15052" s="162"/>
      <c r="B15052" s="162"/>
      <c r="C15052" s="163"/>
      <c r="D15052" s="164"/>
      <c r="E15052" s="163"/>
      <c r="F15052" s="162"/>
      <c r="G15052" s="209"/>
      <c r="H15052" s="195"/>
    </row>
    <row r="15053" spans="1:8">
      <c r="A15053" s="162"/>
      <c r="B15053" s="162"/>
      <c r="C15053" s="163"/>
      <c r="D15053" s="164"/>
      <c r="E15053" s="163"/>
      <c r="F15053" s="162"/>
      <c r="G15053" s="209"/>
      <c r="H15053" s="195"/>
    </row>
    <row r="15054" spans="1:8">
      <c r="A15054" s="162"/>
      <c r="B15054" s="162"/>
      <c r="C15054" s="163"/>
      <c r="D15054" s="164"/>
      <c r="E15054" s="163"/>
      <c r="F15054" s="162"/>
      <c r="G15054" s="209"/>
      <c r="H15054" s="195"/>
    </row>
    <row r="15055" spans="1:8">
      <c r="A15055" s="162"/>
      <c r="B15055" s="162"/>
      <c r="C15055" s="163"/>
      <c r="D15055" s="164"/>
      <c r="E15055" s="163"/>
      <c r="F15055" s="162"/>
      <c r="G15055" s="209"/>
      <c r="H15055" s="195"/>
    </row>
    <row r="15056" spans="1:8">
      <c r="A15056" s="162"/>
      <c r="B15056" s="162"/>
      <c r="C15056" s="163"/>
      <c r="D15056" s="164"/>
      <c r="E15056" s="163"/>
      <c r="F15056" s="162"/>
      <c r="G15056" s="209"/>
      <c r="H15056" s="195"/>
    </row>
    <row r="15057" spans="1:8">
      <c r="A15057" s="162"/>
      <c r="B15057" s="162"/>
      <c r="C15057" s="163"/>
      <c r="D15057" s="164"/>
      <c r="E15057" s="163"/>
      <c r="F15057" s="162"/>
      <c r="G15057" s="209"/>
      <c r="H15057" s="195"/>
    </row>
    <row r="15058" spans="1:8">
      <c r="A15058" s="162"/>
      <c r="B15058" s="162"/>
      <c r="C15058" s="163"/>
      <c r="D15058" s="164"/>
      <c r="E15058" s="163"/>
      <c r="F15058" s="162"/>
      <c r="G15058" s="209"/>
      <c r="H15058" s="195"/>
    </row>
    <row r="15059" spans="1:8">
      <c r="A15059" s="162"/>
      <c r="B15059" s="162"/>
      <c r="C15059" s="163"/>
      <c r="D15059" s="164"/>
      <c r="E15059" s="163"/>
      <c r="F15059" s="162"/>
      <c r="G15059" s="209"/>
      <c r="H15059" s="195"/>
    </row>
    <row r="15060" spans="1:8">
      <c r="A15060" s="162"/>
      <c r="B15060" s="162"/>
      <c r="C15060" s="163"/>
      <c r="D15060" s="164"/>
      <c r="E15060" s="163"/>
      <c r="F15060" s="162"/>
      <c r="G15060" s="209"/>
      <c r="H15060" s="195"/>
    </row>
    <row r="15061" spans="1:8">
      <c r="A15061" s="162"/>
      <c r="B15061" s="162"/>
      <c r="C15061" s="163"/>
      <c r="D15061" s="164"/>
      <c r="E15061" s="163"/>
      <c r="F15061" s="162"/>
      <c r="G15061" s="209"/>
      <c r="H15061" s="195"/>
    </row>
    <row r="15062" spans="1:8">
      <c r="A15062" s="162"/>
      <c r="B15062" s="162"/>
      <c r="C15062" s="163"/>
      <c r="D15062" s="164"/>
      <c r="E15062" s="163"/>
      <c r="F15062" s="162"/>
      <c r="G15062" s="209"/>
      <c r="H15062" s="195"/>
    </row>
    <row r="15063" spans="1:8">
      <c r="A15063" s="162"/>
      <c r="B15063" s="162"/>
      <c r="C15063" s="163"/>
      <c r="D15063" s="164"/>
      <c r="E15063" s="163"/>
      <c r="F15063" s="162"/>
      <c r="G15063" s="209"/>
      <c r="H15063" s="195"/>
    </row>
    <row r="15064" spans="1:8">
      <c r="A15064" s="162"/>
      <c r="B15064" s="162"/>
      <c r="C15064" s="163"/>
      <c r="D15064" s="164"/>
      <c r="E15064" s="163"/>
      <c r="F15064" s="162"/>
      <c r="G15064" s="209"/>
      <c r="H15064" s="195"/>
    </row>
    <row r="15065" spans="1:8">
      <c r="A15065" s="162"/>
      <c r="B15065" s="162"/>
      <c r="C15065" s="163"/>
      <c r="D15065" s="164"/>
      <c r="E15065" s="163"/>
      <c r="F15065" s="162"/>
      <c r="G15065" s="209"/>
      <c r="H15065" s="195"/>
    </row>
    <row r="15066" spans="1:8">
      <c r="A15066" s="162"/>
      <c r="B15066" s="162"/>
      <c r="C15066" s="163"/>
      <c r="D15066" s="164"/>
      <c r="E15066" s="163"/>
      <c r="F15066" s="162"/>
      <c r="G15066" s="209"/>
      <c r="H15066" s="195"/>
    </row>
    <row r="15067" spans="1:8">
      <c r="A15067" s="162"/>
      <c r="B15067" s="162"/>
      <c r="C15067" s="163"/>
      <c r="D15067" s="164"/>
      <c r="E15067" s="163"/>
      <c r="F15067" s="162"/>
      <c r="G15067" s="209"/>
      <c r="H15067" s="195"/>
    </row>
    <row r="15068" spans="1:8">
      <c r="A15068" s="162"/>
      <c r="B15068" s="162"/>
      <c r="C15068" s="163"/>
      <c r="D15068" s="164"/>
      <c r="E15068" s="163"/>
      <c r="F15068" s="162"/>
      <c r="G15068" s="209"/>
      <c r="H15068" s="195"/>
    </row>
    <row r="15069" spans="1:8">
      <c r="A15069" s="162"/>
      <c r="B15069" s="162"/>
      <c r="C15069" s="163"/>
      <c r="D15069" s="164"/>
      <c r="E15069" s="163"/>
      <c r="F15069" s="162"/>
      <c r="G15069" s="209"/>
      <c r="H15069" s="195"/>
    </row>
    <row r="15070" spans="1:8">
      <c r="A15070" s="162"/>
      <c r="B15070" s="162"/>
      <c r="C15070" s="163"/>
      <c r="D15070" s="164"/>
      <c r="E15070" s="163"/>
      <c r="F15070" s="162"/>
      <c r="G15070" s="209"/>
      <c r="H15070" s="195"/>
    </row>
    <row r="15071" spans="1:8">
      <c r="A15071" s="162"/>
      <c r="B15071" s="162"/>
      <c r="C15071" s="163"/>
      <c r="D15071" s="164"/>
      <c r="E15071" s="163"/>
      <c r="F15071" s="162"/>
      <c r="G15071" s="209"/>
      <c r="H15071" s="195"/>
    </row>
    <row r="15072" spans="1:8">
      <c r="A15072" s="162"/>
      <c r="B15072" s="162"/>
      <c r="C15072" s="163"/>
      <c r="D15072" s="164"/>
      <c r="E15072" s="163"/>
      <c r="F15072" s="162"/>
      <c r="G15072" s="209"/>
      <c r="H15072" s="195"/>
    </row>
    <row r="15073" spans="1:8">
      <c r="A15073" s="162"/>
      <c r="B15073" s="162"/>
      <c r="C15073" s="163"/>
      <c r="D15073" s="164"/>
      <c r="E15073" s="163"/>
      <c r="F15073" s="162"/>
      <c r="G15073" s="209"/>
      <c r="H15073" s="195"/>
    </row>
    <row r="15074" spans="1:8">
      <c r="A15074" s="162"/>
      <c r="B15074" s="162"/>
      <c r="C15074" s="163"/>
      <c r="D15074" s="164"/>
      <c r="E15074" s="163"/>
      <c r="F15074" s="162"/>
      <c r="G15074" s="209"/>
      <c r="H15074" s="195"/>
    </row>
    <row r="15075" spans="1:8">
      <c r="A15075" s="162"/>
      <c r="B15075" s="162"/>
      <c r="C15075" s="163"/>
      <c r="D15075" s="164"/>
      <c r="E15075" s="163"/>
      <c r="F15075" s="162"/>
      <c r="G15075" s="209"/>
      <c r="H15075" s="195"/>
    </row>
    <row r="15076" spans="1:8">
      <c r="A15076" s="162"/>
      <c r="B15076" s="162"/>
      <c r="C15076" s="163"/>
      <c r="D15076" s="164"/>
      <c r="E15076" s="163"/>
      <c r="F15076" s="162"/>
      <c r="G15076" s="209"/>
      <c r="H15076" s="195"/>
    </row>
    <row r="15077" spans="1:8">
      <c r="A15077" s="162"/>
      <c r="B15077" s="162"/>
      <c r="C15077" s="163"/>
      <c r="D15077" s="164"/>
      <c r="E15077" s="163"/>
      <c r="F15077" s="162"/>
      <c r="G15077" s="209"/>
      <c r="H15077" s="195"/>
    </row>
    <row r="15078" spans="1:8">
      <c r="A15078" s="162"/>
      <c r="B15078" s="162"/>
      <c r="C15078" s="163"/>
      <c r="D15078" s="164"/>
      <c r="E15078" s="163"/>
      <c r="F15078" s="162"/>
      <c r="G15078" s="209"/>
      <c r="H15078" s="195"/>
    </row>
    <row r="15079" spans="1:8">
      <c r="A15079" s="162"/>
      <c r="B15079" s="162"/>
      <c r="C15079" s="163"/>
      <c r="D15079" s="164"/>
      <c r="E15079" s="163"/>
      <c r="F15079" s="162"/>
      <c r="G15079" s="209"/>
      <c r="H15079" s="195"/>
    </row>
    <row r="15080" spans="1:8">
      <c r="A15080" s="162"/>
      <c r="B15080" s="162"/>
      <c r="C15080" s="163"/>
      <c r="D15080" s="164"/>
      <c r="E15080" s="163"/>
      <c r="F15080" s="162"/>
      <c r="G15080" s="209"/>
      <c r="H15080" s="195"/>
    </row>
    <row r="15081" spans="1:8">
      <c r="A15081" s="162"/>
      <c r="B15081" s="162"/>
      <c r="C15081" s="163"/>
      <c r="D15081" s="164"/>
      <c r="E15081" s="163"/>
      <c r="F15081" s="162"/>
      <c r="G15081" s="209"/>
      <c r="H15081" s="195"/>
    </row>
    <row r="15082" spans="1:8">
      <c r="A15082" s="162"/>
      <c r="B15082" s="162"/>
      <c r="C15082" s="163"/>
      <c r="D15082" s="164"/>
      <c r="E15082" s="163"/>
      <c r="F15082" s="162"/>
      <c r="G15082" s="209"/>
      <c r="H15082" s="195"/>
    </row>
    <row r="15083" spans="1:8">
      <c r="A15083" s="162"/>
      <c r="B15083" s="162"/>
      <c r="C15083" s="163"/>
      <c r="D15083" s="164"/>
      <c r="E15083" s="163"/>
      <c r="F15083" s="162"/>
      <c r="G15083" s="209"/>
      <c r="H15083" s="195"/>
    </row>
    <row r="15084" spans="1:8">
      <c r="A15084" s="162"/>
      <c r="B15084" s="162"/>
      <c r="C15084" s="163"/>
      <c r="D15084" s="164"/>
      <c r="E15084" s="163"/>
      <c r="F15084" s="162"/>
      <c r="G15084" s="209"/>
      <c r="H15084" s="195"/>
    </row>
    <row r="15085" spans="1:8">
      <c r="A15085" s="162"/>
      <c r="B15085" s="162"/>
      <c r="C15085" s="163"/>
      <c r="D15085" s="164"/>
      <c r="E15085" s="163"/>
      <c r="F15085" s="162"/>
      <c r="G15085" s="209"/>
      <c r="H15085" s="195"/>
    </row>
    <row r="15086" spans="1:8">
      <c r="A15086" s="162"/>
      <c r="B15086" s="162"/>
      <c r="C15086" s="163"/>
      <c r="D15086" s="164"/>
      <c r="E15086" s="163"/>
      <c r="F15086" s="162"/>
      <c r="G15086" s="209"/>
      <c r="H15086" s="195"/>
    </row>
    <row r="15087" spans="1:8">
      <c r="A15087" s="162"/>
      <c r="B15087" s="162"/>
      <c r="C15087" s="163"/>
      <c r="D15087" s="164"/>
      <c r="E15087" s="163"/>
      <c r="F15087" s="162"/>
      <c r="G15087" s="209"/>
      <c r="H15087" s="195"/>
    </row>
    <row r="15088" spans="1:8">
      <c r="A15088" s="162"/>
      <c r="B15088" s="162"/>
      <c r="C15088" s="163"/>
      <c r="D15088" s="164"/>
      <c r="E15088" s="163"/>
      <c r="F15088" s="162"/>
      <c r="G15088" s="209"/>
      <c r="H15088" s="195"/>
    </row>
    <row r="15089" spans="1:8">
      <c r="A15089" s="162"/>
      <c r="B15089" s="162"/>
      <c r="C15089" s="163"/>
      <c r="D15089" s="164"/>
      <c r="E15089" s="163"/>
      <c r="F15089" s="162"/>
      <c r="G15089" s="209"/>
      <c r="H15089" s="195"/>
    </row>
    <row r="15090" spans="1:8">
      <c r="A15090" s="162"/>
      <c r="B15090" s="162"/>
      <c r="C15090" s="163"/>
      <c r="D15090" s="164"/>
      <c r="E15090" s="163"/>
      <c r="F15090" s="162"/>
      <c r="G15090" s="209"/>
      <c r="H15090" s="195"/>
    </row>
    <row r="15091" spans="1:8">
      <c r="A15091" s="162"/>
      <c r="B15091" s="162"/>
      <c r="C15091" s="163"/>
      <c r="D15091" s="164"/>
      <c r="E15091" s="163"/>
      <c r="F15091" s="162"/>
      <c r="G15091" s="209"/>
      <c r="H15091" s="195"/>
    </row>
    <row r="15092" spans="1:8">
      <c r="A15092" s="162"/>
      <c r="B15092" s="162"/>
      <c r="C15092" s="163"/>
      <c r="D15092" s="164"/>
      <c r="E15092" s="163"/>
      <c r="F15092" s="162"/>
      <c r="G15092" s="209"/>
      <c r="H15092" s="195"/>
    </row>
    <row r="15093" spans="1:8">
      <c r="A15093" s="162"/>
      <c r="B15093" s="162"/>
      <c r="C15093" s="163"/>
      <c r="D15093" s="164"/>
      <c r="E15093" s="163"/>
      <c r="F15093" s="162"/>
      <c r="G15093" s="209"/>
      <c r="H15093" s="195"/>
    </row>
    <row r="15094" spans="1:8">
      <c r="A15094" s="162"/>
      <c r="B15094" s="162"/>
      <c r="C15094" s="163"/>
      <c r="D15094" s="164"/>
      <c r="E15094" s="163"/>
      <c r="F15094" s="162"/>
      <c r="G15094" s="209"/>
      <c r="H15094" s="195"/>
    </row>
    <row r="15095" spans="1:8">
      <c r="A15095" s="162"/>
      <c r="B15095" s="162"/>
      <c r="C15095" s="163"/>
      <c r="D15095" s="164"/>
      <c r="E15095" s="163"/>
      <c r="F15095" s="162"/>
      <c r="G15095" s="209"/>
      <c r="H15095" s="195"/>
    </row>
    <row r="15096" spans="1:8">
      <c r="A15096" s="162"/>
      <c r="B15096" s="162"/>
      <c r="C15096" s="163"/>
      <c r="D15096" s="164"/>
      <c r="E15096" s="163"/>
      <c r="F15096" s="162"/>
      <c r="G15096" s="209"/>
      <c r="H15096" s="195"/>
    </row>
    <row r="15097" spans="1:8">
      <c r="A15097" s="162"/>
      <c r="B15097" s="162"/>
      <c r="C15097" s="163"/>
      <c r="D15097" s="164"/>
      <c r="E15097" s="163"/>
      <c r="F15097" s="162"/>
      <c r="G15097" s="209"/>
      <c r="H15097" s="195"/>
    </row>
    <row r="15098" spans="1:8">
      <c r="A15098" s="162"/>
      <c r="B15098" s="162"/>
      <c r="C15098" s="163"/>
      <c r="D15098" s="164"/>
      <c r="E15098" s="163"/>
      <c r="F15098" s="162"/>
      <c r="G15098" s="209"/>
      <c r="H15098" s="195"/>
    </row>
    <row r="15099" spans="1:8">
      <c r="A15099" s="162"/>
      <c r="B15099" s="162"/>
      <c r="C15099" s="163"/>
      <c r="D15099" s="164"/>
      <c r="E15099" s="163"/>
      <c r="F15099" s="162"/>
      <c r="G15099" s="209"/>
      <c r="H15099" s="195"/>
    </row>
    <row r="15100" spans="1:8">
      <c r="A15100" s="162"/>
      <c r="B15100" s="162"/>
      <c r="C15100" s="163"/>
      <c r="D15100" s="164"/>
      <c r="E15100" s="163"/>
      <c r="F15100" s="162"/>
      <c r="G15100" s="209"/>
      <c r="H15100" s="195"/>
    </row>
    <row r="15101" spans="1:8">
      <c r="A15101" s="162"/>
      <c r="B15101" s="162"/>
      <c r="C15101" s="163"/>
      <c r="D15101" s="164"/>
      <c r="E15101" s="163"/>
      <c r="F15101" s="162"/>
      <c r="G15101" s="209"/>
      <c r="H15101" s="195"/>
    </row>
    <row r="15102" spans="1:8">
      <c r="A15102" s="162"/>
      <c r="B15102" s="162"/>
      <c r="C15102" s="163"/>
      <c r="D15102" s="164"/>
      <c r="E15102" s="163"/>
      <c r="F15102" s="162"/>
      <c r="G15102" s="209"/>
      <c r="H15102" s="195"/>
    </row>
    <row r="15103" spans="1:8">
      <c r="A15103" s="162"/>
      <c r="B15103" s="162"/>
      <c r="C15103" s="163"/>
      <c r="D15103" s="164"/>
      <c r="E15103" s="163"/>
      <c r="F15103" s="162"/>
      <c r="G15103" s="209"/>
      <c r="H15103" s="195"/>
    </row>
    <row r="15104" spans="1:8">
      <c r="A15104" s="162"/>
      <c r="B15104" s="162"/>
      <c r="C15104" s="163"/>
      <c r="D15104" s="164"/>
      <c r="E15104" s="163"/>
      <c r="F15104" s="162"/>
      <c r="G15104" s="209"/>
      <c r="H15104" s="195"/>
    </row>
    <row r="15105" spans="1:8">
      <c r="A15105" s="162"/>
      <c r="B15105" s="162"/>
      <c r="C15105" s="163"/>
      <c r="D15105" s="164"/>
      <c r="E15105" s="163"/>
      <c r="F15105" s="162"/>
      <c r="G15105" s="209"/>
      <c r="H15105" s="195"/>
    </row>
    <row r="15106" spans="1:8">
      <c r="A15106" s="162"/>
      <c r="B15106" s="162"/>
      <c r="C15106" s="163"/>
      <c r="D15106" s="164"/>
      <c r="E15106" s="163"/>
      <c r="F15106" s="162"/>
      <c r="G15106" s="209"/>
      <c r="H15106" s="195"/>
    </row>
    <row r="15107" spans="1:8">
      <c r="A15107" s="162"/>
      <c r="B15107" s="162"/>
      <c r="C15107" s="163"/>
      <c r="D15107" s="164"/>
      <c r="E15107" s="163"/>
      <c r="F15107" s="162"/>
      <c r="G15107" s="209"/>
      <c r="H15107" s="195"/>
    </row>
    <row r="15108" spans="1:8">
      <c r="A15108" s="162"/>
      <c r="B15108" s="162"/>
      <c r="C15108" s="163"/>
      <c r="D15108" s="164"/>
      <c r="E15108" s="163"/>
      <c r="F15108" s="162"/>
      <c r="G15108" s="209"/>
      <c r="H15108" s="195"/>
    </row>
    <row r="15109" spans="1:8">
      <c r="A15109" s="162"/>
      <c r="B15109" s="162"/>
      <c r="C15109" s="163"/>
      <c r="D15109" s="164"/>
      <c r="E15109" s="163"/>
      <c r="F15109" s="162"/>
      <c r="G15109" s="209"/>
      <c r="H15109" s="195"/>
    </row>
    <row r="15110" spans="1:8">
      <c r="A15110" s="162"/>
      <c r="B15110" s="162"/>
      <c r="C15110" s="163"/>
      <c r="D15110" s="164"/>
      <c r="E15110" s="163"/>
      <c r="F15110" s="162"/>
      <c r="G15110" s="209"/>
      <c r="H15110" s="195"/>
    </row>
    <row r="15111" spans="1:8">
      <c r="A15111" s="162"/>
      <c r="B15111" s="162"/>
      <c r="C15111" s="163"/>
      <c r="D15111" s="164"/>
      <c r="E15111" s="163"/>
      <c r="F15111" s="162"/>
      <c r="G15111" s="209"/>
      <c r="H15111" s="195"/>
    </row>
    <row r="15112" spans="1:8">
      <c r="A15112" s="162"/>
      <c r="B15112" s="162"/>
      <c r="C15112" s="163"/>
      <c r="D15112" s="164"/>
      <c r="E15112" s="163"/>
      <c r="F15112" s="162"/>
      <c r="G15112" s="209"/>
      <c r="H15112" s="195"/>
    </row>
    <row r="15113" spans="1:8">
      <c r="A15113" s="162"/>
      <c r="B15113" s="162"/>
      <c r="C15113" s="163"/>
      <c r="D15113" s="164"/>
      <c r="E15113" s="163"/>
      <c r="F15113" s="162"/>
      <c r="G15113" s="209"/>
      <c r="H15113" s="195"/>
    </row>
    <row r="15114" spans="1:8">
      <c r="A15114" s="162"/>
      <c r="B15114" s="162"/>
      <c r="C15114" s="163"/>
      <c r="D15114" s="164"/>
      <c r="E15114" s="163"/>
      <c r="F15114" s="162"/>
      <c r="G15114" s="209"/>
      <c r="H15114" s="195"/>
    </row>
    <row r="15115" spans="1:8">
      <c r="A15115" s="162"/>
      <c r="B15115" s="162"/>
      <c r="C15115" s="163"/>
      <c r="D15115" s="164"/>
      <c r="E15115" s="163"/>
      <c r="F15115" s="162"/>
      <c r="G15115" s="209"/>
      <c r="H15115" s="195"/>
    </row>
    <row r="15116" spans="1:8">
      <c r="A15116" s="162"/>
      <c r="B15116" s="162"/>
      <c r="C15116" s="163"/>
      <c r="D15116" s="164"/>
      <c r="E15116" s="163"/>
      <c r="F15116" s="162"/>
      <c r="G15116" s="209"/>
      <c r="H15116" s="195"/>
    </row>
    <row r="15117" spans="1:8">
      <c r="A15117" s="162"/>
      <c r="B15117" s="162"/>
      <c r="C15117" s="163"/>
      <c r="D15117" s="164"/>
      <c r="E15117" s="163"/>
      <c r="F15117" s="162"/>
      <c r="G15117" s="209"/>
      <c r="H15117" s="195"/>
    </row>
    <row r="15118" spans="1:8">
      <c r="A15118" s="162"/>
      <c r="B15118" s="162"/>
      <c r="C15118" s="163"/>
      <c r="D15118" s="164"/>
      <c r="E15118" s="163"/>
      <c r="F15118" s="162"/>
      <c r="G15118" s="209"/>
      <c r="H15118" s="195"/>
    </row>
    <row r="15119" spans="1:8">
      <c r="A15119" s="162"/>
      <c r="B15119" s="162"/>
      <c r="C15119" s="163"/>
      <c r="D15119" s="164"/>
      <c r="E15119" s="163"/>
      <c r="F15119" s="162"/>
      <c r="G15119" s="209"/>
      <c r="H15119" s="195"/>
    </row>
    <row r="15120" spans="1:8">
      <c r="A15120" s="162"/>
      <c r="B15120" s="162"/>
      <c r="C15120" s="163"/>
      <c r="D15120" s="164"/>
      <c r="E15120" s="163"/>
      <c r="F15120" s="162"/>
      <c r="G15120" s="209"/>
      <c r="H15120" s="195"/>
    </row>
    <row r="15121" spans="1:8">
      <c r="A15121" s="162"/>
      <c r="B15121" s="162"/>
      <c r="C15121" s="163"/>
      <c r="D15121" s="164"/>
      <c r="E15121" s="163"/>
      <c r="F15121" s="162"/>
      <c r="G15121" s="209"/>
      <c r="H15121" s="195"/>
    </row>
    <row r="15122" spans="1:8">
      <c r="A15122" s="162"/>
      <c r="B15122" s="162"/>
      <c r="C15122" s="163"/>
      <c r="D15122" s="164"/>
      <c r="E15122" s="163"/>
      <c r="F15122" s="162"/>
      <c r="G15122" s="209"/>
      <c r="H15122" s="195"/>
    </row>
    <row r="15123" spans="1:8">
      <c r="A15123" s="162"/>
      <c r="B15123" s="162"/>
      <c r="C15123" s="163"/>
      <c r="D15123" s="164"/>
      <c r="E15123" s="163"/>
      <c r="F15123" s="162"/>
      <c r="G15123" s="209"/>
      <c r="H15123" s="195"/>
    </row>
    <row r="15124" spans="1:8">
      <c r="A15124" s="162"/>
      <c r="B15124" s="162"/>
      <c r="C15124" s="163"/>
      <c r="D15124" s="164"/>
      <c r="E15124" s="163"/>
      <c r="F15124" s="162"/>
      <c r="G15124" s="209"/>
      <c r="H15124" s="195"/>
    </row>
    <row r="15125" spans="1:8">
      <c r="A15125" s="162"/>
      <c r="B15125" s="162"/>
      <c r="C15125" s="163"/>
      <c r="D15125" s="164"/>
      <c r="E15125" s="163"/>
      <c r="F15125" s="162"/>
      <c r="G15125" s="209"/>
      <c r="H15125" s="195"/>
    </row>
    <row r="15126" spans="1:8">
      <c r="A15126" s="162"/>
      <c r="B15126" s="162"/>
      <c r="C15126" s="163"/>
      <c r="D15126" s="164"/>
      <c r="E15126" s="163"/>
      <c r="F15126" s="162"/>
      <c r="G15126" s="209"/>
      <c r="H15126" s="195"/>
    </row>
    <row r="15127" spans="1:8">
      <c r="A15127" s="162"/>
      <c r="B15127" s="162"/>
      <c r="C15127" s="163"/>
      <c r="D15127" s="164"/>
      <c r="E15127" s="163"/>
      <c r="F15127" s="162"/>
      <c r="G15127" s="209"/>
      <c r="H15127" s="195"/>
    </row>
    <row r="15128" spans="1:8">
      <c r="A15128" s="162"/>
      <c r="B15128" s="162"/>
      <c r="C15128" s="163"/>
      <c r="D15128" s="164"/>
      <c r="E15128" s="163"/>
      <c r="F15128" s="162"/>
      <c r="G15128" s="209"/>
      <c r="H15128" s="195"/>
    </row>
    <row r="15129" spans="1:8">
      <c r="A15129" s="162"/>
      <c r="B15129" s="162"/>
      <c r="C15129" s="163"/>
      <c r="D15129" s="164"/>
      <c r="E15129" s="163"/>
      <c r="F15129" s="162"/>
      <c r="G15129" s="209"/>
      <c r="H15129" s="195"/>
    </row>
    <row r="15130" spans="1:8">
      <c r="A15130" s="162"/>
      <c r="B15130" s="162"/>
      <c r="C15130" s="163"/>
      <c r="D15130" s="164"/>
      <c r="E15130" s="163"/>
      <c r="F15130" s="162"/>
      <c r="G15130" s="209"/>
      <c r="H15130" s="195"/>
    </row>
    <row r="15131" spans="1:8">
      <c r="A15131" s="162"/>
      <c r="B15131" s="162"/>
      <c r="C15131" s="163"/>
      <c r="D15131" s="164"/>
      <c r="E15131" s="163"/>
      <c r="F15131" s="162"/>
      <c r="G15131" s="209"/>
      <c r="H15131" s="195"/>
    </row>
    <row r="15132" spans="1:8">
      <c r="A15132" s="162"/>
      <c r="B15132" s="162"/>
      <c r="C15132" s="163"/>
      <c r="D15132" s="164"/>
      <c r="E15132" s="163"/>
      <c r="F15132" s="162"/>
      <c r="G15132" s="209"/>
      <c r="H15132" s="195"/>
    </row>
    <row r="15133" spans="1:8">
      <c r="A15133" s="162"/>
      <c r="B15133" s="162"/>
      <c r="C15133" s="163"/>
      <c r="D15133" s="164"/>
      <c r="E15133" s="163"/>
      <c r="F15133" s="162"/>
      <c r="G15133" s="209"/>
      <c r="H15133" s="195"/>
    </row>
    <row r="15134" spans="1:8">
      <c r="A15134" s="162"/>
      <c r="B15134" s="162"/>
      <c r="C15134" s="163"/>
      <c r="D15134" s="164"/>
      <c r="E15134" s="163"/>
      <c r="F15134" s="162"/>
      <c r="G15134" s="209"/>
      <c r="H15134" s="195"/>
    </row>
    <row r="15135" spans="1:8">
      <c r="A15135" s="162"/>
      <c r="B15135" s="162"/>
      <c r="C15135" s="163"/>
      <c r="D15135" s="164"/>
      <c r="E15135" s="163"/>
      <c r="F15135" s="162"/>
      <c r="G15135" s="209"/>
      <c r="H15135" s="195"/>
    </row>
    <row r="15136" spans="1:8">
      <c r="A15136" s="162"/>
      <c r="B15136" s="162"/>
      <c r="C15136" s="163"/>
      <c r="D15136" s="164"/>
      <c r="E15136" s="163"/>
      <c r="F15136" s="162"/>
      <c r="G15136" s="209"/>
      <c r="H15136" s="195"/>
    </row>
    <row r="15137" spans="1:8">
      <c r="A15137" s="162"/>
      <c r="B15137" s="162"/>
      <c r="C15137" s="163"/>
      <c r="D15137" s="164"/>
      <c r="E15137" s="163"/>
      <c r="F15137" s="162"/>
      <c r="G15137" s="209"/>
      <c r="H15137" s="195"/>
    </row>
    <row r="15138" spans="1:8">
      <c r="A15138" s="162"/>
      <c r="B15138" s="162"/>
      <c r="C15138" s="163"/>
      <c r="D15138" s="164"/>
      <c r="E15138" s="163"/>
      <c r="F15138" s="162"/>
      <c r="G15138" s="209"/>
      <c r="H15138" s="195"/>
    </row>
    <row r="15139" spans="1:8">
      <c r="A15139" s="162"/>
      <c r="B15139" s="162"/>
      <c r="C15139" s="163"/>
      <c r="D15139" s="164"/>
      <c r="E15139" s="163"/>
      <c r="F15139" s="162"/>
      <c r="G15139" s="209"/>
      <c r="H15139" s="195"/>
    </row>
    <row r="15140" spans="1:8">
      <c r="A15140" s="162"/>
      <c r="B15140" s="162"/>
      <c r="C15140" s="163"/>
      <c r="D15140" s="164"/>
      <c r="E15140" s="163"/>
      <c r="F15140" s="162"/>
      <c r="G15140" s="209"/>
      <c r="H15140" s="195"/>
    </row>
    <row r="15141" spans="1:8">
      <c r="A15141" s="162"/>
      <c r="B15141" s="162"/>
      <c r="C15141" s="163"/>
      <c r="D15141" s="164"/>
      <c r="E15141" s="163"/>
      <c r="F15141" s="162"/>
      <c r="G15141" s="209"/>
      <c r="H15141" s="195"/>
    </row>
    <row r="15142" spans="1:8">
      <c r="A15142" s="162"/>
      <c r="B15142" s="162"/>
      <c r="C15142" s="163"/>
      <c r="D15142" s="164"/>
      <c r="E15142" s="163"/>
      <c r="F15142" s="162"/>
      <c r="G15142" s="209"/>
      <c r="H15142" s="195"/>
    </row>
    <row r="15143" spans="1:8">
      <c r="A15143" s="162"/>
      <c r="B15143" s="162"/>
      <c r="C15143" s="163"/>
      <c r="D15143" s="164"/>
      <c r="E15143" s="163"/>
      <c r="F15143" s="162"/>
      <c r="G15143" s="209"/>
      <c r="H15143" s="195"/>
    </row>
    <row r="15144" spans="1:8">
      <c r="A15144" s="162"/>
      <c r="B15144" s="162"/>
      <c r="C15144" s="163"/>
      <c r="D15144" s="164"/>
      <c r="E15144" s="163"/>
      <c r="F15144" s="162"/>
      <c r="G15144" s="209"/>
      <c r="H15144" s="195"/>
    </row>
    <row r="15145" spans="1:8">
      <c r="A15145" s="162"/>
      <c r="B15145" s="162"/>
      <c r="C15145" s="163"/>
      <c r="D15145" s="164"/>
      <c r="E15145" s="163"/>
      <c r="F15145" s="162"/>
      <c r="G15145" s="209"/>
      <c r="H15145" s="195"/>
    </row>
    <row r="15146" spans="1:8">
      <c r="A15146" s="162"/>
      <c r="B15146" s="162"/>
      <c r="C15146" s="163"/>
      <c r="D15146" s="164"/>
      <c r="E15146" s="163"/>
      <c r="F15146" s="162"/>
      <c r="G15146" s="209"/>
      <c r="H15146" s="195"/>
    </row>
    <row r="15147" spans="1:8">
      <c r="A15147" s="162"/>
      <c r="B15147" s="162"/>
      <c r="C15147" s="163"/>
      <c r="D15147" s="164"/>
      <c r="E15147" s="163"/>
      <c r="F15147" s="162"/>
      <c r="G15147" s="209"/>
      <c r="H15147" s="195"/>
    </row>
    <row r="15148" spans="1:8">
      <c r="A15148" s="162"/>
      <c r="B15148" s="162"/>
      <c r="C15148" s="163"/>
      <c r="D15148" s="164"/>
      <c r="E15148" s="163"/>
      <c r="F15148" s="162"/>
      <c r="G15148" s="209"/>
      <c r="H15148" s="195"/>
    </row>
    <row r="15149" spans="1:8">
      <c r="A15149" s="162"/>
      <c r="B15149" s="162"/>
      <c r="C15149" s="163"/>
      <c r="D15149" s="164"/>
      <c r="E15149" s="163"/>
      <c r="F15149" s="162"/>
      <c r="G15149" s="209"/>
      <c r="H15149" s="195"/>
    </row>
    <row r="15150" spans="1:8">
      <c r="A15150" s="162"/>
      <c r="B15150" s="162"/>
      <c r="C15150" s="163"/>
      <c r="D15150" s="164"/>
      <c r="E15150" s="163"/>
      <c r="F15150" s="162"/>
      <c r="G15150" s="209"/>
      <c r="H15150" s="195"/>
    </row>
    <row r="15151" spans="1:8">
      <c r="A15151" s="162"/>
      <c r="B15151" s="162"/>
      <c r="C15151" s="163"/>
      <c r="D15151" s="164"/>
      <c r="E15151" s="163"/>
      <c r="F15151" s="162"/>
      <c r="G15151" s="209"/>
      <c r="H15151" s="195"/>
    </row>
    <row r="15152" spans="1:8">
      <c r="A15152" s="162"/>
      <c r="B15152" s="162"/>
      <c r="C15152" s="163"/>
      <c r="D15152" s="164"/>
      <c r="E15152" s="163"/>
      <c r="F15152" s="162"/>
      <c r="G15152" s="209"/>
      <c r="H15152" s="195"/>
    </row>
    <row r="15153" spans="1:8">
      <c r="A15153" s="162"/>
      <c r="B15153" s="162"/>
      <c r="C15153" s="163"/>
      <c r="D15153" s="164"/>
      <c r="E15153" s="163"/>
      <c r="F15153" s="162"/>
      <c r="G15153" s="209"/>
      <c r="H15153" s="195"/>
    </row>
    <row r="15154" spans="1:8">
      <c r="A15154" s="162"/>
      <c r="B15154" s="162"/>
      <c r="C15154" s="163"/>
      <c r="D15154" s="164"/>
      <c r="E15154" s="163"/>
      <c r="F15154" s="162"/>
      <c r="G15154" s="209"/>
      <c r="H15154" s="195"/>
    </row>
    <row r="15155" spans="1:8">
      <c r="A15155" s="162"/>
      <c r="B15155" s="162"/>
      <c r="C15155" s="163"/>
      <c r="D15155" s="164"/>
      <c r="E15155" s="163"/>
      <c r="F15155" s="162"/>
      <c r="G15155" s="209"/>
      <c r="H15155" s="195"/>
    </row>
    <row r="15156" spans="1:8">
      <c r="A15156" s="162"/>
      <c r="B15156" s="162"/>
      <c r="C15156" s="163"/>
      <c r="D15156" s="164"/>
      <c r="E15156" s="163"/>
      <c r="F15156" s="162"/>
      <c r="G15156" s="209"/>
      <c r="H15156" s="195"/>
    </row>
    <row r="15157" spans="1:8">
      <c r="A15157" s="162"/>
      <c r="B15157" s="162"/>
      <c r="C15157" s="163"/>
      <c r="D15157" s="164"/>
      <c r="E15157" s="163"/>
      <c r="F15157" s="162"/>
      <c r="G15157" s="209"/>
      <c r="H15157" s="195"/>
    </row>
    <row r="15158" spans="1:8">
      <c r="A15158" s="162"/>
      <c r="B15158" s="162"/>
      <c r="C15158" s="163"/>
      <c r="D15158" s="164"/>
      <c r="E15158" s="163"/>
      <c r="F15158" s="162"/>
      <c r="G15158" s="209"/>
      <c r="H15158" s="195"/>
    </row>
    <row r="15159" spans="1:8">
      <c r="A15159" s="162"/>
      <c r="B15159" s="162"/>
      <c r="C15159" s="163"/>
      <c r="D15159" s="164"/>
      <c r="E15159" s="163"/>
      <c r="F15159" s="162"/>
      <c r="G15159" s="209"/>
      <c r="H15159" s="195"/>
    </row>
    <row r="15160" spans="1:8">
      <c r="A15160" s="162"/>
      <c r="B15160" s="162"/>
      <c r="C15160" s="163"/>
      <c r="D15160" s="164"/>
      <c r="E15160" s="163"/>
      <c r="F15160" s="162"/>
      <c r="G15160" s="209"/>
      <c r="H15160" s="195"/>
    </row>
    <row r="15161" spans="1:8">
      <c r="A15161" s="162"/>
      <c r="B15161" s="162"/>
      <c r="C15161" s="163"/>
      <c r="D15161" s="164"/>
      <c r="E15161" s="163"/>
      <c r="F15161" s="162"/>
      <c r="G15161" s="209"/>
      <c r="H15161" s="195"/>
    </row>
    <row r="15162" spans="1:8">
      <c r="A15162" s="162"/>
      <c r="B15162" s="162"/>
      <c r="C15162" s="163"/>
      <c r="D15162" s="164"/>
      <c r="E15162" s="163"/>
      <c r="F15162" s="162"/>
      <c r="G15162" s="209"/>
      <c r="H15162" s="195"/>
    </row>
    <row r="15163" spans="1:8">
      <c r="A15163" s="162"/>
      <c r="B15163" s="162"/>
      <c r="C15163" s="163"/>
      <c r="D15163" s="164"/>
      <c r="E15163" s="163"/>
      <c r="F15163" s="162"/>
      <c r="G15163" s="209"/>
      <c r="H15163" s="195"/>
    </row>
    <row r="15164" spans="1:8">
      <c r="A15164" s="162"/>
      <c r="B15164" s="162"/>
      <c r="C15164" s="163"/>
      <c r="D15164" s="164"/>
      <c r="E15164" s="163"/>
      <c r="F15164" s="162"/>
      <c r="G15164" s="209"/>
      <c r="H15164" s="195"/>
    </row>
    <row r="15165" spans="1:8">
      <c r="A15165" s="162"/>
      <c r="B15165" s="162"/>
      <c r="C15165" s="163"/>
      <c r="D15165" s="164"/>
      <c r="E15165" s="163"/>
      <c r="F15165" s="162"/>
      <c r="G15165" s="209"/>
      <c r="H15165" s="195"/>
    </row>
    <row r="15166" spans="1:8">
      <c r="A15166" s="162"/>
      <c r="B15166" s="162"/>
      <c r="C15166" s="163"/>
      <c r="D15166" s="164"/>
      <c r="E15166" s="163"/>
      <c r="F15166" s="162"/>
      <c r="G15166" s="209"/>
      <c r="H15166" s="195"/>
    </row>
    <row r="15167" spans="1:8">
      <c r="A15167" s="162"/>
      <c r="B15167" s="162"/>
      <c r="C15167" s="163"/>
      <c r="D15167" s="164"/>
      <c r="E15167" s="163"/>
      <c r="F15167" s="162"/>
      <c r="G15167" s="209"/>
      <c r="H15167" s="195"/>
    </row>
    <row r="15168" spans="1:8">
      <c r="A15168" s="162"/>
      <c r="B15168" s="162"/>
      <c r="C15168" s="163"/>
      <c r="D15168" s="164"/>
      <c r="E15168" s="163"/>
      <c r="F15168" s="162"/>
      <c r="G15168" s="209"/>
      <c r="H15168" s="195"/>
    </row>
    <row r="15169" spans="1:8">
      <c r="A15169" s="162"/>
      <c r="B15169" s="162"/>
      <c r="C15169" s="163"/>
      <c r="D15169" s="164"/>
      <c r="E15169" s="163"/>
      <c r="F15169" s="162"/>
      <c r="G15169" s="209"/>
      <c r="H15169" s="195"/>
    </row>
    <row r="15170" spans="1:8">
      <c r="A15170" s="162"/>
      <c r="B15170" s="162"/>
      <c r="C15170" s="163"/>
      <c r="D15170" s="164"/>
      <c r="E15170" s="163"/>
      <c r="F15170" s="162"/>
      <c r="G15170" s="209"/>
      <c r="H15170" s="195"/>
    </row>
    <row r="15171" spans="1:8">
      <c r="A15171" s="162"/>
      <c r="B15171" s="162"/>
      <c r="C15171" s="163"/>
      <c r="D15171" s="164"/>
      <c r="E15171" s="163"/>
      <c r="F15171" s="162"/>
      <c r="G15171" s="209"/>
      <c r="H15171" s="195"/>
    </row>
    <row r="15172" spans="1:8">
      <c r="A15172" s="162"/>
      <c r="B15172" s="162"/>
      <c r="C15172" s="163"/>
      <c r="D15172" s="164"/>
      <c r="E15172" s="163"/>
      <c r="F15172" s="162"/>
      <c r="G15172" s="209"/>
      <c r="H15172" s="195"/>
    </row>
    <row r="15173" spans="1:8">
      <c r="A15173" s="162"/>
      <c r="B15173" s="162"/>
      <c r="C15173" s="163"/>
      <c r="D15173" s="164"/>
      <c r="E15173" s="163"/>
      <c r="F15173" s="162"/>
      <c r="G15173" s="209"/>
      <c r="H15173" s="195"/>
    </row>
    <row r="15174" spans="1:8">
      <c r="A15174" s="162"/>
      <c r="B15174" s="162"/>
      <c r="C15174" s="163"/>
      <c r="D15174" s="164"/>
      <c r="E15174" s="163"/>
      <c r="F15174" s="162"/>
      <c r="G15174" s="209"/>
      <c r="H15174" s="195"/>
    </row>
    <row r="15175" spans="1:8">
      <c r="A15175" s="162"/>
      <c r="B15175" s="162"/>
      <c r="C15175" s="163"/>
      <c r="D15175" s="164"/>
      <c r="E15175" s="163"/>
      <c r="F15175" s="162"/>
      <c r="G15175" s="209"/>
      <c r="H15175" s="195"/>
    </row>
    <row r="15176" spans="1:8">
      <c r="A15176" s="162"/>
      <c r="B15176" s="162"/>
      <c r="C15176" s="163"/>
      <c r="D15176" s="164"/>
      <c r="E15176" s="163"/>
      <c r="F15176" s="162"/>
      <c r="G15176" s="209"/>
      <c r="H15176" s="195"/>
    </row>
    <row r="15177" spans="1:8">
      <c r="A15177" s="162"/>
      <c r="B15177" s="162"/>
      <c r="C15177" s="163"/>
      <c r="D15177" s="164"/>
      <c r="E15177" s="163"/>
      <c r="F15177" s="162"/>
      <c r="G15177" s="209"/>
      <c r="H15177" s="195"/>
    </row>
    <row r="15178" spans="1:8">
      <c r="A15178" s="162"/>
      <c r="B15178" s="162"/>
      <c r="C15178" s="163"/>
      <c r="D15178" s="164"/>
      <c r="E15178" s="163"/>
      <c r="F15178" s="162"/>
      <c r="G15178" s="209"/>
      <c r="H15178" s="195"/>
    </row>
    <row r="15179" spans="1:8">
      <c r="A15179" s="162"/>
      <c r="B15179" s="162"/>
      <c r="C15179" s="163"/>
      <c r="D15179" s="164"/>
      <c r="E15179" s="163"/>
      <c r="F15179" s="162"/>
      <c r="G15179" s="209"/>
      <c r="H15179" s="195"/>
    </row>
    <row r="15180" spans="1:8">
      <c r="A15180" s="162"/>
      <c r="B15180" s="162"/>
      <c r="C15180" s="163"/>
      <c r="D15180" s="164"/>
      <c r="E15180" s="163"/>
      <c r="F15180" s="162"/>
      <c r="G15180" s="209"/>
      <c r="H15180" s="195"/>
    </row>
    <row r="15181" spans="1:8">
      <c r="A15181" s="162"/>
      <c r="B15181" s="162"/>
      <c r="C15181" s="163"/>
      <c r="D15181" s="164"/>
      <c r="E15181" s="163"/>
      <c r="F15181" s="162"/>
      <c r="G15181" s="209"/>
      <c r="H15181" s="195"/>
    </row>
    <row r="15182" spans="1:8">
      <c r="A15182" s="162"/>
      <c r="B15182" s="162"/>
      <c r="C15182" s="163"/>
      <c r="D15182" s="164"/>
      <c r="E15182" s="163"/>
      <c r="F15182" s="162"/>
      <c r="G15182" s="209"/>
      <c r="H15182" s="195"/>
    </row>
    <row r="15183" spans="1:8">
      <c r="A15183" s="162"/>
      <c r="B15183" s="162"/>
      <c r="C15183" s="163"/>
      <c r="D15183" s="164"/>
      <c r="E15183" s="163"/>
      <c r="F15183" s="162"/>
      <c r="G15183" s="209"/>
      <c r="H15183" s="195"/>
    </row>
    <row r="15184" spans="1:8">
      <c r="A15184" s="162"/>
      <c r="B15184" s="162"/>
      <c r="C15184" s="163"/>
      <c r="D15184" s="164"/>
      <c r="E15184" s="163"/>
      <c r="F15184" s="162"/>
      <c r="G15184" s="209"/>
      <c r="H15184" s="195"/>
    </row>
    <row r="15185" spans="1:8">
      <c r="A15185" s="162"/>
      <c r="B15185" s="162"/>
      <c r="C15185" s="163"/>
      <c r="D15185" s="164"/>
      <c r="E15185" s="163"/>
      <c r="F15185" s="162"/>
      <c r="G15185" s="209"/>
      <c r="H15185" s="195"/>
    </row>
    <row r="15186" spans="1:8">
      <c r="A15186" s="162"/>
      <c r="B15186" s="162"/>
      <c r="C15186" s="163"/>
      <c r="D15186" s="164"/>
      <c r="E15186" s="163"/>
      <c r="F15186" s="162"/>
      <c r="G15186" s="209"/>
      <c r="H15186" s="195"/>
    </row>
    <row r="15187" spans="1:8">
      <c r="A15187" s="162"/>
      <c r="B15187" s="162"/>
      <c r="C15187" s="163"/>
      <c r="D15187" s="164"/>
      <c r="E15187" s="163"/>
      <c r="F15187" s="162"/>
      <c r="G15187" s="209"/>
      <c r="H15187" s="195"/>
    </row>
    <row r="15188" spans="1:8">
      <c r="A15188" s="162"/>
      <c r="B15188" s="162"/>
      <c r="C15188" s="163"/>
      <c r="D15188" s="164"/>
      <c r="E15188" s="163"/>
      <c r="F15188" s="162"/>
      <c r="G15188" s="209"/>
      <c r="H15188" s="195"/>
    </row>
    <row r="15189" spans="1:8">
      <c r="A15189" s="162"/>
      <c r="B15189" s="162"/>
      <c r="C15189" s="163"/>
      <c r="D15189" s="164"/>
      <c r="E15189" s="163"/>
      <c r="F15189" s="162"/>
      <c r="G15189" s="209"/>
      <c r="H15189" s="195"/>
    </row>
    <row r="15190" spans="1:8">
      <c r="A15190" s="162"/>
      <c r="B15190" s="162"/>
      <c r="C15190" s="163"/>
      <c r="D15190" s="164"/>
      <c r="E15190" s="163"/>
      <c r="F15190" s="162"/>
      <c r="G15190" s="209"/>
      <c r="H15190" s="195"/>
    </row>
    <row r="15191" spans="1:8">
      <c r="A15191" s="162"/>
      <c r="B15191" s="162"/>
      <c r="C15191" s="163"/>
      <c r="D15191" s="164"/>
      <c r="E15191" s="163"/>
      <c r="F15191" s="162"/>
      <c r="G15191" s="209"/>
      <c r="H15191" s="195"/>
    </row>
    <row r="15192" spans="1:8">
      <c r="A15192" s="162"/>
      <c r="B15192" s="162"/>
      <c r="C15192" s="163"/>
      <c r="D15192" s="164"/>
      <c r="E15192" s="163"/>
      <c r="F15192" s="162"/>
      <c r="G15192" s="209"/>
      <c r="H15192" s="195"/>
    </row>
    <row r="15193" spans="1:8">
      <c r="A15193" s="162"/>
      <c r="B15193" s="162"/>
      <c r="C15193" s="163"/>
      <c r="D15193" s="164"/>
      <c r="E15193" s="163"/>
      <c r="F15193" s="162"/>
      <c r="G15193" s="209"/>
      <c r="H15193" s="195"/>
    </row>
    <row r="15194" spans="1:8">
      <c r="A15194" s="162"/>
      <c r="B15194" s="162"/>
      <c r="C15194" s="163"/>
      <c r="D15194" s="164"/>
      <c r="E15194" s="163"/>
      <c r="F15194" s="162"/>
      <c r="G15194" s="209"/>
      <c r="H15194" s="195"/>
    </row>
    <row r="15195" spans="1:8">
      <c r="A15195" s="162"/>
      <c r="B15195" s="162"/>
      <c r="C15195" s="163"/>
      <c r="D15195" s="164"/>
      <c r="E15195" s="163"/>
      <c r="F15195" s="162"/>
      <c r="G15195" s="209"/>
      <c r="H15195" s="195"/>
    </row>
    <row r="15196" spans="1:8">
      <c r="A15196" s="162"/>
      <c r="B15196" s="162"/>
      <c r="C15196" s="163"/>
      <c r="D15196" s="164"/>
      <c r="E15196" s="163"/>
      <c r="F15196" s="162"/>
      <c r="G15196" s="209"/>
      <c r="H15196" s="195"/>
    </row>
    <row r="15197" spans="1:8">
      <c r="A15197" s="162"/>
      <c r="B15197" s="162"/>
      <c r="C15197" s="163"/>
      <c r="D15197" s="164"/>
      <c r="E15197" s="163"/>
      <c r="F15197" s="162"/>
      <c r="G15197" s="209"/>
      <c r="H15197" s="195"/>
    </row>
    <row r="15198" spans="1:8">
      <c r="A15198" s="162"/>
      <c r="B15198" s="162"/>
      <c r="C15198" s="163"/>
      <c r="D15198" s="164"/>
      <c r="E15198" s="163"/>
      <c r="F15198" s="162"/>
      <c r="G15198" s="209"/>
      <c r="H15198" s="195"/>
    </row>
    <row r="15199" spans="1:8">
      <c r="A15199" s="162"/>
      <c r="B15199" s="162"/>
      <c r="C15199" s="163"/>
      <c r="D15199" s="164"/>
      <c r="E15199" s="163"/>
      <c r="F15199" s="162"/>
      <c r="G15199" s="209"/>
      <c r="H15199" s="195"/>
    </row>
    <row r="15200" spans="1:8">
      <c r="A15200" s="162"/>
      <c r="B15200" s="162"/>
      <c r="C15200" s="163"/>
      <c r="D15200" s="164"/>
      <c r="E15200" s="163"/>
      <c r="F15200" s="162"/>
      <c r="G15200" s="209"/>
      <c r="H15200" s="195"/>
    </row>
    <row r="15201" spans="1:8">
      <c r="A15201" s="162"/>
      <c r="B15201" s="162"/>
      <c r="C15201" s="163"/>
      <c r="D15201" s="164"/>
      <c r="E15201" s="163"/>
      <c r="F15201" s="162"/>
      <c r="G15201" s="209"/>
      <c r="H15201" s="195"/>
    </row>
    <row r="15202" spans="1:8">
      <c r="A15202" s="162"/>
      <c r="B15202" s="162"/>
      <c r="C15202" s="163"/>
      <c r="D15202" s="164"/>
      <c r="E15202" s="163"/>
      <c r="F15202" s="162"/>
      <c r="G15202" s="209"/>
      <c r="H15202" s="195"/>
    </row>
    <row r="15203" spans="1:8">
      <c r="A15203" s="162"/>
      <c r="B15203" s="162"/>
      <c r="C15203" s="163"/>
      <c r="D15203" s="164"/>
      <c r="E15203" s="163"/>
      <c r="F15203" s="162"/>
      <c r="G15203" s="209"/>
      <c r="H15203" s="195"/>
    </row>
    <row r="15204" spans="1:8">
      <c r="A15204" s="162"/>
      <c r="B15204" s="162"/>
      <c r="C15204" s="163"/>
      <c r="D15204" s="164"/>
      <c r="E15204" s="163"/>
      <c r="F15204" s="162"/>
      <c r="G15204" s="209"/>
      <c r="H15204" s="195"/>
    </row>
    <row r="15205" spans="1:8">
      <c r="A15205" s="162"/>
      <c r="B15205" s="162"/>
      <c r="C15205" s="163"/>
      <c r="D15205" s="164"/>
      <c r="E15205" s="163"/>
      <c r="F15205" s="162"/>
      <c r="G15205" s="209"/>
      <c r="H15205" s="195"/>
    </row>
    <row r="15206" spans="1:8">
      <c r="A15206" s="162"/>
      <c r="B15206" s="162"/>
      <c r="C15206" s="163"/>
      <c r="D15206" s="164"/>
      <c r="E15206" s="163"/>
      <c r="F15206" s="162"/>
      <c r="G15206" s="209"/>
      <c r="H15206" s="195"/>
    </row>
    <row r="15207" spans="1:8">
      <c r="A15207" s="162"/>
      <c r="B15207" s="162"/>
      <c r="C15207" s="163"/>
      <c r="D15207" s="164"/>
      <c r="E15207" s="163"/>
      <c r="F15207" s="162"/>
      <c r="G15207" s="209"/>
      <c r="H15207" s="195"/>
    </row>
    <row r="15208" spans="1:8">
      <c r="A15208" s="162"/>
      <c r="B15208" s="162"/>
      <c r="C15208" s="163"/>
      <c r="D15208" s="164"/>
      <c r="E15208" s="163"/>
      <c r="F15208" s="162"/>
      <c r="G15208" s="209"/>
      <c r="H15208" s="195"/>
    </row>
    <row r="15209" spans="1:8">
      <c r="A15209" s="162"/>
      <c r="B15209" s="162"/>
      <c r="C15209" s="163"/>
      <c r="D15209" s="164"/>
      <c r="E15209" s="163"/>
      <c r="F15209" s="162"/>
      <c r="G15209" s="209"/>
      <c r="H15209" s="195"/>
    </row>
    <row r="15210" spans="1:8">
      <c r="A15210" s="162"/>
      <c r="B15210" s="162"/>
      <c r="C15210" s="163"/>
      <c r="D15210" s="164"/>
      <c r="E15210" s="163"/>
      <c r="F15210" s="162"/>
      <c r="G15210" s="209"/>
      <c r="H15210" s="195"/>
    </row>
    <row r="15211" spans="1:8">
      <c r="A15211" s="162"/>
      <c r="B15211" s="162"/>
      <c r="C15211" s="163"/>
      <c r="D15211" s="164"/>
      <c r="E15211" s="163"/>
      <c r="F15211" s="162"/>
      <c r="G15211" s="209"/>
      <c r="H15211" s="195"/>
    </row>
    <row r="15212" spans="1:8">
      <c r="A15212" s="162"/>
      <c r="B15212" s="162"/>
      <c r="C15212" s="163"/>
      <c r="D15212" s="164"/>
      <c r="E15212" s="163"/>
      <c r="F15212" s="162"/>
      <c r="G15212" s="209"/>
      <c r="H15212" s="195"/>
    </row>
    <row r="15213" spans="1:8">
      <c r="A15213" s="162"/>
      <c r="B15213" s="162"/>
      <c r="C15213" s="163"/>
      <c r="D15213" s="164"/>
      <c r="E15213" s="163"/>
      <c r="F15213" s="162"/>
      <c r="G15213" s="209"/>
      <c r="H15213" s="195"/>
    </row>
    <row r="15214" spans="1:8">
      <c r="A15214" s="162"/>
      <c r="B15214" s="162"/>
      <c r="C15214" s="163"/>
      <c r="D15214" s="164"/>
      <c r="E15214" s="163"/>
      <c r="F15214" s="162"/>
      <c r="G15214" s="209"/>
      <c r="H15214" s="195"/>
    </row>
    <row r="15215" spans="1:8">
      <c r="A15215" s="162"/>
      <c r="B15215" s="162"/>
      <c r="C15215" s="163"/>
      <c r="D15215" s="164"/>
      <c r="E15215" s="163"/>
      <c r="F15215" s="162"/>
      <c r="G15215" s="209"/>
      <c r="H15215" s="195"/>
    </row>
    <row r="15216" spans="1:8">
      <c r="A15216" s="162"/>
      <c r="B15216" s="162"/>
      <c r="C15216" s="163"/>
      <c r="D15216" s="164"/>
      <c r="E15216" s="163"/>
      <c r="F15216" s="162"/>
      <c r="G15216" s="209"/>
      <c r="H15216" s="195"/>
    </row>
    <row r="15217" spans="1:8">
      <c r="A15217" s="162"/>
      <c r="B15217" s="162"/>
      <c r="C15217" s="163"/>
      <c r="D15217" s="164"/>
      <c r="E15217" s="163"/>
      <c r="F15217" s="162"/>
      <c r="G15217" s="209"/>
      <c r="H15217" s="195"/>
    </row>
    <row r="15218" spans="1:8">
      <c r="A15218" s="162"/>
      <c r="B15218" s="162"/>
      <c r="C15218" s="163"/>
      <c r="D15218" s="164"/>
      <c r="E15218" s="163"/>
      <c r="F15218" s="162"/>
      <c r="G15218" s="209"/>
      <c r="H15218" s="195"/>
    </row>
    <row r="15219" spans="1:8">
      <c r="A15219" s="162"/>
      <c r="B15219" s="162"/>
      <c r="C15219" s="163"/>
      <c r="D15219" s="164"/>
      <c r="E15219" s="163"/>
      <c r="F15219" s="162"/>
      <c r="G15219" s="209"/>
      <c r="H15219" s="195"/>
    </row>
    <row r="15220" spans="1:8">
      <c r="A15220" s="162"/>
      <c r="B15220" s="162"/>
      <c r="C15220" s="163"/>
      <c r="D15220" s="164"/>
      <c r="E15220" s="163"/>
      <c r="F15220" s="162"/>
      <c r="G15220" s="209"/>
      <c r="H15220" s="195"/>
    </row>
    <row r="15221" spans="1:8">
      <c r="A15221" s="162"/>
      <c r="B15221" s="162"/>
      <c r="C15221" s="163"/>
      <c r="D15221" s="164"/>
      <c r="E15221" s="163"/>
      <c r="F15221" s="162"/>
      <c r="G15221" s="209"/>
      <c r="H15221" s="195"/>
    </row>
    <row r="15222" spans="1:8">
      <c r="A15222" s="162"/>
      <c r="B15222" s="162"/>
      <c r="C15222" s="163"/>
      <c r="D15222" s="164"/>
      <c r="E15222" s="163"/>
      <c r="F15222" s="162"/>
      <c r="G15222" s="209"/>
      <c r="H15222" s="195"/>
    </row>
    <row r="15223" spans="1:8">
      <c r="A15223" s="162"/>
      <c r="B15223" s="162"/>
      <c r="C15223" s="163"/>
      <c r="D15223" s="164"/>
      <c r="E15223" s="163"/>
      <c r="F15223" s="162"/>
      <c r="G15223" s="209"/>
      <c r="H15223" s="195"/>
    </row>
    <row r="15224" spans="1:8">
      <c r="A15224" s="162"/>
      <c r="B15224" s="162"/>
      <c r="C15224" s="163"/>
      <c r="D15224" s="164"/>
      <c r="E15224" s="163"/>
      <c r="F15224" s="162"/>
      <c r="G15224" s="209"/>
      <c r="H15224" s="195"/>
    </row>
    <row r="15225" spans="1:8">
      <c r="A15225" s="162"/>
      <c r="B15225" s="162"/>
      <c r="C15225" s="163"/>
      <c r="D15225" s="164"/>
      <c r="E15225" s="163"/>
      <c r="F15225" s="162"/>
      <c r="G15225" s="209"/>
      <c r="H15225" s="195"/>
    </row>
    <row r="15226" spans="1:8">
      <c r="A15226" s="162"/>
      <c r="B15226" s="162"/>
      <c r="C15226" s="163"/>
      <c r="D15226" s="164"/>
      <c r="E15226" s="163"/>
      <c r="F15226" s="162"/>
      <c r="G15226" s="209"/>
      <c r="H15226" s="195"/>
    </row>
    <row r="15227" spans="1:8">
      <c r="A15227" s="162"/>
      <c r="B15227" s="162"/>
      <c r="C15227" s="163"/>
      <c r="D15227" s="164"/>
      <c r="E15227" s="163"/>
      <c r="F15227" s="162"/>
      <c r="G15227" s="209"/>
      <c r="H15227" s="195"/>
    </row>
    <row r="15228" spans="1:8">
      <c r="A15228" s="162"/>
      <c r="B15228" s="162"/>
      <c r="C15228" s="163"/>
      <c r="D15228" s="164"/>
      <c r="E15228" s="163"/>
      <c r="F15228" s="162"/>
      <c r="G15228" s="209"/>
      <c r="H15228" s="195"/>
    </row>
    <row r="15229" spans="1:8">
      <c r="A15229" s="162"/>
      <c r="B15229" s="162"/>
      <c r="C15229" s="163"/>
      <c r="D15229" s="164"/>
      <c r="E15229" s="163"/>
      <c r="F15229" s="162"/>
      <c r="G15229" s="209"/>
      <c r="H15229" s="195"/>
    </row>
    <row r="15230" spans="1:8">
      <c r="A15230" s="162"/>
      <c r="B15230" s="162"/>
      <c r="C15230" s="163"/>
      <c r="D15230" s="164"/>
      <c r="E15230" s="163"/>
      <c r="F15230" s="162"/>
      <c r="G15230" s="209"/>
      <c r="H15230" s="195"/>
    </row>
    <row r="15231" spans="1:8">
      <c r="A15231" s="162"/>
      <c r="B15231" s="162"/>
      <c r="C15231" s="163"/>
      <c r="D15231" s="164"/>
      <c r="E15231" s="163"/>
      <c r="F15231" s="162"/>
      <c r="G15231" s="209"/>
      <c r="H15231" s="195"/>
    </row>
    <row r="15232" spans="1:8">
      <c r="A15232" s="162"/>
      <c r="B15232" s="162"/>
      <c r="C15232" s="163"/>
      <c r="D15232" s="164"/>
      <c r="E15232" s="163"/>
      <c r="F15232" s="162"/>
      <c r="G15232" s="209"/>
      <c r="H15232" s="195"/>
    </row>
    <row r="15233" spans="1:8">
      <c r="A15233" s="162"/>
      <c r="B15233" s="162"/>
      <c r="C15233" s="163"/>
      <c r="D15233" s="164"/>
      <c r="E15233" s="163"/>
      <c r="F15233" s="162"/>
      <c r="G15233" s="209"/>
      <c r="H15233" s="195"/>
    </row>
    <row r="15234" spans="1:8">
      <c r="A15234" s="162"/>
      <c r="B15234" s="162"/>
      <c r="C15234" s="163"/>
      <c r="D15234" s="164"/>
      <c r="E15234" s="163"/>
      <c r="F15234" s="162"/>
      <c r="G15234" s="209"/>
      <c r="H15234" s="195"/>
    </row>
    <row r="15235" spans="1:8">
      <c r="A15235" s="162"/>
      <c r="B15235" s="162"/>
      <c r="C15235" s="163"/>
      <c r="D15235" s="164"/>
      <c r="E15235" s="163"/>
      <c r="F15235" s="162"/>
      <c r="G15235" s="209"/>
      <c r="H15235" s="195"/>
    </row>
    <row r="15236" spans="1:8">
      <c r="A15236" s="162"/>
      <c r="B15236" s="162"/>
      <c r="C15236" s="163"/>
      <c r="D15236" s="164"/>
      <c r="E15236" s="163"/>
      <c r="F15236" s="162"/>
      <c r="G15236" s="209"/>
      <c r="H15236" s="195"/>
    </row>
    <row r="15237" spans="1:8">
      <c r="A15237" s="162"/>
      <c r="B15237" s="162"/>
      <c r="C15237" s="163"/>
      <c r="D15237" s="164"/>
      <c r="E15237" s="163"/>
      <c r="F15237" s="162"/>
      <c r="G15237" s="209"/>
      <c r="H15237" s="195"/>
    </row>
    <row r="15238" spans="1:8">
      <c r="A15238" s="162"/>
      <c r="B15238" s="162"/>
      <c r="C15238" s="163"/>
      <c r="D15238" s="164"/>
      <c r="E15238" s="163"/>
      <c r="F15238" s="162"/>
      <c r="G15238" s="209"/>
      <c r="H15238" s="195"/>
    </row>
    <row r="15239" spans="1:8">
      <c r="A15239" s="162"/>
      <c r="B15239" s="162"/>
      <c r="C15239" s="163"/>
      <c r="D15239" s="164"/>
      <c r="E15239" s="163"/>
      <c r="F15239" s="162"/>
      <c r="G15239" s="209"/>
      <c r="H15239" s="195"/>
    </row>
    <row r="15240" spans="1:8">
      <c r="A15240" s="162"/>
      <c r="B15240" s="162"/>
      <c r="C15240" s="163"/>
      <c r="D15240" s="164"/>
      <c r="E15240" s="163"/>
      <c r="F15240" s="162"/>
      <c r="G15240" s="209"/>
      <c r="H15240" s="195"/>
    </row>
    <row r="15241" spans="1:8">
      <c r="A15241" s="162"/>
      <c r="B15241" s="162"/>
      <c r="C15241" s="163"/>
      <c r="D15241" s="164"/>
      <c r="E15241" s="163"/>
      <c r="F15241" s="162"/>
      <c r="G15241" s="209"/>
      <c r="H15241" s="195"/>
    </row>
    <row r="15242" spans="1:8">
      <c r="A15242" s="162"/>
      <c r="B15242" s="162"/>
      <c r="C15242" s="163"/>
      <c r="D15242" s="164"/>
      <c r="E15242" s="163"/>
      <c r="F15242" s="162"/>
      <c r="G15242" s="209"/>
      <c r="H15242" s="195"/>
    </row>
    <row r="15243" spans="1:8">
      <c r="A15243" s="162"/>
      <c r="B15243" s="162"/>
      <c r="C15243" s="163"/>
      <c r="D15243" s="164"/>
      <c r="E15243" s="163"/>
      <c r="F15243" s="162"/>
      <c r="G15243" s="209"/>
      <c r="H15243" s="195"/>
    </row>
    <row r="15244" spans="1:8">
      <c r="A15244" s="162"/>
      <c r="B15244" s="162"/>
      <c r="C15244" s="163"/>
      <c r="D15244" s="164"/>
      <c r="E15244" s="163"/>
      <c r="F15244" s="162"/>
      <c r="G15244" s="209"/>
      <c r="H15244" s="195"/>
    </row>
    <row r="15245" spans="1:8">
      <c r="A15245" s="162"/>
      <c r="B15245" s="162"/>
      <c r="C15245" s="163"/>
      <c r="D15245" s="164"/>
      <c r="E15245" s="163"/>
      <c r="F15245" s="162"/>
      <c r="G15245" s="209"/>
      <c r="H15245" s="195"/>
    </row>
    <row r="15246" spans="1:8">
      <c r="A15246" s="162"/>
      <c r="B15246" s="162"/>
      <c r="C15246" s="163"/>
      <c r="D15246" s="164"/>
      <c r="E15246" s="163"/>
      <c r="F15246" s="162"/>
      <c r="G15246" s="209"/>
      <c r="H15246" s="195"/>
    </row>
    <row r="15247" spans="1:8">
      <c r="A15247" s="162"/>
      <c r="B15247" s="162"/>
      <c r="C15247" s="163"/>
      <c r="D15247" s="164"/>
      <c r="E15247" s="163"/>
      <c r="F15247" s="162"/>
      <c r="G15247" s="209"/>
      <c r="H15247" s="195"/>
    </row>
    <row r="15248" spans="1:8">
      <c r="A15248" s="162"/>
      <c r="B15248" s="162"/>
      <c r="C15248" s="163"/>
      <c r="D15248" s="164"/>
      <c r="E15248" s="163"/>
      <c r="F15248" s="162"/>
      <c r="G15248" s="209"/>
      <c r="H15248" s="195"/>
    </row>
    <row r="15249" spans="1:8">
      <c r="A15249" s="162"/>
      <c r="B15249" s="162"/>
      <c r="C15249" s="163"/>
      <c r="D15249" s="164"/>
      <c r="E15249" s="163"/>
      <c r="F15249" s="162"/>
      <c r="G15249" s="209"/>
      <c r="H15249" s="195"/>
    </row>
    <row r="15250" spans="1:8">
      <c r="A15250" s="162"/>
      <c r="B15250" s="162"/>
      <c r="C15250" s="163"/>
      <c r="D15250" s="164"/>
      <c r="E15250" s="163"/>
      <c r="F15250" s="162"/>
      <c r="G15250" s="209"/>
      <c r="H15250" s="195"/>
    </row>
    <row r="15251" spans="1:8">
      <c r="A15251" s="162"/>
      <c r="B15251" s="162"/>
      <c r="C15251" s="163"/>
      <c r="D15251" s="164"/>
      <c r="E15251" s="163"/>
      <c r="F15251" s="162"/>
      <c r="G15251" s="209"/>
      <c r="H15251" s="195"/>
    </row>
    <row r="15252" spans="1:8">
      <c r="A15252" s="162"/>
      <c r="B15252" s="162"/>
      <c r="C15252" s="163"/>
      <c r="D15252" s="164"/>
      <c r="E15252" s="163"/>
      <c r="F15252" s="162"/>
      <c r="G15252" s="209"/>
      <c r="H15252" s="195"/>
    </row>
    <row r="15253" spans="1:8">
      <c r="A15253" s="162"/>
      <c r="B15253" s="162"/>
      <c r="C15253" s="163"/>
      <c r="D15253" s="164"/>
      <c r="E15253" s="163"/>
      <c r="F15253" s="162"/>
      <c r="G15253" s="209"/>
      <c r="H15253" s="195"/>
    </row>
    <row r="15254" spans="1:8">
      <c r="A15254" s="162"/>
      <c r="B15254" s="162"/>
      <c r="C15254" s="163"/>
      <c r="D15254" s="164"/>
      <c r="E15254" s="163"/>
      <c r="F15254" s="162"/>
      <c r="G15254" s="209"/>
      <c r="H15254" s="195"/>
    </row>
    <row r="15255" spans="1:8">
      <c r="A15255" s="162"/>
      <c r="B15255" s="162"/>
      <c r="C15255" s="163"/>
      <c r="D15255" s="164"/>
      <c r="E15255" s="163"/>
      <c r="F15255" s="162"/>
      <c r="G15255" s="209"/>
      <c r="H15255" s="195"/>
    </row>
    <row r="15256" spans="1:8">
      <c r="A15256" s="162"/>
      <c r="B15256" s="162"/>
      <c r="C15256" s="163"/>
      <c r="D15256" s="164"/>
      <c r="E15256" s="163"/>
      <c r="F15256" s="162"/>
      <c r="G15256" s="209"/>
      <c r="H15256" s="195"/>
    </row>
    <row r="15257" spans="1:8">
      <c r="A15257" s="162"/>
      <c r="B15257" s="162"/>
      <c r="C15257" s="163"/>
      <c r="D15257" s="164"/>
      <c r="E15257" s="163"/>
      <c r="F15257" s="162"/>
      <c r="G15257" s="209"/>
      <c r="H15257" s="195"/>
    </row>
    <row r="15258" spans="1:8">
      <c r="A15258" s="162"/>
      <c r="B15258" s="162"/>
      <c r="C15258" s="163"/>
      <c r="D15258" s="164"/>
      <c r="E15258" s="163"/>
      <c r="F15258" s="162"/>
      <c r="G15258" s="209"/>
      <c r="H15258" s="195"/>
    </row>
    <row r="15259" spans="1:8">
      <c r="A15259" s="162"/>
      <c r="B15259" s="162"/>
      <c r="C15259" s="163"/>
      <c r="D15259" s="164"/>
      <c r="E15259" s="163"/>
      <c r="F15259" s="162"/>
      <c r="G15259" s="209"/>
      <c r="H15259" s="195"/>
    </row>
    <row r="15260" spans="1:8">
      <c r="A15260" s="162"/>
      <c r="B15260" s="162"/>
      <c r="C15260" s="163"/>
      <c r="D15260" s="164"/>
      <c r="E15260" s="163"/>
      <c r="F15260" s="162"/>
      <c r="G15260" s="209"/>
      <c r="H15260" s="195"/>
    </row>
    <row r="15261" spans="1:8">
      <c r="A15261" s="162"/>
      <c r="B15261" s="162"/>
      <c r="C15261" s="163"/>
      <c r="D15261" s="164"/>
      <c r="E15261" s="163"/>
      <c r="F15261" s="162"/>
      <c r="G15261" s="209"/>
      <c r="H15261" s="195"/>
    </row>
    <row r="15262" spans="1:8">
      <c r="A15262" s="162"/>
      <c r="B15262" s="162"/>
      <c r="C15262" s="163"/>
      <c r="D15262" s="164"/>
      <c r="E15262" s="163"/>
      <c r="F15262" s="162"/>
      <c r="G15262" s="209"/>
      <c r="H15262" s="195"/>
    </row>
    <row r="15263" spans="1:8">
      <c r="A15263" s="162"/>
      <c r="B15263" s="162"/>
      <c r="C15263" s="163"/>
      <c r="D15263" s="164"/>
      <c r="E15263" s="163"/>
      <c r="F15263" s="162"/>
      <c r="G15263" s="209"/>
      <c r="H15263" s="195"/>
    </row>
    <row r="15264" spans="1:8">
      <c r="A15264" s="162"/>
      <c r="B15264" s="162"/>
      <c r="C15264" s="163"/>
      <c r="D15264" s="164"/>
      <c r="E15264" s="163"/>
      <c r="F15264" s="162"/>
      <c r="G15264" s="209"/>
      <c r="H15264" s="195"/>
    </row>
    <row r="15265" spans="1:8">
      <c r="A15265" s="162"/>
      <c r="B15265" s="162"/>
      <c r="C15265" s="163"/>
      <c r="D15265" s="164"/>
      <c r="E15265" s="163"/>
      <c r="F15265" s="162"/>
      <c r="G15265" s="209"/>
      <c r="H15265" s="195"/>
    </row>
    <row r="15266" spans="1:8">
      <c r="A15266" s="162"/>
      <c r="B15266" s="162"/>
      <c r="C15266" s="163"/>
      <c r="D15266" s="164"/>
      <c r="E15266" s="163"/>
      <c r="F15266" s="162"/>
      <c r="G15266" s="209"/>
      <c r="H15266" s="195"/>
    </row>
    <row r="15267" spans="1:8">
      <c r="A15267" s="162"/>
      <c r="B15267" s="162"/>
      <c r="C15267" s="163"/>
      <c r="D15267" s="164"/>
      <c r="E15267" s="163"/>
      <c r="F15267" s="162"/>
      <c r="G15267" s="209"/>
      <c r="H15267" s="195"/>
    </row>
    <row r="15268" spans="1:8">
      <c r="A15268" s="162"/>
      <c r="B15268" s="162"/>
      <c r="C15268" s="163"/>
      <c r="D15268" s="164"/>
      <c r="E15268" s="163"/>
      <c r="F15268" s="162"/>
      <c r="G15268" s="209"/>
      <c r="H15268" s="195"/>
    </row>
    <row r="15269" spans="1:8">
      <c r="A15269" s="162"/>
      <c r="B15269" s="162"/>
      <c r="C15269" s="163"/>
      <c r="D15269" s="164"/>
      <c r="E15269" s="163"/>
      <c r="F15269" s="162"/>
      <c r="G15269" s="209"/>
      <c r="H15269" s="195"/>
    </row>
    <row r="15270" spans="1:8">
      <c r="A15270" s="162"/>
      <c r="B15270" s="162"/>
      <c r="C15270" s="163"/>
      <c r="D15270" s="164"/>
      <c r="E15270" s="163"/>
      <c r="F15270" s="162"/>
      <c r="G15270" s="209"/>
      <c r="H15270" s="195"/>
    </row>
    <row r="15271" spans="1:8">
      <c r="A15271" s="162"/>
      <c r="B15271" s="162"/>
      <c r="C15271" s="163"/>
      <c r="D15271" s="164"/>
      <c r="E15271" s="163"/>
      <c r="F15271" s="162"/>
      <c r="G15271" s="209"/>
      <c r="H15271" s="195"/>
    </row>
    <row r="15272" spans="1:8">
      <c r="A15272" s="162"/>
      <c r="B15272" s="162"/>
      <c r="C15272" s="163"/>
      <c r="D15272" s="164"/>
      <c r="E15272" s="163"/>
      <c r="F15272" s="162"/>
      <c r="G15272" s="209"/>
      <c r="H15272" s="195"/>
    </row>
    <row r="15273" spans="1:8">
      <c r="A15273" s="162"/>
      <c r="B15273" s="162"/>
      <c r="C15273" s="163"/>
      <c r="D15273" s="164"/>
      <c r="E15273" s="163"/>
      <c r="F15273" s="162"/>
      <c r="G15273" s="209"/>
      <c r="H15273" s="195"/>
    </row>
    <row r="15274" spans="1:8">
      <c r="A15274" s="162"/>
      <c r="B15274" s="162"/>
      <c r="C15274" s="163"/>
      <c r="D15274" s="164"/>
      <c r="E15274" s="163"/>
      <c r="F15274" s="162"/>
      <c r="G15274" s="209"/>
      <c r="H15274" s="195"/>
    </row>
    <row r="15275" spans="1:8">
      <c r="A15275" s="162"/>
      <c r="B15275" s="162"/>
      <c r="C15275" s="163"/>
      <c r="D15275" s="164"/>
      <c r="E15275" s="163"/>
      <c r="F15275" s="162"/>
      <c r="G15275" s="209"/>
      <c r="H15275" s="195"/>
    </row>
    <row r="15276" spans="1:8">
      <c r="A15276" s="162"/>
      <c r="B15276" s="162"/>
      <c r="C15276" s="163"/>
      <c r="D15276" s="164"/>
      <c r="E15276" s="163"/>
      <c r="F15276" s="162"/>
      <c r="G15276" s="209"/>
      <c r="H15276" s="195"/>
    </row>
    <row r="15277" spans="1:8">
      <c r="A15277" s="162"/>
      <c r="B15277" s="162"/>
      <c r="C15277" s="163"/>
      <c r="D15277" s="164"/>
      <c r="E15277" s="163"/>
      <c r="F15277" s="162"/>
      <c r="G15277" s="209"/>
      <c r="H15277" s="195"/>
    </row>
    <row r="15278" spans="1:8">
      <c r="A15278" s="162"/>
      <c r="B15278" s="162"/>
      <c r="C15278" s="163"/>
      <c r="D15278" s="164"/>
      <c r="E15278" s="163"/>
      <c r="F15278" s="162"/>
      <c r="G15278" s="209"/>
      <c r="H15278" s="195"/>
    </row>
    <row r="15279" spans="1:8">
      <c r="A15279" s="162"/>
      <c r="B15279" s="162"/>
      <c r="C15279" s="163"/>
      <c r="D15279" s="164"/>
      <c r="E15279" s="163"/>
      <c r="F15279" s="162"/>
      <c r="G15279" s="209"/>
      <c r="H15279" s="195"/>
    </row>
    <row r="15280" spans="1:8">
      <c r="A15280" s="162"/>
      <c r="B15280" s="162"/>
      <c r="C15280" s="163"/>
      <c r="D15280" s="164"/>
      <c r="E15280" s="163"/>
      <c r="F15280" s="162"/>
      <c r="G15280" s="209"/>
      <c r="H15280" s="195"/>
    </row>
    <row r="15281" spans="1:8">
      <c r="A15281" s="162"/>
      <c r="B15281" s="162"/>
      <c r="C15281" s="163"/>
      <c r="D15281" s="164"/>
      <c r="E15281" s="163"/>
      <c r="F15281" s="162"/>
      <c r="G15281" s="209"/>
      <c r="H15281" s="195"/>
    </row>
    <row r="15282" spans="1:8">
      <c r="A15282" s="162"/>
      <c r="B15282" s="162"/>
      <c r="C15282" s="163"/>
      <c r="D15282" s="164"/>
      <c r="E15282" s="163"/>
      <c r="F15282" s="162"/>
      <c r="G15282" s="209"/>
      <c r="H15282" s="195"/>
    </row>
    <row r="15283" spans="1:8">
      <c r="A15283" s="162"/>
      <c r="B15283" s="162"/>
      <c r="C15283" s="163"/>
      <c r="D15283" s="164"/>
      <c r="E15283" s="163"/>
      <c r="F15283" s="162"/>
      <c r="G15283" s="209"/>
      <c r="H15283" s="195"/>
    </row>
    <row r="15284" spans="1:8">
      <c r="A15284" s="162"/>
      <c r="B15284" s="162"/>
      <c r="C15284" s="163"/>
      <c r="D15284" s="164"/>
      <c r="E15284" s="163"/>
      <c r="F15284" s="162"/>
      <c r="G15284" s="209"/>
      <c r="H15284" s="195"/>
    </row>
    <row r="15285" spans="1:8">
      <c r="A15285" s="162"/>
      <c r="B15285" s="162"/>
      <c r="C15285" s="163"/>
      <c r="D15285" s="164"/>
      <c r="E15285" s="163"/>
      <c r="F15285" s="162"/>
      <c r="G15285" s="209"/>
      <c r="H15285" s="195"/>
    </row>
    <row r="15286" spans="1:8">
      <c r="A15286" s="162"/>
      <c r="B15286" s="162"/>
      <c r="C15286" s="163"/>
      <c r="D15286" s="164"/>
      <c r="E15286" s="163"/>
      <c r="F15286" s="162"/>
      <c r="G15286" s="209"/>
      <c r="H15286" s="195"/>
    </row>
    <row r="15287" spans="1:8">
      <c r="A15287" s="162"/>
      <c r="B15287" s="162"/>
      <c r="C15287" s="163"/>
      <c r="D15287" s="164"/>
      <c r="E15287" s="163"/>
      <c r="F15287" s="162"/>
      <c r="G15287" s="209"/>
      <c r="H15287" s="195"/>
    </row>
    <row r="15288" spans="1:8">
      <c r="A15288" s="162"/>
      <c r="B15288" s="162"/>
      <c r="C15288" s="163"/>
      <c r="D15288" s="164"/>
      <c r="E15288" s="163"/>
      <c r="F15288" s="162"/>
      <c r="G15288" s="209"/>
      <c r="H15288" s="195"/>
    </row>
    <row r="15289" spans="1:8">
      <c r="A15289" s="162"/>
      <c r="B15289" s="162"/>
      <c r="C15289" s="163"/>
      <c r="D15289" s="164"/>
      <c r="E15289" s="163"/>
      <c r="F15289" s="162"/>
      <c r="G15289" s="209"/>
      <c r="H15289" s="195"/>
    </row>
    <row r="15290" spans="1:8">
      <c r="A15290" s="162"/>
      <c r="B15290" s="162"/>
      <c r="C15290" s="163"/>
      <c r="D15290" s="164"/>
      <c r="E15290" s="163"/>
      <c r="F15290" s="162"/>
      <c r="G15290" s="209"/>
      <c r="H15290" s="195"/>
    </row>
    <row r="15291" spans="1:8">
      <c r="A15291" s="162"/>
      <c r="B15291" s="162"/>
      <c r="C15291" s="163"/>
      <c r="D15291" s="164"/>
      <c r="E15291" s="163"/>
      <c r="F15291" s="162"/>
      <c r="G15291" s="209"/>
      <c r="H15291" s="195"/>
    </row>
    <row r="15292" spans="1:8">
      <c r="A15292" s="162"/>
      <c r="B15292" s="162"/>
      <c r="C15292" s="163"/>
      <c r="D15292" s="164"/>
      <c r="E15292" s="163"/>
      <c r="F15292" s="162"/>
      <c r="G15292" s="209"/>
      <c r="H15292" s="195"/>
    </row>
    <row r="15293" spans="1:8">
      <c r="A15293" s="162"/>
      <c r="B15293" s="162"/>
      <c r="C15293" s="163"/>
      <c r="D15293" s="164"/>
      <c r="E15293" s="163"/>
      <c r="F15293" s="162"/>
      <c r="G15293" s="209"/>
      <c r="H15293" s="195"/>
    </row>
    <row r="15294" spans="1:8">
      <c r="A15294" s="162"/>
      <c r="B15294" s="162"/>
      <c r="C15294" s="163"/>
      <c r="D15294" s="164"/>
      <c r="E15294" s="163"/>
      <c r="F15294" s="162"/>
      <c r="G15294" s="209"/>
      <c r="H15294" s="195"/>
    </row>
    <row r="15295" spans="1:8">
      <c r="A15295" s="162"/>
      <c r="B15295" s="162"/>
      <c r="C15295" s="163"/>
      <c r="D15295" s="164"/>
      <c r="E15295" s="163"/>
      <c r="F15295" s="162"/>
      <c r="G15295" s="209"/>
      <c r="H15295" s="195"/>
    </row>
    <row r="15296" spans="1:8">
      <c r="A15296" s="162"/>
      <c r="B15296" s="162"/>
      <c r="C15296" s="163"/>
      <c r="D15296" s="164"/>
      <c r="E15296" s="163"/>
      <c r="F15296" s="162"/>
      <c r="G15296" s="209"/>
      <c r="H15296" s="195"/>
    </row>
    <row r="15297" spans="1:8">
      <c r="A15297" s="162"/>
      <c r="B15297" s="162"/>
      <c r="C15297" s="163"/>
      <c r="D15297" s="164"/>
      <c r="E15297" s="163"/>
      <c r="F15297" s="162"/>
      <c r="G15297" s="209"/>
      <c r="H15297" s="195"/>
    </row>
    <row r="15298" spans="1:8">
      <c r="A15298" s="162"/>
      <c r="B15298" s="162"/>
      <c r="C15298" s="163"/>
      <c r="D15298" s="164"/>
      <c r="E15298" s="163"/>
      <c r="F15298" s="162"/>
      <c r="G15298" s="209"/>
      <c r="H15298" s="195"/>
    </row>
    <row r="15299" spans="1:8">
      <c r="A15299" s="162"/>
      <c r="B15299" s="162"/>
      <c r="C15299" s="163"/>
      <c r="D15299" s="164"/>
      <c r="E15299" s="163"/>
      <c r="F15299" s="162"/>
      <c r="G15299" s="209"/>
      <c r="H15299" s="195"/>
    </row>
    <row r="15300" spans="1:8">
      <c r="A15300" s="162"/>
      <c r="B15300" s="162"/>
      <c r="C15300" s="163"/>
      <c r="D15300" s="164"/>
      <c r="E15300" s="163"/>
      <c r="F15300" s="162"/>
      <c r="G15300" s="209"/>
      <c r="H15300" s="195"/>
    </row>
    <row r="15301" spans="1:8">
      <c r="A15301" s="162"/>
      <c r="B15301" s="162"/>
      <c r="C15301" s="163"/>
      <c r="D15301" s="164"/>
      <c r="E15301" s="163"/>
      <c r="F15301" s="162"/>
      <c r="G15301" s="209"/>
      <c r="H15301" s="195"/>
    </row>
    <row r="15302" spans="1:8">
      <c r="A15302" s="162"/>
      <c r="B15302" s="162"/>
      <c r="C15302" s="163"/>
      <c r="D15302" s="164"/>
      <c r="E15302" s="163"/>
      <c r="F15302" s="162"/>
      <c r="G15302" s="209"/>
      <c r="H15302" s="195"/>
    </row>
    <row r="15303" spans="1:8">
      <c r="A15303" s="162"/>
      <c r="B15303" s="162"/>
      <c r="C15303" s="163"/>
      <c r="D15303" s="164"/>
      <c r="E15303" s="163"/>
      <c r="F15303" s="162"/>
      <c r="G15303" s="209"/>
      <c r="H15303" s="195"/>
    </row>
    <row r="15304" spans="1:8">
      <c r="A15304" s="162"/>
      <c r="B15304" s="162"/>
      <c r="C15304" s="163"/>
      <c r="D15304" s="164"/>
      <c r="E15304" s="163"/>
      <c r="F15304" s="162"/>
      <c r="G15304" s="209"/>
      <c r="H15304" s="195"/>
    </row>
    <row r="15305" spans="1:8">
      <c r="A15305" s="162"/>
      <c r="B15305" s="162"/>
      <c r="C15305" s="163"/>
      <c r="D15305" s="164"/>
      <c r="E15305" s="163"/>
      <c r="F15305" s="162"/>
      <c r="G15305" s="209"/>
      <c r="H15305" s="195"/>
    </row>
    <row r="15306" spans="1:8">
      <c r="A15306" s="162"/>
      <c r="B15306" s="162"/>
      <c r="C15306" s="163"/>
      <c r="D15306" s="164"/>
      <c r="E15306" s="163"/>
      <c r="F15306" s="162"/>
      <c r="G15306" s="209"/>
      <c r="H15306" s="195"/>
    </row>
    <row r="15307" spans="1:8">
      <c r="A15307" s="162"/>
      <c r="B15307" s="162"/>
      <c r="C15307" s="163"/>
      <c r="D15307" s="164"/>
      <c r="E15307" s="163"/>
      <c r="F15307" s="162"/>
      <c r="G15307" s="209"/>
      <c r="H15307" s="195"/>
    </row>
    <row r="15308" spans="1:8">
      <c r="A15308" s="162"/>
      <c r="B15308" s="162"/>
      <c r="C15308" s="163"/>
      <c r="D15308" s="164"/>
      <c r="E15308" s="163"/>
      <c r="F15308" s="162"/>
      <c r="G15308" s="209"/>
      <c r="H15308" s="195"/>
    </row>
    <row r="15309" spans="1:8">
      <c r="A15309" s="162"/>
      <c r="B15309" s="162"/>
      <c r="C15309" s="163"/>
      <c r="D15309" s="164"/>
      <c r="E15309" s="163"/>
      <c r="F15309" s="162"/>
      <c r="G15309" s="209"/>
      <c r="H15309" s="195"/>
    </row>
    <row r="15310" spans="1:8">
      <c r="A15310" s="162"/>
      <c r="B15310" s="162"/>
      <c r="C15310" s="163"/>
      <c r="D15310" s="164"/>
      <c r="E15310" s="163"/>
      <c r="F15310" s="162"/>
      <c r="G15310" s="209"/>
      <c r="H15310" s="195"/>
    </row>
    <row r="15311" spans="1:8">
      <c r="A15311" s="162"/>
      <c r="B15311" s="162"/>
      <c r="C15311" s="163"/>
      <c r="D15311" s="164"/>
      <c r="E15311" s="163"/>
      <c r="F15311" s="162"/>
      <c r="G15311" s="209"/>
      <c r="H15311" s="195"/>
    </row>
    <row r="15312" spans="1:8">
      <c r="A15312" s="162"/>
      <c r="B15312" s="162"/>
      <c r="C15312" s="163"/>
      <c r="D15312" s="164"/>
      <c r="E15312" s="163"/>
      <c r="F15312" s="162"/>
      <c r="G15312" s="209"/>
      <c r="H15312" s="195"/>
    </row>
    <row r="15313" spans="1:8">
      <c r="A15313" s="162"/>
      <c r="B15313" s="162"/>
      <c r="C15313" s="163"/>
      <c r="D15313" s="164"/>
      <c r="E15313" s="163"/>
      <c r="F15313" s="162"/>
      <c r="G15313" s="209"/>
      <c r="H15313" s="195"/>
    </row>
    <row r="15314" spans="1:8">
      <c r="A15314" s="162"/>
      <c r="B15314" s="162"/>
      <c r="C15314" s="163"/>
      <c r="D15314" s="164"/>
      <c r="E15314" s="163"/>
      <c r="F15314" s="162"/>
      <c r="G15314" s="209"/>
      <c r="H15314" s="195"/>
    </row>
    <row r="15315" spans="1:8">
      <c r="A15315" s="162"/>
      <c r="B15315" s="162"/>
      <c r="C15315" s="163"/>
      <c r="D15315" s="164"/>
      <c r="E15315" s="163"/>
      <c r="F15315" s="162"/>
      <c r="G15315" s="209"/>
      <c r="H15315" s="195"/>
    </row>
    <row r="15316" spans="1:8">
      <c r="A15316" s="162"/>
      <c r="B15316" s="162"/>
      <c r="C15316" s="163"/>
      <c r="D15316" s="164"/>
      <c r="E15316" s="163"/>
      <c r="F15316" s="162"/>
      <c r="G15316" s="209"/>
      <c r="H15316" s="195"/>
    </row>
    <row r="15317" spans="1:8">
      <c r="A15317" s="162"/>
      <c r="B15317" s="162"/>
      <c r="C15317" s="163"/>
      <c r="D15317" s="164"/>
      <c r="E15317" s="163"/>
      <c r="F15317" s="162"/>
      <c r="G15317" s="209"/>
      <c r="H15317" s="195"/>
    </row>
    <row r="15318" spans="1:8">
      <c r="A15318" s="162"/>
      <c r="B15318" s="162"/>
      <c r="C15318" s="163"/>
      <c r="D15318" s="164"/>
      <c r="E15318" s="163"/>
      <c r="F15318" s="162"/>
      <c r="G15318" s="209"/>
      <c r="H15318" s="195"/>
    </row>
    <row r="15319" spans="1:8">
      <c r="A15319" s="162"/>
      <c r="B15319" s="162"/>
      <c r="C15319" s="163"/>
      <c r="D15319" s="164"/>
      <c r="E15319" s="163"/>
      <c r="F15319" s="162"/>
      <c r="G15319" s="209"/>
      <c r="H15319" s="195"/>
    </row>
    <row r="15320" spans="1:8">
      <c r="A15320" s="162"/>
      <c r="B15320" s="162"/>
      <c r="C15320" s="163"/>
      <c r="D15320" s="164"/>
      <c r="E15320" s="163"/>
      <c r="F15320" s="162"/>
      <c r="G15320" s="209"/>
      <c r="H15320" s="195"/>
    </row>
    <row r="15321" spans="1:8">
      <c r="A15321" s="162"/>
      <c r="B15321" s="162"/>
      <c r="C15321" s="163"/>
      <c r="D15321" s="164"/>
      <c r="E15321" s="163"/>
      <c r="F15321" s="162"/>
      <c r="G15321" s="209"/>
      <c r="H15321" s="195"/>
    </row>
    <row r="15322" spans="1:8">
      <c r="A15322" s="162"/>
      <c r="B15322" s="162"/>
      <c r="C15322" s="163"/>
      <c r="D15322" s="164"/>
      <c r="E15322" s="163"/>
      <c r="F15322" s="162"/>
      <c r="G15322" s="209"/>
      <c r="H15322" s="195"/>
    </row>
    <row r="15323" spans="1:8">
      <c r="A15323" s="162"/>
      <c r="B15323" s="162"/>
      <c r="C15323" s="163"/>
      <c r="D15323" s="164"/>
      <c r="E15323" s="163"/>
      <c r="F15323" s="162"/>
      <c r="G15323" s="209"/>
      <c r="H15323" s="195"/>
    </row>
    <row r="15324" spans="1:8">
      <c r="A15324" s="162"/>
      <c r="B15324" s="162"/>
      <c r="C15324" s="163"/>
      <c r="D15324" s="164"/>
      <c r="E15324" s="163"/>
      <c r="F15324" s="162"/>
      <c r="G15324" s="209"/>
      <c r="H15324" s="195"/>
    </row>
    <row r="15325" spans="1:8">
      <c r="A15325" s="162"/>
      <c r="B15325" s="162"/>
      <c r="C15325" s="163"/>
      <c r="D15325" s="164"/>
      <c r="E15325" s="163"/>
      <c r="F15325" s="162"/>
      <c r="G15325" s="209"/>
      <c r="H15325" s="195"/>
    </row>
    <row r="15326" spans="1:8">
      <c r="A15326" s="162"/>
      <c r="B15326" s="162"/>
      <c r="C15326" s="163"/>
      <c r="D15326" s="164"/>
      <c r="E15326" s="163"/>
      <c r="F15326" s="162"/>
      <c r="G15326" s="209"/>
      <c r="H15326" s="195"/>
    </row>
    <row r="15327" spans="1:8">
      <c r="A15327" s="162"/>
      <c r="B15327" s="162"/>
      <c r="C15327" s="163"/>
      <c r="D15327" s="164"/>
      <c r="E15327" s="163"/>
      <c r="F15327" s="162"/>
      <c r="G15327" s="209"/>
      <c r="H15327" s="195"/>
    </row>
    <row r="15328" spans="1:8">
      <c r="A15328" s="162"/>
      <c r="B15328" s="162"/>
      <c r="C15328" s="163"/>
      <c r="D15328" s="164"/>
      <c r="E15328" s="163"/>
      <c r="F15328" s="162"/>
      <c r="G15328" s="209"/>
      <c r="H15328" s="195"/>
    </row>
    <row r="15329" spans="1:8">
      <c r="A15329" s="162"/>
      <c r="B15329" s="162"/>
      <c r="C15329" s="163"/>
      <c r="D15329" s="164"/>
      <c r="E15329" s="163"/>
      <c r="F15329" s="162"/>
      <c r="G15329" s="209"/>
      <c r="H15329" s="195"/>
    </row>
    <row r="15330" spans="1:8">
      <c r="A15330" s="162"/>
      <c r="B15330" s="162"/>
      <c r="C15330" s="163"/>
      <c r="D15330" s="164"/>
      <c r="E15330" s="163"/>
      <c r="F15330" s="162"/>
      <c r="G15330" s="209"/>
      <c r="H15330" s="195"/>
    </row>
    <row r="15331" spans="1:8">
      <c r="A15331" s="162"/>
      <c r="B15331" s="162"/>
      <c r="C15331" s="163"/>
      <c r="D15331" s="164"/>
      <c r="E15331" s="163"/>
      <c r="F15331" s="162"/>
      <c r="G15331" s="209"/>
      <c r="H15331" s="195"/>
    </row>
    <row r="15332" spans="1:8">
      <c r="A15332" s="162"/>
      <c r="B15332" s="162"/>
      <c r="C15332" s="163"/>
      <c r="D15332" s="164"/>
      <c r="E15332" s="163"/>
      <c r="F15332" s="162"/>
      <c r="G15332" s="209"/>
      <c r="H15332" s="195"/>
    </row>
    <row r="15333" spans="1:8">
      <c r="A15333" s="162"/>
      <c r="B15333" s="162"/>
      <c r="C15333" s="163"/>
      <c r="D15333" s="164"/>
      <c r="E15333" s="163"/>
      <c r="F15333" s="162"/>
      <c r="G15333" s="209"/>
      <c r="H15333" s="195"/>
    </row>
    <row r="15334" spans="1:8">
      <c r="A15334" s="162"/>
      <c r="B15334" s="162"/>
      <c r="C15334" s="163"/>
      <c r="D15334" s="164"/>
      <c r="E15334" s="163"/>
      <c r="F15334" s="162"/>
      <c r="G15334" s="209"/>
      <c r="H15334" s="195"/>
    </row>
    <row r="15335" spans="1:8">
      <c r="A15335" s="162"/>
      <c r="B15335" s="162"/>
      <c r="C15335" s="163"/>
      <c r="D15335" s="164"/>
      <c r="E15335" s="163"/>
      <c r="F15335" s="162"/>
      <c r="G15335" s="209"/>
      <c r="H15335" s="195"/>
    </row>
    <row r="15336" spans="1:8">
      <c r="A15336" s="162"/>
      <c r="B15336" s="162"/>
      <c r="C15336" s="163"/>
      <c r="D15336" s="164"/>
      <c r="E15336" s="163"/>
      <c r="F15336" s="162"/>
      <c r="G15336" s="209"/>
      <c r="H15336" s="195"/>
    </row>
    <row r="15337" spans="1:8">
      <c r="A15337" s="162"/>
      <c r="B15337" s="162"/>
      <c r="C15337" s="163"/>
      <c r="D15337" s="164"/>
      <c r="E15337" s="163"/>
      <c r="F15337" s="162"/>
      <c r="G15337" s="209"/>
      <c r="H15337" s="195"/>
    </row>
    <row r="15338" spans="1:8">
      <c r="A15338" s="162"/>
      <c r="B15338" s="162"/>
      <c r="C15338" s="163"/>
      <c r="D15338" s="164"/>
      <c r="E15338" s="163"/>
      <c r="F15338" s="162"/>
      <c r="G15338" s="209"/>
      <c r="H15338" s="195"/>
    </row>
    <row r="15339" spans="1:8">
      <c r="A15339" s="162"/>
      <c r="B15339" s="162"/>
      <c r="C15339" s="163"/>
      <c r="D15339" s="164"/>
      <c r="E15339" s="163"/>
      <c r="F15339" s="162"/>
      <c r="G15339" s="209"/>
      <c r="H15339" s="195"/>
    </row>
    <row r="15340" spans="1:8">
      <c r="A15340" s="162"/>
      <c r="B15340" s="162"/>
      <c r="C15340" s="163"/>
      <c r="D15340" s="164"/>
      <c r="E15340" s="163"/>
      <c r="F15340" s="162"/>
      <c r="G15340" s="209"/>
      <c r="H15340" s="195"/>
    </row>
    <row r="15341" spans="1:8">
      <c r="A15341" s="162"/>
      <c r="B15341" s="162"/>
      <c r="C15341" s="163"/>
      <c r="D15341" s="164"/>
      <c r="E15341" s="163"/>
      <c r="F15341" s="162"/>
      <c r="G15341" s="209"/>
      <c r="H15341" s="195"/>
    </row>
    <row r="15342" spans="1:8">
      <c r="A15342" s="162"/>
      <c r="B15342" s="162"/>
      <c r="C15342" s="163"/>
      <c r="D15342" s="164"/>
      <c r="E15342" s="163"/>
      <c r="F15342" s="162"/>
      <c r="G15342" s="209"/>
      <c r="H15342" s="195"/>
    </row>
    <row r="15343" spans="1:8">
      <c r="A15343" s="162"/>
      <c r="B15343" s="162"/>
      <c r="C15343" s="163"/>
      <c r="D15343" s="164"/>
      <c r="E15343" s="163"/>
      <c r="F15343" s="162"/>
      <c r="G15343" s="209"/>
      <c r="H15343" s="195"/>
    </row>
    <row r="15344" spans="1:8">
      <c r="A15344" s="162"/>
      <c r="B15344" s="162"/>
      <c r="C15344" s="163"/>
      <c r="D15344" s="164"/>
      <c r="E15344" s="163"/>
      <c r="F15344" s="162"/>
      <c r="G15344" s="209"/>
      <c r="H15344" s="195"/>
    </row>
    <row r="15345" spans="1:8">
      <c r="A15345" s="162"/>
      <c r="B15345" s="162"/>
      <c r="C15345" s="163"/>
      <c r="D15345" s="164"/>
      <c r="E15345" s="163"/>
      <c r="F15345" s="162"/>
      <c r="G15345" s="209"/>
      <c r="H15345" s="195"/>
    </row>
    <row r="15346" spans="1:8">
      <c r="A15346" s="162"/>
      <c r="B15346" s="162"/>
      <c r="C15346" s="163"/>
      <c r="D15346" s="164"/>
      <c r="E15346" s="163"/>
      <c r="F15346" s="162"/>
      <c r="G15346" s="209"/>
      <c r="H15346" s="195"/>
    </row>
    <row r="15347" spans="1:8">
      <c r="A15347" s="162"/>
      <c r="B15347" s="162"/>
      <c r="C15347" s="163"/>
      <c r="D15347" s="164"/>
      <c r="E15347" s="163"/>
      <c r="F15347" s="162"/>
      <c r="G15347" s="209"/>
      <c r="H15347" s="195"/>
    </row>
    <row r="15348" spans="1:8">
      <c r="A15348" s="162"/>
      <c r="B15348" s="162"/>
      <c r="C15348" s="163"/>
      <c r="D15348" s="164"/>
      <c r="E15348" s="163"/>
      <c r="F15348" s="162"/>
      <c r="G15348" s="209"/>
      <c r="H15348" s="195"/>
    </row>
    <row r="15349" spans="1:8">
      <c r="A15349" s="162"/>
      <c r="B15349" s="162"/>
      <c r="C15349" s="163"/>
      <c r="D15349" s="164"/>
      <c r="E15349" s="163"/>
      <c r="F15349" s="162"/>
      <c r="G15349" s="209"/>
      <c r="H15349" s="195"/>
    </row>
    <row r="15350" spans="1:8">
      <c r="A15350" s="162"/>
      <c r="B15350" s="162"/>
      <c r="C15350" s="163"/>
      <c r="D15350" s="164"/>
      <c r="E15350" s="163"/>
      <c r="F15350" s="162"/>
      <c r="G15350" s="209"/>
      <c r="H15350" s="195"/>
    </row>
    <row r="15351" spans="1:8">
      <c r="A15351" s="162"/>
      <c r="B15351" s="162"/>
      <c r="C15351" s="163"/>
      <c r="D15351" s="164"/>
      <c r="E15351" s="163"/>
      <c r="F15351" s="162"/>
      <c r="G15351" s="209"/>
      <c r="H15351" s="195"/>
    </row>
    <row r="15352" spans="1:8">
      <c r="A15352" s="162"/>
      <c r="B15352" s="162"/>
      <c r="C15352" s="163"/>
      <c r="D15352" s="164"/>
      <c r="E15352" s="163"/>
      <c r="F15352" s="162"/>
      <c r="G15352" s="209"/>
      <c r="H15352" s="195"/>
    </row>
    <row r="15353" spans="1:8">
      <c r="A15353" s="162"/>
      <c r="B15353" s="162"/>
      <c r="C15353" s="163"/>
      <c r="D15353" s="164"/>
      <c r="E15353" s="163"/>
      <c r="F15353" s="162"/>
      <c r="G15353" s="209"/>
      <c r="H15353" s="195"/>
    </row>
    <row r="15354" spans="1:8">
      <c r="A15354" s="162"/>
      <c r="B15354" s="162"/>
      <c r="C15354" s="163"/>
      <c r="D15354" s="164"/>
      <c r="E15354" s="163"/>
      <c r="F15354" s="162"/>
      <c r="G15354" s="209"/>
      <c r="H15354" s="195"/>
    </row>
    <row r="15355" spans="1:8">
      <c r="A15355" s="162"/>
      <c r="B15355" s="162"/>
      <c r="C15355" s="163"/>
      <c r="D15355" s="164"/>
      <c r="E15355" s="163"/>
      <c r="F15355" s="162"/>
      <c r="G15355" s="209"/>
      <c r="H15355" s="195"/>
    </row>
    <row r="15356" spans="1:8">
      <c r="A15356" s="162"/>
      <c r="B15356" s="162"/>
      <c r="C15356" s="163"/>
      <c r="D15356" s="164"/>
      <c r="E15356" s="163"/>
      <c r="F15356" s="162"/>
      <c r="G15356" s="209"/>
      <c r="H15356" s="195"/>
    </row>
    <row r="15357" spans="1:8">
      <c r="A15357" s="162"/>
      <c r="B15357" s="162"/>
      <c r="C15357" s="163"/>
      <c r="D15357" s="164"/>
      <c r="E15357" s="163"/>
      <c r="F15357" s="162"/>
      <c r="G15357" s="209"/>
      <c r="H15357" s="195"/>
    </row>
    <row r="15358" spans="1:8">
      <c r="A15358" s="162"/>
      <c r="B15358" s="162"/>
      <c r="C15358" s="163"/>
      <c r="D15358" s="164"/>
      <c r="E15358" s="163"/>
      <c r="F15358" s="162"/>
      <c r="G15358" s="209"/>
      <c r="H15358" s="195"/>
    </row>
    <row r="15359" spans="1:8">
      <c r="A15359" s="162"/>
      <c r="B15359" s="162"/>
      <c r="C15359" s="163"/>
      <c r="D15359" s="164"/>
      <c r="E15359" s="163"/>
      <c r="F15359" s="162"/>
      <c r="G15359" s="209"/>
      <c r="H15359" s="195"/>
    </row>
    <row r="15360" spans="1:8">
      <c r="A15360" s="162"/>
      <c r="B15360" s="162"/>
      <c r="C15360" s="163"/>
      <c r="D15360" s="164"/>
      <c r="E15360" s="163"/>
      <c r="F15360" s="162"/>
      <c r="G15360" s="209"/>
      <c r="H15360" s="195"/>
    </row>
    <row r="15361" spans="1:8">
      <c r="A15361" s="162"/>
      <c r="B15361" s="162"/>
      <c r="C15361" s="163"/>
      <c r="D15361" s="164"/>
      <c r="E15361" s="163"/>
      <c r="F15361" s="162"/>
      <c r="G15361" s="209"/>
      <c r="H15361" s="195"/>
    </row>
    <row r="15362" spans="1:8">
      <c r="A15362" s="162"/>
      <c r="B15362" s="162"/>
      <c r="C15362" s="163"/>
      <c r="D15362" s="164"/>
      <c r="E15362" s="163"/>
      <c r="F15362" s="162"/>
      <c r="G15362" s="209"/>
      <c r="H15362" s="195"/>
    </row>
    <row r="15363" spans="1:8">
      <c r="A15363" s="162"/>
      <c r="B15363" s="162"/>
      <c r="C15363" s="163"/>
      <c r="D15363" s="164"/>
      <c r="E15363" s="163"/>
      <c r="F15363" s="162"/>
      <c r="G15363" s="209"/>
      <c r="H15363" s="195"/>
    </row>
    <row r="15364" spans="1:8">
      <c r="A15364" s="162"/>
      <c r="B15364" s="162"/>
      <c r="C15364" s="163"/>
      <c r="D15364" s="164"/>
      <c r="E15364" s="163"/>
      <c r="F15364" s="162"/>
      <c r="G15364" s="209"/>
      <c r="H15364" s="195"/>
    </row>
    <row r="15365" spans="1:8">
      <c r="A15365" s="162"/>
      <c r="B15365" s="162"/>
      <c r="C15365" s="163"/>
      <c r="D15365" s="164"/>
      <c r="E15365" s="163"/>
      <c r="F15365" s="162"/>
      <c r="G15365" s="209"/>
      <c r="H15365" s="195"/>
    </row>
    <row r="15366" spans="1:8">
      <c r="A15366" s="162"/>
      <c r="B15366" s="162"/>
      <c r="C15366" s="163"/>
      <c r="D15366" s="164"/>
      <c r="E15366" s="163"/>
      <c r="F15366" s="162"/>
      <c r="G15366" s="209"/>
      <c r="H15366" s="195"/>
    </row>
    <row r="15367" spans="1:8">
      <c r="A15367" s="162"/>
      <c r="B15367" s="162"/>
      <c r="C15367" s="163"/>
      <c r="D15367" s="164"/>
      <c r="E15367" s="163"/>
      <c r="F15367" s="162"/>
      <c r="G15367" s="209"/>
      <c r="H15367" s="195"/>
    </row>
    <row r="15368" spans="1:8">
      <c r="A15368" s="162"/>
      <c r="B15368" s="162"/>
      <c r="C15368" s="163"/>
      <c r="D15368" s="164"/>
      <c r="E15368" s="163"/>
      <c r="F15368" s="162"/>
      <c r="G15368" s="209"/>
      <c r="H15368" s="195"/>
    </row>
    <row r="15369" spans="1:8">
      <c r="A15369" s="162"/>
      <c r="B15369" s="162"/>
      <c r="C15369" s="163"/>
      <c r="D15369" s="164"/>
      <c r="E15369" s="163"/>
      <c r="F15369" s="162"/>
      <c r="G15369" s="209"/>
      <c r="H15369" s="195"/>
    </row>
    <row r="15370" spans="1:8">
      <c r="A15370" s="162"/>
      <c r="B15370" s="162"/>
      <c r="C15370" s="163"/>
      <c r="D15370" s="164"/>
      <c r="E15370" s="163"/>
      <c r="F15370" s="162"/>
      <c r="G15370" s="209"/>
      <c r="H15370" s="195"/>
    </row>
    <row r="15371" spans="1:8">
      <c r="A15371" s="162"/>
      <c r="B15371" s="162"/>
      <c r="C15371" s="163"/>
      <c r="D15371" s="164"/>
      <c r="E15371" s="163"/>
      <c r="F15371" s="162"/>
      <c r="G15371" s="209"/>
      <c r="H15371" s="195"/>
    </row>
    <row r="15372" spans="1:8">
      <c r="A15372" s="162"/>
      <c r="B15372" s="162"/>
      <c r="C15372" s="163"/>
      <c r="D15372" s="164"/>
      <c r="E15372" s="163"/>
      <c r="F15372" s="162"/>
      <c r="G15372" s="209"/>
      <c r="H15372" s="195"/>
    </row>
    <row r="15373" spans="1:8">
      <c r="A15373" s="162"/>
      <c r="B15373" s="162"/>
      <c r="C15373" s="163"/>
      <c r="D15373" s="164"/>
      <c r="E15373" s="163"/>
      <c r="F15373" s="162"/>
      <c r="G15373" s="209"/>
      <c r="H15373" s="195"/>
    </row>
    <row r="15374" spans="1:8">
      <c r="A15374" s="162"/>
      <c r="B15374" s="162"/>
      <c r="C15374" s="163"/>
      <c r="D15374" s="164"/>
      <c r="E15374" s="163"/>
      <c r="F15374" s="162"/>
      <c r="G15374" s="209"/>
      <c r="H15374" s="195"/>
    </row>
    <row r="15375" spans="1:8">
      <c r="A15375" s="162"/>
      <c r="B15375" s="162"/>
      <c r="C15375" s="163"/>
      <c r="D15375" s="164"/>
      <c r="E15375" s="163"/>
      <c r="F15375" s="162"/>
      <c r="G15375" s="209"/>
      <c r="H15375" s="195"/>
    </row>
    <row r="15376" spans="1:8">
      <c r="A15376" s="162"/>
      <c r="B15376" s="162"/>
      <c r="C15376" s="163"/>
      <c r="D15376" s="164"/>
      <c r="E15376" s="163"/>
      <c r="F15376" s="162"/>
      <c r="G15376" s="209"/>
      <c r="H15376" s="195"/>
    </row>
    <row r="15377" spans="1:8">
      <c r="A15377" s="162"/>
      <c r="B15377" s="162"/>
      <c r="C15377" s="163"/>
      <c r="D15377" s="164"/>
      <c r="E15377" s="163"/>
      <c r="F15377" s="162"/>
      <c r="G15377" s="209"/>
      <c r="H15377" s="195"/>
    </row>
    <row r="15378" spans="1:8">
      <c r="A15378" s="162"/>
      <c r="B15378" s="162"/>
      <c r="C15378" s="163"/>
      <c r="D15378" s="164"/>
      <c r="E15378" s="163"/>
      <c r="F15378" s="162"/>
      <c r="G15378" s="209"/>
      <c r="H15378" s="195"/>
    </row>
    <row r="15379" spans="1:8">
      <c r="A15379" s="162"/>
      <c r="B15379" s="162"/>
      <c r="C15379" s="163"/>
      <c r="D15379" s="164"/>
      <c r="E15379" s="163"/>
      <c r="F15379" s="162"/>
      <c r="G15379" s="209"/>
      <c r="H15379" s="195"/>
    </row>
    <row r="15380" spans="1:8">
      <c r="A15380" s="162"/>
      <c r="B15380" s="162"/>
      <c r="C15380" s="163"/>
      <c r="D15380" s="164"/>
      <c r="E15380" s="163"/>
      <c r="F15380" s="162"/>
      <c r="G15380" s="209"/>
      <c r="H15380" s="195"/>
    </row>
    <row r="15381" spans="1:8">
      <c r="A15381" s="162"/>
      <c r="B15381" s="162"/>
      <c r="C15381" s="163"/>
      <c r="D15381" s="164"/>
      <c r="E15381" s="163"/>
      <c r="F15381" s="162"/>
      <c r="G15381" s="209"/>
      <c r="H15381" s="195"/>
    </row>
    <row r="15382" spans="1:8">
      <c r="A15382" s="162"/>
      <c r="B15382" s="162"/>
      <c r="C15382" s="163"/>
      <c r="D15382" s="164"/>
      <c r="E15382" s="163"/>
      <c r="F15382" s="162"/>
      <c r="G15382" s="209"/>
      <c r="H15382" s="195"/>
    </row>
    <row r="15383" spans="1:8">
      <c r="A15383" s="162"/>
      <c r="B15383" s="162"/>
      <c r="C15383" s="163"/>
      <c r="D15383" s="164"/>
      <c r="E15383" s="163"/>
      <c r="F15383" s="162"/>
      <c r="G15383" s="209"/>
      <c r="H15383" s="195"/>
    </row>
    <row r="15384" spans="1:8">
      <c r="A15384" s="162"/>
      <c r="B15384" s="162"/>
      <c r="C15384" s="163"/>
      <c r="D15384" s="164"/>
      <c r="E15384" s="163"/>
      <c r="F15384" s="162"/>
      <c r="G15384" s="209"/>
      <c r="H15384" s="195"/>
    </row>
    <row r="15385" spans="1:8">
      <c r="A15385" s="162"/>
      <c r="B15385" s="162"/>
      <c r="C15385" s="163"/>
      <c r="D15385" s="164"/>
      <c r="E15385" s="163"/>
      <c r="F15385" s="162"/>
      <c r="G15385" s="209"/>
      <c r="H15385" s="195"/>
    </row>
    <row r="15386" spans="1:8">
      <c r="A15386" s="162"/>
      <c r="B15386" s="162"/>
      <c r="C15386" s="163"/>
      <c r="D15386" s="164"/>
      <c r="E15386" s="163"/>
      <c r="F15386" s="162"/>
      <c r="G15386" s="209"/>
      <c r="H15386" s="195"/>
    </row>
    <row r="15387" spans="1:8">
      <c r="A15387" s="162"/>
      <c r="B15387" s="162"/>
      <c r="C15387" s="163"/>
      <c r="D15387" s="164"/>
      <c r="E15387" s="163"/>
      <c r="F15387" s="162"/>
      <c r="G15387" s="209"/>
      <c r="H15387" s="195"/>
    </row>
    <row r="15388" spans="1:8">
      <c r="A15388" s="162"/>
      <c r="B15388" s="162"/>
      <c r="C15388" s="163"/>
      <c r="D15388" s="164"/>
      <c r="E15388" s="163"/>
      <c r="F15388" s="162"/>
      <c r="G15388" s="209"/>
      <c r="H15388" s="195"/>
    </row>
    <row r="15389" spans="1:8">
      <c r="A15389" s="162"/>
      <c r="B15389" s="162"/>
      <c r="C15389" s="163"/>
      <c r="D15389" s="164"/>
      <c r="E15389" s="163"/>
      <c r="F15389" s="162"/>
      <c r="G15389" s="209"/>
      <c r="H15389" s="195"/>
    </row>
    <row r="15390" spans="1:8">
      <c r="A15390" s="162"/>
      <c r="B15390" s="162"/>
      <c r="C15390" s="163"/>
      <c r="D15390" s="164"/>
      <c r="E15390" s="163"/>
      <c r="F15390" s="162"/>
      <c r="G15390" s="209"/>
      <c r="H15390" s="195"/>
    </row>
    <row r="15391" spans="1:8">
      <c r="A15391" s="162"/>
      <c r="B15391" s="162"/>
      <c r="C15391" s="163"/>
      <c r="D15391" s="164"/>
      <c r="E15391" s="163"/>
      <c r="F15391" s="162"/>
      <c r="G15391" s="209"/>
      <c r="H15391" s="195"/>
    </row>
    <row r="15392" spans="1:8">
      <c r="A15392" s="162"/>
      <c r="B15392" s="162"/>
      <c r="C15392" s="163"/>
      <c r="D15392" s="164"/>
      <c r="E15392" s="163"/>
      <c r="F15392" s="162"/>
      <c r="G15392" s="209"/>
      <c r="H15392" s="195"/>
    </row>
    <row r="15393" spans="1:8">
      <c r="A15393" s="162"/>
      <c r="B15393" s="162"/>
      <c r="C15393" s="163"/>
      <c r="D15393" s="164"/>
      <c r="E15393" s="163"/>
      <c r="F15393" s="162"/>
      <c r="G15393" s="209"/>
      <c r="H15393" s="195"/>
    </row>
    <row r="15394" spans="1:8">
      <c r="A15394" s="162"/>
      <c r="B15394" s="162"/>
      <c r="C15394" s="163"/>
      <c r="D15394" s="164"/>
      <c r="E15394" s="163"/>
      <c r="F15394" s="162"/>
      <c r="G15394" s="209"/>
      <c r="H15394" s="195"/>
    </row>
    <row r="15395" spans="1:8">
      <c r="A15395" s="162"/>
      <c r="B15395" s="162"/>
      <c r="C15395" s="163"/>
      <c r="D15395" s="164"/>
      <c r="E15395" s="163"/>
      <c r="F15395" s="162"/>
      <c r="G15395" s="209"/>
      <c r="H15395" s="195"/>
    </row>
    <row r="15396" spans="1:8">
      <c r="A15396" s="162"/>
      <c r="B15396" s="162"/>
      <c r="C15396" s="163"/>
      <c r="D15396" s="164"/>
      <c r="E15396" s="163"/>
      <c r="F15396" s="162"/>
      <c r="G15396" s="209"/>
      <c r="H15396" s="195"/>
    </row>
    <row r="15397" spans="1:8">
      <c r="A15397" s="162"/>
      <c r="B15397" s="162"/>
      <c r="C15397" s="163"/>
      <c r="D15397" s="164"/>
      <c r="E15397" s="163"/>
      <c r="F15397" s="162"/>
      <c r="G15397" s="209"/>
      <c r="H15397" s="195"/>
    </row>
    <row r="15398" spans="1:8">
      <c r="A15398" s="162"/>
      <c r="B15398" s="162"/>
      <c r="C15398" s="163"/>
      <c r="D15398" s="164"/>
      <c r="E15398" s="163"/>
      <c r="F15398" s="162"/>
      <c r="G15398" s="209"/>
      <c r="H15398" s="195"/>
    </row>
    <row r="15399" spans="1:8">
      <c r="A15399" s="162"/>
      <c r="B15399" s="162"/>
      <c r="C15399" s="163"/>
      <c r="D15399" s="164"/>
      <c r="E15399" s="163"/>
      <c r="F15399" s="162"/>
      <c r="G15399" s="209"/>
      <c r="H15399" s="195"/>
    </row>
    <row r="15400" spans="1:8">
      <c r="A15400" s="162"/>
      <c r="B15400" s="162"/>
      <c r="C15400" s="163"/>
      <c r="D15400" s="164"/>
      <c r="E15400" s="163"/>
      <c r="F15400" s="162"/>
      <c r="G15400" s="209"/>
      <c r="H15400" s="195"/>
    </row>
    <row r="15401" spans="1:8">
      <c r="A15401" s="162"/>
      <c r="B15401" s="162"/>
      <c r="C15401" s="163"/>
      <c r="D15401" s="164"/>
      <c r="E15401" s="163"/>
      <c r="F15401" s="162"/>
      <c r="G15401" s="209"/>
      <c r="H15401" s="195"/>
    </row>
    <row r="15402" spans="1:8">
      <c r="A15402" s="162"/>
      <c r="B15402" s="162"/>
      <c r="C15402" s="163"/>
      <c r="D15402" s="164"/>
      <c r="E15402" s="163"/>
      <c r="F15402" s="162"/>
      <c r="G15402" s="209"/>
      <c r="H15402" s="195"/>
    </row>
    <row r="15403" spans="1:8">
      <c r="A15403" s="162"/>
      <c r="B15403" s="162"/>
      <c r="C15403" s="163"/>
      <c r="D15403" s="164"/>
      <c r="E15403" s="163"/>
      <c r="F15403" s="162"/>
      <c r="G15403" s="209"/>
      <c r="H15403" s="195"/>
    </row>
    <row r="15404" spans="1:8">
      <c r="A15404" s="162"/>
      <c r="B15404" s="162"/>
      <c r="C15404" s="163"/>
      <c r="D15404" s="164"/>
      <c r="E15404" s="163"/>
      <c r="F15404" s="162"/>
      <c r="G15404" s="209"/>
      <c r="H15404" s="195"/>
    </row>
    <row r="15405" spans="1:8">
      <c r="A15405" s="162"/>
      <c r="B15405" s="162"/>
      <c r="C15405" s="163"/>
      <c r="D15405" s="164"/>
      <c r="E15405" s="163"/>
      <c r="F15405" s="162"/>
      <c r="G15405" s="209"/>
      <c r="H15405" s="195"/>
    </row>
    <row r="15406" spans="1:8">
      <c r="A15406" s="162"/>
      <c r="B15406" s="162"/>
      <c r="C15406" s="163"/>
      <c r="D15406" s="164"/>
      <c r="E15406" s="163"/>
      <c r="F15406" s="162"/>
      <c r="G15406" s="209"/>
      <c r="H15406" s="195"/>
    </row>
    <row r="15407" spans="1:8">
      <c r="A15407" s="162"/>
      <c r="B15407" s="162"/>
      <c r="C15407" s="163"/>
      <c r="D15407" s="164"/>
      <c r="E15407" s="163"/>
      <c r="F15407" s="162"/>
      <c r="G15407" s="209"/>
      <c r="H15407" s="195"/>
    </row>
    <row r="15408" spans="1:8">
      <c r="A15408" s="162"/>
      <c r="B15408" s="162"/>
      <c r="C15408" s="163"/>
      <c r="D15408" s="164"/>
      <c r="E15408" s="163"/>
      <c r="F15408" s="162"/>
      <c r="G15408" s="209"/>
      <c r="H15408" s="195"/>
    </row>
    <row r="15409" spans="1:8">
      <c r="A15409" s="162"/>
      <c r="B15409" s="162"/>
      <c r="C15409" s="163"/>
      <c r="D15409" s="164"/>
      <c r="E15409" s="163"/>
      <c r="F15409" s="162"/>
      <c r="G15409" s="209"/>
      <c r="H15409" s="195"/>
    </row>
    <row r="15410" spans="1:8">
      <c r="A15410" s="162"/>
      <c r="B15410" s="162"/>
      <c r="C15410" s="163"/>
      <c r="D15410" s="164"/>
      <c r="E15410" s="163"/>
      <c r="F15410" s="162"/>
      <c r="G15410" s="209"/>
      <c r="H15410" s="195"/>
    </row>
    <row r="15411" spans="1:8">
      <c r="A15411" s="162"/>
      <c r="B15411" s="162"/>
      <c r="C15411" s="163"/>
      <c r="D15411" s="164"/>
      <c r="E15411" s="163"/>
      <c r="F15411" s="162"/>
      <c r="G15411" s="209"/>
      <c r="H15411" s="195"/>
    </row>
    <row r="15412" spans="1:8">
      <c r="A15412" s="162"/>
      <c r="B15412" s="162"/>
      <c r="C15412" s="163"/>
      <c r="D15412" s="164"/>
      <c r="E15412" s="163"/>
      <c r="F15412" s="162"/>
      <c r="G15412" s="209"/>
      <c r="H15412" s="195"/>
    </row>
    <row r="15413" spans="1:8">
      <c r="A15413" s="162"/>
      <c r="B15413" s="162"/>
      <c r="C15413" s="163"/>
      <c r="D15413" s="164"/>
      <c r="E15413" s="163"/>
      <c r="F15413" s="162"/>
      <c r="G15413" s="209"/>
      <c r="H15413" s="195"/>
    </row>
    <row r="15414" spans="1:8">
      <c r="A15414" s="162"/>
      <c r="B15414" s="162"/>
      <c r="C15414" s="163"/>
      <c r="D15414" s="164"/>
      <c r="E15414" s="163"/>
      <c r="F15414" s="162"/>
      <c r="G15414" s="209"/>
      <c r="H15414" s="195"/>
    </row>
    <row r="15415" spans="1:8">
      <c r="A15415" s="162"/>
      <c r="B15415" s="162"/>
      <c r="C15415" s="163"/>
      <c r="D15415" s="164"/>
      <c r="E15415" s="163"/>
      <c r="F15415" s="162"/>
      <c r="G15415" s="209"/>
      <c r="H15415" s="195"/>
    </row>
    <row r="15416" spans="1:8">
      <c r="A15416" s="162"/>
      <c r="B15416" s="162"/>
      <c r="C15416" s="163"/>
      <c r="D15416" s="164"/>
      <c r="E15416" s="163"/>
      <c r="F15416" s="162"/>
      <c r="G15416" s="209"/>
      <c r="H15416" s="195"/>
    </row>
    <row r="15417" spans="1:8">
      <c r="A15417" s="162"/>
      <c r="B15417" s="162"/>
      <c r="C15417" s="163"/>
      <c r="D15417" s="164"/>
      <c r="E15417" s="163"/>
      <c r="F15417" s="162"/>
      <c r="G15417" s="209"/>
      <c r="H15417" s="195"/>
    </row>
    <row r="15418" spans="1:8">
      <c r="A15418" s="162"/>
      <c r="B15418" s="162"/>
      <c r="C15418" s="163"/>
      <c r="D15418" s="164"/>
      <c r="E15418" s="163"/>
      <c r="F15418" s="162"/>
      <c r="G15418" s="209"/>
      <c r="H15418" s="195"/>
    </row>
    <row r="15419" spans="1:8">
      <c r="A15419" s="162"/>
      <c r="B15419" s="162"/>
      <c r="C15419" s="163"/>
      <c r="D15419" s="164"/>
      <c r="E15419" s="163"/>
      <c r="F15419" s="162"/>
      <c r="G15419" s="209"/>
      <c r="H15419" s="195"/>
    </row>
    <row r="15420" spans="1:8">
      <c r="A15420" s="162"/>
      <c r="B15420" s="162"/>
      <c r="C15420" s="163"/>
      <c r="D15420" s="164"/>
      <c r="E15420" s="163"/>
      <c r="F15420" s="162"/>
      <c r="G15420" s="209"/>
      <c r="H15420" s="195"/>
    </row>
    <row r="15421" spans="1:8">
      <c r="A15421" s="162"/>
      <c r="B15421" s="162"/>
      <c r="C15421" s="163"/>
      <c r="D15421" s="164"/>
      <c r="E15421" s="163"/>
      <c r="F15421" s="162"/>
      <c r="G15421" s="209"/>
      <c r="H15421" s="195"/>
    </row>
    <row r="15422" spans="1:8">
      <c r="A15422" s="162"/>
      <c r="B15422" s="162"/>
      <c r="C15422" s="163"/>
      <c r="D15422" s="164"/>
      <c r="E15422" s="163"/>
      <c r="F15422" s="162"/>
      <c r="G15422" s="209"/>
      <c r="H15422" s="195"/>
    </row>
    <row r="15423" spans="1:8">
      <c r="A15423" s="162"/>
      <c r="B15423" s="162"/>
      <c r="C15423" s="163"/>
      <c r="D15423" s="164"/>
      <c r="E15423" s="163"/>
      <c r="F15423" s="162"/>
      <c r="G15423" s="209"/>
      <c r="H15423" s="195"/>
    </row>
    <row r="15424" spans="1:8">
      <c r="A15424" s="162"/>
      <c r="B15424" s="162"/>
      <c r="C15424" s="163"/>
      <c r="D15424" s="164"/>
      <c r="E15424" s="163"/>
      <c r="F15424" s="162"/>
      <c r="G15424" s="209"/>
      <c r="H15424" s="195"/>
    </row>
    <row r="15425" spans="1:8">
      <c r="A15425" s="162"/>
      <c r="B15425" s="162"/>
      <c r="C15425" s="163"/>
      <c r="D15425" s="164"/>
      <c r="E15425" s="163"/>
      <c r="F15425" s="162"/>
      <c r="G15425" s="209"/>
      <c r="H15425" s="195"/>
    </row>
    <row r="15426" spans="1:8">
      <c r="A15426" s="162"/>
      <c r="B15426" s="162"/>
      <c r="C15426" s="163"/>
      <c r="D15426" s="164"/>
      <c r="E15426" s="163"/>
      <c r="F15426" s="162"/>
      <c r="G15426" s="209"/>
      <c r="H15426" s="195"/>
    </row>
    <row r="15427" spans="1:8">
      <c r="A15427" s="162"/>
      <c r="B15427" s="162"/>
      <c r="C15427" s="163"/>
      <c r="D15427" s="164"/>
      <c r="E15427" s="163"/>
      <c r="F15427" s="162"/>
      <c r="G15427" s="209"/>
      <c r="H15427" s="195"/>
    </row>
    <row r="15428" spans="1:8">
      <c r="A15428" s="162"/>
      <c r="B15428" s="162"/>
      <c r="C15428" s="163"/>
      <c r="D15428" s="164"/>
      <c r="E15428" s="163"/>
      <c r="F15428" s="162"/>
      <c r="G15428" s="209"/>
      <c r="H15428" s="195"/>
    </row>
    <row r="15429" spans="1:8">
      <c r="A15429" s="162"/>
      <c r="B15429" s="162"/>
      <c r="C15429" s="163"/>
      <c r="D15429" s="164"/>
      <c r="E15429" s="163"/>
      <c r="F15429" s="162"/>
      <c r="G15429" s="209"/>
      <c r="H15429" s="195"/>
    </row>
    <row r="15430" spans="1:8">
      <c r="A15430" s="162"/>
      <c r="B15430" s="162"/>
      <c r="C15430" s="163"/>
      <c r="D15430" s="164"/>
      <c r="E15430" s="163"/>
      <c r="F15430" s="162"/>
      <c r="G15430" s="209"/>
      <c r="H15430" s="195"/>
    </row>
    <row r="15431" spans="1:8">
      <c r="A15431" s="162"/>
      <c r="B15431" s="162"/>
      <c r="C15431" s="163"/>
      <c r="D15431" s="164"/>
      <c r="E15431" s="163"/>
      <c r="F15431" s="162"/>
      <c r="G15431" s="209"/>
      <c r="H15431" s="195"/>
    </row>
    <row r="15432" spans="1:8">
      <c r="A15432" s="162"/>
      <c r="B15432" s="162"/>
      <c r="C15432" s="163"/>
      <c r="D15432" s="164"/>
      <c r="E15432" s="163"/>
      <c r="F15432" s="162"/>
      <c r="G15432" s="209"/>
      <c r="H15432" s="195"/>
    </row>
    <row r="15433" spans="1:8">
      <c r="A15433" s="162"/>
      <c r="B15433" s="162"/>
      <c r="C15433" s="163"/>
      <c r="D15433" s="164"/>
      <c r="E15433" s="163"/>
      <c r="F15433" s="162"/>
      <c r="G15433" s="209"/>
      <c r="H15433" s="195"/>
    </row>
    <row r="15434" spans="1:8">
      <c r="A15434" s="162"/>
      <c r="B15434" s="162"/>
      <c r="C15434" s="163"/>
      <c r="D15434" s="164"/>
      <c r="E15434" s="163"/>
      <c r="F15434" s="162"/>
      <c r="G15434" s="209"/>
      <c r="H15434" s="195"/>
    </row>
    <row r="15435" spans="1:8">
      <c r="A15435" s="162"/>
      <c r="B15435" s="162"/>
      <c r="C15435" s="163"/>
      <c r="D15435" s="164"/>
      <c r="E15435" s="163"/>
      <c r="F15435" s="162"/>
      <c r="G15435" s="209"/>
      <c r="H15435" s="195"/>
    </row>
    <row r="15436" spans="1:8">
      <c r="A15436" s="162"/>
      <c r="B15436" s="162"/>
      <c r="C15436" s="163"/>
      <c r="D15436" s="164"/>
      <c r="E15436" s="163"/>
      <c r="F15436" s="162"/>
      <c r="G15436" s="209"/>
      <c r="H15436" s="195"/>
    </row>
    <row r="15437" spans="1:8">
      <c r="A15437" s="162"/>
      <c r="B15437" s="162"/>
      <c r="C15437" s="163"/>
      <c r="D15437" s="164"/>
      <c r="E15437" s="163"/>
      <c r="F15437" s="162"/>
      <c r="G15437" s="209"/>
      <c r="H15437" s="195"/>
    </row>
    <row r="15438" spans="1:8">
      <c r="A15438" s="162"/>
      <c r="B15438" s="162"/>
      <c r="C15438" s="163"/>
      <c r="D15438" s="164"/>
      <c r="E15438" s="163"/>
      <c r="F15438" s="162"/>
      <c r="G15438" s="209"/>
      <c r="H15438" s="195"/>
    </row>
    <row r="15439" spans="1:8">
      <c r="A15439" s="162"/>
      <c r="B15439" s="162"/>
      <c r="C15439" s="163"/>
      <c r="D15439" s="164"/>
      <c r="E15439" s="163"/>
      <c r="F15439" s="162"/>
      <c r="G15439" s="209"/>
      <c r="H15439" s="195"/>
    </row>
    <row r="15440" spans="1:8">
      <c r="A15440" s="162"/>
      <c r="B15440" s="162"/>
      <c r="C15440" s="163"/>
      <c r="D15440" s="164"/>
      <c r="E15440" s="163"/>
      <c r="F15440" s="162"/>
      <c r="G15440" s="209"/>
      <c r="H15440" s="195"/>
    </row>
    <row r="15441" spans="1:8">
      <c r="A15441" s="162"/>
      <c r="B15441" s="162"/>
      <c r="C15441" s="163"/>
      <c r="D15441" s="164"/>
      <c r="E15441" s="163"/>
      <c r="F15441" s="162"/>
      <c r="G15441" s="209"/>
      <c r="H15441" s="195"/>
    </row>
    <row r="15442" spans="1:8">
      <c r="A15442" s="162"/>
      <c r="B15442" s="162"/>
      <c r="C15442" s="163"/>
      <c r="D15442" s="164"/>
      <c r="E15442" s="163"/>
      <c r="F15442" s="162"/>
      <c r="G15442" s="209"/>
      <c r="H15442" s="195"/>
    </row>
    <row r="15443" spans="1:8">
      <c r="A15443" s="162"/>
      <c r="B15443" s="162"/>
      <c r="C15443" s="163"/>
      <c r="D15443" s="164"/>
      <c r="E15443" s="163"/>
      <c r="F15443" s="162"/>
      <c r="G15443" s="209"/>
      <c r="H15443" s="195"/>
    </row>
    <row r="15444" spans="1:8">
      <c r="A15444" s="162"/>
      <c r="B15444" s="162"/>
      <c r="C15444" s="163"/>
      <c r="D15444" s="164"/>
      <c r="E15444" s="163"/>
      <c r="F15444" s="162"/>
      <c r="G15444" s="209"/>
      <c r="H15444" s="195"/>
    </row>
    <row r="15445" spans="1:8">
      <c r="A15445" s="162"/>
      <c r="B15445" s="162"/>
      <c r="C15445" s="163"/>
      <c r="D15445" s="164"/>
      <c r="E15445" s="163"/>
      <c r="F15445" s="162"/>
      <c r="G15445" s="209"/>
      <c r="H15445" s="195"/>
    </row>
    <row r="15446" spans="1:8">
      <c r="A15446" s="162"/>
      <c r="B15446" s="162"/>
      <c r="C15446" s="163"/>
      <c r="D15446" s="164"/>
      <c r="E15446" s="163"/>
      <c r="F15446" s="162"/>
      <c r="G15446" s="209"/>
      <c r="H15446" s="195"/>
    </row>
    <row r="15447" spans="1:8">
      <c r="A15447" s="162"/>
      <c r="B15447" s="162"/>
      <c r="C15447" s="163"/>
      <c r="D15447" s="164"/>
      <c r="E15447" s="163"/>
      <c r="F15447" s="162"/>
      <c r="G15447" s="209"/>
      <c r="H15447" s="195"/>
    </row>
    <row r="15448" spans="1:8">
      <c r="A15448" s="162"/>
      <c r="B15448" s="162"/>
      <c r="C15448" s="163"/>
      <c r="D15448" s="164"/>
      <c r="E15448" s="163"/>
      <c r="F15448" s="162"/>
      <c r="G15448" s="209"/>
      <c r="H15448" s="195"/>
    </row>
    <row r="15449" spans="1:8">
      <c r="A15449" s="162"/>
      <c r="B15449" s="162"/>
      <c r="C15449" s="163"/>
      <c r="D15449" s="164"/>
      <c r="E15449" s="163"/>
      <c r="F15449" s="162"/>
      <c r="G15449" s="209"/>
      <c r="H15449" s="195"/>
    </row>
    <row r="15450" spans="1:8">
      <c r="A15450" s="162"/>
      <c r="B15450" s="162"/>
      <c r="C15450" s="163"/>
      <c r="D15450" s="164"/>
      <c r="E15450" s="163"/>
      <c r="F15450" s="162"/>
      <c r="G15450" s="209"/>
      <c r="H15450" s="195"/>
    </row>
    <row r="15451" spans="1:8">
      <c r="A15451" s="162"/>
      <c r="B15451" s="162"/>
      <c r="C15451" s="163"/>
      <c r="D15451" s="164"/>
      <c r="E15451" s="163"/>
      <c r="F15451" s="162"/>
      <c r="G15451" s="209"/>
      <c r="H15451" s="195"/>
    </row>
    <row r="15452" spans="1:8">
      <c r="A15452" s="162"/>
      <c r="B15452" s="162"/>
      <c r="C15452" s="163"/>
      <c r="D15452" s="164"/>
      <c r="E15452" s="163"/>
      <c r="F15452" s="162"/>
      <c r="G15452" s="209"/>
      <c r="H15452" s="195"/>
    </row>
    <row r="15453" spans="1:8">
      <c r="A15453" s="162"/>
      <c r="B15453" s="162"/>
      <c r="C15453" s="163"/>
      <c r="D15453" s="164"/>
      <c r="E15453" s="163"/>
      <c r="F15453" s="162"/>
      <c r="G15453" s="209"/>
      <c r="H15453" s="195"/>
    </row>
    <row r="15454" spans="1:8">
      <c r="A15454" s="162"/>
      <c r="B15454" s="162"/>
      <c r="C15454" s="163"/>
      <c r="D15454" s="164"/>
      <c r="E15454" s="163"/>
      <c r="F15454" s="162"/>
      <c r="G15454" s="209"/>
      <c r="H15454" s="195"/>
    </row>
    <row r="15455" spans="1:8">
      <c r="A15455" s="162"/>
      <c r="B15455" s="162"/>
      <c r="C15455" s="163"/>
      <c r="D15455" s="164"/>
      <c r="E15455" s="163"/>
      <c r="F15455" s="162"/>
      <c r="G15455" s="209"/>
      <c r="H15455" s="195"/>
    </row>
    <row r="15456" spans="1:8">
      <c r="A15456" s="162"/>
      <c r="B15456" s="162"/>
      <c r="C15456" s="163"/>
      <c r="D15456" s="164"/>
      <c r="E15456" s="163"/>
      <c r="F15456" s="162"/>
      <c r="G15456" s="209"/>
      <c r="H15456" s="195"/>
    </row>
    <row r="15457" spans="1:8">
      <c r="A15457" s="162"/>
      <c r="B15457" s="162"/>
      <c r="C15457" s="163"/>
      <c r="D15457" s="164"/>
      <c r="E15457" s="163"/>
      <c r="F15457" s="162"/>
      <c r="G15457" s="209"/>
      <c r="H15457" s="195"/>
    </row>
    <row r="15458" spans="1:8">
      <c r="A15458" s="162"/>
      <c r="B15458" s="162"/>
      <c r="C15458" s="163"/>
      <c r="D15458" s="164"/>
      <c r="E15458" s="163"/>
      <c r="F15458" s="162"/>
      <c r="G15458" s="209"/>
      <c r="H15458" s="195"/>
    </row>
    <row r="15459" spans="1:8">
      <c r="A15459" s="162"/>
      <c r="B15459" s="162"/>
      <c r="C15459" s="163"/>
      <c r="D15459" s="164"/>
      <c r="E15459" s="163"/>
      <c r="F15459" s="162"/>
      <c r="G15459" s="209"/>
      <c r="H15459" s="195"/>
    </row>
    <row r="15460" spans="1:8">
      <c r="A15460" s="162"/>
      <c r="B15460" s="162"/>
      <c r="C15460" s="163"/>
      <c r="D15460" s="164"/>
      <c r="E15460" s="163"/>
      <c r="F15460" s="162"/>
      <c r="G15460" s="209"/>
      <c r="H15460" s="195"/>
    </row>
    <row r="15461" spans="1:8">
      <c r="A15461" s="162"/>
      <c r="B15461" s="162"/>
      <c r="C15461" s="163"/>
      <c r="D15461" s="164"/>
      <c r="E15461" s="163"/>
      <c r="F15461" s="162"/>
      <c r="G15461" s="209"/>
      <c r="H15461" s="195"/>
    </row>
    <row r="15462" spans="1:8">
      <c r="A15462" s="162"/>
      <c r="B15462" s="162"/>
      <c r="C15462" s="163"/>
      <c r="D15462" s="164"/>
      <c r="E15462" s="163"/>
      <c r="F15462" s="162"/>
      <c r="G15462" s="209"/>
      <c r="H15462" s="195"/>
    </row>
    <row r="15463" spans="1:8">
      <c r="A15463" s="162"/>
      <c r="B15463" s="162"/>
      <c r="C15463" s="163"/>
      <c r="D15463" s="164"/>
      <c r="E15463" s="163"/>
      <c r="F15463" s="162"/>
      <c r="G15463" s="209"/>
      <c r="H15463" s="195"/>
    </row>
    <row r="15464" spans="1:8">
      <c r="A15464" s="162"/>
      <c r="B15464" s="162"/>
      <c r="C15464" s="163"/>
      <c r="D15464" s="164"/>
      <c r="E15464" s="163"/>
      <c r="F15464" s="162"/>
      <c r="G15464" s="209"/>
      <c r="H15464" s="195"/>
    </row>
    <row r="15465" spans="1:8">
      <c r="A15465" s="162"/>
      <c r="B15465" s="162"/>
      <c r="C15465" s="163"/>
      <c r="D15465" s="164"/>
      <c r="E15465" s="163"/>
      <c r="F15465" s="162"/>
      <c r="G15465" s="209"/>
      <c r="H15465" s="195"/>
    </row>
    <row r="15466" spans="1:8">
      <c r="A15466" s="162"/>
      <c r="B15466" s="162"/>
      <c r="C15466" s="163"/>
      <c r="D15466" s="164"/>
      <c r="E15466" s="163"/>
      <c r="F15466" s="162"/>
      <c r="G15466" s="209"/>
      <c r="H15466" s="195"/>
    </row>
    <row r="15467" spans="1:8">
      <c r="A15467" s="162"/>
      <c r="B15467" s="162"/>
      <c r="C15467" s="163"/>
      <c r="D15467" s="164"/>
      <c r="E15467" s="163"/>
      <c r="F15467" s="162"/>
      <c r="G15467" s="209"/>
      <c r="H15467" s="195"/>
    </row>
    <row r="15468" spans="1:8">
      <c r="A15468" s="162"/>
      <c r="B15468" s="162"/>
      <c r="C15468" s="163"/>
      <c r="D15468" s="164"/>
      <c r="E15468" s="163"/>
      <c r="F15468" s="162"/>
      <c r="G15468" s="209"/>
      <c r="H15468" s="195"/>
    </row>
    <row r="15469" spans="1:8">
      <c r="A15469" s="162"/>
      <c r="B15469" s="162"/>
      <c r="C15469" s="163"/>
      <c r="D15469" s="164"/>
      <c r="E15469" s="163"/>
      <c r="F15469" s="162"/>
      <c r="G15469" s="209"/>
      <c r="H15469" s="195"/>
    </row>
    <row r="15470" spans="1:8">
      <c r="A15470" s="162"/>
      <c r="B15470" s="162"/>
      <c r="C15470" s="163"/>
      <c r="D15470" s="164"/>
      <c r="E15470" s="163"/>
      <c r="F15470" s="162"/>
      <c r="G15470" s="209"/>
      <c r="H15470" s="195"/>
    </row>
    <row r="15471" spans="1:8">
      <c r="A15471" s="162"/>
      <c r="B15471" s="162"/>
      <c r="C15471" s="163"/>
      <c r="D15471" s="164"/>
      <c r="E15471" s="163"/>
      <c r="F15471" s="162"/>
      <c r="G15471" s="209"/>
      <c r="H15471" s="195"/>
    </row>
    <row r="15472" spans="1:8">
      <c r="A15472" s="162"/>
      <c r="B15472" s="162"/>
      <c r="C15472" s="163"/>
      <c r="D15472" s="164"/>
      <c r="E15472" s="163"/>
      <c r="F15472" s="162"/>
      <c r="G15472" s="209"/>
      <c r="H15472" s="195"/>
    </row>
    <row r="15473" spans="1:8">
      <c r="A15473" s="162"/>
      <c r="B15473" s="162"/>
      <c r="C15473" s="163"/>
      <c r="D15473" s="164"/>
      <c r="E15473" s="163"/>
      <c r="F15473" s="162"/>
      <c r="G15473" s="209"/>
      <c r="H15473" s="195"/>
    </row>
    <row r="15474" spans="1:8">
      <c r="A15474" s="162"/>
      <c r="B15474" s="162"/>
      <c r="C15474" s="163"/>
      <c r="D15474" s="164"/>
      <c r="E15474" s="163"/>
      <c r="F15474" s="162"/>
      <c r="G15474" s="209"/>
      <c r="H15474" s="195"/>
    </row>
    <row r="15475" spans="1:8">
      <c r="A15475" s="162"/>
      <c r="B15475" s="162"/>
      <c r="C15475" s="163"/>
      <c r="D15475" s="164"/>
      <c r="E15475" s="163"/>
      <c r="F15475" s="162"/>
      <c r="G15475" s="209"/>
      <c r="H15475" s="195"/>
    </row>
    <row r="15476" spans="1:8">
      <c r="A15476" s="162"/>
      <c r="B15476" s="162"/>
      <c r="C15476" s="163"/>
      <c r="D15476" s="164"/>
      <c r="E15476" s="163"/>
      <c r="F15476" s="162"/>
      <c r="G15476" s="209"/>
      <c r="H15476" s="195"/>
    </row>
    <row r="15477" spans="1:8">
      <c r="A15477" s="162"/>
      <c r="B15477" s="162"/>
      <c r="C15477" s="163"/>
      <c r="D15477" s="164"/>
      <c r="E15477" s="163"/>
      <c r="F15477" s="162"/>
      <c r="G15477" s="209"/>
      <c r="H15477" s="195"/>
    </row>
    <row r="15478" spans="1:8">
      <c r="A15478" s="162"/>
      <c r="B15478" s="162"/>
      <c r="C15478" s="163"/>
      <c r="D15478" s="164"/>
      <c r="E15478" s="163"/>
      <c r="F15478" s="162"/>
      <c r="G15478" s="209"/>
      <c r="H15478" s="195"/>
    </row>
    <row r="15479" spans="1:8">
      <c r="A15479" s="162"/>
      <c r="B15479" s="162"/>
      <c r="C15479" s="163"/>
      <c r="D15479" s="164"/>
      <c r="E15479" s="163"/>
      <c r="F15479" s="162"/>
      <c r="G15479" s="209"/>
      <c r="H15479" s="195"/>
    </row>
    <row r="15480" spans="1:8">
      <c r="A15480" s="162"/>
      <c r="B15480" s="162"/>
      <c r="C15480" s="163"/>
      <c r="D15480" s="164"/>
      <c r="E15480" s="163"/>
      <c r="F15480" s="162"/>
      <c r="G15480" s="209"/>
      <c r="H15480" s="195"/>
    </row>
    <row r="15481" spans="1:8">
      <c r="A15481" s="162"/>
      <c r="B15481" s="162"/>
      <c r="C15481" s="163"/>
      <c r="D15481" s="164"/>
      <c r="E15481" s="163"/>
      <c r="F15481" s="162"/>
      <c r="G15481" s="209"/>
      <c r="H15481" s="195"/>
    </row>
    <row r="15482" spans="1:8">
      <c r="A15482" s="162"/>
      <c r="B15482" s="162"/>
      <c r="C15482" s="163"/>
      <c r="D15482" s="164"/>
      <c r="E15482" s="163"/>
      <c r="F15482" s="162"/>
      <c r="G15482" s="209"/>
      <c r="H15482" s="195"/>
    </row>
    <row r="15483" spans="1:8">
      <c r="A15483" s="162"/>
      <c r="B15483" s="162"/>
      <c r="C15483" s="163"/>
      <c r="D15483" s="164"/>
      <c r="E15483" s="163"/>
      <c r="F15483" s="162"/>
      <c r="G15483" s="209"/>
      <c r="H15483" s="195"/>
    </row>
    <row r="15484" spans="1:8">
      <c r="A15484" s="162"/>
      <c r="B15484" s="162"/>
      <c r="C15484" s="163"/>
      <c r="D15484" s="164"/>
      <c r="E15484" s="163"/>
      <c r="F15484" s="162"/>
      <c r="G15484" s="209"/>
      <c r="H15484" s="195"/>
    </row>
    <row r="15485" spans="1:8">
      <c r="A15485" s="162"/>
      <c r="B15485" s="162"/>
      <c r="C15485" s="163"/>
      <c r="D15485" s="164"/>
      <c r="E15485" s="163"/>
      <c r="F15485" s="162"/>
      <c r="G15485" s="209"/>
      <c r="H15485" s="195"/>
    </row>
    <row r="15486" spans="1:8">
      <c r="A15486" s="162"/>
      <c r="B15486" s="162"/>
      <c r="C15486" s="163"/>
      <c r="D15486" s="164"/>
      <c r="E15486" s="163"/>
      <c r="F15486" s="162"/>
      <c r="G15486" s="209"/>
      <c r="H15486" s="195"/>
    </row>
    <row r="15487" spans="1:8">
      <c r="A15487" s="162"/>
      <c r="B15487" s="162"/>
      <c r="C15487" s="163"/>
      <c r="D15487" s="164"/>
      <c r="E15487" s="163"/>
      <c r="F15487" s="162"/>
      <c r="G15487" s="209"/>
      <c r="H15487" s="195"/>
    </row>
    <row r="15488" spans="1:8">
      <c r="A15488" s="162"/>
      <c r="B15488" s="162"/>
      <c r="C15488" s="163"/>
      <c r="D15488" s="164"/>
      <c r="E15488" s="163"/>
      <c r="F15488" s="162"/>
      <c r="G15488" s="209"/>
      <c r="H15488" s="195"/>
    </row>
    <row r="15489" spans="1:8">
      <c r="A15489" s="162"/>
      <c r="B15489" s="162"/>
      <c r="C15489" s="163"/>
      <c r="D15489" s="164"/>
      <c r="E15489" s="163"/>
      <c r="F15489" s="162"/>
      <c r="G15489" s="209"/>
      <c r="H15489" s="195"/>
    </row>
    <row r="15490" spans="1:8">
      <c r="A15490" s="162"/>
      <c r="B15490" s="162"/>
      <c r="C15490" s="163"/>
      <c r="D15490" s="164"/>
      <c r="E15490" s="163"/>
      <c r="F15490" s="162"/>
      <c r="G15490" s="209"/>
      <c r="H15490" s="195"/>
    </row>
    <row r="15491" spans="1:8">
      <c r="A15491" s="162"/>
      <c r="B15491" s="162"/>
      <c r="C15491" s="163"/>
      <c r="D15491" s="164"/>
      <c r="E15491" s="163"/>
      <c r="F15491" s="162"/>
      <c r="G15491" s="209"/>
      <c r="H15491" s="195"/>
    </row>
    <row r="15492" spans="1:8">
      <c r="A15492" s="162"/>
      <c r="B15492" s="162"/>
      <c r="C15492" s="163"/>
      <c r="D15492" s="164"/>
      <c r="E15492" s="163"/>
      <c r="F15492" s="162"/>
      <c r="G15492" s="209"/>
      <c r="H15492" s="195"/>
    </row>
    <row r="15493" spans="1:8">
      <c r="A15493" s="162"/>
      <c r="B15493" s="162"/>
      <c r="C15493" s="163"/>
      <c r="D15493" s="164"/>
      <c r="E15493" s="163"/>
      <c r="F15493" s="162"/>
      <c r="G15493" s="209"/>
      <c r="H15493" s="195"/>
    </row>
    <row r="15494" spans="1:8">
      <c r="A15494" s="162"/>
      <c r="B15494" s="162"/>
      <c r="C15494" s="163"/>
      <c r="D15494" s="164"/>
      <c r="E15494" s="163"/>
      <c r="F15494" s="162"/>
      <c r="G15494" s="209"/>
      <c r="H15494" s="195"/>
    </row>
    <row r="15495" spans="1:8">
      <c r="A15495" s="162"/>
      <c r="B15495" s="162"/>
      <c r="C15495" s="163"/>
      <c r="D15495" s="164"/>
      <c r="E15495" s="163"/>
      <c r="F15495" s="162"/>
      <c r="G15495" s="209"/>
      <c r="H15495" s="195"/>
    </row>
    <row r="15496" spans="1:8">
      <c r="A15496" s="162"/>
      <c r="B15496" s="162"/>
      <c r="C15496" s="163"/>
      <c r="D15496" s="164"/>
      <c r="E15496" s="163"/>
      <c r="F15496" s="162"/>
      <c r="G15496" s="209"/>
      <c r="H15496" s="195"/>
    </row>
    <row r="15497" spans="1:8">
      <c r="A15497" s="162"/>
      <c r="B15497" s="162"/>
      <c r="C15497" s="163"/>
      <c r="D15497" s="164"/>
      <c r="E15497" s="163"/>
      <c r="F15497" s="162"/>
      <c r="G15497" s="209"/>
      <c r="H15497" s="195"/>
    </row>
    <row r="15498" spans="1:8">
      <c r="A15498" s="162"/>
      <c r="B15498" s="162"/>
      <c r="C15498" s="163"/>
      <c r="D15498" s="164"/>
      <c r="E15498" s="163"/>
      <c r="F15498" s="162"/>
      <c r="G15498" s="209"/>
      <c r="H15498" s="195"/>
    </row>
    <row r="15499" spans="1:8">
      <c r="A15499" s="162"/>
      <c r="B15499" s="162"/>
      <c r="C15499" s="163"/>
      <c r="D15499" s="164"/>
      <c r="E15499" s="163"/>
      <c r="F15499" s="162"/>
      <c r="G15499" s="209"/>
      <c r="H15499" s="195"/>
    </row>
    <row r="15500" spans="1:8">
      <c r="A15500" s="162"/>
      <c r="B15500" s="162"/>
      <c r="C15500" s="163"/>
      <c r="D15500" s="164"/>
      <c r="E15500" s="163"/>
      <c r="F15500" s="162"/>
      <c r="G15500" s="209"/>
      <c r="H15500" s="195"/>
    </row>
    <row r="15501" spans="1:8">
      <c r="A15501" s="162"/>
      <c r="B15501" s="162"/>
      <c r="C15501" s="163"/>
      <c r="D15501" s="164"/>
      <c r="E15501" s="163"/>
      <c r="F15501" s="162"/>
      <c r="G15501" s="209"/>
      <c r="H15501" s="195"/>
    </row>
    <row r="15502" spans="1:8">
      <c r="A15502" s="162"/>
      <c r="B15502" s="162"/>
      <c r="C15502" s="163"/>
      <c r="D15502" s="164"/>
      <c r="E15502" s="163"/>
      <c r="F15502" s="162"/>
      <c r="G15502" s="209"/>
      <c r="H15502" s="195"/>
    </row>
    <row r="15503" spans="1:8">
      <c r="A15503" s="162"/>
      <c r="B15503" s="162"/>
      <c r="C15503" s="163"/>
      <c r="D15503" s="164"/>
      <c r="E15503" s="163"/>
      <c r="F15503" s="162"/>
      <c r="G15503" s="209"/>
      <c r="H15503" s="195"/>
    </row>
    <row r="15504" spans="1:8">
      <c r="A15504" s="162"/>
      <c r="B15504" s="162"/>
      <c r="C15504" s="163"/>
      <c r="D15504" s="164"/>
      <c r="E15504" s="163"/>
      <c r="F15504" s="162"/>
      <c r="G15504" s="209"/>
      <c r="H15504" s="195"/>
    </row>
    <row r="15505" spans="1:8">
      <c r="A15505" s="162"/>
      <c r="B15505" s="162"/>
      <c r="C15505" s="163"/>
      <c r="D15505" s="164"/>
      <c r="E15505" s="163"/>
      <c r="F15505" s="162"/>
      <c r="G15505" s="209"/>
      <c r="H15505" s="195"/>
    </row>
    <row r="15506" spans="1:8">
      <c r="A15506" s="162"/>
      <c r="B15506" s="162"/>
      <c r="C15506" s="163"/>
      <c r="D15506" s="164"/>
      <c r="E15506" s="163"/>
      <c r="F15506" s="162"/>
      <c r="G15506" s="209"/>
      <c r="H15506" s="195"/>
    </row>
    <row r="15507" spans="1:8">
      <c r="A15507" s="162"/>
      <c r="B15507" s="162"/>
      <c r="C15507" s="163"/>
      <c r="D15507" s="164"/>
      <c r="E15507" s="163"/>
      <c r="F15507" s="162"/>
      <c r="G15507" s="209"/>
      <c r="H15507" s="195"/>
    </row>
    <row r="15508" spans="1:8">
      <c r="A15508" s="162"/>
      <c r="B15508" s="162"/>
      <c r="C15508" s="163"/>
      <c r="D15508" s="164"/>
      <c r="E15508" s="163"/>
      <c r="F15508" s="162"/>
      <c r="G15508" s="209"/>
      <c r="H15508" s="195"/>
    </row>
    <row r="15509" spans="1:8">
      <c r="A15509" s="162"/>
      <c r="B15509" s="162"/>
      <c r="C15509" s="163"/>
      <c r="D15509" s="164"/>
      <c r="E15509" s="163"/>
      <c r="F15509" s="162"/>
      <c r="G15509" s="209"/>
      <c r="H15509" s="195"/>
    </row>
    <row r="15510" spans="1:8">
      <c r="A15510" s="162"/>
      <c r="B15510" s="162"/>
      <c r="C15510" s="163"/>
      <c r="D15510" s="164"/>
      <c r="E15510" s="163"/>
      <c r="F15510" s="162"/>
      <c r="G15510" s="209"/>
      <c r="H15510" s="195"/>
    </row>
    <row r="15511" spans="1:8">
      <c r="A15511" s="162"/>
      <c r="B15511" s="162"/>
      <c r="C15511" s="163"/>
      <c r="D15511" s="164"/>
      <c r="E15511" s="163"/>
      <c r="F15511" s="162"/>
      <c r="G15511" s="209"/>
      <c r="H15511" s="195"/>
    </row>
    <row r="15512" spans="1:8">
      <c r="A15512" s="162"/>
      <c r="B15512" s="162"/>
      <c r="C15512" s="163"/>
      <c r="D15512" s="164"/>
      <c r="E15512" s="163"/>
      <c r="F15512" s="162"/>
      <c r="G15512" s="209"/>
      <c r="H15512" s="195"/>
    </row>
    <row r="15513" spans="1:8">
      <c r="A15513" s="162"/>
      <c r="B15513" s="162"/>
      <c r="C15513" s="163"/>
      <c r="D15513" s="164"/>
      <c r="E15513" s="163"/>
      <c r="F15513" s="162"/>
      <c r="G15513" s="209"/>
      <c r="H15513" s="195"/>
    </row>
    <row r="15514" spans="1:8">
      <c r="A15514" s="162"/>
      <c r="B15514" s="162"/>
      <c r="C15514" s="163"/>
      <c r="D15514" s="164"/>
      <c r="E15514" s="163"/>
      <c r="F15514" s="162"/>
      <c r="G15514" s="209"/>
      <c r="H15514" s="195"/>
    </row>
    <row r="15515" spans="1:8">
      <c r="A15515" s="162"/>
      <c r="B15515" s="162"/>
      <c r="C15515" s="163"/>
      <c r="D15515" s="164"/>
      <c r="E15515" s="163"/>
      <c r="F15515" s="162"/>
      <c r="G15515" s="209"/>
      <c r="H15515" s="195"/>
    </row>
    <row r="15516" spans="1:8">
      <c r="A15516" s="162"/>
      <c r="B15516" s="162"/>
      <c r="C15516" s="163"/>
      <c r="D15516" s="164"/>
      <c r="E15516" s="163"/>
      <c r="F15516" s="162"/>
      <c r="G15516" s="209"/>
      <c r="H15516" s="195"/>
    </row>
    <row r="15517" spans="1:8">
      <c r="A15517" s="162"/>
      <c r="B15517" s="162"/>
      <c r="C15517" s="163"/>
      <c r="D15517" s="164"/>
      <c r="E15517" s="163"/>
      <c r="F15517" s="162"/>
      <c r="G15517" s="209"/>
      <c r="H15517" s="195"/>
    </row>
    <row r="15518" spans="1:8">
      <c r="A15518" s="162"/>
      <c r="B15518" s="162"/>
      <c r="C15518" s="163"/>
      <c r="D15518" s="164"/>
      <c r="E15518" s="163"/>
      <c r="F15518" s="162"/>
      <c r="G15518" s="209"/>
      <c r="H15518" s="195"/>
    </row>
    <row r="15519" spans="1:8">
      <c r="A15519" s="162"/>
      <c r="B15519" s="162"/>
      <c r="C15519" s="163"/>
      <c r="D15519" s="164"/>
      <c r="E15519" s="163"/>
      <c r="F15519" s="162"/>
      <c r="G15519" s="209"/>
      <c r="H15519" s="195"/>
    </row>
    <row r="15520" spans="1:8">
      <c r="A15520" s="162"/>
      <c r="B15520" s="162"/>
      <c r="C15520" s="163"/>
      <c r="D15520" s="164"/>
      <c r="E15520" s="163"/>
      <c r="F15520" s="162"/>
      <c r="G15520" s="209"/>
      <c r="H15520" s="195"/>
    </row>
    <row r="15521" spans="1:8">
      <c r="A15521" s="162"/>
      <c r="B15521" s="162"/>
      <c r="C15521" s="163"/>
      <c r="D15521" s="164"/>
      <c r="E15521" s="163"/>
      <c r="F15521" s="162"/>
      <c r="G15521" s="209"/>
      <c r="H15521" s="195"/>
    </row>
    <row r="15522" spans="1:8">
      <c r="A15522" s="162"/>
      <c r="B15522" s="162"/>
      <c r="C15522" s="163"/>
      <c r="D15522" s="164"/>
      <c r="E15522" s="163"/>
      <c r="F15522" s="162"/>
      <c r="G15522" s="209"/>
      <c r="H15522" s="195"/>
    </row>
    <row r="15523" spans="1:8">
      <c r="A15523" s="162"/>
      <c r="B15523" s="162"/>
      <c r="C15523" s="163"/>
      <c r="D15523" s="164"/>
      <c r="E15523" s="163"/>
      <c r="F15523" s="162"/>
      <c r="G15523" s="209"/>
      <c r="H15523" s="195"/>
    </row>
    <row r="15524" spans="1:8">
      <c r="A15524" s="162"/>
      <c r="B15524" s="162"/>
      <c r="C15524" s="163"/>
      <c r="D15524" s="164"/>
      <c r="E15524" s="163"/>
      <c r="F15524" s="162"/>
      <c r="G15524" s="209"/>
      <c r="H15524" s="195"/>
    </row>
    <row r="15525" spans="1:8">
      <c r="A15525" s="162"/>
      <c r="B15525" s="162"/>
      <c r="C15525" s="163"/>
      <c r="D15525" s="164"/>
      <c r="E15525" s="163"/>
      <c r="F15525" s="162"/>
      <c r="G15525" s="209"/>
      <c r="H15525" s="195"/>
    </row>
    <row r="15526" spans="1:8">
      <c r="A15526" s="162"/>
      <c r="B15526" s="162"/>
      <c r="C15526" s="163"/>
      <c r="D15526" s="164"/>
      <c r="E15526" s="163"/>
      <c r="F15526" s="162"/>
      <c r="G15526" s="209"/>
      <c r="H15526" s="195"/>
    </row>
    <row r="15527" spans="1:8">
      <c r="A15527" s="162"/>
      <c r="B15527" s="162"/>
      <c r="C15527" s="163"/>
      <c r="D15527" s="164"/>
      <c r="E15527" s="163"/>
      <c r="F15527" s="162"/>
      <c r="G15527" s="209"/>
      <c r="H15527" s="195"/>
    </row>
    <row r="15528" spans="1:8">
      <c r="A15528" s="162"/>
      <c r="B15528" s="162"/>
      <c r="C15528" s="163"/>
      <c r="D15528" s="164"/>
      <c r="E15528" s="163"/>
      <c r="F15528" s="162"/>
      <c r="G15528" s="209"/>
      <c r="H15528" s="195"/>
    </row>
    <row r="15529" spans="1:8">
      <c r="A15529" s="162"/>
      <c r="B15529" s="162"/>
      <c r="C15529" s="163"/>
      <c r="D15529" s="164"/>
      <c r="E15529" s="163"/>
      <c r="F15529" s="162"/>
      <c r="G15529" s="209"/>
      <c r="H15529" s="195"/>
    </row>
    <row r="15530" spans="1:8">
      <c r="A15530" s="162"/>
      <c r="B15530" s="162"/>
      <c r="C15530" s="163"/>
      <c r="D15530" s="164"/>
      <c r="E15530" s="163"/>
      <c r="F15530" s="162"/>
      <c r="G15530" s="209"/>
      <c r="H15530" s="195"/>
    </row>
    <row r="15531" spans="1:8">
      <c r="A15531" s="162"/>
      <c r="B15531" s="162"/>
      <c r="C15531" s="163"/>
      <c r="D15531" s="164"/>
      <c r="E15531" s="163"/>
      <c r="F15531" s="162"/>
      <c r="G15531" s="209"/>
      <c r="H15531" s="195"/>
    </row>
    <row r="15532" spans="1:8">
      <c r="A15532" s="162"/>
      <c r="B15532" s="162"/>
      <c r="C15532" s="163"/>
      <c r="D15532" s="164"/>
      <c r="E15532" s="163"/>
      <c r="F15532" s="162"/>
      <c r="G15532" s="209"/>
      <c r="H15532" s="195"/>
    </row>
    <row r="15533" spans="1:8">
      <c r="A15533" s="162"/>
      <c r="B15533" s="162"/>
      <c r="C15533" s="163"/>
      <c r="D15533" s="164"/>
      <c r="E15533" s="163"/>
      <c r="F15533" s="162"/>
      <c r="G15533" s="209"/>
      <c r="H15533" s="195"/>
    </row>
    <row r="15534" spans="1:8">
      <c r="A15534" s="162"/>
      <c r="B15534" s="162"/>
      <c r="C15534" s="163"/>
      <c r="D15534" s="164"/>
      <c r="E15534" s="163"/>
      <c r="F15534" s="162"/>
      <c r="G15534" s="209"/>
      <c r="H15534" s="195"/>
    </row>
    <row r="15535" spans="1:8">
      <c r="A15535" s="162"/>
      <c r="B15535" s="162"/>
      <c r="C15535" s="163"/>
      <c r="D15535" s="164"/>
      <c r="E15535" s="163"/>
      <c r="F15535" s="162"/>
      <c r="G15535" s="209"/>
      <c r="H15535" s="195"/>
    </row>
    <row r="15536" spans="1:8">
      <c r="A15536" s="162"/>
      <c r="B15536" s="162"/>
      <c r="C15536" s="163"/>
      <c r="D15536" s="164"/>
      <c r="E15536" s="163"/>
      <c r="F15536" s="162"/>
      <c r="G15536" s="209"/>
      <c r="H15536" s="195"/>
    </row>
    <row r="15537" spans="1:8">
      <c r="A15537" s="162"/>
      <c r="B15537" s="162"/>
      <c r="C15537" s="163"/>
      <c r="D15537" s="164"/>
      <c r="E15537" s="163"/>
      <c r="F15537" s="162"/>
      <c r="G15537" s="209"/>
      <c r="H15537" s="195"/>
    </row>
    <row r="15538" spans="1:8">
      <c r="A15538" s="162"/>
      <c r="B15538" s="162"/>
      <c r="C15538" s="163"/>
      <c r="D15538" s="164"/>
      <c r="E15538" s="163"/>
      <c r="F15538" s="162"/>
      <c r="G15538" s="209"/>
      <c r="H15538" s="195"/>
    </row>
    <row r="15539" spans="1:8">
      <c r="A15539" s="162"/>
      <c r="B15539" s="162"/>
      <c r="C15539" s="163"/>
      <c r="D15539" s="164"/>
      <c r="E15539" s="163"/>
      <c r="F15539" s="162"/>
      <c r="G15539" s="209"/>
      <c r="H15539" s="195"/>
    </row>
    <row r="15540" spans="1:8">
      <c r="A15540" s="162"/>
      <c r="B15540" s="162"/>
      <c r="C15540" s="163"/>
      <c r="D15540" s="164"/>
      <c r="E15540" s="163"/>
      <c r="F15540" s="162"/>
      <c r="G15540" s="209"/>
      <c r="H15540" s="195"/>
    </row>
    <row r="15541" spans="1:8">
      <c r="A15541" s="162"/>
      <c r="B15541" s="162"/>
      <c r="C15541" s="163"/>
      <c r="D15541" s="164"/>
      <c r="E15541" s="163"/>
      <c r="F15541" s="162"/>
      <c r="G15541" s="209"/>
      <c r="H15541" s="195"/>
    </row>
    <row r="15542" spans="1:8">
      <c r="A15542" s="162"/>
      <c r="B15542" s="162"/>
      <c r="C15542" s="163"/>
      <c r="D15542" s="164"/>
      <c r="E15542" s="163"/>
      <c r="F15542" s="162"/>
      <c r="G15542" s="209"/>
      <c r="H15542" s="195"/>
    </row>
    <row r="15543" spans="1:8">
      <c r="A15543" s="162"/>
      <c r="B15543" s="162"/>
      <c r="C15543" s="163"/>
      <c r="D15543" s="164"/>
      <c r="E15543" s="163"/>
      <c r="F15543" s="162"/>
      <c r="G15543" s="209"/>
      <c r="H15543" s="195"/>
    </row>
    <row r="15544" spans="1:8">
      <c r="A15544" s="162"/>
      <c r="B15544" s="162"/>
      <c r="C15544" s="163"/>
      <c r="D15544" s="164"/>
      <c r="E15544" s="163"/>
      <c r="F15544" s="162"/>
      <c r="G15544" s="209"/>
      <c r="H15544" s="195"/>
    </row>
    <row r="15545" spans="1:8">
      <c r="A15545" s="162"/>
      <c r="B15545" s="162"/>
      <c r="C15545" s="163"/>
      <c r="D15545" s="164"/>
      <c r="E15545" s="163"/>
      <c r="F15545" s="162"/>
      <c r="G15545" s="209"/>
      <c r="H15545" s="195"/>
    </row>
    <row r="15546" spans="1:8">
      <c r="A15546" s="162"/>
      <c r="B15546" s="162"/>
      <c r="C15546" s="163"/>
      <c r="D15546" s="164"/>
      <c r="E15546" s="163"/>
      <c r="F15546" s="162"/>
      <c r="G15546" s="209"/>
      <c r="H15546" s="195"/>
    </row>
    <row r="15547" spans="1:8">
      <c r="A15547" s="162"/>
      <c r="B15547" s="162"/>
      <c r="C15547" s="163"/>
      <c r="D15547" s="164"/>
      <c r="E15547" s="163"/>
      <c r="F15547" s="162"/>
      <c r="G15547" s="209"/>
      <c r="H15547" s="195"/>
    </row>
    <row r="15548" spans="1:8">
      <c r="A15548" s="162"/>
      <c r="B15548" s="162"/>
      <c r="C15548" s="163"/>
      <c r="D15548" s="164"/>
      <c r="E15548" s="163"/>
      <c r="F15548" s="162"/>
      <c r="G15548" s="209"/>
      <c r="H15548" s="195"/>
    </row>
    <row r="15549" spans="1:8">
      <c r="A15549" s="162"/>
      <c r="B15549" s="162"/>
      <c r="C15549" s="163"/>
      <c r="D15549" s="164"/>
      <c r="E15549" s="163"/>
      <c r="F15549" s="162"/>
      <c r="G15549" s="209"/>
      <c r="H15549" s="195"/>
    </row>
    <row r="15550" spans="1:8">
      <c r="A15550" s="162"/>
      <c r="B15550" s="162"/>
      <c r="C15550" s="163"/>
      <c r="D15550" s="164"/>
      <c r="E15550" s="163"/>
      <c r="F15550" s="162"/>
      <c r="G15550" s="209"/>
      <c r="H15550" s="195"/>
    </row>
    <row r="15551" spans="1:8">
      <c r="A15551" s="162"/>
      <c r="B15551" s="162"/>
      <c r="C15551" s="163"/>
      <c r="D15551" s="164"/>
      <c r="E15551" s="163"/>
      <c r="F15551" s="162"/>
      <c r="G15551" s="209"/>
      <c r="H15551" s="195"/>
    </row>
    <row r="15552" spans="1:8">
      <c r="A15552" s="162"/>
      <c r="B15552" s="162"/>
      <c r="C15552" s="163"/>
      <c r="D15552" s="164"/>
      <c r="E15552" s="163"/>
      <c r="F15552" s="162"/>
      <c r="G15552" s="209"/>
      <c r="H15552" s="195"/>
    </row>
    <row r="15553" spans="1:8">
      <c r="A15553" s="162"/>
      <c r="B15553" s="162"/>
      <c r="C15553" s="163"/>
      <c r="D15553" s="164"/>
      <c r="E15553" s="163"/>
      <c r="F15553" s="162"/>
      <c r="G15553" s="209"/>
      <c r="H15553" s="195"/>
    </row>
    <row r="15554" spans="1:8">
      <c r="A15554" s="162"/>
      <c r="B15554" s="162"/>
      <c r="C15554" s="163"/>
      <c r="D15554" s="164"/>
      <c r="E15554" s="163"/>
      <c r="F15554" s="162"/>
      <c r="G15554" s="209"/>
      <c r="H15554" s="195"/>
    </row>
    <row r="15555" spans="1:8">
      <c r="A15555" s="162"/>
      <c r="B15555" s="162"/>
      <c r="C15555" s="163"/>
      <c r="D15555" s="164"/>
      <c r="E15555" s="163"/>
      <c r="F15555" s="162"/>
      <c r="G15555" s="209"/>
      <c r="H15555" s="195"/>
    </row>
    <row r="15556" spans="1:8">
      <c r="A15556" s="162"/>
      <c r="B15556" s="162"/>
      <c r="C15556" s="163"/>
      <c r="D15556" s="164"/>
      <c r="E15556" s="163"/>
      <c r="F15556" s="162"/>
      <c r="G15556" s="209"/>
      <c r="H15556" s="195"/>
    </row>
    <row r="15557" spans="1:8">
      <c r="A15557" s="162"/>
      <c r="B15557" s="162"/>
      <c r="C15557" s="163"/>
      <c r="D15557" s="164"/>
      <c r="E15557" s="163"/>
      <c r="F15557" s="162"/>
      <c r="G15557" s="209"/>
      <c r="H15557" s="195"/>
    </row>
    <row r="15558" spans="1:8">
      <c r="A15558" s="162"/>
      <c r="B15558" s="162"/>
      <c r="C15558" s="163"/>
      <c r="D15558" s="164"/>
      <c r="E15558" s="163"/>
      <c r="F15558" s="162"/>
      <c r="G15558" s="209"/>
      <c r="H15558" s="195"/>
    </row>
    <row r="15559" spans="1:8">
      <c r="A15559" s="162"/>
      <c r="B15559" s="162"/>
      <c r="C15559" s="163"/>
      <c r="D15559" s="164"/>
      <c r="E15559" s="163"/>
      <c r="F15559" s="162"/>
      <c r="G15559" s="209"/>
      <c r="H15559" s="195"/>
    </row>
    <row r="15560" spans="1:8">
      <c r="A15560" s="162"/>
      <c r="B15560" s="162"/>
      <c r="C15560" s="163"/>
      <c r="D15560" s="164"/>
      <c r="E15560" s="163"/>
      <c r="F15560" s="162"/>
      <c r="G15560" s="209"/>
      <c r="H15560" s="195"/>
    </row>
    <row r="15561" spans="1:8">
      <c r="A15561" s="162"/>
      <c r="B15561" s="162"/>
      <c r="C15561" s="163"/>
      <c r="D15561" s="164"/>
      <c r="E15561" s="163"/>
      <c r="F15561" s="162"/>
      <c r="G15561" s="209"/>
      <c r="H15561" s="195"/>
    </row>
    <row r="15562" spans="1:8">
      <c r="A15562" s="162"/>
      <c r="B15562" s="162"/>
      <c r="C15562" s="163"/>
      <c r="D15562" s="164"/>
      <c r="E15562" s="163"/>
      <c r="F15562" s="162"/>
      <c r="G15562" s="209"/>
      <c r="H15562" s="195"/>
    </row>
    <row r="15563" spans="1:8">
      <c r="A15563" s="162"/>
      <c r="B15563" s="162"/>
      <c r="C15563" s="163"/>
      <c r="D15563" s="164"/>
      <c r="E15563" s="163"/>
      <c r="F15563" s="162"/>
      <c r="G15563" s="209"/>
      <c r="H15563" s="195"/>
    </row>
    <row r="15564" spans="1:8">
      <c r="A15564" s="162"/>
      <c r="B15564" s="162"/>
      <c r="C15564" s="163"/>
      <c r="D15564" s="164"/>
      <c r="E15564" s="163"/>
      <c r="F15564" s="162"/>
      <c r="G15564" s="209"/>
      <c r="H15564" s="195"/>
    </row>
    <row r="15565" spans="1:8">
      <c r="A15565" s="162"/>
      <c r="B15565" s="162"/>
      <c r="C15565" s="163"/>
      <c r="D15565" s="164"/>
      <c r="E15565" s="163"/>
      <c r="F15565" s="162"/>
      <c r="G15565" s="209"/>
      <c r="H15565" s="195"/>
    </row>
    <row r="15566" spans="1:8">
      <c r="A15566" s="162"/>
      <c r="B15566" s="162"/>
      <c r="C15566" s="163"/>
      <c r="D15566" s="164"/>
      <c r="E15566" s="163"/>
      <c r="F15566" s="162"/>
      <c r="G15566" s="209"/>
      <c r="H15566" s="195"/>
    </row>
    <row r="15567" spans="1:8">
      <c r="A15567" s="162"/>
      <c r="B15567" s="162"/>
      <c r="C15567" s="163"/>
      <c r="D15567" s="164"/>
      <c r="E15567" s="163"/>
      <c r="F15567" s="162"/>
      <c r="G15567" s="209"/>
      <c r="H15567" s="195"/>
    </row>
    <row r="15568" spans="1:8">
      <c r="A15568" s="162"/>
      <c r="B15568" s="162"/>
      <c r="C15568" s="163"/>
      <c r="D15568" s="164"/>
      <c r="E15568" s="163"/>
      <c r="F15568" s="162"/>
      <c r="G15568" s="209"/>
      <c r="H15568" s="195"/>
    </row>
    <row r="15569" spans="1:8">
      <c r="A15569" s="162"/>
      <c r="B15569" s="162"/>
      <c r="C15569" s="163"/>
      <c r="D15569" s="164"/>
      <c r="E15569" s="163"/>
      <c r="F15569" s="162"/>
      <c r="G15569" s="209"/>
      <c r="H15569" s="195"/>
    </row>
    <row r="15570" spans="1:8">
      <c r="A15570" s="162"/>
      <c r="B15570" s="162"/>
      <c r="C15570" s="163"/>
      <c r="D15570" s="164"/>
      <c r="E15570" s="163"/>
      <c r="F15570" s="162"/>
      <c r="G15570" s="209"/>
      <c r="H15570" s="195"/>
    </row>
    <row r="15571" spans="1:8">
      <c r="A15571" s="162"/>
      <c r="B15571" s="162"/>
      <c r="C15571" s="163"/>
      <c r="D15571" s="164"/>
      <c r="E15571" s="163"/>
      <c r="F15571" s="162"/>
      <c r="G15571" s="209"/>
      <c r="H15571" s="195"/>
    </row>
    <row r="15572" spans="1:8">
      <c r="A15572" s="162"/>
      <c r="B15572" s="162"/>
      <c r="C15572" s="163"/>
      <c r="D15572" s="164"/>
      <c r="E15572" s="163"/>
      <c r="F15572" s="162"/>
      <c r="G15572" s="209"/>
      <c r="H15572" s="195"/>
    </row>
    <row r="15573" spans="1:8">
      <c r="A15573" s="162"/>
      <c r="B15573" s="162"/>
      <c r="C15573" s="163"/>
      <c r="D15573" s="164"/>
      <c r="E15573" s="163"/>
      <c r="F15573" s="162"/>
      <c r="G15573" s="209"/>
      <c r="H15573" s="195"/>
    </row>
    <row r="15574" spans="1:8">
      <c r="A15574" s="162"/>
      <c r="B15574" s="162"/>
      <c r="C15574" s="163"/>
      <c r="D15574" s="164"/>
      <c r="E15574" s="163"/>
      <c r="F15574" s="162"/>
      <c r="G15574" s="209"/>
      <c r="H15574" s="195"/>
    </row>
    <row r="15575" spans="1:8">
      <c r="A15575" s="162"/>
      <c r="B15575" s="162"/>
      <c r="C15575" s="163"/>
      <c r="D15575" s="164"/>
      <c r="E15575" s="163"/>
      <c r="F15575" s="162"/>
      <c r="G15575" s="209"/>
      <c r="H15575" s="195"/>
    </row>
    <row r="15576" spans="1:8">
      <c r="A15576" s="162"/>
      <c r="B15576" s="162"/>
      <c r="C15576" s="163"/>
      <c r="D15576" s="164"/>
      <c r="E15576" s="163"/>
      <c r="F15576" s="162"/>
      <c r="G15576" s="209"/>
      <c r="H15576" s="195"/>
    </row>
    <row r="15577" spans="1:8">
      <c r="A15577" s="162"/>
      <c r="B15577" s="162"/>
      <c r="C15577" s="163"/>
      <c r="D15577" s="164"/>
      <c r="E15577" s="163"/>
      <c r="F15577" s="162"/>
      <c r="G15577" s="209"/>
      <c r="H15577" s="195"/>
    </row>
    <row r="15578" spans="1:8">
      <c r="A15578" s="162"/>
      <c r="B15578" s="162"/>
      <c r="C15578" s="163"/>
      <c r="D15578" s="164"/>
      <c r="E15578" s="163"/>
      <c r="F15578" s="162"/>
      <c r="G15578" s="209"/>
      <c r="H15578" s="195"/>
    </row>
    <row r="15579" spans="1:8">
      <c r="A15579" s="162"/>
      <c r="B15579" s="162"/>
      <c r="C15579" s="163"/>
      <c r="D15579" s="164"/>
      <c r="E15579" s="163"/>
      <c r="F15579" s="162"/>
      <c r="G15579" s="209"/>
      <c r="H15579" s="195"/>
    </row>
    <row r="15580" spans="1:8">
      <c r="A15580" s="162"/>
      <c r="B15580" s="162"/>
      <c r="C15580" s="163"/>
      <c r="D15580" s="164"/>
      <c r="E15580" s="163"/>
      <c r="F15580" s="162"/>
      <c r="G15580" s="209"/>
      <c r="H15580" s="195"/>
    </row>
    <row r="15581" spans="1:8">
      <c r="A15581" s="162"/>
      <c r="B15581" s="162"/>
      <c r="C15581" s="163"/>
      <c r="D15581" s="164"/>
      <c r="E15581" s="163"/>
      <c r="F15581" s="162"/>
      <c r="G15581" s="209"/>
      <c r="H15581" s="195"/>
    </row>
    <row r="15582" spans="1:8">
      <c r="A15582" s="162"/>
      <c r="B15582" s="162"/>
      <c r="C15582" s="163"/>
      <c r="D15582" s="164"/>
      <c r="E15582" s="163"/>
      <c r="F15582" s="162"/>
      <c r="G15582" s="209"/>
      <c r="H15582" s="195"/>
    </row>
    <row r="15583" spans="1:8">
      <c r="A15583" s="162"/>
      <c r="B15583" s="162"/>
      <c r="C15583" s="163"/>
      <c r="D15583" s="164"/>
      <c r="E15583" s="163"/>
      <c r="F15583" s="162"/>
      <c r="G15583" s="209"/>
      <c r="H15583" s="195"/>
    </row>
    <row r="15584" spans="1:8">
      <c r="A15584" s="162"/>
      <c r="B15584" s="162"/>
      <c r="C15584" s="163"/>
      <c r="D15584" s="164"/>
      <c r="E15584" s="163"/>
      <c r="F15584" s="162"/>
      <c r="G15584" s="209"/>
      <c r="H15584" s="195"/>
    </row>
    <row r="15585" spans="1:8">
      <c r="A15585" s="162"/>
      <c r="B15585" s="162"/>
      <c r="C15585" s="163"/>
      <c r="D15585" s="164"/>
      <c r="E15585" s="163"/>
      <c r="F15585" s="162"/>
      <c r="G15585" s="209"/>
      <c r="H15585" s="195"/>
    </row>
    <row r="15586" spans="1:8">
      <c r="A15586" s="162"/>
      <c r="B15586" s="162"/>
      <c r="C15586" s="163"/>
      <c r="D15586" s="164"/>
      <c r="E15586" s="163"/>
      <c r="F15586" s="162"/>
      <c r="G15586" s="209"/>
      <c r="H15586" s="195"/>
    </row>
    <row r="15587" spans="1:8">
      <c r="A15587" s="162"/>
      <c r="B15587" s="162"/>
      <c r="C15587" s="163"/>
      <c r="D15587" s="164"/>
      <c r="E15587" s="163"/>
      <c r="F15587" s="162"/>
      <c r="G15587" s="209"/>
      <c r="H15587" s="195"/>
    </row>
    <row r="15588" spans="1:8">
      <c r="A15588" s="162"/>
      <c r="B15588" s="162"/>
      <c r="C15588" s="163"/>
      <c r="D15588" s="164"/>
      <c r="E15588" s="163"/>
      <c r="F15588" s="162"/>
      <c r="G15588" s="209"/>
      <c r="H15588" s="195"/>
    </row>
    <row r="15589" spans="1:8">
      <c r="A15589" s="162"/>
      <c r="B15589" s="162"/>
      <c r="C15589" s="163"/>
      <c r="D15589" s="164"/>
      <c r="E15589" s="163"/>
      <c r="F15589" s="162"/>
      <c r="G15589" s="209"/>
      <c r="H15589" s="195"/>
    </row>
    <row r="15590" spans="1:8">
      <c r="A15590" s="162"/>
      <c r="B15590" s="162"/>
      <c r="C15590" s="163"/>
      <c r="D15590" s="164"/>
      <c r="E15590" s="163"/>
      <c r="F15590" s="162"/>
      <c r="G15590" s="209"/>
      <c r="H15590" s="195"/>
    </row>
    <row r="15591" spans="1:8">
      <c r="A15591" s="162"/>
      <c r="B15591" s="162"/>
      <c r="C15591" s="163"/>
      <c r="D15591" s="164"/>
      <c r="E15591" s="163"/>
      <c r="F15591" s="162"/>
      <c r="G15591" s="209"/>
      <c r="H15591" s="195"/>
    </row>
    <row r="15592" spans="1:8">
      <c r="A15592" s="162"/>
      <c r="B15592" s="162"/>
      <c r="C15592" s="163"/>
      <c r="D15592" s="164"/>
      <c r="E15592" s="163"/>
      <c r="F15592" s="162"/>
      <c r="G15592" s="209"/>
      <c r="H15592" s="195"/>
    </row>
    <row r="15593" spans="1:8">
      <c r="A15593" s="162"/>
      <c r="B15593" s="162"/>
      <c r="C15593" s="163"/>
      <c r="D15593" s="164"/>
      <c r="E15593" s="163"/>
      <c r="F15593" s="162"/>
      <c r="G15593" s="209"/>
      <c r="H15593" s="195"/>
    </row>
    <row r="15594" spans="1:8">
      <c r="A15594" s="162"/>
      <c r="B15594" s="162"/>
      <c r="C15594" s="163"/>
      <c r="D15594" s="164"/>
      <c r="E15594" s="163"/>
      <c r="F15594" s="162"/>
      <c r="G15594" s="209"/>
      <c r="H15594" s="195"/>
    </row>
    <row r="15595" spans="1:8">
      <c r="A15595" s="162"/>
      <c r="B15595" s="162"/>
      <c r="C15595" s="163"/>
      <c r="D15595" s="164"/>
      <c r="E15595" s="163"/>
      <c r="F15595" s="162"/>
      <c r="G15595" s="209"/>
      <c r="H15595" s="195"/>
    </row>
    <row r="15596" spans="1:8">
      <c r="A15596" s="162"/>
      <c r="B15596" s="162"/>
      <c r="C15596" s="163"/>
      <c r="D15596" s="164"/>
      <c r="E15596" s="163"/>
      <c r="F15596" s="162"/>
      <c r="G15596" s="209"/>
      <c r="H15596" s="195"/>
    </row>
    <row r="15597" spans="1:8">
      <c r="A15597" s="162"/>
      <c r="B15597" s="162"/>
      <c r="C15597" s="163"/>
      <c r="D15597" s="164"/>
      <c r="E15597" s="163"/>
      <c r="F15597" s="162"/>
      <c r="G15597" s="209"/>
      <c r="H15597" s="195"/>
    </row>
    <row r="15598" spans="1:8">
      <c r="A15598" s="162"/>
      <c r="B15598" s="162"/>
      <c r="C15598" s="163"/>
      <c r="D15598" s="164"/>
      <c r="E15598" s="163"/>
      <c r="F15598" s="162"/>
      <c r="G15598" s="209"/>
      <c r="H15598" s="195"/>
    </row>
    <row r="15599" spans="1:8">
      <c r="A15599" s="162"/>
      <c r="B15599" s="162"/>
      <c r="C15599" s="163"/>
      <c r="D15599" s="164"/>
      <c r="E15599" s="163"/>
      <c r="F15599" s="162"/>
      <c r="G15599" s="209"/>
      <c r="H15599" s="195"/>
    </row>
    <row r="15600" spans="1:8">
      <c r="A15600" s="162"/>
      <c r="B15600" s="162"/>
      <c r="C15600" s="163"/>
      <c r="D15600" s="164"/>
      <c r="E15600" s="163"/>
      <c r="F15600" s="162"/>
      <c r="G15600" s="209"/>
      <c r="H15600" s="195"/>
    </row>
    <row r="15601" spans="1:8">
      <c r="A15601" s="162"/>
      <c r="B15601" s="162"/>
      <c r="C15601" s="163"/>
      <c r="D15601" s="164"/>
      <c r="E15601" s="163"/>
      <c r="F15601" s="162"/>
      <c r="G15601" s="209"/>
      <c r="H15601" s="195"/>
    </row>
    <row r="15602" spans="1:8">
      <c r="A15602" s="162"/>
      <c r="B15602" s="162"/>
      <c r="C15602" s="163"/>
      <c r="D15602" s="164"/>
      <c r="E15602" s="163"/>
      <c r="F15602" s="162"/>
      <c r="G15602" s="209"/>
      <c r="H15602" s="195"/>
    </row>
    <row r="15603" spans="1:8">
      <c r="A15603" s="162"/>
      <c r="B15603" s="162"/>
      <c r="C15603" s="163"/>
      <c r="D15603" s="164"/>
      <c r="E15603" s="163"/>
      <c r="F15603" s="162"/>
      <c r="G15603" s="209"/>
      <c r="H15603" s="195"/>
    </row>
    <row r="15604" spans="1:8">
      <c r="A15604" s="162"/>
      <c r="B15604" s="162"/>
      <c r="C15604" s="163"/>
      <c r="D15604" s="164"/>
      <c r="E15604" s="163"/>
      <c r="F15604" s="162"/>
      <c r="G15604" s="209"/>
      <c r="H15604" s="195"/>
    </row>
    <row r="15605" spans="1:8">
      <c r="A15605" s="162"/>
      <c r="B15605" s="162"/>
      <c r="C15605" s="163"/>
      <c r="D15605" s="164"/>
      <c r="E15605" s="163"/>
      <c r="F15605" s="162"/>
      <c r="G15605" s="209"/>
      <c r="H15605" s="195"/>
    </row>
    <row r="15606" spans="1:8">
      <c r="A15606" s="162"/>
      <c r="B15606" s="162"/>
      <c r="C15606" s="163"/>
      <c r="D15606" s="164"/>
      <c r="E15606" s="163"/>
      <c r="F15606" s="162"/>
      <c r="G15606" s="209"/>
      <c r="H15606" s="195"/>
    </row>
    <row r="15607" spans="1:8">
      <c r="A15607" s="162"/>
      <c r="B15607" s="162"/>
      <c r="C15607" s="163"/>
      <c r="D15607" s="164"/>
      <c r="E15607" s="163"/>
      <c r="F15607" s="162"/>
      <c r="G15607" s="209"/>
      <c r="H15607" s="195"/>
    </row>
    <row r="15608" spans="1:8">
      <c r="A15608" s="162"/>
      <c r="B15608" s="162"/>
      <c r="C15608" s="163"/>
      <c r="D15608" s="164"/>
      <c r="E15608" s="163"/>
      <c r="F15608" s="162"/>
      <c r="G15608" s="209"/>
      <c r="H15608" s="195"/>
    </row>
    <row r="15609" spans="1:8">
      <c r="A15609" s="162"/>
      <c r="B15609" s="162"/>
      <c r="C15609" s="163"/>
      <c r="D15609" s="164"/>
      <c r="E15609" s="163"/>
      <c r="F15609" s="162"/>
      <c r="G15609" s="209"/>
      <c r="H15609" s="195"/>
    </row>
    <row r="15610" spans="1:8">
      <c r="A15610" s="162"/>
      <c r="B15610" s="162"/>
      <c r="C15610" s="163"/>
      <c r="D15610" s="164"/>
      <c r="E15610" s="163"/>
      <c r="F15610" s="162"/>
      <c r="G15610" s="209"/>
      <c r="H15610" s="195"/>
    </row>
    <row r="15611" spans="1:8">
      <c r="A15611" s="162"/>
      <c r="B15611" s="162"/>
      <c r="C15611" s="163"/>
      <c r="D15611" s="164"/>
      <c r="E15611" s="163"/>
      <c r="F15611" s="162"/>
      <c r="G15611" s="209"/>
      <c r="H15611" s="195"/>
    </row>
    <row r="15612" spans="1:8">
      <c r="A15612" s="162"/>
      <c r="B15612" s="162"/>
      <c r="C15612" s="163"/>
      <c r="D15612" s="164"/>
      <c r="E15612" s="163"/>
      <c r="F15612" s="162"/>
      <c r="G15612" s="209"/>
      <c r="H15612" s="195"/>
    </row>
    <row r="15613" spans="1:8">
      <c r="A15613" s="162"/>
      <c r="B15613" s="162"/>
      <c r="C15613" s="163"/>
      <c r="D15613" s="164"/>
      <c r="E15613" s="163"/>
      <c r="F15613" s="162"/>
      <c r="G15613" s="209"/>
      <c r="H15613" s="195"/>
    </row>
    <row r="15614" spans="1:8">
      <c r="A15614" s="162"/>
      <c r="B15614" s="162"/>
      <c r="C15614" s="163"/>
      <c r="D15614" s="164"/>
      <c r="E15614" s="163"/>
      <c r="F15614" s="162"/>
      <c r="G15614" s="209"/>
      <c r="H15614" s="195"/>
    </row>
    <row r="15615" spans="1:8">
      <c r="A15615" s="162"/>
      <c r="B15615" s="162"/>
      <c r="C15615" s="163"/>
      <c r="D15615" s="164"/>
      <c r="E15615" s="163"/>
      <c r="F15615" s="162"/>
      <c r="G15615" s="209"/>
      <c r="H15615" s="195"/>
    </row>
    <row r="15616" spans="1:8">
      <c r="A15616" s="162"/>
      <c r="B15616" s="162"/>
      <c r="C15616" s="163"/>
      <c r="D15616" s="164"/>
      <c r="E15616" s="163"/>
      <c r="F15616" s="162"/>
      <c r="G15616" s="209"/>
      <c r="H15616" s="195"/>
    </row>
    <row r="15617" spans="1:8">
      <c r="A15617" s="162"/>
      <c r="B15617" s="162"/>
      <c r="C15617" s="163"/>
      <c r="D15617" s="164"/>
      <c r="E15617" s="163"/>
      <c r="F15617" s="162"/>
      <c r="G15617" s="209"/>
      <c r="H15617" s="195"/>
    </row>
    <row r="15618" spans="1:8">
      <c r="A15618" s="162"/>
      <c r="B15618" s="162"/>
      <c r="C15618" s="163"/>
      <c r="D15618" s="164"/>
      <c r="E15618" s="163"/>
      <c r="F15618" s="162"/>
      <c r="G15618" s="209"/>
      <c r="H15618" s="195"/>
    </row>
    <row r="15619" spans="1:8">
      <c r="A15619" s="162"/>
      <c r="B15619" s="162"/>
      <c r="C15619" s="163"/>
      <c r="D15619" s="164"/>
      <c r="E15619" s="163"/>
      <c r="F15619" s="162"/>
      <c r="G15619" s="209"/>
      <c r="H15619" s="195"/>
    </row>
    <row r="15620" spans="1:8">
      <c r="A15620" s="162"/>
      <c r="B15620" s="162"/>
      <c r="C15620" s="163"/>
      <c r="D15620" s="164"/>
      <c r="E15620" s="163"/>
      <c r="F15620" s="162"/>
      <c r="G15620" s="209"/>
      <c r="H15620" s="195"/>
    </row>
    <row r="15621" spans="1:8">
      <c r="A15621" s="162"/>
      <c r="B15621" s="162"/>
      <c r="C15621" s="163"/>
      <c r="D15621" s="164"/>
      <c r="E15621" s="163"/>
      <c r="F15621" s="162"/>
      <c r="G15621" s="209"/>
      <c r="H15621" s="195"/>
    </row>
    <row r="15622" spans="1:8">
      <c r="A15622" s="162"/>
      <c r="B15622" s="162"/>
      <c r="C15622" s="163"/>
      <c r="D15622" s="164"/>
      <c r="E15622" s="163"/>
      <c r="F15622" s="162"/>
      <c r="G15622" s="209"/>
      <c r="H15622" s="195"/>
    </row>
    <row r="15623" spans="1:8">
      <c r="A15623" s="162"/>
      <c r="B15623" s="162"/>
      <c r="C15623" s="163"/>
      <c r="D15623" s="164"/>
      <c r="E15623" s="163"/>
      <c r="F15623" s="162"/>
      <c r="G15623" s="209"/>
      <c r="H15623" s="195"/>
    </row>
    <row r="15624" spans="1:8">
      <c r="A15624" s="162"/>
      <c r="B15624" s="162"/>
      <c r="C15624" s="163"/>
      <c r="D15624" s="164"/>
      <c r="E15624" s="163"/>
      <c r="F15624" s="162"/>
      <c r="G15624" s="209"/>
      <c r="H15624" s="195"/>
    </row>
    <row r="15625" spans="1:8">
      <c r="A15625" s="162"/>
      <c r="B15625" s="162"/>
      <c r="C15625" s="163"/>
      <c r="D15625" s="164"/>
      <c r="E15625" s="163"/>
      <c r="F15625" s="162"/>
      <c r="G15625" s="209"/>
      <c r="H15625" s="195"/>
    </row>
    <row r="15626" spans="1:8">
      <c r="A15626" s="162"/>
      <c r="B15626" s="162"/>
      <c r="C15626" s="163"/>
      <c r="D15626" s="164"/>
      <c r="E15626" s="163"/>
      <c r="F15626" s="162"/>
      <c r="G15626" s="209"/>
      <c r="H15626" s="195"/>
    </row>
    <row r="15627" spans="1:8">
      <c r="A15627" s="162"/>
      <c r="B15627" s="162"/>
      <c r="C15627" s="163"/>
      <c r="D15627" s="164"/>
      <c r="E15627" s="163"/>
      <c r="F15627" s="162"/>
      <c r="G15627" s="209"/>
      <c r="H15627" s="195"/>
    </row>
    <row r="15628" spans="1:8">
      <c r="A15628" s="162"/>
      <c r="B15628" s="162"/>
      <c r="C15628" s="163"/>
      <c r="D15628" s="164"/>
      <c r="E15628" s="163"/>
      <c r="F15628" s="162"/>
      <c r="G15628" s="209"/>
      <c r="H15628" s="195"/>
    </row>
    <row r="15629" spans="1:8">
      <c r="A15629" s="162"/>
      <c r="B15629" s="162"/>
      <c r="C15629" s="163"/>
      <c r="D15629" s="164"/>
      <c r="E15629" s="163"/>
      <c r="F15629" s="162"/>
      <c r="G15629" s="209"/>
      <c r="H15629" s="195"/>
    </row>
    <row r="15630" spans="1:8">
      <c r="A15630" s="162"/>
      <c r="B15630" s="162"/>
      <c r="C15630" s="163"/>
      <c r="D15630" s="164"/>
      <c r="E15630" s="163"/>
      <c r="F15630" s="162"/>
      <c r="G15630" s="209"/>
      <c r="H15630" s="195"/>
    </row>
    <row r="15631" spans="1:8">
      <c r="A15631" s="162"/>
      <c r="B15631" s="162"/>
      <c r="C15631" s="163"/>
      <c r="D15631" s="164"/>
      <c r="E15631" s="163"/>
      <c r="F15631" s="162"/>
      <c r="G15631" s="209"/>
      <c r="H15631" s="195"/>
    </row>
    <row r="15632" spans="1:8">
      <c r="A15632" s="162"/>
      <c r="B15632" s="162"/>
      <c r="C15632" s="163"/>
      <c r="D15632" s="164"/>
      <c r="E15632" s="163"/>
      <c r="F15632" s="162"/>
      <c r="G15632" s="209"/>
      <c r="H15632" s="195"/>
    </row>
    <row r="15633" spans="1:8">
      <c r="A15633" s="162"/>
      <c r="B15633" s="162"/>
      <c r="C15633" s="163"/>
      <c r="D15633" s="164"/>
      <c r="E15633" s="163"/>
      <c r="F15633" s="162"/>
      <c r="G15633" s="209"/>
      <c r="H15633" s="195"/>
    </row>
    <row r="15634" spans="1:8">
      <c r="A15634" s="162"/>
      <c r="B15634" s="162"/>
      <c r="C15634" s="163"/>
      <c r="D15634" s="164"/>
      <c r="E15634" s="163"/>
      <c r="F15634" s="162"/>
      <c r="G15634" s="209"/>
      <c r="H15634" s="195"/>
    </row>
    <row r="15635" spans="1:8">
      <c r="A15635" s="162"/>
      <c r="B15635" s="162"/>
      <c r="C15635" s="163"/>
      <c r="D15635" s="164"/>
      <c r="E15635" s="163"/>
      <c r="F15635" s="162"/>
      <c r="G15635" s="209"/>
      <c r="H15635" s="195"/>
    </row>
    <row r="15636" spans="1:8">
      <c r="A15636" s="162"/>
      <c r="B15636" s="162"/>
      <c r="C15636" s="163"/>
      <c r="D15636" s="164"/>
      <c r="E15636" s="163"/>
      <c r="F15636" s="162"/>
      <c r="G15636" s="209"/>
      <c r="H15636" s="195"/>
    </row>
    <row r="15637" spans="1:8">
      <c r="A15637" s="162"/>
      <c r="B15637" s="162"/>
      <c r="C15637" s="163"/>
      <c r="D15637" s="164"/>
      <c r="E15637" s="163"/>
      <c r="F15637" s="162"/>
      <c r="G15637" s="209"/>
      <c r="H15637" s="195"/>
    </row>
    <row r="15638" spans="1:8">
      <c r="A15638" s="162"/>
      <c r="B15638" s="162"/>
      <c r="C15638" s="163"/>
      <c r="D15638" s="164"/>
      <c r="E15638" s="163"/>
      <c r="F15638" s="162"/>
      <c r="G15638" s="209"/>
      <c r="H15638" s="195"/>
    </row>
    <row r="15639" spans="1:8">
      <c r="A15639" s="162"/>
      <c r="B15639" s="162"/>
      <c r="C15639" s="163"/>
      <c r="D15639" s="164"/>
      <c r="E15639" s="163"/>
      <c r="F15639" s="162"/>
      <c r="G15639" s="209"/>
      <c r="H15639" s="195"/>
    </row>
    <row r="15640" spans="1:8">
      <c r="A15640" s="162"/>
      <c r="B15640" s="162"/>
      <c r="C15640" s="163"/>
      <c r="D15640" s="164"/>
      <c r="E15640" s="163"/>
      <c r="F15640" s="162"/>
      <c r="G15640" s="209"/>
      <c r="H15640" s="195"/>
    </row>
    <row r="15641" spans="1:8">
      <c r="A15641" s="162"/>
      <c r="B15641" s="162"/>
      <c r="C15641" s="163"/>
      <c r="D15641" s="164"/>
      <c r="E15641" s="163"/>
      <c r="F15641" s="162"/>
      <c r="G15641" s="209"/>
      <c r="H15641" s="195"/>
    </row>
    <row r="15642" spans="1:8">
      <c r="A15642" s="162"/>
      <c r="B15642" s="162"/>
      <c r="C15642" s="163"/>
      <c r="D15642" s="164"/>
      <c r="E15642" s="163"/>
      <c r="F15642" s="162"/>
      <c r="G15642" s="209"/>
      <c r="H15642" s="195"/>
    </row>
    <row r="15643" spans="1:8">
      <c r="A15643" s="162"/>
      <c r="B15643" s="162"/>
      <c r="C15643" s="163"/>
      <c r="D15643" s="164"/>
      <c r="E15643" s="163"/>
      <c r="F15643" s="162"/>
      <c r="G15643" s="209"/>
      <c r="H15643" s="195"/>
    </row>
    <row r="15644" spans="1:8">
      <c r="A15644" s="162"/>
      <c r="B15644" s="162"/>
      <c r="C15644" s="163"/>
      <c r="D15644" s="164"/>
      <c r="E15644" s="163"/>
      <c r="F15644" s="162"/>
      <c r="G15644" s="209"/>
      <c r="H15644" s="195"/>
    </row>
    <row r="15645" spans="1:8">
      <c r="A15645" s="162"/>
      <c r="B15645" s="162"/>
      <c r="C15645" s="163"/>
      <c r="D15645" s="164"/>
      <c r="E15645" s="163"/>
      <c r="F15645" s="162"/>
      <c r="G15645" s="209"/>
      <c r="H15645" s="195"/>
    </row>
    <row r="15646" spans="1:8">
      <c r="A15646" s="162"/>
      <c r="B15646" s="162"/>
      <c r="C15646" s="163"/>
      <c r="D15646" s="164"/>
      <c r="E15646" s="163"/>
      <c r="F15646" s="162"/>
      <c r="G15646" s="209"/>
      <c r="H15646" s="195"/>
    </row>
    <row r="15647" spans="1:8">
      <c r="A15647" s="162"/>
      <c r="B15647" s="162"/>
      <c r="C15647" s="163"/>
      <c r="D15647" s="164"/>
      <c r="E15647" s="163"/>
      <c r="F15647" s="162"/>
      <c r="G15647" s="209"/>
      <c r="H15647" s="195"/>
    </row>
    <row r="15648" spans="1:8">
      <c r="A15648" s="162"/>
      <c r="B15648" s="162"/>
      <c r="C15648" s="163"/>
      <c r="D15648" s="164"/>
      <c r="E15648" s="163"/>
      <c r="F15648" s="162"/>
      <c r="G15648" s="209"/>
      <c r="H15648" s="195"/>
    </row>
    <row r="15649" spans="1:8">
      <c r="A15649" s="162"/>
      <c r="B15649" s="162"/>
      <c r="C15649" s="163"/>
      <c r="D15649" s="164"/>
      <c r="E15649" s="163"/>
      <c r="F15649" s="162"/>
      <c r="G15649" s="209"/>
      <c r="H15649" s="195"/>
    </row>
    <row r="15650" spans="1:8">
      <c r="A15650" s="162"/>
      <c r="B15650" s="162"/>
      <c r="C15650" s="163"/>
      <c r="D15650" s="164"/>
      <c r="E15650" s="163"/>
      <c r="F15650" s="162"/>
      <c r="G15650" s="209"/>
      <c r="H15650" s="195"/>
    </row>
    <row r="15651" spans="1:8">
      <c r="A15651" s="162"/>
      <c r="B15651" s="162"/>
      <c r="C15651" s="163"/>
      <c r="D15651" s="164"/>
      <c r="E15651" s="163"/>
      <c r="F15651" s="162"/>
      <c r="G15651" s="209"/>
      <c r="H15651" s="195"/>
    </row>
    <row r="15652" spans="1:8">
      <c r="A15652" s="162"/>
      <c r="B15652" s="162"/>
      <c r="C15652" s="163"/>
      <c r="D15652" s="164"/>
      <c r="E15652" s="163"/>
      <c r="F15652" s="162"/>
      <c r="G15652" s="209"/>
      <c r="H15652" s="195"/>
    </row>
    <row r="15653" spans="1:8">
      <c r="A15653" s="162"/>
      <c r="B15653" s="162"/>
      <c r="C15653" s="163"/>
      <c r="D15653" s="164"/>
      <c r="E15653" s="163"/>
      <c r="F15653" s="162"/>
      <c r="G15653" s="209"/>
      <c r="H15653" s="195"/>
    </row>
    <row r="15654" spans="1:8">
      <c r="A15654" s="162"/>
      <c r="B15654" s="162"/>
      <c r="C15654" s="163"/>
      <c r="D15654" s="164"/>
      <c r="E15654" s="163"/>
      <c r="F15654" s="162"/>
      <c r="G15654" s="209"/>
      <c r="H15654" s="195"/>
    </row>
    <row r="15655" spans="1:8">
      <c r="A15655" s="162"/>
      <c r="B15655" s="162"/>
      <c r="C15655" s="163"/>
      <c r="D15655" s="164"/>
      <c r="E15655" s="163"/>
      <c r="F15655" s="162"/>
      <c r="G15655" s="209"/>
      <c r="H15655" s="195"/>
    </row>
    <row r="15656" spans="1:8">
      <c r="A15656" s="162"/>
      <c r="B15656" s="162"/>
      <c r="C15656" s="163"/>
      <c r="D15656" s="164"/>
      <c r="E15656" s="163"/>
      <c r="F15656" s="162"/>
      <c r="G15656" s="209"/>
      <c r="H15656" s="195"/>
    </row>
    <row r="15657" spans="1:8">
      <c r="A15657" s="162"/>
      <c r="B15657" s="162"/>
      <c r="C15657" s="163"/>
      <c r="D15657" s="164"/>
      <c r="E15657" s="163"/>
      <c r="F15657" s="162"/>
      <c r="G15657" s="209"/>
      <c r="H15657" s="195"/>
    </row>
    <row r="15658" spans="1:8">
      <c r="A15658" s="162"/>
      <c r="B15658" s="162"/>
      <c r="C15658" s="163"/>
      <c r="D15658" s="164"/>
      <c r="E15658" s="163"/>
      <c r="F15658" s="162"/>
      <c r="G15658" s="209"/>
      <c r="H15658" s="195"/>
    </row>
    <row r="15659" spans="1:8">
      <c r="A15659" s="162"/>
      <c r="B15659" s="162"/>
      <c r="C15659" s="163"/>
      <c r="D15659" s="164"/>
      <c r="E15659" s="163"/>
      <c r="F15659" s="162"/>
      <c r="G15659" s="209"/>
      <c r="H15659" s="195"/>
    </row>
    <row r="15660" spans="1:8">
      <c r="A15660" s="162"/>
      <c r="B15660" s="162"/>
      <c r="C15660" s="163"/>
      <c r="D15660" s="164"/>
      <c r="E15660" s="163"/>
      <c r="F15660" s="162"/>
      <c r="G15660" s="209"/>
      <c r="H15660" s="195"/>
    </row>
    <row r="15661" spans="1:8">
      <c r="A15661" s="162"/>
      <c r="B15661" s="162"/>
      <c r="C15661" s="163"/>
      <c r="D15661" s="164"/>
      <c r="E15661" s="163"/>
      <c r="F15661" s="162"/>
      <c r="G15661" s="209"/>
      <c r="H15661" s="195"/>
    </row>
    <row r="15662" spans="1:8">
      <c r="A15662" s="162"/>
      <c r="B15662" s="162"/>
      <c r="C15662" s="163"/>
      <c r="D15662" s="164"/>
      <c r="E15662" s="163"/>
      <c r="F15662" s="162"/>
      <c r="G15662" s="209"/>
      <c r="H15662" s="195"/>
    </row>
    <row r="15663" spans="1:8">
      <c r="A15663" s="162"/>
      <c r="B15663" s="162"/>
      <c r="C15663" s="163"/>
      <c r="D15663" s="164"/>
      <c r="E15663" s="163"/>
      <c r="F15663" s="162"/>
      <c r="G15663" s="209"/>
      <c r="H15663" s="195"/>
    </row>
    <row r="15664" spans="1:8">
      <c r="A15664" s="162"/>
      <c r="B15664" s="162"/>
      <c r="C15664" s="163"/>
      <c r="D15664" s="164"/>
      <c r="E15664" s="163"/>
      <c r="F15664" s="162"/>
      <c r="G15664" s="209"/>
      <c r="H15664" s="195"/>
    </row>
    <row r="15665" spans="1:8">
      <c r="A15665" s="162"/>
      <c r="B15665" s="162"/>
      <c r="C15665" s="163"/>
      <c r="D15665" s="164"/>
      <c r="E15665" s="163"/>
      <c r="F15665" s="162"/>
      <c r="G15665" s="209"/>
      <c r="H15665" s="195"/>
    </row>
    <row r="15666" spans="1:8">
      <c r="A15666" s="162"/>
      <c r="B15666" s="162"/>
      <c r="C15666" s="163"/>
      <c r="D15666" s="164"/>
      <c r="E15666" s="163"/>
      <c r="F15666" s="162"/>
      <c r="G15666" s="209"/>
      <c r="H15666" s="195"/>
    </row>
    <row r="15667" spans="1:8">
      <c r="A15667" s="162"/>
      <c r="B15667" s="162"/>
      <c r="C15667" s="163"/>
      <c r="D15667" s="164"/>
      <c r="E15667" s="163"/>
      <c r="F15667" s="162"/>
      <c r="G15667" s="209"/>
      <c r="H15667" s="195"/>
    </row>
    <row r="15668" spans="1:8">
      <c r="A15668" s="162"/>
      <c r="B15668" s="162"/>
      <c r="C15668" s="163"/>
      <c r="D15668" s="164"/>
      <c r="E15668" s="163"/>
      <c r="F15668" s="162"/>
      <c r="G15668" s="209"/>
      <c r="H15668" s="195"/>
    </row>
    <row r="15669" spans="1:8">
      <c r="A15669" s="162"/>
      <c r="B15669" s="162"/>
      <c r="C15669" s="163"/>
      <c r="D15669" s="164"/>
      <c r="E15669" s="163"/>
      <c r="F15669" s="162"/>
      <c r="G15669" s="209"/>
      <c r="H15669" s="195"/>
    </row>
    <row r="15670" spans="1:8">
      <c r="A15670" s="162"/>
      <c r="B15670" s="162"/>
      <c r="C15670" s="163"/>
      <c r="D15670" s="164"/>
      <c r="E15670" s="163"/>
      <c r="F15670" s="162"/>
      <c r="G15670" s="209"/>
      <c r="H15670" s="195"/>
    </row>
    <row r="15671" spans="1:8">
      <c r="A15671" s="162"/>
      <c r="B15671" s="162"/>
      <c r="C15671" s="163"/>
      <c r="D15671" s="164"/>
      <c r="E15671" s="163"/>
      <c r="F15671" s="162"/>
      <c r="G15671" s="209"/>
      <c r="H15671" s="195"/>
    </row>
    <row r="15672" spans="1:8">
      <c r="A15672" s="162"/>
      <c r="B15672" s="162"/>
      <c r="C15672" s="163"/>
      <c r="D15672" s="164"/>
      <c r="E15672" s="163"/>
      <c r="F15672" s="162"/>
      <c r="G15672" s="209"/>
      <c r="H15672" s="195"/>
    </row>
    <row r="15673" spans="1:8">
      <c r="A15673" s="162"/>
      <c r="B15673" s="162"/>
      <c r="C15673" s="163"/>
      <c r="D15673" s="164"/>
      <c r="E15673" s="163"/>
      <c r="F15673" s="162"/>
      <c r="G15673" s="209"/>
      <c r="H15673" s="195"/>
    </row>
    <row r="15674" spans="1:8">
      <c r="A15674" s="162"/>
      <c r="B15674" s="162"/>
      <c r="C15674" s="163"/>
      <c r="D15674" s="164"/>
      <c r="E15674" s="163"/>
      <c r="F15674" s="162"/>
      <c r="G15674" s="209"/>
      <c r="H15674" s="195"/>
    </row>
    <row r="15675" spans="1:8">
      <c r="A15675" s="162"/>
      <c r="B15675" s="162"/>
      <c r="C15675" s="163"/>
      <c r="D15675" s="164"/>
      <c r="E15675" s="163"/>
      <c r="F15675" s="162"/>
      <c r="G15675" s="209"/>
      <c r="H15675" s="195"/>
    </row>
    <row r="15676" spans="1:8">
      <c r="A15676" s="162"/>
      <c r="B15676" s="162"/>
      <c r="C15676" s="163"/>
      <c r="D15676" s="164"/>
      <c r="E15676" s="163"/>
      <c r="F15676" s="162"/>
      <c r="G15676" s="209"/>
      <c r="H15676" s="195"/>
    </row>
    <row r="15677" spans="1:8">
      <c r="A15677" s="162"/>
      <c r="B15677" s="162"/>
      <c r="C15677" s="163"/>
      <c r="D15677" s="164"/>
      <c r="E15677" s="163"/>
      <c r="F15677" s="162"/>
      <c r="G15677" s="209"/>
      <c r="H15677" s="195"/>
    </row>
    <row r="15678" spans="1:8">
      <c r="A15678" s="162"/>
      <c r="B15678" s="162"/>
      <c r="C15678" s="163"/>
      <c r="D15678" s="164"/>
      <c r="E15678" s="163"/>
      <c r="F15678" s="162"/>
      <c r="G15678" s="209"/>
      <c r="H15678" s="195"/>
    </row>
    <row r="15679" spans="1:8">
      <c r="A15679" s="162"/>
      <c r="B15679" s="162"/>
      <c r="C15679" s="163"/>
      <c r="D15679" s="164"/>
      <c r="E15679" s="163"/>
      <c r="F15679" s="162"/>
      <c r="G15679" s="209"/>
      <c r="H15679" s="195"/>
    </row>
    <row r="15680" spans="1:8">
      <c r="A15680" s="162"/>
      <c r="B15680" s="162"/>
      <c r="C15680" s="163"/>
      <c r="D15680" s="164"/>
      <c r="E15680" s="163"/>
      <c r="F15680" s="162"/>
      <c r="G15680" s="209"/>
      <c r="H15680" s="195"/>
    </row>
    <row r="15681" spans="1:8">
      <c r="A15681" s="162"/>
      <c r="B15681" s="162"/>
      <c r="C15681" s="163"/>
      <c r="D15681" s="164"/>
      <c r="E15681" s="163"/>
      <c r="F15681" s="162"/>
      <c r="G15681" s="209"/>
      <c r="H15681" s="195"/>
    </row>
    <row r="15682" spans="1:8">
      <c r="A15682" s="162"/>
      <c r="B15682" s="162"/>
      <c r="C15682" s="163"/>
      <c r="D15682" s="164"/>
      <c r="E15682" s="163"/>
      <c r="F15682" s="162"/>
      <c r="G15682" s="209"/>
      <c r="H15682" s="195"/>
    </row>
    <row r="15683" spans="1:8">
      <c r="A15683" s="162"/>
      <c r="B15683" s="162"/>
      <c r="C15683" s="163"/>
      <c r="D15683" s="164"/>
      <c r="E15683" s="163"/>
      <c r="F15683" s="162"/>
      <c r="G15683" s="209"/>
      <c r="H15683" s="195"/>
    </row>
    <row r="15684" spans="1:8">
      <c r="A15684" s="162"/>
      <c r="B15684" s="162"/>
      <c r="C15684" s="163"/>
      <c r="D15684" s="164"/>
      <c r="E15684" s="163"/>
      <c r="F15684" s="162"/>
      <c r="G15684" s="209"/>
      <c r="H15684" s="195"/>
    </row>
    <row r="15685" spans="1:8">
      <c r="A15685" s="162"/>
      <c r="B15685" s="162"/>
      <c r="C15685" s="163"/>
      <c r="D15685" s="164"/>
      <c r="E15685" s="163"/>
      <c r="F15685" s="162"/>
      <c r="G15685" s="209"/>
      <c r="H15685" s="195"/>
    </row>
    <row r="15686" spans="1:8">
      <c r="A15686" s="162"/>
      <c r="B15686" s="162"/>
      <c r="C15686" s="163"/>
      <c r="D15686" s="164"/>
      <c r="E15686" s="163"/>
      <c r="F15686" s="162"/>
      <c r="G15686" s="209"/>
      <c r="H15686" s="195"/>
    </row>
    <row r="15687" spans="1:8">
      <c r="A15687" s="162"/>
      <c r="B15687" s="162"/>
      <c r="C15687" s="163"/>
      <c r="D15687" s="164"/>
      <c r="E15687" s="163"/>
      <c r="F15687" s="162"/>
      <c r="G15687" s="209"/>
      <c r="H15687" s="195"/>
    </row>
    <row r="15688" spans="1:8">
      <c r="A15688" s="162"/>
      <c r="B15688" s="162"/>
      <c r="C15688" s="163"/>
      <c r="D15688" s="164"/>
      <c r="E15688" s="163"/>
      <c r="F15688" s="162"/>
      <c r="G15688" s="209"/>
      <c r="H15688" s="195"/>
    </row>
    <row r="15689" spans="1:8">
      <c r="A15689" s="162"/>
      <c r="B15689" s="162"/>
      <c r="C15689" s="163"/>
      <c r="D15689" s="164"/>
      <c r="E15689" s="163"/>
      <c r="F15689" s="162"/>
      <c r="G15689" s="209"/>
      <c r="H15689" s="195"/>
    </row>
    <row r="15690" spans="1:8">
      <c r="A15690" s="162"/>
      <c r="B15690" s="162"/>
      <c r="C15690" s="163"/>
      <c r="D15690" s="164"/>
      <c r="E15690" s="163"/>
      <c r="F15690" s="162"/>
      <c r="G15690" s="209"/>
      <c r="H15690" s="195"/>
    </row>
    <row r="15691" spans="1:8">
      <c r="A15691" s="162"/>
      <c r="B15691" s="162"/>
      <c r="C15691" s="163"/>
      <c r="D15691" s="164"/>
      <c r="E15691" s="163"/>
      <c r="F15691" s="162"/>
      <c r="G15691" s="209"/>
      <c r="H15691" s="195"/>
    </row>
    <row r="15692" spans="1:8">
      <c r="A15692" s="162"/>
      <c r="B15692" s="162"/>
      <c r="C15692" s="163"/>
      <c r="D15692" s="164"/>
      <c r="E15692" s="163"/>
      <c r="F15692" s="162"/>
      <c r="G15692" s="209"/>
      <c r="H15692" s="195"/>
    </row>
    <row r="15693" spans="1:8">
      <c r="A15693" s="162"/>
      <c r="B15693" s="162"/>
      <c r="C15693" s="163"/>
      <c r="D15693" s="164"/>
      <c r="E15693" s="163"/>
      <c r="F15693" s="162"/>
      <c r="G15693" s="209"/>
      <c r="H15693" s="195"/>
    </row>
    <row r="15694" spans="1:8">
      <c r="A15694" s="162"/>
      <c r="B15694" s="162"/>
      <c r="C15694" s="163"/>
      <c r="D15694" s="164"/>
      <c r="E15694" s="163"/>
      <c r="F15694" s="162"/>
      <c r="G15694" s="209"/>
      <c r="H15694" s="195"/>
    </row>
    <row r="15695" spans="1:8">
      <c r="A15695" s="162"/>
      <c r="B15695" s="162"/>
      <c r="C15695" s="163"/>
      <c r="D15695" s="164"/>
      <c r="E15695" s="163"/>
      <c r="F15695" s="162"/>
      <c r="G15695" s="209"/>
      <c r="H15695" s="195"/>
    </row>
    <row r="15696" spans="1:8">
      <c r="A15696" s="162"/>
      <c r="B15696" s="162"/>
      <c r="C15696" s="163"/>
      <c r="D15696" s="164"/>
      <c r="E15696" s="163"/>
      <c r="F15696" s="162"/>
      <c r="G15696" s="209"/>
      <c r="H15696" s="195"/>
    </row>
    <row r="15697" spans="1:8">
      <c r="A15697" s="162"/>
      <c r="B15697" s="162"/>
      <c r="C15697" s="163"/>
      <c r="D15697" s="164"/>
      <c r="E15697" s="163"/>
      <c r="F15697" s="162"/>
      <c r="G15697" s="209"/>
      <c r="H15697" s="195"/>
    </row>
    <row r="15698" spans="1:8">
      <c r="A15698" s="162"/>
      <c r="B15698" s="162"/>
      <c r="C15698" s="163"/>
      <c r="D15698" s="164"/>
      <c r="E15698" s="163"/>
      <c r="F15698" s="162"/>
      <c r="G15698" s="209"/>
      <c r="H15698" s="195"/>
    </row>
    <row r="15699" spans="1:8">
      <c r="A15699" s="162"/>
      <c r="B15699" s="162"/>
      <c r="C15699" s="163"/>
      <c r="D15699" s="164"/>
      <c r="E15699" s="163"/>
      <c r="F15699" s="162"/>
      <c r="G15699" s="209"/>
      <c r="H15699" s="195"/>
    </row>
    <row r="15700" spans="1:8">
      <c r="A15700" s="162"/>
      <c r="B15700" s="162"/>
      <c r="C15700" s="163"/>
      <c r="D15700" s="164"/>
      <c r="E15700" s="163"/>
      <c r="F15700" s="162"/>
      <c r="G15700" s="209"/>
      <c r="H15700" s="195"/>
    </row>
    <row r="15701" spans="1:8">
      <c r="A15701" s="162"/>
      <c r="B15701" s="162"/>
      <c r="C15701" s="163"/>
      <c r="D15701" s="164"/>
      <c r="E15701" s="163"/>
      <c r="F15701" s="162"/>
      <c r="G15701" s="209"/>
      <c r="H15701" s="195"/>
    </row>
    <row r="15702" spans="1:8">
      <c r="A15702" s="162"/>
      <c r="B15702" s="162"/>
      <c r="C15702" s="163"/>
      <c r="D15702" s="164"/>
      <c r="E15702" s="163"/>
      <c r="F15702" s="162"/>
      <c r="G15702" s="209"/>
      <c r="H15702" s="195"/>
    </row>
    <row r="15703" spans="1:8">
      <c r="A15703" s="162"/>
      <c r="B15703" s="162"/>
      <c r="C15703" s="163"/>
      <c r="D15703" s="164"/>
      <c r="E15703" s="163"/>
      <c r="F15703" s="162"/>
      <c r="G15703" s="209"/>
      <c r="H15703" s="195"/>
    </row>
    <row r="15704" spans="1:8">
      <c r="A15704" s="162"/>
      <c r="B15704" s="162"/>
      <c r="C15704" s="163"/>
      <c r="D15704" s="164"/>
      <c r="E15704" s="163"/>
      <c r="F15704" s="162"/>
      <c r="G15704" s="209"/>
      <c r="H15704" s="195"/>
    </row>
    <row r="15705" spans="1:8">
      <c r="A15705" s="162"/>
      <c r="B15705" s="162"/>
      <c r="C15705" s="163"/>
      <c r="D15705" s="164"/>
      <c r="E15705" s="163"/>
      <c r="F15705" s="162"/>
      <c r="G15705" s="209"/>
      <c r="H15705" s="195"/>
    </row>
    <row r="15706" spans="1:8">
      <c r="A15706" s="162"/>
      <c r="B15706" s="162"/>
      <c r="C15706" s="163"/>
      <c r="D15706" s="164"/>
      <c r="E15706" s="163"/>
      <c r="F15706" s="162"/>
      <c r="G15706" s="209"/>
      <c r="H15706" s="195"/>
    </row>
    <row r="15707" spans="1:8">
      <c r="A15707" s="162"/>
      <c r="B15707" s="162"/>
      <c r="C15707" s="163"/>
      <c r="D15707" s="164"/>
      <c r="E15707" s="163"/>
      <c r="F15707" s="162"/>
      <c r="G15707" s="209"/>
      <c r="H15707" s="195"/>
    </row>
    <row r="15708" spans="1:8">
      <c r="A15708" s="162"/>
      <c r="B15708" s="162"/>
      <c r="C15708" s="163"/>
      <c r="D15708" s="164"/>
      <c r="E15708" s="163"/>
      <c r="F15708" s="162"/>
      <c r="G15708" s="209"/>
      <c r="H15708" s="195"/>
    </row>
    <row r="15709" spans="1:8">
      <c r="A15709" s="162"/>
      <c r="B15709" s="162"/>
      <c r="C15709" s="163"/>
      <c r="D15709" s="164"/>
      <c r="E15709" s="163"/>
      <c r="F15709" s="162"/>
      <c r="G15709" s="209"/>
      <c r="H15709" s="195"/>
    </row>
    <row r="15710" spans="1:8">
      <c r="A15710" s="162"/>
      <c r="B15710" s="162"/>
      <c r="C15710" s="163"/>
      <c r="D15710" s="164"/>
      <c r="E15710" s="163"/>
      <c r="F15710" s="162"/>
      <c r="G15710" s="209"/>
      <c r="H15710" s="195"/>
    </row>
    <row r="15711" spans="1:8">
      <c r="A15711" s="162"/>
      <c r="B15711" s="162"/>
      <c r="C15711" s="163"/>
      <c r="D15711" s="164"/>
      <c r="E15711" s="163"/>
      <c r="F15711" s="162"/>
      <c r="G15711" s="209"/>
      <c r="H15711" s="195"/>
    </row>
    <row r="15712" spans="1:8">
      <c r="A15712" s="162"/>
      <c r="B15712" s="162"/>
      <c r="C15712" s="163"/>
      <c r="D15712" s="164"/>
      <c r="E15712" s="163"/>
      <c r="F15712" s="162"/>
      <c r="G15712" s="209"/>
      <c r="H15712" s="195"/>
    </row>
    <row r="15713" spans="1:8">
      <c r="A15713" s="162"/>
      <c r="B15713" s="162"/>
      <c r="C15713" s="163"/>
      <c r="D15713" s="164"/>
      <c r="E15713" s="163"/>
      <c r="F15713" s="162"/>
      <c r="G15713" s="209"/>
      <c r="H15713" s="195"/>
    </row>
    <row r="15714" spans="1:8">
      <c r="A15714" s="162"/>
      <c r="B15714" s="162"/>
      <c r="C15714" s="163"/>
      <c r="D15714" s="164"/>
      <c r="E15714" s="163"/>
      <c r="F15714" s="162"/>
      <c r="G15714" s="209"/>
      <c r="H15714" s="195"/>
    </row>
    <row r="15715" spans="1:8">
      <c r="A15715" s="162"/>
      <c r="B15715" s="162"/>
      <c r="C15715" s="163"/>
      <c r="D15715" s="164"/>
      <c r="E15715" s="163"/>
      <c r="F15715" s="162"/>
      <c r="G15715" s="209"/>
      <c r="H15715" s="195"/>
    </row>
    <row r="15716" spans="1:8">
      <c r="A15716" s="162"/>
      <c r="B15716" s="162"/>
      <c r="C15716" s="163"/>
      <c r="D15716" s="164"/>
      <c r="E15716" s="163"/>
      <c r="F15716" s="162"/>
      <c r="G15716" s="209"/>
      <c r="H15716" s="195"/>
    </row>
    <row r="15717" spans="1:8">
      <c r="A15717" s="162"/>
      <c r="B15717" s="162"/>
      <c r="C15717" s="163"/>
      <c r="D15717" s="164"/>
      <c r="E15717" s="163"/>
      <c r="F15717" s="162"/>
      <c r="G15717" s="209"/>
      <c r="H15717" s="195"/>
    </row>
    <row r="15718" spans="1:8">
      <c r="A15718" s="162"/>
      <c r="B15718" s="162"/>
      <c r="C15718" s="163"/>
      <c r="D15718" s="164"/>
      <c r="E15718" s="163"/>
      <c r="F15718" s="162"/>
      <c r="G15718" s="209"/>
      <c r="H15718" s="195"/>
    </row>
    <row r="15719" spans="1:8">
      <c r="A15719" s="162"/>
      <c r="B15719" s="162"/>
      <c r="C15719" s="163"/>
      <c r="D15719" s="164"/>
      <c r="E15719" s="163"/>
      <c r="F15719" s="162"/>
      <c r="G15719" s="209"/>
      <c r="H15719" s="195"/>
    </row>
    <row r="15720" spans="1:8">
      <c r="A15720" s="162"/>
      <c r="B15720" s="162"/>
      <c r="C15720" s="163"/>
      <c r="D15720" s="164"/>
      <c r="E15720" s="163"/>
      <c r="F15720" s="162"/>
      <c r="G15720" s="209"/>
      <c r="H15720" s="195"/>
    </row>
    <row r="15721" spans="1:8">
      <c r="A15721" s="162"/>
      <c r="B15721" s="162"/>
      <c r="C15721" s="163"/>
      <c r="D15721" s="164"/>
      <c r="E15721" s="163"/>
      <c r="F15721" s="162"/>
      <c r="G15721" s="209"/>
      <c r="H15721" s="195"/>
    </row>
    <row r="15722" spans="1:8">
      <c r="A15722" s="162"/>
      <c r="B15722" s="162"/>
      <c r="C15722" s="163"/>
      <c r="D15722" s="164"/>
      <c r="E15722" s="163"/>
      <c r="F15722" s="162"/>
      <c r="G15722" s="209"/>
      <c r="H15722" s="195"/>
    </row>
    <row r="15723" spans="1:8">
      <c r="A15723" s="162"/>
      <c r="B15723" s="162"/>
      <c r="C15723" s="163"/>
      <c r="D15723" s="164"/>
      <c r="E15723" s="163"/>
      <c r="F15723" s="162"/>
      <c r="G15723" s="209"/>
      <c r="H15723" s="195"/>
    </row>
    <row r="15724" spans="1:8">
      <c r="A15724" s="162"/>
      <c r="B15724" s="162"/>
      <c r="C15724" s="163"/>
      <c r="D15724" s="164"/>
      <c r="E15724" s="163"/>
      <c r="F15724" s="162"/>
      <c r="G15724" s="209"/>
      <c r="H15724" s="195"/>
    </row>
    <row r="15725" spans="1:8">
      <c r="A15725" s="162"/>
      <c r="B15725" s="162"/>
      <c r="C15725" s="163"/>
      <c r="D15725" s="164"/>
      <c r="E15725" s="163"/>
      <c r="F15725" s="162"/>
      <c r="G15725" s="209"/>
      <c r="H15725" s="195"/>
    </row>
    <row r="15726" spans="1:8">
      <c r="A15726" s="162"/>
      <c r="B15726" s="162"/>
      <c r="C15726" s="163"/>
      <c r="D15726" s="164"/>
      <c r="E15726" s="163"/>
      <c r="F15726" s="162"/>
      <c r="G15726" s="209"/>
      <c r="H15726" s="195"/>
    </row>
    <row r="15727" spans="1:8">
      <c r="A15727" s="162"/>
      <c r="B15727" s="162"/>
      <c r="C15727" s="163"/>
      <c r="D15727" s="164"/>
      <c r="E15727" s="163"/>
      <c r="F15727" s="162"/>
      <c r="G15727" s="209"/>
      <c r="H15727" s="195"/>
    </row>
    <row r="15728" spans="1:8">
      <c r="A15728" s="162"/>
      <c r="B15728" s="162"/>
      <c r="C15728" s="163"/>
      <c r="D15728" s="164"/>
      <c r="E15728" s="163"/>
      <c r="F15728" s="162"/>
      <c r="G15728" s="209"/>
      <c r="H15728" s="195"/>
    </row>
    <row r="15729" spans="1:8">
      <c r="A15729" s="162"/>
      <c r="B15729" s="162"/>
      <c r="C15729" s="163"/>
      <c r="D15729" s="164"/>
      <c r="E15729" s="163"/>
      <c r="F15729" s="162"/>
      <c r="G15729" s="209"/>
      <c r="H15729" s="195"/>
    </row>
    <row r="15730" spans="1:8">
      <c r="A15730" s="162"/>
      <c r="B15730" s="162"/>
      <c r="C15730" s="163"/>
      <c r="D15730" s="164"/>
      <c r="E15730" s="163"/>
      <c r="F15730" s="162"/>
      <c r="G15730" s="209"/>
      <c r="H15730" s="195"/>
    </row>
    <row r="15731" spans="1:8">
      <c r="A15731" s="162"/>
      <c r="B15731" s="162"/>
      <c r="C15731" s="163"/>
      <c r="D15731" s="164"/>
      <c r="E15731" s="163"/>
      <c r="F15731" s="162"/>
      <c r="G15731" s="209"/>
      <c r="H15731" s="195"/>
    </row>
    <row r="15732" spans="1:8">
      <c r="A15732" s="162"/>
      <c r="B15732" s="162"/>
      <c r="C15732" s="163"/>
      <c r="D15732" s="164"/>
      <c r="E15732" s="163"/>
      <c r="F15732" s="162"/>
      <c r="G15732" s="209"/>
      <c r="H15732" s="195"/>
    </row>
    <row r="15733" spans="1:8">
      <c r="A15733" s="162"/>
      <c r="B15733" s="162"/>
      <c r="C15733" s="163"/>
      <c r="D15733" s="164"/>
      <c r="E15733" s="163"/>
      <c r="F15733" s="162"/>
      <c r="G15733" s="209"/>
      <c r="H15733" s="195"/>
    </row>
    <row r="15734" spans="1:8">
      <c r="A15734" s="162"/>
      <c r="B15734" s="162"/>
      <c r="C15734" s="163"/>
      <c r="D15734" s="164"/>
      <c r="E15734" s="163"/>
      <c r="F15734" s="162"/>
      <c r="G15734" s="209"/>
      <c r="H15734" s="195"/>
    </row>
    <row r="15735" spans="1:8">
      <c r="A15735" s="162"/>
      <c r="B15735" s="162"/>
      <c r="C15735" s="163"/>
      <c r="D15735" s="164"/>
      <c r="E15735" s="163"/>
      <c r="F15735" s="162"/>
      <c r="G15735" s="209"/>
      <c r="H15735" s="195"/>
    </row>
    <row r="15736" spans="1:8">
      <c r="A15736" s="162"/>
      <c r="B15736" s="162"/>
      <c r="C15736" s="163"/>
      <c r="D15736" s="164"/>
      <c r="E15736" s="163"/>
      <c r="F15736" s="162"/>
      <c r="G15736" s="209"/>
      <c r="H15736" s="195"/>
    </row>
    <row r="15737" spans="1:8">
      <c r="A15737" s="162"/>
      <c r="B15737" s="162"/>
      <c r="C15737" s="163"/>
      <c r="D15737" s="164"/>
      <c r="E15737" s="163"/>
      <c r="F15737" s="162"/>
      <c r="G15737" s="209"/>
      <c r="H15737" s="195"/>
    </row>
    <row r="15738" spans="1:8">
      <c r="A15738" s="162"/>
      <c r="B15738" s="162"/>
      <c r="C15738" s="163"/>
      <c r="D15738" s="164"/>
      <c r="E15738" s="163"/>
      <c r="F15738" s="162"/>
      <c r="G15738" s="209"/>
      <c r="H15738" s="195"/>
    </row>
    <row r="15739" spans="1:8">
      <c r="A15739" s="162"/>
      <c r="B15739" s="162"/>
      <c r="C15739" s="163"/>
      <c r="D15739" s="164"/>
      <c r="E15739" s="163"/>
      <c r="F15739" s="162"/>
      <c r="G15739" s="209"/>
      <c r="H15739" s="195"/>
    </row>
    <row r="15740" spans="1:8">
      <c r="A15740" s="162"/>
      <c r="B15740" s="162"/>
      <c r="C15740" s="163"/>
      <c r="D15740" s="164"/>
      <c r="E15740" s="163"/>
      <c r="F15740" s="162"/>
      <c r="G15740" s="209"/>
      <c r="H15740" s="195"/>
    </row>
    <row r="15741" spans="1:8">
      <c r="A15741" s="162"/>
      <c r="B15741" s="162"/>
      <c r="C15741" s="163"/>
      <c r="D15741" s="164"/>
      <c r="E15741" s="163"/>
      <c r="F15741" s="162"/>
      <c r="G15741" s="209"/>
      <c r="H15741" s="195"/>
    </row>
    <row r="15742" spans="1:8">
      <c r="A15742" s="162"/>
      <c r="B15742" s="162"/>
      <c r="C15742" s="163"/>
      <c r="D15742" s="164"/>
      <c r="E15742" s="163"/>
      <c r="F15742" s="162"/>
      <c r="G15742" s="209"/>
      <c r="H15742" s="195"/>
    </row>
    <row r="15743" spans="1:8">
      <c r="A15743" s="162"/>
      <c r="B15743" s="162"/>
      <c r="C15743" s="163"/>
      <c r="D15743" s="164"/>
      <c r="E15743" s="163"/>
      <c r="F15743" s="162"/>
      <c r="G15743" s="209"/>
      <c r="H15743" s="195"/>
    </row>
    <row r="15744" spans="1:8">
      <c r="A15744" s="162"/>
      <c r="B15744" s="162"/>
      <c r="C15744" s="163"/>
      <c r="D15744" s="164"/>
      <c r="E15744" s="163"/>
      <c r="F15744" s="162"/>
      <c r="G15744" s="209"/>
      <c r="H15744" s="195"/>
    </row>
    <row r="15745" spans="1:8">
      <c r="A15745" s="162"/>
      <c r="B15745" s="162"/>
      <c r="C15745" s="163"/>
      <c r="D15745" s="164"/>
      <c r="E15745" s="163"/>
      <c r="F15745" s="162"/>
      <c r="G15745" s="209"/>
      <c r="H15745" s="195"/>
    </row>
    <row r="15746" spans="1:8">
      <c r="A15746" s="162"/>
      <c r="B15746" s="162"/>
      <c r="C15746" s="163"/>
      <c r="D15746" s="164"/>
      <c r="E15746" s="163"/>
      <c r="F15746" s="162"/>
      <c r="G15746" s="209"/>
      <c r="H15746" s="195"/>
    </row>
    <row r="15747" spans="1:8">
      <c r="A15747" s="162"/>
      <c r="B15747" s="162"/>
      <c r="C15747" s="163"/>
      <c r="D15747" s="164"/>
      <c r="E15747" s="163"/>
      <c r="F15747" s="162"/>
      <c r="G15747" s="209"/>
      <c r="H15747" s="195"/>
    </row>
    <row r="15748" spans="1:8">
      <c r="A15748" s="162"/>
      <c r="B15748" s="162"/>
      <c r="C15748" s="163"/>
      <c r="D15748" s="164"/>
      <c r="E15748" s="163"/>
      <c r="F15748" s="162"/>
      <c r="G15748" s="209"/>
      <c r="H15748" s="195"/>
    </row>
    <row r="15749" spans="1:8">
      <c r="A15749" s="162"/>
      <c r="B15749" s="162"/>
      <c r="C15749" s="163"/>
      <c r="D15749" s="164"/>
      <c r="E15749" s="163"/>
      <c r="F15749" s="162"/>
      <c r="G15749" s="209"/>
      <c r="H15749" s="195"/>
    </row>
    <row r="15750" spans="1:8">
      <c r="A15750" s="162"/>
      <c r="B15750" s="162"/>
      <c r="C15750" s="163"/>
      <c r="D15750" s="164"/>
      <c r="E15750" s="163"/>
      <c r="F15750" s="162"/>
      <c r="G15750" s="209"/>
      <c r="H15750" s="195"/>
    </row>
    <row r="15751" spans="1:8">
      <c r="A15751" s="162"/>
      <c r="B15751" s="162"/>
      <c r="C15751" s="163"/>
      <c r="D15751" s="164"/>
      <c r="E15751" s="163"/>
      <c r="F15751" s="162"/>
      <c r="G15751" s="209"/>
      <c r="H15751" s="195"/>
    </row>
    <row r="15752" spans="1:8">
      <c r="A15752" s="162"/>
      <c r="B15752" s="162"/>
      <c r="C15752" s="163"/>
      <c r="D15752" s="164"/>
      <c r="E15752" s="163"/>
      <c r="F15752" s="162"/>
      <c r="G15752" s="209"/>
      <c r="H15752" s="195"/>
    </row>
    <row r="15753" spans="1:8">
      <c r="A15753" s="162"/>
      <c r="B15753" s="162"/>
      <c r="C15753" s="163"/>
      <c r="D15753" s="164"/>
      <c r="E15753" s="163"/>
      <c r="F15753" s="162"/>
      <c r="G15753" s="209"/>
      <c r="H15753" s="195"/>
    </row>
    <row r="15754" spans="1:8">
      <c r="A15754" s="162"/>
      <c r="B15754" s="162"/>
      <c r="C15754" s="163"/>
      <c r="D15754" s="164"/>
      <c r="E15754" s="163"/>
      <c r="F15754" s="162"/>
      <c r="G15754" s="209"/>
      <c r="H15754" s="195"/>
    </row>
    <row r="15755" spans="1:8">
      <c r="A15755" s="162"/>
      <c r="B15755" s="162"/>
      <c r="C15755" s="163"/>
      <c r="D15755" s="164"/>
      <c r="E15755" s="163"/>
      <c r="F15755" s="162"/>
      <c r="G15755" s="209"/>
      <c r="H15755" s="195"/>
    </row>
    <row r="15756" spans="1:8">
      <c r="A15756" s="162"/>
      <c r="B15756" s="162"/>
      <c r="C15756" s="163"/>
      <c r="D15756" s="164"/>
      <c r="E15756" s="163"/>
      <c r="F15756" s="162"/>
      <c r="G15756" s="209"/>
      <c r="H15756" s="195"/>
    </row>
    <row r="15757" spans="1:8">
      <c r="A15757" s="162"/>
      <c r="B15757" s="162"/>
      <c r="C15757" s="163"/>
      <c r="D15757" s="164"/>
      <c r="E15757" s="163"/>
      <c r="F15757" s="162"/>
      <c r="G15757" s="209"/>
      <c r="H15757" s="195"/>
    </row>
    <row r="15758" spans="1:8">
      <c r="A15758" s="162"/>
      <c r="B15758" s="162"/>
      <c r="C15758" s="163"/>
      <c r="D15758" s="164"/>
      <c r="E15758" s="163"/>
      <c r="F15758" s="162"/>
      <c r="G15758" s="209"/>
      <c r="H15758" s="195"/>
    </row>
    <row r="15759" spans="1:8">
      <c r="A15759" s="162"/>
      <c r="B15759" s="162"/>
      <c r="C15759" s="163"/>
      <c r="D15759" s="164"/>
      <c r="E15759" s="163"/>
      <c r="F15759" s="162"/>
      <c r="G15759" s="209"/>
      <c r="H15759" s="195"/>
    </row>
    <row r="15760" spans="1:8">
      <c r="A15760" s="162"/>
      <c r="B15760" s="162"/>
      <c r="C15760" s="163"/>
      <c r="D15760" s="164"/>
      <c r="E15760" s="163"/>
      <c r="F15760" s="162"/>
      <c r="G15760" s="209"/>
      <c r="H15760" s="195"/>
    </row>
    <row r="15761" spans="1:8">
      <c r="A15761" s="162"/>
      <c r="B15761" s="162"/>
      <c r="C15761" s="163"/>
      <c r="D15761" s="164"/>
      <c r="E15761" s="163"/>
      <c r="F15761" s="162"/>
      <c r="G15761" s="209"/>
      <c r="H15761" s="195"/>
    </row>
    <row r="15762" spans="1:8">
      <c r="A15762" s="162"/>
      <c r="B15762" s="162"/>
      <c r="C15762" s="163"/>
      <c r="D15762" s="164"/>
      <c r="E15762" s="163"/>
      <c r="F15762" s="162"/>
      <c r="G15762" s="209"/>
      <c r="H15762" s="195"/>
    </row>
    <row r="15763" spans="1:8">
      <c r="A15763" s="162"/>
      <c r="B15763" s="162"/>
      <c r="C15763" s="163"/>
      <c r="D15763" s="164"/>
      <c r="E15763" s="163"/>
      <c r="F15763" s="162"/>
      <c r="G15763" s="209"/>
      <c r="H15763" s="195"/>
    </row>
    <row r="15764" spans="1:8">
      <c r="A15764" s="162"/>
      <c r="B15764" s="162"/>
      <c r="C15764" s="163"/>
      <c r="D15764" s="164"/>
      <c r="E15764" s="163"/>
      <c r="F15764" s="162"/>
      <c r="G15764" s="209"/>
      <c r="H15764" s="195"/>
    </row>
    <row r="15765" spans="1:8">
      <c r="A15765" s="162"/>
      <c r="B15765" s="162"/>
      <c r="C15765" s="163"/>
      <c r="D15765" s="164"/>
      <c r="E15765" s="163"/>
      <c r="F15765" s="162"/>
      <c r="G15765" s="209"/>
      <c r="H15765" s="195"/>
    </row>
    <row r="15766" spans="1:8">
      <c r="A15766" s="162"/>
      <c r="B15766" s="162"/>
      <c r="C15766" s="163"/>
      <c r="D15766" s="164"/>
      <c r="E15766" s="163"/>
      <c r="F15766" s="162"/>
      <c r="G15766" s="209"/>
      <c r="H15766" s="195"/>
    </row>
    <row r="15767" spans="1:8">
      <c r="A15767" s="162"/>
      <c r="B15767" s="162"/>
      <c r="C15767" s="163"/>
      <c r="D15767" s="164"/>
      <c r="E15767" s="163"/>
      <c r="F15767" s="162"/>
      <c r="G15767" s="209"/>
      <c r="H15767" s="195"/>
    </row>
    <row r="15768" spans="1:8">
      <c r="A15768" s="162"/>
      <c r="B15768" s="162"/>
      <c r="C15768" s="163"/>
      <c r="D15768" s="164"/>
      <c r="E15768" s="163"/>
      <c r="F15768" s="162"/>
      <c r="G15768" s="209"/>
      <c r="H15768" s="195"/>
    </row>
    <row r="15769" spans="1:8">
      <c r="A15769" s="162"/>
      <c r="B15769" s="162"/>
      <c r="C15769" s="163"/>
      <c r="D15769" s="164"/>
      <c r="E15769" s="163"/>
      <c r="F15769" s="162"/>
      <c r="G15769" s="209"/>
      <c r="H15769" s="195"/>
    </row>
    <row r="15770" spans="1:8">
      <c r="A15770" s="162"/>
      <c r="B15770" s="162"/>
      <c r="C15770" s="163"/>
      <c r="D15770" s="164"/>
      <c r="E15770" s="163"/>
      <c r="F15770" s="162"/>
      <c r="G15770" s="209"/>
      <c r="H15770" s="195"/>
    </row>
    <row r="15771" spans="1:8">
      <c r="A15771" s="162"/>
      <c r="B15771" s="162"/>
      <c r="C15771" s="163"/>
      <c r="D15771" s="164"/>
      <c r="E15771" s="163"/>
      <c r="F15771" s="162"/>
      <c r="G15771" s="209"/>
      <c r="H15771" s="195"/>
    </row>
    <row r="15772" spans="1:8">
      <c r="A15772" s="162"/>
      <c r="B15772" s="162"/>
      <c r="C15772" s="163"/>
      <c r="D15772" s="164"/>
      <c r="E15772" s="163"/>
      <c r="F15772" s="162"/>
      <c r="G15772" s="209"/>
      <c r="H15772" s="195"/>
    </row>
    <row r="15773" spans="1:8">
      <c r="A15773" s="162"/>
      <c r="B15773" s="162"/>
      <c r="C15773" s="163"/>
      <c r="D15773" s="164"/>
      <c r="E15773" s="163"/>
      <c r="F15773" s="162"/>
      <c r="G15773" s="209"/>
      <c r="H15773" s="195"/>
    </row>
    <row r="15774" spans="1:8">
      <c r="A15774" s="162"/>
      <c r="B15774" s="162"/>
      <c r="C15774" s="163"/>
      <c r="D15774" s="164"/>
      <c r="E15774" s="163"/>
      <c r="F15774" s="162"/>
      <c r="G15774" s="209"/>
      <c r="H15774" s="195"/>
    </row>
    <row r="15775" spans="1:8">
      <c r="A15775" s="162"/>
      <c r="B15775" s="162"/>
      <c r="C15775" s="163"/>
      <c r="D15775" s="164"/>
      <c r="E15775" s="163"/>
      <c r="F15775" s="162"/>
      <c r="G15775" s="209"/>
      <c r="H15775" s="195"/>
    </row>
    <row r="15776" spans="1:8">
      <c r="A15776" s="162"/>
      <c r="B15776" s="162"/>
      <c r="C15776" s="163"/>
      <c r="D15776" s="164"/>
      <c r="E15776" s="163"/>
      <c r="F15776" s="162"/>
      <c r="G15776" s="209"/>
      <c r="H15776" s="195"/>
    </row>
    <row r="15777" spans="1:8">
      <c r="A15777" s="162"/>
      <c r="B15777" s="162"/>
      <c r="C15777" s="163"/>
      <c r="D15777" s="164"/>
      <c r="E15777" s="163"/>
      <c r="F15777" s="162"/>
      <c r="G15777" s="209"/>
      <c r="H15777" s="195"/>
    </row>
    <row r="15778" spans="1:8">
      <c r="A15778" s="162"/>
      <c r="B15778" s="162"/>
      <c r="C15778" s="163"/>
      <c r="D15778" s="164"/>
      <c r="E15778" s="163"/>
      <c r="F15778" s="162"/>
      <c r="G15778" s="209"/>
      <c r="H15778" s="195"/>
    </row>
    <row r="15779" spans="1:8">
      <c r="A15779" s="162"/>
      <c r="B15779" s="162"/>
      <c r="C15779" s="163"/>
      <c r="D15779" s="164"/>
      <c r="E15779" s="163"/>
      <c r="F15779" s="162"/>
      <c r="G15779" s="209"/>
      <c r="H15779" s="195"/>
    </row>
    <row r="15780" spans="1:8">
      <c r="A15780" s="162"/>
      <c r="B15780" s="162"/>
      <c r="C15780" s="163"/>
      <c r="D15780" s="164"/>
      <c r="E15780" s="163"/>
      <c r="F15780" s="162"/>
      <c r="G15780" s="209"/>
      <c r="H15780" s="195"/>
    </row>
    <row r="15781" spans="1:8">
      <c r="A15781" s="162"/>
      <c r="B15781" s="162"/>
      <c r="C15781" s="163"/>
      <c r="D15781" s="164"/>
      <c r="E15781" s="163"/>
      <c r="F15781" s="162"/>
      <c r="G15781" s="209"/>
      <c r="H15781" s="195"/>
    </row>
    <row r="15782" spans="1:8">
      <c r="A15782" s="162"/>
      <c r="B15782" s="162"/>
      <c r="C15782" s="163"/>
      <c r="D15782" s="164"/>
      <c r="E15782" s="163"/>
      <c r="F15782" s="162"/>
      <c r="G15782" s="209"/>
      <c r="H15782" s="195"/>
    </row>
    <row r="15783" spans="1:8">
      <c r="A15783" s="162"/>
      <c r="B15783" s="162"/>
      <c r="C15783" s="163"/>
      <c r="D15783" s="164"/>
      <c r="E15783" s="163"/>
      <c r="F15783" s="162"/>
      <c r="G15783" s="209"/>
      <c r="H15783" s="195"/>
    </row>
    <row r="15784" spans="1:8">
      <c r="A15784" s="162"/>
      <c r="B15784" s="162"/>
      <c r="C15784" s="163"/>
      <c r="D15784" s="164"/>
      <c r="E15784" s="163"/>
      <c r="F15784" s="162"/>
      <c r="G15784" s="209"/>
      <c r="H15784" s="195"/>
    </row>
    <row r="15785" spans="1:8">
      <c r="A15785" s="162"/>
      <c r="B15785" s="162"/>
      <c r="C15785" s="163"/>
      <c r="D15785" s="164"/>
      <c r="E15785" s="163"/>
      <c r="F15785" s="162"/>
      <c r="G15785" s="209"/>
      <c r="H15785" s="195"/>
    </row>
    <row r="15786" spans="1:8">
      <c r="A15786" s="162"/>
      <c r="B15786" s="162"/>
      <c r="C15786" s="163"/>
      <c r="D15786" s="164"/>
      <c r="E15786" s="163"/>
      <c r="F15786" s="162"/>
      <c r="G15786" s="209"/>
      <c r="H15786" s="195"/>
    </row>
    <row r="15787" spans="1:8">
      <c r="A15787" s="162"/>
      <c r="B15787" s="162"/>
      <c r="C15787" s="163"/>
      <c r="D15787" s="164"/>
      <c r="E15787" s="163"/>
      <c r="F15787" s="162"/>
      <c r="G15787" s="209"/>
      <c r="H15787" s="195"/>
    </row>
    <row r="15788" spans="1:8">
      <c r="A15788" s="162"/>
      <c r="B15788" s="162"/>
      <c r="C15788" s="163"/>
      <c r="D15788" s="164"/>
      <c r="E15788" s="163"/>
      <c r="F15788" s="162"/>
      <c r="G15788" s="209"/>
      <c r="H15788" s="195"/>
    </row>
    <row r="15789" spans="1:8">
      <c r="A15789" s="162"/>
      <c r="B15789" s="162"/>
      <c r="C15789" s="163"/>
      <c r="D15789" s="164"/>
      <c r="E15789" s="163"/>
      <c r="F15789" s="162"/>
      <c r="G15789" s="209"/>
      <c r="H15789" s="195"/>
    </row>
    <row r="15790" spans="1:8">
      <c r="A15790" s="162"/>
      <c r="B15790" s="162"/>
      <c r="C15790" s="163"/>
      <c r="D15790" s="164"/>
      <c r="E15790" s="163"/>
      <c r="F15790" s="162"/>
      <c r="G15790" s="209"/>
      <c r="H15790" s="195"/>
    </row>
    <row r="15791" spans="1:8">
      <c r="A15791" s="162"/>
      <c r="B15791" s="162"/>
      <c r="C15791" s="163"/>
      <c r="D15791" s="164"/>
      <c r="E15791" s="163"/>
      <c r="F15791" s="162"/>
      <c r="G15791" s="209"/>
      <c r="H15791" s="195"/>
    </row>
    <row r="15792" spans="1:8">
      <c r="A15792" s="162"/>
      <c r="B15792" s="162"/>
      <c r="C15792" s="163"/>
      <c r="D15792" s="164"/>
      <c r="E15792" s="163"/>
      <c r="F15792" s="162"/>
      <c r="G15792" s="209"/>
      <c r="H15792" s="195"/>
    </row>
    <row r="15793" spans="1:8">
      <c r="A15793" s="162"/>
      <c r="B15793" s="162"/>
      <c r="C15793" s="163"/>
      <c r="D15793" s="164"/>
      <c r="E15793" s="163"/>
      <c r="F15793" s="162"/>
      <c r="G15793" s="209"/>
      <c r="H15793" s="195"/>
    </row>
    <row r="15794" spans="1:8">
      <c r="A15794" s="162"/>
      <c r="B15794" s="162"/>
      <c r="C15794" s="163"/>
      <c r="D15794" s="164"/>
      <c r="E15794" s="163"/>
      <c r="F15794" s="162"/>
      <c r="G15794" s="209"/>
      <c r="H15794" s="195"/>
    </row>
    <row r="15795" spans="1:8">
      <c r="A15795" s="162"/>
      <c r="B15795" s="162"/>
      <c r="C15795" s="163"/>
      <c r="D15795" s="164"/>
      <c r="E15795" s="163"/>
      <c r="F15795" s="162"/>
      <c r="G15795" s="209"/>
      <c r="H15795" s="195"/>
    </row>
    <row r="15796" spans="1:8">
      <c r="A15796" s="162"/>
      <c r="B15796" s="162"/>
      <c r="C15796" s="163"/>
      <c r="D15796" s="164"/>
      <c r="E15796" s="163"/>
      <c r="F15796" s="162"/>
      <c r="G15796" s="209"/>
      <c r="H15796" s="195"/>
    </row>
    <row r="15797" spans="1:8">
      <c r="A15797" s="162"/>
      <c r="B15797" s="162"/>
      <c r="C15797" s="163"/>
      <c r="D15797" s="164"/>
      <c r="E15797" s="163"/>
      <c r="F15797" s="162"/>
      <c r="G15797" s="209"/>
      <c r="H15797" s="195"/>
    </row>
    <row r="15798" spans="1:8">
      <c r="A15798" s="162"/>
      <c r="B15798" s="162"/>
      <c r="C15798" s="163"/>
      <c r="D15798" s="164"/>
      <c r="E15798" s="163"/>
      <c r="F15798" s="162"/>
      <c r="G15798" s="209"/>
      <c r="H15798" s="195"/>
    </row>
    <row r="15799" spans="1:8">
      <c r="A15799" s="162"/>
      <c r="B15799" s="162"/>
      <c r="C15799" s="163"/>
      <c r="D15799" s="164"/>
      <c r="E15799" s="163"/>
      <c r="F15799" s="162"/>
      <c r="G15799" s="209"/>
      <c r="H15799" s="195"/>
    </row>
    <row r="15800" spans="1:8">
      <c r="A15800" s="162"/>
      <c r="B15800" s="162"/>
      <c r="C15800" s="163"/>
      <c r="D15800" s="164"/>
      <c r="E15800" s="163"/>
      <c r="F15800" s="162"/>
      <c r="G15800" s="209"/>
      <c r="H15800" s="195"/>
    </row>
    <row r="15801" spans="1:8">
      <c r="A15801" s="162"/>
      <c r="B15801" s="162"/>
      <c r="C15801" s="163"/>
      <c r="D15801" s="164"/>
      <c r="E15801" s="163"/>
      <c r="F15801" s="162"/>
      <c r="G15801" s="209"/>
      <c r="H15801" s="195"/>
    </row>
    <row r="15802" spans="1:8">
      <c r="A15802" s="162"/>
      <c r="B15802" s="162"/>
      <c r="C15802" s="163"/>
      <c r="D15802" s="164"/>
      <c r="E15802" s="163"/>
      <c r="F15802" s="162"/>
      <c r="G15802" s="209"/>
      <c r="H15802" s="195"/>
    </row>
    <row r="15803" spans="1:8">
      <c r="A15803" s="162"/>
      <c r="B15803" s="162"/>
      <c r="C15803" s="163"/>
      <c r="D15803" s="164"/>
      <c r="E15803" s="163"/>
      <c r="F15803" s="162"/>
      <c r="G15803" s="209"/>
      <c r="H15803" s="195"/>
    </row>
    <row r="15804" spans="1:8">
      <c r="A15804" s="162"/>
      <c r="B15804" s="162"/>
      <c r="C15804" s="163"/>
      <c r="D15804" s="164"/>
      <c r="E15804" s="163"/>
      <c r="F15804" s="162"/>
      <c r="G15804" s="209"/>
      <c r="H15804" s="195"/>
    </row>
    <row r="15805" spans="1:8">
      <c r="A15805" s="162"/>
      <c r="B15805" s="162"/>
      <c r="C15805" s="163"/>
      <c r="D15805" s="164"/>
      <c r="E15805" s="163"/>
      <c r="F15805" s="162"/>
      <c r="G15805" s="209"/>
      <c r="H15805" s="195"/>
    </row>
    <row r="15806" spans="1:8">
      <c r="A15806" s="162"/>
      <c r="B15806" s="162"/>
      <c r="C15806" s="163"/>
      <c r="D15806" s="164"/>
      <c r="E15806" s="163"/>
      <c r="F15806" s="162"/>
      <c r="G15806" s="209"/>
      <c r="H15806" s="195"/>
    </row>
    <row r="15807" spans="1:8">
      <c r="A15807" s="162"/>
      <c r="B15807" s="162"/>
      <c r="C15807" s="163"/>
      <c r="D15807" s="164"/>
      <c r="E15807" s="163"/>
      <c r="F15807" s="162"/>
      <c r="G15807" s="209"/>
      <c r="H15807" s="195"/>
    </row>
    <row r="15808" spans="1:8">
      <c r="A15808" s="162"/>
      <c r="B15808" s="162"/>
      <c r="C15808" s="163"/>
      <c r="D15808" s="164"/>
      <c r="E15808" s="163"/>
      <c r="F15808" s="162"/>
      <c r="G15808" s="209"/>
      <c r="H15808" s="195"/>
    </row>
    <row r="15809" spans="1:8">
      <c r="A15809" s="162"/>
      <c r="B15809" s="162"/>
      <c r="C15809" s="163"/>
      <c r="D15809" s="164"/>
      <c r="E15809" s="163"/>
      <c r="F15809" s="162"/>
      <c r="G15809" s="209"/>
      <c r="H15809" s="195"/>
    </row>
    <row r="15810" spans="1:8">
      <c r="A15810" s="162"/>
      <c r="B15810" s="162"/>
      <c r="C15810" s="163"/>
      <c r="D15810" s="164"/>
      <c r="E15810" s="163"/>
      <c r="F15810" s="162"/>
      <c r="G15810" s="209"/>
      <c r="H15810" s="195"/>
    </row>
    <row r="15811" spans="1:8">
      <c r="A15811" s="162"/>
      <c r="B15811" s="162"/>
      <c r="C15811" s="163"/>
      <c r="D15811" s="164"/>
      <c r="E15811" s="163"/>
      <c r="F15811" s="162"/>
      <c r="G15811" s="209"/>
      <c r="H15811" s="195"/>
    </row>
    <row r="15812" spans="1:8">
      <c r="A15812" s="162"/>
      <c r="B15812" s="162"/>
      <c r="C15812" s="163"/>
      <c r="D15812" s="164"/>
      <c r="E15812" s="163"/>
      <c r="F15812" s="162"/>
      <c r="G15812" s="209"/>
      <c r="H15812" s="195"/>
    </row>
    <row r="15813" spans="1:8">
      <c r="A15813" s="162"/>
      <c r="B15813" s="162"/>
      <c r="C15813" s="163"/>
      <c r="D15813" s="164"/>
      <c r="E15813" s="163"/>
      <c r="F15813" s="162"/>
      <c r="G15813" s="209"/>
      <c r="H15813" s="195"/>
    </row>
    <row r="15814" spans="1:8">
      <c r="A15814" s="162"/>
      <c r="B15814" s="162"/>
      <c r="C15814" s="163"/>
      <c r="D15814" s="164"/>
      <c r="E15814" s="163"/>
      <c r="F15814" s="162"/>
      <c r="G15814" s="209"/>
      <c r="H15814" s="195"/>
    </row>
    <row r="15815" spans="1:8">
      <c r="A15815" s="162"/>
      <c r="B15815" s="162"/>
      <c r="C15815" s="163"/>
      <c r="D15815" s="164"/>
      <c r="E15815" s="163"/>
      <c r="F15815" s="162"/>
      <c r="G15815" s="209"/>
      <c r="H15815" s="195"/>
    </row>
    <row r="15816" spans="1:8">
      <c r="A15816" s="162"/>
      <c r="B15816" s="162"/>
      <c r="C15816" s="163"/>
      <c r="D15816" s="164"/>
      <c r="E15816" s="163"/>
      <c r="F15816" s="162"/>
      <c r="G15816" s="209"/>
      <c r="H15816" s="195"/>
    </row>
    <row r="15817" spans="1:8">
      <c r="A15817" s="162"/>
      <c r="B15817" s="162"/>
      <c r="C15817" s="163"/>
      <c r="D15817" s="164"/>
      <c r="E15817" s="163"/>
      <c r="F15817" s="162"/>
      <c r="G15817" s="209"/>
      <c r="H15817" s="195"/>
    </row>
    <row r="15818" spans="1:8">
      <c r="A15818" s="162"/>
      <c r="B15818" s="162"/>
      <c r="C15818" s="163"/>
      <c r="D15818" s="164"/>
      <c r="E15818" s="163"/>
      <c r="F15818" s="162"/>
      <c r="G15818" s="209"/>
      <c r="H15818" s="195"/>
    </row>
    <row r="15819" spans="1:8">
      <c r="A15819" s="162"/>
      <c r="B15819" s="162"/>
      <c r="C15819" s="163"/>
      <c r="D15819" s="164"/>
      <c r="E15819" s="163"/>
      <c r="F15819" s="162"/>
      <c r="G15819" s="209"/>
      <c r="H15819" s="195"/>
    </row>
    <row r="15820" spans="1:8">
      <c r="A15820" s="162"/>
      <c r="B15820" s="162"/>
      <c r="C15820" s="163"/>
      <c r="D15820" s="164"/>
      <c r="E15820" s="163"/>
      <c r="F15820" s="162"/>
      <c r="G15820" s="209"/>
      <c r="H15820" s="195"/>
    </row>
    <row r="15821" spans="1:8">
      <c r="A15821" s="162"/>
      <c r="B15821" s="162"/>
      <c r="C15821" s="163"/>
      <c r="D15821" s="164"/>
      <c r="E15821" s="163"/>
      <c r="F15821" s="162"/>
      <c r="G15821" s="209"/>
      <c r="H15821" s="195"/>
    </row>
    <row r="15822" spans="1:8">
      <c r="A15822" s="162"/>
      <c r="B15822" s="162"/>
      <c r="C15822" s="163"/>
      <c r="D15822" s="164"/>
      <c r="E15822" s="163"/>
      <c r="F15822" s="162"/>
      <c r="G15822" s="209"/>
      <c r="H15822" s="195"/>
    </row>
    <row r="15823" spans="1:8">
      <c r="A15823" s="162"/>
      <c r="B15823" s="162"/>
      <c r="C15823" s="163"/>
      <c r="D15823" s="164"/>
      <c r="E15823" s="163"/>
      <c r="F15823" s="162"/>
      <c r="G15823" s="209"/>
      <c r="H15823" s="195"/>
    </row>
    <row r="15824" spans="1:8">
      <c r="A15824" s="162"/>
      <c r="B15824" s="162"/>
      <c r="C15824" s="163"/>
      <c r="D15824" s="164"/>
      <c r="E15824" s="163"/>
      <c r="F15824" s="162"/>
      <c r="G15824" s="209"/>
      <c r="H15824" s="195"/>
    </row>
    <row r="15825" spans="1:8">
      <c r="A15825" s="162"/>
      <c r="B15825" s="162"/>
      <c r="C15825" s="163"/>
      <c r="D15825" s="164"/>
      <c r="E15825" s="163"/>
      <c r="F15825" s="162"/>
      <c r="G15825" s="209"/>
      <c r="H15825" s="195"/>
    </row>
    <row r="15826" spans="1:8">
      <c r="A15826" s="162"/>
      <c r="B15826" s="162"/>
      <c r="C15826" s="163"/>
      <c r="D15826" s="164"/>
      <c r="E15826" s="163"/>
      <c r="F15826" s="162"/>
      <c r="G15826" s="209"/>
      <c r="H15826" s="195"/>
    </row>
    <row r="15827" spans="1:8">
      <c r="A15827" s="162"/>
      <c r="B15827" s="162"/>
      <c r="C15827" s="163"/>
      <c r="D15827" s="164"/>
      <c r="E15827" s="163"/>
      <c r="F15827" s="162"/>
      <c r="G15827" s="209"/>
      <c r="H15827" s="195"/>
    </row>
    <row r="15828" spans="1:8">
      <c r="A15828" s="162"/>
      <c r="B15828" s="162"/>
      <c r="C15828" s="163"/>
      <c r="D15828" s="164"/>
      <c r="E15828" s="163"/>
      <c r="F15828" s="162"/>
      <c r="G15828" s="209"/>
      <c r="H15828" s="195"/>
    </row>
    <row r="15829" spans="1:8">
      <c r="A15829" s="162"/>
      <c r="B15829" s="162"/>
      <c r="C15829" s="163"/>
      <c r="D15829" s="164"/>
      <c r="E15829" s="163"/>
      <c r="F15829" s="162"/>
      <c r="G15829" s="209"/>
      <c r="H15829" s="195"/>
    </row>
    <row r="15830" spans="1:8">
      <c r="A15830" s="162"/>
      <c r="B15830" s="162"/>
      <c r="C15830" s="163"/>
      <c r="D15830" s="164"/>
      <c r="E15830" s="163"/>
      <c r="F15830" s="162"/>
      <c r="G15830" s="209"/>
      <c r="H15830" s="195"/>
    </row>
    <row r="15831" spans="1:8">
      <c r="A15831" s="162"/>
      <c r="B15831" s="162"/>
      <c r="C15831" s="163"/>
      <c r="D15831" s="164"/>
      <c r="E15831" s="163"/>
      <c r="F15831" s="162"/>
      <c r="G15831" s="209"/>
      <c r="H15831" s="195"/>
    </row>
    <row r="15832" spans="1:8">
      <c r="A15832" s="162"/>
      <c r="B15832" s="162"/>
      <c r="C15832" s="163"/>
      <c r="D15832" s="164"/>
      <c r="E15832" s="163"/>
      <c r="F15832" s="162"/>
      <c r="G15832" s="209"/>
      <c r="H15832" s="195"/>
    </row>
    <row r="15833" spans="1:8">
      <c r="A15833" s="162"/>
      <c r="B15833" s="162"/>
      <c r="C15833" s="163"/>
      <c r="D15833" s="164"/>
      <c r="E15833" s="163"/>
      <c r="F15833" s="162"/>
      <c r="G15833" s="209"/>
      <c r="H15833" s="195"/>
    </row>
    <row r="15834" spans="1:8">
      <c r="A15834" s="162"/>
      <c r="B15834" s="162"/>
      <c r="C15834" s="163"/>
      <c r="D15834" s="164"/>
      <c r="E15834" s="163"/>
      <c r="F15834" s="162"/>
      <c r="G15834" s="209"/>
      <c r="H15834" s="195"/>
    </row>
    <row r="15835" spans="1:8">
      <c r="A15835" s="162"/>
      <c r="B15835" s="162"/>
      <c r="C15835" s="163"/>
      <c r="D15835" s="164"/>
      <c r="E15835" s="163"/>
      <c r="F15835" s="162"/>
      <c r="G15835" s="209"/>
      <c r="H15835" s="195"/>
    </row>
    <row r="15836" spans="1:8">
      <c r="A15836" s="162"/>
      <c r="B15836" s="162"/>
      <c r="C15836" s="163"/>
      <c r="D15836" s="164"/>
      <c r="E15836" s="163"/>
      <c r="F15836" s="162"/>
      <c r="G15836" s="209"/>
      <c r="H15836" s="195"/>
    </row>
    <row r="15837" spans="1:8">
      <c r="A15837" s="162"/>
      <c r="B15837" s="162"/>
      <c r="C15837" s="163"/>
      <c r="D15837" s="164"/>
      <c r="E15837" s="163"/>
      <c r="F15837" s="162"/>
      <c r="G15837" s="209"/>
      <c r="H15837" s="195"/>
    </row>
    <row r="15838" spans="1:8">
      <c r="A15838" s="162"/>
      <c r="B15838" s="162"/>
      <c r="C15838" s="163"/>
      <c r="D15838" s="164"/>
      <c r="E15838" s="163"/>
      <c r="F15838" s="162"/>
      <c r="G15838" s="209"/>
      <c r="H15838" s="195"/>
    </row>
    <row r="15839" spans="1:8">
      <c r="A15839" s="162"/>
      <c r="B15839" s="162"/>
      <c r="C15839" s="163"/>
      <c r="D15839" s="164"/>
      <c r="E15839" s="163"/>
      <c r="F15839" s="162"/>
      <c r="G15839" s="209"/>
      <c r="H15839" s="195"/>
    </row>
    <row r="15840" spans="1:8">
      <c r="A15840" s="162"/>
      <c r="B15840" s="162"/>
      <c r="C15840" s="163"/>
      <c r="D15840" s="164"/>
      <c r="E15840" s="163"/>
      <c r="F15840" s="162"/>
      <c r="G15840" s="209"/>
      <c r="H15840" s="195"/>
    </row>
    <row r="15841" spans="1:8">
      <c r="A15841" s="162"/>
      <c r="B15841" s="162"/>
      <c r="C15841" s="163"/>
      <c r="D15841" s="164"/>
      <c r="E15841" s="163"/>
      <c r="F15841" s="162"/>
      <c r="G15841" s="209"/>
      <c r="H15841" s="195"/>
    </row>
    <row r="15842" spans="1:8">
      <c r="A15842" s="162"/>
      <c r="B15842" s="162"/>
      <c r="C15842" s="163"/>
      <c r="D15842" s="164"/>
      <c r="E15842" s="163"/>
      <c r="F15842" s="162"/>
      <c r="G15842" s="209"/>
      <c r="H15842" s="195"/>
    </row>
    <row r="15843" spans="1:8">
      <c r="A15843" s="162"/>
      <c r="B15843" s="162"/>
      <c r="C15843" s="163"/>
      <c r="D15843" s="164"/>
      <c r="E15843" s="163"/>
      <c r="F15843" s="162"/>
      <c r="G15843" s="209"/>
      <c r="H15843" s="195"/>
    </row>
    <row r="15844" spans="1:8">
      <c r="A15844" s="162"/>
      <c r="B15844" s="162"/>
      <c r="C15844" s="163"/>
      <c r="D15844" s="164"/>
      <c r="E15844" s="163"/>
      <c r="F15844" s="162"/>
      <c r="G15844" s="209"/>
      <c r="H15844" s="195"/>
    </row>
    <row r="15845" spans="1:8">
      <c r="A15845" s="162"/>
      <c r="B15845" s="162"/>
      <c r="C15845" s="163"/>
      <c r="D15845" s="164"/>
      <c r="E15845" s="163"/>
      <c r="F15845" s="162"/>
      <c r="G15845" s="209"/>
      <c r="H15845" s="195"/>
    </row>
    <row r="15846" spans="1:8">
      <c r="A15846" s="162"/>
      <c r="B15846" s="162"/>
      <c r="C15846" s="163"/>
      <c r="D15846" s="164"/>
      <c r="E15846" s="163"/>
      <c r="F15846" s="162"/>
      <c r="G15846" s="209"/>
      <c r="H15846" s="195"/>
    </row>
    <row r="15847" spans="1:8">
      <c r="A15847" s="162"/>
      <c r="B15847" s="162"/>
      <c r="C15847" s="163"/>
      <c r="D15847" s="164"/>
      <c r="E15847" s="163"/>
      <c r="F15847" s="162"/>
      <c r="G15847" s="209"/>
      <c r="H15847" s="195"/>
    </row>
    <row r="15848" spans="1:8">
      <c r="A15848" s="162"/>
      <c r="B15848" s="162"/>
      <c r="C15848" s="163"/>
      <c r="D15848" s="164"/>
      <c r="E15848" s="163"/>
      <c r="F15848" s="162"/>
      <c r="G15848" s="209"/>
      <c r="H15848" s="195"/>
    </row>
    <row r="15849" spans="1:8">
      <c r="A15849" s="162"/>
      <c r="B15849" s="162"/>
      <c r="C15849" s="163"/>
      <c r="D15849" s="164"/>
      <c r="E15849" s="163"/>
      <c r="F15849" s="162"/>
      <c r="G15849" s="209"/>
      <c r="H15849" s="195"/>
    </row>
    <row r="15850" spans="1:8">
      <c r="A15850" s="162"/>
      <c r="B15850" s="162"/>
      <c r="C15850" s="163"/>
      <c r="D15850" s="164"/>
      <c r="E15850" s="163"/>
      <c r="F15850" s="162"/>
      <c r="G15850" s="209"/>
      <c r="H15850" s="195"/>
    </row>
    <row r="15851" spans="1:8">
      <c r="A15851" s="162"/>
      <c r="B15851" s="162"/>
      <c r="C15851" s="163"/>
      <c r="D15851" s="164"/>
      <c r="E15851" s="163"/>
      <c r="F15851" s="162"/>
      <c r="G15851" s="209"/>
      <c r="H15851" s="195"/>
    </row>
    <row r="15852" spans="1:8">
      <c r="A15852" s="162"/>
      <c r="B15852" s="162"/>
      <c r="C15852" s="163"/>
      <c r="D15852" s="164"/>
      <c r="E15852" s="163"/>
      <c r="F15852" s="162"/>
      <c r="G15852" s="209"/>
      <c r="H15852" s="195"/>
    </row>
    <row r="15853" spans="1:8">
      <c r="A15853" s="162"/>
      <c r="B15853" s="162"/>
      <c r="C15853" s="163"/>
      <c r="D15853" s="164"/>
      <c r="E15853" s="163"/>
      <c r="F15853" s="162"/>
      <c r="G15853" s="209"/>
      <c r="H15853" s="195"/>
    </row>
    <row r="15854" spans="1:8">
      <c r="A15854" s="162"/>
      <c r="B15854" s="162"/>
      <c r="C15854" s="163"/>
      <c r="D15854" s="164"/>
      <c r="E15854" s="163"/>
      <c r="F15854" s="162"/>
      <c r="G15854" s="209"/>
      <c r="H15854" s="195"/>
    </row>
    <row r="15855" spans="1:8">
      <c r="A15855" s="162"/>
      <c r="B15855" s="162"/>
      <c r="C15855" s="163"/>
      <c r="D15855" s="164"/>
      <c r="E15855" s="163"/>
      <c r="F15855" s="162"/>
      <c r="G15855" s="209"/>
      <c r="H15855" s="195"/>
    </row>
    <row r="15856" spans="1:8">
      <c r="A15856" s="162"/>
      <c r="B15856" s="162"/>
      <c r="C15856" s="163"/>
      <c r="D15856" s="164"/>
      <c r="E15856" s="163"/>
      <c r="F15856" s="162"/>
      <c r="G15856" s="209"/>
      <c r="H15856" s="195"/>
    </row>
    <row r="15857" spans="1:8">
      <c r="A15857" s="162"/>
      <c r="B15857" s="162"/>
      <c r="C15857" s="163"/>
      <c r="D15857" s="164"/>
      <c r="E15857" s="163"/>
      <c r="F15857" s="162"/>
      <c r="G15857" s="209"/>
      <c r="H15857" s="195"/>
    </row>
    <row r="15858" spans="1:8">
      <c r="A15858" s="162"/>
      <c r="B15858" s="162"/>
      <c r="C15858" s="163"/>
      <c r="D15858" s="164"/>
      <c r="E15858" s="163"/>
      <c r="F15858" s="162"/>
      <c r="G15858" s="209"/>
      <c r="H15858" s="195"/>
    </row>
    <row r="15859" spans="1:8">
      <c r="A15859" s="162"/>
      <c r="B15859" s="162"/>
      <c r="C15859" s="163"/>
      <c r="D15859" s="164"/>
      <c r="E15859" s="163"/>
      <c r="F15859" s="162"/>
      <c r="G15859" s="209"/>
      <c r="H15859" s="195"/>
    </row>
    <row r="15860" spans="1:8">
      <c r="A15860" s="162"/>
      <c r="B15860" s="162"/>
      <c r="C15860" s="163"/>
      <c r="D15860" s="164"/>
      <c r="E15860" s="163"/>
      <c r="F15860" s="162"/>
      <c r="G15860" s="209"/>
      <c r="H15860" s="195"/>
    </row>
    <row r="15861" spans="1:8">
      <c r="A15861" s="162"/>
      <c r="B15861" s="162"/>
      <c r="C15861" s="163"/>
      <c r="D15861" s="164"/>
      <c r="E15861" s="163"/>
      <c r="F15861" s="162"/>
      <c r="G15861" s="209"/>
      <c r="H15861" s="195"/>
    </row>
    <row r="15862" spans="1:8">
      <c r="A15862" s="162"/>
      <c r="B15862" s="162"/>
      <c r="C15862" s="163"/>
      <c r="D15862" s="164"/>
      <c r="E15862" s="163"/>
      <c r="F15862" s="162"/>
      <c r="G15862" s="209"/>
      <c r="H15862" s="195"/>
    </row>
    <row r="15863" spans="1:8">
      <c r="A15863" s="162"/>
      <c r="B15863" s="162"/>
      <c r="C15863" s="163"/>
      <c r="D15863" s="164"/>
      <c r="E15863" s="163"/>
      <c r="F15863" s="162"/>
      <c r="G15863" s="209"/>
      <c r="H15863" s="195"/>
    </row>
    <row r="15864" spans="1:8">
      <c r="A15864" s="162"/>
      <c r="B15864" s="162"/>
      <c r="C15864" s="163"/>
      <c r="D15864" s="164"/>
      <c r="E15864" s="163"/>
      <c r="F15864" s="162"/>
      <c r="G15864" s="209"/>
      <c r="H15864" s="195"/>
    </row>
    <row r="15865" spans="1:8">
      <c r="A15865" s="162"/>
      <c r="B15865" s="162"/>
      <c r="C15865" s="163"/>
      <c r="D15865" s="164"/>
      <c r="E15865" s="163"/>
      <c r="F15865" s="162"/>
      <c r="G15865" s="209"/>
      <c r="H15865" s="195"/>
    </row>
    <row r="15866" spans="1:8">
      <c r="A15866" s="162"/>
      <c r="B15866" s="162"/>
      <c r="C15866" s="163"/>
      <c r="D15866" s="164"/>
      <c r="E15866" s="163"/>
      <c r="F15866" s="162"/>
      <c r="G15866" s="209"/>
      <c r="H15866" s="195"/>
    </row>
    <row r="15867" spans="1:8">
      <c r="A15867" s="162"/>
      <c r="B15867" s="162"/>
      <c r="C15867" s="163"/>
      <c r="D15867" s="164"/>
      <c r="E15867" s="163"/>
      <c r="F15867" s="162"/>
      <c r="G15867" s="209"/>
      <c r="H15867" s="195"/>
    </row>
    <row r="15868" spans="1:8">
      <c r="A15868" s="162"/>
      <c r="B15868" s="162"/>
      <c r="C15868" s="163"/>
      <c r="D15868" s="164"/>
      <c r="E15868" s="163"/>
      <c r="F15868" s="162"/>
      <c r="G15868" s="209"/>
      <c r="H15868" s="195"/>
    </row>
    <row r="15869" spans="1:8">
      <c r="A15869" s="162"/>
      <c r="B15869" s="162"/>
      <c r="C15869" s="163"/>
      <c r="D15869" s="164"/>
      <c r="E15869" s="163"/>
      <c r="F15869" s="162"/>
      <c r="G15869" s="209"/>
      <c r="H15869" s="195"/>
    </row>
    <row r="15870" spans="1:8">
      <c r="A15870" s="162"/>
      <c r="B15870" s="162"/>
      <c r="C15870" s="163"/>
      <c r="D15870" s="164"/>
      <c r="E15870" s="163"/>
      <c r="F15870" s="162"/>
      <c r="G15870" s="209"/>
      <c r="H15870" s="195"/>
    </row>
    <row r="15871" spans="1:8">
      <c r="A15871" s="162"/>
      <c r="B15871" s="162"/>
      <c r="C15871" s="163"/>
      <c r="D15871" s="164"/>
      <c r="E15871" s="163"/>
      <c r="F15871" s="162"/>
      <c r="G15871" s="209"/>
      <c r="H15871" s="195"/>
    </row>
    <row r="15872" spans="1:8">
      <c r="A15872" s="162"/>
      <c r="B15872" s="162"/>
      <c r="C15872" s="163"/>
      <c r="D15872" s="164"/>
      <c r="E15872" s="163"/>
      <c r="F15872" s="162"/>
      <c r="G15872" s="209"/>
      <c r="H15872" s="195"/>
    </row>
    <row r="15873" spans="1:8">
      <c r="A15873" s="162"/>
      <c r="B15873" s="162"/>
      <c r="C15873" s="163"/>
      <c r="D15873" s="164"/>
      <c r="E15873" s="163"/>
      <c r="F15873" s="162"/>
      <c r="G15873" s="209"/>
      <c r="H15873" s="195"/>
    </row>
    <row r="15874" spans="1:8">
      <c r="A15874" s="162"/>
      <c r="B15874" s="162"/>
      <c r="C15874" s="163"/>
      <c r="D15874" s="164"/>
      <c r="E15874" s="163"/>
      <c r="F15874" s="162"/>
      <c r="G15874" s="209"/>
      <c r="H15874" s="195"/>
    </row>
    <row r="15875" spans="1:8">
      <c r="A15875" s="162"/>
      <c r="B15875" s="162"/>
      <c r="C15875" s="163"/>
      <c r="D15875" s="164"/>
      <c r="E15875" s="163"/>
      <c r="F15875" s="162"/>
      <c r="G15875" s="209"/>
      <c r="H15875" s="195"/>
    </row>
    <row r="15876" spans="1:8">
      <c r="A15876" s="162"/>
      <c r="B15876" s="162"/>
      <c r="C15876" s="163"/>
      <c r="D15876" s="164"/>
      <c r="E15876" s="163"/>
      <c r="F15876" s="162"/>
      <c r="G15876" s="209"/>
      <c r="H15876" s="195"/>
    </row>
    <row r="15877" spans="1:8">
      <c r="A15877" s="162"/>
      <c r="B15877" s="162"/>
      <c r="C15877" s="163"/>
      <c r="D15877" s="164"/>
      <c r="E15877" s="163"/>
      <c r="F15877" s="162"/>
      <c r="G15877" s="209"/>
      <c r="H15877" s="195"/>
    </row>
    <row r="15878" spans="1:8">
      <c r="A15878" s="162"/>
      <c r="B15878" s="162"/>
      <c r="C15878" s="163"/>
      <c r="D15878" s="164"/>
      <c r="E15878" s="163"/>
      <c r="F15878" s="162"/>
      <c r="G15878" s="209"/>
      <c r="H15878" s="195"/>
    </row>
    <row r="15879" spans="1:8">
      <c r="A15879" s="162"/>
      <c r="B15879" s="162"/>
      <c r="C15879" s="163"/>
      <c r="D15879" s="164"/>
      <c r="E15879" s="163"/>
      <c r="F15879" s="162"/>
      <c r="G15879" s="209"/>
      <c r="H15879" s="195"/>
    </row>
    <row r="15880" spans="1:8">
      <c r="A15880" s="162"/>
      <c r="B15880" s="162"/>
      <c r="C15880" s="163"/>
      <c r="D15880" s="164"/>
      <c r="E15880" s="163"/>
      <c r="F15880" s="162"/>
      <c r="G15880" s="209"/>
      <c r="H15880" s="195"/>
    </row>
    <row r="15881" spans="1:8">
      <c r="A15881" s="162"/>
      <c r="B15881" s="162"/>
      <c r="C15881" s="163"/>
      <c r="D15881" s="164"/>
      <c r="E15881" s="163"/>
      <c r="F15881" s="162"/>
      <c r="G15881" s="209"/>
      <c r="H15881" s="195"/>
    </row>
    <row r="15882" spans="1:8">
      <c r="A15882" s="162"/>
      <c r="B15882" s="162"/>
      <c r="C15882" s="163"/>
      <c r="D15882" s="164"/>
      <c r="E15882" s="163"/>
      <c r="F15882" s="162"/>
      <c r="G15882" s="209"/>
      <c r="H15882" s="195"/>
    </row>
    <row r="15883" spans="1:8">
      <c r="A15883" s="162"/>
      <c r="B15883" s="162"/>
      <c r="C15883" s="163"/>
      <c r="D15883" s="164"/>
      <c r="E15883" s="163"/>
      <c r="F15883" s="162"/>
      <c r="G15883" s="209"/>
      <c r="H15883" s="195"/>
    </row>
    <row r="15884" spans="1:8">
      <c r="A15884" s="162"/>
      <c r="B15884" s="162"/>
      <c r="C15884" s="163"/>
      <c r="D15884" s="164"/>
      <c r="E15884" s="163"/>
      <c r="F15884" s="162"/>
      <c r="G15884" s="209"/>
      <c r="H15884" s="195"/>
    </row>
    <row r="15885" spans="1:8">
      <c r="A15885" s="162"/>
      <c r="B15885" s="162"/>
      <c r="C15885" s="163"/>
      <c r="D15885" s="164"/>
      <c r="E15885" s="163"/>
      <c r="F15885" s="162"/>
      <c r="G15885" s="209"/>
      <c r="H15885" s="195"/>
    </row>
    <row r="15886" spans="1:8">
      <c r="A15886" s="162"/>
      <c r="B15886" s="162"/>
      <c r="C15886" s="163"/>
      <c r="D15886" s="164"/>
      <c r="E15886" s="163"/>
      <c r="F15886" s="162"/>
      <c r="G15886" s="209"/>
      <c r="H15886" s="195"/>
    </row>
    <row r="15887" spans="1:8">
      <c r="A15887" s="162"/>
      <c r="B15887" s="162"/>
      <c r="C15887" s="163"/>
      <c r="D15887" s="164"/>
      <c r="E15887" s="163"/>
      <c r="F15887" s="162"/>
      <c r="G15887" s="209"/>
      <c r="H15887" s="195"/>
    </row>
    <row r="15888" spans="1:8">
      <c r="A15888" s="162"/>
      <c r="B15888" s="162"/>
      <c r="C15888" s="163"/>
      <c r="D15888" s="164"/>
      <c r="E15888" s="163"/>
      <c r="F15888" s="162"/>
      <c r="G15888" s="209"/>
      <c r="H15888" s="195"/>
    </row>
    <row r="15889" spans="1:8">
      <c r="A15889" s="162"/>
      <c r="B15889" s="162"/>
      <c r="C15889" s="163"/>
      <c r="D15889" s="164"/>
      <c r="E15889" s="163"/>
      <c r="F15889" s="162"/>
      <c r="G15889" s="209"/>
      <c r="H15889" s="195"/>
    </row>
    <row r="15890" spans="1:8">
      <c r="A15890" s="162"/>
      <c r="B15890" s="162"/>
      <c r="C15890" s="163"/>
      <c r="D15890" s="164"/>
      <c r="E15890" s="163"/>
      <c r="F15890" s="162"/>
      <c r="G15890" s="209"/>
      <c r="H15890" s="195"/>
    </row>
    <row r="15891" spans="1:8">
      <c r="A15891" s="162"/>
      <c r="B15891" s="162"/>
      <c r="C15891" s="163"/>
      <c r="D15891" s="164"/>
      <c r="E15891" s="163"/>
      <c r="F15891" s="162"/>
      <c r="G15891" s="209"/>
      <c r="H15891" s="195"/>
    </row>
    <row r="15892" spans="1:8">
      <c r="A15892" s="162"/>
      <c r="B15892" s="162"/>
      <c r="C15892" s="163"/>
      <c r="D15892" s="164"/>
      <c r="E15892" s="163"/>
      <c r="F15892" s="162"/>
      <c r="G15892" s="209"/>
      <c r="H15892" s="195"/>
    </row>
    <row r="15893" spans="1:8">
      <c r="A15893" s="162"/>
      <c r="B15893" s="162"/>
      <c r="C15893" s="163"/>
      <c r="D15893" s="164"/>
      <c r="E15893" s="163"/>
      <c r="F15893" s="162"/>
      <c r="G15893" s="209"/>
      <c r="H15893" s="195"/>
    </row>
    <row r="15894" spans="1:8">
      <c r="A15894" s="162"/>
      <c r="B15894" s="162"/>
      <c r="C15894" s="163"/>
      <c r="D15894" s="164"/>
      <c r="E15894" s="163"/>
      <c r="F15894" s="162"/>
      <c r="G15894" s="209"/>
      <c r="H15894" s="195"/>
    </row>
    <row r="15895" spans="1:8">
      <c r="A15895" s="162"/>
      <c r="B15895" s="162"/>
      <c r="C15895" s="163"/>
      <c r="D15895" s="164"/>
      <c r="E15895" s="163"/>
      <c r="F15895" s="162"/>
      <c r="G15895" s="209"/>
      <c r="H15895" s="195"/>
    </row>
    <row r="15896" spans="1:8">
      <c r="A15896" s="162"/>
      <c r="B15896" s="162"/>
      <c r="C15896" s="163"/>
      <c r="D15896" s="164"/>
      <c r="E15896" s="163"/>
      <c r="F15896" s="162"/>
      <c r="G15896" s="209"/>
      <c r="H15896" s="195"/>
    </row>
    <row r="15897" spans="1:8">
      <c r="A15897" s="162"/>
      <c r="B15897" s="162"/>
      <c r="C15897" s="163"/>
      <c r="D15897" s="164"/>
      <c r="E15897" s="163"/>
      <c r="F15897" s="162"/>
      <c r="G15897" s="209"/>
      <c r="H15897" s="195"/>
    </row>
    <row r="15898" spans="1:8">
      <c r="A15898" s="162"/>
      <c r="B15898" s="162"/>
      <c r="C15898" s="163"/>
      <c r="D15898" s="164"/>
      <c r="E15898" s="163"/>
      <c r="F15898" s="162"/>
      <c r="G15898" s="209"/>
      <c r="H15898" s="195"/>
    </row>
    <row r="15899" spans="1:8">
      <c r="A15899" s="162"/>
      <c r="B15899" s="162"/>
      <c r="C15899" s="163"/>
      <c r="D15899" s="164"/>
      <c r="E15899" s="163"/>
      <c r="F15899" s="162"/>
      <c r="G15899" s="209"/>
      <c r="H15899" s="195"/>
    </row>
    <row r="15900" spans="1:8">
      <c r="A15900" s="162"/>
      <c r="B15900" s="162"/>
      <c r="C15900" s="163"/>
      <c r="D15900" s="164"/>
      <c r="E15900" s="163"/>
      <c r="F15900" s="162"/>
      <c r="G15900" s="209"/>
      <c r="H15900" s="195"/>
    </row>
    <row r="15901" spans="1:8">
      <c r="A15901" s="162"/>
      <c r="B15901" s="162"/>
      <c r="C15901" s="163"/>
      <c r="D15901" s="164"/>
      <c r="E15901" s="163"/>
      <c r="F15901" s="162"/>
      <c r="G15901" s="209"/>
      <c r="H15901" s="195"/>
    </row>
    <row r="15902" spans="1:8">
      <c r="A15902" s="162"/>
      <c r="B15902" s="162"/>
      <c r="C15902" s="163"/>
      <c r="D15902" s="164"/>
      <c r="E15902" s="163"/>
      <c r="F15902" s="162"/>
      <c r="G15902" s="209"/>
      <c r="H15902" s="195"/>
    </row>
    <row r="15903" spans="1:8">
      <c r="A15903" s="162"/>
      <c r="B15903" s="162"/>
      <c r="C15903" s="163"/>
      <c r="D15903" s="164"/>
      <c r="E15903" s="163"/>
      <c r="F15903" s="162"/>
      <c r="G15903" s="209"/>
      <c r="H15903" s="195"/>
    </row>
    <row r="15904" spans="1:8">
      <c r="A15904" s="162"/>
      <c r="B15904" s="162"/>
      <c r="C15904" s="163"/>
      <c r="D15904" s="164"/>
      <c r="E15904" s="163"/>
      <c r="F15904" s="162"/>
      <c r="G15904" s="209"/>
      <c r="H15904" s="195"/>
    </row>
    <row r="15905" spans="1:8">
      <c r="A15905" s="162"/>
      <c r="B15905" s="162"/>
      <c r="C15905" s="163"/>
      <c r="D15905" s="164"/>
      <c r="E15905" s="163"/>
      <c r="F15905" s="162"/>
      <c r="G15905" s="209"/>
      <c r="H15905" s="195"/>
    </row>
    <row r="15906" spans="1:8">
      <c r="A15906" s="162"/>
      <c r="B15906" s="162"/>
      <c r="C15906" s="163"/>
      <c r="D15906" s="164"/>
      <c r="E15906" s="163"/>
      <c r="F15906" s="162"/>
      <c r="G15906" s="209"/>
      <c r="H15906" s="195"/>
    </row>
    <row r="15907" spans="1:8">
      <c r="A15907" s="162"/>
      <c r="B15907" s="162"/>
      <c r="C15907" s="163"/>
      <c r="D15907" s="164"/>
      <c r="E15907" s="163"/>
      <c r="F15907" s="162"/>
      <c r="G15907" s="209"/>
      <c r="H15907" s="195"/>
    </row>
    <row r="15908" spans="1:8">
      <c r="A15908" s="162"/>
      <c r="B15908" s="162"/>
      <c r="C15908" s="163"/>
      <c r="D15908" s="164"/>
      <c r="E15908" s="163"/>
      <c r="F15908" s="162"/>
      <c r="G15908" s="209"/>
      <c r="H15908" s="195"/>
    </row>
    <row r="15909" spans="1:8">
      <c r="A15909" s="162"/>
      <c r="B15909" s="162"/>
      <c r="C15909" s="163"/>
      <c r="D15909" s="164"/>
      <c r="E15909" s="163"/>
      <c r="F15909" s="162"/>
      <c r="G15909" s="209"/>
      <c r="H15909" s="195"/>
    </row>
    <row r="15910" spans="1:8">
      <c r="A15910" s="162"/>
      <c r="B15910" s="162"/>
      <c r="C15910" s="163"/>
      <c r="D15910" s="164"/>
      <c r="E15910" s="163"/>
      <c r="F15910" s="162"/>
      <c r="G15910" s="209"/>
      <c r="H15910" s="195"/>
    </row>
    <row r="15911" spans="1:8">
      <c r="A15911" s="162"/>
      <c r="B15911" s="162"/>
      <c r="C15911" s="163"/>
      <c r="D15911" s="164"/>
      <c r="E15911" s="163"/>
      <c r="F15911" s="162"/>
      <c r="G15911" s="209"/>
      <c r="H15911" s="195"/>
    </row>
    <row r="15912" spans="1:8">
      <c r="A15912" s="162"/>
      <c r="B15912" s="162"/>
      <c r="C15912" s="163"/>
      <c r="D15912" s="164"/>
      <c r="E15912" s="163"/>
      <c r="F15912" s="162"/>
      <c r="G15912" s="209"/>
      <c r="H15912" s="195"/>
    </row>
    <row r="15913" spans="1:8">
      <c r="A15913" s="162"/>
      <c r="B15913" s="162"/>
      <c r="C15913" s="163"/>
      <c r="D15913" s="164"/>
      <c r="E15913" s="163"/>
      <c r="F15913" s="162"/>
      <c r="G15913" s="209"/>
      <c r="H15913" s="195"/>
    </row>
    <row r="15914" spans="1:8">
      <c r="A15914" s="162"/>
      <c r="B15914" s="162"/>
      <c r="C15914" s="163"/>
      <c r="D15914" s="164"/>
      <c r="E15914" s="163"/>
      <c r="F15914" s="162"/>
      <c r="G15914" s="209"/>
      <c r="H15914" s="195"/>
    </row>
    <row r="15915" spans="1:8">
      <c r="A15915" s="162"/>
      <c r="B15915" s="162"/>
      <c r="C15915" s="163"/>
      <c r="D15915" s="164"/>
      <c r="E15915" s="163"/>
      <c r="F15915" s="162"/>
      <c r="G15915" s="209"/>
      <c r="H15915" s="195"/>
    </row>
    <row r="15916" spans="1:8">
      <c r="A15916" s="162"/>
      <c r="B15916" s="162"/>
      <c r="C15916" s="163"/>
      <c r="D15916" s="164"/>
      <c r="E15916" s="163"/>
      <c r="F15916" s="162"/>
      <c r="G15916" s="209"/>
      <c r="H15916" s="195"/>
    </row>
    <row r="15917" spans="1:8">
      <c r="A15917" s="162"/>
      <c r="B15917" s="162"/>
      <c r="C15917" s="163"/>
      <c r="D15917" s="164"/>
      <c r="E15917" s="163"/>
      <c r="F15917" s="162"/>
      <c r="G15917" s="209"/>
      <c r="H15917" s="195"/>
    </row>
    <row r="15918" spans="1:8">
      <c r="A15918" s="162"/>
      <c r="B15918" s="162"/>
      <c r="C15918" s="163"/>
      <c r="D15918" s="164"/>
      <c r="E15918" s="163"/>
      <c r="F15918" s="162"/>
      <c r="G15918" s="209"/>
      <c r="H15918" s="195"/>
    </row>
    <row r="15919" spans="1:8">
      <c r="A15919" s="162"/>
      <c r="B15919" s="162"/>
      <c r="C15919" s="163"/>
      <c r="D15919" s="164"/>
      <c r="E15919" s="163"/>
      <c r="F15919" s="162"/>
      <c r="G15919" s="209"/>
      <c r="H15919" s="195"/>
    </row>
    <row r="15920" spans="1:8">
      <c r="A15920" s="162"/>
      <c r="B15920" s="162"/>
      <c r="C15920" s="163"/>
      <c r="D15920" s="164"/>
      <c r="E15920" s="163"/>
      <c r="F15920" s="162"/>
      <c r="G15920" s="209"/>
      <c r="H15920" s="195"/>
    </row>
    <row r="15921" spans="1:8">
      <c r="A15921" s="162"/>
      <c r="B15921" s="162"/>
      <c r="C15921" s="163"/>
      <c r="D15921" s="164"/>
      <c r="E15921" s="163"/>
      <c r="F15921" s="162"/>
      <c r="G15921" s="209"/>
      <c r="H15921" s="195"/>
    </row>
    <row r="15922" spans="1:8">
      <c r="A15922" s="162"/>
      <c r="B15922" s="162"/>
      <c r="C15922" s="163"/>
      <c r="D15922" s="164"/>
      <c r="E15922" s="163"/>
      <c r="F15922" s="162"/>
      <c r="G15922" s="209"/>
      <c r="H15922" s="195"/>
    </row>
    <row r="15923" spans="1:8">
      <c r="A15923" s="162"/>
      <c r="B15923" s="162"/>
      <c r="C15923" s="163"/>
      <c r="D15923" s="164"/>
      <c r="E15923" s="163"/>
      <c r="F15923" s="162"/>
      <c r="G15923" s="209"/>
      <c r="H15923" s="195"/>
    </row>
    <row r="15924" spans="1:8">
      <c r="A15924" s="162"/>
      <c r="B15924" s="162"/>
      <c r="C15924" s="163"/>
      <c r="D15924" s="164"/>
      <c r="E15924" s="163"/>
      <c r="F15924" s="162"/>
      <c r="G15924" s="209"/>
      <c r="H15924" s="195"/>
    </row>
    <row r="15925" spans="1:8">
      <c r="A15925" s="162"/>
      <c r="B15925" s="162"/>
      <c r="C15925" s="163"/>
      <c r="D15925" s="164"/>
      <c r="E15925" s="163"/>
      <c r="F15925" s="162"/>
      <c r="G15925" s="209"/>
      <c r="H15925" s="195"/>
    </row>
    <row r="15926" spans="1:8">
      <c r="A15926" s="162"/>
      <c r="B15926" s="162"/>
      <c r="C15926" s="163"/>
      <c r="D15926" s="164"/>
      <c r="E15926" s="163"/>
      <c r="F15926" s="162"/>
      <c r="G15926" s="209"/>
      <c r="H15926" s="195"/>
    </row>
    <row r="15927" spans="1:8">
      <c r="A15927" s="162"/>
      <c r="B15927" s="162"/>
      <c r="C15927" s="163"/>
      <c r="D15927" s="164"/>
      <c r="E15927" s="163"/>
      <c r="F15927" s="162"/>
      <c r="G15927" s="209"/>
      <c r="H15927" s="195"/>
    </row>
    <row r="15928" spans="1:8">
      <c r="A15928" s="162"/>
      <c r="B15928" s="162"/>
      <c r="C15928" s="163"/>
      <c r="D15928" s="164"/>
      <c r="E15928" s="163"/>
      <c r="F15928" s="162"/>
      <c r="G15928" s="209"/>
      <c r="H15928" s="195"/>
    </row>
    <row r="15929" spans="1:8">
      <c r="A15929" s="162"/>
      <c r="B15929" s="162"/>
      <c r="C15929" s="163"/>
      <c r="D15929" s="164"/>
      <c r="E15929" s="163"/>
      <c r="F15929" s="162"/>
      <c r="G15929" s="209"/>
      <c r="H15929" s="195"/>
    </row>
    <row r="15930" spans="1:8">
      <c r="A15930" s="162"/>
      <c r="B15930" s="162"/>
      <c r="C15930" s="163"/>
      <c r="D15930" s="164"/>
      <c r="E15930" s="163"/>
      <c r="F15930" s="162"/>
      <c r="G15930" s="209"/>
      <c r="H15930" s="195"/>
    </row>
    <row r="15931" spans="1:8">
      <c r="A15931" s="162"/>
      <c r="B15931" s="162"/>
      <c r="C15931" s="163"/>
      <c r="D15931" s="164"/>
      <c r="E15931" s="163"/>
      <c r="F15931" s="162"/>
      <c r="G15931" s="209"/>
      <c r="H15931" s="195"/>
    </row>
    <row r="15932" spans="1:8">
      <c r="A15932" s="162"/>
      <c r="B15932" s="162"/>
      <c r="C15932" s="163"/>
      <c r="D15932" s="164"/>
      <c r="E15932" s="163"/>
      <c r="F15932" s="162"/>
      <c r="G15932" s="209"/>
      <c r="H15932" s="195"/>
    </row>
    <row r="15933" spans="1:8">
      <c r="A15933" s="162"/>
      <c r="B15933" s="162"/>
      <c r="C15933" s="163"/>
      <c r="D15933" s="164"/>
      <c r="E15933" s="163"/>
      <c r="F15933" s="162"/>
      <c r="G15933" s="209"/>
      <c r="H15933" s="195"/>
    </row>
    <row r="15934" spans="1:8">
      <c r="A15934" s="162"/>
      <c r="B15934" s="162"/>
      <c r="C15934" s="163"/>
      <c r="D15934" s="164"/>
      <c r="E15934" s="163"/>
      <c r="F15934" s="162"/>
      <c r="G15934" s="209"/>
      <c r="H15934" s="195"/>
    </row>
    <row r="15935" spans="1:8">
      <c r="A15935" s="162"/>
      <c r="B15935" s="162"/>
      <c r="C15935" s="163"/>
      <c r="D15935" s="164"/>
      <c r="E15935" s="163"/>
      <c r="F15935" s="162"/>
      <c r="G15935" s="209"/>
      <c r="H15935" s="195"/>
    </row>
    <row r="15936" spans="1:8">
      <c r="A15936" s="162"/>
      <c r="B15936" s="162"/>
      <c r="C15936" s="163"/>
      <c r="D15936" s="164"/>
      <c r="E15936" s="163"/>
      <c r="F15936" s="162"/>
      <c r="G15936" s="209"/>
      <c r="H15936" s="195"/>
    </row>
    <row r="15937" spans="1:8">
      <c r="A15937" s="162"/>
      <c r="B15937" s="162"/>
      <c r="C15937" s="163"/>
      <c r="D15937" s="164"/>
      <c r="E15937" s="163"/>
      <c r="F15937" s="162"/>
      <c r="G15937" s="209"/>
      <c r="H15937" s="195"/>
    </row>
    <row r="15938" spans="1:8">
      <c r="A15938" s="162"/>
      <c r="B15938" s="162"/>
      <c r="C15938" s="163"/>
      <c r="D15938" s="164"/>
      <c r="E15938" s="163"/>
      <c r="F15938" s="162"/>
      <c r="G15938" s="209"/>
      <c r="H15938" s="195"/>
    </row>
    <row r="15939" spans="1:8">
      <c r="A15939" s="162"/>
      <c r="B15939" s="162"/>
      <c r="C15939" s="163"/>
      <c r="D15939" s="164"/>
      <c r="E15939" s="163"/>
      <c r="F15939" s="162"/>
      <c r="G15939" s="209"/>
      <c r="H15939" s="195"/>
    </row>
    <row r="15940" spans="1:8">
      <c r="A15940" s="162"/>
      <c r="B15940" s="162"/>
      <c r="C15940" s="163"/>
      <c r="D15940" s="164"/>
      <c r="E15940" s="163"/>
      <c r="F15940" s="162"/>
      <c r="G15940" s="209"/>
      <c r="H15940" s="195"/>
    </row>
    <row r="15941" spans="1:8">
      <c r="A15941" s="162"/>
      <c r="B15941" s="162"/>
      <c r="C15941" s="163"/>
      <c r="D15941" s="164"/>
      <c r="E15941" s="163"/>
      <c r="F15941" s="162"/>
      <c r="G15941" s="209"/>
      <c r="H15941" s="195"/>
    </row>
    <row r="15942" spans="1:8">
      <c r="A15942" s="162"/>
      <c r="B15942" s="162"/>
      <c r="C15942" s="163"/>
      <c r="D15942" s="164"/>
      <c r="E15942" s="163"/>
      <c r="F15942" s="162"/>
      <c r="G15942" s="209"/>
      <c r="H15942" s="195"/>
    </row>
    <row r="15943" spans="1:8">
      <c r="A15943" s="162"/>
      <c r="B15943" s="162"/>
      <c r="C15943" s="163"/>
      <c r="D15943" s="164"/>
      <c r="E15943" s="163"/>
      <c r="F15943" s="162"/>
      <c r="G15943" s="209"/>
      <c r="H15943" s="195"/>
    </row>
    <row r="15944" spans="1:8">
      <c r="A15944" s="162"/>
      <c r="B15944" s="162"/>
      <c r="C15944" s="163"/>
      <c r="D15944" s="164"/>
      <c r="E15944" s="163"/>
      <c r="F15944" s="162"/>
      <c r="G15944" s="209"/>
      <c r="H15944" s="195"/>
    </row>
    <row r="15945" spans="1:8">
      <c r="A15945" s="162"/>
      <c r="B15945" s="162"/>
      <c r="C15945" s="163"/>
      <c r="D15945" s="164"/>
      <c r="E15945" s="163"/>
      <c r="F15945" s="162"/>
      <c r="G15945" s="209"/>
      <c r="H15945" s="195"/>
    </row>
    <row r="15946" spans="1:8">
      <c r="A15946" s="162"/>
      <c r="B15946" s="162"/>
      <c r="C15946" s="163"/>
      <c r="D15946" s="164"/>
      <c r="E15946" s="163"/>
      <c r="F15946" s="162"/>
      <c r="G15946" s="209"/>
      <c r="H15946" s="195"/>
    </row>
    <row r="15947" spans="1:8">
      <c r="A15947" s="162"/>
      <c r="B15947" s="162"/>
      <c r="C15947" s="163"/>
      <c r="D15947" s="164"/>
      <c r="E15947" s="163"/>
      <c r="F15947" s="162"/>
      <c r="G15947" s="209"/>
      <c r="H15947" s="195"/>
    </row>
    <row r="15948" spans="1:8">
      <c r="A15948" s="162"/>
      <c r="B15948" s="162"/>
      <c r="C15948" s="163"/>
      <c r="D15948" s="164"/>
      <c r="E15948" s="163"/>
      <c r="F15948" s="162"/>
      <c r="G15948" s="209"/>
      <c r="H15948" s="195"/>
    </row>
    <row r="15949" spans="1:8">
      <c r="A15949" s="162"/>
      <c r="B15949" s="162"/>
      <c r="C15949" s="163"/>
      <c r="D15949" s="164"/>
      <c r="E15949" s="163"/>
      <c r="F15949" s="162"/>
      <c r="G15949" s="209"/>
      <c r="H15949" s="195"/>
    </row>
    <row r="15950" spans="1:8">
      <c r="A15950" s="162"/>
      <c r="B15950" s="162"/>
      <c r="C15950" s="163"/>
      <c r="D15950" s="164"/>
      <c r="E15950" s="163"/>
      <c r="F15950" s="162"/>
      <c r="G15950" s="209"/>
      <c r="H15950" s="195"/>
    </row>
    <row r="15951" spans="1:8">
      <c r="A15951" s="162"/>
      <c r="B15951" s="162"/>
      <c r="C15951" s="163"/>
      <c r="D15951" s="164"/>
      <c r="E15951" s="163"/>
      <c r="F15951" s="162"/>
      <c r="G15951" s="209"/>
      <c r="H15951" s="195"/>
    </row>
    <row r="15952" spans="1:8">
      <c r="A15952" s="162"/>
      <c r="B15952" s="162"/>
      <c r="C15952" s="163"/>
      <c r="D15952" s="164"/>
      <c r="E15952" s="163"/>
      <c r="F15952" s="162"/>
      <c r="G15952" s="209"/>
      <c r="H15952" s="195"/>
    </row>
    <row r="15953" spans="1:8">
      <c r="A15953" s="162"/>
      <c r="B15953" s="162"/>
      <c r="C15953" s="163"/>
      <c r="D15953" s="164"/>
      <c r="E15953" s="163"/>
      <c r="F15953" s="162"/>
      <c r="G15953" s="209"/>
      <c r="H15953" s="195"/>
    </row>
    <row r="15954" spans="1:8">
      <c r="A15954" s="162"/>
      <c r="B15954" s="162"/>
      <c r="C15954" s="163"/>
      <c r="D15954" s="164"/>
      <c r="E15954" s="163"/>
      <c r="F15954" s="162"/>
      <c r="G15954" s="209"/>
      <c r="H15954" s="195"/>
    </row>
    <row r="15955" spans="1:8">
      <c r="A15955" s="162"/>
      <c r="B15955" s="162"/>
      <c r="C15955" s="163"/>
      <c r="D15955" s="164"/>
      <c r="E15955" s="163"/>
      <c r="F15955" s="162"/>
      <c r="G15955" s="209"/>
      <c r="H15955" s="195"/>
    </row>
    <row r="15956" spans="1:8">
      <c r="A15956" s="162"/>
      <c r="B15956" s="162"/>
      <c r="C15956" s="163"/>
      <c r="D15956" s="164"/>
      <c r="E15956" s="163"/>
      <c r="F15956" s="162"/>
      <c r="G15956" s="209"/>
      <c r="H15956" s="195"/>
    </row>
    <row r="15957" spans="1:8">
      <c r="A15957" s="162"/>
      <c r="B15957" s="162"/>
      <c r="C15957" s="163"/>
      <c r="D15957" s="164"/>
      <c r="E15957" s="163"/>
      <c r="F15957" s="162"/>
      <c r="G15957" s="209"/>
      <c r="H15957" s="195"/>
    </row>
    <row r="15958" spans="1:8">
      <c r="A15958" s="162"/>
      <c r="B15958" s="162"/>
      <c r="C15958" s="163"/>
      <c r="D15958" s="164"/>
      <c r="E15958" s="163"/>
      <c r="F15958" s="162"/>
      <c r="G15958" s="209"/>
      <c r="H15958" s="195"/>
    </row>
    <row r="15959" spans="1:8">
      <c r="A15959" s="162"/>
      <c r="B15959" s="162"/>
      <c r="C15959" s="163"/>
      <c r="D15959" s="164"/>
      <c r="E15959" s="163"/>
      <c r="F15959" s="162"/>
      <c r="G15959" s="209"/>
      <c r="H15959" s="195"/>
    </row>
    <row r="15960" spans="1:8">
      <c r="A15960" s="162"/>
      <c r="B15960" s="162"/>
      <c r="C15960" s="163"/>
      <c r="D15960" s="164"/>
      <c r="E15960" s="163"/>
      <c r="F15960" s="162"/>
      <c r="G15960" s="209"/>
      <c r="H15960" s="195"/>
    </row>
    <row r="15961" spans="1:8">
      <c r="A15961" s="162"/>
      <c r="B15961" s="162"/>
      <c r="C15961" s="163"/>
      <c r="D15961" s="164"/>
      <c r="E15961" s="163"/>
      <c r="F15961" s="162"/>
      <c r="G15961" s="209"/>
      <c r="H15961" s="195"/>
    </row>
    <row r="15962" spans="1:8">
      <c r="A15962" s="162"/>
      <c r="B15962" s="162"/>
      <c r="C15962" s="163"/>
      <c r="D15962" s="164"/>
      <c r="E15962" s="163"/>
      <c r="F15962" s="162"/>
      <c r="G15962" s="209"/>
      <c r="H15962" s="195"/>
    </row>
    <row r="15963" spans="1:8">
      <c r="A15963" s="162"/>
      <c r="B15963" s="162"/>
      <c r="C15963" s="163"/>
      <c r="D15963" s="164"/>
      <c r="E15963" s="163"/>
      <c r="F15963" s="162"/>
      <c r="G15963" s="209"/>
      <c r="H15963" s="195"/>
    </row>
    <row r="15964" spans="1:8">
      <c r="A15964" s="162"/>
      <c r="B15964" s="162"/>
      <c r="C15964" s="163"/>
      <c r="D15964" s="164"/>
      <c r="E15964" s="163"/>
      <c r="F15964" s="162"/>
      <c r="G15964" s="209"/>
      <c r="H15964" s="195"/>
    </row>
    <row r="15965" spans="1:8">
      <c r="A15965" s="162"/>
      <c r="B15965" s="162"/>
      <c r="C15965" s="163"/>
      <c r="D15965" s="164"/>
      <c r="E15965" s="163"/>
      <c r="F15965" s="162"/>
      <c r="G15965" s="209"/>
      <c r="H15965" s="195"/>
    </row>
    <row r="15966" spans="1:8">
      <c r="A15966" s="162"/>
      <c r="B15966" s="162"/>
      <c r="C15966" s="163"/>
      <c r="D15966" s="164"/>
      <c r="E15966" s="163"/>
      <c r="F15966" s="162"/>
      <c r="G15966" s="209"/>
      <c r="H15966" s="195"/>
    </row>
    <row r="15967" spans="1:8">
      <c r="A15967" s="162"/>
      <c r="B15967" s="162"/>
      <c r="C15967" s="163"/>
      <c r="D15967" s="164"/>
      <c r="E15967" s="163"/>
      <c r="F15967" s="162"/>
      <c r="G15967" s="209"/>
      <c r="H15967" s="195"/>
    </row>
    <row r="15968" spans="1:8">
      <c r="A15968" s="162"/>
      <c r="B15968" s="162"/>
      <c r="C15968" s="163"/>
      <c r="D15968" s="164"/>
      <c r="E15968" s="163"/>
      <c r="F15968" s="162"/>
      <c r="G15968" s="209"/>
      <c r="H15968" s="195"/>
    </row>
    <row r="15969" spans="1:8">
      <c r="A15969" s="162"/>
      <c r="B15969" s="162"/>
      <c r="C15969" s="163"/>
      <c r="D15969" s="164"/>
      <c r="E15969" s="163"/>
      <c r="F15969" s="162"/>
      <c r="G15969" s="209"/>
      <c r="H15969" s="195"/>
    </row>
    <row r="15970" spans="1:8">
      <c r="A15970" s="162"/>
      <c r="B15970" s="162"/>
      <c r="C15970" s="163"/>
      <c r="D15970" s="164"/>
      <c r="E15970" s="163"/>
      <c r="F15970" s="162"/>
      <c r="G15970" s="209"/>
      <c r="H15970" s="195"/>
    </row>
    <row r="15971" spans="1:8">
      <c r="A15971" s="162"/>
      <c r="B15971" s="162"/>
      <c r="C15971" s="163"/>
      <c r="D15971" s="164"/>
      <c r="E15971" s="163"/>
      <c r="F15971" s="162"/>
      <c r="G15971" s="209"/>
      <c r="H15971" s="195"/>
    </row>
    <row r="15972" spans="1:8">
      <c r="A15972" s="162"/>
      <c r="B15972" s="162"/>
      <c r="C15972" s="163"/>
      <c r="D15972" s="164"/>
      <c r="E15972" s="163"/>
      <c r="F15972" s="162"/>
      <c r="G15972" s="209"/>
      <c r="H15972" s="195"/>
    </row>
    <row r="15973" spans="1:8">
      <c r="A15973" s="162"/>
      <c r="B15973" s="162"/>
      <c r="C15973" s="163"/>
      <c r="D15973" s="164"/>
      <c r="E15973" s="163"/>
      <c r="F15973" s="162"/>
      <c r="G15973" s="209"/>
      <c r="H15973" s="195"/>
    </row>
    <row r="15974" spans="1:8">
      <c r="A15974" s="162"/>
      <c r="B15974" s="162"/>
      <c r="C15974" s="163"/>
      <c r="D15974" s="164"/>
      <c r="E15974" s="163"/>
      <c r="F15974" s="162"/>
      <c r="G15974" s="209"/>
      <c r="H15974" s="195"/>
    </row>
    <row r="15975" spans="1:8">
      <c r="A15975" s="162"/>
      <c r="B15975" s="162"/>
      <c r="C15975" s="163"/>
      <c r="D15975" s="164"/>
      <c r="E15975" s="163"/>
      <c r="F15975" s="162"/>
      <c r="G15975" s="209"/>
      <c r="H15975" s="195"/>
    </row>
    <row r="15976" spans="1:8">
      <c r="A15976" s="162"/>
      <c r="B15976" s="162"/>
      <c r="C15976" s="163"/>
      <c r="D15976" s="164"/>
      <c r="E15976" s="163"/>
      <c r="F15976" s="162"/>
      <c r="G15976" s="209"/>
      <c r="H15976" s="195"/>
    </row>
    <row r="15977" spans="1:8">
      <c r="A15977" s="162"/>
      <c r="B15977" s="162"/>
      <c r="C15977" s="163"/>
      <c r="D15977" s="164"/>
      <c r="E15977" s="163"/>
      <c r="F15977" s="162"/>
      <c r="G15977" s="209"/>
      <c r="H15977" s="195"/>
    </row>
    <row r="15978" spans="1:8">
      <c r="A15978" s="162"/>
      <c r="B15978" s="162"/>
      <c r="C15978" s="163"/>
      <c r="D15978" s="164"/>
      <c r="E15978" s="163"/>
      <c r="F15978" s="162"/>
      <c r="G15978" s="209"/>
      <c r="H15978" s="195"/>
    </row>
    <row r="15979" spans="1:8">
      <c r="A15979" s="162"/>
      <c r="B15979" s="162"/>
      <c r="C15979" s="163"/>
      <c r="D15979" s="164"/>
      <c r="E15979" s="163"/>
      <c r="F15979" s="162"/>
      <c r="G15979" s="209"/>
      <c r="H15979" s="195"/>
    </row>
    <row r="15980" spans="1:8">
      <c r="A15980" s="162"/>
      <c r="B15980" s="162"/>
      <c r="C15980" s="163"/>
      <c r="D15980" s="164"/>
      <c r="E15980" s="163"/>
      <c r="F15980" s="162"/>
      <c r="G15980" s="209"/>
      <c r="H15980" s="195"/>
    </row>
    <row r="15981" spans="1:8">
      <c r="A15981" s="162"/>
      <c r="B15981" s="162"/>
      <c r="C15981" s="163"/>
      <c r="D15981" s="164"/>
      <c r="E15981" s="163"/>
      <c r="F15981" s="162"/>
      <c r="G15981" s="209"/>
      <c r="H15981" s="195"/>
    </row>
    <row r="15982" spans="1:8">
      <c r="A15982" s="162"/>
      <c r="B15982" s="162"/>
      <c r="C15982" s="163"/>
      <c r="D15982" s="164"/>
      <c r="E15982" s="163"/>
      <c r="F15982" s="162"/>
      <c r="G15982" s="209"/>
      <c r="H15982" s="195"/>
    </row>
    <row r="15983" spans="1:8">
      <c r="A15983" s="162"/>
      <c r="B15983" s="162"/>
      <c r="C15983" s="163"/>
      <c r="D15983" s="164"/>
      <c r="E15983" s="163"/>
      <c r="F15983" s="162"/>
      <c r="G15983" s="209"/>
      <c r="H15983" s="195"/>
    </row>
    <row r="15984" spans="1:8">
      <c r="A15984" s="162"/>
      <c r="B15984" s="162"/>
      <c r="C15984" s="163"/>
      <c r="D15984" s="164"/>
      <c r="E15984" s="163"/>
      <c r="F15984" s="162"/>
      <c r="G15984" s="209"/>
      <c r="H15984" s="195"/>
    </row>
    <row r="15985" spans="1:8">
      <c r="A15985" s="162"/>
      <c r="B15985" s="162"/>
      <c r="C15985" s="163"/>
      <c r="D15985" s="164"/>
      <c r="E15985" s="163"/>
      <c r="F15985" s="162"/>
      <c r="G15985" s="209"/>
      <c r="H15985" s="195"/>
    </row>
    <row r="15986" spans="1:8">
      <c r="A15986" s="162"/>
      <c r="B15986" s="162"/>
      <c r="C15986" s="163"/>
      <c r="D15986" s="164"/>
      <c r="E15986" s="163"/>
      <c r="F15986" s="162"/>
      <c r="G15986" s="209"/>
      <c r="H15986" s="195"/>
    </row>
    <row r="15987" spans="1:8">
      <c r="A15987" s="162"/>
      <c r="B15987" s="162"/>
      <c r="C15987" s="163"/>
      <c r="D15987" s="164"/>
      <c r="E15987" s="163"/>
      <c r="F15987" s="162"/>
      <c r="G15987" s="209"/>
      <c r="H15987" s="195"/>
    </row>
    <row r="15988" spans="1:8">
      <c r="A15988" s="162"/>
      <c r="B15988" s="162"/>
      <c r="C15988" s="163"/>
      <c r="D15988" s="164"/>
      <c r="E15988" s="163"/>
      <c r="F15988" s="162"/>
      <c r="G15988" s="209"/>
      <c r="H15988" s="195"/>
    </row>
    <row r="15989" spans="1:8">
      <c r="A15989" s="162"/>
      <c r="B15989" s="162"/>
      <c r="C15989" s="163"/>
      <c r="D15989" s="164"/>
      <c r="E15989" s="163"/>
      <c r="F15989" s="162"/>
      <c r="G15989" s="209"/>
      <c r="H15989" s="195"/>
    </row>
    <row r="15990" spans="1:8">
      <c r="A15990" s="162"/>
      <c r="B15990" s="162"/>
      <c r="C15990" s="163"/>
      <c r="D15990" s="164"/>
      <c r="E15990" s="163"/>
      <c r="F15990" s="162"/>
      <c r="G15990" s="209"/>
      <c r="H15990" s="195"/>
    </row>
    <row r="15991" spans="1:8">
      <c r="A15991" s="162"/>
      <c r="B15991" s="162"/>
      <c r="C15991" s="163"/>
      <c r="D15991" s="164"/>
      <c r="E15991" s="163"/>
      <c r="F15991" s="162"/>
      <c r="G15991" s="209"/>
      <c r="H15991" s="195"/>
    </row>
    <row r="15992" spans="1:8">
      <c r="A15992" s="162"/>
      <c r="B15992" s="162"/>
      <c r="C15992" s="163"/>
      <c r="D15992" s="164"/>
      <c r="E15992" s="163"/>
      <c r="F15992" s="162"/>
      <c r="G15992" s="209"/>
      <c r="H15992" s="195"/>
    </row>
    <row r="15993" spans="1:8">
      <c r="A15993" s="162"/>
      <c r="B15993" s="162"/>
      <c r="C15993" s="163"/>
      <c r="D15993" s="164"/>
      <c r="E15993" s="163"/>
      <c r="F15993" s="162"/>
      <c r="G15993" s="209"/>
      <c r="H15993" s="195"/>
    </row>
    <row r="15994" spans="1:8">
      <c r="A15994" s="162"/>
      <c r="B15994" s="162"/>
      <c r="C15994" s="163"/>
      <c r="D15994" s="164"/>
      <c r="E15994" s="163"/>
      <c r="F15994" s="162"/>
      <c r="G15994" s="209"/>
      <c r="H15994" s="195"/>
    </row>
    <row r="15995" spans="1:8">
      <c r="A15995" s="162"/>
      <c r="B15995" s="162"/>
      <c r="C15995" s="163"/>
      <c r="D15995" s="164"/>
      <c r="E15995" s="163"/>
      <c r="F15995" s="162"/>
      <c r="G15995" s="209"/>
      <c r="H15995" s="195"/>
    </row>
    <row r="15996" spans="1:8">
      <c r="A15996" s="162"/>
      <c r="B15996" s="162"/>
      <c r="C15996" s="163"/>
      <c r="D15996" s="164"/>
      <c r="E15996" s="163"/>
      <c r="F15996" s="162"/>
      <c r="G15996" s="209"/>
      <c r="H15996" s="195"/>
    </row>
    <row r="15997" spans="1:8">
      <c r="A15997" s="162"/>
      <c r="B15997" s="162"/>
      <c r="C15997" s="163"/>
      <c r="D15997" s="164"/>
      <c r="E15997" s="163"/>
      <c r="F15997" s="162"/>
      <c r="G15997" s="209"/>
      <c r="H15997" s="195"/>
    </row>
    <row r="15998" spans="1:8">
      <c r="A15998" s="162"/>
      <c r="B15998" s="162"/>
      <c r="C15998" s="163"/>
      <c r="D15998" s="164"/>
      <c r="E15998" s="163"/>
      <c r="F15998" s="162"/>
      <c r="G15998" s="209"/>
      <c r="H15998" s="195"/>
    </row>
    <row r="15999" spans="1:8">
      <c r="A15999" s="162"/>
      <c r="B15999" s="162"/>
      <c r="C15999" s="163"/>
      <c r="D15999" s="164"/>
      <c r="E15999" s="163"/>
      <c r="F15999" s="162"/>
      <c r="G15999" s="209"/>
      <c r="H15999" s="195"/>
    </row>
    <row r="16000" spans="1:8">
      <c r="A16000" s="162"/>
      <c r="B16000" s="162"/>
      <c r="C16000" s="163"/>
      <c r="D16000" s="164"/>
      <c r="E16000" s="163"/>
      <c r="F16000" s="162"/>
      <c r="G16000" s="209"/>
      <c r="H16000" s="195"/>
    </row>
    <row r="16001" spans="1:8">
      <c r="A16001" s="162"/>
      <c r="B16001" s="162"/>
      <c r="C16001" s="163"/>
      <c r="D16001" s="164"/>
      <c r="E16001" s="163"/>
      <c r="F16001" s="162"/>
      <c r="G16001" s="209"/>
      <c r="H16001" s="195"/>
    </row>
    <row r="16002" spans="1:8">
      <c r="A16002" s="162"/>
      <c r="B16002" s="162"/>
      <c r="C16002" s="163"/>
      <c r="D16002" s="164"/>
      <c r="E16002" s="163"/>
      <c r="F16002" s="162"/>
      <c r="G16002" s="209"/>
      <c r="H16002" s="195"/>
    </row>
    <row r="16003" spans="1:8">
      <c r="A16003" s="162"/>
      <c r="B16003" s="162"/>
      <c r="C16003" s="163"/>
      <c r="D16003" s="164"/>
      <c r="E16003" s="163"/>
      <c r="F16003" s="162"/>
      <c r="G16003" s="209"/>
      <c r="H16003" s="195"/>
    </row>
    <row r="16004" spans="1:8">
      <c r="A16004" s="162"/>
      <c r="B16004" s="162"/>
      <c r="C16004" s="163"/>
      <c r="D16004" s="164"/>
      <c r="E16004" s="163"/>
      <c r="F16004" s="162"/>
      <c r="G16004" s="209"/>
      <c r="H16004" s="195"/>
    </row>
    <row r="16005" spans="1:8">
      <c r="A16005" s="162"/>
      <c r="B16005" s="162"/>
      <c r="C16005" s="163"/>
      <c r="D16005" s="164"/>
      <c r="E16005" s="163"/>
      <c r="F16005" s="162"/>
      <c r="G16005" s="209"/>
      <c r="H16005" s="195"/>
    </row>
    <row r="16006" spans="1:8">
      <c r="A16006" s="162"/>
      <c r="B16006" s="162"/>
      <c r="C16006" s="163"/>
      <c r="D16006" s="164"/>
      <c r="E16006" s="163"/>
      <c r="F16006" s="162"/>
      <c r="G16006" s="209"/>
      <c r="H16006" s="195"/>
    </row>
    <row r="16007" spans="1:8">
      <c r="A16007" s="162"/>
      <c r="B16007" s="162"/>
      <c r="C16007" s="163"/>
      <c r="D16007" s="164"/>
      <c r="E16007" s="163"/>
      <c r="F16007" s="162"/>
      <c r="G16007" s="209"/>
      <c r="H16007" s="195"/>
    </row>
    <row r="16008" spans="1:8">
      <c r="A16008" s="162"/>
      <c r="B16008" s="162"/>
      <c r="C16008" s="163"/>
      <c r="D16008" s="164"/>
      <c r="E16008" s="163"/>
      <c r="F16008" s="162"/>
      <c r="G16008" s="209"/>
      <c r="H16008" s="195"/>
    </row>
    <row r="16009" spans="1:8">
      <c r="A16009" s="162"/>
      <c r="B16009" s="162"/>
      <c r="C16009" s="163"/>
      <c r="D16009" s="164"/>
      <c r="E16009" s="163"/>
      <c r="F16009" s="162"/>
      <c r="G16009" s="209"/>
      <c r="H16009" s="195"/>
    </row>
    <row r="16010" spans="1:8">
      <c r="A16010" s="162"/>
      <c r="B16010" s="162"/>
      <c r="C16010" s="163"/>
      <c r="D16010" s="164"/>
      <c r="E16010" s="163"/>
      <c r="F16010" s="162"/>
      <c r="G16010" s="209"/>
      <c r="H16010" s="195"/>
    </row>
    <row r="16011" spans="1:8">
      <c r="A16011" s="162"/>
      <c r="B16011" s="162"/>
      <c r="C16011" s="163"/>
      <c r="D16011" s="164"/>
      <c r="E16011" s="163"/>
      <c r="F16011" s="162"/>
      <c r="G16011" s="209"/>
      <c r="H16011" s="195"/>
    </row>
    <row r="16012" spans="1:8">
      <c r="A16012" s="162"/>
      <c r="B16012" s="162"/>
      <c r="C16012" s="163"/>
      <c r="D16012" s="164"/>
      <c r="E16012" s="163"/>
      <c r="F16012" s="162"/>
      <c r="G16012" s="209"/>
      <c r="H16012" s="195"/>
    </row>
    <row r="16013" spans="1:8">
      <c r="A16013" s="162"/>
      <c r="B16013" s="162"/>
      <c r="C16013" s="163"/>
      <c r="D16013" s="164"/>
      <c r="E16013" s="163"/>
      <c r="F16013" s="162"/>
      <c r="G16013" s="209"/>
      <c r="H16013" s="195"/>
    </row>
    <row r="16014" spans="1:8">
      <c r="A16014" s="162"/>
      <c r="B16014" s="162"/>
      <c r="C16014" s="163"/>
      <c r="D16014" s="164"/>
      <c r="E16014" s="163"/>
      <c r="F16014" s="162"/>
      <c r="G16014" s="209"/>
      <c r="H16014" s="195"/>
    </row>
    <row r="16015" spans="1:8">
      <c r="A16015" s="162"/>
      <c r="B16015" s="162"/>
      <c r="C16015" s="163"/>
      <c r="D16015" s="164"/>
      <c r="E16015" s="163"/>
      <c r="F16015" s="162"/>
      <c r="G16015" s="209"/>
      <c r="H16015" s="195"/>
    </row>
    <row r="16016" spans="1:8">
      <c r="A16016" s="162"/>
      <c r="B16016" s="162"/>
      <c r="C16016" s="163"/>
      <c r="D16016" s="164"/>
      <c r="E16016" s="163"/>
      <c r="F16016" s="162"/>
      <c r="G16016" s="209"/>
      <c r="H16016" s="195"/>
    </row>
    <row r="16017" spans="1:8">
      <c r="A16017" s="162"/>
      <c r="B16017" s="162"/>
      <c r="C16017" s="163"/>
      <c r="D16017" s="164"/>
      <c r="E16017" s="163"/>
      <c r="F16017" s="162"/>
      <c r="G16017" s="209"/>
      <c r="H16017" s="195"/>
    </row>
    <row r="16018" spans="1:8">
      <c r="A16018" s="162"/>
      <c r="B16018" s="162"/>
      <c r="C16018" s="163"/>
      <c r="D16018" s="164"/>
      <c r="E16018" s="163"/>
      <c r="F16018" s="162"/>
      <c r="G16018" s="209"/>
      <c r="H16018" s="195"/>
    </row>
    <row r="16019" spans="1:8">
      <c r="A16019" s="162"/>
      <c r="B16019" s="162"/>
      <c r="C16019" s="163"/>
      <c r="D16019" s="164"/>
      <c r="E16019" s="163"/>
      <c r="F16019" s="162"/>
      <c r="G16019" s="209"/>
      <c r="H16019" s="195"/>
    </row>
    <row r="16020" spans="1:8">
      <c r="A16020" s="162"/>
      <c r="B16020" s="162"/>
      <c r="C16020" s="163"/>
      <c r="D16020" s="164"/>
      <c r="E16020" s="163"/>
      <c r="F16020" s="162"/>
      <c r="G16020" s="209"/>
      <c r="H16020" s="195"/>
    </row>
    <row r="16021" spans="1:8">
      <c r="A16021" s="162"/>
      <c r="B16021" s="162"/>
      <c r="C16021" s="163"/>
      <c r="D16021" s="164"/>
      <c r="E16021" s="163"/>
      <c r="F16021" s="162"/>
      <c r="G16021" s="209"/>
      <c r="H16021" s="195"/>
    </row>
    <row r="16022" spans="1:8">
      <c r="A16022" s="162"/>
      <c r="B16022" s="162"/>
      <c r="C16022" s="163"/>
      <c r="D16022" s="164"/>
      <c r="E16022" s="163"/>
      <c r="F16022" s="162"/>
      <c r="G16022" s="209"/>
      <c r="H16022" s="195"/>
    </row>
    <row r="16023" spans="1:8">
      <c r="A16023" s="162"/>
      <c r="B16023" s="162"/>
      <c r="C16023" s="163"/>
      <c r="D16023" s="164"/>
      <c r="E16023" s="163"/>
      <c r="F16023" s="162"/>
      <c r="G16023" s="209"/>
      <c r="H16023" s="195"/>
    </row>
    <row r="16024" spans="1:8">
      <c r="A16024" s="162"/>
      <c r="B16024" s="162"/>
      <c r="C16024" s="163"/>
      <c r="D16024" s="164"/>
      <c r="E16024" s="163"/>
      <c r="F16024" s="162"/>
      <c r="G16024" s="209"/>
      <c r="H16024" s="195"/>
    </row>
    <row r="16025" spans="1:8">
      <c r="A16025" s="162"/>
      <c r="B16025" s="162"/>
      <c r="C16025" s="163"/>
      <c r="D16025" s="164"/>
      <c r="E16025" s="163"/>
      <c r="F16025" s="162"/>
      <c r="G16025" s="209"/>
      <c r="H16025" s="195"/>
    </row>
    <row r="16026" spans="1:8">
      <c r="A16026" s="162"/>
      <c r="B16026" s="162"/>
      <c r="C16026" s="163"/>
      <c r="D16026" s="164"/>
      <c r="E16026" s="163"/>
      <c r="F16026" s="162"/>
      <c r="G16026" s="209"/>
      <c r="H16026" s="195"/>
    </row>
    <row r="16027" spans="1:8">
      <c r="A16027" s="162"/>
      <c r="B16027" s="162"/>
      <c r="C16027" s="163"/>
      <c r="D16027" s="164"/>
      <c r="E16027" s="163"/>
      <c r="F16027" s="162"/>
      <c r="G16027" s="209"/>
      <c r="H16027" s="195"/>
    </row>
    <row r="16028" spans="1:8">
      <c r="A16028" s="162"/>
      <c r="B16028" s="162"/>
      <c r="C16028" s="163"/>
      <c r="D16028" s="164"/>
      <c r="E16028" s="163"/>
      <c r="F16028" s="162"/>
      <c r="G16028" s="209"/>
      <c r="H16028" s="195"/>
    </row>
    <row r="16029" spans="1:8">
      <c r="A16029" s="162"/>
      <c r="B16029" s="162"/>
      <c r="C16029" s="163"/>
      <c r="D16029" s="164"/>
      <c r="E16029" s="163"/>
      <c r="F16029" s="162"/>
      <c r="G16029" s="209"/>
      <c r="H16029" s="195"/>
    </row>
    <row r="16030" spans="1:8">
      <c r="A16030" s="162"/>
      <c r="B16030" s="162"/>
      <c r="C16030" s="163"/>
      <c r="D16030" s="164"/>
      <c r="E16030" s="163"/>
      <c r="F16030" s="162"/>
      <c r="G16030" s="209"/>
      <c r="H16030" s="195"/>
    </row>
    <row r="16031" spans="1:8">
      <c r="A16031" s="162"/>
      <c r="B16031" s="162"/>
      <c r="C16031" s="163"/>
      <c r="D16031" s="164"/>
      <c r="E16031" s="163"/>
      <c r="F16031" s="162"/>
      <c r="G16031" s="209"/>
      <c r="H16031" s="195"/>
    </row>
    <row r="16032" spans="1:8">
      <c r="A16032" s="162"/>
      <c r="B16032" s="162"/>
      <c r="C16032" s="163"/>
      <c r="D16032" s="164"/>
      <c r="E16032" s="163"/>
      <c r="F16032" s="162"/>
      <c r="G16032" s="209"/>
      <c r="H16032" s="195"/>
    </row>
    <row r="16033" spans="1:8">
      <c r="A16033" s="162"/>
      <c r="B16033" s="162"/>
      <c r="C16033" s="163"/>
      <c r="D16033" s="164"/>
      <c r="E16033" s="163"/>
      <c r="F16033" s="162"/>
      <c r="G16033" s="209"/>
      <c r="H16033" s="195"/>
    </row>
    <row r="16034" spans="1:8">
      <c r="A16034" s="162"/>
      <c r="B16034" s="162"/>
      <c r="C16034" s="163"/>
      <c r="D16034" s="164"/>
      <c r="E16034" s="163"/>
      <c r="F16034" s="162"/>
      <c r="G16034" s="209"/>
      <c r="H16034" s="195"/>
    </row>
    <row r="16035" spans="1:8">
      <c r="A16035" s="162"/>
      <c r="B16035" s="162"/>
      <c r="C16035" s="163"/>
      <c r="D16035" s="164"/>
      <c r="E16035" s="163"/>
      <c r="F16035" s="162"/>
      <c r="G16035" s="209"/>
      <c r="H16035" s="195"/>
    </row>
    <row r="16036" spans="1:8">
      <c r="A16036" s="162"/>
      <c r="B16036" s="162"/>
      <c r="C16036" s="163"/>
      <c r="D16036" s="164"/>
      <c r="E16036" s="163"/>
      <c r="F16036" s="162"/>
      <c r="G16036" s="209"/>
      <c r="H16036" s="195"/>
    </row>
    <row r="16037" spans="1:8">
      <c r="A16037" s="162"/>
      <c r="B16037" s="162"/>
      <c r="C16037" s="163"/>
      <c r="D16037" s="164"/>
      <c r="E16037" s="163"/>
      <c r="F16037" s="162"/>
      <c r="G16037" s="209"/>
      <c r="H16037" s="195"/>
    </row>
    <row r="16038" spans="1:8">
      <c r="A16038" s="162"/>
      <c r="B16038" s="162"/>
      <c r="C16038" s="163"/>
      <c r="D16038" s="164"/>
      <c r="E16038" s="163"/>
      <c r="F16038" s="162"/>
      <c r="G16038" s="209"/>
      <c r="H16038" s="195"/>
    </row>
    <row r="16039" spans="1:8">
      <c r="A16039" s="162"/>
      <c r="B16039" s="162"/>
      <c r="C16039" s="163"/>
      <c r="D16039" s="164"/>
      <c r="E16039" s="163"/>
      <c r="F16039" s="162"/>
      <c r="G16039" s="209"/>
      <c r="H16039" s="195"/>
    </row>
    <row r="16040" spans="1:8">
      <c r="A16040" s="162"/>
      <c r="B16040" s="162"/>
      <c r="C16040" s="163"/>
      <c r="D16040" s="164"/>
      <c r="E16040" s="163"/>
      <c r="F16040" s="162"/>
      <c r="G16040" s="209"/>
      <c r="H16040" s="195"/>
    </row>
    <row r="16041" spans="1:8">
      <c r="A16041" s="162"/>
      <c r="B16041" s="162"/>
      <c r="C16041" s="163"/>
      <c r="D16041" s="164"/>
      <c r="E16041" s="163"/>
      <c r="F16041" s="162"/>
      <c r="G16041" s="209"/>
      <c r="H16041" s="195"/>
    </row>
    <row r="16042" spans="1:8">
      <c r="A16042" s="162"/>
      <c r="B16042" s="162"/>
      <c r="C16042" s="163"/>
      <c r="D16042" s="164"/>
      <c r="E16042" s="163"/>
      <c r="F16042" s="162"/>
      <c r="G16042" s="209"/>
      <c r="H16042" s="195"/>
    </row>
    <row r="16043" spans="1:8">
      <c r="A16043" s="162"/>
      <c r="B16043" s="162"/>
      <c r="C16043" s="163"/>
      <c r="D16043" s="164"/>
      <c r="E16043" s="163"/>
      <c r="F16043" s="162"/>
      <c r="G16043" s="209"/>
      <c r="H16043" s="195"/>
    </row>
    <row r="16044" spans="1:8">
      <c r="A16044" s="162"/>
      <c r="B16044" s="162"/>
      <c r="C16044" s="163"/>
      <c r="D16044" s="164"/>
      <c r="E16044" s="163"/>
      <c r="F16044" s="162"/>
      <c r="G16044" s="209"/>
      <c r="H16044" s="195"/>
    </row>
    <row r="16045" spans="1:8">
      <c r="A16045" s="162"/>
      <c r="B16045" s="162"/>
      <c r="C16045" s="163"/>
      <c r="D16045" s="164"/>
      <c r="E16045" s="163"/>
      <c r="F16045" s="162"/>
      <c r="G16045" s="209"/>
      <c r="H16045" s="195"/>
    </row>
    <row r="16046" spans="1:8">
      <c r="A16046" s="162"/>
      <c r="B16046" s="162"/>
      <c r="C16046" s="163"/>
      <c r="D16046" s="164"/>
      <c r="E16046" s="163"/>
      <c r="F16046" s="162"/>
      <c r="G16046" s="209"/>
      <c r="H16046" s="195"/>
    </row>
    <row r="16047" spans="1:8">
      <c r="A16047" s="162"/>
      <c r="B16047" s="162"/>
      <c r="C16047" s="163"/>
      <c r="D16047" s="164"/>
      <c r="E16047" s="163"/>
      <c r="F16047" s="162"/>
      <c r="G16047" s="209"/>
      <c r="H16047" s="195"/>
    </row>
    <row r="16048" spans="1:8">
      <c r="A16048" s="162"/>
      <c r="B16048" s="162"/>
      <c r="C16048" s="163"/>
      <c r="D16048" s="164"/>
      <c r="E16048" s="163"/>
      <c r="F16048" s="162"/>
      <c r="G16048" s="209"/>
      <c r="H16048" s="195"/>
    </row>
    <row r="16049" spans="1:8">
      <c r="A16049" s="162"/>
      <c r="B16049" s="162"/>
      <c r="C16049" s="163"/>
      <c r="D16049" s="164"/>
      <c r="E16049" s="163"/>
      <c r="F16049" s="162"/>
      <c r="G16049" s="209"/>
      <c r="H16049" s="195"/>
    </row>
    <row r="16050" spans="1:8">
      <c r="A16050" s="162"/>
      <c r="B16050" s="162"/>
      <c r="C16050" s="163"/>
      <c r="D16050" s="164"/>
      <c r="E16050" s="163"/>
      <c r="F16050" s="162"/>
      <c r="G16050" s="209"/>
      <c r="H16050" s="195"/>
    </row>
    <row r="16051" spans="1:8">
      <c r="A16051" s="162"/>
      <c r="B16051" s="162"/>
      <c r="C16051" s="163"/>
      <c r="D16051" s="164"/>
      <c r="E16051" s="163"/>
      <c r="F16051" s="162"/>
      <c r="G16051" s="209"/>
      <c r="H16051" s="195"/>
    </row>
    <row r="16052" spans="1:8">
      <c r="A16052" s="162"/>
      <c r="B16052" s="162"/>
      <c r="C16052" s="163"/>
      <c r="D16052" s="164"/>
      <c r="E16052" s="163"/>
      <c r="F16052" s="162"/>
      <c r="G16052" s="209"/>
      <c r="H16052" s="195"/>
    </row>
    <row r="16053" spans="1:8">
      <c r="A16053" s="162"/>
      <c r="B16053" s="162"/>
      <c r="C16053" s="163"/>
      <c r="D16053" s="164"/>
      <c r="E16053" s="163"/>
      <c r="F16053" s="162"/>
      <c r="G16053" s="209"/>
      <c r="H16053" s="195"/>
    </row>
    <row r="16054" spans="1:8">
      <c r="A16054" s="162"/>
      <c r="B16054" s="162"/>
      <c r="C16054" s="163"/>
      <c r="D16054" s="164"/>
      <c r="E16054" s="163"/>
      <c r="F16054" s="162"/>
      <c r="G16054" s="209"/>
      <c r="H16054" s="195"/>
    </row>
    <row r="16055" spans="1:8">
      <c r="A16055" s="162"/>
      <c r="B16055" s="162"/>
      <c r="C16055" s="163"/>
      <c r="D16055" s="164"/>
      <c r="E16055" s="163"/>
      <c r="F16055" s="162"/>
      <c r="G16055" s="209"/>
      <c r="H16055" s="195"/>
    </row>
    <row r="16056" spans="1:8">
      <c r="A16056" s="162"/>
      <c r="B16056" s="162"/>
      <c r="C16056" s="163"/>
      <c r="D16056" s="164"/>
      <c r="E16056" s="163"/>
      <c r="F16056" s="162"/>
      <c r="G16056" s="209"/>
      <c r="H16056" s="195"/>
    </row>
    <row r="16057" spans="1:8">
      <c r="A16057" s="162"/>
      <c r="B16057" s="162"/>
      <c r="C16057" s="163"/>
      <c r="D16057" s="164"/>
      <c r="E16057" s="163"/>
      <c r="F16057" s="162"/>
      <c r="G16057" s="209"/>
      <c r="H16057" s="195"/>
    </row>
    <row r="16058" spans="1:8">
      <c r="A16058" s="162"/>
      <c r="B16058" s="162"/>
      <c r="C16058" s="163"/>
      <c r="D16058" s="164"/>
      <c r="E16058" s="163"/>
      <c r="F16058" s="162"/>
      <c r="G16058" s="209"/>
      <c r="H16058" s="195"/>
    </row>
    <row r="16059" spans="1:8">
      <c r="A16059" s="162"/>
      <c r="B16059" s="162"/>
      <c r="C16059" s="163"/>
      <c r="D16059" s="164"/>
      <c r="E16059" s="163"/>
      <c r="F16059" s="162"/>
      <c r="G16059" s="209"/>
      <c r="H16059" s="195"/>
    </row>
    <row r="16060" spans="1:8">
      <c r="A16060" s="162"/>
      <c r="B16060" s="162"/>
      <c r="C16060" s="163"/>
      <c r="D16060" s="164"/>
      <c r="E16060" s="163"/>
      <c r="F16060" s="162"/>
      <c r="G16060" s="209"/>
      <c r="H16060" s="195"/>
    </row>
    <row r="16061" spans="1:8">
      <c r="A16061" s="162"/>
      <c r="B16061" s="162"/>
      <c r="C16061" s="163"/>
      <c r="D16061" s="164"/>
      <c r="E16061" s="163"/>
      <c r="F16061" s="162"/>
      <c r="G16061" s="209"/>
      <c r="H16061" s="195"/>
    </row>
    <row r="16062" spans="1:8">
      <c r="A16062" s="162"/>
      <c r="B16062" s="162"/>
      <c r="C16062" s="163"/>
      <c r="D16062" s="164"/>
      <c r="E16062" s="163"/>
      <c r="F16062" s="162"/>
      <c r="G16062" s="209"/>
      <c r="H16062" s="195"/>
    </row>
    <row r="16063" spans="1:8">
      <c r="A16063" s="162"/>
      <c r="B16063" s="162"/>
      <c r="C16063" s="163"/>
      <c r="D16063" s="164"/>
      <c r="E16063" s="163"/>
      <c r="F16063" s="162"/>
      <c r="G16063" s="209"/>
      <c r="H16063" s="195"/>
    </row>
    <row r="16064" spans="1:8">
      <c r="A16064" s="162"/>
      <c r="B16064" s="162"/>
      <c r="C16064" s="163"/>
      <c r="D16064" s="164"/>
      <c r="E16064" s="163"/>
      <c r="F16064" s="162"/>
      <c r="G16064" s="209"/>
      <c r="H16064" s="195"/>
    </row>
    <row r="16065" spans="1:8">
      <c r="A16065" s="162"/>
      <c r="B16065" s="162"/>
      <c r="C16065" s="163"/>
      <c r="D16065" s="164"/>
      <c r="E16065" s="163"/>
      <c r="F16065" s="162"/>
      <c r="G16065" s="209"/>
      <c r="H16065" s="195"/>
    </row>
    <row r="16066" spans="1:8">
      <c r="A16066" s="162"/>
      <c r="B16066" s="162"/>
      <c r="C16066" s="163"/>
      <c r="D16066" s="164"/>
      <c r="E16066" s="163"/>
      <c r="F16066" s="162"/>
      <c r="G16066" s="209"/>
      <c r="H16066" s="195"/>
    </row>
    <row r="16067" spans="1:8">
      <c r="A16067" s="162"/>
      <c r="B16067" s="162"/>
      <c r="C16067" s="163"/>
      <c r="D16067" s="164"/>
      <c r="E16067" s="163"/>
      <c r="F16067" s="162"/>
      <c r="G16067" s="209"/>
      <c r="H16067" s="195"/>
    </row>
    <row r="16068" spans="1:8">
      <c r="A16068" s="162"/>
      <c r="B16068" s="162"/>
      <c r="C16068" s="163"/>
      <c r="D16068" s="164"/>
      <c r="E16068" s="163"/>
      <c r="F16068" s="162"/>
      <c r="G16068" s="209"/>
      <c r="H16068" s="195"/>
    </row>
    <row r="16069" spans="1:8">
      <c r="A16069" s="162"/>
      <c r="B16069" s="162"/>
      <c r="C16069" s="163"/>
      <c r="D16069" s="164"/>
      <c r="E16069" s="163"/>
      <c r="F16069" s="162"/>
      <c r="G16069" s="209"/>
      <c r="H16069" s="195"/>
    </row>
    <row r="16070" spans="1:8">
      <c r="A16070" s="162"/>
      <c r="B16070" s="162"/>
      <c r="C16070" s="163"/>
      <c r="D16070" s="164"/>
      <c r="E16070" s="163"/>
      <c r="F16070" s="162"/>
      <c r="G16070" s="209"/>
      <c r="H16070" s="195"/>
    </row>
    <row r="16071" spans="1:8">
      <c r="A16071" s="162"/>
      <c r="B16071" s="162"/>
      <c r="C16071" s="163"/>
      <c r="D16071" s="164"/>
      <c r="E16071" s="163"/>
      <c r="F16071" s="162"/>
      <c r="G16071" s="209"/>
      <c r="H16071" s="195"/>
    </row>
    <row r="16072" spans="1:8">
      <c r="A16072" s="162"/>
      <c r="B16072" s="162"/>
      <c r="C16072" s="163"/>
      <c r="D16072" s="164"/>
      <c r="E16072" s="163"/>
      <c r="F16072" s="162"/>
      <c r="G16072" s="209"/>
      <c r="H16072" s="195"/>
    </row>
    <row r="16073" spans="1:8">
      <c r="A16073" s="162"/>
      <c r="B16073" s="162"/>
      <c r="C16073" s="163"/>
      <c r="D16073" s="164"/>
      <c r="E16073" s="163"/>
      <c r="F16073" s="162"/>
      <c r="G16073" s="209"/>
      <c r="H16073" s="195"/>
    </row>
    <row r="16074" spans="1:8">
      <c r="A16074" s="162"/>
      <c r="B16074" s="162"/>
      <c r="C16074" s="163"/>
      <c r="D16074" s="164"/>
      <c r="E16074" s="163"/>
      <c r="F16074" s="162"/>
      <c r="G16074" s="209"/>
      <c r="H16074" s="195"/>
    </row>
    <row r="16075" spans="1:8">
      <c r="A16075" s="162"/>
      <c r="B16075" s="162"/>
      <c r="C16075" s="163"/>
      <c r="D16075" s="164"/>
      <c r="E16075" s="163"/>
      <c r="F16075" s="162"/>
      <c r="G16075" s="209"/>
      <c r="H16075" s="195"/>
    </row>
    <row r="16076" spans="1:8">
      <c r="A16076" s="162"/>
      <c r="B16076" s="162"/>
      <c r="C16076" s="163"/>
      <c r="D16076" s="164"/>
      <c r="E16076" s="163"/>
      <c r="F16076" s="162"/>
      <c r="G16076" s="209"/>
      <c r="H16076" s="195"/>
    </row>
    <row r="16077" spans="1:8">
      <c r="A16077" s="162"/>
      <c r="B16077" s="162"/>
      <c r="C16077" s="163"/>
      <c r="D16077" s="164"/>
      <c r="E16077" s="163"/>
      <c r="F16077" s="162"/>
      <c r="G16077" s="209"/>
      <c r="H16077" s="195"/>
    </row>
    <row r="16078" spans="1:8">
      <c r="A16078" s="162"/>
      <c r="B16078" s="162"/>
      <c r="C16078" s="163"/>
      <c r="D16078" s="164"/>
      <c r="E16078" s="163"/>
      <c r="F16078" s="162"/>
      <c r="G16078" s="209"/>
      <c r="H16078" s="195"/>
    </row>
    <row r="16079" spans="1:8">
      <c r="A16079" s="162"/>
      <c r="B16079" s="162"/>
      <c r="C16079" s="163"/>
      <c r="D16079" s="164"/>
      <c r="E16079" s="163"/>
      <c r="F16079" s="162"/>
      <c r="G16079" s="209"/>
      <c r="H16079" s="195"/>
    </row>
    <row r="16080" spans="1:8">
      <c r="A16080" s="162"/>
      <c r="B16080" s="162"/>
      <c r="C16080" s="163"/>
      <c r="D16080" s="164"/>
      <c r="E16080" s="163"/>
      <c r="F16080" s="162"/>
      <c r="G16080" s="209"/>
      <c r="H16080" s="195"/>
    </row>
    <row r="16081" spans="1:8">
      <c r="A16081" s="162"/>
      <c r="B16081" s="162"/>
      <c r="C16081" s="163"/>
      <c r="D16081" s="164"/>
      <c r="E16081" s="163"/>
      <c r="F16081" s="162"/>
      <c r="G16081" s="209"/>
      <c r="H16081" s="195"/>
    </row>
    <row r="16082" spans="1:8">
      <c r="A16082" s="162"/>
      <c r="B16082" s="162"/>
      <c r="C16082" s="163"/>
      <c r="D16082" s="164"/>
      <c r="E16082" s="163"/>
      <c r="F16082" s="162"/>
      <c r="G16082" s="209"/>
      <c r="H16082" s="195"/>
    </row>
    <row r="16083" spans="1:8">
      <c r="A16083" s="162"/>
      <c r="B16083" s="162"/>
      <c r="C16083" s="163"/>
      <c r="D16083" s="164"/>
      <c r="E16083" s="163"/>
      <c r="F16083" s="162"/>
      <c r="G16083" s="209"/>
      <c r="H16083" s="195"/>
    </row>
    <row r="16084" spans="1:8">
      <c r="A16084" s="162"/>
      <c r="B16084" s="162"/>
      <c r="C16084" s="163"/>
      <c r="D16084" s="164"/>
      <c r="E16084" s="163"/>
      <c r="F16084" s="162"/>
      <c r="G16084" s="209"/>
      <c r="H16084" s="195"/>
    </row>
    <row r="16085" spans="1:8">
      <c r="A16085" s="162"/>
      <c r="B16085" s="162"/>
      <c r="C16085" s="163"/>
      <c r="D16085" s="164"/>
      <c r="E16085" s="163"/>
      <c r="F16085" s="162"/>
      <c r="G16085" s="209"/>
      <c r="H16085" s="195"/>
    </row>
    <row r="16086" spans="1:8">
      <c r="A16086" s="162"/>
      <c r="B16086" s="162"/>
      <c r="C16086" s="163"/>
      <c r="D16086" s="164"/>
      <c r="E16086" s="163"/>
      <c r="F16086" s="162"/>
      <c r="G16086" s="209"/>
      <c r="H16086" s="195"/>
    </row>
    <row r="16087" spans="1:8">
      <c r="A16087" s="162"/>
      <c r="B16087" s="162"/>
      <c r="C16087" s="163"/>
      <c r="D16087" s="164"/>
      <c r="E16087" s="163"/>
      <c r="F16087" s="162"/>
      <c r="G16087" s="209"/>
      <c r="H16087" s="195"/>
    </row>
    <row r="16088" spans="1:8">
      <c r="A16088" s="162"/>
      <c r="B16088" s="162"/>
      <c r="C16088" s="163"/>
      <c r="D16088" s="164"/>
      <c r="E16088" s="163"/>
      <c r="F16088" s="162"/>
      <c r="G16088" s="209"/>
      <c r="H16088" s="195"/>
    </row>
    <row r="16089" spans="1:8">
      <c r="A16089" s="162"/>
      <c r="B16089" s="162"/>
      <c r="C16089" s="163"/>
      <c r="D16089" s="164"/>
      <c r="E16089" s="163"/>
      <c r="F16089" s="162"/>
      <c r="G16089" s="209"/>
      <c r="H16089" s="195"/>
    </row>
    <row r="16090" spans="1:8">
      <c r="A16090" s="162"/>
      <c r="B16090" s="162"/>
      <c r="C16090" s="163"/>
      <c r="D16090" s="164"/>
      <c r="E16090" s="163"/>
      <c r="F16090" s="162"/>
      <c r="G16090" s="209"/>
      <c r="H16090" s="195"/>
    </row>
    <row r="16091" spans="1:8">
      <c r="A16091" s="162"/>
      <c r="B16091" s="162"/>
      <c r="C16091" s="163"/>
      <c r="D16091" s="164"/>
      <c r="E16091" s="163"/>
      <c r="F16091" s="162"/>
      <c r="G16091" s="209"/>
      <c r="H16091" s="195"/>
    </row>
    <row r="16092" spans="1:8">
      <c r="A16092" s="162"/>
      <c r="B16092" s="162"/>
      <c r="C16092" s="163"/>
      <c r="D16092" s="164"/>
      <c r="E16092" s="16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6F48-AD62-4017-8827-BC90B5EFF7E6}">
  <dimension ref="A1:NE188"/>
  <sheetViews>
    <sheetView topLeftCell="KG1" workbookViewId="0">
      <selection activeCell="KR7" sqref="KR7"/>
    </sheetView>
  </sheetViews>
  <sheetFormatPr defaultColWidth="6.7109375" defaultRowHeight="15"/>
  <cols>
    <col min="1" max="1" width="8.7109375" style="1" customWidth="1"/>
    <col min="2" max="2" width="6.7109375" style="48"/>
    <col min="3" max="34" width="6.7109375" style="1"/>
    <col min="35" max="48" width="6.7109375" style="2"/>
    <col min="49" max="49" width="7.7109375" style="2" customWidth="1"/>
    <col min="50" max="50" width="6.7109375" style="49"/>
    <col min="51" max="79" width="6.7109375" style="50"/>
    <col min="80" max="84" width="6.7109375" style="51"/>
    <col min="85" max="95" width="6.7109375" style="2"/>
    <col min="96" max="96" width="6.7109375" style="48"/>
    <col min="97" max="108" width="6.7109375" style="1"/>
    <col min="109" max="114" width="6.7109375" style="1" customWidth="1"/>
    <col min="115" max="115" width="6.7109375" style="1"/>
    <col min="116" max="116" width="6.85546875" style="48" bestFit="1" customWidth="1"/>
    <col min="117" max="124" width="6.85546875" style="1" bestFit="1" customWidth="1"/>
    <col min="125" max="125" width="6.7109375" style="1"/>
    <col min="126" max="126" width="6.85546875" style="1" bestFit="1" customWidth="1"/>
    <col min="127" max="131" width="6.7109375" style="1"/>
    <col min="132" max="136" width="6.85546875" style="2" bestFit="1" customWidth="1"/>
    <col min="137" max="166" width="6.7109375" style="2"/>
    <col min="174" max="177" width="7" bestFit="1" customWidth="1"/>
    <col min="350" max="16384" width="6.7109375" style="2"/>
  </cols>
  <sheetData>
    <row r="1" spans="1:369" ht="18.75">
      <c r="A1" s="52" t="s">
        <v>543</v>
      </c>
    </row>
    <row r="2" spans="1:369" ht="18.75">
      <c r="A2" s="52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</row>
    <row r="3" spans="1:369" s="53" customFormat="1" ht="18.75">
      <c r="A3" s="74"/>
      <c r="B3" s="75" t="s">
        <v>275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5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96" t="s">
        <v>276</v>
      </c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6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8"/>
      <c r="EN3" s="98"/>
      <c r="EO3" s="98"/>
      <c r="EP3" s="98"/>
      <c r="EQ3" s="98"/>
      <c r="ER3" s="107" t="s">
        <v>534</v>
      </c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32"/>
      <c r="FW3" s="132"/>
      <c r="FX3" s="132"/>
      <c r="FY3" s="132"/>
      <c r="FZ3" s="132"/>
      <c r="GA3" s="132"/>
      <c r="GB3" s="132"/>
      <c r="GC3" s="132"/>
      <c r="GD3" s="132"/>
      <c r="GE3" s="132"/>
      <c r="GF3" s="132"/>
      <c r="GG3" s="132"/>
      <c r="GH3" s="132"/>
      <c r="GI3" s="132"/>
      <c r="GJ3" s="132"/>
      <c r="GK3" s="132"/>
      <c r="GL3" s="132"/>
      <c r="GM3" s="132"/>
      <c r="GN3" s="132"/>
      <c r="GO3" s="132"/>
      <c r="GP3" s="132"/>
      <c r="GQ3" s="132"/>
      <c r="GR3" s="132"/>
      <c r="GS3" s="132"/>
      <c r="GT3" s="132"/>
      <c r="GU3" s="132"/>
      <c r="GV3" s="132"/>
      <c r="GW3" s="132"/>
      <c r="GX3" s="132"/>
      <c r="GY3" s="132"/>
      <c r="GZ3" s="132"/>
      <c r="HA3" s="132"/>
      <c r="HB3" s="132"/>
      <c r="HC3" s="132"/>
      <c r="HD3" s="132"/>
      <c r="HE3" s="132"/>
      <c r="HF3" s="132"/>
      <c r="HG3" s="132"/>
      <c r="HH3" s="132"/>
      <c r="HI3" s="132"/>
      <c r="HJ3" s="132"/>
      <c r="HK3" s="132"/>
      <c r="HL3" s="132"/>
      <c r="HM3" s="132"/>
      <c r="HN3" s="132"/>
      <c r="HO3" s="132"/>
      <c r="HP3" s="132"/>
      <c r="HQ3" s="132"/>
      <c r="HR3" s="132"/>
      <c r="HS3" s="132"/>
      <c r="HT3" s="132"/>
      <c r="HU3" s="132"/>
      <c r="HV3" s="132"/>
      <c r="HW3" s="132"/>
      <c r="HX3" s="132"/>
      <c r="HY3" s="132"/>
      <c r="HZ3" s="132"/>
      <c r="IA3" s="132"/>
      <c r="IB3" s="132"/>
      <c r="IC3" s="132"/>
      <c r="ID3" s="132"/>
      <c r="IE3" s="132"/>
      <c r="IF3" s="132"/>
      <c r="IG3" s="132"/>
      <c r="IH3" s="132"/>
      <c r="II3" s="132"/>
      <c r="IJ3" s="132"/>
      <c r="IK3" s="132"/>
      <c r="IL3" s="132"/>
      <c r="IM3" s="132"/>
      <c r="IN3" s="132"/>
      <c r="IO3" s="132"/>
      <c r="IP3" s="132"/>
      <c r="IQ3" s="132"/>
      <c r="IR3" s="132"/>
      <c r="IS3" s="132"/>
      <c r="IT3" s="132"/>
      <c r="IU3" s="132"/>
      <c r="IV3" s="132"/>
      <c r="IW3" s="132"/>
      <c r="IX3" s="132"/>
      <c r="IY3" s="132"/>
      <c r="IZ3" s="132"/>
      <c r="JA3" s="132"/>
      <c r="JB3" s="132"/>
      <c r="JC3" s="132"/>
      <c r="JD3" s="132"/>
      <c r="JE3" s="132"/>
      <c r="JF3" s="132"/>
      <c r="JG3" s="132"/>
      <c r="JH3" s="132"/>
      <c r="JI3" s="132"/>
      <c r="JJ3" s="132"/>
      <c r="JK3" s="132"/>
      <c r="JL3" s="132"/>
      <c r="JM3" s="132"/>
      <c r="JN3" s="132"/>
      <c r="JO3" s="132"/>
      <c r="JP3" s="132"/>
      <c r="JQ3" s="132"/>
      <c r="JR3" s="132"/>
      <c r="JS3" s="132"/>
      <c r="JT3" s="132"/>
      <c r="JU3" s="132"/>
      <c r="JV3" s="132"/>
      <c r="JW3" s="132"/>
      <c r="JX3" s="132"/>
      <c r="JY3" s="132"/>
      <c r="JZ3" s="132"/>
      <c r="KA3" s="132"/>
      <c r="KB3" s="132"/>
      <c r="KC3" s="132"/>
      <c r="KD3" s="132"/>
      <c r="KE3" s="132"/>
      <c r="KF3" s="132"/>
      <c r="KG3" s="132"/>
      <c r="KH3" s="132"/>
      <c r="KI3" s="132"/>
      <c r="KJ3" s="132"/>
      <c r="KK3" s="132"/>
      <c r="KL3" s="132"/>
      <c r="KM3" s="132"/>
      <c r="KN3" s="132"/>
      <c r="KO3" s="214" t="s">
        <v>535</v>
      </c>
      <c r="KP3" s="215"/>
      <c r="KQ3" s="215"/>
      <c r="KR3" s="215"/>
      <c r="KS3" s="215"/>
      <c r="KT3" s="215"/>
      <c r="KU3" s="215"/>
      <c r="KV3" s="215"/>
      <c r="KW3" s="215"/>
      <c r="KX3" s="215"/>
      <c r="KY3" s="215"/>
      <c r="KZ3" s="215"/>
      <c r="LA3" s="215"/>
      <c r="LB3" s="215"/>
      <c r="LC3" s="215"/>
      <c r="LD3" s="215"/>
      <c r="LE3" s="215"/>
      <c r="LF3" s="215"/>
      <c r="LG3" s="215"/>
      <c r="LH3" s="215"/>
      <c r="LI3" s="215"/>
      <c r="LJ3" s="215"/>
      <c r="LK3" s="215"/>
      <c r="LL3" s="215"/>
      <c r="LM3" s="215"/>
      <c r="LN3" s="215"/>
      <c r="LO3" s="215"/>
      <c r="LP3" s="215"/>
      <c r="LQ3" s="215"/>
      <c r="LR3" s="215"/>
      <c r="LS3" s="215"/>
      <c r="LT3" s="120" t="s">
        <v>538</v>
      </c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</row>
    <row r="4" spans="1:369" s="140" customFormat="1" ht="12.75">
      <c r="A4" s="71" t="s">
        <v>446</v>
      </c>
      <c r="B4" s="71" t="s">
        <v>265</v>
      </c>
      <c r="C4" s="71"/>
      <c r="D4" s="71"/>
      <c r="E4" s="71"/>
      <c r="F4" s="71"/>
      <c r="G4" s="71"/>
      <c r="H4" s="71"/>
      <c r="I4" s="71"/>
      <c r="J4" s="71" t="s">
        <v>263</v>
      </c>
      <c r="K4" s="71"/>
      <c r="L4" s="71"/>
      <c r="M4" s="71"/>
      <c r="N4" s="71"/>
      <c r="O4" s="71"/>
      <c r="P4" s="71" t="s">
        <v>259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 t="s">
        <v>260</v>
      </c>
      <c r="AC4" s="71"/>
      <c r="AD4" s="71"/>
      <c r="AE4" s="71"/>
      <c r="AF4" s="71"/>
      <c r="AG4" s="71"/>
      <c r="AH4" s="71"/>
      <c r="AI4" s="136" t="s">
        <v>262</v>
      </c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40" t="s">
        <v>253</v>
      </c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 t="s">
        <v>255</v>
      </c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136"/>
      <c r="CC4" s="136"/>
      <c r="CD4" s="136"/>
      <c r="CE4" s="136"/>
      <c r="CF4" s="136"/>
      <c r="CG4" s="136" t="s">
        <v>256</v>
      </c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 t="s">
        <v>544</v>
      </c>
      <c r="CS4" s="136"/>
      <c r="CT4" s="136"/>
      <c r="CU4" s="136"/>
      <c r="CV4" s="136"/>
      <c r="CW4" s="136"/>
      <c r="CX4" s="136"/>
      <c r="CY4" s="136"/>
      <c r="CZ4" s="136"/>
      <c r="DA4" s="136"/>
      <c r="DB4" s="136" t="s">
        <v>532</v>
      </c>
      <c r="DC4" s="45" t="s">
        <v>258</v>
      </c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 t="s">
        <v>268</v>
      </c>
      <c r="DR4" s="137"/>
      <c r="DS4" s="137"/>
      <c r="DT4" s="137"/>
      <c r="DU4" s="137"/>
      <c r="DV4" s="137"/>
      <c r="DW4" s="45" t="s">
        <v>264</v>
      </c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8" t="s">
        <v>252</v>
      </c>
      <c r="EN4" s="138"/>
      <c r="EO4" s="138"/>
      <c r="EP4" s="138"/>
      <c r="EQ4" s="138"/>
      <c r="ER4" s="117" t="s">
        <v>257</v>
      </c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 t="s">
        <v>281</v>
      </c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 t="s">
        <v>283</v>
      </c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 t="s">
        <v>286</v>
      </c>
      <c r="JL4" s="117"/>
      <c r="JM4" s="117"/>
      <c r="JN4" s="117"/>
      <c r="JO4" s="117"/>
      <c r="JP4" s="117" t="s">
        <v>287</v>
      </c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41" t="s">
        <v>476</v>
      </c>
      <c r="KE4" s="117"/>
      <c r="KF4" s="117"/>
      <c r="KG4" s="117"/>
      <c r="KH4" s="117"/>
      <c r="KI4" s="117" t="s">
        <v>451</v>
      </c>
      <c r="KJ4" s="117"/>
      <c r="KK4" s="117"/>
      <c r="KL4" s="117"/>
      <c r="KM4" s="117" t="s">
        <v>545</v>
      </c>
      <c r="KN4" s="117"/>
      <c r="KO4" s="216" t="s">
        <v>452</v>
      </c>
      <c r="KP4" s="217" t="s">
        <v>447</v>
      </c>
      <c r="KQ4" s="216"/>
      <c r="KR4" s="216"/>
      <c r="KS4" s="216"/>
      <c r="KT4" s="217" t="s">
        <v>448</v>
      </c>
      <c r="KU4" s="216"/>
      <c r="KV4" s="216"/>
      <c r="KW4" s="216"/>
      <c r="KX4" s="216"/>
      <c r="KY4" s="216"/>
      <c r="KZ4" s="216"/>
      <c r="LA4" s="216"/>
      <c r="LB4" s="216"/>
      <c r="LC4" s="216"/>
      <c r="LD4" s="216"/>
      <c r="LE4" s="216"/>
      <c r="LF4" s="216"/>
      <c r="LG4" s="216" t="s">
        <v>449</v>
      </c>
      <c r="LH4" s="216"/>
      <c r="LI4" s="216"/>
      <c r="LJ4" s="216"/>
      <c r="LK4" s="218" t="s">
        <v>450</v>
      </c>
      <c r="LL4" s="216"/>
      <c r="LM4" s="216" t="s">
        <v>545</v>
      </c>
      <c r="LN4" s="216"/>
      <c r="LO4" s="216"/>
      <c r="LP4" s="216"/>
      <c r="LQ4" s="216"/>
      <c r="LR4" s="216"/>
      <c r="LS4" s="216"/>
      <c r="LT4" s="139" t="s">
        <v>280</v>
      </c>
      <c r="LU4" s="142"/>
      <c r="LV4" s="142"/>
      <c r="LW4" s="142"/>
      <c r="LX4" s="142"/>
      <c r="LY4" s="142"/>
      <c r="LZ4" s="142"/>
      <c r="MA4" s="142"/>
      <c r="MB4" s="142"/>
      <c r="MC4" s="142"/>
      <c r="MD4" s="142"/>
      <c r="ME4" s="142"/>
      <c r="MF4" s="142"/>
      <c r="MG4" s="142"/>
      <c r="MH4" s="142"/>
      <c r="MI4" s="142"/>
      <c r="MJ4" s="142"/>
      <c r="MK4" s="142"/>
      <c r="ML4" s="142"/>
      <c r="MM4" s="142"/>
      <c r="MN4" s="142"/>
      <c r="MO4" s="142"/>
      <c r="MP4" s="142"/>
      <c r="MQ4" s="142"/>
      <c r="MR4" s="142"/>
      <c r="MS4" s="142"/>
      <c r="MT4" s="142"/>
      <c r="MU4" s="142"/>
      <c r="MV4" s="142"/>
      <c r="MW4" s="142"/>
      <c r="MX4" s="142"/>
      <c r="MY4" s="142"/>
      <c r="MZ4" s="142"/>
      <c r="NA4" s="142"/>
      <c r="NB4" s="142"/>
      <c r="NC4" s="142"/>
      <c r="ND4" s="142"/>
      <c r="NE4" s="142"/>
    </row>
    <row r="5" spans="1:369" s="7" customFormat="1" ht="18.75">
      <c r="A5" s="3"/>
      <c r="B5" s="3" t="s">
        <v>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54" t="s">
        <v>1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4" t="s">
        <v>261</v>
      </c>
      <c r="AC5" s="4"/>
      <c r="AD5" s="4"/>
      <c r="AE5" s="4"/>
      <c r="AF5" s="4"/>
      <c r="AG5" s="4"/>
      <c r="AH5" s="4"/>
      <c r="AI5" s="5" t="s">
        <v>1</v>
      </c>
      <c r="AJ5" s="5" t="s">
        <v>2</v>
      </c>
      <c r="AK5" s="5"/>
      <c r="AL5" s="5"/>
      <c r="AM5" s="5" t="s">
        <v>3</v>
      </c>
      <c r="AN5" s="5"/>
      <c r="AO5" s="5"/>
      <c r="AP5" s="5"/>
      <c r="AQ5" s="5" t="s">
        <v>4</v>
      </c>
      <c r="AR5" s="5" t="s">
        <v>5</v>
      </c>
      <c r="AS5" s="5"/>
      <c r="AT5" s="5" t="s">
        <v>6</v>
      </c>
      <c r="AU5" s="5"/>
      <c r="AV5" s="5" t="s">
        <v>7</v>
      </c>
      <c r="AW5" s="4" t="s">
        <v>8</v>
      </c>
      <c r="AX5" s="77" t="s">
        <v>254</v>
      </c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7" t="s">
        <v>254</v>
      </c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4" t="s">
        <v>267</v>
      </c>
      <c r="CH5" s="4"/>
      <c r="CI5" s="4"/>
      <c r="CJ5" s="4"/>
      <c r="CK5" s="4"/>
      <c r="CL5" s="4"/>
      <c r="CM5" s="4"/>
      <c r="CN5" s="4"/>
      <c r="CO5" s="4"/>
      <c r="CP5" s="4"/>
      <c r="CQ5" s="4"/>
      <c r="CR5" s="219" t="s">
        <v>546</v>
      </c>
      <c r="CS5" s="219"/>
      <c r="CT5" s="219"/>
      <c r="CU5" s="219"/>
      <c r="CV5" s="219"/>
      <c r="CW5" s="219"/>
      <c r="CX5" s="219"/>
      <c r="CY5" s="219"/>
      <c r="CZ5" s="219"/>
      <c r="DA5" s="219"/>
      <c r="DB5" s="219" t="s">
        <v>547</v>
      </c>
      <c r="DC5" s="6" t="s">
        <v>9</v>
      </c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100" t="s">
        <v>10</v>
      </c>
      <c r="DX5" s="100"/>
      <c r="DY5" s="100"/>
      <c r="DZ5" s="100"/>
      <c r="EA5" s="100"/>
      <c r="EB5" s="100" t="s">
        <v>11</v>
      </c>
      <c r="EC5" s="100"/>
      <c r="ED5" s="100"/>
      <c r="EE5" s="100"/>
      <c r="EF5" s="100"/>
      <c r="EG5" s="100"/>
      <c r="EH5" s="100" t="s">
        <v>12</v>
      </c>
      <c r="EI5" s="100"/>
      <c r="EJ5" s="100"/>
      <c r="EK5" s="100"/>
      <c r="EL5" s="100"/>
      <c r="EM5" s="101" t="s">
        <v>13</v>
      </c>
      <c r="EN5" s="101"/>
      <c r="EO5" s="101"/>
      <c r="EP5" s="101"/>
      <c r="EQ5" s="101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65" t="s">
        <v>277</v>
      </c>
      <c r="FW5" s="65"/>
      <c r="FX5" s="65"/>
      <c r="FY5" s="65"/>
      <c r="FZ5" s="132" t="s">
        <v>278</v>
      </c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 t="s">
        <v>279</v>
      </c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 t="s">
        <v>282</v>
      </c>
      <c r="HA5" s="132"/>
      <c r="HB5" s="132"/>
      <c r="HC5" s="132"/>
      <c r="HD5" s="132"/>
      <c r="HE5" s="73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65" t="s">
        <v>284</v>
      </c>
      <c r="IU5" s="65"/>
      <c r="IV5" s="65"/>
      <c r="IW5" s="65"/>
      <c r="IX5" s="65" t="s">
        <v>285</v>
      </c>
      <c r="IY5" s="73"/>
      <c r="IZ5" s="73"/>
      <c r="JA5" s="73"/>
      <c r="JB5" s="65"/>
      <c r="JC5" s="65"/>
      <c r="JD5" s="65"/>
      <c r="JE5" s="65"/>
      <c r="JF5" s="65"/>
      <c r="JG5" s="65"/>
      <c r="JH5" s="65"/>
      <c r="JI5" s="65"/>
      <c r="JJ5" s="65"/>
      <c r="JK5" s="65" t="s">
        <v>363</v>
      </c>
      <c r="JL5" s="65"/>
      <c r="JM5" s="65"/>
      <c r="JN5" s="65"/>
      <c r="JO5" s="65"/>
      <c r="JP5" s="65" t="s">
        <v>363</v>
      </c>
      <c r="JQ5" s="65"/>
      <c r="JR5" s="65"/>
      <c r="JS5" s="65"/>
      <c r="JT5" s="65"/>
      <c r="JU5" s="65"/>
      <c r="JV5" s="107"/>
      <c r="JW5" s="107"/>
      <c r="JX5" s="107"/>
      <c r="JY5" s="107"/>
      <c r="JZ5" s="107"/>
      <c r="KA5" s="107"/>
      <c r="KB5" s="107"/>
      <c r="KC5" s="107"/>
      <c r="KD5" s="132" t="s">
        <v>461</v>
      </c>
      <c r="KE5" s="132" t="s">
        <v>462</v>
      </c>
      <c r="KF5" s="132" t="s">
        <v>463</v>
      </c>
      <c r="KG5" s="132" t="s">
        <v>464</v>
      </c>
      <c r="KH5" s="132" t="s">
        <v>465</v>
      </c>
      <c r="KI5" s="132" t="s">
        <v>466</v>
      </c>
      <c r="KJ5" s="132" t="s">
        <v>467</v>
      </c>
      <c r="KK5" s="132" t="s">
        <v>468</v>
      </c>
      <c r="KL5" s="132" t="s">
        <v>469</v>
      </c>
      <c r="KM5" s="220" t="s">
        <v>548</v>
      </c>
      <c r="KN5" s="220" t="s">
        <v>549</v>
      </c>
      <c r="KO5" s="215" t="s">
        <v>470</v>
      </c>
      <c r="KP5" s="221" t="s">
        <v>453</v>
      </c>
      <c r="KQ5" s="221" t="s">
        <v>453</v>
      </c>
      <c r="KR5" s="221" t="s">
        <v>453</v>
      </c>
      <c r="KS5" s="221" t="s">
        <v>453</v>
      </c>
      <c r="KT5" s="221" t="s">
        <v>453</v>
      </c>
      <c r="KU5" s="221" t="s">
        <v>454</v>
      </c>
      <c r="KV5" s="221" t="s">
        <v>454</v>
      </c>
      <c r="KW5" s="221" t="s">
        <v>454</v>
      </c>
      <c r="KX5" s="221" t="s">
        <v>454</v>
      </c>
      <c r="KY5" s="221" t="s">
        <v>454</v>
      </c>
      <c r="KZ5" s="221" t="s">
        <v>454</v>
      </c>
      <c r="LA5" s="221" t="s">
        <v>454</v>
      </c>
      <c r="LB5" s="221" t="s">
        <v>454</v>
      </c>
      <c r="LC5" s="221" t="s">
        <v>454</v>
      </c>
      <c r="LD5" s="221" t="s">
        <v>454</v>
      </c>
      <c r="LE5" s="221" t="s">
        <v>454</v>
      </c>
      <c r="LF5" s="221" t="s">
        <v>454</v>
      </c>
      <c r="LG5" s="222" t="s">
        <v>455</v>
      </c>
      <c r="LH5" s="222" t="s">
        <v>456</v>
      </c>
      <c r="LI5" s="222" t="s">
        <v>457</v>
      </c>
      <c r="LJ5" s="222" t="s">
        <v>458</v>
      </c>
      <c r="LK5" s="223" t="s">
        <v>459</v>
      </c>
      <c r="LL5" s="223" t="s">
        <v>460</v>
      </c>
      <c r="LM5" s="224" t="s">
        <v>550</v>
      </c>
      <c r="LN5" s="224" t="s">
        <v>551</v>
      </c>
      <c r="LO5" s="224" t="s">
        <v>552</v>
      </c>
      <c r="LP5" s="224" t="s">
        <v>553</v>
      </c>
      <c r="LQ5" s="224" t="s">
        <v>554</v>
      </c>
      <c r="LR5" s="224" t="s">
        <v>555</v>
      </c>
      <c r="LS5" s="224" t="s">
        <v>556</v>
      </c>
      <c r="LT5" s="133" t="s">
        <v>314</v>
      </c>
      <c r="LU5" s="133"/>
      <c r="LV5" s="133"/>
      <c r="LW5" s="133"/>
      <c r="LX5" s="133"/>
      <c r="LY5" s="133"/>
      <c r="LZ5" s="133"/>
      <c r="MA5" s="133"/>
      <c r="MB5" s="133"/>
      <c r="MC5" s="133"/>
      <c r="MD5" s="133"/>
      <c r="ME5" s="133"/>
      <c r="MF5" s="133"/>
      <c r="MG5" s="133"/>
      <c r="MH5" s="133"/>
      <c r="MI5" s="133" t="s">
        <v>315</v>
      </c>
      <c r="MJ5" s="133"/>
      <c r="MK5" s="133"/>
      <c r="ML5" s="133"/>
      <c r="MM5" s="133"/>
      <c r="MN5" s="133"/>
      <c r="MO5" s="133"/>
      <c r="MP5" s="133" t="s">
        <v>316</v>
      </c>
      <c r="MQ5" s="133"/>
      <c r="MR5" s="133"/>
      <c r="MS5" s="133"/>
      <c r="MT5" s="133"/>
      <c r="MU5" s="133"/>
      <c r="MV5" s="133"/>
      <c r="MW5" s="133"/>
      <c r="MX5" s="133"/>
      <c r="MY5" s="133"/>
      <c r="MZ5" s="133"/>
      <c r="NA5" s="133"/>
      <c r="NB5" s="133"/>
      <c r="NC5" s="133"/>
      <c r="ND5" s="133"/>
      <c r="NE5" s="133"/>
    </row>
    <row r="6" spans="1:369" s="63" customFormat="1" ht="30">
      <c r="A6" s="56"/>
      <c r="B6" s="57" t="s">
        <v>14</v>
      </c>
      <c r="C6" s="57" t="s">
        <v>15</v>
      </c>
      <c r="D6" s="57" t="s">
        <v>16</v>
      </c>
      <c r="E6" s="57" t="s">
        <v>17</v>
      </c>
      <c r="F6" s="57" t="s">
        <v>18</v>
      </c>
      <c r="G6" s="57" t="s">
        <v>19</v>
      </c>
      <c r="H6" s="57" t="s">
        <v>20</v>
      </c>
      <c r="I6" s="57" t="s">
        <v>21</v>
      </c>
      <c r="J6" s="57" t="s">
        <v>22</v>
      </c>
      <c r="K6" s="57" t="s">
        <v>23</v>
      </c>
      <c r="L6" s="57" t="s">
        <v>24</v>
      </c>
      <c r="M6" s="57" t="s">
        <v>25</v>
      </c>
      <c r="N6" s="57" t="s">
        <v>26</v>
      </c>
      <c r="O6" s="57" t="s">
        <v>27</v>
      </c>
      <c r="P6" s="58" t="s">
        <v>28</v>
      </c>
      <c r="Q6" s="58" t="s">
        <v>29</v>
      </c>
      <c r="R6" s="58" t="s">
        <v>30</v>
      </c>
      <c r="S6" s="58" t="s">
        <v>31</v>
      </c>
      <c r="T6" s="58" t="s">
        <v>32</v>
      </c>
      <c r="U6" s="58" t="s">
        <v>33</v>
      </c>
      <c r="V6" s="58" t="s">
        <v>34</v>
      </c>
      <c r="W6" s="58" t="s">
        <v>35</v>
      </c>
      <c r="X6" s="58" t="s">
        <v>36</v>
      </c>
      <c r="Y6" s="58" t="s">
        <v>37</v>
      </c>
      <c r="Z6" s="58" t="s">
        <v>38</v>
      </c>
      <c r="AA6" s="58" t="s">
        <v>38</v>
      </c>
      <c r="AB6" s="59" t="s">
        <v>39</v>
      </c>
      <c r="AC6" s="60" t="s">
        <v>40</v>
      </c>
      <c r="AD6" s="60" t="s">
        <v>41</v>
      </c>
      <c r="AE6" s="60" t="s">
        <v>42</v>
      </c>
      <c r="AF6" s="60" t="s">
        <v>43</v>
      </c>
      <c r="AG6" s="60" t="s">
        <v>44</v>
      </c>
      <c r="AH6" s="60" t="s">
        <v>45</v>
      </c>
      <c r="AI6" s="58" t="s">
        <v>46</v>
      </c>
      <c r="AJ6" s="58" t="s">
        <v>47</v>
      </c>
      <c r="AK6" s="58" t="s">
        <v>48</v>
      </c>
      <c r="AL6" s="58" t="s">
        <v>49</v>
      </c>
      <c r="AM6" s="58" t="s">
        <v>50</v>
      </c>
      <c r="AN6" s="58" t="s">
        <v>51</v>
      </c>
      <c r="AO6" s="58" t="s">
        <v>52</v>
      </c>
      <c r="AP6" s="58" t="s">
        <v>53</v>
      </c>
      <c r="AQ6" s="58" t="s">
        <v>54</v>
      </c>
      <c r="AR6" s="58" t="s">
        <v>55</v>
      </c>
      <c r="AS6" s="58" t="s">
        <v>56</v>
      </c>
      <c r="AT6" s="58" t="s">
        <v>57</v>
      </c>
      <c r="AU6" s="58" t="s">
        <v>58</v>
      </c>
      <c r="AV6" s="58" t="s">
        <v>59</v>
      </c>
      <c r="AW6" s="61" t="s">
        <v>60</v>
      </c>
      <c r="AX6" s="79" t="s">
        <v>81</v>
      </c>
      <c r="AY6" s="79" t="s">
        <v>81</v>
      </c>
      <c r="AZ6" s="79" t="s">
        <v>81</v>
      </c>
      <c r="BA6" s="79" t="s">
        <v>81</v>
      </c>
      <c r="BB6" s="79" t="s">
        <v>81</v>
      </c>
      <c r="BC6" s="79" t="s">
        <v>81</v>
      </c>
      <c r="BD6" s="79" t="s">
        <v>82</v>
      </c>
      <c r="BE6" s="79" t="s">
        <v>82</v>
      </c>
      <c r="BF6" s="79" t="s">
        <v>82</v>
      </c>
      <c r="BG6" s="79" t="s">
        <v>83</v>
      </c>
      <c r="BH6" s="79" t="s">
        <v>83</v>
      </c>
      <c r="BI6" s="79" t="s">
        <v>83</v>
      </c>
      <c r="BJ6" s="80" t="s">
        <v>84</v>
      </c>
      <c r="BK6" s="80" t="s">
        <v>85</v>
      </c>
      <c r="BL6" s="80" t="s">
        <v>86</v>
      </c>
      <c r="BM6" s="80" t="s">
        <v>87</v>
      </c>
      <c r="BN6" s="80" t="s">
        <v>88</v>
      </c>
      <c r="BO6" s="80" t="s">
        <v>89</v>
      </c>
      <c r="BP6" s="80" t="s">
        <v>90</v>
      </c>
      <c r="BQ6" s="80" t="s">
        <v>91</v>
      </c>
      <c r="BR6" s="80" t="s">
        <v>92</v>
      </c>
      <c r="BS6" s="80" t="s">
        <v>93</v>
      </c>
      <c r="BT6" s="80" t="s">
        <v>94</v>
      </c>
      <c r="BU6" s="80" t="s">
        <v>95</v>
      </c>
      <c r="BV6" s="80" t="s">
        <v>96</v>
      </c>
      <c r="BW6" s="80" t="s">
        <v>97</v>
      </c>
      <c r="BX6" s="80" t="s">
        <v>98</v>
      </c>
      <c r="BY6" s="80" t="s">
        <v>99</v>
      </c>
      <c r="BZ6" s="80" t="s">
        <v>100</v>
      </c>
      <c r="CA6" s="80" t="s">
        <v>101</v>
      </c>
      <c r="CB6" s="80" t="s">
        <v>102</v>
      </c>
      <c r="CC6" s="80" t="s">
        <v>103</v>
      </c>
      <c r="CD6" s="80" t="s">
        <v>104</v>
      </c>
      <c r="CE6" s="80" t="s">
        <v>105</v>
      </c>
      <c r="CF6" s="80" t="s">
        <v>106</v>
      </c>
      <c r="CG6" s="61" t="s">
        <v>137</v>
      </c>
      <c r="CH6" s="61" t="s">
        <v>138</v>
      </c>
      <c r="CI6" s="61" t="s">
        <v>139</v>
      </c>
      <c r="CJ6" s="61" t="s">
        <v>140</v>
      </c>
      <c r="CK6" s="61" t="s">
        <v>141</v>
      </c>
      <c r="CL6" s="61" t="s">
        <v>142</v>
      </c>
      <c r="CM6" s="61" t="s">
        <v>143</v>
      </c>
      <c r="CN6" s="61" t="s">
        <v>144</v>
      </c>
      <c r="CO6" s="61" t="s">
        <v>145</v>
      </c>
      <c r="CP6" s="61" t="s">
        <v>146</v>
      </c>
      <c r="CQ6" s="61" t="s">
        <v>147</v>
      </c>
      <c r="CR6" s="61" t="s">
        <v>557</v>
      </c>
      <c r="CS6" s="61" t="s">
        <v>558</v>
      </c>
      <c r="CT6" s="61" t="s">
        <v>559</v>
      </c>
      <c r="CU6" s="61" t="s">
        <v>560</v>
      </c>
      <c r="CV6" s="61" t="s">
        <v>561</v>
      </c>
      <c r="CW6" s="61" t="s">
        <v>562</v>
      </c>
      <c r="CX6" s="61" t="s">
        <v>563</v>
      </c>
      <c r="CY6" s="61" t="s">
        <v>564</v>
      </c>
      <c r="CZ6" s="61" t="s">
        <v>565</v>
      </c>
      <c r="DA6" s="61" t="s">
        <v>566</v>
      </c>
      <c r="DB6" s="15" t="s">
        <v>567</v>
      </c>
      <c r="DC6" s="62" t="s">
        <v>61</v>
      </c>
      <c r="DD6" s="62" t="s">
        <v>62</v>
      </c>
      <c r="DE6" s="62" t="s">
        <v>63</v>
      </c>
      <c r="DF6" s="62" t="s">
        <v>64</v>
      </c>
      <c r="DG6" s="62" t="s">
        <v>65</v>
      </c>
      <c r="DH6" s="62" t="s">
        <v>66</v>
      </c>
      <c r="DI6" s="62" t="s">
        <v>67</v>
      </c>
      <c r="DJ6" s="62" t="s">
        <v>68</v>
      </c>
      <c r="DK6" s="62" t="s">
        <v>69</v>
      </c>
      <c r="DL6" s="62" t="s">
        <v>70</v>
      </c>
      <c r="DM6" s="62" t="s">
        <v>71</v>
      </c>
      <c r="DN6" s="62" t="s">
        <v>72</v>
      </c>
      <c r="DO6" s="62" t="s">
        <v>73</v>
      </c>
      <c r="DP6" s="62" t="s">
        <v>74</v>
      </c>
      <c r="DQ6" s="64" t="s">
        <v>269</v>
      </c>
      <c r="DR6" s="64" t="s">
        <v>270</v>
      </c>
      <c r="DS6" s="64" t="s">
        <v>271</v>
      </c>
      <c r="DT6" s="64" t="s">
        <v>272</v>
      </c>
      <c r="DU6" s="64" t="s">
        <v>273</v>
      </c>
      <c r="DV6" s="64" t="s">
        <v>274</v>
      </c>
      <c r="DW6" s="62">
        <v>390</v>
      </c>
      <c r="DX6" s="62">
        <v>391</v>
      </c>
      <c r="DY6" s="62">
        <v>392</v>
      </c>
      <c r="DZ6" s="62">
        <v>393</v>
      </c>
      <c r="EA6" s="62">
        <v>394</v>
      </c>
      <c r="EB6" s="62">
        <v>68693</v>
      </c>
      <c r="EC6" s="62">
        <v>74464</v>
      </c>
      <c r="ED6" s="62">
        <v>84450</v>
      </c>
      <c r="EE6" s="62">
        <v>92481</v>
      </c>
      <c r="EF6" s="62" t="s">
        <v>75</v>
      </c>
      <c r="EG6" s="62">
        <v>132043</v>
      </c>
      <c r="EH6" s="62" t="s">
        <v>76</v>
      </c>
      <c r="EI6" s="62" t="s">
        <v>77</v>
      </c>
      <c r="EJ6" s="62" t="s">
        <v>78</v>
      </c>
      <c r="EK6" s="62" t="s">
        <v>79</v>
      </c>
      <c r="EL6" s="62" t="s">
        <v>80</v>
      </c>
      <c r="EM6" s="102">
        <v>186483</v>
      </c>
      <c r="EN6" s="102">
        <v>186469</v>
      </c>
      <c r="EO6" s="102">
        <v>186466</v>
      </c>
      <c r="EP6" s="102">
        <v>186465</v>
      </c>
      <c r="EQ6" s="102">
        <v>186479</v>
      </c>
      <c r="ER6" s="108" t="s">
        <v>107</v>
      </c>
      <c r="ES6" s="108" t="s">
        <v>108</v>
      </c>
      <c r="ET6" s="108" t="s">
        <v>109</v>
      </c>
      <c r="EU6" s="108" t="s">
        <v>110</v>
      </c>
      <c r="EV6" s="108" t="s">
        <v>111</v>
      </c>
      <c r="EW6" s="108" t="s">
        <v>112</v>
      </c>
      <c r="EX6" s="108" t="s">
        <v>113</v>
      </c>
      <c r="EY6" s="108" t="s">
        <v>114</v>
      </c>
      <c r="EZ6" s="108" t="s">
        <v>115</v>
      </c>
      <c r="FA6" s="108" t="s">
        <v>116</v>
      </c>
      <c r="FB6" s="108" t="s">
        <v>117</v>
      </c>
      <c r="FC6" s="108" t="s">
        <v>118</v>
      </c>
      <c r="FD6" s="108" t="s">
        <v>119</v>
      </c>
      <c r="FE6" s="108" t="s">
        <v>120</v>
      </c>
      <c r="FF6" s="108" t="s">
        <v>121</v>
      </c>
      <c r="FG6" s="108" t="s">
        <v>122</v>
      </c>
      <c r="FH6" s="108" t="s">
        <v>123</v>
      </c>
      <c r="FI6" s="108" t="s">
        <v>124</v>
      </c>
      <c r="FJ6" s="108" t="s">
        <v>125</v>
      </c>
      <c r="FK6" s="108" t="s">
        <v>126</v>
      </c>
      <c r="FL6" s="108" t="s">
        <v>127</v>
      </c>
      <c r="FM6" s="108" t="s">
        <v>128</v>
      </c>
      <c r="FN6" s="108" t="s">
        <v>129</v>
      </c>
      <c r="FO6" s="108" t="s">
        <v>130</v>
      </c>
      <c r="FP6" s="108" t="s">
        <v>131</v>
      </c>
      <c r="FQ6" s="108" t="s">
        <v>132</v>
      </c>
      <c r="FR6" s="108" t="s">
        <v>133</v>
      </c>
      <c r="FS6" s="108" t="s">
        <v>134</v>
      </c>
      <c r="FT6" s="108" t="s">
        <v>135</v>
      </c>
      <c r="FU6" s="108" t="s">
        <v>136</v>
      </c>
      <c r="FV6" s="132" t="s">
        <v>288</v>
      </c>
      <c r="FW6" s="132" t="s">
        <v>289</v>
      </c>
      <c r="FX6" s="132" t="s">
        <v>290</v>
      </c>
      <c r="FY6" s="132" t="s">
        <v>291</v>
      </c>
      <c r="FZ6" s="132" t="s">
        <v>292</v>
      </c>
      <c r="GA6" s="132" t="s">
        <v>293</v>
      </c>
      <c r="GB6" s="132" t="s">
        <v>294</v>
      </c>
      <c r="GC6" s="132">
        <v>105650</v>
      </c>
      <c r="GD6" s="132">
        <v>105654</v>
      </c>
      <c r="GE6" s="132">
        <v>105657</v>
      </c>
      <c r="GF6" s="132">
        <v>105818</v>
      </c>
      <c r="GG6" s="132" t="s">
        <v>295</v>
      </c>
      <c r="GH6" s="132" t="s">
        <v>296</v>
      </c>
      <c r="GI6" s="132" t="s">
        <v>297</v>
      </c>
      <c r="GJ6" s="132" t="s">
        <v>298</v>
      </c>
      <c r="GK6" s="132" t="s">
        <v>299</v>
      </c>
      <c r="GL6" s="132" t="s">
        <v>300</v>
      </c>
      <c r="GM6" s="134" t="s">
        <v>301</v>
      </c>
      <c r="GN6" s="132" t="s">
        <v>302</v>
      </c>
      <c r="GO6" s="132" t="s">
        <v>303</v>
      </c>
      <c r="GP6" s="134" t="s">
        <v>304</v>
      </c>
      <c r="GQ6" s="134" t="s">
        <v>305</v>
      </c>
      <c r="GR6" s="134" t="s">
        <v>306</v>
      </c>
      <c r="GS6" s="134" t="s">
        <v>307</v>
      </c>
      <c r="GT6" s="134" t="s">
        <v>308</v>
      </c>
      <c r="GU6" s="134" t="s">
        <v>309</v>
      </c>
      <c r="GV6" s="134" t="s">
        <v>310</v>
      </c>
      <c r="GW6" s="134" t="s">
        <v>311</v>
      </c>
      <c r="GX6" s="134" t="s">
        <v>312</v>
      </c>
      <c r="GY6" s="134" t="s">
        <v>313</v>
      </c>
      <c r="GZ6" s="135" t="s">
        <v>317</v>
      </c>
      <c r="HA6" s="135" t="s">
        <v>318</v>
      </c>
      <c r="HB6" s="135" t="s">
        <v>319</v>
      </c>
      <c r="HC6" s="135" t="s">
        <v>320</v>
      </c>
      <c r="HD6" s="135" t="s">
        <v>321</v>
      </c>
      <c r="HE6" s="135" t="s">
        <v>322</v>
      </c>
      <c r="HF6" s="135" t="s">
        <v>323</v>
      </c>
      <c r="HG6" s="135" t="s">
        <v>324</v>
      </c>
      <c r="HH6" s="135" t="s">
        <v>325</v>
      </c>
      <c r="HI6" s="135" t="s">
        <v>326</v>
      </c>
      <c r="HJ6" s="135" t="s">
        <v>327</v>
      </c>
      <c r="HK6" s="135" t="s">
        <v>328</v>
      </c>
      <c r="HL6" s="135" t="s">
        <v>329</v>
      </c>
      <c r="HM6" s="135" t="s">
        <v>330</v>
      </c>
      <c r="HN6" s="135" t="s">
        <v>331</v>
      </c>
      <c r="HO6" s="135" t="s">
        <v>332</v>
      </c>
      <c r="HP6" s="135" t="s">
        <v>333</v>
      </c>
      <c r="HQ6" s="135" t="s">
        <v>334</v>
      </c>
      <c r="HR6" s="135" t="s">
        <v>335</v>
      </c>
      <c r="HS6" s="135" t="s">
        <v>336</v>
      </c>
      <c r="HT6" s="135" t="s">
        <v>337</v>
      </c>
      <c r="HU6" s="135" t="s">
        <v>338</v>
      </c>
      <c r="HV6" s="135" t="s">
        <v>339</v>
      </c>
      <c r="HW6" s="135" t="s">
        <v>340</v>
      </c>
      <c r="HX6" s="135" t="s">
        <v>341</v>
      </c>
      <c r="HY6" s="135" t="s">
        <v>342</v>
      </c>
      <c r="HZ6" s="135" t="s">
        <v>343</v>
      </c>
      <c r="IA6" s="135" t="s">
        <v>344</v>
      </c>
      <c r="IB6" s="135" t="s">
        <v>345</v>
      </c>
      <c r="IC6" s="135" t="s">
        <v>346</v>
      </c>
      <c r="ID6" s="135" t="s">
        <v>347</v>
      </c>
      <c r="IE6" s="135" t="s">
        <v>348</v>
      </c>
      <c r="IF6" s="135" t="s">
        <v>349</v>
      </c>
      <c r="IG6" s="135" t="s">
        <v>350</v>
      </c>
      <c r="IH6" s="135" t="s">
        <v>351</v>
      </c>
      <c r="II6" s="135" t="s">
        <v>352</v>
      </c>
      <c r="IJ6" s="135" t="s">
        <v>353</v>
      </c>
      <c r="IK6" s="135" t="s">
        <v>354</v>
      </c>
      <c r="IL6" s="135" t="s">
        <v>355</v>
      </c>
      <c r="IM6" s="135" t="s">
        <v>356</v>
      </c>
      <c r="IN6" s="135" t="s">
        <v>357</v>
      </c>
      <c r="IO6" s="135" t="s">
        <v>358</v>
      </c>
      <c r="IP6" s="135" t="s">
        <v>359</v>
      </c>
      <c r="IQ6" s="135" t="s">
        <v>360</v>
      </c>
      <c r="IR6" s="135" t="s">
        <v>361</v>
      </c>
      <c r="IS6" s="135" t="s">
        <v>362</v>
      </c>
      <c r="IT6" s="65" t="s">
        <v>402</v>
      </c>
      <c r="IU6" s="65" t="s">
        <v>403</v>
      </c>
      <c r="IV6" s="65" t="s">
        <v>404</v>
      </c>
      <c r="IW6" s="65" t="s">
        <v>405</v>
      </c>
      <c r="IX6" s="65" t="s">
        <v>406</v>
      </c>
      <c r="IY6" s="65" t="s">
        <v>407</v>
      </c>
      <c r="IZ6" s="65" t="s">
        <v>408</v>
      </c>
      <c r="JA6" s="65" t="s">
        <v>409</v>
      </c>
      <c r="JB6" s="65" t="s">
        <v>410</v>
      </c>
      <c r="JC6" s="65" t="s">
        <v>411</v>
      </c>
      <c r="JD6" s="65" t="s">
        <v>412</v>
      </c>
      <c r="JE6" s="65" t="s">
        <v>413</v>
      </c>
      <c r="JF6" s="65" t="s">
        <v>414</v>
      </c>
      <c r="JG6" s="65" t="s">
        <v>415</v>
      </c>
      <c r="JH6" s="65" t="s">
        <v>416</v>
      </c>
      <c r="JI6" s="65" t="s">
        <v>417</v>
      </c>
      <c r="JJ6" s="65" t="s">
        <v>418</v>
      </c>
      <c r="JK6" s="65" t="s">
        <v>427</v>
      </c>
      <c r="JL6" s="65" t="s">
        <v>428</v>
      </c>
      <c r="JM6" s="65" t="s">
        <v>429</v>
      </c>
      <c r="JN6" s="65" t="s">
        <v>430</v>
      </c>
      <c r="JO6" s="65" t="s">
        <v>431</v>
      </c>
      <c r="JP6" s="65" t="s">
        <v>432</v>
      </c>
      <c r="JQ6" s="65" t="s">
        <v>433</v>
      </c>
      <c r="JR6" s="65" t="s">
        <v>434</v>
      </c>
      <c r="JS6" s="65" t="s">
        <v>435</v>
      </c>
      <c r="JT6" s="65" t="s">
        <v>436</v>
      </c>
      <c r="JU6" s="65" t="s">
        <v>437</v>
      </c>
      <c r="JV6" s="65" t="s">
        <v>438</v>
      </c>
      <c r="JW6" s="65" t="s">
        <v>439</v>
      </c>
      <c r="JX6" s="65" t="s">
        <v>440</v>
      </c>
      <c r="JY6" s="65" t="s">
        <v>441</v>
      </c>
      <c r="JZ6" s="65" t="s">
        <v>442</v>
      </c>
      <c r="KA6" s="65" t="s">
        <v>443</v>
      </c>
      <c r="KB6" s="65" t="s">
        <v>444</v>
      </c>
      <c r="KC6" s="65" t="s">
        <v>445</v>
      </c>
      <c r="KD6" s="132"/>
      <c r="KE6" s="132"/>
      <c r="KF6" s="132"/>
      <c r="KG6" s="132"/>
      <c r="KH6" s="132"/>
      <c r="KI6" s="132"/>
      <c r="KJ6" s="132"/>
      <c r="KK6" s="132"/>
      <c r="KL6" s="132"/>
      <c r="KM6" s="69" t="s">
        <v>568</v>
      </c>
      <c r="KN6" s="69" t="s">
        <v>568</v>
      </c>
      <c r="KO6" s="215" t="s">
        <v>475</v>
      </c>
      <c r="KP6" s="222"/>
      <c r="KQ6" s="222"/>
      <c r="KR6" s="222"/>
      <c r="KS6" s="222"/>
      <c r="KT6" s="222"/>
      <c r="KU6" s="222"/>
      <c r="KV6" s="222"/>
      <c r="KW6" s="222"/>
      <c r="KX6" s="222"/>
      <c r="KY6" s="222"/>
      <c r="KZ6" s="222"/>
      <c r="LA6" s="222"/>
      <c r="LB6" s="222"/>
      <c r="LC6" s="222"/>
      <c r="LD6" s="222"/>
      <c r="LE6" s="222"/>
      <c r="LF6" s="222"/>
      <c r="LG6" s="225" t="s">
        <v>471</v>
      </c>
      <c r="LH6" s="225" t="s">
        <v>471</v>
      </c>
      <c r="LI6" s="225" t="s">
        <v>472</v>
      </c>
      <c r="LJ6" s="225" t="s">
        <v>473</v>
      </c>
      <c r="LK6" s="226" t="s">
        <v>474</v>
      </c>
      <c r="LL6" s="223" t="s">
        <v>474</v>
      </c>
      <c r="LM6" s="227" t="s">
        <v>569</v>
      </c>
      <c r="LN6" s="227" t="s">
        <v>569</v>
      </c>
      <c r="LO6" s="227" t="s">
        <v>570</v>
      </c>
      <c r="LP6" s="227" t="s">
        <v>568</v>
      </c>
      <c r="LQ6" s="227" t="s">
        <v>568</v>
      </c>
      <c r="LR6" s="227" t="s">
        <v>568</v>
      </c>
      <c r="LS6" s="227" t="s">
        <v>569</v>
      </c>
      <c r="LT6" s="133" t="s">
        <v>364</v>
      </c>
      <c r="LU6" s="133" t="s">
        <v>365</v>
      </c>
      <c r="LV6" s="133" t="s">
        <v>366</v>
      </c>
      <c r="LW6" s="133" t="s">
        <v>367</v>
      </c>
      <c r="LX6" s="133" t="s">
        <v>368</v>
      </c>
      <c r="LY6" s="133" t="s">
        <v>369</v>
      </c>
      <c r="LZ6" s="133" t="s">
        <v>370</v>
      </c>
      <c r="MA6" s="133" t="s">
        <v>371</v>
      </c>
      <c r="MB6" s="133" t="s">
        <v>372</v>
      </c>
      <c r="MC6" s="133" t="s">
        <v>373</v>
      </c>
      <c r="MD6" s="133" t="s">
        <v>374</v>
      </c>
      <c r="ME6" s="133" t="s">
        <v>375</v>
      </c>
      <c r="MF6" s="133" t="s">
        <v>376</v>
      </c>
      <c r="MG6" s="133" t="s">
        <v>377</v>
      </c>
      <c r="MH6" s="133" t="s">
        <v>378</v>
      </c>
      <c r="MI6" s="133" t="s">
        <v>379</v>
      </c>
      <c r="MJ6" s="133" t="s">
        <v>380</v>
      </c>
      <c r="MK6" s="133" t="s">
        <v>381</v>
      </c>
      <c r="ML6" s="133" t="s">
        <v>382</v>
      </c>
      <c r="MM6" s="133" t="s">
        <v>383</v>
      </c>
      <c r="MN6" s="133" t="s">
        <v>384</v>
      </c>
      <c r="MO6" s="133" t="s">
        <v>385</v>
      </c>
      <c r="MP6" s="133" t="s">
        <v>386</v>
      </c>
      <c r="MQ6" s="133" t="s">
        <v>387</v>
      </c>
      <c r="MR6" s="133" t="s">
        <v>388</v>
      </c>
      <c r="MS6" s="133" t="s">
        <v>389</v>
      </c>
      <c r="MT6" s="133" t="s">
        <v>390</v>
      </c>
      <c r="MU6" s="133" t="s">
        <v>391</v>
      </c>
      <c r="MV6" s="133" t="s">
        <v>392</v>
      </c>
      <c r="MW6" s="133" t="s">
        <v>393</v>
      </c>
      <c r="MX6" s="133" t="s">
        <v>394</v>
      </c>
      <c r="MY6" s="133" t="s">
        <v>395</v>
      </c>
      <c r="MZ6" s="133" t="s">
        <v>396</v>
      </c>
      <c r="NA6" s="133" t="s">
        <v>397</v>
      </c>
      <c r="NB6" s="133" t="s">
        <v>398</v>
      </c>
      <c r="NC6" s="133" t="s">
        <v>399</v>
      </c>
      <c r="ND6" s="133" t="s">
        <v>400</v>
      </c>
      <c r="NE6" s="133" t="s">
        <v>401</v>
      </c>
    </row>
    <row r="7" spans="1:369" ht="39.75">
      <c r="A7" s="10" t="s">
        <v>148</v>
      </c>
      <c r="B7" s="10" t="s">
        <v>149</v>
      </c>
      <c r="C7" s="10" t="s">
        <v>149</v>
      </c>
      <c r="D7" s="10" t="s">
        <v>150</v>
      </c>
      <c r="E7" s="10" t="s">
        <v>150</v>
      </c>
      <c r="F7" s="10" t="s">
        <v>151</v>
      </c>
      <c r="G7" s="10" t="s">
        <v>150</v>
      </c>
      <c r="H7" s="10" t="s">
        <v>150</v>
      </c>
      <c r="I7" s="10" t="s">
        <v>152</v>
      </c>
      <c r="J7" s="10" t="s">
        <v>152</v>
      </c>
      <c r="K7" s="10" t="s">
        <v>150</v>
      </c>
      <c r="L7" s="10" t="s">
        <v>150</v>
      </c>
      <c r="M7" s="10" t="s">
        <v>149</v>
      </c>
      <c r="N7" s="10" t="s">
        <v>149</v>
      </c>
      <c r="O7" s="10" t="s">
        <v>153</v>
      </c>
      <c r="P7" s="11" t="s">
        <v>154</v>
      </c>
      <c r="Q7" s="11" t="s">
        <v>155</v>
      </c>
      <c r="R7" s="11" t="s">
        <v>156</v>
      </c>
      <c r="S7" s="11" t="s">
        <v>157</v>
      </c>
      <c r="T7" s="11" t="s">
        <v>158</v>
      </c>
      <c r="U7" s="11" t="s">
        <v>159</v>
      </c>
      <c r="V7" s="11" t="s">
        <v>160</v>
      </c>
      <c r="W7" s="11" t="s">
        <v>161</v>
      </c>
      <c r="X7" s="11" t="s">
        <v>162</v>
      </c>
      <c r="Y7" s="11" t="s">
        <v>162</v>
      </c>
      <c r="Z7" s="11" t="s">
        <v>163</v>
      </c>
      <c r="AA7" s="11" t="s">
        <v>163</v>
      </c>
      <c r="AB7" s="12"/>
      <c r="AC7" s="12"/>
      <c r="AD7" s="12"/>
      <c r="AE7" s="12"/>
      <c r="AF7" s="12"/>
      <c r="AG7" s="12"/>
      <c r="AH7" s="12"/>
      <c r="AI7" s="13" t="s">
        <v>164</v>
      </c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55" t="s">
        <v>266</v>
      </c>
      <c r="AX7" s="415" t="s">
        <v>172</v>
      </c>
      <c r="AY7" s="415"/>
      <c r="AZ7" s="415"/>
      <c r="BA7" s="415"/>
      <c r="BB7" s="415"/>
      <c r="BC7" s="415"/>
      <c r="BD7" s="415" t="s">
        <v>173</v>
      </c>
      <c r="BE7" s="415"/>
      <c r="BF7" s="415"/>
      <c r="BG7" s="415" t="s">
        <v>174</v>
      </c>
      <c r="BH7" s="415"/>
      <c r="BI7" s="415"/>
      <c r="BJ7" s="79" t="s">
        <v>84</v>
      </c>
      <c r="BK7" s="79" t="s">
        <v>85</v>
      </c>
      <c r="BL7" s="79" t="s">
        <v>86</v>
      </c>
      <c r="BM7" s="79" t="s">
        <v>87</v>
      </c>
      <c r="BN7" s="79" t="s">
        <v>88</v>
      </c>
      <c r="BO7" s="79" t="s">
        <v>89</v>
      </c>
      <c r="BP7" s="79" t="s">
        <v>90</v>
      </c>
      <c r="BQ7" s="79" t="s">
        <v>91</v>
      </c>
      <c r="BR7" s="79" t="s">
        <v>92</v>
      </c>
      <c r="BS7" s="79" t="s">
        <v>93</v>
      </c>
      <c r="BT7" s="79" t="s">
        <v>94</v>
      </c>
      <c r="BU7" s="79" t="s">
        <v>95</v>
      </c>
      <c r="BV7" s="79" t="s">
        <v>96</v>
      </c>
      <c r="BW7" s="79" t="s">
        <v>97</v>
      </c>
      <c r="BX7" s="79" t="s">
        <v>98</v>
      </c>
      <c r="BY7" s="79" t="s">
        <v>99</v>
      </c>
      <c r="BZ7" s="79" t="s">
        <v>100</v>
      </c>
      <c r="CA7" s="79" t="s">
        <v>101</v>
      </c>
      <c r="CB7" s="79" t="s">
        <v>102</v>
      </c>
      <c r="CC7" s="79" t="s">
        <v>103</v>
      </c>
      <c r="CD7" s="79" t="s">
        <v>104</v>
      </c>
      <c r="CE7" s="79" t="s">
        <v>105</v>
      </c>
      <c r="CF7" s="79" t="s">
        <v>106</v>
      </c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 t="s">
        <v>571</v>
      </c>
      <c r="CS7" s="67" t="s">
        <v>571</v>
      </c>
      <c r="CT7" s="67" t="s">
        <v>571</v>
      </c>
      <c r="CU7" s="67" t="s">
        <v>571</v>
      </c>
      <c r="CV7" s="67" t="s">
        <v>571</v>
      </c>
      <c r="CW7" s="67" t="s">
        <v>571</v>
      </c>
      <c r="CX7" s="67" t="s">
        <v>571</v>
      </c>
      <c r="CY7" s="67" t="s">
        <v>571</v>
      </c>
      <c r="CZ7" s="67" t="s">
        <v>571</v>
      </c>
      <c r="DA7" s="67" t="s">
        <v>571</v>
      </c>
      <c r="DB7" s="67" t="s">
        <v>572</v>
      </c>
      <c r="DC7" s="8" t="s">
        <v>165</v>
      </c>
      <c r="DD7" s="8" t="s">
        <v>166</v>
      </c>
      <c r="DE7" s="8" t="s">
        <v>166</v>
      </c>
      <c r="DF7" s="8" t="s">
        <v>167</v>
      </c>
      <c r="DG7" s="8" t="s">
        <v>167</v>
      </c>
      <c r="DH7" s="8" t="s">
        <v>167</v>
      </c>
      <c r="DI7" s="8" t="s">
        <v>167</v>
      </c>
      <c r="DJ7" s="8" t="s">
        <v>167</v>
      </c>
      <c r="DK7" s="8" t="s">
        <v>167</v>
      </c>
      <c r="DL7" s="8" t="s">
        <v>167</v>
      </c>
      <c r="DM7" s="8" t="s">
        <v>168</v>
      </c>
      <c r="DN7" s="8" t="s">
        <v>169</v>
      </c>
      <c r="DO7" s="8" t="s">
        <v>169</v>
      </c>
      <c r="DP7" s="8" t="s">
        <v>169</v>
      </c>
      <c r="DQ7" s="8" t="s">
        <v>167</v>
      </c>
      <c r="DR7" s="8" t="s">
        <v>167</v>
      </c>
      <c r="DS7" s="8" t="s">
        <v>167</v>
      </c>
      <c r="DT7" s="8" t="s">
        <v>167</v>
      </c>
      <c r="DU7" s="8" t="s">
        <v>167</v>
      </c>
      <c r="DV7" s="8" t="s">
        <v>167</v>
      </c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 t="s">
        <v>170</v>
      </c>
      <c r="EI7" s="8" t="s">
        <v>170</v>
      </c>
      <c r="EJ7" s="8" t="s">
        <v>171</v>
      </c>
      <c r="EK7" s="8" t="s">
        <v>171</v>
      </c>
      <c r="EL7" s="8" t="s">
        <v>171</v>
      </c>
      <c r="EM7" s="99"/>
      <c r="EN7" s="99"/>
      <c r="EO7" s="99"/>
      <c r="EP7" s="99"/>
      <c r="EQ7" s="9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10"/>
      <c r="FW7" s="110"/>
      <c r="FX7" s="132"/>
      <c r="FY7" s="132"/>
      <c r="FZ7" s="132"/>
      <c r="GA7" s="132"/>
      <c r="GB7" s="132"/>
      <c r="GC7" s="132"/>
      <c r="GD7" s="132"/>
      <c r="GE7" s="132"/>
      <c r="GF7" s="132"/>
      <c r="GG7" s="132"/>
      <c r="GH7" s="132"/>
      <c r="GI7" s="132"/>
      <c r="GJ7" s="132"/>
      <c r="GK7" s="132"/>
      <c r="GL7" s="132"/>
      <c r="GM7" s="132"/>
      <c r="GN7" s="132"/>
      <c r="GO7" s="132"/>
      <c r="GP7" s="132"/>
      <c r="GQ7" s="132"/>
      <c r="GR7" s="132"/>
      <c r="GS7" s="132"/>
      <c r="GT7" s="132"/>
      <c r="GU7" s="132"/>
      <c r="GV7" s="132"/>
      <c r="GW7" s="132"/>
      <c r="GX7" s="132"/>
      <c r="GY7" s="132"/>
      <c r="GZ7" s="135"/>
      <c r="HA7" s="135"/>
      <c r="HB7" s="135"/>
      <c r="HC7" s="135"/>
      <c r="HD7" s="135"/>
      <c r="HE7" s="135"/>
      <c r="HF7" s="135"/>
      <c r="HG7" s="135"/>
      <c r="HH7" s="135"/>
      <c r="HI7" s="135"/>
      <c r="HJ7" s="135"/>
      <c r="HK7" s="135"/>
      <c r="HL7" s="135"/>
      <c r="HM7" s="135"/>
      <c r="HN7" s="135"/>
      <c r="HO7" s="135"/>
      <c r="HP7" s="135"/>
      <c r="HQ7" s="135"/>
      <c r="HR7" s="135"/>
      <c r="HS7" s="135"/>
      <c r="HT7" s="135"/>
      <c r="HU7" s="135"/>
      <c r="HV7" s="135"/>
      <c r="HW7" s="135"/>
      <c r="HX7" s="135"/>
      <c r="HY7" s="135"/>
      <c r="HZ7" s="135"/>
      <c r="IA7" s="135"/>
      <c r="IB7" s="135"/>
      <c r="IC7" s="135"/>
      <c r="ID7" s="135"/>
      <c r="IE7" s="135"/>
      <c r="IF7" s="135"/>
      <c r="IG7" s="135"/>
      <c r="IH7" s="135"/>
      <c r="II7" s="135"/>
      <c r="IJ7" s="135"/>
      <c r="IK7" s="135"/>
      <c r="IL7" s="135"/>
      <c r="IM7" s="135"/>
      <c r="IN7" s="135"/>
      <c r="IO7" s="135"/>
      <c r="IP7" s="135"/>
      <c r="IQ7" s="135"/>
      <c r="IR7" s="135"/>
      <c r="IS7" s="135"/>
      <c r="IT7" s="132"/>
      <c r="IU7" s="132"/>
      <c r="IV7" s="132"/>
      <c r="IW7" s="132"/>
      <c r="IX7" s="132"/>
      <c r="IY7" s="132"/>
      <c r="IZ7" s="132"/>
      <c r="JA7" s="132"/>
      <c r="JB7" s="132"/>
      <c r="JC7" s="132"/>
      <c r="JD7" s="132"/>
      <c r="JE7" s="132"/>
      <c r="JF7" s="132"/>
      <c r="JG7" s="132"/>
      <c r="JH7" s="132"/>
      <c r="JI7" s="132"/>
      <c r="JJ7" s="132"/>
      <c r="JK7" s="65" t="s">
        <v>419</v>
      </c>
      <c r="JL7" s="65"/>
      <c r="JM7" s="65"/>
      <c r="JN7" s="65"/>
      <c r="JO7" s="65"/>
      <c r="JP7" s="65" t="s">
        <v>420</v>
      </c>
      <c r="JQ7" s="65"/>
      <c r="JR7" s="65"/>
      <c r="JS7" s="65"/>
      <c r="JT7" s="65"/>
      <c r="JU7" s="65"/>
      <c r="JV7" s="107"/>
      <c r="JW7" s="107"/>
      <c r="JX7" s="107"/>
      <c r="JY7" s="107"/>
      <c r="JZ7" s="107"/>
      <c r="KA7" s="107"/>
      <c r="KB7" s="107"/>
      <c r="KC7" s="107"/>
      <c r="KD7" s="132"/>
      <c r="KE7" s="132"/>
      <c r="KF7" s="132"/>
      <c r="KG7" s="132"/>
      <c r="KH7" s="132"/>
      <c r="KI7" s="132"/>
      <c r="KJ7" s="132"/>
      <c r="KK7" s="132"/>
      <c r="KL7" s="132"/>
      <c r="KM7" s="69"/>
      <c r="KN7" s="69"/>
      <c r="KO7" s="215"/>
      <c r="KP7" s="215"/>
      <c r="KQ7" s="215"/>
      <c r="KR7" s="215"/>
      <c r="KS7" s="215"/>
      <c r="KT7" s="215"/>
      <c r="KU7" s="215"/>
      <c r="KV7" s="215"/>
      <c r="KW7" s="215"/>
      <c r="KX7" s="215"/>
      <c r="KY7" s="215"/>
      <c r="KZ7" s="215"/>
      <c r="LA7" s="215"/>
      <c r="LB7" s="215"/>
      <c r="LC7" s="215"/>
      <c r="LD7" s="215"/>
      <c r="LE7" s="215"/>
      <c r="LF7" s="215"/>
      <c r="LG7" s="215"/>
      <c r="LH7" s="215"/>
      <c r="LI7" s="215"/>
      <c r="LJ7" s="215"/>
      <c r="LK7" s="215"/>
      <c r="LL7" s="215"/>
      <c r="LM7" s="227"/>
      <c r="LN7" s="227"/>
      <c r="LO7" s="227"/>
      <c r="LP7" s="227"/>
      <c r="LQ7" s="227"/>
      <c r="LR7" s="227"/>
      <c r="LS7" s="227"/>
      <c r="LT7" s="133"/>
      <c r="LU7" s="133"/>
      <c r="LV7" s="133"/>
      <c r="LW7" s="133"/>
      <c r="LX7" s="133"/>
      <c r="LY7" s="133"/>
      <c r="LZ7" s="133"/>
      <c r="MA7" s="133"/>
      <c r="MB7" s="133"/>
      <c r="MC7" s="133"/>
      <c r="MD7" s="133"/>
      <c r="ME7" s="133"/>
      <c r="MF7" s="133"/>
      <c r="MG7" s="133"/>
      <c r="MH7" s="133"/>
      <c r="MI7" s="133"/>
      <c r="MJ7" s="133"/>
      <c r="MK7" s="133"/>
      <c r="ML7" s="133"/>
      <c r="MM7" s="133"/>
      <c r="MN7" s="133"/>
      <c r="MO7" s="133"/>
      <c r="MP7" s="133"/>
      <c r="MQ7" s="133"/>
      <c r="MR7" s="133"/>
      <c r="MS7" s="133"/>
      <c r="MT7" s="133"/>
      <c r="MU7" s="133"/>
      <c r="MV7" s="133"/>
      <c r="MW7" s="133"/>
      <c r="MX7" s="133"/>
      <c r="MY7" s="133"/>
      <c r="MZ7" s="133"/>
      <c r="NA7" s="133"/>
      <c r="NB7" s="133"/>
      <c r="NC7" s="133"/>
      <c r="ND7" s="133"/>
      <c r="NE7" s="133"/>
    </row>
    <row r="8" spans="1:369" s="19" customFormat="1">
      <c r="A8" s="16" t="s">
        <v>175</v>
      </c>
      <c r="B8" s="16">
        <v>110</v>
      </c>
      <c r="C8" s="16">
        <v>37</v>
      </c>
      <c r="D8" s="16">
        <v>75</v>
      </c>
      <c r="E8" s="16">
        <v>55</v>
      </c>
      <c r="F8" s="16">
        <v>26</v>
      </c>
      <c r="G8" s="16">
        <v>37</v>
      </c>
      <c r="H8" s="16">
        <v>79</v>
      </c>
      <c r="I8" s="16">
        <v>63</v>
      </c>
      <c r="J8" s="16">
        <v>79</v>
      </c>
      <c r="K8" s="16">
        <v>17</v>
      </c>
      <c r="L8" s="16">
        <v>58</v>
      </c>
      <c r="M8" s="16">
        <v>27</v>
      </c>
      <c r="N8" s="16">
        <v>17</v>
      </c>
      <c r="O8" s="12">
        <v>29</v>
      </c>
      <c r="P8" s="13">
        <v>41</v>
      </c>
      <c r="Q8" s="13">
        <v>84</v>
      </c>
      <c r="R8" s="13">
        <v>27</v>
      </c>
      <c r="S8" s="13">
        <v>45</v>
      </c>
      <c r="T8" s="13">
        <v>49</v>
      </c>
      <c r="U8" s="13">
        <v>52</v>
      </c>
      <c r="V8" s="13">
        <v>46</v>
      </c>
      <c r="W8" s="13">
        <v>49</v>
      </c>
      <c r="X8" s="13">
        <v>10</v>
      </c>
      <c r="Y8" s="13">
        <v>60</v>
      </c>
      <c r="Z8" s="13">
        <v>7</v>
      </c>
      <c r="AA8" s="13">
        <v>32</v>
      </c>
      <c r="AB8" s="17">
        <v>10</v>
      </c>
      <c r="AC8" s="17">
        <v>10</v>
      </c>
      <c r="AD8" s="17">
        <v>10</v>
      </c>
      <c r="AE8" s="17">
        <v>10</v>
      </c>
      <c r="AF8" s="17">
        <v>10</v>
      </c>
      <c r="AG8" s="17">
        <v>10</v>
      </c>
      <c r="AH8" s="17">
        <v>10</v>
      </c>
      <c r="AI8" s="12">
        <v>10</v>
      </c>
      <c r="AJ8" s="12">
        <v>34</v>
      </c>
      <c r="AK8" s="12">
        <v>69</v>
      </c>
      <c r="AL8" s="12">
        <v>37</v>
      </c>
      <c r="AM8" s="12">
        <v>49</v>
      </c>
      <c r="AN8" s="12">
        <v>56</v>
      </c>
      <c r="AO8" s="12">
        <v>33</v>
      </c>
      <c r="AP8" s="12">
        <v>49</v>
      </c>
      <c r="AQ8" s="12">
        <v>46</v>
      </c>
      <c r="AR8" s="12">
        <v>23</v>
      </c>
      <c r="AS8" s="12">
        <v>50</v>
      </c>
      <c r="AT8" s="12">
        <v>31</v>
      </c>
      <c r="AU8" s="12">
        <v>46</v>
      </c>
      <c r="AV8" s="12">
        <v>104</v>
      </c>
      <c r="AW8" s="17">
        <v>16</v>
      </c>
      <c r="AX8" s="81" t="s">
        <v>176</v>
      </c>
      <c r="AY8" s="81" t="s">
        <v>177</v>
      </c>
      <c r="AZ8" s="81" t="s">
        <v>178</v>
      </c>
      <c r="BA8" s="81" t="s">
        <v>179</v>
      </c>
      <c r="BB8" s="81" t="s">
        <v>180</v>
      </c>
      <c r="BC8" s="81" t="s">
        <v>181</v>
      </c>
      <c r="BD8" s="81" t="s">
        <v>176</v>
      </c>
      <c r="BE8" s="81" t="s">
        <v>177</v>
      </c>
      <c r="BF8" s="81" t="s">
        <v>178</v>
      </c>
      <c r="BG8" s="81" t="s">
        <v>176</v>
      </c>
      <c r="BH8" s="81" t="s">
        <v>177</v>
      </c>
      <c r="BI8" s="81" t="s">
        <v>178</v>
      </c>
      <c r="BJ8" s="78" t="s">
        <v>182</v>
      </c>
      <c r="BK8" s="78"/>
      <c r="BL8" s="78"/>
      <c r="BM8" s="78"/>
      <c r="BN8" s="78"/>
      <c r="BO8" s="78"/>
      <c r="BP8" s="78" t="s">
        <v>183</v>
      </c>
      <c r="BQ8" s="78"/>
      <c r="BR8" s="78"/>
      <c r="BS8" s="78"/>
      <c r="BT8" s="78"/>
      <c r="BU8" s="78"/>
      <c r="BV8" s="78"/>
      <c r="BW8" s="78"/>
      <c r="BX8" s="78" t="s">
        <v>184</v>
      </c>
      <c r="BY8" s="78"/>
      <c r="BZ8" s="78" t="s">
        <v>185</v>
      </c>
      <c r="CA8" s="78" t="s">
        <v>186</v>
      </c>
      <c r="CB8" s="78"/>
      <c r="CC8" s="78" t="s">
        <v>185</v>
      </c>
      <c r="CD8" s="78" t="s">
        <v>187</v>
      </c>
      <c r="CE8" s="78"/>
      <c r="CF8" s="7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18">
        <v>10</v>
      </c>
      <c r="DD8" s="18">
        <v>40</v>
      </c>
      <c r="DE8" s="18">
        <v>45</v>
      </c>
      <c r="DF8" s="18">
        <v>50</v>
      </c>
      <c r="DG8" s="18">
        <v>30</v>
      </c>
      <c r="DH8" s="18">
        <v>37</v>
      </c>
      <c r="DI8" s="18">
        <v>10</v>
      </c>
      <c r="DJ8" s="18">
        <v>48</v>
      </c>
      <c r="DK8" s="18">
        <v>10</v>
      </c>
      <c r="DL8" s="18">
        <v>10</v>
      </c>
      <c r="DM8" s="18">
        <v>50</v>
      </c>
      <c r="DN8" s="18">
        <v>9</v>
      </c>
      <c r="DO8" s="18">
        <v>40</v>
      </c>
      <c r="DP8" s="18">
        <v>10</v>
      </c>
      <c r="DQ8" s="18">
        <v>8</v>
      </c>
      <c r="DR8" s="18">
        <v>8</v>
      </c>
      <c r="DS8" s="18">
        <v>8</v>
      </c>
      <c r="DT8" s="18">
        <v>8</v>
      </c>
      <c r="DU8" s="18">
        <v>8</v>
      </c>
      <c r="DV8" s="18">
        <v>8</v>
      </c>
      <c r="DW8" s="8">
        <v>35</v>
      </c>
      <c r="DX8" s="8">
        <v>50</v>
      </c>
      <c r="DY8" s="8">
        <v>44</v>
      </c>
      <c r="DZ8" s="8">
        <v>20</v>
      </c>
      <c r="EA8" s="8">
        <v>58</v>
      </c>
      <c r="EB8" s="8">
        <v>36</v>
      </c>
      <c r="EC8" s="8">
        <v>37</v>
      </c>
      <c r="ED8" s="8">
        <v>40</v>
      </c>
      <c r="EE8" s="8">
        <v>41</v>
      </c>
      <c r="EF8" s="8">
        <v>26</v>
      </c>
      <c r="EG8" s="8">
        <v>48</v>
      </c>
      <c r="EH8" s="8">
        <v>47</v>
      </c>
      <c r="EI8" s="8">
        <v>34</v>
      </c>
      <c r="EJ8" s="8">
        <v>44</v>
      </c>
      <c r="EK8" s="8">
        <v>42</v>
      </c>
      <c r="EL8" s="8">
        <v>25</v>
      </c>
      <c r="EM8" s="99">
        <v>28</v>
      </c>
      <c r="EN8" s="99">
        <v>43</v>
      </c>
      <c r="EO8" s="99">
        <v>24</v>
      </c>
      <c r="EP8" s="99">
        <v>38</v>
      </c>
      <c r="EQ8" s="99">
        <v>44</v>
      </c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227"/>
      <c r="KP8" s="227"/>
      <c r="KQ8" s="227"/>
      <c r="KR8" s="227"/>
      <c r="KS8" s="227"/>
      <c r="KT8" s="227"/>
      <c r="KU8" s="227"/>
      <c r="KV8" s="227"/>
      <c r="KW8" s="227"/>
      <c r="KX8" s="227"/>
      <c r="KY8" s="227"/>
      <c r="KZ8" s="227"/>
      <c r="LA8" s="227"/>
      <c r="LB8" s="227"/>
      <c r="LC8" s="227"/>
      <c r="LD8" s="227"/>
      <c r="LE8" s="227"/>
      <c r="LF8" s="227"/>
      <c r="LG8" s="227"/>
      <c r="LH8" s="227"/>
      <c r="LI8" s="227"/>
      <c r="LJ8" s="227"/>
      <c r="LK8" s="227"/>
      <c r="LL8" s="227"/>
      <c r="LM8" s="227"/>
      <c r="LN8" s="227"/>
      <c r="LO8" s="227"/>
      <c r="LP8" s="227"/>
      <c r="LQ8" s="227"/>
      <c r="LR8" s="227"/>
      <c r="LS8" s="227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</row>
    <row r="9" spans="1:369" s="1" customFormat="1">
      <c r="A9" s="20"/>
      <c r="B9" s="21"/>
      <c r="C9" s="21"/>
      <c r="D9" s="21" t="s">
        <v>188</v>
      </c>
      <c r="E9" s="21"/>
      <c r="F9" s="21" t="s">
        <v>188</v>
      </c>
      <c r="G9" s="21"/>
      <c r="H9" s="21"/>
      <c r="I9" s="21"/>
      <c r="J9" s="21"/>
      <c r="K9" s="21"/>
      <c r="L9" s="12"/>
      <c r="M9" s="21"/>
      <c r="N9" s="21"/>
      <c r="O9" s="21" t="s">
        <v>189</v>
      </c>
      <c r="P9" s="13"/>
      <c r="Q9" s="13"/>
      <c r="R9" s="13"/>
      <c r="S9" s="13"/>
      <c r="T9" s="13"/>
      <c r="U9" s="13"/>
      <c r="V9" s="13"/>
      <c r="W9" s="13"/>
      <c r="X9" s="22" t="s">
        <v>190</v>
      </c>
      <c r="Y9" s="22" t="s">
        <v>191</v>
      </c>
      <c r="Z9" s="22" t="s">
        <v>190</v>
      </c>
      <c r="AA9" s="22" t="s">
        <v>191</v>
      </c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78" t="s">
        <v>193</v>
      </c>
      <c r="AY9" s="78"/>
      <c r="AZ9" s="78"/>
      <c r="BA9" s="78"/>
      <c r="BB9" s="78"/>
      <c r="BC9" s="78"/>
      <c r="BD9" s="78"/>
      <c r="BE9" s="78"/>
      <c r="BF9" s="78"/>
      <c r="BG9" s="78" t="s">
        <v>194</v>
      </c>
      <c r="BH9" s="78"/>
      <c r="BI9" s="78"/>
      <c r="BJ9" s="82">
        <v>3</v>
      </c>
      <c r="BK9" s="82">
        <v>3</v>
      </c>
      <c r="BL9" s="82">
        <v>3</v>
      </c>
      <c r="BM9" s="82">
        <v>3</v>
      </c>
      <c r="BN9" s="82">
        <v>3</v>
      </c>
      <c r="BO9" s="82">
        <v>2</v>
      </c>
      <c r="BP9" s="82">
        <v>3</v>
      </c>
      <c r="BQ9" s="82">
        <v>3</v>
      </c>
      <c r="BR9" s="82">
        <v>3</v>
      </c>
      <c r="BS9" s="82">
        <v>3</v>
      </c>
      <c r="BT9" s="82">
        <v>3</v>
      </c>
      <c r="BU9" s="82">
        <v>3</v>
      </c>
      <c r="BV9" s="82">
        <v>3</v>
      </c>
      <c r="BW9" s="82">
        <v>3</v>
      </c>
      <c r="BX9" s="82">
        <v>3</v>
      </c>
      <c r="BY9" s="82">
        <v>3</v>
      </c>
      <c r="BZ9" s="82">
        <v>3</v>
      </c>
      <c r="CA9" s="82">
        <v>3</v>
      </c>
      <c r="CB9" s="82">
        <v>3</v>
      </c>
      <c r="CC9" s="82">
        <v>4</v>
      </c>
      <c r="CD9" s="82">
        <v>4</v>
      </c>
      <c r="CE9" s="82">
        <v>4</v>
      </c>
      <c r="CF9" s="82">
        <v>4</v>
      </c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8"/>
      <c r="DO9" s="23"/>
      <c r="DP9" s="23"/>
      <c r="DQ9" s="23"/>
      <c r="DR9" s="23"/>
      <c r="DS9" s="23"/>
      <c r="DT9" s="23"/>
      <c r="DU9" s="23"/>
      <c r="DV9" s="23"/>
      <c r="DW9" s="103" t="s">
        <v>153</v>
      </c>
      <c r="DX9" s="103" t="s">
        <v>192</v>
      </c>
      <c r="DY9" s="103" t="s">
        <v>192</v>
      </c>
      <c r="DZ9" s="103" t="s">
        <v>192</v>
      </c>
      <c r="EA9" s="103" t="s">
        <v>153</v>
      </c>
      <c r="EB9" s="103"/>
      <c r="EC9" s="103"/>
      <c r="ED9" s="103"/>
      <c r="EE9" s="103"/>
      <c r="EF9" s="103"/>
      <c r="EG9" s="103"/>
      <c r="EH9" s="103" t="s">
        <v>192</v>
      </c>
      <c r="EI9" s="103" t="s">
        <v>192</v>
      </c>
      <c r="EJ9" s="103" t="s">
        <v>192</v>
      </c>
      <c r="EK9" s="103" t="s">
        <v>192</v>
      </c>
      <c r="EL9" s="103" t="s">
        <v>153</v>
      </c>
      <c r="EM9" s="8"/>
      <c r="EN9" s="8"/>
      <c r="EO9" s="8"/>
      <c r="EP9" s="8"/>
      <c r="EQ9" s="8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228"/>
      <c r="KP9" s="228"/>
      <c r="KQ9" s="228"/>
      <c r="KR9" s="228"/>
      <c r="KS9" s="228"/>
      <c r="KT9" s="228"/>
      <c r="KU9" s="228"/>
      <c r="KV9" s="228"/>
      <c r="KW9" s="228"/>
      <c r="KX9" s="228"/>
      <c r="KY9" s="228"/>
      <c r="KZ9" s="228"/>
      <c r="LA9" s="228"/>
      <c r="LB9" s="228"/>
      <c r="LC9" s="228"/>
      <c r="LD9" s="228"/>
      <c r="LE9" s="228"/>
      <c r="LF9" s="228"/>
      <c r="LG9" s="228"/>
      <c r="LH9" s="228"/>
      <c r="LI9" s="228"/>
      <c r="LJ9" s="228"/>
      <c r="LK9" s="228"/>
      <c r="LL9" s="228"/>
      <c r="LM9" s="228"/>
      <c r="LN9" s="228"/>
      <c r="LO9" s="228"/>
      <c r="LP9" s="228"/>
      <c r="LQ9" s="228"/>
      <c r="LR9" s="228"/>
      <c r="LS9" s="228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</row>
    <row r="10" spans="1:369" ht="13.5" customHeight="1">
      <c r="A10" s="3" t="s">
        <v>195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12"/>
      <c r="M10" s="24"/>
      <c r="N10" s="24"/>
      <c r="O10" s="24"/>
      <c r="P10" s="25"/>
      <c r="Q10" s="24"/>
      <c r="R10" s="24"/>
      <c r="S10" s="24"/>
      <c r="T10" s="25"/>
      <c r="U10" s="24"/>
      <c r="V10" s="25"/>
      <c r="W10" s="24"/>
      <c r="X10" s="24"/>
      <c r="Y10" s="24"/>
      <c r="Z10" s="24"/>
      <c r="AA10" s="24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4"/>
      <c r="BI10" s="83"/>
      <c r="BJ10" s="83"/>
      <c r="BK10" s="83"/>
      <c r="BL10" s="85"/>
      <c r="BM10" s="83"/>
      <c r="BN10" s="83"/>
      <c r="BO10" s="83"/>
      <c r="BP10" s="85"/>
      <c r="BQ10" s="83"/>
      <c r="BR10" s="85"/>
      <c r="BS10" s="83"/>
      <c r="BT10" s="83"/>
      <c r="BU10" s="83"/>
      <c r="BV10" s="83"/>
      <c r="BW10" s="83"/>
      <c r="BX10" s="84"/>
      <c r="BY10" s="84"/>
      <c r="BZ10" s="84"/>
      <c r="CA10" s="84"/>
      <c r="CB10" s="78"/>
      <c r="CC10" s="78"/>
      <c r="CD10" s="78"/>
      <c r="CE10" s="78"/>
      <c r="CF10" s="78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8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8"/>
      <c r="EI10" s="26"/>
      <c r="EJ10" s="26"/>
      <c r="EK10" s="26"/>
      <c r="EL10" s="26"/>
      <c r="EM10" s="99"/>
      <c r="EN10" s="99"/>
      <c r="EO10" s="99"/>
      <c r="EP10" s="99"/>
      <c r="EQ10" s="99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9"/>
      <c r="FC10" s="27"/>
      <c r="FD10" s="27"/>
      <c r="FE10" s="27"/>
      <c r="FF10" s="111"/>
      <c r="FG10" s="27"/>
      <c r="FH10" s="27"/>
      <c r="FI10" s="27"/>
      <c r="FJ10" s="111"/>
      <c r="FK10" s="27"/>
      <c r="FL10" s="111"/>
      <c r="FM10" s="27"/>
      <c r="FN10" s="27"/>
      <c r="FO10" s="27"/>
      <c r="FP10" s="27"/>
      <c r="FQ10" s="27"/>
      <c r="FR10" s="9"/>
      <c r="FS10" s="9"/>
      <c r="FT10" s="9"/>
      <c r="FU10" s="9"/>
      <c r="FV10" s="27"/>
      <c r="FW10" s="27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27"/>
      <c r="IU10" s="27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9"/>
      <c r="KE10" s="9"/>
      <c r="KF10" s="9"/>
      <c r="KG10" s="9"/>
      <c r="KH10" s="9"/>
      <c r="KI10" s="9"/>
      <c r="KJ10" s="9"/>
      <c r="KK10" s="9"/>
      <c r="KL10" s="9"/>
      <c r="KM10" s="65"/>
      <c r="KN10" s="65"/>
      <c r="KO10" s="229"/>
      <c r="KP10" s="229"/>
      <c r="KQ10" s="229"/>
      <c r="KR10" s="229"/>
      <c r="KS10" s="229"/>
      <c r="KT10" s="229"/>
      <c r="KU10" s="229"/>
      <c r="KV10" s="229"/>
      <c r="KW10" s="229"/>
      <c r="KX10" s="229"/>
      <c r="KY10" s="229"/>
      <c r="KZ10" s="229"/>
      <c r="LA10" s="229"/>
      <c r="LB10" s="229"/>
      <c r="LC10" s="229"/>
      <c r="LD10" s="229"/>
      <c r="LE10" s="229"/>
      <c r="LF10" s="229"/>
      <c r="LG10" s="229"/>
      <c r="LH10" s="229"/>
      <c r="LI10" s="229"/>
      <c r="LJ10" s="229"/>
      <c r="LK10" s="229"/>
      <c r="LL10" s="229"/>
      <c r="LM10" s="230"/>
      <c r="LN10" s="230"/>
      <c r="LO10" s="230"/>
      <c r="LP10" s="230"/>
      <c r="LQ10" s="230"/>
      <c r="LR10" s="230"/>
      <c r="LS10" s="230"/>
      <c r="LT10" s="123" t="s">
        <v>421</v>
      </c>
      <c r="LU10" s="123" t="s">
        <v>421</v>
      </c>
      <c r="LV10" s="123" t="s">
        <v>421</v>
      </c>
      <c r="LW10" s="123" t="s">
        <v>421</v>
      </c>
      <c r="LX10" s="123" t="s">
        <v>421</v>
      </c>
      <c r="LY10" s="123" t="s">
        <v>421</v>
      </c>
      <c r="LZ10" s="123" t="s">
        <v>421</v>
      </c>
      <c r="MA10" s="123" t="s">
        <v>421</v>
      </c>
      <c r="MB10" s="123" t="s">
        <v>421</v>
      </c>
      <c r="MC10" s="123" t="s">
        <v>421</v>
      </c>
      <c r="MD10" s="123" t="s">
        <v>422</v>
      </c>
      <c r="ME10" s="123" t="s">
        <v>423</v>
      </c>
      <c r="MF10" s="123" t="s">
        <v>423</v>
      </c>
      <c r="MG10" s="123" t="s">
        <v>423</v>
      </c>
      <c r="MH10" s="123" t="s">
        <v>421</v>
      </c>
      <c r="MI10" s="123" t="s">
        <v>424</v>
      </c>
      <c r="MJ10" s="123" t="s">
        <v>421</v>
      </c>
      <c r="MK10" s="123" t="s">
        <v>421</v>
      </c>
      <c r="ML10" s="123" t="s">
        <v>421</v>
      </c>
      <c r="MM10" s="123" t="s">
        <v>421</v>
      </c>
      <c r="MN10" s="123" t="s">
        <v>421</v>
      </c>
      <c r="MO10" s="123" t="s">
        <v>421</v>
      </c>
      <c r="MP10" s="123" t="s">
        <v>421</v>
      </c>
      <c r="MQ10" s="123" t="s">
        <v>421</v>
      </c>
      <c r="MR10" s="123" t="s">
        <v>425</v>
      </c>
      <c r="MS10" s="123" t="s">
        <v>425</v>
      </c>
      <c r="MT10" s="123" t="s">
        <v>425</v>
      </c>
      <c r="MU10" s="123" t="s">
        <v>425</v>
      </c>
      <c r="MV10" s="123" t="s">
        <v>425</v>
      </c>
      <c r="MW10" s="123" t="s">
        <v>425</v>
      </c>
      <c r="MX10" s="123" t="s">
        <v>425</v>
      </c>
      <c r="MY10" s="123" t="s">
        <v>425</v>
      </c>
      <c r="MZ10" s="123" t="s">
        <v>425</v>
      </c>
      <c r="NA10" s="123" t="s">
        <v>421</v>
      </c>
      <c r="NB10" s="123" t="s">
        <v>421</v>
      </c>
      <c r="NC10" s="123" t="s">
        <v>421</v>
      </c>
      <c r="ND10" s="123" t="s">
        <v>426</v>
      </c>
      <c r="NE10" s="123" t="s">
        <v>421</v>
      </c>
    </row>
    <row r="11" spans="1:369" s="33" customFormat="1">
      <c r="A11" s="28" t="s">
        <v>196</v>
      </c>
      <c r="B11" s="28">
        <v>2.5545454545454521E-2</v>
      </c>
      <c r="C11" s="29">
        <v>1.1628571428571433E-2</v>
      </c>
      <c r="D11" s="29">
        <v>2.7112500000000001E-2</v>
      </c>
      <c r="E11" s="29">
        <v>6.7272727272727276E-3</v>
      </c>
      <c r="F11" s="29">
        <v>2.2153846153846156E-2</v>
      </c>
      <c r="G11" s="29">
        <v>9.1081081081081129E-3</v>
      </c>
      <c r="H11" s="29">
        <v>0.11232911392405059</v>
      </c>
      <c r="I11" s="29">
        <v>1.8079365079365084E-2</v>
      </c>
      <c r="J11" s="28">
        <v>1.5822784810126587E-2</v>
      </c>
      <c r="K11" s="29">
        <v>6.5647058823529392E-2</v>
      </c>
      <c r="L11" s="29">
        <v>1.6655172413793107E-2</v>
      </c>
      <c r="M11" s="29">
        <v>1.1444444444444446E-2</v>
      </c>
      <c r="N11" s="29">
        <v>7.4705882352941178E-3</v>
      </c>
      <c r="O11" s="29">
        <v>1.4758620689655173E-2</v>
      </c>
      <c r="P11" s="28">
        <v>9.5365853658536601E-3</v>
      </c>
      <c r="Q11" s="29">
        <v>4.3797468354430366E-2</v>
      </c>
      <c r="R11" s="28">
        <v>3.6481481481481483E-2</v>
      </c>
      <c r="S11" s="29">
        <v>9.9288888888888885E-2</v>
      </c>
      <c r="T11" s="28">
        <v>4.3469387755102054E-3</v>
      </c>
      <c r="U11" s="29">
        <v>8.0576923076923108E-3</v>
      </c>
      <c r="V11" s="28">
        <v>5.9130434782608699E-3</v>
      </c>
      <c r="W11" s="29">
        <v>8.9591836734693904E-3</v>
      </c>
      <c r="X11" s="28">
        <v>2.9400000000000003E-2</v>
      </c>
      <c r="Y11" s="28">
        <v>1.011666666666667E-2</v>
      </c>
      <c r="Z11" s="29">
        <v>7.7142857142857143E-3</v>
      </c>
      <c r="AA11" s="29">
        <v>1.2125000000000004E-2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8">
        <v>0</v>
      </c>
      <c r="AI11" s="29">
        <v>0</v>
      </c>
      <c r="AJ11" s="29">
        <v>1.6264705882352942E-2</v>
      </c>
      <c r="AK11" s="29">
        <v>1.0057971014492757E-2</v>
      </c>
      <c r="AL11" s="29">
        <v>2.2461538461538463E-2</v>
      </c>
      <c r="AM11" s="29">
        <v>1.1938775510204086E-2</v>
      </c>
      <c r="AN11" s="29">
        <v>1.4446428571428574E-2</v>
      </c>
      <c r="AO11" s="29">
        <v>1.5060606060606064E-2</v>
      </c>
      <c r="AP11" s="29">
        <v>2.0755102040816324E-2</v>
      </c>
      <c r="AQ11" s="29">
        <v>3.6804347826086957E-2</v>
      </c>
      <c r="AR11" s="29">
        <v>0.1088181818181818</v>
      </c>
      <c r="AS11" s="29">
        <v>6.9400000000000017E-3</v>
      </c>
      <c r="AT11" s="29">
        <v>1.4645161290322582E-2</v>
      </c>
      <c r="AU11" s="29">
        <v>0.20219999999999999</v>
      </c>
      <c r="AV11" s="29">
        <v>1.7103773584905644E-2</v>
      </c>
      <c r="AW11" s="29">
        <v>2.3874999999999997E-2</v>
      </c>
      <c r="AX11" s="86">
        <v>0</v>
      </c>
      <c r="AY11" s="86">
        <v>0</v>
      </c>
      <c r="AZ11" s="86">
        <v>0</v>
      </c>
      <c r="BA11" s="86">
        <v>0</v>
      </c>
      <c r="BB11" s="86">
        <v>0</v>
      </c>
      <c r="BC11" s="86">
        <v>0</v>
      </c>
      <c r="BD11" s="86">
        <v>0</v>
      </c>
      <c r="BE11" s="86">
        <v>0</v>
      </c>
      <c r="BF11" s="86">
        <v>0</v>
      </c>
      <c r="BG11" s="86">
        <v>0</v>
      </c>
      <c r="BH11" s="86">
        <v>0</v>
      </c>
      <c r="BI11" s="86">
        <v>0</v>
      </c>
      <c r="BJ11" s="87">
        <v>0.02</v>
      </c>
      <c r="BK11" s="87">
        <v>0.04</v>
      </c>
      <c r="BL11" s="87">
        <v>0</v>
      </c>
      <c r="BM11" s="87">
        <v>0.05</v>
      </c>
      <c r="BN11" s="87">
        <v>0.04</v>
      </c>
      <c r="BO11" s="87">
        <v>0.01</v>
      </c>
      <c r="BP11" s="87">
        <v>0.02</v>
      </c>
      <c r="BQ11" s="87">
        <v>0</v>
      </c>
      <c r="BR11" s="87">
        <v>0.01</v>
      </c>
      <c r="BS11" s="87">
        <v>0.05</v>
      </c>
      <c r="BT11" s="87">
        <v>0.04</v>
      </c>
      <c r="BU11" s="87">
        <v>0.03</v>
      </c>
      <c r="BV11" s="87">
        <v>0</v>
      </c>
      <c r="BW11" s="87">
        <v>0.1</v>
      </c>
      <c r="BX11" s="87">
        <v>0</v>
      </c>
      <c r="BY11" s="87">
        <v>0.03</v>
      </c>
      <c r="BZ11" s="87">
        <v>0.01</v>
      </c>
      <c r="CA11" s="87">
        <v>0.03</v>
      </c>
      <c r="CB11" s="87">
        <v>0.02</v>
      </c>
      <c r="CC11" s="87">
        <v>0.01</v>
      </c>
      <c r="CD11" s="87">
        <v>0</v>
      </c>
      <c r="CE11" s="87">
        <v>0</v>
      </c>
      <c r="CF11" s="87">
        <v>0</v>
      </c>
      <c r="CG11" s="29">
        <v>0.04</v>
      </c>
      <c r="CH11" s="29">
        <v>0</v>
      </c>
      <c r="CI11" s="29">
        <v>0</v>
      </c>
      <c r="CJ11" s="29">
        <v>0</v>
      </c>
      <c r="CK11" s="29">
        <v>0</v>
      </c>
      <c r="CL11" s="29">
        <v>0.03</v>
      </c>
      <c r="CM11" s="29">
        <v>0.05</v>
      </c>
      <c r="CN11" s="29">
        <v>0</v>
      </c>
      <c r="CO11" s="29">
        <v>0</v>
      </c>
      <c r="CP11" s="29">
        <v>0</v>
      </c>
      <c r="CQ11" s="29">
        <v>0.03</v>
      </c>
      <c r="CR11" s="159">
        <v>1.61625E-2</v>
      </c>
      <c r="CS11" s="159">
        <v>2.0042857142857144E-2</v>
      </c>
      <c r="CT11" s="159">
        <v>1.6109999999999996E-2</v>
      </c>
      <c r="CU11" s="159">
        <v>4.1916666666666665E-2</v>
      </c>
      <c r="CV11" s="159">
        <v>2.0940000000000004E-2</v>
      </c>
      <c r="CW11" s="159">
        <v>2.044166666666667E-2</v>
      </c>
      <c r="CX11" s="159">
        <v>3.7249999999999998E-2</v>
      </c>
      <c r="CY11" s="159">
        <v>0.10971428571428572</v>
      </c>
      <c r="CZ11" s="159">
        <v>2.8110000000000003E-2</v>
      </c>
      <c r="DA11" s="159">
        <v>3.1279999999999995E-2</v>
      </c>
      <c r="DB11" s="29">
        <v>0</v>
      </c>
      <c r="DC11" s="30">
        <v>1.8888888888888889E-2</v>
      </c>
      <c r="DD11" s="30">
        <v>1.5363636363636364E-2</v>
      </c>
      <c r="DE11" s="30">
        <v>1.0749999999999999E-2</v>
      </c>
      <c r="DF11" s="30">
        <v>6.666666666666668E-3</v>
      </c>
      <c r="DG11" s="30">
        <v>8.1000000000000013E-3</v>
      </c>
      <c r="DH11" s="30">
        <v>1.360526315789474E-2</v>
      </c>
      <c r="DI11" s="30">
        <v>4.3999999999999994E-3</v>
      </c>
      <c r="DJ11" s="30">
        <v>1.076744186046512E-2</v>
      </c>
      <c r="DK11" s="30">
        <v>1.9800000000000002E-2</v>
      </c>
      <c r="DL11" s="30">
        <v>4.4999999999999997E-3</v>
      </c>
      <c r="DM11" s="30">
        <v>6.9555555555555568E-3</v>
      </c>
      <c r="DN11" s="30">
        <v>2.2111111111111109E-2</v>
      </c>
      <c r="DO11" s="30">
        <v>6.4761904761904765E-3</v>
      </c>
      <c r="DP11" s="30">
        <v>1.225E-2</v>
      </c>
      <c r="DQ11" s="30">
        <v>5.4750000000000007E-2</v>
      </c>
      <c r="DR11" s="30">
        <v>1.0499999999999999E-2</v>
      </c>
      <c r="DS11" s="30">
        <v>7.3000000000000009E-3</v>
      </c>
      <c r="DT11" s="30">
        <v>8.0999999999999996E-3</v>
      </c>
      <c r="DU11" s="30">
        <v>6.4000000000000003E-3</v>
      </c>
      <c r="DV11" s="30">
        <v>9.3000000000000027E-3</v>
      </c>
      <c r="DW11" s="30">
        <v>0.28473142857142864</v>
      </c>
      <c r="DX11" s="30">
        <v>7.5000000000000002E-4</v>
      </c>
      <c r="DY11" s="30">
        <v>0.28538863636363643</v>
      </c>
      <c r="DZ11" s="104">
        <v>0</v>
      </c>
      <c r="EA11" s="30">
        <v>1.1379310344827586E-4</v>
      </c>
      <c r="EB11" s="30">
        <v>6.9527777777777765E-3</v>
      </c>
      <c r="EC11" s="30">
        <v>8.6675675675675669E-3</v>
      </c>
      <c r="ED11" s="30">
        <v>7.7124999999999997E-3</v>
      </c>
      <c r="EE11" s="30">
        <v>7.570731707317071E-3</v>
      </c>
      <c r="EF11" s="30">
        <v>3.6742307692307692E-2</v>
      </c>
      <c r="EG11" s="30">
        <v>9.9812499999999988E-3</v>
      </c>
      <c r="EH11" s="30">
        <v>8.1297872340425539E-3</v>
      </c>
      <c r="EI11" s="30">
        <v>2.6302941176470588E-2</v>
      </c>
      <c r="EJ11" s="30">
        <v>5.0886363636363629E-3</v>
      </c>
      <c r="EK11" s="30">
        <v>6.961904761904762E-3</v>
      </c>
      <c r="EL11" s="30">
        <v>5.5400000000000007E-3</v>
      </c>
      <c r="EM11" s="104">
        <v>5.8428571428571434E-2</v>
      </c>
      <c r="EN11" s="104">
        <v>5.4720930232558133E-2</v>
      </c>
      <c r="EO11" s="104">
        <v>5.8875000000000011E-2</v>
      </c>
      <c r="EP11" s="104">
        <v>4.9763157894736849E-2</v>
      </c>
      <c r="EQ11" s="104">
        <v>5.9977272727272733E-2</v>
      </c>
      <c r="ER11" s="112">
        <v>0.05</v>
      </c>
      <c r="ES11" s="112">
        <v>0.03</v>
      </c>
      <c r="ET11" s="112">
        <v>0.04</v>
      </c>
      <c r="EU11" s="112">
        <v>0.08</v>
      </c>
      <c r="EV11" s="112">
        <v>0.11</v>
      </c>
      <c r="EW11" s="112">
        <v>0.04</v>
      </c>
      <c r="EX11" s="112">
        <v>1.0999999999999999E-2</v>
      </c>
      <c r="EY11" s="112">
        <v>7.0000000000000007E-2</v>
      </c>
      <c r="EZ11" s="112">
        <v>0.06</v>
      </c>
      <c r="FA11" s="112">
        <v>0.15</v>
      </c>
      <c r="FB11" s="112">
        <v>0.05</v>
      </c>
      <c r="FC11" s="112">
        <v>0.08</v>
      </c>
      <c r="FD11" s="112">
        <v>0.06</v>
      </c>
      <c r="FE11" s="112">
        <v>0.05</v>
      </c>
      <c r="FF11" s="112">
        <v>0.04</v>
      </c>
      <c r="FG11" s="112">
        <v>0.06</v>
      </c>
      <c r="FH11" s="112">
        <v>0.02</v>
      </c>
      <c r="FI11" s="112">
        <v>0.05</v>
      </c>
      <c r="FJ11" s="112">
        <v>0.08</v>
      </c>
      <c r="FK11" s="112">
        <v>0.06</v>
      </c>
      <c r="FL11" s="112">
        <v>0.1</v>
      </c>
      <c r="FM11" s="112">
        <v>0.1</v>
      </c>
      <c r="FN11" s="112">
        <v>0.1</v>
      </c>
      <c r="FO11" s="112">
        <v>0.13</v>
      </c>
      <c r="FP11" s="112">
        <v>0.12</v>
      </c>
      <c r="FQ11" s="112">
        <v>0.11</v>
      </c>
      <c r="FR11" s="112">
        <v>0.11</v>
      </c>
      <c r="FS11" s="112">
        <v>0.18</v>
      </c>
      <c r="FT11" s="112">
        <v>0.13</v>
      </c>
      <c r="FU11" s="112">
        <v>0.15</v>
      </c>
      <c r="FV11" s="35">
        <v>0.14000000000000001</v>
      </c>
      <c r="FW11" s="31">
        <v>0.03</v>
      </c>
      <c r="FX11" s="32">
        <v>0.01</v>
      </c>
      <c r="FY11" s="32">
        <v>0.04</v>
      </c>
      <c r="FZ11" s="32">
        <v>0.03</v>
      </c>
      <c r="GA11" s="32">
        <v>7.0000000000000007E-2</v>
      </c>
      <c r="GB11" s="32">
        <v>0.02</v>
      </c>
      <c r="GC11" s="32">
        <v>0.04</v>
      </c>
      <c r="GD11" s="32">
        <v>0.03</v>
      </c>
      <c r="GE11" s="32">
        <v>0.04</v>
      </c>
      <c r="GF11" s="32">
        <v>0.04</v>
      </c>
      <c r="GG11" s="32">
        <v>0.05</v>
      </c>
      <c r="GH11" s="32">
        <v>0.03</v>
      </c>
      <c r="GI11" s="32">
        <v>0.03</v>
      </c>
      <c r="GJ11" s="32">
        <v>0.02</v>
      </c>
      <c r="GK11" s="32">
        <v>0.05</v>
      </c>
      <c r="GL11" s="32">
        <v>0.01</v>
      </c>
      <c r="GM11" s="32">
        <v>0.05</v>
      </c>
      <c r="GN11" s="32">
        <v>0</v>
      </c>
      <c r="GO11" s="32">
        <v>0.03</v>
      </c>
      <c r="GP11" s="32">
        <v>0.03</v>
      </c>
      <c r="GQ11" s="32">
        <v>0.03</v>
      </c>
      <c r="GR11" s="32">
        <v>0.02</v>
      </c>
      <c r="GS11" s="32">
        <v>0.02</v>
      </c>
      <c r="GT11" s="32">
        <v>0.02</v>
      </c>
      <c r="GU11" s="32">
        <v>0.03</v>
      </c>
      <c r="GV11" s="32">
        <v>0.04</v>
      </c>
      <c r="GW11" s="32">
        <v>0.03</v>
      </c>
      <c r="GX11" s="32">
        <v>0.03</v>
      </c>
      <c r="GY11" s="32">
        <v>0.08</v>
      </c>
      <c r="GZ11" s="32">
        <v>0.13</v>
      </c>
      <c r="HA11" s="32">
        <v>0.17</v>
      </c>
      <c r="HB11" s="32">
        <v>0.15</v>
      </c>
      <c r="HC11" s="32">
        <v>0.02</v>
      </c>
      <c r="HD11" s="32">
        <v>0.05</v>
      </c>
      <c r="HE11" s="32">
        <v>0.08</v>
      </c>
      <c r="HF11" s="32">
        <v>0.12</v>
      </c>
      <c r="HG11" s="32">
        <v>0.08</v>
      </c>
      <c r="HH11" s="32">
        <v>0.12</v>
      </c>
      <c r="HI11" s="32">
        <v>0.18</v>
      </c>
      <c r="HJ11" s="32">
        <v>0.13</v>
      </c>
      <c r="HK11" s="32">
        <v>0.02</v>
      </c>
      <c r="HL11" s="32">
        <v>0.03</v>
      </c>
      <c r="HM11" s="32">
        <v>0.03</v>
      </c>
      <c r="HN11" s="32">
        <v>0.04</v>
      </c>
      <c r="HO11" s="32">
        <v>0.03</v>
      </c>
      <c r="HP11" s="32">
        <v>0.04</v>
      </c>
      <c r="HQ11" s="32">
        <v>0.05</v>
      </c>
      <c r="HR11" s="32">
        <v>0.02</v>
      </c>
      <c r="HS11" s="32">
        <v>0.02</v>
      </c>
      <c r="HT11" s="32">
        <v>7.0000000000000007E-2</v>
      </c>
      <c r="HU11" s="32">
        <v>0.05</v>
      </c>
      <c r="HV11" s="32">
        <v>0.06</v>
      </c>
      <c r="HW11" s="32">
        <v>0.04</v>
      </c>
      <c r="HX11" s="32">
        <v>0.03</v>
      </c>
      <c r="HY11" s="32">
        <v>0.05</v>
      </c>
      <c r="HZ11" s="32">
        <v>0.11</v>
      </c>
      <c r="IA11" s="32">
        <v>0.06</v>
      </c>
      <c r="IB11" s="32">
        <v>0.04</v>
      </c>
      <c r="IC11" s="32">
        <v>0.05</v>
      </c>
      <c r="ID11" s="32">
        <v>0.12</v>
      </c>
      <c r="IE11" s="32">
        <v>0.04</v>
      </c>
      <c r="IF11" s="32">
        <v>0.09</v>
      </c>
      <c r="IG11" s="32">
        <v>0.05</v>
      </c>
      <c r="IH11" s="32">
        <v>0.08</v>
      </c>
      <c r="II11" s="32">
        <v>0.11</v>
      </c>
      <c r="IJ11" s="32">
        <v>0.06</v>
      </c>
      <c r="IK11" s="32">
        <v>0.06</v>
      </c>
      <c r="IL11" s="32">
        <v>0.04</v>
      </c>
      <c r="IM11" s="32">
        <v>0.05</v>
      </c>
      <c r="IN11" s="32">
        <v>0.08</v>
      </c>
      <c r="IO11" s="32">
        <v>0.06</v>
      </c>
      <c r="IP11" s="32">
        <v>0.12</v>
      </c>
      <c r="IQ11" s="32">
        <v>0.05</v>
      </c>
      <c r="IR11" s="32">
        <v>0.05</v>
      </c>
      <c r="IS11" s="32">
        <v>0.02</v>
      </c>
      <c r="IT11" s="32">
        <v>0.09</v>
      </c>
      <c r="IU11" s="32">
        <v>0.09</v>
      </c>
      <c r="IV11" s="32">
        <v>0.08</v>
      </c>
      <c r="IW11" s="32">
        <v>7.0000000000000007E-2</v>
      </c>
      <c r="IX11" s="32">
        <v>0.09</v>
      </c>
      <c r="IY11" s="32">
        <v>0.04</v>
      </c>
      <c r="IZ11" s="32">
        <v>0.06</v>
      </c>
      <c r="JA11" s="32">
        <v>0.1</v>
      </c>
      <c r="JB11" s="32">
        <v>0.05</v>
      </c>
      <c r="JC11" s="32">
        <v>0.06</v>
      </c>
      <c r="JD11" s="32">
        <v>0.04</v>
      </c>
      <c r="JE11" s="32">
        <v>0.04</v>
      </c>
      <c r="JF11" s="32">
        <v>0.04</v>
      </c>
      <c r="JG11" s="32">
        <v>0.05</v>
      </c>
      <c r="JH11" s="32">
        <v>0.09</v>
      </c>
      <c r="JI11" s="32">
        <v>0.04</v>
      </c>
      <c r="JJ11" s="32">
        <v>0.04</v>
      </c>
      <c r="JK11" s="35">
        <v>0</v>
      </c>
      <c r="JL11" s="31">
        <v>0.17</v>
      </c>
      <c r="JM11" s="32">
        <v>0</v>
      </c>
      <c r="JN11" s="32">
        <v>0.3</v>
      </c>
      <c r="JO11" s="32">
        <v>0.15</v>
      </c>
      <c r="JP11" s="32">
        <v>0</v>
      </c>
      <c r="JQ11" s="32">
        <v>0</v>
      </c>
      <c r="JR11" s="32">
        <v>0</v>
      </c>
      <c r="JS11" s="32">
        <v>0</v>
      </c>
      <c r="JT11" s="32">
        <v>0</v>
      </c>
      <c r="JU11" s="32">
        <v>0</v>
      </c>
      <c r="JV11" s="32">
        <v>0</v>
      </c>
      <c r="JW11" s="32">
        <v>0</v>
      </c>
      <c r="JX11" s="32">
        <v>0</v>
      </c>
      <c r="JY11" s="32">
        <v>0</v>
      </c>
      <c r="JZ11" s="32">
        <v>0</v>
      </c>
      <c r="KA11" s="32">
        <v>0</v>
      </c>
      <c r="KB11" s="32">
        <v>0</v>
      </c>
      <c r="KC11" s="32">
        <v>0</v>
      </c>
      <c r="KD11" s="32">
        <v>0</v>
      </c>
      <c r="KE11" s="32">
        <v>0</v>
      </c>
      <c r="KF11" s="32">
        <v>0</v>
      </c>
      <c r="KG11" s="32">
        <v>0.16</v>
      </c>
      <c r="KH11" s="32">
        <v>0.43</v>
      </c>
      <c r="KI11" s="32">
        <v>0.53</v>
      </c>
      <c r="KJ11" s="32">
        <v>0</v>
      </c>
      <c r="KK11" s="32">
        <v>0.69</v>
      </c>
      <c r="KL11" s="32">
        <v>0.32</v>
      </c>
      <c r="KM11" s="32">
        <v>0.16</v>
      </c>
      <c r="KN11" s="32">
        <v>0.06</v>
      </c>
      <c r="KO11" s="231">
        <v>0.22</v>
      </c>
      <c r="KP11" s="232">
        <v>0</v>
      </c>
      <c r="KQ11" s="232">
        <v>0.04</v>
      </c>
      <c r="KR11" s="232">
        <v>0.08</v>
      </c>
      <c r="KS11" s="232">
        <v>0.11</v>
      </c>
      <c r="KT11" s="232">
        <v>0.17</v>
      </c>
      <c r="KU11" s="232">
        <v>0.12</v>
      </c>
      <c r="KV11" s="232">
        <v>0.04</v>
      </c>
      <c r="KW11" s="232">
        <v>0.13</v>
      </c>
      <c r="KX11" s="232">
        <v>7.0000000000000007E-2</v>
      </c>
      <c r="KY11" s="232">
        <v>0.05</v>
      </c>
      <c r="KZ11" s="232">
        <v>0.05</v>
      </c>
      <c r="LA11" s="232">
        <v>0.06</v>
      </c>
      <c r="LB11" s="232">
        <v>0.12</v>
      </c>
      <c r="LC11" s="232">
        <v>0.11</v>
      </c>
      <c r="LD11" s="232">
        <v>0.13</v>
      </c>
      <c r="LE11" s="232">
        <v>0.04</v>
      </c>
      <c r="LF11" s="232">
        <v>0.15</v>
      </c>
      <c r="LG11" s="233">
        <v>0.03</v>
      </c>
      <c r="LH11" s="233">
        <v>0.01</v>
      </c>
      <c r="LI11" s="233">
        <v>0.04</v>
      </c>
      <c r="LJ11" s="233">
        <v>0.04</v>
      </c>
      <c r="LK11" s="233">
        <v>5.3749999999999999E-2</v>
      </c>
      <c r="LL11" s="233">
        <v>0.11916666666666667</v>
      </c>
      <c r="LM11" s="231">
        <v>0.06</v>
      </c>
      <c r="LN11" s="231">
        <v>0.04</v>
      </c>
      <c r="LO11" s="231">
        <v>0.05</v>
      </c>
      <c r="LP11" s="231">
        <v>0.04</v>
      </c>
      <c r="LQ11" s="231">
        <v>0.03</v>
      </c>
      <c r="LR11" s="231">
        <v>0.04</v>
      </c>
      <c r="LS11" s="231">
        <v>0.03</v>
      </c>
      <c r="LT11" s="124">
        <v>0</v>
      </c>
      <c r="LU11" s="125">
        <v>0.04</v>
      </c>
      <c r="LV11" s="126">
        <v>0.03</v>
      </c>
      <c r="LW11" s="126">
        <v>7.0000000000000007E-2</v>
      </c>
      <c r="LX11" s="126">
        <v>0.02</v>
      </c>
      <c r="LY11" s="126">
        <v>0.09</v>
      </c>
      <c r="LZ11" s="126">
        <v>0</v>
      </c>
      <c r="MA11" s="126">
        <v>0.04</v>
      </c>
      <c r="MB11" s="126">
        <v>0</v>
      </c>
      <c r="MC11" s="126">
        <v>0.02</v>
      </c>
      <c r="MD11" s="126">
        <v>0.02</v>
      </c>
      <c r="ME11" s="126">
        <v>0</v>
      </c>
      <c r="MF11" s="126">
        <v>0</v>
      </c>
      <c r="MG11" s="126">
        <v>0</v>
      </c>
      <c r="MH11" s="126">
        <v>0.04</v>
      </c>
      <c r="MI11" s="126">
        <v>0</v>
      </c>
      <c r="MJ11" s="126">
        <v>0.03</v>
      </c>
      <c r="MK11" s="126">
        <v>0</v>
      </c>
      <c r="ML11" s="126">
        <v>0</v>
      </c>
      <c r="MM11" s="126">
        <v>0.03</v>
      </c>
      <c r="MN11" s="126">
        <v>0.02</v>
      </c>
      <c r="MO11" s="126">
        <v>0.03</v>
      </c>
      <c r="MP11" s="126">
        <v>0</v>
      </c>
      <c r="MQ11" s="126">
        <v>0</v>
      </c>
      <c r="MR11" s="126">
        <v>0</v>
      </c>
      <c r="MS11" s="126">
        <v>0</v>
      </c>
      <c r="MT11" s="126">
        <v>0</v>
      </c>
      <c r="MU11" s="126">
        <v>0.04</v>
      </c>
      <c r="MV11" s="126">
        <v>0.02</v>
      </c>
      <c r="MW11" s="126">
        <v>0</v>
      </c>
      <c r="MX11" s="126">
        <v>0</v>
      </c>
      <c r="MY11" s="126">
        <v>0.02</v>
      </c>
      <c r="MZ11" s="126">
        <v>0.03</v>
      </c>
      <c r="NA11" s="126">
        <v>0</v>
      </c>
      <c r="NB11" s="126">
        <v>0</v>
      </c>
      <c r="NC11" s="126">
        <v>0</v>
      </c>
      <c r="ND11" s="126">
        <v>0.01</v>
      </c>
      <c r="NE11" s="126">
        <v>0.08</v>
      </c>
    </row>
    <row r="12" spans="1:369" s="33" customFormat="1">
      <c r="A12" s="28" t="s">
        <v>197</v>
      </c>
      <c r="B12" s="28">
        <v>0.22076363636363644</v>
      </c>
      <c r="C12" s="29">
        <v>0.17935135135135133</v>
      </c>
      <c r="D12" s="29">
        <v>0.49901249999999991</v>
      </c>
      <c r="E12" s="29">
        <v>0.39012727272727277</v>
      </c>
      <c r="F12" s="29">
        <v>0.41242307692307689</v>
      </c>
      <c r="G12" s="29">
        <v>0.45267567567567557</v>
      </c>
      <c r="H12" s="29">
        <v>0.42577215189873402</v>
      </c>
      <c r="I12" s="29">
        <v>0.47985714285714282</v>
      </c>
      <c r="J12" s="28">
        <v>0.50384810126582291</v>
      </c>
      <c r="K12" s="29">
        <v>0.39270588235294118</v>
      </c>
      <c r="L12" s="29">
        <v>0.4077931034482758</v>
      </c>
      <c r="M12" s="29">
        <v>0.17951851851851852</v>
      </c>
      <c r="N12" s="29">
        <v>0.1694705882352941</v>
      </c>
      <c r="O12" s="29">
        <v>0.40548275862068967</v>
      </c>
      <c r="P12" s="28">
        <v>0.28982051282051285</v>
      </c>
      <c r="Q12" s="29">
        <v>0.36917721518987368</v>
      </c>
      <c r="R12" s="28">
        <v>0.28170370370370368</v>
      </c>
      <c r="S12" s="29">
        <v>0.2891555555555555</v>
      </c>
      <c r="T12" s="28">
        <v>0.22034693877551031</v>
      </c>
      <c r="U12" s="29">
        <v>0.22873076923076938</v>
      </c>
      <c r="V12" s="28">
        <v>0.177195652173913</v>
      </c>
      <c r="W12" s="29">
        <v>0.23497959183673467</v>
      </c>
      <c r="X12" s="28">
        <v>0.1782</v>
      </c>
      <c r="Y12" s="28">
        <v>0.17634999999999998</v>
      </c>
      <c r="Z12" s="29">
        <v>0.18157142857142855</v>
      </c>
      <c r="AA12" s="29">
        <v>0.18262499999999998</v>
      </c>
      <c r="AB12" s="34">
        <v>0.35</v>
      </c>
      <c r="AC12" s="34">
        <v>0.23</v>
      </c>
      <c r="AD12" s="34">
        <v>0.17</v>
      </c>
      <c r="AE12" s="34">
        <v>0.18</v>
      </c>
      <c r="AF12" s="34">
        <v>0.2</v>
      </c>
      <c r="AG12" s="34">
        <v>0.21</v>
      </c>
      <c r="AH12" s="34">
        <v>0.19</v>
      </c>
      <c r="AI12" s="29">
        <v>0.20699999999999999</v>
      </c>
      <c r="AJ12" s="29">
        <v>0.24705882352941178</v>
      </c>
      <c r="AK12" s="29">
        <v>0.24595652173913043</v>
      </c>
      <c r="AL12" s="29">
        <v>0.28846153846153832</v>
      </c>
      <c r="AM12" s="29">
        <v>0.17916326530612242</v>
      </c>
      <c r="AN12" s="29">
        <v>0.18862500000000001</v>
      </c>
      <c r="AO12" s="29">
        <v>0.13006060606060602</v>
      </c>
      <c r="AP12" s="29">
        <v>0.18446938775510202</v>
      </c>
      <c r="AQ12" s="29">
        <v>0.30480434782608695</v>
      </c>
      <c r="AR12" s="29">
        <v>0.22263636363636363</v>
      </c>
      <c r="AS12" s="29">
        <v>0.41113999999999989</v>
      </c>
      <c r="AT12" s="29">
        <v>0.33032258064516123</v>
      </c>
      <c r="AU12" s="29">
        <v>0.35146666666666654</v>
      </c>
      <c r="AV12" s="29">
        <v>8.3084905660377364E-2</v>
      </c>
      <c r="AW12" s="29">
        <v>3.7125000000000005E-2</v>
      </c>
      <c r="AX12" s="86">
        <v>0</v>
      </c>
      <c r="AY12" s="86">
        <v>0.25</v>
      </c>
      <c r="AZ12" s="86">
        <v>0.17</v>
      </c>
      <c r="BA12" s="86">
        <v>0.2</v>
      </c>
      <c r="BB12" s="86">
        <v>0.26</v>
      </c>
      <c r="BC12" s="86">
        <v>0.28999999999999998</v>
      </c>
      <c r="BD12" s="86">
        <v>0.3</v>
      </c>
      <c r="BE12" s="86">
        <v>0.25</v>
      </c>
      <c r="BF12" s="86">
        <v>0.22</v>
      </c>
      <c r="BG12" s="86">
        <v>0.09</v>
      </c>
      <c r="BH12" s="86">
        <v>0.3</v>
      </c>
      <c r="BI12" s="86">
        <v>0.31</v>
      </c>
      <c r="BJ12" s="87">
        <v>0.06</v>
      </c>
      <c r="BK12" s="87">
        <v>0.08</v>
      </c>
      <c r="BL12" s="87">
        <v>0.05</v>
      </c>
      <c r="BM12" s="87">
        <v>0.01</v>
      </c>
      <c r="BN12" s="87">
        <v>0.04</v>
      </c>
      <c r="BO12" s="87">
        <v>0.04</v>
      </c>
      <c r="BP12" s="87">
        <v>0.1</v>
      </c>
      <c r="BQ12" s="87">
        <v>0.08</v>
      </c>
      <c r="BR12" s="87">
        <v>0.05</v>
      </c>
      <c r="BS12" s="87">
        <v>0.08</v>
      </c>
      <c r="BT12" s="87">
        <v>0.18</v>
      </c>
      <c r="BU12" s="87">
        <v>0.16</v>
      </c>
      <c r="BV12" s="87">
        <v>0.1</v>
      </c>
      <c r="BW12" s="87">
        <v>0.19</v>
      </c>
      <c r="BX12" s="87">
        <v>0.2</v>
      </c>
      <c r="BY12" s="87">
        <v>0.16</v>
      </c>
      <c r="BZ12" s="87">
        <v>0.2</v>
      </c>
      <c r="CA12" s="87">
        <v>0.18</v>
      </c>
      <c r="CB12" s="87">
        <v>0.24</v>
      </c>
      <c r="CC12" s="87">
        <v>0.15</v>
      </c>
      <c r="CD12" s="87">
        <v>0.26</v>
      </c>
      <c r="CE12" s="87">
        <v>0.18</v>
      </c>
      <c r="CF12" s="87">
        <v>0.16</v>
      </c>
      <c r="CG12" s="29">
        <v>0.11</v>
      </c>
      <c r="CH12" s="29">
        <v>0.21</v>
      </c>
      <c r="CI12" s="29">
        <v>0.22</v>
      </c>
      <c r="CJ12" s="29">
        <v>0.12</v>
      </c>
      <c r="CK12" s="29">
        <v>0.22</v>
      </c>
      <c r="CL12" s="29">
        <v>0.1</v>
      </c>
      <c r="CM12" s="29">
        <v>0.11</v>
      </c>
      <c r="CN12" s="29">
        <v>0.13</v>
      </c>
      <c r="CO12" s="29">
        <v>0.09</v>
      </c>
      <c r="CP12" s="29">
        <v>7.0000000000000007E-2</v>
      </c>
      <c r="CQ12" s="29">
        <v>0.1</v>
      </c>
      <c r="CR12" s="159">
        <v>7.1199999999999999E-2</v>
      </c>
      <c r="CS12" s="159">
        <v>0.1697714285714286</v>
      </c>
      <c r="CT12" s="159">
        <v>0.15771999999999994</v>
      </c>
      <c r="CU12" s="159">
        <v>0.12783333333333333</v>
      </c>
      <c r="CV12" s="159">
        <v>0.13228000000000001</v>
      </c>
      <c r="CW12" s="159">
        <v>0.14808333333333332</v>
      </c>
      <c r="CX12" s="159">
        <v>0.17200000000000001</v>
      </c>
      <c r="CY12" s="159">
        <v>0.22771428571428573</v>
      </c>
      <c r="CZ12" s="159">
        <v>0.21498</v>
      </c>
      <c r="DA12" s="159">
        <v>0.12492</v>
      </c>
      <c r="DB12" s="29">
        <v>0.18</v>
      </c>
      <c r="DC12" s="30">
        <v>0.59466666666666668</v>
      </c>
      <c r="DD12" s="30">
        <v>1.4093181818181819</v>
      </c>
      <c r="DE12" s="30">
        <v>1.2163250000000001</v>
      </c>
      <c r="DF12" s="30">
        <v>0.58595555555555556</v>
      </c>
      <c r="DG12" s="30">
        <v>0.5807000000000001</v>
      </c>
      <c r="DH12" s="30">
        <v>0.73921052631578943</v>
      </c>
      <c r="DI12" s="30">
        <v>0.90500000000000003</v>
      </c>
      <c r="DJ12" s="30">
        <v>0.86397674418604675</v>
      </c>
      <c r="DK12" s="30">
        <v>0.88460000000000005</v>
      </c>
      <c r="DL12" s="30">
        <v>0.9030999999999999</v>
      </c>
      <c r="DM12" s="30">
        <v>1.2050444444444441</v>
      </c>
      <c r="DN12" s="30">
        <v>0.69511111111111124</v>
      </c>
      <c r="DO12" s="30">
        <v>0.62642857142857145</v>
      </c>
      <c r="DP12" s="30">
        <v>0.58750000000000002</v>
      </c>
      <c r="DQ12" s="30">
        <v>0.88662500000000011</v>
      </c>
      <c r="DR12" s="30">
        <v>0.99269999999999992</v>
      </c>
      <c r="DS12" s="30">
        <v>1.3996</v>
      </c>
      <c r="DT12" s="30">
        <v>1.0517000000000001</v>
      </c>
      <c r="DU12" s="30">
        <v>0.86029999999999995</v>
      </c>
      <c r="DV12" s="30">
        <v>0.82390000000000008</v>
      </c>
      <c r="DW12" s="30">
        <v>0.39836857142857141</v>
      </c>
      <c r="DX12" s="30">
        <v>0.21285000000000001</v>
      </c>
      <c r="DY12" s="30">
        <v>0.20112727272727271</v>
      </c>
      <c r="DZ12" s="104">
        <v>0.25</v>
      </c>
      <c r="EA12" s="30">
        <v>0.39758448275862074</v>
      </c>
      <c r="EB12" s="30">
        <v>0.11398888888888889</v>
      </c>
      <c r="EC12" s="30">
        <v>7.7727027027027024E-2</v>
      </c>
      <c r="ED12" s="30">
        <v>9.2049999999999951E-2</v>
      </c>
      <c r="EE12" s="30">
        <v>0.30824634146341467</v>
      </c>
      <c r="EF12" s="30">
        <v>0.10981923076923075</v>
      </c>
      <c r="EG12" s="30">
        <v>0.29978333333333324</v>
      </c>
      <c r="EH12" s="30">
        <v>0.20275744680851066</v>
      </c>
      <c r="EI12" s="30">
        <v>0.1911823529411765</v>
      </c>
      <c r="EJ12" s="30">
        <v>0.33309318181818176</v>
      </c>
      <c r="EK12" s="30">
        <v>0.25038809523809519</v>
      </c>
      <c r="EL12" s="30">
        <v>0.28062799999999999</v>
      </c>
      <c r="EM12" s="104">
        <v>0.18625000000000003</v>
      </c>
      <c r="EN12" s="104">
        <v>0.23606976744186045</v>
      </c>
      <c r="EO12" s="104">
        <v>0.27987499999999993</v>
      </c>
      <c r="EP12" s="104">
        <v>0.27189473684210536</v>
      </c>
      <c r="EQ12" s="104">
        <v>0.25899999999999995</v>
      </c>
      <c r="ER12" s="112">
        <v>0.1</v>
      </c>
      <c r="ES12" s="112">
        <v>0.13</v>
      </c>
      <c r="ET12" s="112">
        <v>0.08</v>
      </c>
      <c r="EU12" s="112">
        <v>0.05</v>
      </c>
      <c r="EV12" s="112">
        <v>0.08</v>
      </c>
      <c r="EW12" s="112">
        <v>0.11</v>
      </c>
      <c r="EX12" s="112">
        <v>0.54</v>
      </c>
      <c r="EY12" s="112">
        <v>0.12</v>
      </c>
      <c r="EZ12" s="112">
        <v>0.09</v>
      </c>
      <c r="FA12" s="112">
        <v>0.51</v>
      </c>
      <c r="FB12" s="112">
        <v>7.0000000000000007E-2</v>
      </c>
      <c r="FC12" s="112">
        <v>0.14000000000000001</v>
      </c>
      <c r="FD12" s="112">
        <v>0.23</v>
      </c>
      <c r="FE12" s="112">
        <v>0.22</v>
      </c>
      <c r="FF12" s="112">
        <v>0.24</v>
      </c>
      <c r="FG12" s="112">
        <v>0.01</v>
      </c>
      <c r="FH12" s="112">
        <v>0.17</v>
      </c>
      <c r="FI12" s="112">
        <v>0.17</v>
      </c>
      <c r="FJ12" s="112">
        <v>0.28000000000000003</v>
      </c>
      <c r="FK12" s="112">
        <v>0.44</v>
      </c>
      <c r="FL12" s="112">
        <v>7.0000000000000007E-2</v>
      </c>
      <c r="FM12" s="112">
        <v>0.05</v>
      </c>
      <c r="FN12" s="112">
        <v>0.06</v>
      </c>
      <c r="FO12" s="112">
        <v>7.0000000000000007E-2</v>
      </c>
      <c r="FP12" s="112">
        <v>0.32</v>
      </c>
      <c r="FQ12" s="112">
        <v>0.22</v>
      </c>
      <c r="FR12" s="112">
        <v>0.28999999999999998</v>
      </c>
      <c r="FS12" s="112">
        <v>0.64</v>
      </c>
      <c r="FT12" s="112">
        <v>0.43</v>
      </c>
      <c r="FU12" s="112">
        <v>0.32</v>
      </c>
      <c r="FV12" s="35">
        <v>0.03</v>
      </c>
      <c r="FW12" s="31">
        <v>0.03</v>
      </c>
      <c r="FX12" s="32">
        <v>0.09</v>
      </c>
      <c r="FY12" s="32">
        <v>0.03</v>
      </c>
      <c r="FZ12" s="32">
        <v>0.02</v>
      </c>
      <c r="GA12" s="32">
        <v>0.06</v>
      </c>
      <c r="GB12" s="32">
        <v>0.05</v>
      </c>
      <c r="GC12" s="32">
        <v>7.0000000000000007E-2</v>
      </c>
      <c r="GD12" s="32">
        <v>0.04</v>
      </c>
      <c r="GE12" s="32">
        <v>0.15</v>
      </c>
      <c r="GF12" s="32">
        <v>7.0000000000000007E-2</v>
      </c>
      <c r="GG12" s="32">
        <v>0.09</v>
      </c>
      <c r="GH12" s="32">
        <v>0.1</v>
      </c>
      <c r="GI12" s="32">
        <v>0.08</v>
      </c>
      <c r="GJ12" s="32">
        <v>0.03</v>
      </c>
      <c r="GK12" s="32">
        <v>0.05</v>
      </c>
      <c r="GL12" s="32">
        <v>0.02</v>
      </c>
      <c r="GM12" s="32">
        <v>0.18</v>
      </c>
      <c r="GN12" s="32">
        <v>0.12</v>
      </c>
      <c r="GO12" s="32">
        <v>0.14000000000000001</v>
      </c>
      <c r="GP12" s="32">
        <v>0.1</v>
      </c>
      <c r="GQ12" s="32">
        <v>0.01</v>
      </c>
      <c r="GR12" s="32">
        <v>0.05</v>
      </c>
      <c r="GS12" s="32">
        <v>0.09</v>
      </c>
      <c r="GT12" s="32">
        <v>0.12</v>
      </c>
      <c r="GU12" s="32">
        <v>0.06</v>
      </c>
      <c r="GV12" s="32">
        <v>0.35</v>
      </c>
      <c r="GW12" s="32">
        <v>0.06</v>
      </c>
      <c r="GX12" s="32">
        <v>0.01</v>
      </c>
      <c r="GY12" s="32">
        <v>0.05</v>
      </c>
      <c r="GZ12" s="32">
        <v>0.23</v>
      </c>
      <c r="HA12" s="32">
        <v>0.71</v>
      </c>
      <c r="HB12" s="32">
        <v>0.32</v>
      </c>
      <c r="HC12" s="32">
        <v>0.08</v>
      </c>
      <c r="HD12" s="32">
        <v>0.08</v>
      </c>
      <c r="HE12" s="32">
        <v>0.16</v>
      </c>
      <c r="HF12" s="32">
        <v>0.27</v>
      </c>
      <c r="HG12" s="32">
        <v>0.37</v>
      </c>
      <c r="HH12" s="32">
        <v>0.37</v>
      </c>
      <c r="HI12" s="32">
        <v>0.64</v>
      </c>
      <c r="HJ12" s="32">
        <v>0.43</v>
      </c>
      <c r="HK12" s="32">
        <v>0.39</v>
      </c>
      <c r="HL12" s="32">
        <v>7.0000000000000007E-2</v>
      </c>
      <c r="HM12" s="32">
        <v>7.0000000000000007E-2</v>
      </c>
      <c r="HN12" s="32">
        <v>0.1</v>
      </c>
      <c r="HO12" s="32">
        <v>0.1</v>
      </c>
      <c r="HP12" s="32">
        <v>0.08</v>
      </c>
      <c r="HQ12" s="32">
        <v>7.0000000000000007E-2</v>
      </c>
      <c r="HR12" s="32">
        <v>0.08</v>
      </c>
      <c r="HS12" s="32">
        <v>0.02</v>
      </c>
      <c r="HT12" s="32">
        <v>0.15</v>
      </c>
      <c r="HU12" s="32">
        <v>0.22</v>
      </c>
      <c r="HV12" s="32">
        <v>0.17</v>
      </c>
      <c r="HW12" s="32">
        <v>0.05</v>
      </c>
      <c r="HX12" s="32">
        <v>0.08</v>
      </c>
      <c r="HY12" s="32">
        <v>0.17</v>
      </c>
      <c r="HZ12" s="32">
        <v>0.28999999999999998</v>
      </c>
      <c r="IA12" s="32">
        <v>0.16</v>
      </c>
      <c r="IB12" s="32">
        <v>0.11</v>
      </c>
      <c r="IC12" s="32">
        <v>0.06</v>
      </c>
      <c r="ID12" s="32">
        <v>0.32</v>
      </c>
      <c r="IE12" s="32">
        <v>0.11</v>
      </c>
      <c r="IF12" s="32">
        <v>0.18</v>
      </c>
      <c r="IG12" s="32">
        <v>0.09</v>
      </c>
      <c r="IH12" s="32">
        <v>0.2</v>
      </c>
      <c r="II12" s="32">
        <v>0.22</v>
      </c>
      <c r="IJ12" s="32">
        <v>0.22</v>
      </c>
      <c r="IK12" s="32">
        <v>0.19</v>
      </c>
      <c r="IL12" s="32">
        <v>0.04</v>
      </c>
      <c r="IM12" s="32">
        <v>0.23</v>
      </c>
      <c r="IN12" s="32">
        <v>7.0000000000000007E-2</v>
      </c>
      <c r="IO12" s="32">
        <v>0.2</v>
      </c>
      <c r="IP12" s="32">
        <v>0.42</v>
      </c>
      <c r="IQ12" s="32">
        <v>0.04</v>
      </c>
      <c r="IR12" s="32">
        <v>0.06</v>
      </c>
      <c r="IS12" s="32">
        <v>0.09</v>
      </c>
      <c r="IT12" s="32">
        <v>0.26</v>
      </c>
      <c r="IU12" s="32">
        <v>0.3</v>
      </c>
      <c r="IV12" s="32">
        <v>0.13</v>
      </c>
      <c r="IW12" s="32">
        <v>0.27</v>
      </c>
      <c r="IX12" s="32">
        <v>0.66</v>
      </c>
      <c r="IY12" s="32">
        <v>0.11</v>
      </c>
      <c r="IZ12" s="32">
        <v>0.09</v>
      </c>
      <c r="JA12" s="32">
        <v>0.41</v>
      </c>
      <c r="JB12" s="32">
        <v>0.02</v>
      </c>
      <c r="JC12" s="32">
        <v>0</v>
      </c>
      <c r="JD12" s="32">
        <v>7.0000000000000007E-2</v>
      </c>
      <c r="JE12" s="32">
        <v>7.0000000000000007E-2</v>
      </c>
      <c r="JF12" s="32">
        <v>0.11</v>
      </c>
      <c r="JG12" s="32">
        <v>0.09</v>
      </c>
      <c r="JH12" s="32">
        <v>0.12</v>
      </c>
      <c r="JI12" s="32">
        <v>0.01</v>
      </c>
      <c r="JJ12" s="32">
        <v>0.09</v>
      </c>
      <c r="JK12" s="35">
        <v>0</v>
      </c>
      <c r="JL12" s="31">
        <v>0.15</v>
      </c>
      <c r="JM12" s="32">
        <v>0.05</v>
      </c>
      <c r="JN12" s="32">
        <v>0.13</v>
      </c>
      <c r="JO12" s="32">
        <v>0.19</v>
      </c>
      <c r="JP12" s="32">
        <v>0</v>
      </c>
      <c r="JQ12" s="32">
        <v>0</v>
      </c>
      <c r="JR12" s="32">
        <v>0</v>
      </c>
      <c r="JS12" s="32">
        <v>0</v>
      </c>
      <c r="JT12" s="32">
        <v>0</v>
      </c>
      <c r="JU12" s="32">
        <v>0</v>
      </c>
      <c r="JV12" s="32">
        <v>0</v>
      </c>
      <c r="JW12" s="32">
        <v>0</v>
      </c>
      <c r="JX12" s="32">
        <v>0</v>
      </c>
      <c r="JY12" s="32">
        <v>0</v>
      </c>
      <c r="JZ12" s="32">
        <v>0</v>
      </c>
      <c r="KA12" s="32">
        <v>0</v>
      </c>
      <c r="KB12" s="32">
        <v>0</v>
      </c>
      <c r="KC12" s="32">
        <v>0</v>
      </c>
      <c r="KD12" s="32">
        <v>0.48</v>
      </c>
      <c r="KE12" s="32">
        <v>0.15</v>
      </c>
      <c r="KF12" s="32"/>
      <c r="KG12" s="32">
        <v>0.38</v>
      </c>
      <c r="KH12" s="32">
        <v>0.41</v>
      </c>
      <c r="KI12" s="32">
        <v>0.55000000000000004</v>
      </c>
      <c r="KJ12" s="32">
        <v>0.14000000000000001</v>
      </c>
      <c r="KK12" s="32">
        <v>0.3</v>
      </c>
      <c r="KL12" s="32">
        <v>0.48</v>
      </c>
      <c r="KM12" s="32">
        <v>0.1</v>
      </c>
      <c r="KN12" s="32">
        <v>0.14000000000000001</v>
      </c>
      <c r="KO12" s="231">
        <v>0.22</v>
      </c>
      <c r="KP12" s="232">
        <v>0.27</v>
      </c>
      <c r="KQ12" s="232">
        <v>0.26</v>
      </c>
      <c r="KR12" s="232">
        <v>0.44</v>
      </c>
      <c r="KS12" s="232">
        <v>0.45</v>
      </c>
      <c r="KT12" s="232">
        <v>0.37</v>
      </c>
      <c r="KU12" s="232">
        <v>0.27</v>
      </c>
      <c r="KV12" s="232">
        <v>0.56000000000000005</v>
      </c>
      <c r="KW12" s="232">
        <v>0.64</v>
      </c>
      <c r="KX12" s="232">
        <v>0.53</v>
      </c>
      <c r="KY12" s="232">
        <v>0.53</v>
      </c>
      <c r="KZ12" s="232">
        <v>0.57999999999999996</v>
      </c>
      <c r="LA12" s="232">
        <v>0.56999999999999995</v>
      </c>
      <c r="LB12" s="232">
        <v>0.09</v>
      </c>
      <c r="LC12" s="232">
        <v>0.52</v>
      </c>
      <c r="LD12" s="232">
        <v>0.45</v>
      </c>
      <c r="LE12" s="232">
        <v>0.86</v>
      </c>
      <c r="LF12" s="232">
        <v>0.15</v>
      </c>
      <c r="LG12" s="233">
        <v>0</v>
      </c>
      <c r="LH12" s="233">
        <v>0.1</v>
      </c>
      <c r="LI12" s="233">
        <v>0.67</v>
      </c>
      <c r="LJ12" s="233">
        <v>1.8</v>
      </c>
      <c r="LK12" s="233">
        <v>0.73512500000000003</v>
      </c>
      <c r="LL12" s="233">
        <v>0.26911111111111113</v>
      </c>
      <c r="LM12" s="231">
        <v>0.03</v>
      </c>
      <c r="LN12" s="231">
        <v>0.08</v>
      </c>
      <c r="LO12" s="231">
        <v>0.09</v>
      </c>
      <c r="LP12" s="231">
        <v>0.1</v>
      </c>
      <c r="LQ12" s="231">
        <v>0.13</v>
      </c>
      <c r="LR12" s="231">
        <v>0.05</v>
      </c>
      <c r="LS12" s="231">
        <v>0.22</v>
      </c>
      <c r="LT12" s="124">
        <v>0.03</v>
      </c>
      <c r="LU12" s="125">
        <v>0.19</v>
      </c>
      <c r="LV12" s="126">
        <v>0</v>
      </c>
      <c r="LW12" s="126">
        <v>0.06</v>
      </c>
      <c r="LX12" s="126">
        <v>0.09</v>
      </c>
      <c r="LY12" s="126">
        <v>0.1</v>
      </c>
      <c r="LZ12" s="126">
        <v>0.04</v>
      </c>
      <c r="MA12" s="126">
        <v>0.04</v>
      </c>
      <c r="MB12" s="126">
        <v>0.08</v>
      </c>
      <c r="MC12" s="126">
        <v>7.0000000000000007E-2</v>
      </c>
      <c r="MD12" s="126">
        <v>0.03</v>
      </c>
      <c r="ME12" s="126">
        <v>0.13</v>
      </c>
      <c r="MF12" s="126">
        <v>0.11</v>
      </c>
      <c r="MG12" s="126">
        <v>7.0000000000000007E-2</v>
      </c>
      <c r="MH12" s="126">
        <v>0.1</v>
      </c>
      <c r="MI12" s="126">
        <v>0.21</v>
      </c>
      <c r="MJ12" s="126">
        <v>0.01</v>
      </c>
      <c r="MK12" s="126">
        <v>0.03</v>
      </c>
      <c r="ML12" s="126">
        <v>0.46</v>
      </c>
      <c r="MM12" s="126">
        <v>0.42</v>
      </c>
      <c r="MN12" s="126">
        <v>0.08</v>
      </c>
      <c r="MO12" s="126">
        <v>0.05</v>
      </c>
      <c r="MP12" s="126">
        <v>0.04</v>
      </c>
      <c r="MQ12" s="126">
        <v>0</v>
      </c>
      <c r="MR12" s="126">
        <v>0.03</v>
      </c>
      <c r="MS12" s="126">
        <v>0.05</v>
      </c>
      <c r="MT12" s="126">
        <v>7.0000000000000007E-2</v>
      </c>
      <c r="MU12" s="126">
        <v>0.05</v>
      </c>
      <c r="MV12" s="126">
        <v>0.03</v>
      </c>
      <c r="MW12" s="126">
        <v>0.04</v>
      </c>
      <c r="MX12" s="126">
        <v>0.06</v>
      </c>
      <c r="MY12" s="126">
        <v>0.05</v>
      </c>
      <c r="MZ12" s="126">
        <v>0.04</v>
      </c>
      <c r="NA12" s="126">
        <v>0.01</v>
      </c>
      <c r="NB12" s="126">
        <v>0.02</v>
      </c>
      <c r="NC12" s="126">
        <v>0.03</v>
      </c>
      <c r="ND12" s="126">
        <v>0.04</v>
      </c>
      <c r="NE12" s="126">
        <v>0.08</v>
      </c>
    </row>
    <row r="13" spans="1:369" s="33" customFormat="1">
      <c r="A13" s="28" t="s">
        <v>198</v>
      </c>
      <c r="B13" s="28">
        <v>27.054954545454535</v>
      </c>
      <c r="C13" s="29">
        <v>27.290810810810818</v>
      </c>
      <c r="D13" s="29">
        <v>24.321424999999998</v>
      </c>
      <c r="E13" s="29">
        <v>27.712072727272734</v>
      </c>
      <c r="F13" s="29">
        <v>22.159230769230767</v>
      </c>
      <c r="G13" s="29">
        <v>23.734891891891895</v>
      </c>
      <c r="H13" s="29">
        <v>24.300683544303798</v>
      </c>
      <c r="I13" s="29">
        <v>25.076111111111111</v>
      </c>
      <c r="J13" s="28">
        <v>24.273481012658227</v>
      </c>
      <c r="K13" s="29">
        <v>23.839117647058824</v>
      </c>
      <c r="L13" s="29">
        <v>23.887465517241392</v>
      </c>
      <c r="M13" s="29">
        <v>26.876148148148165</v>
      </c>
      <c r="N13" s="29">
        <v>26.727764705882354</v>
      </c>
      <c r="O13" s="29">
        <v>23.432758620689654</v>
      </c>
      <c r="P13" s="28">
        <v>21.124585365853658</v>
      </c>
      <c r="Q13" s="29">
        <v>24.37277215189874</v>
      </c>
      <c r="R13" s="28">
        <v>25.460370370370374</v>
      </c>
      <c r="S13" s="29">
        <v>25.950866666666663</v>
      </c>
      <c r="T13" s="28">
        <v>22.541387755102036</v>
      </c>
      <c r="U13" s="29">
        <v>19.262634615384609</v>
      </c>
      <c r="V13" s="28">
        <v>12.937413043478262</v>
      </c>
      <c r="W13" s="29">
        <v>14.152489795918367</v>
      </c>
      <c r="X13" s="28">
        <v>14.395</v>
      </c>
      <c r="Y13" s="28">
        <v>14.032849999999998</v>
      </c>
      <c r="Z13" s="29">
        <v>12.786571428571429</v>
      </c>
      <c r="AA13" s="29">
        <v>12.744093750000001</v>
      </c>
      <c r="AB13" s="34">
        <v>24.7</v>
      </c>
      <c r="AC13" s="34">
        <v>19.100000000000001</v>
      </c>
      <c r="AD13" s="34">
        <v>11.7</v>
      </c>
      <c r="AE13" s="34">
        <v>13.9</v>
      </c>
      <c r="AF13" s="34">
        <v>13.7</v>
      </c>
      <c r="AG13" s="34">
        <v>12.1</v>
      </c>
      <c r="AH13" s="34">
        <v>13.4</v>
      </c>
      <c r="AI13" s="29">
        <v>12.782999999999999</v>
      </c>
      <c r="AJ13" s="29">
        <v>27.06155882352941</v>
      </c>
      <c r="AK13" s="29">
        <v>27.330086956521736</v>
      </c>
      <c r="AL13" s="29">
        <v>18.128692307692305</v>
      </c>
      <c r="AM13" s="29">
        <v>27.009653061224494</v>
      </c>
      <c r="AN13" s="29">
        <v>21.803374999999996</v>
      </c>
      <c r="AO13" s="29">
        <v>19.083606060606062</v>
      </c>
      <c r="AP13" s="29">
        <v>15.826244897959182</v>
      </c>
      <c r="AQ13" s="29">
        <v>26.146195652173915</v>
      </c>
      <c r="AR13" s="29">
        <v>26.730181818181812</v>
      </c>
      <c r="AS13" s="29">
        <v>25.886480000000002</v>
      </c>
      <c r="AT13" s="29">
        <v>21.419774193548388</v>
      </c>
      <c r="AU13" s="29">
        <v>21.674555555555553</v>
      </c>
      <c r="AV13" s="29">
        <v>25.257009433962267</v>
      </c>
      <c r="AW13" s="29">
        <v>7.8479375000000005</v>
      </c>
      <c r="AX13" s="86">
        <v>10.15</v>
      </c>
      <c r="AY13" s="86">
        <v>10.41</v>
      </c>
      <c r="AZ13" s="86">
        <v>10.25</v>
      </c>
      <c r="BA13" s="86">
        <v>10.01</v>
      </c>
      <c r="BB13" s="86">
        <v>10.16</v>
      </c>
      <c r="BC13" s="86">
        <v>10.54</v>
      </c>
      <c r="BD13" s="86">
        <v>10.23</v>
      </c>
      <c r="BE13" s="86">
        <v>10.15</v>
      </c>
      <c r="BF13" s="86">
        <v>10.64</v>
      </c>
      <c r="BG13" s="86">
        <v>10.92</v>
      </c>
      <c r="BH13" s="86">
        <v>11.15</v>
      </c>
      <c r="BI13" s="86">
        <v>11.06</v>
      </c>
      <c r="BJ13" s="87">
        <v>42.29</v>
      </c>
      <c r="BK13" s="87">
        <v>31.71</v>
      </c>
      <c r="BL13" s="87">
        <v>40.4</v>
      </c>
      <c r="BM13" s="87">
        <v>37.9</v>
      </c>
      <c r="BN13" s="87">
        <v>25.59</v>
      </c>
      <c r="BO13" s="87">
        <v>36.07</v>
      </c>
      <c r="BP13" s="87">
        <v>11.08</v>
      </c>
      <c r="BQ13" s="87">
        <v>10.050000000000001</v>
      </c>
      <c r="BR13" s="87">
        <v>16.37</v>
      </c>
      <c r="BS13" s="87">
        <v>10.7</v>
      </c>
      <c r="BT13" s="87">
        <v>9.2799999999999994</v>
      </c>
      <c r="BU13" s="87">
        <v>9.02</v>
      </c>
      <c r="BV13" s="87">
        <v>10.72</v>
      </c>
      <c r="BW13" s="87">
        <v>7.92</v>
      </c>
      <c r="BX13" s="87">
        <v>11.63</v>
      </c>
      <c r="BY13" s="87">
        <v>12.09</v>
      </c>
      <c r="BZ13" s="87">
        <v>10.25</v>
      </c>
      <c r="CA13" s="87">
        <v>10.66</v>
      </c>
      <c r="CB13" s="87">
        <v>10.8</v>
      </c>
      <c r="CC13" s="87">
        <v>11.4</v>
      </c>
      <c r="CD13" s="87">
        <v>11.42</v>
      </c>
      <c r="CE13" s="87">
        <v>13.88</v>
      </c>
      <c r="CF13" s="87">
        <v>10.29</v>
      </c>
      <c r="CG13" s="29">
        <v>10</v>
      </c>
      <c r="CH13" s="29">
        <v>14.43</v>
      </c>
      <c r="CI13" s="29">
        <v>15.2</v>
      </c>
      <c r="CJ13" s="29">
        <v>10.81</v>
      </c>
      <c r="CK13" s="29">
        <v>10.57</v>
      </c>
      <c r="CL13" s="29">
        <v>11.6</v>
      </c>
      <c r="CM13" s="29">
        <v>11.6</v>
      </c>
      <c r="CN13" s="29">
        <v>11.94</v>
      </c>
      <c r="CO13" s="29">
        <v>9.5</v>
      </c>
      <c r="CP13" s="29">
        <v>9.9</v>
      </c>
      <c r="CQ13" s="29">
        <v>9.8800000000000008</v>
      </c>
      <c r="CR13" s="159">
        <v>21.248749999999998</v>
      </c>
      <c r="CS13" s="159">
        <v>15.498571428571429</v>
      </c>
      <c r="CT13" s="159">
        <v>13.606</v>
      </c>
      <c r="CU13" s="159">
        <v>13.928583333333334</v>
      </c>
      <c r="CV13" s="159">
        <v>18.594999999999999</v>
      </c>
      <c r="CW13" s="159">
        <v>14.030000000000001</v>
      </c>
      <c r="CX13" s="159">
        <v>18.379000000000001</v>
      </c>
      <c r="CY13" s="159">
        <v>17.337428571428571</v>
      </c>
      <c r="CZ13" s="159">
        <v>18.617999999999999</v>
      </c>
      <c r="DA13" s="159">
        <v>26.669999999999998</v>
      </c>
      <c r="DB13" s="29">
        <v>15.6</v>
      </c>
      <c r="DC13" s="30">
        <v>14.598777777777777</v>
      </c>
      <c r="DD13" s="30">
        <v>13.195954545454544</v>
      </c>
      <c r="DE13" s="30">
        <v>13.316050000000001</v>
      </c>
      <c r="DF13" s="30">
        <v>14.302911111111113</v>
      </c>
      <c r="DG13" s="30">
        <v>14.644666666666668</v>
      </c>
      <c r="DH13" s="30">
        <v>16.281605263157893</v>
      </c>
      <c r="DI13" s="30">
        <v>17.200700000000001</v>
      </c>
      <c r="DJ13" s="30">
        <v>17.822651162790702</v>
      </c>
      <c r="DK13" s="30">
        <v>17.778099999999998</v>
      </c>
      <c r="DL13" s="30">
        <v>17.492299999999997</v>
      </c>
      <c r="DM13" s="30">
        <v>14.781422222222224</v>
      </c>
      <c r="DN13" s="30">
        <v>15.667333333333334</v>
      </c>
      <c r="DO13" s="30">
        <v>14.442238095238094</v>
      </c>
      <c r="DP13" s="30">
        <v>14.481999999999999</v>
      </c>
      <c r="DQ13" s="30">
        <v>15.865</v>
      </c>
      <c r="DR13" s="30">
        <v>17.246600000000001</v>
      </c>
      <c r="DS13" s="30">
        <v>16.172499999999999</v>
      </c>
      <c r="DT13" s="30">
        <v>17.432200000000002</v>
      </c>
      <c r="DU13" s="30">
        <v>17.136600000000001</v>
      </c>
      <c r="DV13" s="30">
        <v>16.827400000000004</v>
      </c>
      <c r="DW13" s="30">
        <v>8.6786085714285726</v>
      </c>
      <c r="DX13" s="30">
        <v>10.937865999999996</v>
      </c>
      <c r="DY13" s="30">
        <v>11.217825000000003</v>
      </c>
      <c r="DZ13" s="104">
        <v>11.487505930318754</v>
      </c>
      <c r="EA13" s="30">
        <v>5.1206706896551735</v>
      </c>
      <c r="EB13" s="30">
        <v>23.552538888888886</v>
      </c>
      <c r="EC13" s="30">
        <v>22.014756756756757</v>
      </c>
      <c r="ED13" s="30">
        <v>24.7932925</v>
      </c>
      <c r="EE13" s="30">
        <v>19.426107317073168</v>
      </c>
      <c r="EF13" s="30">
        <v>24.641423076923072</v>
      </c>
      <c r="EG13" s="30">
        <v>20.790318750000001</v>
      </c>
      <c r="EH13" s="30">
        <v>11.959602127659576</v>
      </c>
      <c r="EI13" s="30">
        <v>12.037150000000004</v>
      </c>
      <c r="EJ13" s="30">
        <v>15.172045454545447</v>
      </c>
      <c r="EK13" s="30">
        <v>12.890507142857141</v>
      </c>
      <c r="EL13" s="30">
        <v>14.159256000000003</v>
      </c>
      <c r="EM13" s="104">
        <v>15.973357142857143</v>
      </c>
      <c r="EN13" s="104">
        <v>17.243534883720933</v>
      </c>
      <c r="EO13" s="104">
        <v>16.524791666666662</v>
      </c>
      <c r="EP13" s="104">
        <v>15.378263157894741</v>
      </c>
      <c r="EQ13" s="104">
        <v>18.530249999999995</v>
      </c>
      <c r="ER13" s="112">
        <v>57.12</v>
      </c>
      <c r="ES13" s="112">
        <v>61.61</v>
      </c>
      <c r="ET13" s="112">
        <v>57.04</v>
      </c>
      <c r="EU13" s="112">
        <v>25.85</v>
      </c>
      <c r="EV13" s="112">
        <v>46.64</v>
      </c>
      <c r="EW13" s="112">
        <v>58.61</v>
      </c>
      <c r="EX13" s="112">
        <v>33.68</v>
      </c>
      <c r="EY13" s="112">
        <v>57.89</v>
      </c>
      <c r="EZ13" s="112">
        <v>54.49</v>
      </c>
      <c r="FA13" s="112">
        <v>54.6</v>
      </c>
      <c r="FB13" s="112">
        <v>49.22</v>
      </c>
      <c r="FC13" s="112">
        <v>52.43</v>
      </c>
      <c r="FD13" s="112">
        <v>50.2</v>
      </c>
      <c r="FE13" s="112">
        <v>45.5</v>
      </c>
      <c r="FF13" s="112">
        <v>42.2</v>
      </c>
      <c r="FG13" s="112">
        <v>30.1</v>
      </c>
      <c r="FH13" s="112">
        <v>32.47</v>
      </c>
      <c r="FI13" s="112">
        <v>56.28</v>
      </c>
      <c r="FJ13" s="112">
        <v>52.86</v>
      </c>
      <c r="FK13" s="112">
        <v>45.76</v>
      </c>
      <c r="FL13" s="112">
        <v>54.62</v>
      </c>
      <c r="FM13" s="112">
        <v>54.99</v>
      </c>
      <c r="FN13" s="112">
        <v>52.5</v>
      </c>
      <c r="FO13" s="112">
        <v>51.2</v>
      </c>
      <c r="FP13" s="112">
        <v>58.3</v>
      </c>
      <c r="FQ13" s="112">
        <v>64.36</v>
      </c>
      <c r="FR13" s="112">
        <v>60.01</v>
      </c>
      <c r="FS13" s="112">
        <v>45.25</v>
      </c>
      <c r="FT13" s="112">
        <v>43.47</v>
      </c>
      <c r="FU13" s="112">
        <v>38.92</v>
      </c>
      <c r="FV13" s="35">
        <v>50.86</v>
      </c>
      <c r="FW13" s="31">
        <v>52.97</v>
      </c>
      <c r="FX13" s="32">
        <v>51.89</v>
      </c>
      <c r="FY13" s="32">
        <v>42.3</v>
      </c>
      <c r="FZ13" s="32">
        <v>46.15</v>
      </c>
      <c r="GA13" s="32">
        <v>38.630000000000003</v>
      </c>
      <c r="GB13" s="32">
        <v>39.6</v>
      </c>
      <c r="GC13" s="32">
        <v>54.49</v>
      </c>
      <c r="GD13" s="32">
        <v>50.54</v>
      </c>
      <c r="GE13" s="32">
        <v>53.26</v>
      </c>
      <c r="GF13" s="32">
        <v>50.9</v>
      </c>
      <c r="GG13" s="32">
        <v>45.68</v>
      </c>
      <c r="GH13" s="32">
        <v>51.42</v>
      </c>
      <c r="GI13" s="32">
        <v>50.26</v>
      </c>
      <c r="GJ13" s="32">
        <v>39.14</v>
      </c>
      <c r="GK13" s="32">
        <v>31.65</v>
      </c>
      <c r="GL13" s="32">
        <v>35.86</v>
      </c>
      <c r="GM13" s="32">
        <v>29.81</v>
      </c>
      <c r="GN13" s="32">
        <v>56.39</v>
      </c>
      <c r="GO13" s="32">
        <v>38.46</v>
      </c>
      <c r="GP13" s="32">
        <v>37.42</v>
      </c>
      <c r="GQ13" s="32">
        <v>41.33</v>
      </c>
      <c r="GR13" s="32">
        <v>40.03</v>
      </c>
      <c r="GS13" s="32">
        <v>50.51</v>
      </c>
      <c r="GT13" s="32">
        <v>52.94</v>
      </c>
      <c r="GU13" s="32">
        <v>50.12</v>
      </c>
      <c r="GV13" s="32">
        <v>27.83</v>
      </c>
      <c r="GW13" s="32">
        <v>34.58</v>
      </c>
      <c r="GX13" s="32">
        <v>40.880000000000003</v>
      </c>
      <c r="GY13" s="32">
        <v>31.46</v>
      </c>
      <c r="GZ13" s="32">
        <v>56.87</v>
      </c>
      <c r="HA13" s="32">
        <v>45.36</v>
      </c>
      <c r="HB13" s="32">
        <v>38.92</v>
      </c>
      <c r="HC13" s="32">
        <v>59.58</v>
      </c>
      <c r="HD13" s="32">
        <v>59.01</v>
      </c>
      <c r="HE13" s="32">
        <v>52.34</v>
      </c>
      <c r="HF13" s="32">
        <v>47.61</v>
      </c>
      <c r="HG13" s="32">
        <v>47.23</v>
      </c>
      <c r="HH13" s="32">
        <v>47.73</v>
      </c>
      <c r="HI13" s="32">
        <v>45.25</v>
      </c>
      <c r="HJ13" s="32">
        <v>43.47</v>
      </c>
      <c r="HK13" s="32">
        <v>44.44</v>
      </c>
      <c r="HL13" s="32">
        <v>52.13</v>
      </c>
      <c r="HM13" s="32">
        <v>30.45</v>
      </c>
      <c r="HN13" s="32">
        <v>55.84</v>
      </c>
      <c r="HO13" s="32">
        <v>57.12</v>
      </c>
      <c r="HP13" s="32">
        <v>54.32</v>
      </c>
      <c r="HQ13" s="32">
        <v>55.65</v>
      </c>
      <c r="HR13" s="32">
        <v>56.92</v>
      </c>
      <c r="HS13" s="32">
        <v>55.67</v>
      </c>
      <c r="HT13" s="32">
        <v>55.29</v>
      </c>
      <c r="HU13" s="32">
        <v>56.44</v>
      </c>
      <c r="HV13" s="32">
        <v>28.66</v>
      </c>
      <c r="HW13" s="32">
        <v>22.14</v>
      </c>
      <c r="HX13" s="32">
        <v>60.42</v>
      </c>
      <c r="HY13" s="32">
        <v>58.43</v>
      </c>
      <c r="HZ13" s="32">
        <v>60.01</v>
      </c>
      <c r="IA13" s="32">
        <v>58.22</v>
      </c>
      <c r="IB13" s="32">
        <v>58.41</v>
      </c>
      <c r="IC13" s="32">
        <v>49.18</v>
      </c>
      <c r="ID13" s="32">
        <v>58.3</v>
      </c>
      <c r="IE13" s="32">
        <v>59.48</v>
      </c>
      <c r="IF13" s="32">
        <v>59.79</v>
      </c>
      <c r="IG13" s="32">
        <v>58.67</v>
      </c>
      <c r="IH13" s="32">
        <v>59.31</v>
      </c>
      <c r="II13" s="32">
        <v>64.36</v>
      </c>
      <c r="IJ13" s="32">
        <v>62.45</v>
      </c>
      <c r="IK13" s="32">
        <v>53.29</v>
      </c>
      <c r="IL13" s="32">
        <v>64.83</v>
      </c>
      <c r="IM13" s="32">
        <v>52.97</v>
      </c>
      <c r="IN13" s="32">
        <v>55.07</v>
      </c>
      <c r="IO13" s="32">
        <v>39.229999999999997</v>
      </c>
      <c r="IP13" s="32">
        <v>58.41</v>
      </c>
      <c r="IQ13" s="32">
        <v>59.75</v>
      </c>
      <c r="IR13" s="32">
        <v>57.81</v>
      </c>
      <c r="IS13" s="32">
        <v>58.41</v>
      </c>
      <c r="IT13" s="32">
        <v>54.64</v>
      </c>
      <c r="IU13" s="32">
        <v>51.97</v>
      </c>
      <c r="IV13" s="32">
        <v>50.29</v>
      </c>
      <c r="IW13" s="32">
        <v>46.83</v>
      </c>
      <c r="IX13" s="32">
        <v>37.049999999999997</v>
      </c>
      <c r="IY13" s="32">
        <v>59.16</v>
      </c>
      <c r="IZ13" s="32">
        <v>61.69</v>
      </c>
      <c r="JA13" s="32">
        <v>56.88</v>
      </c>
      <c r="JB13" s="32">
        <v>50.41</v>
      </c>
      <c r="JC13" s="32">
        <v>58.97</v>
      </c>
      <c r="JD13" s="32">
        <v>62.31</v>
      </c>
      <c r="JE13" s="32">
        <v>57.64</v>
      </c>
      <c r="JF13" s="32">
        <v>59.5</v>
      </c>
      <c r="JG13" s="32">
        <v>50.51</v>
      </c>
      <c r="JH13" s="32">
        <v>56.86</v>
      </c>
      <c r="JI13" s="32">
        <v>54.55</v>
      </c>
      <c r="JJ13" s="32">
        <v>58.97</v>
      </c>
      <c r="JK13" s="35">
        <v>55.4</v>
      </c>
      <c r="JL13" s="31">
        <v>59.07</v>
      </c>
      <c r="JM13" s="32">
        <v>52.68</v>
      </c>
      <c r="JN13" s="32">
        <v>57.75</v>
      </c>
      <c r="JO13" s="32">
        <v>42.52</v>
      </c>
      <c r="JP13" s="32">
        <v>56.65</v>
      </c>
      <c r="JQ13" s="32">
        <v>53.67</v>
      </c>
      <c r="JR13" s="32">
        <v>56.38</v>
      </c>
      <c r="JS13" s="32">
        <v>50.15</v>
      </c>
      <c r="JT13" s="32">
        <v>52.95</v>
      </c>
      <c r="JU13" s="32">
        <v>58.88</v>
      </c>
      <c r="JV13" s="32">
        <v>55.83</v>
      </c>
      <c r="JW13" s="32">
        <v>55.82</v>
      </c>
      <c r="JX13" s="32">
        <v>49.4</v>
      </c>
      <c r="JY13" s="32">
        <v>56.9</v>
      </c>
      <c r="JZ13" s="32">
        <v>53.44</v>
      </c>
      <c r="KA13" s="32">
        <v>53.5</v>
      </c>
      <c r="KB13" s="32">
        <v>54.29</v>
      </c>
      <c r="KC13" s="32">
        <v>52.55</v>
      </c>
      <c r="KD13" s="32">
        <v>44.01</v>
      </c>
      <c r="KE13" s="32">
        <v>53.96</v>
      </c>
      <c r="KF13" s="32">
        <v>40.94</v>
      </c>
      <c r="KG13" s="32">
        <v>48.26</v>
      </c>
      <c r="KH13" s="32">
        <v>41.85</v>
      </c>
      <c r="KI13" s="32">
        <v>43.89</v>
      </c>
      <c r="KJ13" s="32">
        <v>47.36</v>
      </c>
      <c r="KK13" s="32">
        <v>53.02</v>
      </c>
      <c r="KL13" s="32">
        <v>46.66</v>
      </c>
      <c r="KM13" s="32">
        <v>50.32</v>
      </c>
      <c r="KN13" s="32">
        <v>58.07</v>
      </c>
      <c r="KO13" s="231">
        <v>8.09</v>
      </c>
      <c r="KP13" s="232">
        <v>26.71</v>
      </c>
      <c r="KQ13" s="232">
        <v>27.22</v>
      </c>
      <c r="KR13" s="232">
        <v>26.52</v>
      </c>
      <c r="KS13" s="232">
        <v>27.1</v>
      </c>
      <c r="KT13" s="232">
        <v>27.67</v>
      </c>
      <c r="KU13" s="232">
        <v>22.97</v>
      </c>
      <c r="KV13" s="232">
        <v>25.08</v>
      </c>
      <c r="KW13" s="232">
        <v>22.66</v>
      </c>
      <c r="KX13" s="232">
        <v>22.42</v>
      </c>
      <c r="KY13" s="232">
        <v>21.53</v>
      </c>
      <c r="KZ13" s="232">
        <v>21.35</v>
      </c>
      <c r="LA13" s="232">
        <v>24.52</v>
      </c>
      <c r="LB13" s="232">
        <v>23.78</v>
      </c>
      <c r="LC13" s="232">
        <v>25.04</v>
      </c>
      <c r="LD13" s="232">
        <v>23.42</v>
      </c>
      <c r="LE13" s="232">
        <v>29.17</v>
      </c>
      <c r="LF13" s="232">
        <v>24.68</v>
      </c>
      <c r="LG13" s="233">
        <v>28.69</v>
      </c>
      <c r="LH13" s="233">
        <v>25.48</v>
      </c>
      <c r="LI13" s="233">
        <v>15.56</v>
      </c>
      <c r="LJ13" s="233">
        <v>6.26</v>
      </c>
      <c r="LK13" s="233">
        <v>13.27375</v>
      </c>
      <c r="LL13" s="233">
        <v>9.043333333333333</v>
      </c>
      <c r="LM13" s="231">
        <v>36.26</v>
      </c>
      <c r="LN13" s="231">
        <v>30.56</v>
      </c>
      <c r="LO13" s="231">
        <v>47.68</v>
      </c>
      <c r="LP13" s="231">
        <v>43.3</v>
      </c>
      <c r="LQ13" s="231">
        <v>50.14</v>
      </c>
      <c r="LR13" s="231">
        <v>46.99</v>
      </c>
      <c r="LS13" s="231">
        <v>52.27</v>
      </c>
      <c r="LT13" s="124">
        <v>53.06</v>
      </c>
      <c r="LU13" s="125">
        <v>58.52</v>
      </c>
      <c r="LV13" s="126">
        <v>58.91</v>
      </c>
      <c r="LW13" s="126">
        <v>56.5</v>
      </c>
      <c r="LX13" s="126">
        <v>59.87</v>
      </c>
      <c r="LY13" s="126">
        <v>59.32</v>
      </c>
      <c r="LZ13" s="126">
        <v>50.09</v>
      </c>
      <c r="MA13" s="126">
        <v>49.95</v>
      </c>
      <c r="MB13" s="126">
        <v>55.74</v>
      </c>
      <c r="MC13" s="126">
        <v>59.08</v>
      </c>
      <c r="MD13" s="126">
        <v>64.209999999999994</v>
      </c>
      <c r="ME13" s="126">
        <v>61.31</v>
      </c>
      <c r="MF13" s="126">
        <v>61.8</v>
      </c>
      <c r="MG13" s="126">
        <v>61.08</v>
      </c>
      <c r="MH13" s="126">
        <v>56.34</v>
      </c>
      <c r="MI13" s="126">
        <v>45.4</v>
      </c>
      <c r="MJ13" s="126">
        <v>50.15</v>
      </c>
      <c r="MK13" s="126">
        <v>48.38</v>
      </c>
      <c r="ML13" s="126">
        <v>32.049999999999997</v>
      </c>
      <c r="MM13" s="126">
        <v>32.32</v>
      </c>
      <c r="MN13" s="126">
        <v>52.25</v>
      </c>
      <c r="MO13" s="126">
        <v>48.91</v>
      </c>
      <c r="MP13" s="126">
        <v>57.42</v>
      </c>
      <c r="MQ13" s="126">
        <v>57.18</v>
      </c>
      <c r="MR13" s="126">
        <v>41.37</v>
      </c>
      <c r="MS13" s="126">
        <v>35.33</v>
      </c>
      <c r="MT13" s="126">
        <v>31.56</v>
      </c>
      <c r="MU13" s="126">
        <v>31.67</v>
      </c>
      <c r="MV13" s="126">
        <v>33.14</v>
      </c>
      <c r="MW13" s="126">
        <v>32.69</v>
      </c>
      <c r="MX13" s="126">
        <v>32.96</v>
      </c>
      <c r="MY13" s="126">
        <v>30.84</v>
      </c>
      <c r="MZ13" s="126">
        <v>32.299999999999997</v>
      </c>
      <c r="NA13" s="126">
        <v>56.2</v>
      </c>
      <c r="NB13" s="126">
        <v>54.41</v>
      </c>
      <c r="NC13" s="126">
        <v>57.97</v>
      </c>
      <c r="ND13" s="126">
        <v>53.09</v>
      </c>
      <c r="NE13" s="126">
        <v>53.6</v>
      </c>
    </row>
    <row r="14" spans="1:369" s="33" customFormat="1">
      <c r="A14" s="28" t="s">
        <v>199</v>
      </c>
      <c r="B14" s="28">
        <v>16.097963636363634</v>
      </c>
      <c r="C14" s="29">
        <v>14.870837837837835</v>
      </c>
      <c r="D14" s="29">
        <v>14.154012499999997</v>
      </c>
      <c r="E14" s="29">
        <v>15.729163636363634</v>
      </c>
      <c r="F14" s="29">
        <v>13.307192307692308</v>
      </c>
      <c r="G14" s="29">
        <v>16.823216216216217</v>
      </c>
      <c r="H14" s="29">
        <v>15.106189873417721</v>
      </c>
      <c r="I14" s="29">
        <v>14.263746031746031</v>
      </c>
      <c r="J14" s="28">
        <v>13.424367088607591</v>
      </c>
      <c r="K14" s="29">
        <v>15.019117647058822</v>
      </c>
      <c r="L14" s="29">
        <v>14.593862068965521</v>
      </c>
      <c r="M14" s="29">
        <v>15.500518518518518</v>
      </c>
      <c r="N14" s="29">
        <v>15.348764705882354</v>
      </c>
      <c r="O14" s="29">
        <v>14.008862068965517</v>
      </c>
      <c r="P14" s="28">
        <v>13.001317073170728</v>
      </c>
      <c r="Q14" s="29">
        <v>13.219518987341768</v>
      </c>
      <c r="R14" s="28">
        <v>14.689518518518518</v>
      </c>
      <c r="S14" s="29">
        <v>14.447688888888887</v>
      </c>
      <c r="T14" s="28">
        <v>15.151591836734696</v>
      </c>
      <c r="U14" s="29">
        <v>16.667634615384614</v>
      </c>
      <c r="V14" s="28">
        <v>13.729326086956519</v>
      </c>
      <c r="W14" s="29">
        <v>13.553836734693878</v>
      </c>
      <c r="X14" s="28">
        <v>11.561399999999997</v>
      </c>
      <c r="Y14" s="28">
        <v>13.50305</v>
      </c>
      <c r="Z14" s="29">
        <v>10.518142857142857</v>
      </c>
      <c r="AA14" s="29">
        <v>12.509187500000001</v>
      </c>
      <c r="AB14" s="34">
        <v>14.3</v>
      </c>
      <c r="AC14" s="34">
        <v>14.5</v>
      </c>
      <c r="AD14" s="34">
        <v>10.199999999999999</v>
      </c>
      <c r="AE14" s="34">
        <v>12</v>
      </c>
      <c r="AF14" s="34">
        <v>14.2</v>
      </c>
      <c r="AG14" s="34">
        <v>13.7</v>
      </c>
      <c r="AH14" s="34">
        <v>13.8</v>
      </c>
      <c r="AI14" s="29">
        <v>13.326000000000001</v>
      </c>
      <c r="AJ14" s="29">
        <v>16.275117647058824</v>
      </c>
      <c r="AK14" s="29">
        <v>16.31088405797102</v>
      </c>
      <c r="AL14" s="29">
        <v>14.335974358974358</v>
      </c>
      <c r="AM14" s="29">
        <v>14.989571428571429</v>
      </c>
      <c r="AN14" s="29">
        <v>13.53555357142857</v>
      </c>
      <c r="AO14" s="29">
        <v>13.976030303030305</v>
      </c>
      <c r="AP14" s="29">
        <v>13.639632653061227</v>
      </c>
      <c r="AQ14" s="29">
        <v>15.766956521739127</v>
      </c>
      <c r="AR14" s="29">
        <v>15.298954545454542</v>
      </c>
      <c r="AS14" s="29">
        <v>15.892699999999998</v>
      </c>
      <c r="AT14" s="29">
        <v>15.479516129032254</v>
      </c>
      <c r="AU14" s="29">
        <v>14.764266666666662</v>
      </c>
      <c r="AV14" s="29">
        <v>14.845320754716983</v>
      </c>
      <c r="AW14" s="29">
        <v>10.5971875</v>
      </c>
      <c r="AX14" s="86">
        <v>15.6</v>
      </c>
      <c r="AY14" s="86">
        <v>15.23</v>
      </c>
      <c r="AZ14" s="86">
        <v>15.16</v>
      </c>
      <c r="BA14" s="86">
        <v>15.29</v>
      </c>
      <c r="BB14" s="86">
        <v>15.38</v>
      </c>
      <c r="BC14" s="86">
        <v>15.69</v>
      </c>
      <c r="BD14" s="86">
        <v>14.77</v>
      </c>
      <c r="BE14" s="86">
        <v>14.72</v>
      </c>
      <c r="BF14" s="86">
        <v>14.62</v>
      </c>
      <c r="BG14" s="86">
        <v>16.14</v>
      </c>
      <c r="BH14" s="86">
        <v>15.97</v>
      </c>
      <c r="BI14" s="86">
        <v>14.74</v>
      </c>
      <c r="BJ14" s="87">
        <v>18.09</v>
      </c>
      <c r="BK14" s="87">
        <v>14.5</v>
      </c>
      <c r="BL14" s="87">
        <v>16.64</v>
      </c>
      <c r="BM14" s="87">
        <v>15.1</v>
      </c>
      <c r="BN14" s="87">
        <v>12.48</v>
      </c>
      <c r="BO14" s="87">
        <v>13.99</v>
      </c>
      <c r="BP14" s="87">
        <v>10.55</v>
      </c>
      <c r="BQ14" s="87">
        <v>10.71</v>
      </c>
      <c r="BR14" s="87">
        <v>9.36</v>
      </c>
      <c r="BS14" s="87">
        <v>11.75</v>
      </c>
      <c r="BT14" s="87">
        <v>12.37</v>
      </c>
      <c r="BU14" s="87">
        <v>11.24</v>
      </c>
      <c r="BV14" s="87">
        <v>9.52</v>
      </c>
      <c r="BW14" s="87">
        <v>11.3</v>
      </c>
      <c r="BX14" s="87">
        <v>15.21</v>
      </c>
      <c r="BY14" s="87">
        <v>15.42</v>
      </c>
      <c r="BZ14" s="87">
        <v>15.04</v>
      </c>
      <c r="CA14" s="87">
        <v>15.16</v>
      </c>
      <c r="CB14" s="87">
        <v>15.43</v>
      </c>
      <c r="CC14" s="87">
        <v>13.89</v>
      </c>
      <c r="CD14" s="87">
        <v>15.29</v>
      </c>
      <c r="CE14" s="87">
        <v>15.3</v>
      </c>
      <c r="CF14" s="87">
        <v>15.11</v>
      </c>
      <c r="CG14" s="29">
        <v>12.8</v>
      </c>
      <c r="CH14" s="29">
        <v>12</v>
      </c>
      <c r="CI14" s="29">
        <v>13.2</v>
      </c>
      <c r="CJ14" s="29">
        <v>13.7</v>
      </c>
      <c r="CK14" s="29">
        <v>13.3</v>
      </c>
      <c r="CL14" s="29">
        <v>13.4</v>
      </c>
      <c r="CM14" s="29">
        <v>14.31</v>
      </c>
      <c r="CN14" s="29">
        <v>13.5</v>
      </c>
      <c r="CO14" s="29">
        <v>12.9</v>
      </c>
      <c r="CP14" s="29">
        <v>12.9</v>
      </c>
      <c r="CQ14" s="29">
        <v>13.89</v>
      </c>
      <c r="CR14" s="159">
        <v>15.633749999999999</v>
      </c>
      <c r="CS14" s="159">
        <v>15.061428571428573</v>
      </c>
      <c r="CT14" s="159">
        <v>15.284000000000001</v>
      </c>
      <c r="CU14" s="159">
        <v>12.295250000000001</v>
      </c>
      <c r="CV14" s="159">
        <v>14.180000000000001</v>
      </c>
      <c r="CW14" s="159">
        <v>14.594166666666668</v>
      </c>
      <c r="CX14" s="159">
        <v>14.339000000000002</v>
      </c>
      <c r="CY14" s="159">
        <v>14.749142857142857</v>
      </c>
      <c r="CZ14" s="159">
        <v>14.917000000000002</v>
      </c>
      <c r="DA14" s="159">
        <v>15.813999999999998</v>
      </c>
      <c r="DB14" s="29">
        <v>13.7</v>
      </c>
      <c r="DC14" s="30">
        <v>10.368222222222222</v>
      </c>
      <c r="DD14" s="30">
        <v>6.5510454545454539</v>
      </c>
      <c r="DE14" s="30">
        <v>6.5557249999999998</v>
      </c>
      <c r="DF14" s="30">
        <v>9.823400000000003</v>
      </c>
      <c r="DG14" s="30">
        <v>9.9661333333333335</v>
      </c>
      <c r="DH14" s="30">
        <v>9.4371842105263166</v>
      </c>
      <c r="DI14" s="30">
        <v>9.0838000000000001</v>
      </c>
      <c r="DJ14" s="30">
        <v>8.7843720930232578</v>
      </c>
      <c r="DK14" s="30">
        <v>8.7512000000000008</v>
      </c>
      <c r="DL14" s="30">
        <v>8.8217999999999996</v>
      </c>
      <c r="DM14" s="30">
        <v>7.3029555555555561</v>
      </c>
      <c r="DN14" s="30">
        <v>8.2031111111111112</v>
      </c>
      <c r="DO14" s="30">
        <v>9.1485238095238106</v>
      </c>
      <c r="DP14" s="30">
        <v>9.027000000000001</v>
      </c>
      <c r="DQ14" s="30">
        <v>8.9576250000000002</v>
      </c>
      <c r="DR14" s="30">
        <v>9.3288000000000011</v>
      </c>
      <c r="DS14" s="30">
        <v>7.0937999999999999</v>
      </c>
      <c r="DT14" s="30">
        <v>9.1710000000000012</v>
      </c>
      <c r="DU14" s="30">
        <v>9.3516000000000012</v>
      </c>
      <c r="DV14" s="30">
        <v>9.142199999999999</v>
      </c>
      <c r="DW14" s="30">
        <v>4.1201371428571436</v>
      </c>
      <c r="DX14" s="30">
        <v>8.6908539999999999</v>
      </c>
      <c r="DY14" s="30">
        <v>7.4098681818181822</v>
      </c>
      <c r="DZ14" s="104">
        <v>8.6354773662551452</v>
      </c>
      <c r="EA14" s="30">
        <v>3.6793741379310347</v>
      </c>
      <c r="EB14" s="30">
        <v>6.2101916666666668</v>
      </c>
      <c r="EC14" s="30">
        <v>3.5214351351351345</v>
      </c>
      <c r="ED14" s="30">
        <v>5.1165725000000002</v>
      </c>
      <c r="EE14" s="30">
        <v>9.8643682926829275</v>
      </c>
      <c r="EF14" s="30">
        <v>5.0609346153846149</v>
      </c>
      <c r="EG14" s="30">
        <v>3.4801125000000002</v>
      </c>
      <c r="EH14" s="30">
        <v>13.540610638297871</v>
      </c>
      <c r="EI14" s="30">
        <v>14.334767647058824</v>
      </c>
      <c r="EJ14" s="30">
        <v>12.297920454545453</v>
      </c>
      <c r="EK14" s="30">
        <v>12.987640476190482</v>
      </c>
      <c r="EL14" s="30">
        <v>11.806027999999996</v>
      </c>
      <c r="EM14" s="104">
        <v>9.2808214285714268</v>
      </c>
      <c r="EN14" s="104">
        <v>9.3972790697674426</v>
      </c>
      <c r="EO14" s="104">
        <v>8.3609583333333344</v>
      </c>
      <c r="EP14" s="104">
        <v>7.7009210526315801</v>
      </c>
      <c r="EQ14" s="104">
        <v>8.8051363636363664</v>
      </c>
      <c r="ER14" s="112">
        <v>19.8</v>
      </c>
      <c r="ES14" s="112">
        <v>20.86</v>
      </c>
      <c r="ET14" s="112">
        <v>21.41</v>
      </c>
      <c r="EU14" s="112">
        <v>16</v>
      </c>
      <c r="EV14" s="112">
        <v>18.760000000000002</v>
      </c>
      <c r="EW14" s="112">
        <v>20.72</v>
      </c>
      <c r="EX14" s="112">
        <v>16.940000000000001</v>
      </c>
      <c r="EY14" s="112">
        <v>20.04</v>
      </c>
      <c r="EZ14" s="112">
        <v>20.48</v>
      </c>
      <c r="FA14" s="112">
        <v>20.46</v>
      </c>
      <c r="FB14" s="112">
        <v>19.55</v>
      </c>
      <c r="FC14" s="112">
        <v>20.52</v>
      </c>
      <c r="FD14" s="112">
        <v>19.559999999999999</v>
      </c>
      <c r="FE14" s="112">
        <v>18.5</v>
      </c>
      <c r="FF14" s="112">
        <v>17.71</v>
      </c>
      <c r="FG14" s="112">
        <v>15.75</v>
      </c>
      <c r="FH14" s="112">
        <v>16.63</v>
      </c>
      <c r="FI14" s="112">
        <v>19.170000000000002</v>
      </c>
      <c r="FJ14" s="112">
        <v>18.73</v>
      </c>
      <c r="FK14" s="112">
        <v>17.29</v>
      </c>
      <c r="FL14" s="112">
        <v>20.260000000000002</v>
      </c>
      <c r="FM14" s="112">
        <v>20.49</v>
      </c>
      <c r="FN14" s="112">
        <v>19.03</v>
      </c>
      <c r="FO14" s="112">
        <v>19.52</v>
      </c>
      <c r="FP14" s="112">
        <v>20.32</v>
      </c>
      <c r="FQ14" s="112">
        <v>20.39</v>
      </c>
      <c r="FR14" s="112">
        <v>20.27</v>
      </c>
      <c r="FS14" s="112">
        <v>18.190000000000001</v>
      </c>
      <c r="FT14" s="112">
        <v>18.55</v>
      </c>
      <c r="FU14" s="112">
        <v>16.989999999999998</v>
      </c>
      <c r="FV14" s="35">
        <v>19.190000000000001</v>
      </c>
      <c r="FW14" s="31">
        <v>19.440000000000001</v>
      </c>
      <c r="FX14" s="32">
        <v>19.02</v>
      </c>
      <c r="FY14" s="32">
        <v>17.14</v>
      </c>
      <c r="FZ14" s="32">
        <v>18.03</v>
      </c>
      <c r="GA14" s="32">
        <v>16.670000000000002</v>
      </c>
      <c r="GB14" s="32">
        <v>16.13</v>
      </c>
      <c r="GC14" s="32">
        <v>19.309999999999999</v>
      </c>
      <c r="GD14" s="32">
        <v>18.89</v>
      </c>
      <c r="GE14" s="32">
        <v>19.37</v>
      </c>
      <c r="GF14" s="32">
        <v>19.03</v>
      </c>
      <c r="GG14" s="32">
        <v>18.41</v>
      </c>
      <c r="GH14" s="32">
        <v>19.309999999999999</v>
      </c>
      <c r="GI14" s="32">
        <v>18.7</v>
      </c>
      <c r="GJ14" s="32">
        <v>16.739999999999998</v>
      </c>
      <c r="GK14" s="32">
        <v>15.19</v>
      </c>
      <c r="GL14" s="32">
        <v>16.489999999999998</v>
      </c>
      <c r="GM14" s="32">
        <v>15.2</v>
      </c>
      <c r="GN14" s="32">
        <v>19.600000000000001</v>
      </c>
      <c r="GO14" s="32">
        <v>16.670000000000002</v>
      </c>
      <c r="GP14" s="32">
        <v>16.600000000000001</v>
      </c>
      <c r="GQ14" s="32">
        <v>16.7</v>
      </c>
      <c r="GR14" s="32">
        <v>16.95</v>
      </c>
      <c r="GS14" s="32">
        <v>17.57</v>
      </c>
      <c r="GT14" s="32">
        <v>19.09</v>
      </c>
      <c r="GU14" s="32">
        <v>18.940000000000001</v>
      </c>
      <c r="GV14" s="32">
        <v>12.28</v>
      </c>
      <c r="GW14" s="32">
        <v>16.75</v>
      </c>
      <c r="GX14" s="32">
        <v>17.579999999999998</v>
      </c>
      <c r="GY14" s="32">
        <v>15.03</v>
      </c>
      <c r="GZ14" s="32">
        <v>20.23</v>
      </c>
      <c r="HA14" s="32">
        <v>17.149999999999999</v>
      </c>
      <c r="HB14" s="32">
        <v>16.989999999999998</v>
      </c>
      <c r="HC14" s="32">
        <v>20.53</v>
      </c>
      <c r="HD14" s="32">
        <v>20.59</v>
      </c>
      <c r="HE14" s="32">
        <v>20.48</v>
      </c>
      <c r="HF14" s="32">
        <v>21.12</v>
      </c>
      <c r="HG14" s="32">
        <v>19.489999999999998</v>
      </c>
      <c r="HH14" s="32">
        <v>19.75</v>
      </c>
      <c r="HI14" s="32">
        <v>18.190000000000001</v>
      </c>
      <c r="HJ14" s="32">
        <v>18.55</v>
      </c>
      <c r="HK14" s="32">
        <v>19.75</v>
      </c>
      <c r="HL14" s="32">
        <v>20.27</v>
      </c>
      <c r="HM14" s="32">
        <v>15.68</v>
      </c>
      <c r="HN14" s="32">
        <v>20.260000000000002</v>
      </c>
      <c r="HO14" s="32">
        <v>20.309999999999999</v>
      </c>
      <c r="HP14" s="32">
        <v>20.3</v>
      </c>
      <c r="HQ14" s="32">
        <v>20.3</v>
      </c>
      <c r="HR14" s="32">
        <v>19.64</v>
      </c>
      <c r="HS14" s="32">
        <v>19.45</v>
      </c>
      <c r="HT14" s="32">
        <v>20.55</v>
      </c>
      <c r="HU14" s="32">
        <v>20.72</v>
      </c>
      <c r="HV14" s="32">
        <v>16.329999999999998</v>
      </c>
      <c r="HW14" s="32">
        <v>14.84</v>
      </c>
      <c r="HX14" s="32">
        <v>20.91</v>
      </c>
      <c r="HY14" s="32">
        <v>21</v>
      </c>
      <c r="HZ14" s="32">
        <v>20.27</v>
      </c>
      <c r="IA14" s="32">
        <v>21.02</v>
      </c>
      <c r="IB14" s="32">
        <v>21.04</v>
      </c>
      <c r="IC14" s="32">
        <v>19.399999999999999</v>
      </c>
      <c r="ID14" s="32">
        <v>20.32</v>
      </c>
      <c r="IE14" s="32">
        <v>20.43</v>
      </c>
      <c r="IF14" s="32">
        <v>20.11</v>
      </c>
      <c r="IG14" s="32">
        <v>20.85</v>
      </c>
      <c r="IH14" s="32">
        <v>21.51</v>
      </c>
      <c r="II14" s="32">
        <v>20.39</v>
      </c>
      <c r="IJ14" s="32">
        <v>20.420000000000002</v>
      </c>
      <c r="IK14" s="32">
        <v>20.03</v>
      </c>
      <c r="IL14" s="32">
        <v>20.75</v>
      </c>
      <c r="IM14" s="32">
        <v>20.190000000000001</v>
      </c>
      <c r="IN14" s="32">
        <v>20.47</v>
      </c>
      <c r="IO14" s="32">
        <v>18.059999999999999</v>
      </c>
      <c r="IP14" s="32">
        <v>20.98</v>
      </c>
      <c r="IQ14" s="32">
        <v>20.63</v>
      </c>
      <c r="IR14" s="32">
        <v>20.399999999999999</v>
      </c>
      <c r="IS14" s="32">
        <v>20.71</v>
      </c>
      <c r="IT14" s="32">
        <v>20.13</v>
      </c>
      <c r="IU14" s="32">
        <v>19.350000000000001</v>
      </c>
      <c r="IV14" s="32">
        <v>19.25</v>
      </c>
      <c r="IW14" s="32">
        <v>17.59</v>
      </c>
      <c r="IX14" s="32">
        <v>18.13</v>
      </c>
      <c r="IY14" s="32">
        <v>21.31</v>
      </c>
      <c r="IZ14" s="32">
        <v>21.98</v>
      </c>
      <c r="JA14" s="32">
        <v>21.55</v>
      </c>
      <c r="JB14" s="32">
        <v>20.3</v>
      </c>
      <c r="JC14" s="32">
        <v>21.24</v>
      </c>
      <c r="JD14" s="32">
        <v>21.88</v>
      </c>
      <c r="JE14" s="32">
        <v>21.39</v>
      </c>
      <c r="JF14" s="32">
        <v>21.89</v>
      </c>
      <c r="JG14" s="32">
        <v>18.5</v>
      </c>
      <c r="JH14" s="32">
        <v>20.96</v>
      </c>
      <c r="JI14" s="32">
        <v>20.82</v>
      </c>
      <c r="JJ14" s="32">
        <v>21.23</v>
      </c>
      <c r="JK14" s="35">
        <v>21.3</v>
      </c>
      <c r="JL14" s="31">
        <v>21.01</v>
      </c>
      <c r="JM14" s="32">
        <v>20.61</v>
      </c>
      <c r="JN14" s="32">
        <v>21.6</v>
      </c>
      <c r="JO14" s="32">
        <v>19.16</v>
      </c>
      <c r="JP14" s="32">
        <v>21.02</v>
      </c>
      <c r="JQ14" s="32">
        <v>20.239999999999998</v>
      </c>
      <c r="JR14" s="32">
        <v>20.100000000000001</v>
      </c>
      <c r="JS14" s="32">
        <v>19.100000000000001</v>
      </c>
      <c r="JT14" s="32">
        <v>20.100000000000001</v>
      </c>
      <c r="JU14" s="32">
        <v>21.75</v>
      </c>
      <c r="JV14" s="32">
        <v>20.36</v>
      </c>
      <c r="JW14" s="32">
        <v>20.8</v>
      </c>
      <c r="JX14" s="32">
        <v>18.72</v>
      </c>
      <c r="JY14" s="32">
        <v>20.7</v>
      </c>
      <c r="JZ14" s="32">
        <v>20.25</v>
      </c>
      <c r="KA14" s="32">
        <v>19.600000000000001</v>
      </c>
      <c r="KB14" s="32">
        <v>20.149999999999999</v>
      </c>
      <c r="KC14" s="32">
        <v>20.55</v>
      </c>
      <c r="KD14" s="32">
        <v>18.95</v>
      </c>
      <c r="KE14" s="32">
        <v>20.66</v>
      </c>
      <c r="KF14" s="32">
        <v>18.48</v>
      </c>
      <c r="KG14" s="32">
        <v>19.809999999999999</v>
      </c>
      <c r="KH14" s="32">
        <v>17.899999999999999</v>
      </c>
      <c r="KI14" s="32">
        <v>18.38</v>
      </c>
      <c r="KJ14" s="32">
        <v>19.309999999999999</v>
      </c>
      <c r="KK14" s="32">
        <v>20.05</v>
      </c>
      <c r="KL14" s="32">
        <v>19.84</v>
      </c>
      <c r="KM14" s="32">
        <v>19.73</v>
      </c>
      <c r="KN14" s="32">
        <v>20.45</v>
      </c>
      <c r="KO14" s="231">
        <v>10.09</v>
      </c>
      <c r="KP14" s="232">
        <v>16.09</v>
      </c>
      <c r="KQ14" s="232">
        <v>16.02</v>
      </c>
      <c r="KR14" s="232">
        <v>16.02</v>
      </c>
      <c r="KS14" s="232">
        <v>16.68</v>
      </c>
      <c r="KT14" s="232">
        <v>17.059999999999999</v>
      </c>
      <c r="KU14" s="232">
        <v>13.81</v>
      </c>
      <c r="KV14" s="232">
        <v>15.08</v>
      </c>
      <c r="KW14" s="232">
        <v>12.95</v>
      </c>
      <c r="KX14" s="232">
        <v>12.19</v>
      </c>
      <c r="KY14" s="232">
        <v>12.37</v>
      </c>
      <c r="KZ14" s="232">
        <v>12</v>
      </c>
      <c r="LA14" s="232">
        <v>12.7</v>
      </c>
      <c r="LB14" s="232">
        <v>13.66</v>
      </c>
      <c r="LC14" s="232">
        <v>14.25</v>
      </c>
      <c r="LD14" s="232">
        <v>14.06</v>
      </c>
      <c r="LE14" s="232">
        <v>15.13</v>
      </c>
      <c r="LF14" s="232">
        <v>14.56</v>
      </c>
      <c r="LG14" s="233">
        <v>17.309999999999999</v>
      </c>
      <c r="LH14" s="233">
        <v>17.25</v>
      </c>
      <c r="LI14" s="233">
        <v>14.45</v>
      </c>
      <c r="LJ14" s="233">
        <v>11.85</v>
      </c>
      <c r="LK14" s="233">
        <v>13.448749999999997</v>
      </c>
      <c r="LL14" s="233">
        <v>13.99</v>
      </c>
      <c r="LM14" s="231">
        <v>17.690000000000001</v>
      </c>
      <c r="LN14" s="231">
        <v>16.829999999999998</v>
      </c>
      <c r="LO14" s="231">
        <v>19.02</v>
      </c>
      <c r="LP14" s="231">
        <v>18.809999999999999</v>
      </c>
      <c r="LQ14" s="231">
        <v>17.37</v>
      </c>
      <c r="LR14" s="231">
        <v>16.690000000000001</v>
      </c>
      <c r="LS14" s="231">
        <v>19.670000000000002</v>
      </c>
      <c r="LT14" s="124">
        <v>19.149999999999999</v>
      </c>
      <c r="LU14" s="125">
        <v>20.53</v>
      </c>
      <c r="LV14" s="126">
        <v>19.77</v>
      </c>
      <c r="LW14" s="126">
        <v>19.95</v>
      </c>
      <c r="LX14" s="126">
        <v>19.87</v>
      </c>
      <c r="LY14" s="126">
        <v>19.97</v>
      </c>
      <c r="LZ14" s="126">
        <v>18.350000000000001</v>
      </c>
      <c r="MA14" s="126">
        <v>18.28</v>
      </c>
      <c r="MB14" s="126">
        <v>19.489999999999998</v>
      </c>
      <c r="MC14" s="126">
        <v>20.03</v>
      </c>
      <c r="MD14" s="126">
        <v>21.1</v>
      </c>
      <c r="ME14" s="126">
        <v>20.34</v>
      </c>
      <c r="MF14" s="126">
        <v>20.85</v>
      </c>
      <c r="MG14" s="126">
        <v>20.62</v>
      </c>
      <c r="MH14" s="126">
        <v>19.600000000000001</v>
      </c>
      <c r="MI14" s="126">
        <v>17.559999999999999</v>
      </c>
      <c r="MJ14" s="126">
        <v>18.66</v>
      </c>
      <c r="MK14" s="126">
        <v>18.32</v>
      </c>
      <c r="ML14" s="126">
        <v>14.06</v>
      </c>
      <c r="MM14" s="126">
        <v>14.05</v>
      </c>
      <c r="MN14" s="126">
        <v>18.690000000000001</v>
      </c>
      <c r="MO14" s="126">
        <v>18.190000000000001</v>
      </c>
      <c r="MP14" s="126">
        <v>18.63</v>
      </c>
      <c r="MQ14" s="126">
        <v>18.37</v>
      </c>
      <c r="MR14" s="126">
        <v>15.48</v>
      </c>
      <c r="MS14" s="126">
        <v>14.63</v>
      </c>
      <c r="MT14" s="126">
        <v>14.03</v>
      </c>
      <c r="MU14" s="126">
        <v>14.05</v>
      </c>
      <c r="MV14" s="126">
        <v>14.56</v>
      </c>
      <c r="MW14" s="126">
        <v>13.52</v>
      </c>
      <c r="MX14" s="126">
        <v>13.78</v>
      </c>
      <c r="MY14" s="126">
        <v>13.7</v>
      </c>
      <c r="MZ14" s="126">
        <v>14.24</v>
      </c>
      <c r="NA14" s="126">
        <v>18.68</v>
      </c>
      <c r="NB14" s="126">
        <v>18.329999999999998</v>
      </c>
      <c r="NC14" s="126">
        <v>19.03</v>
      </c>
      <c r="ND14" s="126">
        <v>18.09</v>
      </c>
      <c r="NE14" s="126">
        <v>18.75</v>
      </c>
    </row>
    <row r="15" spans="1:369" s="33" customFormat="1">
      <c r="A15" s="28" t="s">
        <v>200</v>
      </c>
      <c r="B15" s="28">
        <v>14.733272727272732</v>
      </c>
      <c r="C15" s="29">
        <v>15.926297297297301</v>
      </c>
      <c r="D15" s="29">
        <v>18.530200000000008</v>
      </c>
      <c r="E15" s="29">
        <v>15.835509090909087</v>
      </c>
      <c r="F15" s="29">
        <v>18.475538461538466</v>
      </c>
      <c r="G15" s="29">
        <v>14.823324324324323</v>
      </c>
      <c r="H15" s="29">
        <v>15.695303797468359</v>
      </c>
      <c r="I15" s="29">
        <v>17.909301587301591</v>
      </c>
      <c r="J15" s="28">
        <v>19.020253164556955</v>
      </c>
      <c r="K15" s="29">
        <v>16.671470588235294</v>
      </c>
      <c r="L15" s="29">
        <v>16.861655172413794</v>
      </c>
      <c r="M15" s="29">
        <v>15.059370370370372</v>
      </c>
      <c r="N15" s="29">
        <v>15.032588235294117</v>
      </c>
      <c r="O15" s="29">
        <v>18.559206896551725</v>
      </c>
      <c r="P15" s="28">
        <v>17.530634146341463</v>
      </c>
      <c r="Q15" s="29">
        <v>19.337531645569623</v>
      </c>
      <c r="R15" s="28">
        <v>16.155888888888885</v>
      </c>
      <c r="S15" s="29">
        <v>15.731933333333336</v>
      </c>
      <c r="T15" s="28">
        <v>15.678061224489793</v>
      </c>
      <c r="U15" s="29">
        <v>14.348076923076929</v>
      </c>
      <c r="V15" s="28">
        <v>14.852695652173917</v>
      </c>
      <c r="W15" s="29">
        <v>15.859224489795919</v>
      </c>
      <c r="X15" s="28">
        <v>15.9526</v>
      </c>
      <c r="Y15" s="28">
        <v>15.310816666666664</v>
      </c>
      <c r="Z15" s="29">
        <v>15.535142857142858</v>
      </c>
      <c r="AA15" s="29">
        <v>15.346312500000002</v>
      </c>
      <c r="AB15" s="34">
        <v>18.600000000000001</v>
      </c>
      <c r="AC15" s="34">
        <v>17.5</v>
      </c>
      <c r="AD15" s="34">
        <v>17</v>
      </c>
      <c r="AE15" s="34">
        <v>19</v>
      </c>
      <c r="AF15" s="34">
        <v>15.6</v>
      </c>
      <c r="AG15" s="34">
        <v>16.100000000000001</v>
      </c>
      <c r="AH15" s="34">
        <v>15.3</v>
      </c>
      <c r="AI15" s="29">
        <v>15.443</v>
      </c>
      <c r="AJ15" s="29">
        <v>14.034558823529412</v>
      </c>
      <c r="AK15" s="29">
        <v>13.812971014492755</v>
      </c>
      <c r="AL15" s="29">
        <v>15.275512820512821</v>
      </c>
      <c r="AM15" s="29">
        <v>13.934061224489795</v>
      </c>
      <c r="AN15" s="29">
        <v>16.787285714285712</v>
      </c>
      <c r="AO15" s="29">
        <v>15.944484848484848</v>
      </c>
      <c r="AP15" s="29">
        <v>15.769918367346939</v>
      </c>
      <c r="AQ15" s="29">
        <v>15.123978260869562</v>
      </c>
      <c r="AR15" s="29">
        <v>14.491409090909089</v>
      </c>
      <c r="AS15" s="29">
        <v>14.9846</v>
      </c>
      <c r="AT15" s="29">
        <v>15.393258064516131</v>
      </c>
      <c r="AU15" s="29">
        <v>16.177311111111116</v>
      </c>
      <c r="AV15" s="29">
        <v>14.681698113207547</v>
      </c>
      <c r="AW15" s="29">
        <v>17.496296525000002</v>
      </c>
      <c r="AX15" s="86">
        <v>12.86</v>
      </c>
      <c r="AY15" s="86">
        <v>12.53</v>
      </c>
      <c r="AZ15" s="86">
        <v>13.11</v>
      </c>
      <c r="BA15" s="86">
        <v>13.01</v>
      </c>
      <c r="BB15" s="86">
        <v>12.71</v>
      </c>
      <c r="BC15" s="86">
        <v>12.87</v>
      </c>
      <c r="BD15" s="86">
        <v>14.59</v>
      </c>
      <c r="BE15" s="86">
        <v>14.67</v>
      </c>
      <c r="BF15" s="86">
        <v>14.27</v>
      </c>
      <c r="BG15" s="86">
        <v>12.08</v>
      </c>
      <c r="BH15" s="86">
        <v>12.27</v>
      </c>
      <c r="BI15" s="86">
        <v>11.96</v>
      </c>
      <c r="BJ15" s="87">
        <v>13.06</v>
      </c>
      <c r="BK15" s="87">
        <v>16.89</v>
      </c>
      <c r="BL15" s="87">
        <v>14.84</v>
      </c>
      <c r="BM15" s="87">
        <v>16.399999999999999</v>
      </c>
      <c r="BN15" s="87">
        <v>19.45</v>
      </c>
      <c r="BO15" s="87">
        <v>18.95</v>
      </c>
      <c r="BP15" s="87">
        <v>20.86</v>
      </c>
      <c r="BQ15" s="87">
        <v>19.899999999999999</v>
      </c>
      <c r="BR15" s="87">
        <v>24.11</v>
      </c>
      <c r="BS15" s="87">
        <v>19.649999999999999</v>
      </c>
      <c r="BT15" s="87">
        <v>18.190000000000001</v>
      </c>
      <c r="BU15" s="87">
        <v>21.23</v>
      </c>
      <c r="BV15" s="87">
        <v>26.54</v>
      </c>
      <c r="BW15" s="87">
        <v>24.57</v>
      </c>
      <c r="BX15" s="87">
        <v>13.91</v>
      </c>
      <c r="BY15" s="87">
        <v>13.13</v>
      </c>
      <c r="BZ15" s="87">
        <v>14.36</v>
      </c>
      <c r="CA15" s="87">
        <v>13.63</v>
      </c>
      <c r="CB15" s="87">
        <v>13.43</v>
      </c>
      <c r="CC15" s="87">
        <v>15.66</v>
      </c>
      <c r="CD15" s="87">
        <v>14.01</v>
      </c>
      <c r="CE15" s="87">
        <v>14.04</v>
      </c>
      <c r="CF15" s="87">
        <v>13.82</v>
      </c>
      <c r="CG15" s="29">
        <v>13.4</v>
      </c>
      <c r="CH15" s="29">
        <v>17.5</v>
      </c>
      <c r="CI15" s="29">
        <v>15.8</v>
      </c>
      <c r="CJ15" s="29">
        <v>14.4</v>
      </c>
      <c r="CK15" s="29">
        <v>14.8</v>
      </c>
      <c r="CL15" s="29">
        <v>14.1</v>
      </c>
      <c r="CM15" s="29">
        <v>14.4</v>
      </c>
      <c r="CN15" s="29">
        <v>15.4</v>
      </c>
      <c r="CO15" s="29">
        <v>15.4</v>
      </c>
      <c r="CP15" s="29">
        <v>14.9</v>
      </c>
      <c r="CQ15" s="29">
        <v>14.7</v>
      </c>
      <c r="CR15" s="159">
        <v>14.678749999999999</v>
      </c>
      <c r="CS15" s="159">
        <v>15.295714285714284</v>
      </c>
      <c r="CT15" s="159">
        <v>13.556000000000003</v>
      </c>
      <c r="CU15" s="159">
        <v>17.906250000000004</v>
      </c>
      <c r="CV15" s="159">
        <v>15.446000000000002</v>
      </c>
      <c r="CW15" s="159">
        <v>14.909166666666669</v>
      </c>
      <c r="CX15" s="159">
        <v>15.05725</v>
      </c>
      <c r="CY15" s="159">
        <v>14.822714285714286</v>
      </c>
      <c r="CZ15" s="159">
        <v>14.463999999999999</v>
      </c>
      <c r="DA15" s="159">
        <v>14.087999999999999</v>
      </c>
      <c r="DB15" s="29">
        <v>17.100000000000001</v>
      </c>
      <c r="DC15" s="30">
        <v>25.265111111111111</v>
      </c>
      <c r="DD15" s="30">
        <v>31.200636363636363</v>
      </c>
      <c r="DE15" s="30">
        <v>31.120224999999998</v>
      </c>
      <c r="DF15" s="30">
        <v>25.387911111111116</v>
      </c>
      <c r="DG15" s="30">
        <v>25.703099999999996</v>
      </c>
      <c r="DH15" s="30">
        <v>27.742894736842107</v>
      </c>
      <c r="DI15" s="30">
        <v>27.654500000000002</v>
      </c>
      <c r="DJ15" s="30">
        <v>27.958302325581393</v>
      </c>
      <c r="DK15" s="30">
        <v>28.119800000000005</v>
      </c>
      <c r="DL15" s="30">
        <v>28.262400000000003</v>
      </c>
      <c r="DM15" s="30">
        <v>30.252333333333329</v>
      </c>
      <c r="DN15" s="30">
        <v>27.37788888888889</v>
      </c>
      <c r="DO15" s="30">
        <v>26.667380952380952</v>
      </c>
      <c r="DP15" s="30">
        <v>26.542999999999999</v>
      </c>
      <c r="DQ15" s="30">
        <v>28.974625</v>
      </c>
      <c r="DR15" s="30">
        <v>30.230299999999993</v>
      </c>
      <c r="DS15" s="30">
        <v>36.478699999999996</v>
      </c>
      <c r="DT15" s="30">
        <v>29.906299999999998</v>
      </c>
      <c r="DU15" s="30">
        <v>28.559100000000001</v>
      </c>
      <c r="DV15" s="30">
        <v>29.296699999999998</v>
      </c>
      <c r="DW15" s="30">
        <v>43.979608571428578</v>
      </c>
      <c r="DX15" s="30">
        <v>29.102718000000003</v>
      </c>
      <c r="DY15" s="30">
        <v>29.064677272727273</v>
      </c>
      <c r="DZ15" s="104">
        <v>28.644157117278422</v>
      </c>
      <c r="EA15" s="30">
        <v>45.924929310344837</v>
      </c>
      <c r="EB15" s="30">
        <v>31.260388888888883</v>
      </c>
      <c r="EC15" s="30">
        <v>34.999132432432432</v>
      </c>
      <c r="ED15" s="30">
        <v>33.519002500000006</v>
      </c>
      <c r="EE15" s="30">
        <v>25.439602439024394</v>
      </c>
      <c r="EF15" s="30">
        <v>33.681165384615397</v>
      </c>
      <c r="EG15" s="30">
        <v>39.817900000000002</v>
      </c>
      <c r="EH15" s="30">
        <v>16.009610638297868</v>
      </c>
      <c r="EI15" s="30">
        <v>14.023276470588234</v>
      </c>
      <c r="EJ15" s="30">
        <v>21.186009090909096</v>
      </c>
      <c r="EK15" s="30">
        <v>17.988923809523811</v>
      </c>
      <c r="EL15" s="30">
        <v>22.008240000000001</v>
      </c>
      <c r="EM15" s="104">
        <v>26.41910714285714</v>
      </c>
      <c r="EN15" s="104">
        <v>27.078883720930239</v>
      </c>
      <c r="EO15" s="104">
        <v>28.820249999999998</v>
      </c>
      <c r="EP15" s="104">
        <v>29.757552631578942</v>
      </c>
      <c r="EQ15" s="104">
        <v>29.820181818181819</v>
      </c>
      <c r="ER15" s="112">
        <v>11.82</v>
      </c>
      <c r="ES15" s="112">
        <v>11.34</v>
      </c>
      <c r="ET15" s="112">
        <v>10.75</v>
      </c>
      <c r="EU15" s="112">
        <v>14.6</v>
      </c>
      <c r="EV15" s="112">
        <v>12.41</v>
      </c>
      <c r="EW15" s="112">
        <v>10.34</v>
      </c>
      <c r="EX15" s="112">
        <v>14.97</v>
      </c>
      <c r="EY15" s="112">
        <v>12.3</v>
      </c>
      <c r="EZ15" s="112">
        <v>11.43</v>
      </c>
      <c r="FA15" s="112">
        <v>12.47</v>
      </c>
      <c r="FB15" s="112">
        <v>11.98</v>
      </c>
      <c r="FC15" s="112">
        <v>11.79</v>
      </c>
      <c r="FD15" s="112">
        <v>12.89</v>
      </c>
      <c r="FE15" s="112">
        <v>11.6</v>
      </c>
      <c r="FF15" s="112">
        <v>13.33</v>
      </c>
      <c r="FG15" s="112">
        <v>13.68</v>
      </c>
      <c r="FH15" s="112">
        <v>13.29</v>
      </c>
      <c r="FI15" s="112">
        <v>13.32</v>
      </c>
      <c r="FJ15" s="112">
        <v>12.7</v>
      </c>
      <c r="FK15" s="112">
        <v>14.81</v>
      </c>
      <c r="FL15" s="112">
        <v>12.4</v>
      </c>
      <c r="FM15" s="112">
        <v>12.07</v>
      </c>
      <c r="FN15" s="112">
        <v>14.55</v>
      </c>
      <c r="FO15" s="112">
        <v>14.72</v>
      </c>
      <c r="FP15" s="112">
        <v>11.46</v>
      </c>
      <c r="FQ15" s="112">
        <v>10.71</v>
      </c>
      <c r="FR15" s="112">
        <v>10.7</v>
      </c>
      <c r="FS15" s="112">
        <v>13.82</v>
      </c>
      <c r="FT15" s="112">
        <v>13.42</v>
      </c>
      <c r="FU15" s="112">
        <v>12.2</v>
      </c>
      <c r="FV15" s="35">
        <v>12.1846</v>
      </c>
      <c r="FW15" s="31">
        <v>12.077999999999999</v>
      </c>
      <c r="FX15" s="32">
        <v>12.802700000000002</v>
      </c>
      <c r="FY15" s="32">
        <v>14.417300000000001</v>
      </c>
      <c r="FZ15" s="32">
        <v>13.6373</v>
      </c>
      <c r="GA15" s="32">
        <v>14.018400000000002</v>
      </c>
      <c r="GB15" s="32">
        <v>15.730300000000002</v>
      </c>
      <c r="GC15" s="32">
        <v>11.363</v>
      </c>
      <c r="GD15" s="32">
        <v>10.911199999999999</v>
      </c>
      <c r="GE15" s="32">
        <v>10.966199999999999</v>
      </c>
      <c r="GF15" s="32">
        <v>11.4244</v>
      </c>
      <c r="GG15" s="32">
        <v>12.584199999999999</v>
      </c>
      <c r="GH15" s="32">
        <v>11.7174</v>
      </c>
      <c r="GI15" s="32">
        <v>12.588900000000001</v>
      </c>
      <c r="GJ15" s="32">
        <v>13.6958</v>
      </c>
      <c r="GK15" s="32">
        <v>15.8146</v>
      </c>
      <c r="GL15" s="32">
        <v>13.481399999999999</v>
      </c>
      <c r="GM15" s="32">
        <v>14.338699999999999</v>
      </c>
      <c r="GN15" s="32">
        <v>11.962399999999999</v>
      </c>
      <c r="GO15" s="32">
        <v>15.4091</v>
      </c>
      <c r="GP15" s="32">
        <v>16.099</v>
      </c>
      <c r="GQ15" s="32">
        <v>14.9413</v>
      </c>
      <c r="GR15" s="32">
        <v>13.984300000000001</v>
      </c>
      <c r="GS15" s="32">
        <v>14.3682</v>
      </c>
      <c r="GT15" s="32">
        <v>12.751900000000001</v>
      </c>
      <c r="GU15" s="32">
        <v>11.9948</v>
      </c>
      <c r="GV15" s="32">
        <v>20.016399999999997</v>
      </c>
      <c r="GW15" s="32">
        <v>15.5815</v>
      </c>
      <c r="GX15" s="32">
        <v>13.149899999999999</v>
      </c>
      <c r="GY15" s="32">
        <v>15.876000000000001</v>
      </c>
      <c r="GZ15" s="32">
        <v>10.95</v>
      </c>
      <c r="HA15" s="32">
        <v>15.71</v>
      </c>
      <c r="HB15" s="32">
        <v>12.2</v>
      </c>
      <c r="HC15" s="32">
        <v>11.54</v>
      </c>
      <c r="HD15" s="32">
        <v>11.62</v>
      </c>
      <c r="HE15" s="32">
        <v>11.85</v>
      </c>
      <c r="HF15" s="32">
        <v>12.66</v>
      </c>
      <c r="HG15" s="32">
        <v>13.49</v>
      </c>
      <c r="HH15" s="32">
        <v>13.56</v>
      </c>
      <c r="HI15" s="32">
        <v>13.82</v>
      </c>
      <c r="HJ15" s="32">
        <v>13.42</v>
      </c>
      <c r="HK15" s="32">
        <v>13.45</v>
      </c>
      <c r="HL15" s="32">
        <v>11.53</v>
      </c>
      <c r="HM15" s="32">
        <v>14.92</v>
      </c>
      <c r="HN15" s="32">
        <v>10.82</v>
      </c>
      <c r="HO15" s="32">
        <v>10.82</v>
      </c>
      <c r="HP15" s="32">
        <v>11.72</v>
      </c>
      <c r="HQ15" s="32">
        <v>11.15</v>
      </c>
      <c r="HR15" s="32">
        <v>13.33</v>
      </c>
      <c r="HS15" s="32">
        <v>12.56</v>
      </c>
      <c r="HT15" s="32">
        <v>11.3</v>
      </c>
      <c r="HU15" s="32">
        <v>12.18</v>
      </c>
      <c r="HV15" s="32">
        <v>13.5</v>
      </c>
      <c r="HW15" s="32">
        <v>16.350000000000001</v>
      </c>
      <c r="HX15" s="32">
        <v>11.17</v>
      </c>
      <c r="HY15" s="32">
        <v>11.07</v>
      </c>
      <c r="HZ15" s="32">
        <v>10.7</v>
      </c>
      <c r="IA15" s="32">
        <v>11.11</v>
      </c>
      <c r="IB15" s="32">
        <v>10.27</v>
      </c>
      <c r="IC15" s="32">
        <v>11.94</v>
      </c>
      <c r="ID15" s="32">
        <v>11.46</v>
      </c>
      <c r="IE15" s="32">
        <v>12.05</v>
      </c>
      <c r="IF15" s="32">
        <v>9.92</v>
      </c>
      <c r="IG15" s="32">
        <v>11.26</v>
      </c>
      <c r="IH15" s="32">
        <v>9.94</v>
      </c>
      <c r="II15" s="32">
        <v>10.71</v>
      </c>
      <c r="IJ15" s="32">
        <v>11.48</v>
      </c>
      <c r="IK15" s="32">
        <v>11.87</v>
      </c>
      <c r="IL15" s="32">
        <v>12.34</v>
      </c>
      <c r="IM15" s="32">
        <v>11.26</v>
      </c>
      <c r="IN15" s="32">
        <v>11.39</v>
      </c>
      <c r="IO15" s="32">
        <v>13.25</v>
      </c>
      <c r="IP15" s="32">
        <v>12.22</v>
      </c>
      <c r="IQ15" s="32">
        <v>10.9</v>
      </c>
      <c r="IR15" s="32">
        <v>11.43</v>
      </c>
      <c r="IS15" s="32">
        <v>10.19</v>
      </c>
      <c r="IT15" s="32">
        <v>13.367799999999999</v>
      </c>
      <c r="IU15" s="32">
        <v>14.789200000000001</v>
      </c>
      <c r="IV15" s="32">
        <v>13.914900000000001</v>
      </c>
      <c r="IW15" s="32">
        <v>17.968899999999998</v>
      </c>
      <c r="IX15" s="32">
        <v>15.6793</v>
      </c>
      <c r="IY15" s="32">
        <v>10.736699999999999</v>
      </c>
      <c r="IZ15" s="32">
        <v>9.4609999999999985</v>
      </c>
      <c r="JA15" s="32">
        <v>11.8367</v>
      </c>
      <c r="JB15" s="32">
        <v>11.026900000000001</v>
      </c>
      <c r="JC15" s="32">
        <v>10.893800000000001</v>
      </c>
      <c r="JD15" s="32">
        <v>9.2195999999999998</v>
      </c>
      <c r="JE15" s="32">
        <v>10.4331</v>
      </c>
      <c r="JF15" s="32">
        <v>10.078800000000001</v>
      </c>
      <c r="JG15" s="32">
        <v>13.211499999999999</v>
      </c>
      <c r="JH15" s="32">
        <v>9.9878999999999998</v>
      </c>
      <c r="JI15" s="32">
        <v>10.959099999999999</v>
      </c>
      <c r="JJ15" s="32">
        <v>10.3691</v>
      </c>
      <c r="JK15" s="35">
        <v>10.9</v>
      </c>
      <c r="JL15" s="31">
        <v>10.89</v>
      </c>
      <c r="JM15" s="32">
        <v>10.92</v>
      </c>
      <c r="JN15" s="32">
        <v>10.24</v>
      </c>
      <c r="JO15" s="32">
        <v>11.19</v>
      </c>
      <c r="JP15" s="32">
        <v>11.742599999999999</v>
      </c>
      <c r="JQ15" s="32">
        <v>13.087400000000001</v>
      </c>
      <c r="JR15" s="32">
        <v>11.594800000000001</v>
      </c>
      <c r="JS15" s="32">
        <v>14.508799999999999</v>
      </c>
      <c r="JT15" s="32">
        <v>13.112500000000001</v>
      </c>
      <c r="JU15" s="32">
        <v>10.913599999999999</v>
      </c>
      <c r="JV15" s="32">
        <v>13.003</v>
      </c>
      <c r="JW15" s="32">
        <v>11.667</v>
      </c>
      <c r="JX15" s="32">
        <v>14.3476</v>
      </c>
      <c r="JY15" s="32">
        <v>12.068100000000001</v>
      </c>
      <c r="JZ15" s="32">
        <v>13.2174</v>
      </c>
      <c r="KA15" s="32">
        <v>12.480500000000001</v>
      </c>
      <c r="KB15" s="32">
        <v>13.057400000000001</v>
      </c>
      <c r="KC15" s="32">
        <v>10.474600000000001</v>
      </c>
      <c r="KD15" s="32">
        <v>14.29</v>
      </c>
      <c r="KE15" s="32">
        <v>10.51</v>
      </c>
      <c r="KF15" s="32">
        <v>12.47</v>
      </c>
      <c r="KG15" s="32">
        <v>11.6</v>
      </c>
      <c r="KH15" s="32">
        <v>12.82</v>
      </c>
      <c r="KI15" s="32">
        <v>13.66</v>
      </c>
      <c r="KJ15" s="32">
        <v>12.28</v>
      </c>
      <c r="KK15" s="32">
        <v>11.79</v>
      </c>
      <c r="KL15" s="32">
        <v>11.51</v>
      </c>
      <c r="KM15" s="32">
        <v>11.04</v>
      </c>
      <c r="KN15" s="32">
        <v>10.26</v>
      </c>
      <c r="KO15" s="231">
        <v>15.45</v>
      </c>
      <c r="KP15" s="232">
        <v>14.196374</v>
      </c>
      <c r="KQ15" s="232">
        <v>14.165471999999999</v>
      </c>
      <c r="KR15" s="232">
        <v>16.206094</v>
      </c>
      <c r="KS15" s="232">
        <v>15.729000000000001</v>
      </c>
      <c r="KT15" s="232">
        <v>14.993107999999999</v>
      </c>
      <c r="KU15" s="232">
        <v>16.790461999999998</v>
      </c>
      <c r="KV15" s="232">
        <v>15.762326000000002</v>
      </c>
      <c r="KW15" s="232">
        <v>19.058398</v>
      </c>
      <c r="KX15" s="232">
        <v>20.042446000000002</v>
      </c>
      <c r="KY15" s="232">
        <v>19.903368</v>
      </c>
      <c r="KZ15" s="232">
        <v>20.032406000000002</v>
      </c>
      <c r="LA15" s="232">
        <v>19.4694</v>
      </c>
      <c r="LB15" s="232">
        <v>17.172585999999999</v>
      </c>
      <c r="LC15" s="232">
        <v>16.606653999999999</v>
      </c>
      <c r="LD15" s="232">
        <v>16.613627999999999</v>
      </c>
      <c r="LE15" s="232">
        <v>14.566934</v>
      </c>
      <c r="LF15" s="232">
        <v>15.923528000000001</v>
      </c>
      <c r="LG15" s="233">
        <v>11.01</v>
      </c>
      <c r="LH15" s="233">
        <v>10.38</v>
      </c>
      <c r="LI15" s="233">
        <v>13.14</v>
      </c>
      <c r="LJ15" s="233">
        <v>20.29</v>
      </c>
      <c r="LK15" s="233">
        <v>20.285</v>
      </c>
      <c r="LL15" s="233">
        <v>15.889444444444447</v>
      </c>
      <c r="LM15" s="231">
        <v>11.12</v>
      </c>
      <c r="LN15" s="231">
        <v>11.86</v>
      </c>
      <c r="LO15" s="231">
        <v>9.85</v>
      </c>
      <c r="LP15" s="231">
        <v>12.35</v>
      </c>
      <c r="LQ15" s="231">
        <v>14.39</v>
      </c>
      <c r="LR15" s="231">
        <v>15.54</v>
      </c>
      <c r="LS15" s="231">
        <v>11.43</v>
      </c>
      <c r="LT15" s="124">
        <v>11.24</v>
      </c>
      <c r="LU15" s="125">
        <v>10.99</v>
      </c>
      <c r="LV15" s="126">
        <v>10.46</v>
      </c>
      <c r="LW15" s="126">
        <v>11.2</v>
      </c>
      <c r="LX15" s="126">
        <v>11.09</v>
      </c>
      <c r="LY15" s="126">
        <v>11.41</v>
      </c>
      <c r="LZ15" s="126">
        <v>12.18</v>
      </c>
      <c r="MA15" s="126">
        <v>12.6</v>
      </c>
      <c r="MB15" s="126">
        <v>10.42</v>
      </c>
      <c r="MC15" s="126">
        <v>10.24</v>
      </c>
      <c r="MD15" s="126">
        <v>9.43</v>
      </c>
      <c r="ME15" s="126">
        <v>11.24</v>
      </c>
      <c r="MF15" s="126">
        <v>11.35</v>
      </c>
      <c r="MG15" s="126">
        <v>10.63</v>
      </c>
      <c r="MH15" s="126">
        <v>10.8</v>
      </c>
      <c r="MI15" s="126">
        <v>13.73</v>
      </c>
      <c r="MJ15" s="126">
        <v>11.33</v>
      </c>
      <c r="MK15" s="126">
        <v>11.65</v>
      </c>
      <c r="ML15" s="126">
        <v>18.079999999999998</v>
      </c>
      <c r="MM15" s="126">
        <v>19.2</v>
      </c>
      <c r="MN15" s="126">
        <v>11.86</v>
      </c>
      <c r="MO15" s="126">
        <v>12.74</v>
      </c>
      <c r="MP15" s="126">
        <v>12.7</v>
      </c>
      <c r="MQ15" s="126">
        <v>13.52</v>
      </c>
      <c r="MR15" s="126">
        <v>15.62</v>
      </c>
      <c r="MS15" s="126">
        <v>15.85</v>
      </c>
      <c r="MT15" s="126">
        <v>16.899999999999999</v>
      </c>
      <c r="MU15" s="126">
        <v>17.59</v>
      </c>
      <c r="MV15" s="126">
        <v>16.809999999999999</v>
      </c>
      <c r="MW15" s="126">
        <v>17.149999999999999</v>
      </c>
      <c r="MX15" s="126">
        <v>17.55</v>
      </c>
      <c r="MY15" s="126">
        <v>17.12</v>
      </c>
      <c r="MZ15" s="126">
        <v>17.05</v>
      </c>
      <c r="NA15" s="126">
        <v>12.34</v>
      </c>
      <c r="NB15" s="126">
        <v>12.83</v>
      </c>
      <c r="NC15" s="126">
        <v>14.05</v>
      </c>
      <c r="ND15" s="126">
        <v>14.53</v>
      </c>
      <c r="NE15" s="126">
        <v>12.72</v>
      </c>
    </row>
    <row r="16" spans="1:369" s="33" customFormat="1">
      <c r="A16" s="28" t="s">
        <v>201</v>
      </c>
      <c r="B16" s="28">
        <v>0.16956363636363636</v>
      </c>
      <c r="C16" s="29">
        <v>0.14872972972972973</v>
      </c>
      <c r="D16" s="29">
        <v>0.21783750000000021</v>
      </c>
      <c r="E16" s="29">
        <v>0.16412727272727273</v>
      </c>
      <c r="F16" s="29">
        <v>0.223</v>
      </c>
      <c r="G16" s="29">
        <v>0.1814324324324324</v>
      </c>
      <c r="H16" s="29">
        <v>0.17170886075949368</v>
      </c>
      <c r="I16" s="29">
        <v>1.24920634920635E-2</v>
      </c>
      <c r="J16" s="28">
        <v>0.21469620253164556</v>
      </c>
      <c r="K16" s="29">
        <v>0.17976470588235294</v>
      </c>
      <c r="L16" s="29">
        <v>9.7068965517241434E-3</v>
      </c>
      <c r="M16" s="29">
        <v>0.16118518518518521</v>
      </c>
      <c r="N16" s="29">
        <v>0.16905882352941171</v>
      </c>
      <c r="O16" s="29">
        <v>0.21668965517241381</v>
      </c>
      <c r="P16" s="28">
        <v>0.22017073170731713</v>
      </c>
      <c r="Q16" s="29">
        <v>0.20488607594936714</v>
      </c>
      <c r="R16" s="28">
        <v>0.17699999999999996</v>
      </c>
      <c r="S16" s="29">
        <v>0.17477777777777775</v>
      </c>
      <c r="T16" s="28">
        <v>0.16230612244897957</v>
      </c>
      <c r="U16" s="29">
        <v>0.16709615384615384</v>
      </c>
      <c r="V16" s="28">
        <v>0.16819565217391305</v>
      </c>
      <c r="W16" s="29">
        <v>0.18532653061224497</v>
      </c>
      <c r="X16" s="28">
        <v>0.18949999999999997</v>
      </c>
      <c r="Y16" s="28">
        <v>0.18305000000000005</v>
      </c>
      <c r="Z16" s="29">
        <v>0.18614285714285714</v>
      </c>
      <c r="AA16" s="29">
        <v>0.19143750000000004</v>
      </c>
      <c r="AB16" s="34">
        <v>0.24</v>
      </c>
      <c r="AC16" s="34">
        <v>0.22</v>
      </c>
      <c r="AD16" s="34">
        <v>0.22</v>
      </c>
      <c r="AE16" s="34">
        <v>0.24</v>
      </c>
      <c r="AF16" s="34">
        <v>0.21</v>
      </c>
      <c r="AG16" s="34">
        <v>0.21</v>
      </c>
      <c r="AH16" s="34">
        <v>0.2</v>
      </c>
      <c r="AI16" s="29">
        <v>0</v>
      </c>
      <c r="AJ16" s="29">
        <v>0.14382352941176468</v>
      </c>
      <c r="AK16" s="29">
        <v>0.13907246376811594</v>
      </c>
      <c r="AL16" s="29">
        <v>0.16897435897435895</v>
      </c>
      <c r="AM16" s="29">
        <v>0.1568163265306122</v>
      </c>
      <c r="AN16" s="29">
        <v>0.20066071428571422</v>
      </c>
      <c r="AO16" s="29">
        <v>0.17112121212121209</v>
      </c>
      <c r="AP16" s="29">
        <v>0.1849387755102041</v>
      </c>
      <c r="AQ16" s="29">
        <v>0.16295652173913042</v>
      </c>
      <c r="AR16" s="29">
        <v>0.14740909090909091</v>
      </c>
      <c r="AS16" s="29">
        <v>0.15153999999999995</v>
      </c>
      <c r="AT16" s="29">
        <v>1.0193548387096777E-2</v>
      </c>
      <c r="AU16" s="29">
        <v>1.4022222222222224E-2</v>
      </c>
      <c r="AV16" s="29">
        <v>0.17287735849056599</v>
      </c>
      <c r="AW16" s="29">
        <v>0.22562499999999999</v>
      </c>
      <c r="AX16" s="86">
        <v>0.83</v>
      </c>
      <c r="AY16" s="86">
        <v>0.96</v>
      </c>
      <c r="AZ16" s="86">
        <v>0.84</v>
      </c>
      <c r="BA16" s="86">
        <v>0.12</v>
      </c>
      <c r="BB16" s="86">
        <v>0.93</v>
      </c>
      <c r="BC16" s="86">
        <v>0.6</v>
      </c>
      <c r="BD16" s="86">
        <v>0</v>
      </c>
      <c r="BE16" s="86">
        <v>0.01</v>
      </c>
      <c r="BF16" s="86">
        <v>0.91</v>
      </c>
      <c r="BG16" s="86">
        <v>0.09</v>
      </c>
      <c r="BH16" s="86">
        <v>0.18</v>
      </c>
      <c r="BI16" s="86">
        <v>0.3</v>
      </c>
      <c r="BJ16" s="87">
        <v>0.21</v>
      </c>
      <c r="BK16" s="87">
        <v>0.25</v>
      </c>
      <c r="BL16" s="87">
        <v>0.13</v>
      </c>
      <c r="BM16" s="87">
        <v>0.22</v>
      </c>
      <c r="BN16" s="87">
        <v>0.3</v>
      </c>
      <c r="BO16" s="87">
        <v>0.14000000000000001</v>
      </c>
      <c r="BP16" s="87">
        <v>0.22</v>
      </c>
      <c r="BQ16" s="87">
        <v>0.2</v>
      </c>
      <c r="BR16" s="87">
        <v>0.19</v>
      </c>
      <c r="BS16" s="87">
        <v>0.35</v>
      </c>
      <c r="BT16" s="87">
        <v>0.34</v>
      </c>
      <c r="BU16" s="87">
        <v>0.4</v>
      </c>
      <c r="BV16" s="87">
        <v>0.22</v>
      </c>
      <c r="BW16" s="87">
        <v>0.37</v>
      </c>
      <c r="BX16" s="87">
        <v>0.22</v>
      </c>
      <c r="BY16" s="87">
        <v>0.26</v>
      </c>
      <c r="BZ16" s="87">
        <v>0.26</v>
      </c>
      <c r="CA16" s="87">
        <v>0.26</v>
      </c>
      <c r="CB16" s="87">
        <v>0.28000000000000003</v>
      </c>
      <c r="CC16" s="87">
        <v>0.22</v>
      </c>
      <c r="CD16" s="87">
        <v>0.15</v>
      </c>
      <c r="CE16" s="87">
        <v>0.17</v>
      </c>
      <c r="CF16" s="87">
        <v>0.19</v>
      </c>
      <c r="CG16" s="29">
        <v>0.2</v>
      </c>
      <c r="CH16" s="29">
        <v>0.25</v>
      </c>
      <c r="CI16" s="29">
        <v>0.21</v>
      </c>
      <c r="CJ16" s="29">
        <v>0.19</v>
      </c>
      <c r="CK16" s="29">
        <v>0.23</v>
      </c>
      <c r="CL16" s="29">
        <v>0.22</v>
      </c>
      <c r="CM16" s="29">
        <v>0.23</v>
      </c>
      <c r="CN16" s="29">
        <v>0.25</v>
      </c>
      <c r="CO16" s="29">
        <v>0.24</v>
      </c>
      <c r="CP16" s="29">
        <v>0.25</v>
      </c>
      <c r="CQ16" s="29">
        <v>0.25</v>
      </c>
      <c r="CR16" s="159">
        <v>6.4337499999999992E-2</v>
      </c>
      <c r="CS16" s="159">
        <v>4.4014285714285714E-2</v>
      </c>
      <c r="CT16" s="159">
        <v>5.04E-2</v>
      </c>
      <c r="CU16" s="159">
        <v>0.27433333333333337</v>
      </c>
      <c r="CV16" s="159">
        <v>4.1340000000000002E-2</v>
      </c>
      <c r="CW16" s="159">
        <v>2.9341666666666669E-2</v>
      </c>
      <c r="CX16" s="159">
        <v>0.24024999999999999</v>
      </c>
      <c r="CY16" s="159">
        <v>0.25171428571428572</v>
      </c>
      <c r="CZ16" s="159">
        <v>5.7670000000000013E-2</v>
      </c>
      <c r="DA16" s="159">
        <v>2.8479999999999998E-2</v>
      </c>
      <c r="DB16" s="29">
        <v>0.25</v>
      </c>
      <c r="DC16" s="30">
        <v>0.23922222222222222</v>
      </c>
      <c r="DD16" s="30">
        <v>0.29240909090909084</v>
      </c>
      <c r="DE16" s="30">
        <v>0.29010000000000002</v>
      </c>
      <c r="DF16" s="30">
        <v>0.24697777777777782</v>
      </c>
      <c r="DG16" s="30">
        <v>0.24830000000000005</v>
      </c>
      <c r="DH16" s="30">
        <v>0.24660526315789469</v>
      </c>
      <c r="DI16" s="30">
        <v>0.2359</v>
      </c>
      <c r="DJ16" s="30">
        <v>0.2436279069767443</v>
      </c>
      <c r="DK16" s="30">
        <v>0.23890000000000003</v>
      </c>
      <c r="DL16" s="30">
        <v>0.25010000000000004</v>
      </c>
      <c r="DM16" s="30">
        <v>0.26722222222222225</v>
      </c>
      <c r="DN16" s="30">
        <v>0.2685555555555556</v>
      </c>
      <c r="DO16" s="30">
        <v>0.24033333333333329</v>
      </c>
      <c r="DP16" s="30">
        <v>0.23724999999999999</v>
      </c>
      <c r="DQ16" s="30">
        <v>0.24399999999999999</v>
      </c>
      <c r="DR16" s="30">
        <v>0.26329999999999998</v>
      </c>
      <c r="DS16" s="30">
        <v>0.32940000000000003</v>
      </c>
      <c r="DT16" s="30">
        <v>0.28440000000000004</v>
      </c>
      <c r="DU16" s="30">
        <v>0.27959999999999996</v>
      </c>
      <c r="DV16" s="30">
        <v>0.27</v>
      </c>
      <c r="DW16" s="30">
        <v>0.60906285714285713</v>
      </c>
      <c r="DX16" s="30">
        <v>0.41171799999999992</v>
      </c>
      <c r="DY16" s="30">
        <v>0.56181136363636375</v>
      </c>
      <c r="DZ16" s="104">
        <v>0.22209100837277029</v>
      </c>
      <c r="EA16" s="30">
        <v>0.5199896551724138</v>
      </c>
      <c r="EB16" s="30">
        <v>0.22733888888888887</v>
      </c>
      <c r="EC16" s="30">
        <v>0.32587297297297291</v>
      </c>
      <c r="ED16" s="30">
        <v>0.36584500000000003</v>
      </c>
      <c r="EE16" s="30">
        <v>0.39663414634146332</v>
      </c>
      <c r="EF16" s="30">
        <v>0.37178461538461544</v>
      </c>
      <c r="EG16" s="30">
        <v>0.56657083333333336</v>
      </c>
      <c r="EH16" s="30">
        <v>0.18100851063829784</v>
      </c>
      <c r="EI16" s="30">
        <v>0.14270588235294118</v>
      </c>
      <c r="EJ16" s="30">
        <v>0.34474999999999995</v>
      </c>
      <c r="EK16" s="30">
        <v>0.32833333333333331</v>
      </c>
      <c r="EL16" s="30">
        <v>0.28459200000000001</v>
      </c>
      <c r="EM16" s="104">
        <v>0.38303571428571415</v>
      </c>
      <c r="EN16" s="104">
        <v>0.34913953488372079</v>
      </c>
      <c r="EO16" s="104">
        <v>0.33679166666666677</v>
      </c>
      <c r="EP16" s="104">
        <v>0.35252631578947369</v>
      </c>
      <c r="EQ16" s="104">
        <v>0.46065909090909096</v>
      </c>
      <c r="ER16" s="112">
        <v>0.11</v>
      </c>
      <c r="ES16" s="112">
        <v>0.1</v>
      </c>
      <c r="ET16" s="112">
        <v>0.1</v>
      </c>
      <c r="EU16" s="112">
        <v>0.16</v>
      </c>
      <c r="EV16" s="112">
        <v>0.11</v>
      </c>
      <c r="EW16" s="112">
        <v>0.09</v>
      </c>
      <c r="EX16" s="112">
        <v>0.22</v>
      </c>
      <c r="EY16" s="112">
        <v>0.08</v>
      </c>
      <c r="EZ16" s="112">
        <v>7.0000000000000007E-2</v>
      </c>
      <c r="FA16" s="112">
        <v>0.1</v>
      </c>
      <c r="FB16" s="112">
        <v>0.11</v>
      </c>
      <c r="FC16" s="112">
        <v>0.1</v>
      </c>
      <c r="FD16" s="112">
        <v>0.09</v>
      </c>
      <c r="FE16" s="112">
        <v>0.12</v>
      </c>
      <c r="FF16" s="112">
        <v>0.1</v>
      </c>
      <c r="FG16" s="112">
        <v>0.17</v>
      </c>
      <c r="FH16" s="112">
        <v>0.11</v>
      </c>
      <c r="FI16" s="112">
        <v>0.11</v>
      </c>
      <c r="FJ16" s="112">
        <v>0.08</v>
      </c>
      <c r="FK16" s="112">
        <v>0.12</v>
      </c>
      <c r="FL16" s="112">
        <v>0.1</v>
      </c>
      <c r="FM16" s="112">
        <v>0.04</v>
      </c>
      <c r="FN16" s="112">
        <v>0.12</v>
      </c>
      <c r="FO16" s="112">
        <v>0.11</v>
      </c>
      <c r="FP16" s="112">
        <v>0.1</v>
      </c>
      <c r="FQ16" s="112">
        <v>0.11</v>
      </c>
      <c r="FR16" s="112">
        <v>0.13</v>
      </c>
      <c r="FS16" s="112">
        <v>0.23</v>
      </c>
      <c r="FT16" s="112">
        <v>0.13</v>
      </c>
      <c r="FU16" s="112">
        <v>0.24</v>
      </c>
      <c r="FV16" s="35">
        <v>0.08</v>
      </c>
      <c r="FW16" s="31">
        <v>0.08</v>
      </c>
      <c r="FX16" s="32">
        <v>0.1</v>
      </c>
      <c r="FY16" s="32">
        <v>0.13</v>
      </c>
      <c r="FZ16" s="32">
        <v>0.11</v>
      </c>
      <c r="GA16" s="32">
        <v>0.12</v>
      </c>
      <c r="GB16" s="32">
        <v>0.14000000000000001</v>
      </c>
      <c r="GC16" s="32">
        <v>7.0000000000000007E-2</v>
      </c>
      <c r="GD16" s="32">
        <v>0.08</v>
      </c>
      <c r="GE16" s="32">
        <v>0.06</v>
      </c>
      <c r="GF16" s="32">
        <v>0.08</v>
      </c>
      <c r="GG16" s="32">
        <v>0.09</v>
      </c>
      <c r="GH16" s="32">
        <v>0.09</v>
      </c>
      <c r="GI16" s="32">
        <v>0.09</v>
      </c>
      <c r="GJ16" s="32">
        <v>0.12</v>
      </c>
      <c r="GK16" s="32">
        <v>0.15</v>
      </c>
      <c r="GL16" s="32">
        <v>0.1</v>
      </c>
      <c r="GM16" s="32">
        <v>0.14000000000000001</v>
      </c>
      <c r="GN16" s="32">
        <v>0.09</v>
      </c>
      <c r="GO16" s="32">
        <v>0.15</v>
      </c>
      <c r="GP16" s="32">
        <v>0.14000000000000001</v>
      </c>
      <c r="GQ16" s="32">
        <v>0.11</v>
      </c>
      <c r="GR16" s="32">
        <v>0.08</v>
      </c>
      <c r="GS16" s="32">
        <v>0.08</v>
      </c>
      <c r="GT16" s="32">
        <v>0.09</v>
      </c>
      <c r="GU16" s="32">
        <v>7.0000000000000007E-2</v>
      </c>
      <c r="GV16" s="32">
        <v>0.19</v>
      </c>
      <c r="GW16" s="32">
        <v>0.11</v>
      </c>
      <c r="GX16" s="32">
        <v>0.11</v>
      </c>
      <c r="GY16" s="32">
        <v>0.18</v>
      </c>
      <c r="GZ16" s="32">
        <v>0.11</v>
      </c>
      <c r="HA16" s="32">
        <v>0.21</v>
      </c>
      <c r="HB16" s="32">
        <v>0.24</v>
      </c>
      <c r="HC16" s="32">
        <v>0.06</v>
      </c>
      <c r="HD16" s="32">
        <v>0.09</v>
      </c>
      <c r="HE16" s="32">
        <v>0.08</v>
      </c>
      <c r="HF16" s="32">
        <v>0.08</v>
      </c>
      <c r="HG16" s="32">
        <v>0.08</v>
      </c>
      <c r="HH16" s="32">
        <v>0.09</v>
      </c>
      <c r="HI16" s="32">
        <v>0.23</v>
      </c>
      <c r="HJ16" s="32">
        <v>0.13</v>
      </c>
      <c r="HK16" s="32">
        <v>0.38</v>
      </c>
      <c r="HL16" s="32">
        <v>0.09</v>
      </c>
      <c r="HM16" s="32">
        <v>0.18</v>
      </c>
      <c r="HN16" s="32">
        <v>0.08</v>
      </c>
      <c r="HO16" s="32">
        <v>0.09</v>
      </c>
      <c r="HP16" s="32">
        <v>0.12</v>
      </c>
      <c r="HQ16" s="32">
        <v>0.1</v>
      </c>
      <c r="HR16" s="32">
        <v>0.08</v>
      </c>
      <c r="HS16" s="32">
        <v>0.1</v>
      </c>
      <c r="HT16" s="32">
        <v>0.08</v>
      </c>
      <c r="HU16" s="32">
        <v>0.09</v>
      </c>
      <c r="HV16" s="32">
        <v>0.18</v>
      </c>
      <c r="HW16" s="32">
        <v>0.21</v>
      </c>
      <c r="HX16" s="32">
        <v>7.0000000000000007E-2</v>
      </c>
      <c r="HY16" s="32">
        <v>7.0000000000000007E-2</v>
      </c>
      <c r="HZ16" s="32">
        <v>0.13</v>
      </c>
      <c r="IA16" s="32">
        <v>7.0000000000000007E-2</v>
      </c>
      <c r="IB16" s="32">
        <v>0.06</v>
      </c>
      <c r="IC16" s="32">
        <v>7.0000000000000007E-2</v>
      </c>
      <c r="ID16" s="32">
        <v>0.1</v>
      </c>
      <c r="IE16" s="32">
        <v>7.0000000000000007E-2</v>
      </c>
      <c r="IF16" s="32">
        <v>0.15</v>
      </c>
      <c r="IG16" s="32">
        <v>7.0000000000000007E-2</v>
      </c>
      <c r="IH16" s="32">
        <v>0.08</v>
      </c>
      <c r="II16" s="32">
        <v>0.11</v>
      </c>
      <c r="IJ16" s="32">
        <v>0.09</v>
      </c>
      <c r="IK16" s="32">
        <v>0.08</v>
      </c>
      <c r="IL16" s="32">
        <v>0.09</v>
      </c>
      <c r="IM16" s="32">
        <v>0.1</v>
      </c>
      <c r="IN16" s="32">
        <v>0.08</v>
      </c>
      <c r="IO16" s="32">
        <v>0.11</v>
      </c>
      <c r="IP16" s="32">
        <v>0.08</v>
      </c>
      <c r="IQ16" s="32">
        <v>0.08</v>
      </c>
      <c r="IR16" s="32">
        <v>0.09</v>
      </c>
      <c r="IS16" s="32">
        <v>7.0000000000000007E-2</v>
      </c>
      <c r="IT16" s="32">
        <v>0.12</v>
      </c>
      <c r="IU16" s="32">
        <v>0.14000000000000001</v>
      </c>
      <c r="IV16" s="32">
        <v>0.15</v>
      </c>
      <c r="IW16" s="32">
        <v>0.17</v>
      </c>
      <c r="IX16" s="32">
        <v>0.2</v>
      </c>
      <c r="IY16" s="32">
        <v>0.12</v>
      </c>
      <c r="IZ16" s="32">
        <v>0.06</v>
      </c>
      <c r="JA16" s="32">
        <v>0.11</v>
      </c>
      <c r="JB16" s="32">
        <v>0.14000000000000001</v>
      </c>
      <c r="JC16" s="32">
        <v>0.08</v>
      </c>
      <c r="JD16" s="32">
        <v>0.11</v>
      </c>
      <c r="JE16" s="32">
        <v>0.09</v>
      </c>
      <c r="JF16" s="32">
        <v>0.08</v>
      </c>
      <c r="JG16" s="32">
        <v>0.15</v>
      </c>
      <c r="JH16" s="32">
        <v>0.14000000000000001</v>
      </c>
      <c r="JI16" s="32">
        <v>0.14000000000000001</v>
      </c>
      <c r="JJ16" s="32">
        <v>0.09</v>
      </c>
      <c r="JK16" s="35">
        <v>0</v>
      </c>
      <c r="JL16" s="31">
        <v>0.08</v>
      </c>
      <c r="JM16" s="32">
        <v>0</v>
      </c>
      <c r="JN16" s="32">
        <v>0.06</v>
      </c>
      <c r="JO16" s="32">
        <v>0.1</v>
      </c>
      <c r="JP16" s="32">
        <v>0</v>
      </c>
      <c r="JQ16" s="32">
        <v>0</v>
      </c>
      <c r="JR16" s="32">
        <v>0</v>
      </c>
      <c r="JS16" s="32">
        <v>0</v>
      </c>
      <c r="JT16" s="32">
        <v>0</v>
      </c>
      <c r="JU16" s="32">
        <v>0</v>
      </c>
      <c r="JV16" s="32">
        <v>0</v>
      </c>
      <c r="JW16" s="32">
        <v>0</v>
      </c>
      <c r="JX16" s="32">
        <v>0</v>
      </c>
      <c r="JY16" s="32">
        <v>0</v>
      </c>
      <c r="JZ16" s="32">
        <v>0</v>
      </c>
      <c r="KA16" s="32">
        <v>0</v>
      </c>
      <c r="KB16" s="32">
        <v>0</v>
      </c>
      <c r="KC16" s="32">
        <v>0</v>
      </c>
      <c r="KD16" s="32">
        <v>0.09</v>
      </c>
      <c r="KE16" s="32">
        <v>0.08</v>
      </c>
      <c r="KF16" s="32">
        <v>0</v>
      </c>
      <c r="KG16" s="32">
        <v>0.14000000000000001</v>
      </c>
      <c r="KH16" s="32">
        <v>0</v>
      </c>
      <c r="KI16" s="32">
        <v>0</v>
      </c>
      <c r="KJ16" s="32">
        <v>0</v>
      </c>
      <c r="KK16" s="32">
        <v>0</v>
      </c>
      <c r="KL16" s="32">
        <v>0.22</v>
      </c>
      <c r="KM16" s="32">
        <v>0</v>
      </c>
      <c r="KN16" s="32">
        <v>0</v>
      </c>
      <c r="KO16" s="231">
        <v>0</v>
      </c>
      <c r="KP16" s="232">
        <v>0.05</v>
      </c>
      <c r="KQ16" s="232">
        <v>0.13</v>
      </c>
      <c r="KR16" s="232">
        <v>0.1</v>
      </c>
      <c r="KS16" s="232">
        <v>7.0000000000000007E-2</v>
      </c>
      <c r="KT16" s="232">
        <v>0.06</v>
      </c>
      <c r="KU16" s="232">
        <v>0.18</v>
      </c>
      <c r="KV16" s="232">
        <v>0.06</v>
      </c>
      <c r="KW16" s="232">
        <v>0.13</v>
      </c>
      <c r="KX16" s="232">
        <v>0.15</v>
      </c>
      <c r="KY16" s="232">
        <v>0.18</v>
      </c>
      <c r="KZ16" s="232">
        <v>0.15</v>
      </c>
      <c r="LA16" s="232">
        <v>0.18</v>
      </c>
      <c r="LB16" s="232">
        <v>0.11</v>
      </c>
      <c r="LC16" s="232">
        <v>0.11</v>
      </c>
      <c r="LD16" s="232">
        <v>0.15</v>
      </c>
      <c r="LE16" s="232">
        <v>0.09</v>
      </c>
      <c r="LF16" s="232">
        <v>0.15</v>
      </c>
      <c r="LG16" s="233">
        <v>0</v>
      </c>
      <c r="LH16" s="233">
        <v>0</v>
      </c>
      <c r="LI16" s="233">
        <v>0.09</v>
      </c>
      <c r="LJ16" s="233">
        <v>0.39</v>
      </c>
      <c r="LK16" s="233">
        <v>0</v>
      </c>
      <c r="LL16" s="233">
        <v>0.23111111111111113</v>
      </c>
      <c r="LM16" s="231">
        <v>0</v>
      </c>
      <c r="LN16" s="231">
        <v>0</v>
      </c>
      <c r="LO16" s="231">
        <v>0</v>
      </c>
      <c r="LP16" s="231">
        <v>0</v>
      </c>
      <c r="LQ16" s="231">
        <v>0</v>
      </c>
      <c r="LR16" s="231">
        <v>0</v>
      </c>
      <c r="LS16" s="231">
        <v>0</v>
      </c>
      <c r="LT16" s="124">
        <v>0.12</v>
      </c>
      <c r="LU16" s="125">
        <v>0.1</v>
      </c>
      <c r="LV16" s="126">
        <v>7.0000000000000007E-2</v>
      </c>
      <c r="LW16" s="126">
        <v>0.14000000000000001</v>
      </c>
      <c r="LX16" s="126">
        <v>0.09</v>
      </c>
      <c r="LY16" s="126">
        <v>0.05</v>
      </c>
      <c r="LZ16" s="126">
        <v>0.14000000000000001</v>
      </c>
      <c r="MA16" s="126">
        <v>0.12</v>
      </c>
      <c r="MB16" s="126">
        <v>0.18</v>
      </c>
      <c r="MC16" s="126">
        <v>0.11</v>
      </c>
      <c r="MD16" s="126">
        <v>7.0000000000000007E-2</v>
      </c>
      <c r="ME16" s="126">
        <v>0.1</v>
      </c>
      <c r="MF16" s="126">
        <v>0.11</v>
      </c>
      <c r="MG16" s="126">
        <v>0.12</v>
      </c>
      <c r="MH16" s="126">
        <v>0.13</v>
      </c>
      <c r="MI16" s="126">
        <v>0.11</v>
      </c>
      <c r="MJ16" s="126">
        <v>0.2</v>
      </c>
      <c r="MK16" s="126">
        <v>0.14000000000000001</v>
      </c>
      <c r="ML16" s="126">
        <v>0.18</v>
      </c>
      <c r="MM16" s="126">
        <v>0.17</v>
      </c>
      <c r="MN16" s="126">
        <v>0.16</v>
      </c>
      <c r="MO16" s="126">
        <v>0.14000000000000001</v>
      </c>
      <c r="MP16" s="126">
        <v>0.09</v>
      </c>
      <c r="MQ16" s="126">
        <v>0.09</v>
      </c>
      <c r="MR16" s="126">
        <v>0.13</v>
      </c>
      <c r="MS16" s="126">
        <v>0.15</v>
      </c>
      <c r="MT16" s="126">
        <v>0.2</v>
      </c>
      <c r="MU16" s="126">
        <v>0.17</v>
      </c>
      <c r="MV16" s="126">
        <v>0.18</v>
      </c>
      <c r="MW16" s="126">
        <v>0.18</v>
      </c>
      <c r="MX16" s="126">
        <v>0.17</v>
      </c>
      <c r="MY16" s="126">
        <v>0.16</v>
      </c>
      <c r="MZ16" s="126">
        <v>0.1</v>
      </c>
      <c r="NA16" s="126">
        <v>0.09</v>
      </c>
      <c r="NB16" s="126">
        <v>0.09</v>
      </c>
      <c r="NC16" s="126">
        <v>0.11</v>
      </c>
      <c r="ND16" s="126">
        <v>0.13</v>
      </c>
      <c r="NE16" s="126">
        <v>0.12</v>
      </c>
    </row>
    <row r="17" spans="1:369" s="33" customFormat="1">
      <c r="A17" s="28" t="s">
        <v>202</v>
      </c>
      <c r="B17" s="28">
        <v>2.5754545454545447E-2</v>
      </c>
      <c r="C17" s="29">
        <v>9.810810810810814E-3</v>
      </c>
      <c r="D17" s="29">
        <v>6.8125000000000017E-3</v>
      </c>
      <c r="E17" s="29">
        <v>4.1636363636363659E-3</v>
      </c>
      <c r="F17" s="29">
        <v>1.1269230769230771E-2</v>
      </c>
      <c r="G17" s="29">
        <v>1.0621621621621627E-2</v>
      </c>
      <c r="H17" s="29">
        <v>2.7911392405063254E-2</v>
      </c>
      <c r="I17" s="29">
        <v>0.20353968253968263</v>
      </c>
      <c r="J17" s="28">
        <v>4.7088607594936733E-3</v>
      </c>
      <c r="K17" s="29">
        <v>6.3529411764705881E-3</v>
      </c>
      <c r="L17" s="29">
        <v>0.1919137931034483</v>
      </c>
      <c r="M17" s="29">
        <v>5.0000000000000001E-3</v>
      </c>
      <c r="N17" s="29">
        <v>3.4705882352941177E-3</v>
      </c>
      <c r="O17" s="29">
        <v>2.0517241379310349E-2</v>
      </c>
      <c r="P17" s="28">
        <v>7.1219512195121988E-3</v>
      </c>
      <c r="Q17" s="29">
        <v>1.8594936708860726E-2</v>
      </c>
      <c r="R17" s="28">
        <v>6.4074074074074094E-3</v>
      </c>
      <c r="S17" s="29">
        <v>1.2600000000000004E-2</v>
      </c>
      <c r="T17" s="28">
        <v>8.4081632653061258E-3</v>
      </c>
      <c r="U17" s="29">
        <v>3.3269230769230784E-3</v>
      </c>
      <c r="V17" s="28">
        <v>2.6956521739130439E-3</v>
      </c>
      <c r="W17" s="29">
        <v>1.0755102040816332E-2</v>
      </c>
      <c r="X17" s="28">
        <v>8.0000000000000002E-3</v>
      </c>
      <c r="Y17" s="28">
        <v>3.1333333333333348E-3</v>
      </c>
      <c r="Z17" s="29">
        <v>4.8571428571428576E-3</v>
      </c>
      <c r="AA17" s="29">
        <v>4.1875000000000002E-3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9">
        <v>0</v>
      </c>
      <c r="AJ17" s="29">
        <v>2.8235294117647065E-3</v>
      </c>
      <c r="AK17" s="29">
        <v>2.2898550724637689E-3</v>
      </c>
      <c r="AL17" s="29">
        <v>3.6153846153846158E-3</v>
      </c>
      <c r="AM17" s="29">
        <v>1.6387755102040824E-2</v>
      </c>
      <c r="AN17" s="29">
        <v>5.8214285714285746E-3</v>
      </c>
      <c r="AO17" s="29">
        <v>3.4333333333333327E-2</v>
      </c>
      <c r="AP17" s="29">
        <v>7.142857142857147E-3</v>
      </c>
      <c r="AQ17" s="29">
        <v>5.89130434782609E-3</v>
      </c>
      <c r="AR17" s="29">
        <v>8.6227272727272722E-2</v>
      </c>
      <c r="AS17" s="29">
        <v>5.2800000000000034E-3</v>
      </c>
      <c r="AT17" s="29">
        <v>0.17225806451612902</v>
      </c>
      <c r="AU17" s="29">
        <v>0.18215555555555557</v>
      </c>
      <c r="AV17" s="29">
        <v>5.1037735849056628E-3</v>
      </c>
      <c r="AW17" s="29">
        <v>0</v>
      </c>
      <c r="AX17" s="86">
        <v>0</v>
      </c>
      <c r="AY17" s="86">
        <v>0</v>
      </c>
      <c r="AZ17" s="86">
        <v>0</v>
      </c>
      <c r="BA17" s="86">
        <v>0</v>
      </c>
      <c r="BB17" s="86">
        <v>0</v>
      </c>
      <c r="BC17" s="86">
        <v>0</v>
      </c>
      <c r="BD17" s="86">
        <v>0</v>
      </c>
      <c r="BE17" s="86">
        <v>0</v>
      </c>
      <c r="BF17" s="86">
        <v>0</v>
      </c>
      <c r="BG17" s="86">
        <v>0</v>
      </c>
      <c r="BH17" s="86">
        <v>0</v>
      </c>
      <c r="BI17" s="86">
        <v>0</v>
      </c>
      <c r="BJ17" s="87">
        <v>0.01</v>
      </c>
      <c r="BK17" s="87">
        <v>0</v>
      </c>
      <c r="BL17" s="87">
        <v>0</v>
      </c>
      <c r="BM17" s="87">
        <v>0.01</v>
      </c>
      <c r="BN17" s="87">
        <v>0</v>
      </c>
      <c r="BO17" s="87">
        <v>0</v>
      </c>
      <c r="BP17" s="87">
        <v>0.01</v>
      </c>
      <c r="BQ17" s="87">
        <v>0</v>
      </c>
      <c r="BR17" s="87">
        <v>0</v>
      </c>
      <c r="BS17" s="87">
        <v>0.01</v>
      </c>
      <c r="BT17" s="87">
        <v>0.02</v>
      </c>
      <c r="BU17" s="87">
        <v>0</v>
      </c>
      <c r="BV17" s="87">
        <v>0</v>
      </c>
      <c r="BW17" s="87">
        <v>0.05</v>
      </c>
      <c r="BX17" s="87">
        <v>0</v>
      </c>
      <c r="BY17" s="87">
        <v>0.01</v>
      </c>
      <c r="BZ17" s="87">
        <v>0.01</v>
      </c>
      <c r="CA17" s="87">
        <v>0.03</v>
      </c>
      <c r="CB17" s="87">
        <v>0.01</v>
      </c>
      <c r="CC17" s="87">
        <v>0.01</v>
      </c>
      <c r="CD17" s="87">
        <v>0.01</v>
      </c>
      <c r="CE17" s="87">
        <v>0</v>
      </c>
      <c r="CF17" s="87">
        <v>0</v>
      </c>
      <c r="CG17" s="29">
        <v>0</v>
      </c>
      <c r="CH17" s="29">
        <v>0</v>
      </c>
      <c r="CI17" s="29">
        <v>0</v>
      </c>
      <c r="CJ17" s="29">
        <v>0</v>
      </c>
      <c r="CK17" s="29">
        <v>0</v>
      </c>
      <c r="CL17" s="29">
        <v>0</v>
      </c>
      <c r="CM17" s="29">
        <v>0</v>
      </c>
      <c r="CN17" s="29">
        <v>0</v>
      </c>
      <c r="CO17" s="29">
        <v>0</v>
      </c>
      <c r="CP17" s="29">
        <v>0</v>
      </c>
      <c r="CQ17" s="29">
        <v>0</v>
      </c>
      <c r="CR17" s="159">
        <v>0</v>
      </c>
      <c r="CS17" s="159">
        <v>0</v>
      </c>
      <c r="CT17" s="159">
        <v>0</v>
      </c>
      <c r="CU17" s="159">
        <v>0</v>
      </c>
      <c r="CV17" s="159">
        <v>0</v>
      </c>
      <c r="CW17" s="159">
        <v>0</v>
      </c>
      <c r="CX17" s="159">
        <v>0</v>
      </c>
      <c r="CY17" s="159">
        <v>0</v>
      </c>
      <c r="CZ17" s="159">
        <v>0</v>
      </c>
      <c r="DA17" s="159">
        <v>0</v>
      </c>
      <c r="DB17" s="29">
        <v>0</v>
      </c>
      <c r="DC17" s="30">
        <v>7.7777777777777784E-3</v>
      </c>
      <c r="DD17" s="30">
        <v>2.0181818181818186E-2</v>
      </c>
      <c r="DE17" s="30">
        <v>9.3000000000000027E-3</v>
      </c>
      <c r="DF17" s="30">
        <v>1.7177777777777781E-2</v>
      </c>
      <c r="DG17" s="30">
        <v>4.8333333333333344E-3</v>
      </c>
      <c r="DH17" s="30">
        <v>1.6684210526315794E-2</v>
      </c>
      <c r="DI17" s="30">
        <v>2.0800000000000003E-2</v>
      </c>
      <c r="DJ17" s="30">
        <v>8.5581395348837234E-3</v>
      </c>
      <c r="DK17" s="30">
        <v>8.2000000000000007E-3</v>
      </c>
      <c r="DL17" s="30">
        <v>1.2699999999999999E-2</v>
      </c>
      <c r="DM17" s="30">
        <v>1.2488888888888893E-2</v>
      </c>
      <c r="DN17" s="30">
        <v>8.0000000000000002E-3</v>
      </c>
      <c r="DO17" s="30">
        <v>5.619047619047619E-3</v>
      </c>
      <c r="DP17" s="30">
        <v>7.4999999999999997E-3</v>
      </c>
      <c r="DQ17" s="30">
        <v>0</v>
      </c>
      <c r="DR17" s="30">
        <v>0</v>
      </c>
      <c r="DS17" s="30">
        <v>0</v>
      </c>
      <c r="DT17" s="30">
        <v>0</v>
      </c>
      <c r="DU17" s="30">
        <v>0</v>
      </c>
      <c r="DV17" s="30">
        <v>0</v>
      </c>
      <c r="DW17" s="30">
        <v>5.224571428571427E-2</v>
      </c>
      <c r="DX17" s="30">
        <v>3.3019999999999994E-3</v>
      </c>
      <c r="DY17" s="30">
        <v>0</v>
      </c>
      <c r="DZ17" s="104">
        <v>0</v>
      </c>
      <c r="EA17" s="30">
        <v>0</v>
      </c>
      <c r="EB17" s="30">
        <v>8.0361111111111102E-3</v>
      </c>
      <c r="EC17" s="30">
        <v>0.10158378378378376</v>
      </c>
      <c r="ED17" s="30">
        <v>6.6649999999999991E-3</v>
      </c>
      <c r="EE17" s="30">
        <v>5.0487804878048791E-3</v>
      </c>
      <c r="EF17" s="30">
        <v>6.8269230769230768E-3</v>
      </c>
      <c r="EG17" s="30">
        <v>1.1547916666666663E-2</v>
      </c>
      <c r="EH17" s="30">
        <v>2.0276595744680853E-3</v>
      </c>
      <c r="EI17" s="30">
        <v>1.01E-2</v>
      </c>
      <c r="EJ17" s="30">
        <v>3.9545454545454545E-3</v>
      </c>
      <c r="EK17" s="30">
        <v>2.492857142857143E-3</v>
      </c>
      <c r="EL17" s="30">
        <v>3.5199999999999993E-3</v>
      </c>
      <c r="EM17" s="104">
        <v>2.0607142857142862E-2</v>
      </c>
      <c r="EN17" s="104">
        <v>1.5906976744186049E-2</v>
      </c>
      <c r="EO17" s="104">
        <v>2.0458333333333339E-2</v>
      </c>
      <c r="EP17" s="104">
        <v>1.6894736842105268E-2</v>
      </c>
      <c r="EQ17" s="104">
        <v>1.9568181818181832E-2</v>
      </c>
      <c r="ER17" s="112">
        <v>0</v>
      </c>
      <c r="ES17" s="112">
        <v>0</v>
      </c>
      <c r="ET17" s="112">
        <v>0</v>
      </c>
      <c r="EU17" s="112">
        <v>0</v>
      </c>
      <c r="EV17" s="112">
        <v>0</v>
      </c>
      <c r="EW17" s="112">
        <v>0</v>
      </c>
      <c r="EX17" s="112">
        <v>0</v>
      </c>
      <c r="EY17" s="112">
        <v>0</v>
      </c>
      <c r="EZ17" s="112">
        <v>0</v>
      </c>
      <c r="FA17" s="112">
        <v>0</v>
      </c>
      <c r="FB17" s="112">
        <v>0</v>
      </c>
      <c r="FC17" s="112">
        <v>0</v>
      </c>
      <c r="FD17" s="112">
        <v>0</v>
      </c>
      <c r="FE17" s="112">
        <v>0</v>
      </c>
      <c r="FF17" s="112">
        <v>0</v>
      </c>
      <c r="FG17" s="112">
        <v>0</v>
      </c>
      <c r="FH17" s="112">
        <v>0</v>
      </c>
      <c r="FI17" s="112">
        <v>0</v>
      </c>
      <c r="FJ17" s="112">
        <v>0</v>
      </c>
      <c r="FK17" s="112">
        <v>0</v>
      </c>
      <c r="FL17" s="112">
        <v>0</v>
      </c>
      <c r="FM17" s="112">
        <v>0</v>
      </c>
      <c r="FN17" s="112">
        <v>0</v>
      </c>
      <c r="FO17" s="112">
        <v>0</v>
      </c>
      <c r="FP17" s="112">
        <v>0</v>
      </c>
      <c r="FQ17" s="112">
        <v>0</v>
      </c>
      <c r="FR17" s="112">
        <v>0</v>
      </c>
      <c r="FS17" s="112">
        <v>0</v>
      </c>
      <c r="FT17" s="112">
        <v>0</v>
      </c>
      <c r="FU17" s="112">
        <v>0</v>
      </c>
      <c r="FV17" s="35">
        <v>0</v>
      </c>
      <c r="FW17" s="31">
        <v>0</v>
      </c>
      <c r="FX17" s="32">
        <v>0</v>
      </c>
      <c r="FY17" s="32">
        <v>0</v>
      </c>
      <c r="FZ17" s="32">
        <v>0</v>
      </c>
      <c r="GA17" s="32">
        <v>0</v>
      </c>
      <c r="GB17" s="32">
        <v>0</v>
      </c>
      <c r="GC17" s="32">
        <v>0</v>
      </c>
      <c r="GD17" s="32">
        <v>0</v>
      </c>
      <c r="GE17" s="32">
        <v>0</v>
      </c>
      <c r="GF17" s="32">
        <v>0</v>
      </c>
      <c r="GG17" s="32">
        <v>0</v>
      </c>
      <c r="GH17" s="32">
        <v>0</v>
      </c>
      <c r="GI17" s="32">
        <v>0</v>
      </c>
      <c r="GJ17" s="32">
        <v>0</v>
      </c>
      <c r="GK17" s="32">
        <v>0</v>
      </c>
      <c r="GL17" s="32">
        <v>0</v>
      </c>
      <c r="GM17" s="32">
        <v>0</v>
      </c>
      <c r="GN17" s="32">
        <v>0</v>
      </c>
      <c r="GO17" s="32">
        <v>0</v>
      </c>
      <c r="GP17" s="32">
        <v>0</v>
      </c>
      <c r="GQ17" s="32">
        <v>0</v>
      </c>
      <c r="GR17" s="32">
        <v>0</v>
      </c>
      <c r="GS17" s="32">
        <v>0</v>
      </c>
      <c r="GT17" s="32">
        <v>0</v>
      </c>
      <c r="GU17" s="32">
        <v>0</v>
      </c>
      <c r="GV17" s="32">
        <v>0</v>
      </c>
      <c r="GW17" s="32">
        <v>0</v>
      </c>
      <c r="GX17" s="32">
        <v>0</v>
      </c>
      <c r="GY17" s="32">
        <v>0</v>
      </c>
      <c r="GZ17" s="32">
        <v>0</v>
      </c>
      <c r="HA17" s="32">
        <v>0</v>
      </c>
      <c r="HB17" s="32">
        <v>0</v>
      </c>
      <c r="HC17" s="32">
        <v>0</v>
      </c>
      <c r="HD17" s="32">
        <v>0</v>
      </c>
      <c r="HE17" s="32">
        <v>0</v>
      </c>
      <c r="HF17" s="32">
        <v>0</v>
      </c>
      <c r="HG17" s="32">
        <v>0</v>
      </c>
      <c r="HH17" s="32">
        <v>0</v>
      </c>
      <c r="HI17" s="32">
        <v>0</v>
      </c>
      <c r="HJ17" s="32">
        <v>0</v>
      </c>
      <c r="HK17" s="32">
        <v>0</v>
      </c>
      <c r="HL17" s="32">
        <v>0</v>
      </c>
      <c r="HM17" s="32">
        <v>0</v>
      </c>
      <c r="HN17" s="32">
        <v>0</v>
      </c>
      <c r="HO17" s="32">
        <v>0</v>
      </c>
      <c r="HP17" s="32">
        <v>0</v>
      </c>
      <c r="HQ17" s="32">
        <v>0</v>
      </c>
      <c r="HR17" s="32">
        <v>0</v>
      </c>
      <c r="HS17" s="32">
        <v>0</v>
      </c>
      <c r="HT17" s="32">
        <v>0</v>
      </c>
      <c r="HU17" s="32">
        <v>0</v>
      </c>
      <c r="HV17" s="32">
        <v>0</v>
      </c>
      <c r="HW17" s="32">
        <v>0</v>
      </c>
      <c r="HX17" s="32">
        <v>0</v>
      </c>
      <c r="HY17" s="32">
        <v>0</v>
      </c>
      <c r="HZ17" s="32">
        <v>0</v>
      </c>
      <c r="IA17" s="32">
        <v>0</v>
      </c>
      <c r="IB17" s="32">
        <v>0</v>
      </c>
      <c r="IC17" s="32">
        <v>0</v>
      </c>
      <c r="ID17" s="32">
        <v>0</v>
      </c>
      <c r="IE17" s="32">
        <v>0</v>
      </c>
      <c r="IF17" s="32">
        <v>0</v>
      </c>
      <c r="IG17" s="32">
        <v>0</v>
      </c>
      <c r="IH17" s="32">
        <v>0</v>
      </c>
      <c r="II17" s="32">
        <v>0</v>
      </c>
      <c r="IJ17" s="32">
        <v>0</v>
      </c>
      <c r="IK17" s="32">
        <v>0</v>
      </c>
      <c r="IL17" s="32">
        <v>0</v>
      </c>
      <c r="IM17" s="32">
        <v>0</v>
      </c>
      <c r="IN17" s="32">
        <v>0</v>
      </c>
      <c r="IO17" s="32">
        <v>0</v>
      </c>
      <c r="IP17" s="32">
        <v>0</v>
      </c>
      <c r="IQ17" s="32">
        <v>0</v>
      </c>
      <c r="IR17" s="32">
        <v>0</v>
      </c>
      <c r="IS17" s="32">
        <v>0</v>
      </c>
      <c r="IT17" s="32">
        <v>0</v>
      </c>
      <c r="IU17" s="32">
        <v>0.01</v>
      </c>
      <c r="IV17" s="32">
        <v>0</v>
      </c>
      <c r="IW17" s="32">
        <v>0.02</v>
      </c>
      <c r="IX17" s="32">
        <v>0</v>
      </c>
      <c r="IY17" s="32">
        <v>0.01</v>
      </c>
      <c r="IZ17" s="32">
        <v>0</v>
      </c>
      <c r="JA17" s="32">
        <v>0</v>
      </c>
      <c r="JB17" s="32">
        <v>0</v>
      </c>
      <c r="JC17" s="32">
        <v>0.02</v>
      </c>
      <c r="JD17" s="32">
        <v>0.02</v>
      </c>
      <c r="JE17" s="32">
        <v>0.01</v>
      </c>
      <c r="JF17" s="32">
        <v>0.01</v>
      </c>
      <c r="JG17" s="32">
        <v>0.02</v>
      </c>
      <c r="JH17" s="32">
        <v>0</v>
      </c>
      <c r="JI17" s="32">
        <v>0</v>
      </c>
      <c r="JJ17" s="32">
        <v>0</v>
      </c>
      <c r="JK17" s="35">
        <v>0</v>
      </c>
      <c r="JL17" s="31">
        <v>0.01</v>
      </c>
      <c r="JM17" s="32">
        <v>0</v>
      </c>
      <c r="JN17" s="32">
        <v>0.01</v>
      </c>
      <c r="JO17" s="32">
        <v>0.01</v>
      </c>
      <c r="JP17" s="32">
        <v>0</v>
      </c>
      <c r="JQ17" s="32">
        <v>0</v>
      </c>
      <c r="JR17" s="32">
        <v>0</v>
      </c>
      <c r="JS17" s="32">
        <v>0</v>
      </c>
      <c r="JT17" s="32">
        <v>0</v>
      </c>
      <c r="JU17" s="32">
        <v>0</v>
      </c>
      <c r="JV17" s="32">
        <v>0</v>
      </c>
      <c r="JW17" s="32">
        <v>0</v>
      </c>
      <c r="JX17" s="32">
        <v>0</v>
      </c>
      <c r="JY17" s="32">
        <v>0</v>
      </c>
      <c r="JZ17" s="32">
        <v>0</v>
      </c>
      <c r="KA17" s="32">
        <v>0</v>
      </c>
      <c r="KB17" s="32">
        <v>0</v>
      </c>
      <c r="KC17" s="32">
        <v>0</v>
      </c>
      <c r="KD17" s="32">
        <v>0</v>
      </c>
      <c r="KE17" s="32">
        <v>0</v>
      </c>
      <c r="KF17" s="32">
        <v>0</v>
      </c>
      <c r="KG17" s="32">
        <v>0</v>
      </c>
      <c r="KH17" s="32">
        <v>0.05</v>
      </c>
      <c r="KI17" s="32">
        <v>0</v>
      </c>
      <c r="KJ17" s="32">
        <v>0</v>
      </c>
      <c r="KK17" s="32">
        <v>0</v>
      </c>
      <c r="KL17" s="32">
        <v>0</v>
      </c>
      <c r="KM17" s="32">
        <v>0</v>
      </c>
      <c r="KN17" s="32">
        <v>0</v>
      </c>
      <c r="KO17" s="231">
        <v>0</v>
      </c>
      <c r="KP17" s="232">
        <v>0</v>
      </c>
      <c r="KQ17" s="232">
        <v>0</v>
      </c>
      <c r="KR17" s="232">
        <v>0</v>
      </c>
      <c r="KS17" s="232">
        <v>0</v>
      </c>
      <c r="KT17" s="232">
        <v>0</v>
      </c>
      <c r="KU17" s="232">
        <v>0</v>
      </c>
      <c r="KV17" s="232">
        <v>0</v>
      </c>
      <c r="KW17" s="232">
        <v>0</v>
      </c>
      <c r="KX17" s="232">
        <v>0</v>
      </c>
      <c r="KY17" s="232">
        <v>0</v>
      </c>
      <c r="KZ17" s="232">
        <v>0</v>
      </c>
      <c r="LA17" s="232">
        <v>0</v>
      </c>
      <c r="LB17" s="232">
        <v>0</v>
      </c>
      <c r="LC17" s="232">
        <v>0</v>
      </c>
      <c r="LD17" s="232">
        <v>0</v>
      </c>
      <c r="LE17" s="232">
        <v>0</v>
      </c>
      <c r="LF17" s="232">
        <v>0</v>
      </c>
      <c r="LG17" s="233">
        <v>0</v>
      </c>
      <c r="LH17" s="233">
        <v>0</v>
      </c>
      <c r="LI17" s="233">
        <v>0</v>
      </c>
      <c r="LJ17" s="233">
        <v>0</v>
      </c>
      <c r="LK17" s="233">
        <v>0</v>
      </c>
      <c r="LL17" s="233">
        <v>0</v>
      </c>
      <c r="LM17" s="231">
        <v>0</v>
      </c>
      <c r="LN17" s="231">
        <v>0</v>
      </c>
      <c r="LO17" s="231">
        <v>0</v>
      </c>
      <c r="LP17" s="231">
        <v>0</v>
      </c>
      <c r="LQ17" s="231">
        <v>0</v>
      </c>
      <c r="LR17" s="231">
        <v>0</v>
      </c>
      <c r="LS17" s="231">
        <v>0</v>
      </c>
      <c r="LT17" s="124">
        <v>0</v>
      </c>
      <c r="LU17" s="125">
        <v>0</v>
      </c>
      <c r="LV17" s="126">
        <v>0</v>
      </c>
      <c r="LW17" s="126">
        <v>0</v>
      </c>
      <c r="LX17" s="126">
        <v>0</v>
      </c>
      <c r="LY17" s="126">
        <v>0</v>
      </c>
      <c r="LZ17" s="126">
        <v>0</v>
      </c>
      <c r="MA17" s="126">
        <v>0</v>
      </c>
      <c r="MB17" s="126">
        <v>0</v>
      </c>
      <c r="MC17" s="126">
        <v>0</v>
      </c>
      <c r="MD17" s="126">
        <v>0</v>
      </c>
      <c r="ME17" s="126">
        <v>0</v>
      </c>
      <c r="MF17" s="126">
        <v>0</v>
      </c>
      <c r="MG17" s="126">
        <v>0</v>
      </c>
      <c r="MH17" s="126">
        <v>0</v>
      </c>
      <c r="MI17" s="126">
        <v>0</v>
      </c>
      <c r="MJ17" s="126">
        <v>0</v>
      </c>
      <c r="MK17" s="126">
        <v>0</v>
      </c>
      <c r="ML17" s="126">
        <v>0</v>
      </c>
      <c r="MM17" s="126">
        <v>0</v>
      </c>
      <c r="MN17" s="126">
        <v>0</v>
      </c>
      <c r="MO17" s="126">
        <v>0</v>
      </c>
      <c r="MP17" s="126">
        <v>0</v>
      </c>
      <c r="MQ17" s="126">
        <v>0</v>
      </c>
      <c r="MR17" s="126">
        <v>0</v>
      </c>
      <c r="MS17" s="126">
        <v>0</v>
      </c>
      <c r="MT17" s="126">
        <v>0</v>
      </c>
      <c r="MU17" s="126">
        <v>0</v>
      </c>
      <c r="MV17" s="126">
        <v>0</v>
      </c>
      <c r="MW17" s="126">
        <v>0</v>
      </c>
      <c r="MX17" s="126">
        <v>0</v>
      </c>
      <c r="MY17" s="126">
        <v>0</v>
      </c>
      <c r="MZ17" s="126">
        <v>0</v>
      </c>
      <c r="NA17" s="126">
        <v>0</v>
      </c>
      <c r="NB17" s="126">
        <v>0</v>
      </c>
      <c r="NC17" s="126">
        <v>0</v>
      </c>
      <c r="ND17" s="126">
        <v>0</v>
      </c>
      <c r="NE17" s="126">
        <v>0</v>
      </c>
    </row>
    <row r="18" spans="1:369" s="33" customFormat="1">
      <c r="A18" s="28" t="s">
        <v>203</v>
      </c>
      <c r="B18" s="28">
        <v>0.19431818181818172</v>
      </c>
      <c r="C18" s="29">
        <v>0.19064864864864858</v>
      </c>
      <c r="D18" s="29">
        <v>0.16876249999999998</v>
      </c>
      <c r="E18" s="29">
        <v>0.16932727272727274</v>
      </c>
      <c r="F18" s="29">
        <v>0.1433076923076923</v>
      </c>
      <c r="G18" s="29">
        <v>0.17416216216216213</v>
      </c>
      <c r="H18" s="29">
        <v>0.20763291139240506</v>
      </c>
      <c r="I18" s="29">
        <v>0.17384126984126982</v>
      </c>
      <c r="J18" s="28">
        <v>0.15022784810126577</v>
      </c>
      <c r="K18" s="29">
        <v>0.18776470588235289</v>
      </c>
      <c r="L18" s="29">
        <v>0.17355172413793105</v>
      </c>
      <c r="M18" s="29">
        <v>0.17159259259259263</v>
      </c>
      <c r="N18" s="29">
        <v>0.17670588235294121</v>
      </c>
      <c r="O18" s="29">
        <v>0.1280344827586207</v>
      </c>
      <c r="P18" s="28">
        <v>0.14153658536585365</v>
      </c>
      <c r="Q18" s="29">
        <v>0.13954430379746832</v>
      </c>
      <c r="R18" s="28">
        <v>0.14000000000000001</v>
      </c>
      <c r="S18" s="29">
        <v>0.14484444444444444</v>
      </c>
      <c r="T18" s="28">
        <v>0.16653061224489793</v>
      </c>
      <c r="U18" s="29">
        <v>0.13909615384615381</v>
      </c>
      <c r="V18" s="28">
        <v>0.12382608695652184</v>
      </c>
      <c r="W18" s="29">
        <v>0.11746938775510209</v>
      </c>
      <c r="X18" s="28">
        <v>0.115</v>
      </c>
      <c r="Y18" s="28">
        <v>0.1348166666666667</v>
      </c>
      <c r="Z18" s="29">
        <v>9.4142857142857153E-2</v>
      </c>
      <c r="AA18" s="29">
        <v>0.10731250000000002</v>
      </c>
      <c r="AB18" s="34">
        <v>0.12</v>
      </c>
      <c r="AC18" s="34">
        <v>0.13</v>
      </c>
      <c r="AD18" s="34">
        <v>0.08</v>
      </c>
      <c r="AE18" s="34">
        <v>7.0000000000000007E-2</v>
      </c>
      <c r="AF18" s="34">
        <v>0.13</v>
      </c>
      <c r="AG18" s="34">
        <v>0.12</v>
      </c>
      <c r="AH18" s="34">
        <v>0.13</v>
      </c>
      <c r="AI18" s="29">
        <v>0</v>
      </c>
      <c r="AJ18" s="29">
        <v>0.25402941176470584</v>
      </c>
      <c r="AK18" s="29">
        <v>0.25643478260869562</v>
      </c>
      <c r="AL18" s="29">
        <v>0.1635897435897436</v>
      </c>
      <c r="AM18" s="29">
        <v>0.18826530612244893</v>
      </c>
      <c r="AN18" s="29">
        <v>0.17380357142857145</v>
      </c>
      <c r="AO18" s="29">
        <v>0.16954545454545455</v>
      </c>
      <c r="AP18" s="29">
        <v>0.15112244897959187</v>
      </c>
      <c r="AQ18" s="29">
        <v>0.16306521739130433</v>
      </c>
      <c r="AR18" s="29">
        <v>0.21481818181818182</v>
      </c>
      <c r="AS18" s="29">
        <v>0.1845399999999999</v>
      </c>
      <c r="AT18" s="29">
        <v>0.17948387096774188</v>
      </c>
      <c r="AU18" s="29">
        <v>0.15853333333333333</v>
      </c>
      <c r="AV18" s="29">
        <v>0.14566037735849058</v>
      </c>
      <c r="AW18" s="29">
        <v>7.2124999999999995E-2</v>
      </c>
      <c r="AX18" s="86">
        <v>0.34</v>
      </c>
      <c r="AY18" s="86">
        <v>0</v>
      </c>
      <c r="AZ18" s="86">
        <v>0.21</v>
      </c>
      <c r="BA18" s="86">
        <v>0.49</v>
      </c>
      <c r="BB18" s="86">
        <v>0.06</v>
      </c>
      <c r="BC18" s="86">
        <v>0.13</v>
      </c>
      <c r="BD18" s="86">
        <v>0</v>
      </c>
      <c r="BE18" s="86">
        <v>0.12</v>
      </c>
      <c r="BF18" s="86">
        <v>0.05</v>
      </c>
      <c r="BG18" s="86">
        <v>0.3</v>
      </c>
      <c r="BH18" s="86">
        <v>0.16</v>
      </c>
      <c r="BI18" s="86">
        <v>0.13</v>
      </c>
      <c r="BJ18" s="87">
        <v>0.18</v>
      </c>
      <c r="BK18" s="87">
        <v>0.13</v>
      </c>
      <c r="BL18" s="87">
        <v>0.13</v>
      </c>
      <c r="BM18" s="87">
        <v>0.12</v>
      </c>
      <c r="BN18" s="87">
        <v>0.06</v>
      </c>
      <c r="BO18" s="87">
        <v>7.0000000000000007E-2</v>
      </c>
      <c r="BP18" s="87">
        <v>0.02</v>
      </c>
      <c r="BQ18" s="87">
        <v>0.03</v>
      </c>
      <c r="BR18" s="87">
        <v>0.03</v>
      </c>
      <c r="BS18" s="87">
        <v>7.0000000000000007E-2</v>
      </c>
      <c r="BT18" s="87">
        <v>0.08</v>
      </c>
      <c r="BU18" s="87">
        <v>0.04</v>
      </c>
      <c r="BV18" s="87">
        <v>7.0000000000000007E-2</v>
      </c>
      <c r="BW18" s="87">
        <v>0.14000000000000001</v>
      </c>
      <c r="BX18" s="87">
        <v>0.14000000000000001</v>
      </c>
      <c r="BY18" s="87">
        <v>0.11</v>
      </c>
      <c r="BZ18" s="87">
        <v>0.08</v>
      </c>
      <c r="CA18" s="87">
        <v>0.11</v>
      </c>
      <c r="CB18" s="87">
        <v>0.1</v>
      </c>
      <c r="CC18" s="87">
        <v>7.0000000000000007E-2</v>
      </c>
      <c r="CD18" s="87">
        <v>0.18</v>
      </c>
      <c r="CE18" s="87">
        <v>0.14000000000000001</v>
      </c>
      <c r="CF18" s="87">
        <v>0.15</v>
      </c>
      <c r="CG18" s="29">
        <v>0.1</v>
      </c>
      <c r="CH18" s="29">
        <v>0.1</v>
      </c>
      <c r="CI18" s="29">
        <v>0.09</v>
      </c>
      <c r="CJ18" s="29">
        <v>0.12</v>
      </c>
      <c r="CK18" s="29">
        <v>0.09</v>
      </c>
      <c r="CL18" s="29">
        <v>0.11</v>
      </c>
      <c r="CM18" s="29">
        <v>0.17</v>
      </c>
      <c r="CN18" s="29">
        <v>0.13</v>
      </c>
      <c r="CO18" s="29">
        <v>0</v>
      </c>
      <c r="CP18" s="29">
        <v>0</v>
      </c>
      <c r="CQ18" s="29">
        <v>0.13</v>
      </c>
      <c r="CR18" s="159">
        <v>0.16200000000000001</v>
      </c>
      <c r="CS18" s="159">
        <v>0.10472857142857142</v>
      </c>
      <c r="CT18" s="159">
        <v>0.15081</v>
      </c>
      <c r="CU18" s="159">
        <v>9.3499999999999986E-2</v>
      </c>
      <c r="CV18" s="159">
        <v>0.12770000000000001</v>
      </c>
      <c r="CW18" s="159">
        <v>0.11700833333333333</v>
      </c>
      <c r="CX18" s="159">
        <v>0.12575</v>
      </c>
      <c r="CY18" s="159">
        <v>0.12771428571428572</v>
      </c>
      <c r="CZ18" s="159">
        <v>0.15615999999999999</v>
      </c>
      <c r="DA18" s="159">
        <v>0.22938</v>
      </c>
      <c r="DB18" s="29">
        <v>0.08</v>
      </c>
      <c r="DC18" s="30">
        <v>0.12122222222222222</v>
      </c>
      <c r="DD18" s="30">
        <v>0.14736363636363639</v>
      </c>
      <c r="DE18" s="30">
        <v>0.17080000000000001</v>
      </c>
      <c r="DF18" s="30">
        <v>0.11651111111111113</v>
      </c>
      <c r="DG18" s="30">
        <v>0.13090000000000004</v>
      </c>
      <c r="DH18" s="30">
        <v>0.14886842105263157</v>
      </c>
      <c r="DI18" s="30">
        <v>0.16709999999999997</v>
      </c>
      <c r="DJ18" s="30">
        <v>0.21688372093023262</v>
      </c>
      <c r="DK18" s="30">
        <v>0.18190000000000001</v>
      </c>
      <c r="DL18" s="30">
        <v>0.1459</v>
      </c>
      <c r="DM18" s="30">
        <v>0.15973333333333331</v>
      </c>
      <c r="DN18" s="30">
        <v>0.13788888888888887</v>
      </c>
      <c r="DO18" s="30">
        <v>0.13033333333333333</v>
      </c>
      <c r="DP18" s="30">
        <v>0.1045</v>
      </c>
      <c r="DQ18" s="30">
        <v>0.16749999999999998</v>
      </c>
      <c r="DR18" s="30">
        <v>0.121</v>
      </c>
      <c r="DS18" s="30">
        <v>0.14809999999999998</v>
      </c>
      <c r="DT18" s="30">
        <v>8.8099999999999984E-2</v>
      </c>
      <c r="DU18" s="30">
        <v>8.0299999999999996E-2</v>
      </c>
      <c r="DV18" s="30">
        <v>9.4899999999999984E-2</v>
      </c>
      <c r="DW18" s="30">
        <v>0.38915142857142854</v>
      </c>
      <c r="DX18" s="30">
        <v>0.13878000000000001</v>
      </c>
      <c r="DY18" s="30">
        <v>0.40885227272727281</v>
      </c>
      <c r="DZ18" s="104">
        <v>0.17</v>
      </c>
      <c r="EA18" s="30">
        <v>0.14971034482758616</v>
      </c>
      <c r="EB18" s="30">
        <v>0.12001111111111112</v>
      </c>
      <c r="EC18" s="30">
        <v>8.7059459459459448E-2</v>
      </c>
      <c r="ED18" s="30">
        <v>0.10517999999999998</v>
      </c>
      <c r="EE18" s="30">
        <v>9.7841463414634164E-2</v>
      </c>
      <c r="EF18" s="30">
        <v>0.1070192307692308</v>
      </c>
      <c r="EG18" s="30">
        <v>0.11029583333333332</v>
      </c>
      <c r="EH18" s="30">
        <v>0.1779191489361702</v>
      </c>
      <c r="EI18" s="30">
        <v>0.12770000000000001</v>
      </c>
      <c r="EJ18" s="30">
        <v>0.15525454545454551</v>
      </c>
      <c r="EK18" s="30">
        <v>0.16709999999999997</v>
      </c>
      <c r="EL18" s="30">
        <v>0.15745199999999998</v>
      </c>
      <c r="EM18" s="104">
        <v>0.10685714285714289</v>
      </c>
      <c r="EN18" s="104">
        <v>0.10497674418604649</v>
      </c>
      <c r="EO18" s="104">
        <v>0.13645833333333335</v>
      </c>
      <c r="EP18" s="104">
        <v>0.13728947368421057</v>
      </c>
      <c r="EQ18" s="104">
        <v>0.13536363636363635</v>
      </c>
      <c r="ER18" s="112">
        <v>0.39</v>
      </c>
      <c r="ES18" s="112">
        <v>0.37</v>
      </c>
      <c r="ET18" s="112">
        <v>0.44</v>
      </c>
      <c r="EU18" s="112">
        <v>0.14000000000000001</v>
      </c>
      <c r="EV18" s="112">
        <v>0.31</v>
      </c>
      <c r="EW18" s="112">
        <v>0.38</v>
      </c>
      <c r="EX18" s="112">
        <v>0.28000000000000003</v>
      </c>
      <c r="EY18" s="112">
        <v>0.37</v>
      </c>
      <c r="EZ18" s="112">
        <v>0.32</v>
      </c>
      <c r="FA18" s="112">
        <v>0.32</v>
      </c>
      <c r="FB18" s="112">
        <v>0.28999999999999998</v>
      </c>
      <c r="FC18" s="112">
        <v>0.3</v>
      </c>
      <c r="FD18" s="112">
        <v>0.26</v>
      </c>
      <c r="FE18" s="112">
        <v>0.2</v>
      </c>
      <c r="FF18" s="112">
        <v>0.18</v>
      </c>
      <c r="FG18" s="112">
        <v>0.16</v>
      </c>
      <c r="FH18" s="112">
        <v>0.13</v>
      </c>
      <c r="FI18" s="112">
        <v>0.35</v>
      </c>
      <c r="FJ18" s="112">
        <v>0.28000000000000003</v>
      </c>
      <c r="FK18" s="112">
        <v>0.25</v>
      </c>
      <c r="FL18" s="112">
        <v>0.37</v>
      </c>
      <c r="FM18" s="112">
        <v>0.4</v>
      </c>
      <c r="FN18" s="112">
        <v>0.4</v>
      </c>
      <c r="FO18" s="112">
        <v>0.37</v>
      </c>
      <c r="FP18" s="112">
        <v>0.38</v>
      </c>
      <c r="FQ18" s="112">
        <v>0.49</v>
      </c>
      <c r="FR18" s="112">
        <v>0.39</v>
      </c>
      <c r="FS18" s="112">
        <v>0.37</v>
      </c>
      <c r="FT18" s="112">
        <v>0.22</v>
      </c>
      <c r="FU18" s="112">
        <v>0.3</v>
      </c>
      <c r="FV18" s="35">
        <v>0.33</v>
      </c>
      <c r="FW18" s="31">
        <v>0.33</v>
      </c>
      <c r="FX18" s="32">
        <v>0.33</v>
      </c>
      <c r="FY18" s="32">
        <v>0.22</v>
      </c>
      <c r="FZ18" s="32">
        <v>0.24</v>
      </c>
      <c r="GA18" s="32">
        <v>0.19</v>
      </c>
      <c r="GB18" s="32">
        <v>0.19</v>
      </c>
      <c r="GC18" s="32">
        <v>0.32</v>
      </c>
      <c r="GD18" s="32">
        <v>0.3</v>
      </c>
      <c r="GE18" s="32">
        <v>0.32</v>
      </c>
      <c r="GF18" s="32">
        <v>0.31</v>
      </c>
      <c r="GG18" s="32">
        <v>0.23</v>
      </c>
      <c r="GH18" s="32">
        <v>0.31</v>
      </c>
      <c r="GI18" s="32">
        <v>0.3</v>
      </c>
      <c r="GJ18" s="32">
        <v>0.19</v>
      </c>
      <c r="GK18" s="32">
        <v>0.17</v>
      </c>
      <c r="GL18" s="32">
        <v>0.19</v>
      </c>
      <c r="GM18" s="32">
        <v>0.14000000000000001</v>
      </c>
      <c r="GN18" s="32">
        <v>0.37</v>
      </c>
      <c r="GO18" s="32">
        <v>0.19</v>
      </c>
      <c r="GP18" s="32">
        <v>0.22</v>
      </c>
      <c r="GQ18" s="32">
        <v>0.19</v>
      </c>
      <c r="GR18" s="32">
        <v>0.3</v>
      </c>
      <c r="GS18" s="32">
        <v>0.3</v>
      </c>
      <c r="GT18" s="32">
        <v>0.31</v>
      </c>
      <c r="GU18" s="32">
        <v>0.28000000000000003</v>
      </c>
      <c r="GV18" s="32">
        <v>0.17</v>
      </c>
      <c r="GW18" s="32">
        <v>0.17</v>
      </c>
      <c r="GX18" s="32">
        <v>0.22</v>
      </c>
      <c r="GY18" s="32">
        <v>0.16</v>
      </c>
      <c r="GZ18" s="32">
        <v>0.36</v>
      </c>
      <c r="HA18" s="32">
        <v>0.37</v>
      </c>
      <c r="HB18" s="32">
        <v>0.3</v>
      </c>
      <c r="HC18" s="32">
        <v>0.33</v>
      </c>
      <c r="HD18" s="32">
        <v>0.3</v>
      </c>
      <c r="HE18" s="32">
        <v>0.26</v>
      </c>
      <c r="HF18" s="32">
        <v>0.27</v>
      </c>
      <c r="HG18" s="32">
        <v>0.24</v>
      </c>
      <c r="HH18" s="32">
        <v>0.24</v>
      </c>
      <c r="HI18" s="32">
        <v>0.37</v>
      </c>
      <c r="HJ18" s="32">
        <v>0.22</v>
      </c>
      <c r="HK18" s="32">
        <v>0.22</v>
      </c>
      <c r="HL18" s="32">
        <v>0.27</v>
      </c>
      <c r="HM18" s="32">
        <v>0.12</v>
      </c>
      <c r="HN18" s="32">
        <v>0.27</v>
      </c>
      <c r="HO18" s="32">
        <v>0.28000000000000003</v>
      </c>
      <c r="HP18" s="32">
        <v>0.28000000000000003</v>
      </c>
      <c r="HQ18" s="32">
        <v>0.28999999999999998</v>
      </c>
      <c r="HR18" s="32">
        <v>0.32</v>
      </c>
      <c r="HS18" s="32">
        <v>0.28999999999999998</v>
      </c>
      <c r="HT18" s="32">
        <v>0.35</v>
      </c>
      <c r="HU18" s="32">
        <v>0.34</v>
      </c>
      <c r="HV18" s="32">
        <v>0.2</v>
      </c>
      <c r="HW18" s="32">
        <v>0.15</v>
      </c>
      <c r="HX18" s="32">
        <v>0.31</v>
      </c>
      <c r="HY18" s="32">
        <v>0.3</v>
      </c>
      <c r="HZ18" s="32">
        <v>0.39</v>
      </c>
      <c r="IA18" s="32">
        <v>0.31</v>
      </c>
      <c r="IB18" s="32">
        <v>0.28999999999999998</v>
      </c>
      <c r="IC18" s="32">
        <v>0.23</v>
      </c>
      <c r="ID18" s="32">
        <v>0.38</v>
      </c>
      <c r="IE18" s="32">
        <v>0.31</v>
      </c>
      <c r="IF18" s="32">
        <v>0.4</v>
      </c>
      <c r="IG18" s="32">
        <v>0.33</v>
      </c>
      <c r="IH18" s="32">
        <v>0.35</v>
      </c>
      <c r="II18" s="32">
        <v>0.49</v>
      </c>
      <c r="IJ18" s="32">
        <v>0.33</v>
      </c>
      <c r="IK18" s="32">
        <v>0.28000000000000003</v>
      </c>
      <c r="IL18" s="32">
        <v>0.31</v>
      </c>
      <c r="IM18" s="32">
        <v>0.26</v>
      </c>
      <c r="IN18" s="32">
        <v>0.27</v>
      </c>
      <c r="IO18" s="32">
        <v>0.17</v>
      </c>
      <c r="IP18" s="32">
        <v>0.28999999999999998</v>
      </c>
      <c r="IQ18" s="32">
        <v>0.28000000000000003</v>
      </c>
      <c r="IR18" s="32">
        <v>0.3</v>
      </c>
      <c r="IS18" s="32">
        <v>0.35</v>
      </c>
      <c r="IT18" s="32">
        <v>0.3</v>
      </c>
      <c r="IU18" s="32">
        <v>0.28000000000000003</v>
      </c>
      <c r="IV18" s="32">
        <v>0.3</v>
      </c>
      <c r="IW18" s="32">
        <v>0.21</v>
      </c>
      <c r="IX18" s="32">
        <v>0.21</v>
      </c>
      <c r="IY18" s="32">
        <v>0.42</v>
      </c>
      <c r="IZ18" s="32">
        <v>0.36</v>
      </c>
      <c r="JA18" s="32">
        <v>0.39</v>
      </c>
      <c r="JB18" s="32">
        <v>0.24</v>
      </c>
      <c r="JC18" s="32">
        <v>0.35</v>
      </c>
      <c r="JD18" s="32">
        <v>0.38</v>
      </c>
      <c r="JE18" s="32">
        <v>0.34</v>
      </c>
      <c r="JF18" s="32">
        <v>0.37</v>
      </c>
      <c r="JG18" s="32">
        <v>0.3</v>
      </c>
      <c r="JH18" s="32">
        <v>0.37</v>
      </c>
      <c r="JI18" s="32">
        <v>0.35</v>
      </c>
      <c r="JJ18" s="32">
        <v>0.4</v>
      </c>
      <c r="JK18" s="35">
        <v>0.02</v>
      </c>
      <c r="JL18" s="31">
        <v>0.39</v>
      </c>
      <c r="JM18" s="32">
        <v>0</v>
      </c>
      <c r="JN18" s="32">
        <v>0.39</v>
      </c>
      <c r="JO18" s="32">
        <v>0.22</v>
      </c>
      <c r="JP18" s="32">
        <v>0</v>
      </c>
      <c r="JQ18" s="32">
        <v>0</v>
      </c>
      <c r="JR18" s="32">
        <v>0</v>
      </c>
      <c r="JS18" s="32">
        <v>0</v>
      </c>
      <c r="JT18" s="32">
        <v>0</v>
      </c>
      <c r="JU18" s="32">
        <v>0</v>
      </c>
      <c r="JV18" s="32">
        <v>0</v>
      </c>
      <c r="JW18" s="32">
        <v>0</v>
      </c>
      <c r="JX18" s="32">
        <v>0</v>
      </c>
      <c r="JY18" s="32">
        <v>0</v>
      </c>
      <c r="JZ18" s="32">
        <v>0</v>
      </c>
      <c r="KA18" s="32">
        <v>0</v>
      </c>
      <c r="KB18" s="32">
        <v>0</v>
      </c>
      <c r="KC18" s="32">
        <v>0</v>
      </c>
      <c r="KD18" s="32">
        <v>0.34</v>
      </c>
      <c r="KE18" s="32">
        <v>0.42</v>
      </c>
      <c r="KF18" s="32">
        <v>0</v>
      </c>
      <c r="KG18" s="32">
        <v>0.3</v>
      </c>
      <c r="KH18" s="32">
        <v>0.28999999999999998</v>
      </c>
      <c r="KI18" s="32">
        <v>0.32</v>
      </c>
      <c r="KJ18" s="32">
        <v>0.28000000000000003</v>
      </c>
      <c r="KK18" s="32">
        <v>0.43</v>
      </c>
      <c r="KL18" s="32">
        <v>0.2</v>
      </c>
      <c r="KM18" s="32">
        <v>0.32</v>
      </c>
      <c r="KN18" s="32">
        <v>0.38</v>
      </c>
      <c r="KO18" s="231">
        <v>0</v>
      </c>
      <c r="KP18" s="232">
        <v>0</v>
      </c>
      <c r="KQ18" s="232">
        <v>0</v>
      </c>
      <c r="KR18" s="232">
        <v>0</v>
      </c>
      <c r="KS18" s="232">
        <v>0</v>
      </c>
      <c r="KT18" s="232">
        <v>0</v>
      </c>
      <c r="KU18" s="232">
        <v>0</v>
      </c>
      <c r="KV18" s="232">
        <v>0</v>
      </c>
      <c r="KW18" s="232">
        <v>0</v>
      </c>
      <c r="KX18" s="232">
        <v>0</v>
      </c>
      <c r="KY18" s="232">
        <v>0</v>
      </c>
      <c r="KZ18" s="232">
        <v>0</v>
      </c>
      <c r="LA18" s="232">
        <v>0</v>
      </c>
      <c r="LB18" s="232">
        <v>0</v>
      </c>
      <c r="LC18" s="232">
        <v>0</v>
      </c>
      <c r="LD18" s="232">
        <v>0</v>
      </c>
      <c r="LE18" s="232">
        <v>0</v>
      </c>
      <c r="LF18" s="232">
        <v>0</v>
      </c>
      <c r="LG18" s="233">
        <v>0</v>
      </c>
      <c r="LH18" s="233">
        <v>0</v>
      </c>
      <c r="LI18" s="233">
        <v>0</v>
      </c>
      <c r="LJ18" s="233">
        <v>0.12</v>
      </c>
      <c r="LK18" s="233">
        <v>0.13150000000000001</v>
      </c>
      <c r="LL18" s="233">
        <v>0.12855555555555553</v>
      </c>
      <c r="LM18" s="231">
        <v>0.21</v>
      </c>
      <c r="LN18" s="231">
        <v>0.18</v>
      </c>
      <c r="LO18" s="231">
        <v>0.3</v>
      </c>
      <c r="LP18" s="231">
        <v>0.21</v>
      </c>
      <c r="LQ18" s="231">
        <v>0.3</v>
      </c>
      <c r="LR18" s="231">
        <v>0.26</v>
      </c>
      <c r="LS18" s="231">
        <v>0.33</v>
      </c>
      <c r="LT18" s="124">
        <v>0.18</v>
      </c>
      <c r="LU18" s="125">
        <v>0.57999999999999996</v>
      </c>
      <c r="LV18" s="126">
        <v>0.14000000000000001</v>
      </c>
      <c r="LW18" s="126">
        <v>0.28000000000000003</v>
      </c>
      <c r="LX18" s="126">
        <v>0.2</v>
      </c>
      <c r="LY18" s="126">
        <v>0.36</v>
      </c>
      <c r="LZ18" s="126">
        <v>0.23</v>
      </c>
      <c r="MA18" s="126">
        <v>0.23</v>
      </c>
      <c r="MB18" s="126">
        <v>0.28999999999999998</v>
      </c>
      <c r="MC18" s="126">
        <v>0.34</v>
      </c>
      <c r="MD18" s="126">
        <v>0.45</v>
      </c>
      <c r="ME18" s="126">
        <v>0.33</v>
      </c>
      <c r="MF18" s="126">
        <v>0.39</v>
      </c>
      <c r="MG18" s="126">
        <v>0.38</v>
      </c>
      <c r="MH18" s="126">
        <v>0.25</v>
      </c>
      <c r="MI18" s="126">
        <v>0.17</v>
      </c>
      <c r="MJ18" s="126">
        <v>0.19</v>
      </c>
      <c r="MK18" s="126">
        <v>0.17</v>
      </c>
      <c r="ML18" s="126">
        <v>0.16</v>
      </c>
      <c r="MM18" s="126">
        <v>0.2</v>
      </c>
      <c r="MN18" s="126">
        <v>0.3</v>
      </c>
      <c r="MO18" s="126">
        <v>0.25</v>
      </c>
      <c r="MP18" s="126">
        <v>0.4</v>
      </c>
      <c r="MQ18" s="126">
        <v>0.39</v>
      </c>
      <c r="MR18" s="126">
        <v>0.16</v>
      </c>
      <c r="MS18" s="126">
        <v>0.14000000000000001</v>
      </c>
      <c r="MT18" s="126">
        <v>0.2</v>
      </c>
      <c r="MU18" s="126">
        <v>0.1</v>
      </c>
      <c r="MV18" s="126">
        <v>0.09</v>
      </c>
      <c r="MW18" s="126">
        <v>0.19</v>
      </c>
      <c r="MX18" s="126">
        <v>0.18</v>
      </c>
      <c r="MY18" s="126">
        <v>0.06</v>
      </c>
      <c r="MZ18" s="126">
        <v>0.08</v>
      </c>
      <c r="NA18" s="126">
        <v>0.37</v>
      </c>
      <c r="NB18" s="126">
        <v>0.37</v>
      </c>
      <c r="NC18" s="126">
        <v>0.55000000000000004</v>
      </c>
      <c r="ND18" s="126">
        <v>0.3</v>
      </c>
      <c r="NE18" s="126">
        <v>0.19</v>
      </c>
    </row>
    <row r="19" spans="1:369" s="33" customFormat="1">
      <c r="A19" s="28" t="s">
        <v>204</v>
      </c>
      <c r="B19" s="28">
        <v>5.5490909090909084E-2</v>
      </c>
      <c r="C19" s="29">
        <v>5.4810810810810802E-2</v>
      </c>
      <c r="D19" s="29">
        <v>4.8212499999999978E-2</v>
      </c>
      <c r="E19" s="29">
        <v>5.2818181818181806E-2</v>
      </c>
      <c r="F19" s="29">
        <v>4.6346153846153849E-2</v>
      </c>
      <c r="G19" s="29">
        <v>4.0864864864864868E-2</v>
      </c>
      <c r="H19" s="29">
        <v>4.3556962025316455E-2</v>
      </c>
      <c r="I19" s="29">
        <v>5.2174603174603172E-2</v>
      </c>
      <c r="J19" s="28">
        <v>5.5759493670886069E-2</v>
      </c>
      <c r="K19" s="29">
        <v>3.8588235294117652E-2</v>
      </c>
      <c r="L19" s="29">
        <v>4.6017241379310334E-2</v>
      </c>
      <c r="M19" s="29">
        <v>5.6777777777777774E-2</v>
      </c>
      <c r="N19" s="29">
        <v>6.6000000000000003E-2</v>
      </c>
      <c r="O19" s="29">
        <v>6.3758620689655182E-2</v>
      </c>
      <c r="P19" s="28">
        <v>3.9951219512195116E-2</v>
      </c>
      <c r="Q19" s="29">
        <v>6.9316455696202525E-2</v>
      </c>
      <c r="R19" s="28">
        <v>5.6629629629629634E-2</v>
      </c>
      <c r="S19" s="29">
        <v>5.0288888888888876E-2</v>
      </c>
      <c r="T19" s="28">
        <v>5.8448979591836744E-2</v>
      </c>
      <c r="U19" s="29">
        <v>5.0365384615384604E-2</v>
      </c>
      <c r="V19" s="28">
        <v>4.3499999999999997E-2</v>
      </c>
      <c r="W19" s="29">
        <v>4.6285714285714284E-2</v>
      </c>
      <c r="X19" s="28">
        <v>4.6899999999999997E-2</v>
      </c>
      <c r="Y19" s="28">
        <v>5.0216666666666666E-2</v>
      </c>
      <c r="Z19" s="29">
        <v>3.9E-2</v>
      </c>
      <c r="AA19" s="29">
        <v>4.6093750000000003E-2</v>
      </c>
      <c r="AB19" s="34">
        <v>7.0000000000000007E-2</v>
      </c>
      <c r="AC19" s="34">
        <v>0.06</v>
      </c>
      <c r="AD19" s="34">
        <v>0.05</v>
      </c>
      <c r="AE19" s="34">
        <v>0.05</v>
      </c>
      <c r="AF19" s="34">
        <v>0.06</v>
      </c>
      <c r="AG19" s="34">
        <v>0.04</v>
      </c>
      <c r="AH19" s="34">
        <v>0.06</v>
      </c>
      <c r="AI19" s="29">
        <v>0</v>
      </c>
      <c r="AJ19" s="29">
        <v>5.9676470588235289E-2</v>
      </c>
      <c r="AK19" s="29">
        <v>5.8072463768115951E-2</v>
      </c>
      <c r="AL19" s="29">
        <v>4.658974358974359E-2</v>
      </c>
      <c r="AM19" s="29">
        <v>5.2020408163265308E-2</v>
      </c>
      <c r="AN19" s="29">
        <v>6.8017857142857144E-2</v>
      </c>
      <c r="AO19" s="29">
        <v>5.2454545454545441E-2</v>
      </c>
      <c r="AP19" s="29">
        <v>5.1510204081632656E-2</v>
      </c>
      <c r="AQ19" s="29">
        <v>5.6413043478260858E-2</v>
      </c>
      <c r="AR19" s="29">
        <v>4.1636363636363631E-2</v>
      </c>
      <c r="AS19" s="29">
        <v>4.8820000000000016E-2</v>
      </c>
      <c r="AT19" s="29">
        <v>4.2516129032258071E-2</v>
      </c>
      <c r="AU19" s="29">
        <v>4.5488888888888884E-2</v>
      </c>
      <c r="AV19" s="29">
        <v>5.4330188679245286E-2</v>
      </c>
      <c r="AW19" s="29">
        <v>9.4500000000000015E-2</v>
      </c>
      <c r="AX19" s="86">
        <v>0</v>
      </c>
      <c r="AY19" s="86">
        <v>0.03</v>
      </c>
      <c r="AZ19" s="86">
        <v>0.46</v>
      </c>
      <c r="BA19" s="86">
        <v>0</v>
      </c>
      <c r="BB19" s="86">
        <v>0.08</v>
      </c>
      <c r="BC19" s="86">
        <v>0</v>
      </c>
      <c r="BD19" s="86">
        <v>0.1</v>
      </c>
      <c r="BE19" s="86">
        <v>0.15</v>
      </c>
      <c r="BF19" s="86">
        <v>0.02</v>
      </c>
      <c r="BG19" s="86">
        <v>0</v>
      </c>
      <c r="BH19" s="86">
        <v>0</v>
      </c>
      <c r="BI19" s="86">
        <v>0</v>
      </c>
      <c r="BJ19" s="87">
        <v>0</v>
      </c>
      <c r="BK19" s="87">
        <v>0</v>
      </c>
      <c r="BL19" s="87">
        <v>0</v>
      </c>
      <c r="BM19" s="87">
        <v>0</v>
      </c>
      <c r="BN19" s="87">
        <v>0</v>
      </c>
      <c r="BO19" s="87">
        <v>0</v>
      </c>
      <c r="BP19" s="87">
        <v>0</v>
      </c>
      <c r="BQ19" s="87">
        <v>0</v>
      </c>
      <c r="BR19" s="87">
        <v>0</v>
      </c>
      <c r="BS19" s="87">
        <v>0</v>
      </c>
      <c r="BT19" s="87">
        <v>0</v>
      </c>
      <c r="BU19" s="87">
        <v>0</v>
      </c>
      <c r="BV19" s="87">
        <v>0</v>
      </c>
      <c r="BW19" s="87">
        <v>0</v>
      </c>
      <c r="BX19" s="87">
        <v>0</v>
      </c>
      <c r="BY19" s="87">
        <v>0</v>
      </c>
      <c r="BZ19" s="87">
        <v>0</v>
      </c>
      <c r="CA19" s="87">
        <v>0</v>
      </c>
      <c r="CB19" s="87">
        <v>0</v>
      </c>
      <c r="CC19" s="87">
        <v>0</v>
      </c>
      <c r="CD19" s="87">
        <v>0</v>
      </c>
      <c r="CE19" s="87">
        <v>0</v>
      </c>
      <c r="CF19" s="87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7.0000000000000007E-2</v>
      </c>
      <c r="CR19" s="159">
        <v>0</v>
      </c>
      <c r="CS19" s="159">
        <v>0</v>
      </c>
      <c r="CT19" s="159">
        <v>0</v>
      </c>
      <c r="CU19" s="159">
        <v>0</v>
      </c>
      <c r="CV19" s="159">
        <v>0</v>
      </c>
      <c r="CW19" s="159">
        <v>0</v>
      </c>
      <c r="CX19" s="159">
        <v>0</v>
      </c>
      <c r="CY19" s="159">
        <v>0</v>
      </c>
      <c r="CZ19" s="159">
        <v>0</v>
      </c>
      <c r="DA19" s="159">
        <v>0</v>
      </c>
      <c r="DB19" s="29">
        <v>0.04</v>
      </c>
      <c r="DC19" s="30">
        <v>8.9111111111111099E-2</v>
      </c>
      <c r="DD19" s="30">
        <v>0.11922727272727272</v>
      </c>
      <c r="DE19" s="30">
        <v>0.11372500000000003</v>
      </c>
      <c r="DF19" s="30">
        <v>8.7466666666666665E-2</v>
      </c>
      <c r="DG19" s="30">
        <v>8.0933333333333329E-2</v>
      </c>
      <c r="DH19" s="30">
        <v>9.3815789473684227E-2</v>
      </c>
      <c r="DI19" s="30">
        <v>0.10149999999999999</v>
      </c>
      <c r="DJ19" s="30">
        <v>9.453488372093026E-2</v>
      </c>
      <c r="DK19" s="30">
        <v>9.2099999999999987E-2</v>
      </c>
      <c r="DL19" s="30">
        <v>0.10049999999999999</v>
      </c>
      <c r="DM19" s="30">
        <v>0.1212222222222222</v>
      </c>
      <c r="DN19" s="30">
        <v>9.5333333333333325E-2</v>
      </c>
      <c r="DO19" s="30">
        <v>8.9333333333333348E-2</v>
      </c>
      <c r="DP19" s="30">
        <v>8.3250000000000005E-2</v>
      </c>
      <c r="DQ19" s="30">
        <v>9.2999999999999985E-2</v>
      </c>
      <c r="DR19" s="30">
        <v>9.6299999999999983E-2</v>
      </c>
      <c r="DS19" s="30">
        <v>0.1142</v>
      </c>
      <c r="DT19" s="30">
        <v>9.0599999999999986E-2</v>
      </c>
      <c r="DU19" s="30">
        <v>8.9499999999999982E-2</v>
      </c>
      <c r="DV19" s="30">
        <v>9.2899999999999983E-2</v>
      </c>
      <c r="DW19" s="30">
        <v>0</v>
      </c>
      <c r="DX19" s="30">
        <v>0</v>
      </c>
      <c r="DY19" s="30">
        <v>0</v>
      </c>
      <c r="DZ19" s="104">
        <v>0</v>
      </c>
      <c r="EA19" s="30">
        <v>0</v>
      </c>
      <c r="EB19" s="30">
        <v>0.15188611111111117</v>
      </c>
      <c r="EC19" s="30">
        <v>0.11367567567567566</v>
      </c>
      <c r="ED19" s="30">
        <v>0.1380575</v>
      </c>
      <c r="EE19" s="30">
        <v>0.23196341463414627</v>
      </c>
      <c r="EF19" s="30">
        <v>0.14696923076923077</v>
      </c>
      <c r="EG19" s="30">
        <v>0.37792708333333347</v>
      </c>
      <c r="EH19" s="30">
        <v>5.0610638297872344E-2</v>
      </c>
      <c r="EI19" s="30">
        <v>3.2276470588235295E-2</v>
      </c>
      <c r="EJ19" s="30">
        <v>5.2536363636363631E-2</v>
      </c>
      <c r="EK19" s="30">
        <v>9.2635714285714307E-2</v>
      </c>
      <c r="EL19" s="30">
        <v>5.0256000000000009E-2</v>
      </c>
      <c r="EM19" s="30">
        <v>0</v>
      </c>
      <c r="EN19" s="30">
        <v>0</v>
      </c>
      <c r="EO19" s="30">
        <v>0</v>
      </c>
      <c r="EP19" s="30">
        <v>0</v>
      </c>
      <c r="EQ19" s="30">
        <v>0</v>
      </c>
      <c r="ER19" s="112">
        <v>0</v>
      </c>
      <c r="ES19" s="112">
        <v>0</v>
      </c>
      <c r="ET19" s="112">
        <v>0</v>
      </c>
      <c r="EU19" s="112">
        <v>0</v>
      </c>
      <c r="EV19" s="112">
        <v>0</v>
      </c>
      <c r="EW19" s="112">
        <v>0</v>
      </c>
      <c r="EX19" s="112">
        <v>0</v>
      </c>
      <c r="EY19" s="112">
        <v>0</v>
      </c>
      <c r="EZ19" s="112">
        <v>0</v>
      </c>
      <c r="FA19" s="112">
        <v>0</v>
      </c>
      <c r="FB19" s="112">
        <v>0</v>
      </c>
      <c r="FC19" s="112">
        <v>0</v>
      </c>
      <c r="FD19" s="112">
        <v>0</v>
      </c>
      <c r="FE19" s="112">
        <v>0</v>
      </c>
      <c r="FF19" s="112">
        <v>0</v>
      </c>
      <c r="FG19" s="112">
        <v>0</v>
      </c>
      <c r="FH19" s="112">
        <v>0</v>
      </c>
      <c r="FI19" s="112">
        <v>0</v>
      </c>
      <c r="FJ19" s="112">
        <v>0</v>
      </c>
      <c r="FK19" s="112">
        <v>0</v>
      </c>
      <c r="FL19" s="112">
        <v>0</v>
      </c>
      <c r="FM19" s="112">
        <v>0</v>
      </c>
      <c r="FN19" s="112">
        <v>0</v>
      </c>
      <c r="FO19" s="112">
        <v>0</v>
      </c>
      <c r="FP19" s="112">
        <v>0</v>
      </c>
      <c r="FQ19" s="112">
        <v>0</v>
      </c>
      <c r="FR19" s="112">
        <v>0</v>
      </c>
      <c r="FS19" s="112">
        <v>0</v>
      </c>
      <c r="FT19" s="112">
        <v>0</v>
      </c>
      <c r="FU19" s="112">
        <v>0</v>
      </c>
      <c r="FV19" s="35">
        <v>0</v>
      </c>
      <c r="FW19" s="31">
        <v>0</v>
      </c>
      <c r="FX19" s="32">
        <v>0</v>
      </c>
      <c r="FY19" s="32">
        <v>0</v>
      </c>
      <c r="FZ19" s="32">
        <v>0</v>
      </c>
      <c r="GA19" s="32">
        <v>0</v>
      </c>
      <c r="GB19" s="32">
        <v>0</v>
      </c>
      <c r="GC19" s="32">
        <v>0</v>
      </c>
      <c r="GD19" s="32">
        <v>0</v>
      </c>
      <c r="GE19" s="32">
        <v>0</v>
      </c>
      <c r="GF19" s="32">
        <v>0</v>
      </c>
      <c r="GG19" s="32">
        <v>0</v>
      </c>
      <c r="GH19" s="32">
        <v>0</v>
      </c>
      <c r="GI19" s="32">
        <v>0</v>
      </c>
      <c r="GJ19" s="32">
        <v>0</v>
      </c>
      <c r="GK19" s="32">
        <v>0</v>
      </c>
      <c r="GL19" s="32">
        <v>0</v>
      </c>
      <c r="GM19" s="32">
        <v>0</v>
      </c>
      <c r="GN19" s="32">
        <v>0</v>
      </c>
      <c r="GO19" s="32">
        <v>0</v>
      </c>
      <c r="GP19" s="32">
        <v>0</v>
      </c>
      <c r="GQ19" s="32">
        <v>0</v>
      </c>
      <c r="GR19" s="32">
        <v>0</v>
      </c>
      <c r="GS19" s="32">
        <v>0</v>
      </c>
      <c r="GT19" s="32">
        <v>0</v>
      </c>
      <c r="GU19" s="32">
        <v>0</v>
      </c>
      <c r="GV19" s="32">
        <v>0</v>
      </c>
      <c r="GW19" s="32">
        <v>0</v>
      </c>
      <c r="GX19" s="32">
        <v>0</v>
      </c>
      <c r="GY19" s="32">
        <v>0</v>
      </c>
      <c r="GZ19" s="32">
        <v>0</v>
      </c>
      <c r="HA19" s="32">
        <v>0</v>
      </c>
      <c r="HB19" s="32">
        <v>0</v>
      </c>
      <c r="HC19" s="32">
        <v>0</v>
      </c>
      <c r="HD19" s="32">
        <v>0</v>
      </c>
      <c r="HE19" s="32">
        <v>0</v>
      </c>
      <c r="HF19" s="32">
        <v>0</v>
      </c>
      <c r="HG19" s="32">
        <v>0</v>
      </c>
      <c r="HH19" s="32">
        <v>0</v>
      </c>
      <c r="HI19" s="32">
        <v>0</v>
      </c>
      <c r="HJ19" s="32">
        <v>0</v>
      </c>
      <c r="HK19" s="32">
        <v>0</v>
      </c>
      <c r="HL19" s="32">
        <v>0</v>
      </c>
      <c r="HM19" s="32">
        <v>0</v>
      </c>
      <c r="HN19" s="32">
        <v>0</v>
      </c>
      <c r="HO19" s="32">
        <v>0</v>
      </c>
      <c r="HP19" s="32">
        <v>0</v>
      </c>
      <c r="HQ19" s="32">
        <v>0</v>
      </c>
      <c r="HR19" s="32">
        <v>0</v>
      </c>
      <c r="HS19" s="32">
        <v>0</v>
      </c>
      <c r="HT19" s="32">
        <v>0</v>
      </c>
      <c r="HU19" s="32">
        <v>0</v>
      </c>
      <c r="HV19" s="32">
        <v>0</v>
      </c>
      <c r="HW19" s="32">
        <v>0</v>
      </c>
      <c r="HX19" s="32">
        <v>0</v>
      </c>
      <c r="HY19" s="32">
        <v>0</v>
      </c>
      <c r="HZ19" s="32">
        <v>0</v>
      </c>
      <c r="IA19" s="32">
        <v>0</v>
      </c>
      <c r="IB19" s="32">
        <v>0</v>
      </c>
      <c r="IC19" s="32">
        <v>0</v>
      </c>
      <c r="ID19" s="32">
        <v>0</v>
      </c>
      <c r="IE19" s="32">
        <v>0</v>
      </c>
      <c r="IF19" s="32">
        <v>0</v>
      </c>
      <c r="IG19" s="32">
        <v>0</v>
      </c>
      <c r="IH19" s="32">
        <v>0</v>
      </c>
      <c r="II19" s="32">
        <v>0</v>
      </c>
      <c r="IJ19" s="32">
        <v>0</v>
      </c>
      <c r="IK19" s="32">
        <v>0</v>
      </c>
      <c r="IL19" s="32">
        <v>0</v>
      </c>
      <c r="IM19" s="32">
        <v>0</v>
      </c>
      <c r="IN19" s="32">
        <v>0</v>
      </c>
      <c r="IO19" s="32">
        <v>0</v>
      </c>
      <c r="IP19" s="32">
        <v>0</v>
      </c>
      <c r="IQ19" s="32">
        <v>0</v>
      </c>
      <c r="IR19" s="32">
        <v>0</v>
      </c>
      <c r="IS19" s="32">
        <v>0</v>
      </c>
      <c r="IT19" s="32">
        <v>0</v>
      </c>
      <c r="IU19" s="32">
        <v>0.02</v>
      </c>
      <c r="IV19" s="32">
        <v>0.16</v>
      </c>
      <c r="IW19" s="32">
        <v>0.11</v>
      </c>
      <c r="IX19" s="32">
        <v>0.16</v>
      </c>
      <c r="IY19" s="32">
        <v>0.01</v>
      </c>
      <c r="IZ19" s="32">
        <v>0.18</v>
      </c>
      <c r="JA19" s="32">
        <v>7.0000000000000007E-2</v>
      </c>
      <c r="JB19" s="32">
        <v>0.05</v>
      </c>
      <c r="JC19" s="32">
        <v>0.05</v>
      </c>
      <c r="JD19" s="32">
        <v>0.05</v>
      </c>
      <c r="JE19" s="32">
        <v>0.08</v>
      </c>
      <c r="JF19" s="32">
        <v>0.05</v>
      </c>
      <c r="JG19" s="32">
        <v>0.15</v>
      </c>
      <c r="JH19" s="32">
        <v>0.09</v>
      </c>
      <c r="JI19" s="32">
        <v>0.09</v>
      </c>
      <c r="JJ19" s="32">
        <v>0.14000000000000001</v>
      </c>
      <c r="JK19" s="35">
        <v>0</v>
      </c>
      <c r="JL19" s="31">
        <v>0</v>
      </c>
      <c r="JM19" s="32">
        <v>0</v>
      </c>
      <c r="JN19" s="32">
        <v>0</v>
      </c>
      <c r="JO19" s="32">
        <v>0</v>
      </c>
      <c r="JP19" s="32">
        <v>0</v>
      </c>
      <c r="JQ19" s="32">
        <v>0</v>
      </c>
      <c r="JR19" s="32">
        <v>0</v>
      </c>
      <c r="JS19" s="32">
        <v>0</v>
      </c>
      <c r="JT19" s="32">
        <v>0</v>
      </c>
      <c r="JU19" s="32">
        <v>0</v>
      </c>
      <c r="JV19" s="32">
        <v>0</v>
      </c>
      <c r="JW19" s="32">
        <v>0</v>
      </c>
      <c r="JX19" s="32">
        <v>0</v>
      </c>
      <c r="JY19" s="32">
        <v>0</v>
      </c>
      <c r="JZ19" s="32">
        <v>0</v>
      </c>
      <c r="KA19" s="32">
        <v>0</v>
      </c>
      <c r="KB19" s="32">
        <v>0</v>
      </c>
      <c r="KC19" s="32">
        <v>0</v>
      </c>
      <c r="KD19" s="130">
        <v>0</v>
      </c>
      <c r="KE19" s="130">
        <v>0</v>
      </c>
      <c r="KF19" s="130">
        <v>0</v>
      </c>
      <c r="KG19" s="130">
        <v>0</v>
      </c>
      <c r="KH19" s="130">
        <v>0</v>
      </c>
      <c r="KI19" s="130">
        <v>0</v>
      </c>
      <c r="KJ19" s="130">
        <v>0</v>
      </c>
      <c r="KK19" s="130">
        <v>0</v>
      </c>
      <c r="KL19" s="130">
        <v>0</v>
      </c>
      <c r="KM19" s="130">
        <v>0</v>
      </c>
      <c r="KN19" s="130">
        <v>0</v>
      </c>
      <c r="KO19" s="233">
        <v>0</v>
      </c>
      <c r="KP19" s="232">
        <v>0</v>
      </c>
      <c r="KQ19" s="232">
        <v>0</v>
      </c>
      <c r="KR19" s="232">
        <v>0</v>
      </c>
      <c r="KS19" s="232">
        <v>0</v>
      </c>
      <c r="KT19" s="232">
        <v>0</v>
      </c>
      <c r="KU19" s="232">
        <v>0</v>
      </c>
      <c r="KV19" s="232">
        <v>0</v>
      </c>
      <c r="KW19" s="232">
        <v>0</v>
      </c>
      <c r="KX19" s="232">
        <v>0</v>
      </c>
      <c r="KY19" s="232">
        <v>0</v>
      </c>
      <c r="KZ19" s="232">
        <v>0</v>
      </c>
      <c r="LA19" s="232">
        <v>0</v>
      </c>
      <c r="LB19" s="232">
        <v>0</v>
      </c>
      <c r="LC19" s="232">
        <v>0</v>
      </c>
      <c r="LD19" s="232">
        <v>0</v>
      </c>
      <c r="LE19" s="232">
        <v>0</v>
      </c>
      <c r="LF19" s="232">
        <v>0</v>
      </c>
      <c r="LG19" s="233">
        <v>0</v>
      </c>
      <c r="LH19" s="233">
        <v>0</v>
      </c>
      <c r="LI19" s="233">
        <v>0</v>
      </c>
      <c r="LJ19" s="233">
        <v>0</v>
      </c>
      <c r="LK19" s="233">
        <v>0</v>
      </c>
      <c r="LL19" s="233">
        <v>0</v>
      </c>
      <c r="LM19" s="233">
        <v>0</v>
      </c>
      <c r="LN19" s="233">
        <v>0</v>
      </c>
      <c r="LO19" s="233">
        <v>0</v>
      </c>
      <c r="LP19" s="233">
        <v>0</v>
      </c>
      <c r="LQ19" s="233">
        <v>0</v>
      </c>
      <c r="LR19" s="233">
        <v>0</v>
      </c>
      <c r="LS19" s="233">
        <v>0</v>
      </c>
      <c r="LT19" s="124">
        <v>0</v>
      </c>
      <c r="LU19" s="125">
        <v>0</v>
      </c>
      <c r="LV19" s="126">
        <v>0</v>
      </c>
      <c r="LW19" s="126">
        <v>0</v>
      </c>
      <c r="LX19" s="126">
        <v>0</v>
      </c>
      <c r="LY19" s="126">
        <v>0</v>
      </c>
      <c r="LZ19" s="126">
        <v>0</v>
      </c>
      <c r="MA19" s="126">
        <v>0</v>
      </c>
      <c r="MB19" s="126">
        <v>0</v>
      </c>
      <c r="MC19" s="126">
        <v>0</v>
      </c>
      <c r="MD19" s="126">
        <v>0</v>
      </c>
      <c r="ME19" s="126">
        <v>0</v>
      </c>
      <c r="MF19" s="126">
        <v>0</v>
      </c>
      <c r="MG19" s="126">
        <v>0</v>
      </c>
      <c r="MH19" s="126">
        <v>0</v>
      </c>
      <c r="MI19" s="126">
        <v>0</v>
      </c>
      <c r="MJ19" s="126">
        <v>0</v>
      </c>
      <c r="MK19" s="126">
        <v>0</v>
      </c>
      <c r="ML19" s="126">
        <v>0</v>
      </c>
      <c r="MM19" s="126">
        <v>0</v>
      </c>
      <c r="MN19" s="126">
        <v>0</v>
      </c>
      <c r="MO19" s="126">
        <v>0</v>
      </c>
      <c r="MP19" s="126">
        <v>0</v>
      </c>
      <c r="MQ19" s="126">
        <v>0</v>
      </c>
      <c r="MR19" s="126">
        <v>0</v>
      </c>
      <c r="MS19" s="126">
        <v>0</v>
      </c>
      <c r="MT19" s="126">
        <v>0</v>
      </c>
      <c r="MU19" s="126">
        <v>0</v>
      </c>
      <c r="MV19" s="126">
        <v>0</v>
      </c>
      <c r="MW19" s="126">
        <v>0</v>
      </c>
      <c r="MX19" s="126">
        <v>0</v>
      </c>
      <c r="MY19" s="126">
        <v>0</v>
      </c>
      <c r="MZ19" s="126">
        <v>0</v>
      </c>
      <c r="NA19" s="126">
        <v>0</v>
      </c>
      <c r="NB19" s="126">
        <v>0</v>
      </c>
      <c r="NC19" s="126">
        <v>0</v>
      </c>
      <c r="ND19" s="126">
        <v>0</v>
      </c>
      <c r="NE19" s="126">
        <v>0</v>
      </c>
    </row>
    <row r="20" spans="1:369" s="33" customFormat="1">
      <c r="A20" s="28" t="s">
        <v>205</v>
      </c>
      <c r="B20" s="28">
        <v>41.003918181818186</v>
      </c>
      <c r="C20" s="29">
        <v>41.456135135135121</v>
      </c>
      <c r="D20" s="29">
        <v>42.54365</v>
      </c>
      <c r="E20" s="29">
        <v>39.121181818181817</v>
      </c>
      <c r="F20" s="29">
        <v>45.101615384615386</v>
      </c>
      <c r="G20" s="29">
        <v>43.884702702702697</v>
      </c>
      <c r="H20" s="29">
        <v>43.323594936708865</v>
      </c>
      <c r="I20" s="29">
        <v>41.21323809523809</v>
      </c>
      <c r="J20" s="28">
        <v>42.518265822784826</v>
      </c>
      <c r="K20" s="29">
        <v>43.198411764705881</v>
      </c>
      <c r="L20" s="29">
        <v>43.532637931034486</v>
      </c>
      <c r="M20" s="29">
        <v>41.585333333333338</v>
      </c>
      <c r="N20" s="29">
        <v>42.110235294117651</v>
      </c>
      <c r="O20" s="29">
        <v>42.77965517241379</v>
      </c>
      <c r="P20" s="28">
        <v>46.23521951219513</v>
      </c>
      <c r="Q20" s="29">
        <v>42.180645569620253</v>
      </c>
      <c r="R20" s="28">
        <v>41.959592592592585</v>
      </c>
      <c r="S20" s="29">
        <v>41.854599999999998</v>
      </c>
      <c r="T20" s="28">
        <v>45.838897959183676</v>
      </c>
      <c r="U20" s="29">
        <v>49.325211538461538</v>
      </c>
      <c r="V20" s="28">
        <v>56.474543478260863</v>
      </c>
      <c r="W20" s="29">
        <v>55.046387755102046</v>
      </c>
      <c r="X20" s="28">
        <v>55.9818</v>
      </c>
      <c r="Y20" s="28">
        <v>55.900849999999991</v>
      </c>
      <c r="Z20" s="29">
        <v>57.080285714285715</v>
      </c>
      <c r="AA20" s="29">
        <v>58.005968750000001</v>
      </c>
      <c r="AB20" s="34">
        <v>42</v>
      </c>
      <c r="AC20" s="34">
        <v>48.4</v>
      </c>
      <c r="AD20" s="34">
        <v>58.7</v>
      </c>
      <c r="AE20" s="34">
        <v>54.5</v>
      </c>
      <c r="AF20" s="34">
        <v>56</v>
      </c>
      <c r="AG20" s="34">
        <v>57.7</v>
      </c>
      <c r="AH20" s="34">
        <v>56.7</v>
      </c>
      <c r="AI20" s="29">
        <v>57.719000000000001</v>
      </c>
      <c r="AJ20" s="29">
        <v>41.429088235294124</v>
      </c>
      <c r="AK20" s="29">
        <v>40.888347826086957</v>
      </c>
      <c r="AL20" s="29">
        <v>51.151666666666671</v>
      </c>
      <c r="AM20" s="29">
        <v>42.740979591836741</v>
      </c>
      <c r="AN20" s="29">
        <v>46.659624999999998</v>
      </c>
      <c r="AO20" s="29">
        <v>48.91927272727272</v>
      </c>
      <c r="AP20" s="29">
        <v>53.031918367346933</v>
      </c>
      <c r="AQ20" s="29">
        <v>42.527391304347823</v>
      </c>
      <c r="AR20" s="29">
        <v>42.033590909090918</v>
      </c>
      <c r="AS20" s="29">
        <v>41.730640000000001</v>
      </c>
      <c r="AT20" s="29">
        <v>46.659645161290321</v>
      </c>
      <c r="AU20" s="29">
        <v>45.836822222222239</v>
      </c>
      <c r="AV20" s="29">
        <v>44.557122641509444</v>
      </c>
      <c r="AW20" s="29">
        <v>62.528499999999994</v>
      </c>
      <c r="AX20" s="86">
        <v>60.04</v>
      </c>
      <c r="AY20" s="86">
        <v>60.59</v>
      </c>
      <c r="AZ20" s="86">
        <v>59.08</v>
      </c>
      <c r="BA20" s="86">
        <v>60.88</v>
      </c>
      <c r="BB20" s="86">
        <v>60.15</v>
      </c>
      <c r="BC20" s="86">
        <v>60.79</v>
      </c>
      <c r="BD20" s="86">
        <v>60.41</v>
      </c>
      <c r="BE20" s="86">
        <v>59.94</v>
      </c>
      <c r="BF20" s="86">
        <v>59.16</v>
      </c>
      <c r="BG20" s="86">
        <v>60.43</v>
      </c>
      <c r="BH20" s="86">
        <v>59.99</v>
      </c>
      <c r="BI20" s="86">
        <v>60.87</v>
      </c>
      <c r="BJ20" s="87">
        <v>25.28</v>
      </c>
      <c r="BK20" s="87">
        <v>35.729999999999997</v>
      </c>
      <c r="BL20" s="87">
        <v>28.07</v>
      </c>
      <c r="BM20" s="87">
        <v>29.2</v>
      </c>
      <c r="BN20" s="87">
        <v>41.67</v>
      </c>
      <c r="BO20" s="87">
        <v>29.85</v>
      </c>
      <c r="BP20" s="87">
        <v>56.47</v>
      </c>
      <c r="BQ20" s="87">
        <v>58.3</v>
      </c>
      <c r="BR20" s="87">
        <v>49.62</v>
      </c>
      <c r="BS20" s="87">
        <v>56.92</v>
      </c>
      <c r="BT20" s="87">
        <v>59.08</v>
      </c>
      <c r="BU20" s="87">
        <v>57.28</v>
      </c>
      <c r="BV20" s="87">
        <v>52.79</v>
      </c>
      <c r="BW20" s="87">
        <v>54.83</v>
      </c>
      <c r="BX20" s="87">
        <v>58.48</v>
      </c>
      <c r="BY20" s="87">
        <v>58.29</v>
      </c>
      <c r="BZ20" s="87">
        <v>59.45</v>
      </c>
      <c r="CA20" s="87">
        <v>59.54</v>
      </c>
      <c r="CB20" s="87">
        <v>59.3</v>
      </c>
      <c r="CC20" s="87">
        <v>57.88</v>
      </c>
      <c r="CD20" s="87">
        <v>58.49</v>
      </c>
      <c r="CE20" s="87">
        <v>56.13</v>
      </c>
      <c r="CF20" s="87">
        <v>59.77</v>
      </c>
      <c r="CG20" s="29">
        <v>61.4</v>
      </c>
      <c r="CH20" s="29">
        <v>52.9</v>
      </c>
      <c r="CI20" s="29">
        <v>53</v>
      </c>
      <c r="CJ20" s="29">
        <v>58.6</v>
      </c>
      <c r="CK20" s="29">
        <v>59.8</v>
      </c>
      <c r="CL20" s="29">
        <v>59.1</v>
      </c>
      <c r="CM20" s="29">
        <v>58.3</v>
      </c>
      <c r="CN20" s="29">
        <v>57.7</v>
      </c>
      <c r="CO20" s="29">
        <v>60.5</v>
      </c>
      <c r="CP20" s="29">
        <v>59.8</v>
      </c>
      <c r="CQ20" s="29">
        <v>60</v>
      </c>
      <c r="CR20" s="159">
        <v>50.613750000000003</v>
      </c>
      <c r="CS20" s="159">
        <v>55.862857142857145</v>
      </c>
      <c r="CT20" s="159">
        <v>59.23</v>
      </c>
      <c r="CU20" s="159">
        <v>53.639916666666672</v>
      </c>
      <c r="CV20" s="159">
        <v>52.685000000000002</v>
      </c>
      <c r="CW20" s="159">
        <v>56.635833333333345</v>
      </c>
      <c r="CX20" s="159">
        <v>48.8065</v>
      </c>
      <c r="CY20" s="159">
        <v>50.155571428571434</v>
      </c>
      <c r="CZ20" s="159">
        <v>52.720999999999989</v>
      </c>
      <c r="DA20" s="159">
        <v>42.154000000000003</v>
      </c>
      <c r="DB20" s="29">
        <v>54.5</v>
      </c>
      <c r="DC20" s="30">
        <v>47.987111111111112</v>
      </c>
      <c r="DD20" s="30">
        <v>45.391227272727264</v>
      </c>
      <c r="DE20" s="30">
        <v>45.848649999999992</v>
      </c>
      <c r="DF20" s="30">
        <v>48.703444444444436</v>
      </c>
      <c r="DG20" s="30">
        <v>47.735066666666668</v>
      </c>
      <c r="DH20" s="30">
        <v>44.232868421052636</v>
      </c>
      <c r="DI20" s="30">
        <v>44.055900000000008</v>
      </c>
      <c r="DJ20" s="30">
        <v>43.007674418604658</v>
      </c>
      <c r="DK20" s="30">
        <v>42.865200000000002</v>
      </c>
      <c r="DL20" s="30">
        <v>43.557600000000001</v>
      </c>
      <c r="DM20" s="30">
        <v>44.962333333333326</v>
      </c>
      <c r="DN20" s="30">
        <v>46.282222222222224</v>
      </c>
      <c r="DO20" s="30">
        <v>47.690047619047625</v>
      </c>
      <c r="DP20" s="30">
        <v>47.548749999999998</v>
      </c>
      <c r="DQ20" s="30">
        <v>43.421875000000007</v>
      </c>
      <c r="DR20" s="30">
        <v>40.467999999999996</v>
      </c>
      <c r="DS20" s="30">
        <v>36.757400000000004</v>
      </c>
      <c r="DT20" s="30">
        <v>40.890100000000004</v>
      </c>
      <c r="DU20" s="30">
        <v>42.799399999999999</v>
      </c>
      <c r="DV20" s="30">
        <v>42.530199999999994</v>
      </c>
      <c r="DW20" s="30">
        <v>41.504205714285717</v>
      </c>
      <c r="DX20" s="30">
        <v>48.339636000000013</v>
      </c>
      <c r="DY20" s="30">
        <v>51.8264022727273</v>
      </c>
      <c r="DZ20" s="104">
        <v>51.017279978844115</v>
      </c>
      <c r="EA20" s="30">
        <v>41.676643103448271</v>
      </c>
      <c r="EB20" s="30">
        <v>37.919961111111107</v>
      </c>
      <c r="EC20" s="30">
        <v>37.890835135135134</v>
      </c>
      <c r="ED20" s="30">
        <v>35.516114999999999</v>
      </c>
      <c r="EE20" s="30">
        <v>44.231697560975597</v>
      </c>
      <c r="EF20" s="30">
        <v>35.352038461538456</v>
      </c>
      <c r="EG20" s="30">
        <v>33.329650000000001</v>
      </c>
      <c r="EH20" s="30">
        <v>57.690923404255336</v>
      </c>
      <c r="EI20" s="30">
        <v>58.693514705882357</v>
      </c>
      <c r="EJ20" s="30">
        <v>49.929599999999986</v>
      </c>
      <c r="EK20" s="30">
        <v>55.199980952380947</v>
      </c>
      <c r="EL20" s="30">
        <v>51.242416000000006</v>
      </c>
      <c r="EM20" s="104">
        <v>45.792214285714287</v>
      </c>
      <c r="EN20" s="104">
        <v>43.744534883720924</v>
      </c>
      <c r="EO20" s="104">
        <v>43.307875000000003</v>
      </c>
      <c r="EP20" s="104">
        <v>43.052605263157886</v>
      </c>
      <c r="EQ20" s="104">
        <v>38.827318181818185</v>
      </c>
      <c r="ER20" s="112">
        <v>10.61</v>
      </c>
      <c r="ES20" s="112">
        <v>4.82</v>
      </c>
      <c r="ET20" s="112">
        <v>9.8000000000000007</v>
      </c>
      <c r="EU20" s="112">
        <v>42.98</v>
      </c>
      <c r="EV20" s="112">
        <v>20.69</v>
      </c>
      <c r="EW20" s="112">
        <v>8.9700000000000006</v>
      </c>
      <c r="EX20" s="112">
        <v>32.6</v>
      </c>
      <c r="EY20" s="112">
        <v>9.2100000000000009</v>
      </c>
      <c r="EZ20" s="112">
        <v>12.29</v>
      </c>
      <c r="FA20" s="112">
        <v>10.02</v>
      </c>
      <c r="FB20" s="112">
        <v>18.27</v>
      </c>
      <c r="FC20" s="112">
        <v>13.1</v>
      </c>
      <c r="FD20" s="112">
        <v>16.329999999999998</v>
      </c>
      <c r="FE20" s="112">
        <v>23.44</v>
      </c>
      <c r="FF20" s="112">
        <v>26.2</v>
      </c>
      <c r="FG20" s="112">
        <v>39.299999999999997</v>
      </c>
      <c r="FH20" s="112">
        <v>35.869999999999997</v>
      </c>
      <c r="FI20" s="112">
        <v>11.32</v>
      </c>
      <c r="FJ20" s="112">
        <v>15.15</v>
      </c>
      <c r="FK20" s="112">
        <v>21.82</v>
      </c>
      <c r="FL20" s="112">
        <v>12.11</v>
      </c>
      <c r="FM20" s="112">
        <v>11.39</v>
      </c>
      <c r="FN20" s="112">
        <v>12.02</v>
      </c>
      <c r="FO20" s="112">
        <v>15.44</v>
      </c>
      <c r="FP20" s="112">
        <v>8.33</v>
      </c>
      <c r="FQ20" s="112">
        <v>3.76</v>
      </c>
      <c r="FR20" s="112">
        <v>8.07</v>
      </c>
      <c r="FS20" s="112">
        <v>21.72</v>
      </c>
      <c r="FT20" s="112">
        <v>22.37</v>
      </c>
      <c r="FU20" s="112">
        <v>29.91</v>
      </c>
      <c r="FV20" s="35">
        <v>16.98</v>
      </c>
      <c r="FW20" s="31">
        <v>14.38</v>
      </c>
      <c r="FX20" s="32">
        <v>15.1</v>
      </c>
      <c r="FY20" s="32">
        <v>25.4</v>
      </c>
      <c r="FZ20" s="32">
        <v>21.4</v>
      </c>
      <c r="GA20" s="32">
        <v>30.92</v>
      </c>
      <c r="GB20" s="32">
        <v>29.14</v>
      </c>
      <c r="GC20" s="32">
        <v>14.16</v>
      </c>
      <c r="GD20" s="32">
        <v>18.670000000000002</v>
      </c>
      <c r="GE20" s="32">
        <v>15.38</v>
      </c>
      <c r="GF20" s="32">
        <v>17.84</v>
      </c>
      <c r="GG20" s="32">
        <v>23.22</v>
      </c>
      <c r="GH20" s="32">
        <v>16.690000000000001</v>
      </c>
      <c r="GI20" s="32">
        <v>17.03</v>
      </c>
      <c r="GJ20" s="32">
        <v>30.81</v>
      </c>
      <c r="GK20" s="32">
        <v>37.950000000000003</v>
      </c>
      <c r="GL20" s="32">
        <v>34.19</v>
      </c>
      <c r="GM20" s="32">
        <v>40.76</v>
      </c>
      <c r="GN20" s="32">
        <v>12.34</v>
      </c>
      <c r="GO20" s="32">
        <v>29.24</v>
      </c>
      <c r="GP20" s="32">
        <v>29.61</v>
      </c>
      <c r="GQ20" s="32">
        <v>27.4</v>
      </c>
      <c r="GR20" s="32">
        <v>27.88</v>
      </c>
      <c r="GS20" s="32">
        <v>17.88</v>
      </c>
      <c r="GT20" s="32">
        <v>15.55</v>
      </c>
      <c r="GU20" s="32">
        <v>18.82</v>
      </c>
      <c r="GV20" s="32">
        <v>38.81</v>
      </c>
      <c r="GW20" s="32">
        <v>32.57</v>
      </c>
      <c r="GX20" s="32">
        <v>28.39</v>
      </c>
      <c r="GY20" s="32">
        <v>37.08</v>
      </c>
      <c r="GZ20" s="32">
        <v>9.86</v>
      </c>
      <c r="HA20" s="32">
        <v>20.170000000000002</v>
      </c>
      <c r="HB20" s="32">
        <v>29.9</v>
      </c>
      <c r="HC20" s="32">
        <v>7.71</v>
      </c>
      <c r="HD20" s="32">
        <v>8.11</v>
      </c>
      <c r="HE20" s="32">
        <v>14.09</v>
      </c>
      <c r="HF20" s="32">
        <v>18.350000000000001</v>
      </c>
      <c r="HG20" s="32">
        <v>18.760000000000002</v>
      </c>
      <c r="HH20" s="32">
        <v>18.22</v>
      </c>
      <c r="HI20" s="32">
        <v>21.72</v>
      </c>
      <c r="HJ20" s="32">
        <v>22.37</v>
      </c>
      <c r="HK20" s="32">
        <v>21.61</v>
      </c>
      <c r="HL20" s="32">
        <v>15.74</v>
      </c>
      <c r="HM20" s="32">
        <v>39.03</v>
      </c>
      <c r="HN20" s="32">
        <v>12.72</v>
      </c>
      <c r="HO20" s="32">
        <v>12.18</v>
      </c>
      <c r="HP20" s="32">
        <v>14</v>
      </c>
      <c r="HQ20" s="32">
        <v>12.89</v>
      </c>
      <c r="HR20" s="32">
        <v>9.6300000000000008</v>
      </c>
      <c r="HS20" s="32">
        <v>11.72</v>
      </c>
      <c r="HT20" s="32">
        <v>11.1</v>
      </c>
      <c r="HU20" s="32">
        <v>9.25</v>
      </c>
      <c r="HV20" s="131">
        <v>41.01</v>
      </c>
      <c r="HW20" s="131">
        <v>47.03</v>
      </c>
      <c r="HX20" s="32">
        <v>6.83</v>
      </c>
      <c r="HY20" s="32">
        <v>8.4700000000000006</v>
      </c>
      <c r="HZ20" s="32">
        <v>8.07</v>
      </c>
      <c r="IA20" s="32">
        <v>8.68</v>
      </c>
      <c r="IB20" s="32">
        <v>9.01</v>
      </c>
      <c r="IC20" s="32">
        <v>18.47</v>
      </c>
      <c r="ID20" s="32">
        <v>8.33</v>
      </c>
      <c r="IE20" s="32">
        <v>7.72</v>
      </c>
      <c r="IF20" s="32">
        <v>9.43</v>
      </c>
      <c r="IG20" s="32">
        <v>8.5</v>
      </c>
      <c r="IH20" s="32">
        <v>8.5399999999999991</v>
      </c>
      <c r="II20" s="32">
        <v>3.76</v>
      </c>
      <c r="IJ20" s="32">
        <v>3.88</v>
      </c>
      <c r="IK20" s="32">
        <v>14.33</v>
      </c>
      <c r="IL20" s="32">
        <v>1.59</v>
      </c>
      <c r="IM20" s="32">
        <v>15.36</v>
      </c>
      <c r="IN20" s="32">
        <v>13.3</v>
      </c>
      <c r="IO20" s="32">
        <v>30.34</v>
      </c>
      <c r="IP20" s="32">
        <v>7.83</v>
      </c>
      <c r="IQ20" s="32">
        <v>9.39</v>
      </c>
      <c r="IR20" s="32">
        <v>9.7799999999999994</v>
      </c>
      <c r="IS20" s="32">
        <v>8.59</v>
      </c>
      <c r="IT20" s="32">
        <v>11.71</v>
      </c>
      <c r="IU20" s="32">
        <v>13.12</v>
      </c>
      <c r="IV20" s="32">
        <v>16.86</v>
      </c>
      <c r="IW20" s="32">
        <v>16.68</v>
      </c>
      <c r="IX20" s="32">
        <v>28.7</v>
      </c>
      <c r="IY20" s="32">
        <v>9.48</v>
      </c>
      <c r="IZ20" s="32">
        <v>6.64</v>
      </c>
      <c r="JA20" s="32">
        <v>9.77</v>
      </c>
      <c r="JB20" s="32">
        <v>18.78</v>
      </c>
      <c r="JC20" s="32">
        <v>9.11</v>
      </c>
      <c r="JD20" s="32">
        <v>6.33</v>
      </c>
      <c r="JE20" s="32">
        <v>7.95</v>
      </c>
      <c r="JF20" s="32">
        <v>7</v>
      </c>
      <c r="JG20" s="32">
        <v>16.48</v>
      </c>
      <c r="JH20" s="32">
        <v>9.6999999999999993</v>
      </c>
      <c r="JI20" s="32">
        <v>13.73</v>
      </c>
      <c r="JJ20" s="32">
        <v>8.52</v>
      </c>
      <c r="JK20" s="35">
        <v>12.3</v>
      </c>
      <c r="JL20" s="31">
        <v>8</v>
      </c>
      <c r="JM20" s="32">
        <v>13.93</v>
      </c>
      <c r="JN20" s="32">
        <v>8.23</v>
      </c>
      <c r="JO20" s="32">
        <v>24.74</v>
      </c>
      <c r="JP20" s="32">
        <v>10.36</v>
      </c>
      <c r="JQ20" s="32">
        <v>12.79</v>
      </c>
      <c r="JR20" s="32">
        <v>10.41</v>
      </c>
      <c r="JS20" s="32">
        <v>16.809999999999999</v>
      </c>
      <c r="JT20" s="32">
        <v>12.43</v>
      </c>
      <c r="JU20" s="32">
        <v>8.1999999999999993</v>
      </c>
      <c r="JV20" s="32">
        <v>10.7</v>
      </c>
      <c r="JW20" s="32">
        <v>10.65</v>
      </c>
      <c r="JX20" s="32">
        <v>16.63</v>
      </c>
      <c r="JY20" s="32">
        <v>9.5</v>
      </c>
      <c r="JZ20" s="32">
        <v>12.54</v>
      </c>
      <c r="KA20" s="32">
        <v>13.5</v>
      </c>
      <c r="KB20" s="32">
        <v>12.4</v>
      </c>
      <c r="KC20" s="32">
        <v>14.85</v>
      </c>
      <c r="KD20" s="32">
        <v>21.83</v>
      </c>
      <c r="KE20" s="32">
        <v>14.96</v>
      </c>
      <c r="KF20" s="32">
        <v>28.45</v>
      </c>
      <c r="KG20" s="32">
        <v>18.62</v>
      </c>
      <c r="KH20" s="32">
        <v>26.27</v>
      </c>
      <c r="KI20" s="32">
        <v>21.75</v>
      </c>
      <c r="KJ20" s="32">
        <v>20.92</v>
      </c>
      <c r="KK20" s="32">
        <v>13.11</v>
      </c>
      <c r="KL20" s="32">
        <v>20.95</v>
      </c>
      <c r="KM20" s="32">
        <v>18.29</v>
      </c>
      <c r="KN20" s="32">
        <v>10.45</v>
      </c>
      <c r="KO20" s="234">
        <v>66.37</v>
      </c>
      <c r="KP20" s="235">
        <v>42.07</v>
      </c>
      <c r="KQ20" s="235">
        <v>42.03</v>
      </c>
      <c r="KR20" s="235">
        <v>41.23</v>
      </c>
      <c r="KS20" s="235">
        <v>40.47</v>
      </c>
      <c r="KT20" s="235">
        <v>40.43</v>
      </c>
      <c r="KU20" s="235">
        <v>45.44</v>
      </c>
      <c r="KV20" s="235">
        <v>43.09</v>
      </c>
      <c r="KW20" s="235">
        <v>44.63</v>
      </c>
      <c r="KX20" s="235">
        <v>45.27</v>
      </c>
      <c r="KY20" s="235">
        <v>46.07</v>
      </c>
      <c r="KZ20" s="235">
        <v>45.8</v>
      </c>
      <c r="LA20" s="235">
        <v>43.3</v>
      </c>
      <c r="LB20" s="235">
        <v>46.31</v>
      </c>
      <c r="LC20" s="235">
        <v>44.66</v>
      </c>
      <c r="LD20" s="235">
        <v>46.18</v>
      </c>
      <c r="LE20" s="235">
        <v>40.61</v>
      </c>
      <c r="LF20" s="235">
        <v>44.82</v>
      </c>
      <c r="LG20" s="236">
        <v>42.4</v>
      </c>
      <c r="LH20" s="236">
        <v>46.51</v>
      </c>
      <c r="LI20" s="236">
        <v>55.22</v>
      </c>
      <c r="LJ20" s="236">
        <v>58.27</v>
      </c>
      <c r="LK20" s="236">
        <v>52.204999999999998</v>
      </c>
      <c r="LL20" s="236">
        <v>60.690000000000005</v>
      </c>
      <c r="LM20" s="231">
        <v>35.15</v>
      </c>
      <c r="LN20" s="231">
        <v>40.98</v>
      </c>
      <c r="LO20" s="231">
        <v>21.92</v>
      </c>
      <c r="LP20" s="231">
        <v>24.11</v>
      </c>
      <c r="LQ20" s="231">
        <v>17.850000000000001</v>
      </c>
      <c r="LR20" s="231">
        <v>19.75</v>
      </c>
      <c r="LS20" s="231">
        <v>15.38</v>
      </c>
      <c r="LT20" s="124">
        <v>16.21</v>
      </c>
      <c r="LU20" s="125">
        <v>10.34</v>
      </c>
      <c r="LV20" s="126">
        <v>10.36</v>
      </c>
      <c r="LW20" s="126">
        <v>12.08</v>
      </c>
      <c r="LX20" s="126">
        <v>8.91</v>
      </c>
      <c r="LY20" s="126">
        <v>9.3800000000000008</v>
      </c>
      <c r="LZ20" s="126">
        <v>20.22</v>
      </c>
      <c r="MA20" s="126">
        <v>19.71</v>
      </c>
      <c r="MB20" s="126">
        <v>13.27</v>
      </c>
      <c r="MC20" s="126">
        <v>9.23</v>
      </c>
      <c r="MD20" s="126">
        <v>4.59</v>
      </c>
      <c r="ME20" s="126">
        <v>6.58</v>
      </c>
      <c r="MF20" s="126">
        <v>6.51</v>
      </c>
      <c r="MG20" s="126">
        <v>7.39</v>
      </c>
      <c r="MH20" s="126">
        <v>12.46</v>
      </c>
      <c r="MI20" s="126">
        <v>22.18</v>
      </c>
      <c r="MJ20" s="126">
        <v>20.09</v>
      </c>
      <c r="MK20" s="126">
        <v>20.66</v>
      </c>
      <c r="ML20" s="126">
        <v>33.67</v>
      </c>
      <c r="MM20" s="126">
        <v>33.08</v>
      </c>
      <c r="MN20" s="126">
        <v>16.23</v>
      </c>
      <c r="MO20" s="126">
        <v>19.98</v>
      </c>
      <c r="MP20" s="126">
        <v>11.24</v>
      </c>
      <c r="MQ20" s="126">
        <v>10.7</v>
      </c>
      <c r="MR20" s="126">
        <v>27.31</v>
      </c>
      <c r="MS20" s="126">
        <v>32.76</v>
      </c>
      <c r="MT20" s="126">
        <v>35.979999999999997</v>
      </c>
      <c r="MU20" s="126">
        <v>36.46</v>
      </c>
      <c r="MV20" s="126">
        <v>33.81</v>
      </c>
      <c r="MW20" s="126">
        <v>37.08</v>
      </c>
      <c r="MX20" s="126">
        <v>36.159999999999997</v>
      </c>
      <c r="MY20" s="126">
        <v>36.86</v>
      </c>
      <c r="MZ20" s="126">
        <v>35.1</v>
      </c>
      <c r="NA20" s="126">
        <v>13.22</v>
      </c>
      <c r="NB20" s="126">
        <v>13.06</v>
      </c>
      <c r="NC20" s="126">
        <v>8.5</v>
      </c>
      <c r="ND20" s="126">
        <v>13.77</v>
      </c>
      <c r="NE20" s="126">
        <v>14.51</v>
      </c>
    </row>
    <row r="21" spans="1:369" s="33" customFormat="1">
      <c r="A21" s="28" t="s">
        <v>206</v>
      </c>
      <c r="B21" s="28">
        <v>0.2072636363636364</v>
      </c>
      <c r="C21" s="29">
        <v>0.19845945945945945</v>
      </c>
      <c r="D21" s="29">
        <v>0.15271249999999992</v>
      </c>
      <c r="E21" s="29">
        <v>0.14860000000000004</v>
      </c>
      <c r="F21" s="29">
        <v>0.1265</v>
      </c>
      <c r="G21" s="29">
        <v>0.13778378378378381</v>
      </c>
      <c r="H21" s="29">
        <v>0.13583544303797465</v>
      </c>
      <c r="I21" s="29">
        <v>0.15374603174603171</v>
      </c>
      <c r="J21" s="28">
        <v>0.15910126582278478</v>
      </c>
      <c r="K21" s="29">
        <v>0.14405882352941177</v>
      </c>
      <c r="L21" s="29">
        <v>0.14868965517241384</v>
      </c>
      <c r="M21" s="29">
        <v>0.19303703703703706</v>
      </c>
      <c r="N21" s="29">
        <v>0.1988235294117647</v>
      </c>
      <c r="O21" s="29">
        <v>0.13220689655172413</v>
      </c>
      <c r="P21" s="28">
        <v>0.13263414634146342</v>
      </c>
      <c r="Q21" s="29">
        <v>0.20411392405063292</v>
      </c>
      <c r="R21" s="28">
        <v>0.23844444444444446</v>
      </c>
      <c r="S21" s="29">
        <v>0.22942222222222225</v>
      </c>
      <c r="T21" s="28">
        <v>0.23897959183673465</v>
      </c>
      <c r="U21" s="29">
        <v>0.16705769230769235</v>
      </c>
      <c r="V21" s="28">
        <v>0.14419565217391309</v>
      </c>
      <c r="W21" s="29">
        <v>0.15659183673469385</v>
      </c>
      <c r="X21" s="28">
        <v>0.17899999999999999</v>
      </c>
      <c r="Y21" s="28">
        <v>0.16831666666666664</v>
      </c>
      <c r="Z21" s="29">
        <v>0.13885714285714285</v>
      </c>
      <c r="AA21" s="29">
        <v>0.14578125</v>
      </c>
      <c r="AB21" s="34">
        <v>0.14000000000000001</v>
      </c>
      <c r="AC21" s="34">
        <v>0.15</v>
      </c>
      <c r="AD21" s="34">
        <v>0.15</v>
      </c>
      <c r="AE21" s="34">
        <v>0.14000000000000001</v>
      </c>
      <c r="AF21" s="34">
        <v>0.12</v>
      </c>
      <c r="AG21" s="34">
        <v>0.14000000000000001</v>
      </c>
      <c r="AH21" s="34">
        <v>0.13</v>
      </c>
      <c r="AI21" s="29">
        <v>0</v>
      </c>
      <c r="AJ21" s="29">
        <v>0.18223529411764697</v>
      </c>
      <c r="AK21" s="29">
        <v>0.18468115942028987</v>
      </c>
      <c r="AL21" s="29">
        <v>0.17248717948717948</v>
      </c>
      <c r="AM21" s="29">
        <v>0.1931836734693877</v>
      </c>
      <c r="AN21" s="29">
        <v>0.2733214285714286</v>
      </c>
      <c r="AO21" s="29">
        <v>0.21209090909090919</v>
      </c>
      <c r="AP21" s="29">
        <v>0.22738775510204082</v>
      </c>
      <c r="AQ21" s="29">
        <v>0.17743478260869563</v>
      </c>
      <c r="AR21" s="29">
        <v>0.1689545454545455</v>
      </c>
      <c r="AS21" s="29">
        <v>0.15142</v>
      </c>
      <c r="AT21" s="29">
        <v>0.12503225806451612</v>
      </c>
      <c r="AU21" s="29">
        <v>0.12022222222222224</v>
      </c>
      <c r="AV21" s="29">
        <v>0.24241509433962263</v>
      </c>
      <c r="AW21" s="29">
        <v>0.18075000000000002</v>
      </c>
      <c r="AX21" s="86">
        <v>0</v>
      </c>
      <c r="AY21" s="86">
        <v>0</v>
      </c>
      <c r="AZ21" s="86">
        <v>0</v>
      </c>
      <c r="BA21" s="86">
        <v>0</v>
      </c>
      <c r="BB21" s="86">
        <v>0</v>
      </c>
      <c r="BC21" s="86">
        <v>0</v>
      </c>
      <c r="BD21" s="86">
        <v>0</v>
      </c>
      <c r="BE21" s="86">
        <v>0</v>
      </c>
      <c r="BF21" s="86">
        <v>0</v>
      </c>
      <c r="BG21" s="86">
        <v>0</v>
      </c>
      <c r="BH21" s="86">
        <v>0</v>
      </c>
      <c r="BI21" s="86">
        <v>0</v>
      </c>
      <c r="BJ21" s="87">
        <v>0</v>
      </c>
      <c r="BK21" s="87">
        <v>0</v>
      </c>
      <c r="BL21" s="87">
        <v>0</v>
      </c>
      <c r="BM21" s="87">
        <v>0</v>
      </c>
      <c r="BN21" s="87">
        <v>0</v>
      </c>
      <c r="BO21" s="87">
        <v>0</v>
      </c>
      <c r="BP21" s="87">
        <v>0</v>
      </c>
      <c r="BQ21" s="87">
        <v>0</v>
      </c>
      <c r="BR21" s="87">
        <v>0</v>
      </c>
      <c r="BS21" s="87">
        <v>0</v>
      </c>
      <c r="BT21" s="87">
        <v>0</v>
      </c>
      <c r="BU21" s="87">
        <v>0</v>
      </c>
      <c r="BV21" s="87">
        <v>0</v>
      </c>
      <c r="BW21" s="87">
        <v>0</v>
      </c>
      <c r="BX21" s="87">
        <v>0</v>
      </c>
      <c r="BY21" s="87">
        <v>0</v>
      </c>
      <c r="BZ21" s="87">
        <v>0</v>
      </c>
      <c r="CA21" s="87">
        <v>0</v>
      </c>
      <c r="CB21" s="87">
        <v>0</v>
      </c>
      <c r="CC21" s="87">
        <v>0</v>
      </c>
      <c r="CD21" s="87">
        <v>0</v>
      </c>
      <c r="CE21" s="87">
        <v>0</v>
      </c>
      <c r="CF21" s="87">
        <v>0</v>
      </c>
      <c r="CG21" s="29">
        <v>0.15</v>
      </c>
      <c r="CH21" s="29">
        <v>0</v>
      </c>
      <c r="CI21" s="29">
        <v>0.16</v>
      </c>
      <c r="CJ21" s="29">
        <v>0.08</v>
      </c>
      <c r="CK21" s="29">
        <v>0</v>
      </c>
      <c r="CL21" s="29">
        <v>0.12</v>
      </c>
      <c r="CM21" s="29">
        <v>0.12</v>
      </c>
      <c r="CN21" s="29">
        <v>0</v>
      </c>
      <c r="CO21" s="29">
        <v>0</v>
      </c>
      <c r="CP21" s="29">
        <v>0.1</v>
      </c>
      <c r="CQ21" s="29">
        <v>0.1</v>
      </c>
      <c r="CR21" s="159">
        <v>0</v>
      </c>
      <c r="CS21" s="159">
        <v>0</v>
      </c>
      <c r="CT21" s="159">
        <v>0</v>
      </c>
      <c r="CU21" s="159">
        <v>0</v>
      </c>
      <c r="CV21" s="159">
        <v>0</v>
      </c>
      <c r="CW21" s="159">
        <v>0</v>
      </c>
      <c r="CX21" s="159">
        <v>0</v>
      </c>
      <c r="CY21" s="159">
        <v>0</v>
      </c>
      <c r="CZ21" s="159">
        <v>0</v>
      </c>
      <c r="DA21" s="159">
        <v>0</v>
      </c>
      <c r="DB21" s="29">
        <v>0</v>
      </c>
      <c r="DC21" s="30">
        <v>0.35244444444444445</v>
      </c>
      <c r="DD21" s="30">
        <v>0.52418181818181819</v>
      </c>
      <c r="DE21" s="30">
        <v>0.42615000000000014</v>
      </c>
      <c r="DF21" s="30">
        <v>0.30815555555555552</v>
      </c>
      <c r="DG21" s="30">
        <v>0.26860000000000006</v>
      </c>
      <c r="DH21" s="30">
        <v>0.29299999999999998</v>
      </c>
      <c r="DI21" s="30">
        <v>0.29300000000000004</v>
      </c>
      <c r="DJ21" s="30">
        <v>0.2785116279069767</v>
      </c>
      <c r="DK21" s="30">
        <v>0.2838</v>
      </c>
      <c r="DL21" s="30">
        <v>0.32670000000000005</v>
      </c>
      <c r="DM21" s="30">
        <v>0.44033333333333347</v>
      </c>
      <c r="DN21" s="30">
        <v>0.48633333333333328</v>
      </c>
      <c r="DO21" s="30">
        <v>0.36338095238095242</v>
      </c>
      <c r="DP21" s="30">
        <v>0.37375000000000003</v>
      </c>
      <c r="DQ21" s="30">
        <v>0.29337499999999994</v>
      </c>
      <c r="DR21" s="30">
        <v>0.23300000000000001</v>
      </c>
      <c r="DS21" s="30">
        <v>0.27170000000000005</v>
      </c>
      <c r="DT21" s="30">
        <v>0.22450000000000001</v>
      </c>
      <c r="DU21" s="30">
        <v>0.2326</v>
      </c>
      <c r="DV21" s="30">
        <v>0.22270000000000006</v>
      </c>
      <c r="DW21" s="30">
        <v>0</v>
      </c>
      <c r="DX21" s="30">
        <v>0</v>
      </c>
      <c r="DY21" s="30">
        <v>0</v>
      </c>
      <c r="DZ21" s="104">
        <v>0</v>
      </c>
      <c r="EA21" s="30">
        <v>0</v>
      </c>
      <c r="EB21" s="30">
        <v>0.24073611111111115</v>
      </c>
      <c r="EC21" s="30">
        <v>0.48069459459459446</v>
      </c>
      <c r="ED21" s="30">
        <v>0.36267749999999993</v>
      </c>
      <c r="EE21" s="30">
        <v>0.13630243902439024</v>
      </c>
      <c r="EF21" s="30">
        <v>0.36696923076923071</v>
      </c>
      <c r="EG21" s="30">
        <v>0.46380208333333339</v>
      </c>
      <c r="EH21" s="30">
        <v>0.11240638297872342</v>
      </c>
      <c r="EI21" s="30">
        <v>0.1118529411764706</v>
      </c>
      <c r="EJ21" s="30">
        <v>0.16541136363636363</v>
      </c>
      <c r="EK21" s="30">
        <v>0.10380238095238095</v>
      </c>
      <c r="EL21" s="30">
        <v>0.11711199999999999</v>
      </c>
      <c r="EM21" s="30">
        <v>0</v>
      </c>
      <c r="EN21" s="30">
        <v>0</v>
      </c>
      <c r="EO21" s="30">
        <v>0</v>
      </c>
      <c r="EP21" s="30">
        <v>0</v>
      </c>
      <c r="EQ21" s="30">
        <v>0</v>
      </c>
      <c r="ER21" s="112">
        <v>0</v>
      </c>
      <c r="ES21" s="112">
        <v>0</v>
      </c>
      <c r="ET21" s="112">
        <v>0</v>
      </c>
      <c r="EU21" s="112">
        <v>0</v>
      </c>
      <c r="EV21" s="112">
        <v>0</v>
      </c>
      <c r="EW21" s="112">
        <v>0</v>
      </c>
      <c r="EX21" s="112">
        <v>0</v>
      </c>
      <c r="EY21" s="112">
        <v>0</v>
      </c>
      <c r="EZ21" s="112">
        <v>0</v>
      </c>
      <c r="FA21" s="112">
        <v>0</v>
      </c>
      <c r="FB21" s="112">
        <v>0</v>
      </c>
      <c r="FC21" s="112">
        <v>0</v>
      </c>
      <c r="FD21" s="112">
        <v>0</v>
      </c>
      <c r="FE21" s="112">
        <v>0</v>
      </c>
      <c r="FF21" s="112">
        <v>0</v>
      </c>
      <c r="FG21" s="112">
        <v>0</v>
      </c>
      <c r="FH21" s="112">
        <v>0</v>
      </c>
      <c r="FI21" s="112">
        <v>0</v>
      </c>
      <c r="FJ21" s="112">
        <v>0</v>
      </c>
      <c r="FK21" s="112">
        <v>0</v>
      </c>
      <c r="FL21" s="112">
        <v>0</v>
      </c>
      <c r="FM21" s="112">
        <v>0</v>
      </c>
      <c r="FN21" s="112">
        <v>0</v>
      </c>
      <c r="FO21" s="112">
        <v>0</v>
      </c>
      <c r="FP21" s="112">
        <v>0</v>
      </c>
      <c r="FQ21" s="112">
        <v>0</v>
      </c>
      <c r="FR21" s="112">
        <v>0</v>
      </c>
      <c r="FS21" s="112">
        <v>0</v>
      </c>
      <c r="FT21" s="112">
        <v>0</v>
      </c>
      <c r="FU21" s="112">
        <v>0</v>
      </c>
      <c r="FV21" s="35">
        <v>0</v>
      </c>
      <c r="FW21" s="31">
        <v>0</v>
      </c>
      <c r="FX21" s="32">
        <v>0</v>
      </c>
      <c r="FY21" s="32">
        <v>0</v>
      </c>
      <c r="FZ21" s="32">
        <v>0</v>
      </c>
      <c r="GA21" s="32">
        <v>0</v>
      </c>
      <c r="GB21" s="32">
        <v>0</v>
      </c>
      <c r="GC21" s="32">
        <v>0</v>
      </c>
      <c r="GD21" s="32">
        <v>0</v>
      </c>
      <c r="GE21" s="32">
        <v>0</v>
      </c>
      <c r="GF21" s="32">
        <v>0</v>
      </c>
      <c r="GG21" s="32">
        <v>0</v>
      </c>
      <c r="GH21" s="32">
        <v>0</v>
      </c>
      <c r="GI21" s="32">
        <v>0</v>
      </c>
      <c r="GJ21" s="32">
        <v>0</v>
      </c>
      <c r="GK21" s="32">
        <v>0</v>
      </c>
      <c r="GL21" s="32">
        <v>0</v>
      </c>
      <c r="GM21" s="32">
        <v>0</v>
      </c>
      <c r="GN21" s="32">
        <v>0</v>
      </c>
      <c r="GO21" s="32">
        <v>0</v>
      </c>
      <c r="GP21" s="32">
        <v>0</v>
      </c>
      <c r="GQ21" s="32">
        <v>0</v>
      </c>
      <c r="GR21" s="32">
        <v>0</v>
      </c>
      <c r="GS21" s="32">
        <v>0</v>
      </c>
      <c r="GT21" s="32">
        <v>0</v>
      </c>
      <c r="GU21" s="32">
        <v>0</v>
      </c>
      <c r="GV21" s="32">
        <v>0</v>
      </c>
      <c r="GW21" s="32">
        <v>0</v>
      </c>
      <c r="GX21" s="32">
        <v>0</v>
      </c>
      <c r="GY21" s="32">
        <v>0</v>
      </c>
      <c r="GZ21" s="32">
        <v>0</v>
      </c>
      <c r="HA21" s="32">
        <v>0</v>
      </c>
      <c r="HB21" s="32">
        <v>0</v>
      </c>
      <c r="HC21" s="32">
        <v>0</v>
      </c>
      <c r="HD21" s="32">
        <v>0</v>
      </c>
      <c r="HE21" s="32">
        <v>0</v>
      </c>
      <c r="HF21" s="32">
        <v>0</v>
      </c>
      <c r="HG21" s="32">
        <v>0</v>
      </c>
      <c r="HH21" s="32">
        <v>0</v>
      </c>
      <c r="HI21" s="32">
        <v>0</v>
      </c>
      <c r="HJ21" s="32">
        <v>0</v>
      </c>
      <c r="HK21" s="32">
        <v>0</v>
      </c>
      <c r="HL21" s="32">
        <v>0</v>
      </c>
      <c r="HM21" s="32">
        <v>0</v>
      </c>
      <c r="HN21" s="32">
        <v>0</v>
      </c>
      <c r="HO21" s="32">
        <v>0</v>
      </c>
      <c r="HP21" s="32">
        <v>0</v>
      </c>
      <c r="HQ21" s="32">
        <v>0</v>
      </c>
      <c r="HR21" s="32">
        <v>0</v>
      </c>
      <c r="HS21" s="32">
        <v>0</v>
      </c>
      <c r="HT21" s="32">
        <v>0</v>
      </c>
      <c r="HU21" s="32">
        <v>0</v>
      </c>
      <c r="HV21" s="32">
        <v>0</v>
      </c>
      <c r="HW21" s="32">
        <v>0</v>
      </c>
      <c r="HX21" s="32">
        <v>0</v>
      </c>
      <c r="HY21" s="32">
        <v>0</v>
      </c>
      <c r="HZ21" s="32">
        <v>0</v>
      </c>
      <c r="IA21" s="32">
        <v>0</v>
      </c>
      <c r="IB21" s="32">
        <v>0</v>
      </c>
      <c r="IC21" s="32">
        <v>0</v>
      </c>
      <c r="ID21" s="32">
        <v>0</v>
      </c>
      <c r="IE21" s="32">
        <v>0</v>
      </c>
      <c r="IF21" s="32">
        <v>0</v>
      </c>
      <c r="IG21" s="32">
        <v>0</v>
      </c>
      <c r="IH21" s="32">
        <v>0</v>
      </c>
      <c r="II21" s="32">
        <v>0</v>
      </c>
      <c r="IJ21" s="32">
        <v>0</v>
      </c>
      <c r="IK21" s="32">
        <v>0</v>
      </c>
      <c r="IL21" s="32">
        <v>0</v>
      </c>
      <c r="IM21" s="32">
        <v>0</v>
      </c>
      <c r="IN21" s="32">
        <v>0</v>
      </c>
      <c r="IO21" s="32">
        <v>0</v>
      </c>
      <c r="IP21" s="32">
        <v>0</v>
      </c>
      <c r="IQ21" s="32">
        <v>0</v>
      </c>
      <c r="IR21" s="32">
        <v>0</v>
      </c>
      <c r="IS21" s="32">
        <v>0</v>
      </c>
      <c r="IT21" s="32">
        <v>0.12</v>
      </c>
      <c r="IU21" s="32">
        <v>0.14000000000000001</v>
      </c>
      <c r="IV21" s="32">
        <v>0.1</v>
      </c>
      <c r="IW21" s="32">
        <v>0.16</v>
      </c>
      <c r="IX21" s="32">
        <v>0.19</v>
      </c>
      <c r="IY21" s="32">
        <v>7.0000000000000007E-2</v>
      </c>
      <c r="IZ21" s="32">
        <v>0.06</v>
      </c>
      <c r="JA21" s="32">
        <v>0.11</v>
      </c>
      <c r="JB21" s="32">
        <v>0.06</v>
      </c>
      <c r="JC21" s="32">
        <v>0.03</v>
      </c>
      <c r="JD21" s="32">
        <v>0.06</v>
      </c>
      <c r="JE21" s="32">
        <v>7.0000000000000007E-2</v>
      </c>
      <c r="JF21" s="32">
        <v>7.0000000000000007E-2</v>
      </c>
      <c r="JG21" s="32">
        <v>7.0000000000000007E-2</v>
      </c>
      <c r="JH21" s="32">
        <v>7.0000000000000007E-2</v>
      </c>
      <c r="JI21" s="32">
        <v>0.09</v>
      </c>
      <c r="JJ21" s="32">
        <v>0.05</v>
      </c>
      <c r="JK21" s="35">
        <v>0</v>
      </c>
      <c r="JL21" s="31">
        <v>0</v>
      </c>
      <c r="JM21" s="32">
        <v>0</v>
      </c>
      <c r="JN21" s="32">
        <v>0</v>
      </c>
      <c r="JO21" s="32">
        <v>0</v>
      </c>
      <c r="JP21" s="32">
        <v>0</v>
      </c>
      <c r="JQ21" s="32">
        <v>0</v>
      </c>
      <c r="JR21" s="32">
        <v>0</v>
      </c>
      <c r="JS21" s="32">
        <v>0</v>
      </c>
      <c r="JT21" s="32">
        <v>0</v>
      </c>
      <c r="JU21" s="32">
        <v>0</v>
      </c>
      <c r="JV21" s="32">
        <v>0</v>
      </c>
      <c r="JW21" s="32">
        <v>0.21</v>
      </c>
      <c r="JX21" s="32">
        <v>0.19</v>
      </c>
      <c r="JY21" s="32">
        <v>0.21</v>
      </c>
      <c r="JZ21" s="32">
        <v>0.25</v>
      </c>
      <c r="KA21" s="32">
        <v>0.16</v>
      </c>
      <c r="KB21" s="32">
        <v>0.22</v>
      </c>
      <c r="KC21" s="32">
        <v>0.18</v>
      </c>
      <c r="KD21" s="130">
        <v>0</v>
      </c>
      <c r="KE21" s="130">
        <v>0</v>
      </c>
      <c r="KF21" s="130">
        <v>0</v>
      </c>
      <c r="KG21" s="130">
        <v>0</v>
      </c>
      <c r="KH21" s="130">
        <v>0</v>
      </c>
      <c r="KI21" s="130">
        <v>0</v>
      </c>
      <c r="KJ21" s="130">
        <v>0</v>
      </c>
      <c r="KK21" s="130">
        <v>0</v>
      </c>
      <c r="KL21" s="130">
        <v>0</v>
      </c>
      <c r="KM21" s="130">
        <v>0</v>
      </c>
      <c r="KN21" s="130">
        <v>0</v>
      </c>
      <c r="KO21" s="233">
        <v>0</v>
      </c>
      <c r="KP21" s="232">
        <v>0</v>
      </c>
      <c r="KQ21" s="232">
        <v>0</v>
      </c>
      <c r="KR21" s="232">
        <v>0</v>
      </c>
      <c r="KS21" s="232">
        <v>0</v>
      </c>
      <c r="KT21" s="232">
        <v>0</v>
      </c>
      <c r="KU21" s="232">
        <v>0</v>
      </c>
      <c r="KV21" s="232">
        <v>0</v>
      </c>
      <c r="KW21" s="232">
        <v>0</v>
      </c>
      <c r="KX21" s="232">
        <v>0</v>
      </c>
      <c r="KY21" s="232">
        <v>0</v>
      </c>
      <c r="KZ21" s="232">
        <v>0</v>
      </c>
      <c r="LA21" s="232">
        <v>0</v>
      </c>
      <c r="LB21" s="232">
        <v>0</v>
      </c>
      <c r="LC21" s="232">
        <v>0</v>
      </c>
      <c r="LD21" s="232">
        <v>0</v>
      </c>
      <c r="LE21" s="232">
        <v>0</v>
      </c>
      <c r="LF21" s="232">
        <v>0</v>
      </c>
      <c r="LG21" s="232">
        <v>0</v>
      </c>
      <c r="LH21" s="232">
        <v>0</v>
      </c>
      <c r="LI21" s="232">
        <v>0</v>
      </c>
      <c r="LJ21" s="232">
        <v>0</v>
      </c>
      <c r="LK21" s="233">
        <v>0</v>
      </c>
      <c r="LL21" s="233">
        <v>0</v>
      </c>
      <c r="LM21" s="233">
        <v>0</v>
      </c>
      <c r="LN21" s="233">
        <v>0</v>
      </c>
      <c r="LO21" s="233">
        <v>0</v>
      </c>
      <c r="LP21" s="233">
        <v>0</v>
      </c>
      <c r="LQ21" s="233">
        <v>0</v>
      </c>
      <c r="LR21" s="233">
        <v>0</v>
      </c>
      <c r="LS21" s="233">
        <v>0</v>
      </c>
      <c r="LT21" s="124">
        <v>0</v>
      </c>
      <c r="LU21" s="125">
        <v>0</v>
      </c>
      <c r="LV21" s="126">
        <v>0</v>
      </c>
      <c r="LW21" s="126">
        <v>0</v>
      </c>
      <c r="LX21" s="126">
        <v>0</v>
      </c>
      <c r="LY21" s="126">
        <v>0</v>
      </c>
      <c r="LZ21" s="126">
        <v>0</v>
      </c>
      <c r="MA21" s="126">
        <v>0</v>
      </c>
      <c r="MB21" s="126">
        <v>0</v>
      </c>
      <c r="MC21" s="126">
        <v>0</v>
      </c>
      <c r="MD21" s="126">
        <v>0</v>
      </c>
      <c r="ME21" s="126">
        <v>0</v>
      </c>
      <c r="MF21" s="126">
        <v>0</v>
      </c>
      <c r="MG21" s="126">
        <v>0</v>
      </c>
      <c r="MH21" s="126">
        <v>0</v>
      </c>
      <c r="MI21" s="126">
        <v>0</v>
      </c>
      <c r="MJ21" s="126">
        <v>0</v>
      </c>
      <c r="MK21" s="126">
        <v>0</v>
      </c>
      <c r="ML21" s="126">
        <v>0</v>
      </c>
      <c r="MM21" s="126">
        <v>0</v>
      </c>
      <c r="MN21" s="126">
        <v>0</v>
      </c>
      <c r="MO21" s="126">
        <v>0</v>
      </c>
      <c r="MP21" s="126">
        <v>0</v>
      </c>
      <c r="MQ21" s="126">
        <v>0</v>
      </c>
      <c r="MR21" s="126">
        <v>0</v>
      </c>
      <c r="MS21" s="126">
        <v>0</v>
      </c>
      <c r="MT21" s="126">
        <v>0</v>
      </c>
      <c r="MU21" s="126">
        <v>0</v>
      </c>
      <c r="MV21" s="126">
        <v>0</v>
      </c>
      <c r="MW21" s="126">
        <v>0</v>
      </c>
      <c r="MX21" s="126">
        <v>0</v>
      </c>
      <c r="MY21" s="126">
        <v>0</v>
      </c>
      <c r="MZ21" s="126">
        <v>0</v>
      </c>
      <c r="NA21" s="126">
        <v>0</v>
      </c>
      <c r="NB21" s="126">
        <v>0</v>
      </c>
      <c r="NC21" s="126">
        <v>0</v>
      </c>
      <c r="ND21" s="126">
        <v>0</v>
      </c>
      <c r="NE21" s="126">
        <v>0</v>
      </c>
    </row>
    <row r="22" spans="1:369" s="33" customFormat="1">
      <c r="A22" s="28" t="s">
        <v>207</v>
      </c>
      <c r="B22" s="28">
        <f>SUM(B11:B21)</f>
        <v>99.788809090909083</v>
      </c>
      <c r="C22" s="28">
        <f t="shared" ref="C22:N22" si="0">SUM(C11:C21)</f>
        <v>100.33752046332046</v>
      </c>
      <c r="D22" s="28">
        <f t="shared" si="0"/>
        <v>100.66975000000001</v>
      </c>
      <c r="E22" s="28">
        <f t="shared" si="0"/>
        <v>99.333818181818174</v>
      </c>
      <c r="F22" s="28">
        <f t="shared" si="0"/>
        <v>100.02857692307691</v>
      </c>
      <c r="G22" s="28">
        <f t="shared" si="0"/>
        <v>100.27278378378378</v>
      </c>
      <c r="H22" s="28">
        <f t="shared" si="0"/>
        <v>99.550518987341775</v>
      </c>
      <c r="I22" s="28">
        <f t="shared" si="0"/>
        <v>99.55612698412699</v>
      </c>
      <c r="J22" s="28">
        <f t="shared" si="0"/>
        <v>100.34053164556963</v>
      </c>
      <c r="K22" s="28">
        <f t="shared" si="0"/>
        <v>99.742999999999995</v>
      </c>
      <c r="L22" s="28">
        <f t="shared" si="0"/>
        <v>99.869948275862086</v>
      </c>
      <c r="M22" s="28">
        <f t="shared" si="0"/>
        <v>99.799925925925962</v>
      </c>
      <c r="N22" s="28">
        <f t="shared" si="0"/>
        <v>100.01035294117649</v>
      </c>
      <c r="O22" s="28">
        <f>SUM(O11:O21)</f>
        <v>99.761931034482743</v>
      </c>
      <c r="P22" s="28">
        <v>98.822487804878037</v>
      </c>
      <c r="Q22" s="29">
        <v>100.1598987341772</v>
      </c>
      <c r="R22" s="28">
        <v>99.202037037037044</v>
      </c>
      <c r="S22" s="29">
        <v>98.985488888888909</v>
      </c>
      <c r="T22" s="28">
        <v>100.06930612244898</v>
      </c>
      <c r="U22" s="29">
        <v>100.36725</v>
      </c>
      <c r="V22" s="28">
        <v>98.659673913043477</v>
      </c>
      <c r="W22" s="29">
        <v>99.372183673469365</v>
      </c>
      <c r="X22" s="28">
        <v>98.636799999999994</v>
      </c>
      <c r="Y22" s="28">
        <v>99.473566666666727</v>
      </c>
      <c r="Z22" s="29">
        <v>96.571857142857169</v>
      </c>
      <c r="AA22" s="29">
        <v>99.2950625</v>
      </c>
      <c r="AB22" s="28">
        <f t="shared" ref="AB22:AH22" si="1">SUM(AB11:AB21)</f>
        <v>100.52</v>
      </c>
      <c r="AC22" s="28">
        <f t="shared" si="1"/>
        <v>100.29</v>
      </c>
      <c r="AD22" s="28">
        <f t="shared" si="1"/>
        <v>98.27000000000001</v>
      </c>
      <c r="AE22" s="28">
        <f t="shared" si="1"/>
        <v>100.08</v>
      </c>
      <c r="AF22" s="28">
        <f t="shared" si="1"/>
        <v>100.22</v>
      </c>
      <c r="AG22" s="28">
        <f t="shared" si="1"/>
        <v>100.32000000000001</v>
      </c>
      <c r="AH22" s="28">
        <f t="shared" si="1"/>
        <v>99.91</v>
      </c>
      <c r="AI22" s="29">
        <v>99.478000000000009</v>
      </c>
      <c r="AJ22" s="29">
        <v>99.706235294117647</v>
      </c>
      <c r="AK22" s="29">
        <v>99.238855072463778</v>
      </c>
      <c r="AL22" s="29">
        <v>99.758025641025654</v>
      </c>
      <c r="AM22" s="29">
        <v>99.472040816326526</v>
      </c>
      <c r="AN22" s="29">
        <v>99.710535714285712</v>
      </c>
      <c r="AO22" s="29">
        <v>98.708060606060599</v>
      </c>
      <c r="AP22" s="29">
        <v>99.095040816326531</v>
      </c>
      <c r="AQ22" s="29">
        <v>100.47189130434784</v>
      </c>
      <c r="AR22" s="29">
        <v>99.544636363636357</v>
      </c>
      <c r="AS22" s="29">
        <v>99.454099999999997</v>
      </c>
      <c r="AT22" s="29">
        <v>99.82664516129033</v>
      </c>
      <c r="AU22" s="29">
        <v>99.527044444444471</v>
      </c>
      <c r="AV22" s="29">
        <v>100.06172641509436</v>
      </c>
      <c r="AW22" s="29">
        <v>99.103921525000004</v>
      </c>
      <c r="AX22" s="86">
        <f>SUM(AX11:AX21)</f>
        <v>99.82</v>
      </c>
      <c r="AY22" s="86">
        <f t="shared" ref="AY22:BI22" si="2">SUM(AY11:AY21)</f>
        <v>100</v>
      </c>
      <c r="AZ22" s="86">
        <f t="shared" si="2"/>
        <v>99.28</v>
      </c>
      <c r="BA22" s="86">
        <f t="shared" si="2"/>
        <v>100</v>
      </c>
      <c r="BB22" s="86">
        <f t="shared" si="2"/>
        <v>99.73</v>
      </c>
      <c r="BC22" s="86">
        <f t="shared" si="2"/>
        <v>100.91</v>
      </c>
      <c r="BD22" s="86">
        <f t="shared" si="2"/>
        <v>100.4</v>
      </c>
      <c r="BE22" s="86">
        <f t="shared" si="2"/>
        <v>100.00999999999999</v>
      </c>
      <c r="BF22" s="86">
        <f t="shared" si="2"/>
        <v>99.889999999999986</v>
      </c>
      <c r="BG22" s="86">
        <f t="shared" si="2"/>
        <v>100.05</v>
      </c>
      <c r="BH22" s="86">
        <f t="shared" si="2"/>
        <v>100.02</v>
      </c>
      <c r="BI22" s="86">
        <f t="shared" si="2"/>
        <v>99.37</v>
      </c>
      <c r="BJ22" s="87">
        <f>SUM(BJ11:BJ21)</f>
        <v>99.2</v>
      </c>
      <c r="BK22" s="87">
        <f t="shared" ref="BK22:CF22" si="3">SUM(BK11:BK21)</f>
        <v>99.33</v>
      </c>
      <c r="BL22" s="87">
        <f t="shared" si="3"/>
        <v>100.25999999999999</v>
      </c>
      <c r="BM22" s="87">
        <f t="shared" si="3"/>
        <v>99.010000000000019</v>
      </c>
      <c r="BN22" s="87">
        <f t="shared" si="3"/>
        <v>99.63</v>
      </c>
      <c r="BO22" s="87">
        <f t="shared" si="3"/>
        <v>99.12</v>
      </c>
      <c r="BP22" s="87">
        <f t="shared" si="3"/>
        <v>99.33</v>
      </c>
      <c r="BQ22" s="87">
        <f t="shared" si="3"/>
        <v>99.27000000000001</v>
      </c>
      <c r="BR22" s="87">
        <f t="shared" si="3"/>
        <v>99.74</v>
      </c>
      <c r="BS22" s="87">
        <f t="shared" si="3"/>
        <v>99.58</v>
      </c>
      <c r="BT22" s="87">
        <f t="shared" si="3"/>
        <v>99.580000000000013</v>
      </c>
      <c r="BU22" s="87">
        <f t="shared" si="3"/>
        <v>99.4</v>
      </c>
      <c r="BV22" s="87">
        <f t="shared" si="3"/>
        <v>99.96</v>
      </c>
      <c r="BW22" s="87">
        <f t="shared" si="3"/>
        <v>99.47</v>
      </c>
      <c r="BX22" s="87">
        <f t="shared" si="3"/>
        <v>99.789999999999992</v>
      </c>
      <c r="BY22" s="87">
        <f t="shared" si="3"/>
        <v>99.5</v>
      </c>
      <c r="BZ22" s="87">
        <f t="shared" si="3"/>
        <v>99.66</v>
      </c>
      <c r="CA22" s="87">
        <f t="shared" si="3"/>
        <v>99.6</v>
      </c>
      <c r="CB22" s="87">
        <f t="shared" si="3"/>
        <v>99.61</v>
      </c>
      <c r="CC22" s="87">
        <f t="shared" si="3"/>
        <v>99.289999999999992</v>
      </c>
      <c r="CD22" s="87">
        <f t="shared" si="3"/>
        <v>99.81</v>
      </c>
      <c r="CE22" s="87">
        <f t="shared" si="3"/>
        <v>99.84</v>
      </c>
      <c r="CF22" s="87">
        <f t="shared" si="3"/>
        <v>99.49</v>
      </c>
      <c r="CG22" s="29">
        <v>98.200000000000017</v>
      </c>
      <c r="CH22" s="29">
        <v>97.39</v>
      </c>
      <c r="CI22" s="29">
        <v>97.88</v>
      </c>
      <c r="CJ22" s="29">
        <v>98.02</v>
      </c>
      <c r="CK22" s="29">
        <v>99.009999999999991</v>
      </c>
      <c r="CL22" s="29">
        <v>98.78</v>
      </c>
      <c r="CM22" s="29">
        <v>99.289999999999992</v>
      </c>
      <c r="CN22" s="29">
        <v>99.050000000000011</v>
      </c>
      <c r="CO22" s="29">
        <v>98.63</v>
      </c>
      <c r="CP22" s="29">
        <v>97.919999999999987</v>
      </c>
      <c r="CQ22" s="29">
        <v>99.15</v>
      </c>
      <c r="CR22" s="159">
        <v>102.48869999999999</v>
      </c>
      <c r="CS22" s="159">
        <v>102.05712857142856</v>
      </c>
      <c r="CT22" s="159">
        <v>102.05104</v>
      </c>
      <c r="CU22" s="159">
        <v>98.307583333333341</v>
      </c>
      <c r="CV22" s="159">
        <v>101.22826000000001</v>
      </c>
      <c r="CW22" s="159">
        <v>100.48404166666668</v>
      </c>
      <c r="CX22" s="159">
        <v>97.156999999999996</v>
      </c>
      <c r="CY22" s="159">
        <v>97.781714285714287</v>
      </c>
      <c r="CZ22" s="159">
        <v>101.17692</v>
      </c>
      <c r="DA22" s="159">
        <v>99.140060000000005</v>
      </c>
      <c r="DB22" s="29">
        <v>101.44999999999999</v>
      </c>
      <c r="DC22" s="30">
        <f>SUM(DC11:DC21)</f>
        <v>99.64255555555556</v>
      </c>
      <c r="DD22" s="30">
        <f t="shared" ref="DD22:DP22" si="4">SUM(DD11:DD21)</f>
        <v>98.866909090909076</v>
      </c>
      <c r="DE22" s="30">
        <f t="shared" si="4"/>
        <v>99.077799999999996</v>
      </c>
      <c r="DF22" s="30">
        <f t="shared" si="4"/>
        <v>99.586577777777777</v>
      </c>
      <c r="DG22" s="30">
        <f t="shared" si="4"/>
        <v>99.37133333333334</v>
      </c>
      <c r="DH22" s="30">
        <f t="shared" si="4"/>
        <v>99.246342105263182</v>
      </c>
      <c r="DI22" s="30">
        <f t="shared" si="4"/>
        <v>99.722600000000028</v>
      </c>
      <c r="DJ22" s="30">
        <f t="shared" si="4"/>
        <v>99.289860465116291</v>
      </c>
      <c r="DK22" s="30">
        <f t="shared" si="4"/>
        <v>99.223600000000005</v>
      </c>
      <c r="DL22" s="30">
        <f t="shared" si="4"/>
        <v>99.877600000000001</v>
      </c>
      <c r="DM22" s="30">
        <f t="shared" si="4"/>
        <v>99.512044444444427</v>
      </c>
      <c r="DN22" s="30">
        <f t="shared" si="4"/>
        <v>99.243888888888904</v>
      </c>
      <c r="DO22" s="30">
        <f t="shared" si="4"/>
        <v>99.410095238095252</v>
      </c>
      <c r="DP22" s="30">
        <f t="shared" si="4"/>
        <v>99.006750000000011</v>
      </c>
      <c r="DQ22" s="30">
        <v>98.958375000000004</v>
      </c>
      <c r="DR22" s="30">
        <v>98.990499999999997</v>
      </c>
      <c r="DS22" s="30">
        <v>98.7727</v>
      </c>
      <c r="DT22" s="30">
        <v>99.147000000000006</v>
      </c>
      <c r="DU22" s="30">
        <v>99.395400000000009</v>
      </c>
      <c r="DV22" s="30">
        <v>99.310200000000009</v>
      </c>
      <c r="DW22" s="36">
        <f>SUM(DW11:DW21)</f>
        <v>100.01612000000003</v>
      </c>
      <c r="DX22" s="36">
        <f t="shared" ref="DX22:EJ22" si="5">SUM(DX11:DX21)</f>
        <v>97.838474000000005</v>
      </c>
      <c r="DY22" s="36">
        <f t="shared" si="5"/>
        <v>100.97595227272731</v>
      </c>
      <c r="DZ22" s="36">
        <f t="shared" si="5"/>
        <v>100.42651140106921</v>
      </c>
      <c r="EA22" s="36">
        <f t="shared" si="5"/>
        <v>97.469015517241388</v>
      </c>
      <c r="EB22" s="36">
        <f t="shared" si="5"/>
        <v>99.812030555555523</v>
      </c>
      <c r="EC22" s="36">
        <f t="shared" si="5"/>
        <v>99.621440540540533</v>
      </c>
      <c r="ED22" s="36">
        <f t="shared" si="5"/>
        <v>100.02317000000001</v>
      </c>
      <c r="EE22" s="36">
        <f t="shared" si="5"/>
        <v>100.14538292682924</v>
      </c>
      <c r="EF22" s="36">
        <f t="shared" si="5"/>
        <v>99.881692307692305</v>
      </c>
      <c r="EG22" s="36">
        <f t="shared" si="5"/>
        <v>99.257889583333352</v>
      </c>
      <c r="EH22" s="36">
        <f t="shared" si="5"/>
        <v>99.935606382978733</v>
      </c>
      <c r="EI22" s="36">
        <f t="shared" si="5"/>
        <v>99.730829411764716</v>
      </c>
      <c r="EJ22" s="36">
        <f t="shared" si="5"/>
        <v>99.645663636363622</v>
      </c>
      <c r="EK22" s="36">
        <f>SUM(EK11:EK21)</f>
        <v>100.01876666666668</v>
      </c>
      <c r="EL22" s="36">
        <f>SUM(EL11:EL21)</f>
        <v>100.11504000000001</v>
      </c>
      <c r="EM22" s="30">
        <f>SUM(EM11:EM21)</f>
        <v>98.220678571428564</v>
      </c>
      <c r="EN22" s="30">
        <f t="shared" ref="EN22:EQ22" si="6">SUM(EN11:EN21)</f>
        <v>98.225046511627909</v>
      </c>
      <c r="EO22" s="30">
        <f t="shared" si="6"/>
        <v>97.84633333333332</v>
      </c>
      <c r="EP22" s="30">
        <f t="shared" si="6"/>
        <v>96.717710526315784</v>
      </c>
      <c r="EQ22" s="30">
        <f t="shared" si="6"/>
        <v>96.917454545454547</v>
      </c>
      <c r="ER22" s="35">
        <v>99.999999999999986</v>
      </c>
      <c r="ES22" s="35">
        <v>99.259999999999991</v>
      </c>
      <c r="ET22" s="35">
        <v>99.659999999999982</v>
      </c>
      <c r="EU22" s="35">
        <v>99.86</v>
      </c>
      <c r="EV22" s="35">
        <v>99.11</v>
      </c>
      <c r="EW22" s="35">
        <v>99.259999999999991</v>
      </c>
      <c r="EX22" s="35">
        <v>99.241000000000014</v>
      </c>
      <c r="EY22" s="35">
        <v>100.08000000000001</v>
      </c>
      <c r="EZ22" s="35">
        <v>99.22999999999999</v>
      </c>
      <c r="FA22" s="35">
        <v>98.629999999999981</v>
      </c>
      <c r="FB22" s="35">
        <v>99.54</v>
      </c>
      <c r="FC22" s="35">
        <v>98.46</v>
      </c>
      <c r="FD22" s="35">
        <v>99.62</v>
      </c>
      <c r="FE22" s="35">
        <v>99.63000000000001</v>
      </c>
      <c r="FF22" s="35">
        <v>98.822487804878037</v>
      </c>
      <c r="FG22" s="31">
        <v>100.1598987341772</v>
      </c>
      <c r="FH22" s="35">
        <v>99.202037037037044</v>
      </c>
      <c r="FI22" s="31">
        <v>98.985488888888909</v>
      </c>
      <c r="FJ22" s="35">
        <v>100.06930612244898</v>
      </c>
      <c r="FK22" s="31">
        <v>100.36725</v>
      </c>
      <c r="FL22" s="35">
        <v>98.659673913043477</v>
      </c>
      <c r="FM22" s="31">
        <v>99.372183673469365</v>
      </c>
      <c r="FN22" s="35">
        <v>98.636799999999994</v>
      </c>
      <c r="FO22" s="35">
        <v>99.473566666666727</v>
      </c>
      <c r="FP22" s="31">
        <v>96.571857142857169</v>
      </c>
      <c r="FQ22" s="31">
        <v>99.2950625</v>
      </c>
      <c r="FR22" s="35">
        <v>99.97</v>
      </c>
      <c r="FS22" s="35">
        <v>100.40000000000002</v>
      </c>
      <c r="FT22" s="35">
        <v>98.72</v>
      </c>
      <c r="FU22" s="35">
        <v>99.029999999999987</v>
      </c>
      <c r="FV22" s="35">
        <v>99.794600000000003</v>
      </c>
      <c r="FW22" s="35">
        <v>99.337999999999994</v>
      </c>
      <c r="FX22" s="32">
        <v>99.342699999999994</v>
      </c>
      <c r="FY22" s="32">
        <v>99.677300000000002</v>
      </c>
      <c r="FZ22" s="32">
        <v>99.617299999999972</v>
      </c>
      <c r="GA22" s="32">
        <v>100.67840000000001</v>
      </c>
      <c r="GB22" s="32">
        <v>101.0003</v>
      </c>
      <c r="GC22" s="32">
        <v>99.822999999999979</v>
      </c>
      <c r="GD22" s="32">
        <v>99.461199999999991</v>
      </c>
      <c r="GE22" s="32">
        <v>99.546199999999985</v>
      </c>
      <c r="GF22" s="32">
        <v>99.694400000000002</v>
      </c>
      <c r="GG22" s="32">
        <v>100.35420000000001</v>
      </c>
      <c r="GH22" s="32">
        <v>99.667400000000001</v>
      </c>
      <c r="GI22" s="32">
        <v>99.07889999999999</v>
      </c>
      <c r="GJ22" s="32">
        <v>100.7458</v>
      </c>
      <c r="GK22" s="32">
        <v>101.02459999999999</v>
      </c>
      <c r="GL22" s="32">
        <v>100.34139999999998</v>
      </c>
      <c r="GM22" s="32">
        <v>100.61869999999999</v>
      </c>
      <c r="GN22" s="32">
        <v>100.87240000000001</v>
      </c>
      <c r="GO22" s="32">
        <v>100.2891</v>
      </c>
      <c r="GP22" s="32">
        <v>100.21900000000001</v>
      </c>
      <c r="GQ22" s="32">
        <v>100.71129999999999</v>
      </c>
      <c r="GR22" s="32">
        <v>99.294299999999993</v>
      </c>
      <c r="GS22" s="32">
        <v>100.81819999999999</v>
      </c>
      <c r="GT22" s="32">
        <v>100.87190000000001</v>
      </c>
      <c r="GU22" s="32">
        <v>100.31479999999999</v>
      </c>
      <c r="GV22" s="32">
        <v>99.686399999999992</v>
      </c>
      <c r="GW22" s="32">
        <v>99.851500000000016</v>
      </c>
      <c r="GX22" s="32">
        <v>100.3699</v>
      </c>
      <c r="GY22" s="32">
        <v>99.915999999999997</v>
      </c>
      <c r="GZ22" s="32">
        <v>98.74</v>
      </c>
      <c r="HA22" s="32">
        <v>99.85</v>
      </c>
      <c r="HB22" s="32">
        <v>99.019999999999982</v>
      </c>
      <c r="HC22" s="32">
        <v>99.85</v>
      </c>
      <c r="HD22" s="32">
        <v>99.850000000000009</v>
      </c>
      <c r="HE22" s="32">
        <v>99.34</v>
      </c>
      <c r="HF22" s="32">
        <v>100.47999999999999</v>
      </c>
      <c r="HG22" s="32">
        <v>99.74</v>
      </c>
      <c r="HH22" s="32">
        <v>100.08</v>
      </c>
      <c r="HI22" s="32">
        <v>100.40000000000002</v>
      </c>
      <c r="HJ22" s="32">
        <v>98.72</v>
      </c>
      <c r="HK22" s="32">
        <v>100.25999999999999</v>
      </c>
      <c r="HL22" s="32">
        <v>100.13</v>
      </c>
      <c r="HM22" s="32">
        <v>100.48</v>
      </c>
      <c r="HN22" s="32">
        <v>100.13</v>
      </c>
      <c r="HO22" s="32">
        <v>100.93</v>
      </c>
      <c r="HP22" s="32">
        <v>100.86</v>
      </c>
      <c r="HQ22" s="32">
        <v>100.5</v>
      </c>
      <c r="HR22" s="32">
        <v>100.01999999999998</v>
      </c>
      <c r="HS22" s="32">
        <v>99.83</v>
      </c>
      <c r="HT22" s="32">
        <v>98.889999999999986</v>
      </c>
      <c r="HU22" s="32">
        <v>99.29000000000002</v>
      </c>
      <c r="HV22" s="32">
        <v>100.11</v>
      </c>
      <c r="HW22" s="32">
        <v>100.81</v>
      </c>
      <c r="HX22" s="32">
        <v>99.82</v>
      </c>
      <c r="HY22" s="32">
        <v>99.559999999999988</v>
      </c>
      <c r="HZ22" s="32">
        <v>99.97</v>
      </c>
      <c r="IA22" s="32">
        <v>99.63</v>
      </c>
      <c r="IB22" s="32">
        <v>99.23</v>
      </c>
      <c r="IC22" s="32">
        <v>99.399999999999991</v>
      </c>
      <c r="ID22" s="32">
        <v>99.33</v>
      </c>
      <c r="IE22" s="32">
        <v>100.21</v>
      </c>
      <c r="IF22" s="32">
        <v>100.07000000000002</v>
      </c>
      <c r="IG22" s="32">
        <v>99.82</v>
      </c>
      <c r="IH22" s="32">
        <v>100.00999999999999</v>
      </c>
      <c r="II22" s="32">
        <v>100.14999999999999</v>
      </c>
      <c r="IJ22" s="32">
        <v>98.93</v>
      </c>
      <c r="IK22" s="32">
        <v>100.13</v>
      </c>
      <c r="IL22" s="32">
        <v>99.990000000000009</v>
      </c>
      <c r="IM22" s="32">
        <v>100.42</v>
      </c>
      <c r="IN22" s="32">
        <v>100.72999999999999</v>
      </c>
      <c r="IO22" s="32">
        <v>101.42</v>
      </c>
      <c r="IP22" s="32">
        <v>100.35</v>
      </c>
      <c r="IQ22" s="32">
        <v>101.12</v>
      </c>
      <c r="IR22" s="32">
        <v>99.92</v>
      </c>
      <c r="IS22" s="32">
        <v>98.429999999999978</v>
      </c>
      <c r="IT22" s="32">
        <v>100.73780000000002</v>
      </c>
      <c r="IU22" s="32">
        <v>100.20920000000001</v>
      </c>
      <c r="IV22" s="32">
        <v>101.2349</v>
      </c>
      <c r="IW22" s="32">
        <v>100.0789</v>
      </c>
      <c r="IX22" s="32">
        <v>101.06929999999998</v>
      </c>
      <c r="IY22" s="32">
        <v>101.4667</v>
      </c>
      <c r="IZ22" s="32">
        <v>100.581</v>
      </c>
      <c r="JA22" s="32">
        <v>101.22669999999999</v>
      </c>
      <c r="JB22" s="32">
        <v>101.07689999999999</v>
      </c>
      <c r="JC22" s="32">
        <v>100.80379999999998</v>
      </c>
      <c r="JD22" s="32">
        <v>100.46959999999999</v>
      </c>
      <c r="JE22" s="32">
        <v>98.113100000000003</v>
      </c>
      <c r="JF22" s="32">
        <v>99.198799999999991</v>
      </c>
      <c r="JG22" s="32">
        <v>99.531500000000008</v>
      </c>
      <c r="JH22" s="32">
        <v>98.387900000000002</v>
      </c>
      <c r="JI22" s="32">
        <v>100.7791</v>
      </c>
      <c r="JJ22" s="32">
        <v>99.899100000000004</v>
      </c>
      <c r="JK22" s="35">
        <v>99.92</v>
      </c>
      <c r="JL22" s="35">
        <v>99.77000000000001</v>
      </c>
      <c r="JM22" s="32">
        <v>98.19</v>
      </c>
      <c r="JN22" s="32">
        <v>98.710000000000008</v>
      </c>
      <c r="JO22" s="32">
        <v>98.28</v>
      </c>
      <c r="JP22" s="32">
        <v>99.772599999999997</v>
      </c>
      <c r="JQ22" s="32">
        <v>99.787399999999991</v>
      </c>
      <c r="JR22" s="32">
        <v>98.484800000000007</v>
      </c>
      <c r="JS22" s="32">
        <v>100.5688</v>
      </c>
      <c r="JT22" s="32">
        <v>98.592500000000001</v>
      </c>
      <c r="JU22" s="32">
        <v>99.743600000000001</v>
      </c>
      <c r="JV22" s="32">
        <v>99.893000000000001</v>
      </c>
      <c r="JW22" s="32">
        <v>99.147000000000006</v>
      </c>
      <c r="JX22" s="32">
        <v>99.287599999999998</v>
      </c>
      <c r="JY22" s="32">
        <v>99.378099999999989</v>
      </c>
      <c r="JZ22" s="32">
        <v>99.697399999999988</v>
      </c>
      <c r="KA22" s="32">
        <v>99.240499999999997</v>
      </c>
      <c r="KB22" s="32">
        <v>100.1174</v>
      </c>
      <c r="KC22" s="32">
        <v>98.604599999999991</v>
      </c>
      <c r="KD22" s="32">
        <f>SUM(KD11:KD21)</f>
        <v>99.99</v>
      </c>
      <c r="KE22" s="32">
        <f>SUM(KE11:KE21)</f>
        <v>100.74000000000001</v>
      </c>
      <c r="KF22" s="32">
        <f t="shared" ref="KF22:KO22" si="7">SUM(KF11:KF21)</f>
        <v>100.34</v>
      </c>
      <c r="KG22" s="32">
        <f t="shared" si="7"/>
        <v>99.27</v>
      </c>
      <c r="KH22" s="32">
        <f t="shared" si="7"/>
        <v>100.02</v>
      </c>
      <c r="KI22" s="32">
        <f t="shared" si="7"/>
        <v>99.079999999999984</v>
      </c>
      <c r="KJ22" s="32">
        <f t="shared" si="7"/>
        <v>100.29</v>
      </c>
      <c r="KK22" s="32">
        <f t="shared" si="7"/>
        <v>99.39</v>
      </c>
      <c r="KL22" s="32">
        <f t="shared" si="7"/>
        <v>100.18</v>
      </c>
      <c r="KM22" s="32">
        <v>99.95999999999998</v>
      </c>
      <c r="KN22" s="32">
        <v>99.81</v>
      </c>
      <c r="KO22" s="231">
        <f t="shared" si="7"/>
        <v>100.44</v>
      </c>
      <c r="KP22" s="232">
        <f>SUM(KP11:KP21)</f>
        <v>99.386373999999989</v>
      </c>
      <c r="KQ22" s="232">
        <f t="shared" ref="KQ22:LF22" si="8">SUM(KQ11:KQ21)</f>
        <v>99.865472000000011</v>
      </c>
      <c r="KR22" s="232">
        <f t="shared" si="8"/>
        <v>100.59609399999999</v>
      </c>
      <c r="KS22" s="232">
        <f t="shared" si="8"/>
        <v>100.60900000000001</v>
      </c>
      <c r="KT22" s="232">
        <f t="shared" si="8"/>
        <v>100.753108</v>
      </c>
      <c r="KU22" s="232">
        <f t="shared" si="8"/>
        <v>99.580461999999997</v>
      </c>
      <c r="KV22" s="232">
        <f t="shared" si="8"/>
        <v>99.672325999999998</v>
      </c>
      <c r="KW22" s="232">
        <f t="shared" si="8"/>
        <v>100.198398</v>
      </c>
      <c r="KX22" s="232">
        <f t="shared" si="8"/>
        <v>100.67244600000001</v>
      </c>
      <c r="KY22" s="232">
        <f t="shared" si="8"/>
        <v>100.63336799999999</v>
      </c>
      <c r="KZ22" s="232">
        <f t="shared" si="8"/>
        <v>99.962406000000001</v>
      </c>
      <c r="LA22" s="232">
        <f t="shared" si="8"/>
        <v>100.79939999999999</v>
      </c>
      <c r="LB22" s="232">
        <f t="shared" si="8"/>
        <v>101.242586</v>
      </c>
      <c r="LC22" s="232">
        <f t="shared" si="8"/>
        <v>101.29665399999999</v>
      </c>
      <c r="LD22" s="232">
        <f t="shared" si="8"/>
        <v>101.00362799999999</v>
      </c>
      <c r="LE22" s="232">
        <f t="shared" si="8"/>
        <v>100.46693400000001</v>
      </c>
      <c r="LF22" s="232">
        <f t="shared" si="8"/>
        <v>100.433528</v>
      </c>
      <c r="LG22" s="233">
        <f>SUM(LG11:LG21)</f>
        <v>99.44</v>
      </c>
      <c r="LH22" s="233">
        <f t="shared" ref="LH22:LJ22" si="9">SUM(LH11:LH21)</f>
        <v>99.73</v>
      </c>
      <c r="LI22" s="233">
        <f t="shared" si="9"/>
        <v>99.17</v>
      </c>
      <c r="LJ22" s="233">
        <f t="shared" si="9"/>
        <v>99.02</v>
      </c>
      <c r="LK22" s="233">
        <f>SUM(LK11:LK21)</f>
        <v>100.132875</v>
      </c>
      <c r="LL22" s="233">
        <f>SUM(LL11:LL21)</f>
        <v>100.36072222222222</v>
      </c>
      <c r="LM22" s="231">
        <v>100.52000000000001</v>
      </c>
      <c r="LN22" s="231">
        <v>100.53</v>
      </c>
      <c r="LO22" s="231">
        <v>98.91</v>
      </c>
      <c r="LP22" s="231">
        <v>98.919999999999987</v>
      </c>
      <c r="LQ22" s="231">
        <v>100.21000000000001</v>
      </c>
      <c r="LR22" s="231">
        <v>99.320000000000007</v>
      </c>
      <c r="LS22" s="231">
        <v>99.33</v>
      </c>
      <c r="LT22" s="124">
        <v>99.990000000000009</v>
      </c>
      <c r="LU22" s="124">
        <v>101.28999999999999</v>
      </c>
      <c r="LV22" s="126">
        <v>99.739999999999981</v>
      </c>
      <c r="LW22" s="126">
        <v>100.28</v>
      </c>
      <c r="LX22" s="126">
        <v>100.14</v>
      </c>
      <c r="LY22" s="126">
        <v>100.67999999999998</v>
      </c>
      <c r="LZ22" s="126">
        <v>101.25</v>
      </c>
      <c r="MA22" s="126">
        <v>100.97</v>
      </c>
      <c r="MB22" s="126">
        <v>99.470000000000013</v>
      </c>
      <c r="MC22" s="126">
        <v>99.12</v>
      </c>
      <c r="MD22" s="126">
        <v>99.899999999999991</v>
      </c>
      <c r="ME22" s="126">
        <v>100.02999999999999</v>
      </c>
      <c r="MF22" s="126">
        <v>101.11999999999999</v>
      </c>
      <c r="MG22" s="126">
        <v>100.28999999999999</v>
      </c>
      <c r="MH22" s="126">
        <v>99.72</v>
      </c>
      <c r="MI22" s="126">
        <v>99.360000000000014</v>
      </c>
      <c r="MJ22" s="126">
        <v>100.66</v>
      </c>
      <c r="MK22" s="126">
        <v>99.350000000000009</v>
      </c>
      <c r="ML22" s="126">
        <v>98.660000000000011</v>
      </c>
      <c r="MM22" s="126">
        <v>99.470000000000013</v>
      </c>
      <c r="MN22" s="126">
        <v>99.59</v>
      </c>
      <c r="MO22" s="126">
        <v>100.28999999999999</v>
      </c>
      <c r="MP22" s="126">
        <v>100.52000000000001</v>
      </c>
      <c r="MQ22" s="126">
        <v>100.25</v>
      </c>
      <c r="MR22" s="126">
        <v>100.1</v>
      </c>
      <c r="MS22" s="126">
        <v>98.91</v>
      </c>
      <c r="MT22" s="126">
        <v>98.94</v>
      </c>
      <c r="MU22" s="126">
        <v>100.13000000000001</v>
      </c>
      <c r="MV22" s="126">
        <v>98.640000000000015</v>
      </c>
      <c r="MW22" s="126">
        <v>100.85</v>
      </c>
      <c r="MX22" s="126">
        <v>100.86000000000001</v>
      </c>
      <c r="MY22" s="126">
        <v>98.81</v>
      </c>
      <c r="MZ22" s="126">
        <v>98.94</v>
      </c>
      <c r="NA22" s="126">
        <v>100.91000000000001</v>
      </c>
      <c r="NB22" s="126">
        <v>99.11</v>
      </c>
      <c r="NC22" s="126">
        <v>100.24</v>
      </c>
      <c r="ND22" s="126">
        <v>99.96</v>
      </c>
      <c r="NE22" s="126">
        <v>100.05</v>
      </c>
    </row>
    <row r="23" spans="1:369" s="33" customFormat="1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0"/>
      <c r="EN23" s="30"/>
      <c r="EO23" s="30"/>
      <c r="EP23" s="30"/>
      <c r="EQ23" s="30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5"/>
      <c r="FW23" s="3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35"/>
      <c r="HA23" s="3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35"/>
      <c r="IU23" s="3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35"/>
      <c r="JL23" s="3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227"/>
      <c r="KP23" s="222"/>
      <c r="KQ23" s="222"/>
      <c r="KR23" s="222"/>
      <c r="KS23" s="222"/>
      <c r="KT23" s="222"/>
      <c r="KU23" s="222"/>
      <c r="KV23" s="222"/>
      <c r="KW23" s="222"/>
      <c r="KX23" s="222"/>
      <c r="KY23" s="222"/>
      <c r="KZ23" s="222"/>
      <c r="LA23" s="222"/>
      <c r="LB23" s="222"/>
      <c r="LC23" s="222"/>
      <c r="LD23" s="222"/>
      <c r="LE23" s="222"/>
      <c r="LF23" s="222"/>
      <c r="LG23" s="222"/>
      <c r="LH23" s="222"/>
      <c r="LI23" s="222"/>
      <c r="LJ23" s="222"/>
      <c r="LK23" s="237"/>
      <c r="LL23" s="237"/>
      <c r="LM23" s="227"/>
      <c r="LN23" s="227"/>
      <c r="LO23" s="227"/>
      <c r="LP23" s="227"/>
      <c r="LQ23" s="227"/>
      <c r="LR23" s="227"/>
      <c r="LS23" s="227"/>
      <c r="LT23" s="124"/>
      <c r="LU23" s="124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</row>
    <row r="24" spans="1:369">
      <c r="A24" s="37" t="s">
        <v>208</v>
      </c>
      <c r="B24" s="24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5"/>
      <c r="AX24" s="83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78"/>
      <c r="CC24" s="78"/>
      <c r="CD24" s="78"/>
      <c r="CE24" s="78"/>
      <c r="CF24" s="78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26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26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99"/>
      <c r="EN24" s="99"/>
      <c r="EO24" s="99"/>
      <c r="EP24" s="99"/>
      <c r="EQ24" s="99"/>
      <c r="ER24" s="27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27"/>
      <c r="FW24" s="9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27"/>
      <c r="HA24" s="9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27"/>
      <c r="IU24" s="9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27"/>
      <c r="JL24" s="9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22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27"/>
      <c r="LN24" s="227"/>
      <c r="LO24" s="227"/>
      <c r="LP24" s="227"/>
      <c r="LQ24" s="227"/>
      <c r="LR24" s="227"/>
      <c r="LS24" s="227"/>
      <c r="LT24" s="127"/>
      <c r="LU24" s="122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</row>
    <row r="25" spans="1:369">
      <c r="A25" s="12" t="s">
        <v>209</v>
      </c>
      <c r="B25" s="24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5"/>
      <c r="AX25" s="83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78"/>
      <c r="CC25" s="78"/>
      <c r="CD25" s="78"/>
      <c r="CE25" s="78"/>
      <c r="CF25" s="78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26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26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99"/>
      <c r="EN25" s="99"/>
      <c r="EO25" s="99"/>
      <c r="EP25" s="99"/>
      <c r="EQ25" s="99"/>
      <c r="ER25" s="27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27"/>
      <c r="FW25" s="9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27"/>
      <c r="HA25" s="9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27"/>
      <c r="IU25" s="9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27"/>
      <c r="JL25" s="9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230"/>
      <c r="KP25" s="230"/>
      <c r="KQ25" s="230"/>
      <c r="KR25" s="230"/>
      <c r="KS25" s="230"/>
      <c r="KT25" s="230"/>
      <c r="KU25" s="230"/>
      <c r="KV25" s="230"/>
      <c r="KW25" s="230"/>
      <c r="KX25" s="230"/>
      <c r="KY25" s="230"/>
      <c r="KZ25" s="230"/>
      <c r="LA25" s="230"/>
      <c r="LB25" s="230"/>
      <c r="LC25" s="230"/>
      <c r="LD25" s="230"/>
      <c r="LE25" s="230"/>
      <c r="LF25" s="230"/>
      <c r="LG25" s="230"/>
      <c r="LH25" s="230"/>
      <c r="LI25" s="230"/>
      <c r="LJ25" s="230"/>
      <c r="LK25" s="230"/>
      <c r="LL25" s="230"/>
      <c r="LM25" s="230"/>
      <c r="LN25" s="230"/>
      <c r="LO25" s="230"/>
      <c r="LP25" s="230"/>
      <c r="LQ25" s="230"/>
      <c r="LR25" s="230"/>
      <c r="LS25" s="230"/>
      <c r="LT25" s="127"/>
      <c r="LU25" s="122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</row>
    <row r="26" spans="1:369" s="38" customFormat="1">
      <c r="A26" s="24" t="s">
        <v>210</v>
      </c>
      <c r="B26" s="24">
        <f>B11/60.08*2</f>
        <v>8.5038130976879231E-4</v>
      </c>
      <c r="C26" s="24">
        <f t="shared" ref="C26:DY26" si="10">C11/60.08*2</f>
        <v>3.8710291040517422E-4</v>
      </c>
      <c r="D26" s="24">
        <f t="shared" si="10"/>
        <v>9.0254660452729698E-4</v>
      </c>
      <c r="E26" s="24">
        <f t="shared" si="10"/>
        <v>2.2394383246580318E-4</v>
      </c>
      <c r="F26" s="24">
        <f t="shared" si="10"/>
        <v>7.3747823414933942E-4</v>
      </c>
      <c r="G26" s="24">
        <f t="shared" si="10"/>
        <v>3.0319933781984397E-4</v>
      </c>
      <c r="H26" s="24">
        <f t="shared" si="10"/>
        <v>3.739318040081578E-3</v>
      </c>
      <c r="I26" s="24">
        <f t="shared" si="10"/>
        <v>6.0184304525183366E-4</v>
      </c>
      <c r="J26" s="24">
        <f t="shared" si="10"/>
        <v>5.2672386185507948E-4</v>
      </c>
      <c r="K26" s="24">
        <f t="shared" si="10"/>
        <v>2.1853215320748799E-3</v>
      </c>
      <c r="L26" s="24">
        <f t="shared" si="10"/>
        <v>5.5443316956701419E-4</v>
      </c>
      <c r="M26" s="24">
        <f t="shared" si="10"/>
        <v>3.8097351679242499E-4</v>
      </c>
      <c r="N26" s="24">
        <f t="shared" si="10"/>
        <v>2.4868802381138873E-4</v>
      </c>
      <c r="O26" s="24">
        <f t="shared" si="10"/>
        <v>4.9129895771155702E-4</v>
      </c>
      <c r="P26" s="24">
        <f t="shared" si="10"/>
        <v>3.174628950017863E-4</v>
      </c>
      <c r="Q26" s="24">
        <f t="shared" si="10"/>
        <v>1.457971649614859E-3</v>
      </c>
      <c r="R26" s="24">
        <f t="shared" si="10"/>
        <v>1.2144301425260147E-3</v>
      </c>
      <c r="S26" s="24">
        <f t="shared" si="10"/>
        <v>3.3052226660748633E-3</v>
      </c>
      <c r="T26" s="24">
        <f t="shared" si="10"/>
        <v>1.4470501915812934E-4</v>
      </c>
      <c r="U26" s="24">
        <f t="shared" si="10"/>
        <v>2.6823210078869209E-4</v>
      </c>
      <c r="V26" s="24">
        <f t="shared" si="10"/>
        <v>1.9683899727899036E-4</v>
      </c>
      <c r="W26" s="24">
        <f t="shared" si="10"/>
        <v>2.9824180004891447E-4</v>
      </c>
      <c r="X26" s="24">
        <f t="shared" si="10"/>
        <v>9.7869507323568587E-4</v>
      </c>
      <c r="Y26" s="24">
        <f t="shared" si="10"/>
        <v>3.3677319130048837E-4</v>
      </c>
      <c r="Z26" s="24">
        <f t="shared" si="10"/>
        <v>2.5680045653414497E-4</v>
      </c>
      <c r="AA26" s="24">
        <f t="shared" si="10"/>
        <v>4.0362849533954743E-4</v>
      </c>
      <c r="AB26" s="24">
        <f t="shared" si="10"/>
        <v>0</v>
      </c>
      <c r="AC26" s="24">
        <f t="shared" si="10"/>
        <v>0</v>
      </c>
      <c r="AD26" s="24">
        <f t="shared" si="10"/>
        <v>0</v>
      </c>
      <c r="AE26" s="24">
        <f t="shared" si="10"/>
        <v>0</v>
      </c>
      <c r="AF26" s="24">
        <f t="shared" si="10"/>
        <v>0</v>
      </c>
      <c r="AG26" s="24">
        <f t="shared" si="10"/>
        <v>0</v>
      </c>
      <c r="AH26" s="24">
        <f t="shared" si="10"/>
        <v>0</v>
      </c>
      <c r="AI26" s="24">
        <f t="shared" si="10"/>
        <v>0</v>
      </c>
      <c r="AJ26" s="24">
        <f t="shared" si="10"/>
        <v>5.4143494947912589E-4</v>
      </c>
      <c r="AK26" s="24">
        <f t="shared" si="10"/>
        <v>3.3481927478338071E-4</v>
      </c>
      <c r="AL26" s="24">
        <f t="shared" si="10"/>
        <v>7.4772098740141357E-4</v>
      </c>
      <c r="AM26" s="24">
        <f t="shared" si="10"/>
        <v>3.9742927796951018E-4</v>
      </c>
      <c r="AN26" s="24">
        <f t="shared" si="10"/>
        <v>4.8090641050028542E-4</v>
      </c>
      <c r="AO26" s="24">
        <f t="shared" si="10"/>
        <v>5.013517330428117E-4</v>
      </c>
      <c r="AP26" s="24">
        <f t="shared" si="10"/>
        <v>6.9091551400853274E-4</v>
      </c>
      <c r="AQ26" s="24">
        <f t="shared" si="10"/>
        <v>1.225178023504892E-3</v>
      </c>
      <c r="AR26" s="24">
        <f t="shared" si="10"/>
        <v>3.6224428035346807E-3</v>
      </c>
      <c r="AS26" s="24">
        <f t="shared" si="10"/>
        <v>2.3102529960053269E-4</v>
      </c>
      <c r="AT26" s="24">
        <f t="shared" si="10"/>
        <v>4.8752201365920712E-4</v>
      </c>
      <c r="AU26" s="24">
        <f t="shared" si="10"/>
        <v>6.7310252996005326E-3</v>
      </c>
      <c r="AV26" s="24">
        <f t="shared" si="10"/>
        <v>5.6936663065598021E-4</v>
      </c>
      <c r="AW26" s="24">
        <f t="shared" si="10"/>
        <v>7.9477363515312912E-4</v>
      </c>
      <c r="AX26" s="83">
        <f>AX11/60.08*2</f>
        <v>0</v>
      </c>
      <c r="AY26" s="83">
        <f t="shared" ref="AY26:DB26" si="11">AY11/60.08*2</f>
        <v>0</v>
      </c>
      <c r="AZ26" s="83">
        <f t="shared" si="11"/>
        <v>0</v>
      </c>
      <c r="BA26" s="83">
        <f t="shared" si="11"/>
        <v>0</v>
      </c>
      <c r="BB26" s="83">
        <f t="shared" si="11"/>
        <v>0</v>
      </c>
      <c r="BC26" s="83">
        <f t="shared" si="11"/>
        <v>0</v>
      </c>
      <c r="BD26" s="83">
        <f t="shared" si="11"/>
        <v>0</v>
      </c>
      <c r="BE26" s="83">
        <f t="shared" si="11"/>
        <v>0</v>
      </c>
      <c r="BF26" s="83">
        <f t="shared" si="11"/>
        <v>0</v>
      </c>
      <c r="BG26" s="83">
        <f t="shared" si="11"/>
        <v>0</v>
      </c>
      <c r="BH26" s="83">
        <f t="shared" si="11"/>
        <v>0</v>
      </c>
      <c r="BI26" s="83">
        <f t="shared" si="11"/>
        <v>0</v>
      </c>
      <c r="BJ26" s="83">
        <f t="shared" si="11"/>
        <v>6.6577896138482028E-4</v>
      </c>
      <c r="BK26" s="83">
        <f t="shared" si="11"/>
        <v>1.3315579227696406E-3</v>
      </c>
      <c r="BL26" s="83">
        <f t="shared" si="11"/>
        <v>0</v>
      </c>
      <c r="BM26" s="83">
        <f t="shared" si="11"/>
        <v>1.6644474034620508E-3</v>
      </c>
      <c r="BN26" s="83">
        <f t="shared" si="11"/>
        <v>1.3315579227696406E-3</v>
      </c>
      <c r="BO26" s="83">
        <f t="shared" si="11"/>
        <v>3.3288948069241014E-4</v>
      </c>
      <c r="BP26" s="83">
        <f t="shared" si="11"/>
        <v>6.6577896138482028E-4</v>
      </c>
      <c r="BQ26" s="83">
        <f t="shared" si="11"/>
        <v>0</v>
      </c>
      <c r="BR26" s="83">
        <f t="shared" si="11"/>
        <v>3.3288948069241014E-4</v>
      </c>
      <c r="BS26" s="83">
        <f t="shared" si="11"/>
        <v>1.6644474034620508E-3</v>
      </c>
      <c r="BT26" s="83">
        <f t="shared" si="11"/>
        <v>1.3315579227696406E-3</v>
      </c>
      <c r="BU26" s="83">
        <f t="shared" si="11"/>
        <v>9.9866844207723037E-4</v>
      </c>
      <c r="BV26" s="83">
        <f t="shared" si="11"/>
        <v>0</v>
      </c>
      <c r="BW26" s="83">
        <f t="shared" si="11"/>
        <v>3.3288948069241015E-3</v>
      </c>
      <c r="BX26" s="83">
        <f t="shared" si="11"/>
        <v>0</v>
      </c>
      <c r="BY26" s="83">
        <f t="shared" si="11"/>
        <v>9.9866844207723037E-4</v>
      </c>
      <c r="BZ26" s="83">
        <f t="shared" si="11"/>
        <v>3.3288948069241014E-4</v>
      </c>
      <c r="CA26" s="83">
        <f t="shared" si="11"/>
        <v>9.9866844207723037E-4</v>
      </c>
      <c r="CB26" s="83">
        <f t="shared" si="11"/>
        <v>6.6577896138482028E-4</v>
      </c>
      <c r="CC26" s="83">
        <f t="shared" si="11"/>
        <v>3.3288948069241014E-4</v>
      </c>
      <c r="CD26" s="83">
        <f t="shared" si="11"/>
        <v>0</v>
      </c>
      <c r="CE26" s="83">
        <f t="shared" si="11"/>
        <v>0</v>
      </c>
      <c r="CF26" s="83">
        <f t="shared" si="11"/>
        <v>0</v>
      </c>
      <c r="CG26" s="83">
        <f t="shared" si="11"/>
        <v>1.3315579227696406E-3</v>
      </c>
      <c r="CH26" s="83">
        <f t="shared" si="11"/>
        <v>0</v>
      </c>
      <c r="CI26" s="83">
        <f t="shared" si="11"/>
        <v>0</v>
      </c>
      <c r="CJ26" s="83">
        <f t="shared" si="11"/>
        <v>0</v>
      </c>
      <c r="CK26" s="83">
        <f t="shared" si="11"/>
        <v>0</v>
      </c>
      <c r="CL26" s="83">
        <f t="shared" si="11"/>
        <v>9.9866844207723037E-4</v>
      </c>
      <c r="CM26" s="83">
        <f t="shared" si="11"/>
        <v>1.6644474034620508E-3</v>
      </c>
      <c r="CN26" s="83">
        <f t="shared" si="11"/>
        <v>0</v>
      </c>
      <c r="CO26" s="83">
        <f t="shared" si="11"/>
        <v>0</v>
      </c>
      <c r="CP26" s="83">
        <f t="shared" si="11"/>
        <v>0</v>
      </c>
      <c r="CQ26" s="83">
        <f t="shared" si="11"/>
        <v>9.9866844207723037E-4</v>
      </c>
      <c r="CR26" s="24">
        <f t="shared" si="11"/>
        <v>5.3803262316910782E-4</v>
      </c>
      <c r="CS26" s="24">
        <f t="shared" si="11"/>
        <v>6.6720563058778775E-4</v>
      </c>
      <c r="CT26" s="24">
        <f t="shared" si="11"/>
        <v>5.3628495339547253E-4</v>
      </c>
      <c r="CU26" s="24">
        <f t="shared" si="11"/>
        <v>1.3953617399023524E-3</v>
      </c>
      <c r="CV26" s="24">
        <f t="shared" si="11"/>
        <v>6.970705725699069E-4</v>
      </c>
      <c r="CW26" s="24">
        <f t="shared" si="11"/>
        <v>6.8048158011540182E-4</v>
      </c>
      <c r="CX26" s="24">
        <f t="shared" si="11"/>
        <v>1.2400133155792278E-3</v>
      </c>
      <c r="CY26" s="24">
        <f t="shared" si="11"/>
        <v>3.6522731595967283E-3</v>
      </c>
      <c r="CZ26" s="24">
        <f t="shared" si="11"/>
        <v>9.3575233022636501E-4</v>
      </c>
      <c r="DA26" s="24">
        <f t="shared" si="11"/>
        <v>1.0412782956058587E-3</v>
      </c>
      <c r="DB26" s="24">
        <f t="shared" si="11"/>
        <v>0</v>
      </c>
      <c r="DC26" s="26">
        <f t="shared" si="10"/>
        <v>6.2879124130788585E-4</v>
      </c>
      <c r="DD26" s="26">
        <f t="shared" si="10"/>
        <v>5.1143929306379375E-4</v>
      </c>
      <c r="DE26" s="26">
        <f t="shared" si="10"/>
        <v>3.5785619174434087E-4</v>
      </c>
      <c r="DF26" s="26">
        <f t="shared" si="10"/>
        <v>2.219263204616068E-4</v>
      </c>
      <c r="DG26" s="26">
        <f t="shared" si="10"/>
        <v>2.6964047936085225E-4</v>
      </c>
      <c r="DH26" s="26">
        <f t="shared" si="10"/>
        <v>4.5290489873151598E-4</v>
      </c>
      <c r="DI26" s="26">
        <f t="shared" si="10"/>
        <v>1.4647137150466044E-4</v>
      </c>
      <c r="DJ26" s="26">
        <f t="shared" si="10"/>
        <v>3.584368129315952E-4</v>
      </c>
      <c r="DK26" s="26">
        <f t="shared" si="10"/>
        <v>6.5912117177097215E-4</v>
      </c>
      <c r="DL26" s="26">
        <f t="shared" si="10"/>
        <v>1.4980026631158456E-4</v>
      </c>
      <c r="DM26" s="26">
        <f t="shared" si="10"/>
        <v>2.3154312768160977E-4</v>
      </c>
      <c r="DN26" s="26">
        <f t="shared" si="10"/>
        <v>7.3605562953099569E-4</v>
      </c>
      <c r="DO26" s="26">
        <f t="shared" si="10"/>
        <v>2.1558556844841799E-4</v>
      </c>
      <c r="DP26" s="26">
        <f t="shared" si="10"/>
        <v>4.0778961384820245E-4</v>
      </c>
      <c r="DQ26" s="26">
        <v>1.8225699067909457E-3</v>
      </c>
      <c r="DR26" s="26">
        <v>3.4953395472703058E-4</v>
      </c>
      <c r="DS26" s="26">
        <v>2.4300932090545944E-4</v>
      </c>
      <c r="DT26" s="26">
        <v>2.696404793608522E-4</v>
      </c>
      <c r="DU26" s="26">
        <v>2.130492676431425E-4</v>
      </c>
      <c r="DV26" s="26">
        <v>3.0958721704394152E-4</v>
      </c>
      <c r="DW26" s="26">
        <f t="shared" si="10"/>
        <v>9.4784097393950939E-3</v>
      </c>
      <c r="DX26" s="26">
        <f t="shared" si="10"/>
        <v>2.4966711051930759E-5</v>
      </c>
      <c r="DY26" s="26">
        <f t="shared" si="10"/>
        <v>9.500287495460601E-3</v>
      </c>
      <c r="DZ26" s="26">
        <f t="shared" ref="DZ26:EQ26" si="12">DZ11/60.08*2</f>
        <v>0</v>
      </c>
      <c r="EA26" s="26">
        <f t="shared" si="12"/>
        <v>3.7880527113274255E-6</v>
      </c>
      <c r="EB26" s="26">
        <f t="shared" si="12"/>
        <v>2.3145065838141732E-4</v>
      </c>
      <c r="EC26" s="26">
        <f t="shared" si="12"/>
        <v>2.8853420664339436E-4</v>
      </c>
      <c r="ED26" s="26">
        <f t="shared" si="12"/>
        <v>2.5674101198402131E-4</v>
      </c>
      <c r="EE26" s="26">
        <f t="shared" si="12"/>
        <v>2.5202169465103434E-4</v>
      </c>
      <c r="EF26" s="26">
        <f t="shared" si="12"/>
        <v>1.2231127727133054E-3</v>
      </c>
      <c r="EG26" s="26">
        <f t="shared" si="12"/>
        <v>3.322653129161118E-4</v>
      </c>
      <c r="EH26" s="26">
        <f t="shared" si="12"/>
        <v>2.7063206504802109E-4</v>
      </c>
      <c r="EI26" s="26">
        <f t="shared" si="12"/>
        <v>8.7559724289183055E-4</v>
      </c>
      <c r="EJ26" s="26">
        <f t="shared" si="12"/>
        <v>1.6939535165234231E-4</v>
      </c>
      <c r="EK26" s="26">
        <f t="shared" si="12"/>
        <v>2.3175448608204934E-4</v>
      </c>
      <c r="EL26" s="26">
        <f t="shared" si="12"/>
        <v>1.8442077230359523E-4</v>
      </c>
      <c r="EM26" s="26">
        <f t="shared" si="12"/>
        <v>1.9450256800456537E-3</v>
      </c>
      <c r="EN26" s="26">
        <f t="shared" si="12"/>
        <v>1.8216022048121883E-3</v>
      </c>
      <c r="EO26" s="26">
        <f t="shared" si="12"/>
        <v>1.9598868175765651E-3</v>
      </c>
      <c r="EP26" s="26">
        <f t="shared" si="12"/>
        <v>1.6565631789193359E-3</v>
      </c>
      <c r="EQ26" s="26">
        <f t="shared" si="12"/>
        <v>1.9965803171528873E-3</v>
      </c>
      <c r="ER26" s="27">
        <v>1.6644474034620508E-3</v>
      </c>
      <c r="ES26" s="27">
        <v>9.9866844207723037E-4</v>
      </c>
      <c r="ET26" s="27">
        <v>1.3315579227696406E-3</v>
      </c>
      <c r="EU26" s="27">
        <v>2.6631158455392811E-3</v>
      </c>
      <c r="EV26" s="27">
        <v>3.6617842876165113E-3</v>
      </c>
      <c r="EW26" s="27">
        <v>1.3315579227696406E-3</v>
      </c>
      <c r="EX26" s="27">
        <v>3.6617842876165112E-4</v>
      </c>
      <c r="EY26" s="27">
        <v>2.3302263648468709E-3</v>
      </c>
      <c r="EZ26" s="27">
        <v>1.9973368841544607E-3</v>
      </c>
      <c r="FA26" s="27">
        <v>4.9933422103861516E-3</v>
      </c>
      <c r="FB26" s="27">
        <v>1.6644474034620508E-3</v>
      </c>
      <c r="FC26" s="27">
        <v>2.6631158455392811E-3</v>
      </c>
      <c r="FD26" s="27">
        <v>1.9973368841544607E-3</v>
      </c>
      <c r="FE26" s="27">
        <v>1.6644474034620508E-3</v>
      </c>
      <c r="FF26" s="27">
        <v>1.3315579227696406E-3</v>
      </c>
      <c r="FG26" s="27">
        <v>1.9973368841544607E-3</v>
      </c>
      <c r="FH26" s="27">
        <v>6.6577896138482028E-4</v>
      </c>
      <c r="FI26" s="27">
        <v>1.6644474034620508E-3</v>
      </c>
      <c r="FJ26" s="27">
        <v>2.6631158455392811E-3</v>
      </c>
      <c r="FK26" s="27">
        <v>1.9973368841544607E-3</v>
      </c>
      <c r="FL26" s="27">
        <v>3.3288948069241015E-3</v>
      </c>
      <c r="FM26" s="27">
        <v>3.3288948069241015E-3</v>
      </c>
      <c r="FN26" s="27">
        <v>3.3288948069241015E-3</v>
      </c>
      <c r="FO26" s="27">
        <v>4.3275632490013321E-3</v>
      </c>
      <c r="FP26" s="27">
        <v>3.9946737683089215E-3</v>
      </c>
      <c r="FQ26" s="27">
        <v>3.6617842876165113E-3</v>
      </c>
      <c r="FR26" s="27">
        <v>3.6617842876165113E-3</v>
      </c>
      <c r="FS26" s="27">
        <v>5.9920106524633818E-3</v>
      </c>
      <c r="FT26" s="27">
        <v>4.3275632490013321E-3</v>
      </c>
      <c r="FU26" s="27">
        <v>4.9933422103861516E-3</v>
      </c>
      <c r="FV26" s="27">
        <f>FV11/60.08*2</f>
        <v>4.6604527296937419E-3</v>
      </c>
      <c r="FW26" s="27">
        <f t="shared" ref="FW26:GY26" si="13">FW11/60.08*2</f>
        <v>9.9866844207723037E-4</v>
      </c>
      <c r="FX26" s="27">
        <f t="shared" si="13"/>
        <v>3.3288948069241014E-4</v>
      </c>
      <c r="FY26" s="27">
        <f t="shared" si="13"/>
        <v>1.3315579227696406E-3</v>
      </c>
      <c r="FZ26" s="27">
        <f t="shared" si="13"/>
        <v>9.9866844207723037E-4</v>
      </c>
      <c r="GA26" s="27">
        <f t="shared" si="13"/>
        <v>2.3302263648468709E-3</v>
      </c>
      <c r="GB26" s="27">
        <f t="shared" si="13"/>
        <v>6.6577896138482028E-4</v>
      </c>
      <c r="GC26" s="27">
        <f t="shared" si="13"/>
        <v>1.3315579227696406E-3</v>
      </c>
      <c r="GD26" s="27">
        <f t="shared" si="13"/>
        <v>9.9866844207723037E-4</v>
      </c>
      <c r="GE26" s="27">
        <f t="shared" si="13"/>
        <v>1.3315579227696406E-3</v>
      </c>
      <c r="GF26" s="27">
        <f t="shared" si="13"/>
        <v>1.3315579227696406E-3</v>
      </c>
      <c r="GG26" s="27">
        <f t="shared" si="13"/>
        <v>1.6644474034620508E-3</v>
      </c>
      <c r="GH26" s="27">
        <f t="shared" si="13"/>
        <v>9.9866844207723037E-4</v>
      </c>
      <c r="GI26" s="27">
        <f t="shared" si="13"/>
        <v>9.9866844207723037E-4</v>
      </c>
      <c r="GJ26" s="27">
        <f t="shared" si="13"/>
        <v>6.6577896138482028E-4</v>
      </c>
      <c r="GK26" s="27">
        <f t="shared" si="13"/>
        <v>1.6644474034620508E-3</v>
      </c>
      <c r="GL26" s="27">
        <f t="shared" si="13"/>
        <v>3.3288948069241014E-4</v>
      </c>
      <c r="GM26" s="27">
        <f t="shared" si="13"/>
        <v>1.6644474034620508E-3</v>
      </c>
      <c r="GN26" s="27">
        <f t="shared" si="13"/>
        <v>0</v>
      </c>
      <c r="GO26" s="27">
        <f t="shared" si="13"/>
        <v>9.9866844207723037E-4</v>
      </c>
      <c r="GP26" s="27">
        <f t="shared" si="13"/>
        <v>9.9866844207723037E-4</v>
      </c>
      <c r="GQ26" s="27">
        <f t="shared" si="13"/>
        <v>9.9866844207723037E-4</v>
      </c>
      <c r="GR26" s="27">
        <f t="shared" si="13"/>
        <v>6.6577896138482028E-4</v>
      </c>
      <c r="GS26" s="27">
        <f t="shared" si="13"/>
        <v>6.6577896138482028E-4</v>
      </c>
      <c r="GT26" s="27">
        <f t="shared" si="13"/>
        <v>6.6577896138482028E-4</v>
      </c>
      <c r="GU26" s="27">
        <f t="shared" si="13"/>
        <v>9.9866844207723037E-4</v>
      </c>
      <c r="GV26" s="27">
        <f t="shared" si="13"/>
        <v>1.3315579227696406E-3</v>
      </c>
      <c r="GW26" s="27">
        <f t="shared" si="13"/>
        <v>9.9866844207723037E-4</v>
      </c>
      <c r="GX26" s="27">
        <f t="shared" si="13"/>
        <v>9.9866844207723037E-4</v>
      </c>
      <c r="GY26" s="27">
        <f t="shared" si="13"/>
        <v>2.6631158455392811E-3</v>
      </c>
      <c r="GZ26" s="27">
        <f>GZ11/60.08*2</f>
        <v>4.3275632490013321E-3</v>
      </c>
      <c r="HA26" s="27">
        <f t="shared" ref="HA26:IS26" si="14">HA11/60.08*2</f>
        <v>5.6591211717709729E-3</v>
      </c>
      <c r="HB26" s="27">
        <f t="shared" si="14"/>
        <v>4.9933422103861516E-3</v>
      </c>
      <c r="HC26" s="27">
        <f t="shared" si="14"/>
        <v>6.6577896138482028E-4</v>
      </c>
      <c r="HD26" s="27">
        <f t="shared" si="14"/>
        <v>1.6644474034620508E-3</v>
      </c>
      <c r="HE26" s="27">
        <f t="shared" si="14"/>
        <v>2.6631158455392811E-3</v>
      </c>
      <c r="HF26" s="27">
        <f t="shared" si="14"/>
        <v>3.9946737683089215E-3</v>
      </c>
      <c r="HG26" s="27">
        <f t="shared" si="14"/>
        <v>2.6631158455392811E-3</v>
      </c>
      <c r="HH26" s="27">
        <f t="shared" si="14"/>
        <v>3.9946737683089215E-3</v>
      </c>
      <c r="HI26" s="27">
        <f t="shared" si="14"/>
        <v>5.9920106524633818E-3</v>
      </c>
      <c r="HJ26" s="27">
        <f t="shared" si="14"/>
        <v>4.3275632490013321E-3</v>
      </c>
      <c r="HK26" s="27">
        <f t="shared" si="14"/>
        <v>6.6577896138482028E-4</v>
      </c>
      <c r="HL26" s="27">
        <f t="shared" si="14"/>
        <v>9.9866844207723037E-4</v>
      </c>
      <c r="HM26" s="27">
        <f t="shared" si="14"/>
        <v>9.9866844207723037E-4</v>
      </c>
      <c r="HN26" s="27">
        <f t="shared" si="14"/>
        <v>1.3315579227696406E-3</v>
      </c>
      <c r="HO26" s="27">
        <f t="shared" si="14"/>
        <v>9.9866844207723037E-4</v>
      </c>
      <c r="HP26" s="27">
        <f t="shared" si="14"/>
        <v>1.3315579227696406E-3</v>
      </c>
      <c r="HQ26" s="27">
        <f t="shared" si="14"/>
        <v>1.6644474034620508E-3</v>
      </c>
      <c r="HR26" s="27">
        <f t="shared" si="14"/>
        <v>6.6577896138482028E-4</v>
      </c>
      <c r="HS26" s="27">
        <f t="shared" si="14"/>
        <v>6.6577896138482028E-4</v>
      </c>
      <c r="HT26" s="27">
        <f t="shared" si="14"/>
        <v>2.3302263648468709E-3</v>
      </c>
      <c r="HU26" s="27">
        <f t="shared" si="14"/>
        <v>1.6644474034620508E-3</v>
      </c>
      <c r="HV26" s="27">
        <f t="shared" si="14"/>
        <v>1.9973368841544607E-3</v>
      </c>
      <c r="HW26" s="27">
        <f t="shared" si="14"/>
        <v>1.3315579227696406E-3</v>
      </c>
      <c r="HX26" s="27">
        <f t="shared" si="14"/>
        <v>9.9866844207723037E-4</v>
      </c>
      <c r="HY26" s="27">
        <f t="shared" si="14"/>
        <v>1.6644474034620508E-3</v>
      </c>
      <c r="HZ26" s="27">
        <f t="shared" si="14"/>
        <v>3.6617842876165113E-3</v>
      </c>
      <c r="IA26" s="27">
        <f t="shared" si="14"/>
        <v>1.9973368841544607E-3</v>
      </c>
      <c r="IB26" s="27">
        <f t="shared" si="14"/>
        <v>1.3315579227696406E-3</v>
      </c>
      <c r="IC26" s="27">
        <f t="shared" si="14"/>
        <v>1.6644474034620508E-3</v>
      </c>
      <c r="ID26" s="27">
        <f t="shared" si="14"/>
        <v>3.9946737683089215E-3</v>
      </c>
      <c r="IE26" s="27">
        <f t="shared" si="14"/>
        <v>1.3315579227696406E-3</v>
      </c>
      <c r="IF26" s="27">
        <f t="shared" si="14"/>
        <v>2.9960053262316909E-3</v>
      </c>
      <c r="IG26" s="27">
        <f t="shared" si="14"/>
        <v>1.6644474034620508E-3</v>
      </c>
      <c r="IH26" s="27">
        <f t="shared" si="14"/>
        <v>2.6631158455392811E-3</v>
      </c>
      <c r="II26" s="27">
        <f t="shared" si="14"/>
        <v>3.6617842876165113E-3</v>
      </c>
      <c r="IJ26" s="27">
        <f t="shared" si="14"/>
        <v>1.9973368841544607E-3</v>
      </c>
      <c r="IK26" s="27">
        <f t="shared" si="14"/>
        <v>1.9973368841544607E-3</v>
      </c>
      <c r="IL26" s="27">
        <f t="shared" si="14"/>
        <v>1.3315579227696406E-3</v>
      </c>
      <c r="IM26" s="27">
        <f t="shared" si="14"/>
        <v>1.6644474034620508E-3</v>
      </c>
      <c r="IN26" s="27">
        <f t="shared" si="14"/>
        <v>2.6631158455392811E-3</v>
      </c>
      <c r="IO26" s="27">
        <f t="shared" si="14"/>
        <v>1.9973368841544607E-3</v>
      </c>
      <c r="IP26" s="27">
        <f t="shared" si="14"/>
        <v>3.9946737683089215E-3</v>
      </c>
      <c r="IQ26" s="27">
        <f t="shared" si="14"/>
        <v>1.6644474034620508E-3</v>
      </c>
      <c r="IR26" s="27">
        <f t="shared" si="14"/>
        <v>1.6644474034620508E-3</v>
      </c>
      <c r="IS26" s="27">
        <f t="shared" si="14"/>
        <v>6.6577896138482028E-4</v>
      </c>
      <c r="IT26" s="27">
        <f>IT11/60.08*2</f>
        <v>2.9960053262316909E-3</v>
      </c>
      <c r="IU26" s="27">
        <f t="shared" ref="IU26:JJ26" si="15">IU11/60.08*2</f>
        <v>2.9960053262316909E-3</v>
      </c>
      <c r="IV26" s="27">
        <f t="shared" si="15"/>
        <v>2.6631158455392811E-3</v>
      </c>
      <c r="IW26" s="27">
        <f t="shared" si="15"/>
        <v>2.3302263648468709E-3</v>
      </c>
      <c r="IX26" s="27">
        <f t="shared" si="15"/>
        <v>2.9960053262316909E-3</v>
      </c>
      <c r="IY26" s="27">
        <f t="shared" si="15"/>
        <v>1.3315579227696406E-3</v>
      </c>
      <c r="IZ26" s="27">
        <f t="shared" si="15"/>
        <v>1.9973368841544607E-3</v>
      </c>
      <c r="JA26" s="27">
        <f t="shared" si="15"/>
        <v>3.3288948069241015E-3</v>
      </c>
      <c r="JB26" s="27">
        <f t="shared" si="15"/>
        <v>1.6644474034620508E-3</v>
      </c>
      <c r="JC26" s="27">
        <f t="shared" si="15"/>
        <v>1.9973368841544607E-3</v>
      </c>
      <c r="JD26" s="27">
        <f t="shared" si="15"/>
        <v>1.3315579227696406E-3</v>
      </c>
      <c r="JE26" s="27">
        <f t="shared" si="15"/>
        <v>1.3315579227696406E-3</v>
      </c>
      <c r="JF26" s="27">
        <f t="shared" si="15"/>
        <v>1.3315579227696406E-3</v>
      </c>
      <c r="JG26" s="27">
        <f t="shared" si="15"/>
        <v>1.6644474034620508E-3</v>
      </c>
      <c r="JH26" s="27">
        <f t="shared" si="15"/>
        <v>2.9960053262316909E-3</v>
      </c>
      <c r="JI26" s="27">
        <f t="shared" si="15"/>
        <v>1.3315579227696406E-3</v>
      </c>
      <c r="JJ26" s="27">
        <f t="shared" si="15"/>
        <v>1.3315579227696406E-3</v>
      </c>
      <c r="JK26" s="27">
        <f>JK11/60.08*2</f>
        <v>0</v>
      </c>
      <c r="JL26" s="27">
        <f t="shared" ref="JL26:LS26" si="16">JL11/60.08*2</f>
        <v>5.6591211717709729E-3</v>
      </c>
      <c r="JM26" s="27">
        <f t="shared" si="16"/>
        <v>0</v>
      </c>
      <c r="JN26" s="27">
        <f t="shared" si="16"/>
        <v>9.9866844207723033E-3</v>
      </c>
      <c r="JO26" s="27">
        <f t="shared" si="16"/>
        <v>4.9933422103861516E-3</v>
      </c>
      <c r="JP26" s="27">
        <f t="shared" si="16"/>
        <v>0</v>
      </c>
      <c r="JQ26" s="27">
        <f t="shared" si="16"/>
        <v>0</v>
      </c>
      <c r="JR26" s="27">
        <f t="shared" si="16"/>
        <v>0</v>
      </c>
      <c r="JS26" s="27">
        <f t="shared" si="16"/>
        <v>0</v>
      </c>
      <c r="JT26" s="27">
        <f t="shared" si="16"/>
        <v>0</v>
      </c>
      <c r="JU26" s="27">
        <f t="shared" si="16"/>
        <v>0</v>
      </c>
      <c r="JV26" s="27">
        <f t="shared" si="16"/>
        <v>0</v>
      </c>
      <c r="JW26" s="27">
        <f t="shared" si="16"/>
        <v>0</v>
      </c>
      <c r="JX26" s="27">
        <f t="shared" si="16"/>
        <v>0</v>
      </c>
      <c r="JY26" s="27">
        <f t="shared" si="16"/>
        <v>0</v>
      </c>
      <c r="JZ26" s="27">
        <f t="shared" si="16"/>
        <v>0</v>
      </c>
      <c r="KA26" s="27">
        <f t="shared" si="16"/>
        <v>0</v>
      </c>
      <c r="KB26" s="27">
        <f t="shared" si="16"/>
        <v>0</v>
      </c>
      <c r="KC26" s="27">
        <f t="shared" si="16"/>
        <v>0</v>
      </c>
      <c r="KD26" s="27">
        <f t="shared" si="16"/>
        <v>0</v>
      </c>
      <c r="KE26" s="27">
        <f t="shared" si="16"/>
        <v>0</v>
      </c>
      <c r="KF26" s="27">
        <f t="shared" si="16"/>
        <v>0</v>
      </c>
      <c r="KG26" s="27">
        <f t="shared" si="16"/>
        <v>5.3262316910785623E-3</v>
      </c>
      <c r="KH26" s="27">
        <f t="shared" si="16"/>
        <v>1.4314247669773635E-2</v>
      </c>
      <c r="KI26" s="27">
        <f t="shared" si="16"/>
        <v>1.7643142476697737E-2</v>
      </c>
      <c r="KJ26" s="27">
        <f t="shared" si="16"/>
        <v>0</v>
      </c>
      <c r="KK26" s="27">
        <f t="shared" si="16"/>
        <v>2.2969374167776297E-2</v>
      </c>
      <c r="KL26" s="27">
        <f t="shared" si="16"/>
        <v>1.0652463382157125E-2</v>
      </c>
      <c r="KM26" s="238">
        <f t="shared" si="16"/>
        <v>5.3262316910785623E-3</v>
      </c>
      <c r="KN26" s="238">
        <f t="shared" si="16"/>
        <v>1.9973368841544607E-3</v>
      </c>
      <c r="KO26" s="239">
        <f t="shared" si="16"/>
        <v>7.3235685752330226E-3</v>
      </c>
      <c r="KP26" s="239">
        <f t="shared" si="16"/>
        <v>0</v>
      </c>
      <c r="KQ26" s="239">
        <f t="shared" si="16"/>
        <v>1.3315579227696406E-3</v>
      </c>
      <c r="KR26" s="239">
        <f t="shared" si="16"/>
        <v>2.6631158455392811E-3</v>
      </c>
      <c r="KS26" s="239">
        <f t="shared" si="16"/>
        <v>3.6617842876165113E-3</v>
      </c>
      <c r="KT26" s="239">
        <f t="shared" si="16"/>
        <v>5.6591211717709729E-3</v>
      </c>
      <c r="KU26" s="239">
        <f t="shared" si="16"/>
        <v>3.9946737683089215E-3</v>
      </c>
      <c r="KV26" s="239">
        <f t="shared" si="16"/>
        <v>1.3315579227696406E-3</v>
      </c>
      <c r="KW26" s="239">
        <f t="shared" si="16"/>
        <v>4.3275632490013321E-3</v>
      </c>
      <c r="KX26" s="239">
        <f t="shared" si="16"/>
        <v>2.3302263648468709E-3</v>
      </c>
      <c r="KY26" s="239">
        <f t="shared" si="16"/>
        <v>1.6644474034620508E-3</v>
      </c>
      <c r="KZ26" s="239">
        <f t="shared" si="16"/>
        <v>1.6644474034620508E-3</v>
      </c>
      <c r="LA26" s="239">
        <f t="shared" si="16"/>
        <v>1.9973368841544607E-3</v>
      </c>
      <c r="LB26" s="239">
        <f t="shared" si="16"/>
        <v>3.9946737683089215E-3</v>
      </c>
      <c r="LC26" s="239">
        <f t="shared" si="16"/>
        <v>3.6617842876165113E-3</v>
      </c>
      <c r="LD26" s="239">
        <f t="shared" si="16"/>
        <v>4.3275632490013321E-3</v>
      </c>
      <c r="LE26" s="239">
        <f t="shared" si="16"/>
        <v>1.3315579227696406E-3</v>
      </c>
      <c r="LF26" s="239">
        <f t="shared" si="16"/>
        <v>4.9933422103861516E-3</v>
      </c>
      <c r="LG26" s="239">
        <f t="shared" si="16"/>
        <v>9.9866844207723037E-4</v>
      </c>
      <c r="LH26" s="239">
        <f t="shared" si="16"/>
        <v>3.3288948069241014E-4</v>
      </c>
      <c r="LI26" s="239">
        <f t="shared" si="16"/>
        <v>1.3315579227696406E-3</v>
      </c>
      <c r="LJ26" s="239">
        <f t="shared" si="16"/>
        <v>1.3315579227696406E-3</v>
      </c>
      <c r="LK26" s="239">
        <f t="shared" si="16"/>
        <v>1.7892809587217043E-3</v>
      </c>
      <c r="LL26" s="239">
        <f t="shared" si="16"/>
        <v>3.9669329782512208E-3</v>
      </c>
      <c r="LM26" s="240">
        <f t="shared" si="16"/>
        <v>1.9973368841544607E-3</v>
      </c>
      <c r="LN26" s="240">
        <f t="shared" si="16"/>
        <v>1.3315579227696406E-3</v>
      </c>
      <c r="LO26" s="240">
        <f t="shared" si="16"/>
        <v>1.6644474034620508E-3</v>
      </c>
      <c r="LP26" s="240">
        <f t="shared" si="16"/>
        <v>1.3315579227696406E-3</v>
      </c>
      <c r="LQ26" s="240">
        <f t="shared" si="16"/>
        <v>9.9866844207723037E-4</v>
      </c>
      <c r="LR26" s="240">
        <f t="shared" si="16"/>
        <v>1.3315579227696406E-3</v>
      </c>
      <c r="LS26" s="240">
        <f t="shared" si="16"/>
        <v>9.9866844207723037E-4</v>
      </c>
      <c r="LT26" s="127">
        <f>LT11/60.08*2</f>
        <v>0</v>
      </c>
      <c r="LU26" s="127">
        <f t="shared" ref="LU26:NE26" si="17">LU11/60.08*2</f>
        <v>1.3315579227696406E-3</v>
      </c>
      <c r="LV26" s="127">
        <f t="shared" si="17"/>
        <v>9.9866844207723037E-4</v>
      </c>
      <c r="LW26" s="127">
        <f t="shared" si="17"/>
        <v>2.3302263648468709E-3</v>
      </c>
      <c r="LX26" s="127">
        <f t="shared" si="17"/>
        <v>6.6577896138482028E-4</v>
      </c>
      <c r="LY26" s="127">
        <f t="shared" si="17"/>
        <v>2.9960053262316909E-3</v>
      </c>
      <c r="LZ26" s="127">
        <f t="shared" si="17"/>
        <v>0</v>
      </c>
      <c r="MA26" s="127">
        <f t="shared" si="17"/>
        <v>1.3315579227696406E-3</v>
      </c>
      <c r="MB26" s="127">
        <f t="shared" si="17"/>
        <v>0</v>
      </c>
      <c r="MC26" s="127">
        <f t="shared" si="17"/>
        <v>6.6577896138482028E-4</v>
      </c>
      <c r="MD26" s="127">
        <f t="shared" si="17"/>
        <v>6.6577896138482028E-4</v>
      </c>
      <c r="ME26" s="127">
        <f t="shared" si="17"/>
        <v>0</v>
      </c>
      <c r="MF26" s="127">
        <f t="shared" si="17"/>
        <v>0</v>
      </c>
      <c r="MG26" s="127">
        <f t="shared" si="17"/>
        <v>0</v>
      </c>
      <c r="MH26" s="127">
        <f t="shared" si="17"/>
        <v>1.3315579227696406E-3</v>
      </c>
      <c r="MI26" s="127">
        <f t="shared" si="17"/>
        <v>0</v>
      </c>
      <c r="MJ26" s="127">
        <f t="shared" si="17"/>
        <v>9.9866844207723037E-4</v>
      </c>
      <c r="MK26" s="127">
        <f t="shared" si="17"/>
        <v>0</v>
      </c>
      <c r="ML26" s="127">
        <f t="shared" si="17"/>
        <v>0</v>
      </c>
      <c r="MM26" s="127">
        <f t="shared" si="17"/>
        <v>9.9866844207723037E-4</v>
      </c>
      <c r="MN26" s="127">
        <f t="shared" si="17"/>
        <v>6.6577896138482028E-4</v>
      </c>
      <c r="MO26" s="127">
        <f t="shared" si="17"/>
        <v>9.9866844207723037E-4</v>
      </c>
      <c r="MP26" s="127">
        <f t="shared" si="17"/>
        <v>0</v>
      </c>
      <c r="MQ26" s="127">
        <f t="shared" si="17"/>
        <v>0</v>
      </c>
      <c r="MR26" s="127">
        <f t="shared" si="17"/>
        <v>0</v>
      </c>
      <c r="MS26" s="127">
        <f t="shared" si="17"/>
        <v>0</v>
      </c>
      <c r="MT26" s="127">
        <f t="shared" si="17"/>
        <v>0</v>
      </c>
      <c r="MU26" s="127">
        <f t="shared" si="17"/>
        <v>1.3315579227696406E-3</v>
      </c>
      <c r="MV26" s="127">
        <f t="shared" si="17"/>
        <v>6.6577896138482028E-4</v>
      </c>
      <c r="MW26" s="127">
        <f t="shared" si="17"/>
        <v>0</v>
      </c>
      <c r="MX26" s="127">
        <f t="shared" si="17"/>
        <v>0</v>
      </c>
      <c r="MY26" s="127">
        <f t="shared" si="17"/>
        <v>6.6577896138482028E-4</v>
      </c>
      <c r="MZ26" s="127">
        <f t="shared" si="17"/>
        <v>9.9866844207723037E-4</v>
      </c>
      <c r="NA26" s="127">
        <f t="shared" si="17"/>
        <v>0</v>
      </c>
      <c r="NB26" s="127">
        <f t="shared" si="17"/>
        <v>0</v>
      </c>
      <c r="NC26" s="127">
        <f t="shared" si="17"/>
        <v>0</v>
      </c>
      <c r="ND26" s="127">
        <f t="shared" si="17"/>
        <v>3.3288948069241014E-4</v>
      </c>
      <c r="NE26" s="127">
        <f t="shared" si="17"/>
        <v>2.6631158455392811E-3</v>
      </c>
    </row>
    <row r="27" spans="1:369" s="38" customFormat="1">
      <c r="A27" s="24" t="s">
        <v>211</v>
      </c>
      <c r="B27" s="24">
        <f>B12/79.87*2</f>
        <v>5.5280740293886669E-3</v>
      </c>
      <c r="C27" s="24">
        <f t="shared" ref="C27:DY27" si="18">C12/79.87*2</f>
        <v>4.4910817916952875E-3</v>
      </c>
      <c r="D27" s="24">
        <f t="shared" si="18"/>
        <v>1.2495617879053459E-2</v>
      </c>
      <c r="E27" s="24">
        <f t="shared" si="18"/>
        <v>9.7690565350512775E-3</v>
      </c>
      <c r="F27" s="24">
        <f t="shared" si="18"/>
        <v>1.0327358881258967E-2</v>
      </c>
      <c r="G27" s="24">
        <f t="shared" si="18"/>
        <v>1.1335311773523865E-2</v>
      </c>
      <c r="H27" s="24">
        <f t="shared" si="18"/>
        <v>1.0661628944503168E-2</v>
      </c>
      <c r="I27" s="24">
        <f t="shared" si="18"/>
        <v>1.2015954497486986E-2</v>
      </c>
      <c r="J27" s="24">
        <f t="shared" si="18"/>
        <v>1.2616704676745282E-2</v>
      </c>
      <c r="K27" s="24">
        <f t="shared" si="18"/>
        <v>9.8336267022146283E-3</v>
      </c>
      <c r="L27" s="24">
        <f t="shared" si="18"/>
        <v>1.0211421145568443E-2</v>
      </c>
      <c r="M27" s="24">
        <f t="shared" si="18"/>
        <v>4.4952677730942412E-3</v>
      </c>
      <c r="N27" s="24">
        <f t="shared" si="18"/>
        <v>4.2436606544458263E-3</v>
      </c>
      <c r="O27" s="24">
        <f t="shared" si="18"/>
        <v>1.0153568514353065E-2</v>
      </c>
      <c r="P27" s="24">
        <f t="shared" si="18"/>
        <v>7.2573059426696588E-3</v>
      </c>
      <c r="Q27" s="24">
        <f t="shared" si="18"/>
        <v>9.2444526152466178E-3</v>
      </c>
      <c r="R27" s="24">
        <f t="shared" si="18"/>
        <v>7.0540554326706814E-3</v>
      </c>
      <c r="S27" s="24">
        <f t="shared" si="18"/>
        <v>7.2406549531878169E-3</v>
      </c>
      <c r="T27" s="24">
        <f t="shared" si="18"/>
        <v>5.5176396337926707E-3</v>
      </c>
      <c r="U27" s="24">
        <f t="shared" si="18"/>
        <v>5.727576542651042E-3</v>
      </c>
      <c r="V27" s="24">
        <f t="shared" si="18"/>
        <v>4.4371015944387878E-3</v>
      </c>
      <c r="W27" s="24">
        <f t="shared" si="18"/>
        <v>5.8840513794099075E-3</v>
      </c>
      <c r="X27" s="24">
        <f t="shared" si="18"/>
        <v>4.4622511581319645E-3</v>
      </c>
      <c r="Y27" s="24">
        <f t="shared" si="18"/>
        <v>4.4159258795542751E-3</v>
      </c>
      <c r="Z27" s="24">
        <f t="shared" si="18"/>
        <v>4.5466740596326162E-3</v>
      </c>
      <c r="AA27" s="24">
        <f t="shared" si="18"/>
        <v>4.5730562163515702E-3</v>
      </c>
      <c r="AB27" s="24">
        <f t="shared" si="18"/>
        <v>8.7642418930762474E-3</v>
      </c>
      <c r="AC27" s="24">
        <f t="shared" si="18"/>
        <v>5.7593589583072495E-3</v>
      </c>
      <c r="AD27" s="24">
        <f t="shared" si="18"/>
        <v>4.2569174909227493E-3</v>
      </c>
      <c r="AE27" s="24">
        <f t="shared" si="18"/>
        <v>4.5073244021534989E-3</v>
      </c>
      <c r="AF27" s="24">
        <f t="shared" si="18"/>
        <v>5.008138224614999E-3</v>
      </c>
      <c r="AG27" s="24">
        <f t="shared" si="18"/>
        <v>5.2585451358457486E-3</v>
      </c>
      <c r="AH27" s="24">
        <f t="shared" si="18"/>
        <v>4.7577313133842494E-3</v>
      </c>
      <c r="AI27" s="24">
        <f t="shared" si="18"/>
        <v>5.1834230624765235E-3</v>
      </c>
      <c r="AJ27" s="24">
        <f t="shared" si="18"/>
        <v>6.1865236892302928E-3</v>
      </c>
      <c r="AK27" s="24">
        <f t="shared" si="18"/>
        <v>6.158921290575446E-3</v>
      </c>
      <c r="AL27" s="24">
        <f t="shared" si="18"/>
        <v>7.2232762855023993E-3</v>
      </c>
      <c r="AM27" s="24">
        <f t="shared" si="18"/>
        <v>4.4863719871321497E-3</v>
      </c>
      <c r="AN27" s="24">
        <f t="shared" si="18"/>
        <v>4.7233003630900213E-3</v>
      </c>
      <c r="AO27" s="24">
        <f t="shared" si="18"/>
        <v>3.256807463643571E-3</v>
      </c>
      <c r="AP27" s="24">
        <f t="shared" si="18"/>
        <v>4.6192409604382621E-3</v>
      </c>
      <c r="AQ27" s="24">
        <f t="shared" si="18"/>
        <v>7.6325115268833588E-3</v>
      </c>
      <c r="AR27" s="24">
        <f t="shared" si="18"/>
        <v>5.5749684145827878E-3</v>
      </c>
      <c r="AS27" s="24">
        <f t="shared" si="18"/>
        <v>1.0295229748341052E-2</v>
      </c>
      <c r="AT27" s="24">
        <f t="shared" si="18"/>
        <v>8.2715057129125139E-3</v>
      </c>
      <c r="AU27" s="24">
        <f t="shared" si="18"/>
        <v>8.800968240056755E-3</v>
      </c>
      <c r="AV27" s="24">
        <f t="shared" si="18"/>
        <v>2.0805034596313348E-3</v>
      </c>
      <c r="AW27" s="24">
        <f t="shared" si="18"/>
        <v>9.2963565794415939E-4</v>
      </c>
      <c r="AX27" s="83">
        <f>AX12/79.87*2</f>
        <v>0</v>
      </c>
      <c r="AY27" s="83">
        <f t="shared" ref="AY27:DB27" si="19">AY12/79.87*2</f>
        <v>6.2601727807687487E-3</v>
      </c>
      <c r="AZ27" s="83">
        <f t="shared" si="19"/>
        <v>4.2569174909227493E-3</v>
      </c>
      <c r="BA27" s="83">
        <f t="shared" si="19"/>
        <v>5.008138224614999E-3</v>
      </c>
      <c r="BB27" s="83">
        <f t="shared" si="19"/>
        <v>6.5105796919994992E-3</v>
      </c>
      <c r="BC27" s="83">
        <f t="shared" si="19"/>
        <v>7.261800425691748E-3</v>
      </c>
      <c r="BD27" s="83">
        <f t="shared" si="19"/>
        <v>7.5122073369224985E-3</v>
      </c>
      <c r="BE27" s="83">
        <f t="shared" si="19"/>
        <v>6.2601727807687487E-3</v>
      </c>
      <c r="BF27" s="83">
        <f t="shared" si="19"/>
        <v>5.5089520470764991E-3</v>
      </c>
      <c r="BG27" s="83">
        <f t="shared" si="19"/>
        <v>2.2536622010767495E-3</v>
      </c>
      <c r="BH27" s="83">
        <f t="shared" si="19"/>
        <v>7.5122073369224985E-3</v>
      </c>
      <c r="BI27" s="83">
        <f t="shared" si="19"/>
        <v>7.762614248153249E-3</v>
      </c>
      <c r="BJ27" s="83">
        <f t="shared" si="19"/>
        <v>1.5024414673844996E-3</v>
      </c>
      <c r="BK27" s="83">
        <f t="shared" si="19"/>
        <v>2.0032552898459999E-3</v>
      </c>
      <c r="BL27" s="83">
        <f t="shared" si="19"/>
        <v>1.2520345561537497E-3</v>
      </c>
      <c r="BM27" s="83">
        <f t="shared" si="19"/>
        <v>2.5040691123074998E-4</v>
      </c>
      <c r="BN27" s="83">
        <f t="shared" si="19"/>
        <v>1.0016276449229999E-3</v>
      </c>
      <c r="BO27" s="83">
        <f t="shared" si="19"/>
        <v>1.0016276449229999E-3</v>
      </c>
      <c r="BP27" s="83">
        <f t="shared" si="19"/>
        <v>2.5040691123074995E-3</v>
      </c>
      <c r="BQ27" s="83">
        <f t="shared" si="19"/>
        <v>2.0032552898459999E-3</v>
      </c>
      <c r="BR27" s="83">
        <f t="shared" si="19"/>
        <v>1.2520345561537497E-3</v>
      </c>
      <c r="BS27" s="83">
        <f t="shared" si="19"/>
        <v>2.0032552898459999E-3</v>
      </c>
      <c r="BT27" s="83">
        <f t="shared" si="19"/>
        <v>4.5073244021534989E-3</v>
      </c>
      <c r="BU27" s="83">
        <f t="shared" si="19"/>
        <v>4.0065105796919997E-3</v>
      </c>
      <c r="BV27" s="83">
        <f t="shared" si="19"/>
        <v>2.5040691123074995E-3</v>
      </c>
      <c r="BW27" s="83">
        <f t="shared" si="19"/>
        <v>4.7577313133842494E-3</v>
      </c>
      <c r="BX27" s="83">
        <f t="shared" si="19"/>
        <v>5.008138224614999E-3</v>
      </c>
      <c r="BY27" s="83">
        <f t="shared" si="19"/>
        <v>4.0065105796919997E-3</v>
      </c>
      <c r="BZ27" s="83">
        <f t="shared" si="19"/>
        <v>5.008138224614999E-3</v>
      </c>
      <c r="CA27" s="83">
        <f t="shared" si="19"/>
        <v>4.5073244021534989E-3</v>
      </c>
      <c r="CB27" s="83">
        <f t="shared" si="19"/>
        <v>6.0097658695379983E-3</v>
      </c>
      <c r="CC27" s="83">
        <f t="shared" si="19"/>
        <v>3.7561036684612492E-3</v>
      </c>
      <c r="CD27" s="83">
        <f t="shared" si="19"/>
        <v>6.5105796919994992E-3</v>
      </c>
      <c r="CE27" s="83">
        <f t="shared" si="19"/>
        <v>4.5073244021534989E-3</v>
      </c>
      <c r="CF27" s="83">
        <f t="shared" si="19"/>
        <v>4.0065105796919997E-3</v>
      </c>
      <c r="CG27" s="83">
        <f t="shared" si="19"/>
        <v>2.7544760235382495E-3</v>
      </c>
      <c r="CH27" s="83">
        <f t="shared" si="19"/>
        <v>5.2585451358457486E-3</v>
      </c>
      <c r="CI27" s="83">
        <f t="shared" si="19"/>
        <v>5.5089520470764991E-3</v>
      </c>
      <c r="CJ27" s="83">
        <f t="shared" si="19"/>
        <v>3.0048829347689991E-3</v>
      </c>
      <c r="CK27" s="83">
        <f t="shared" si="19"/>
        <v>5.5089520470764991E-3</v>
      </c>
      <c r="CL27" s="83">
        <f t="shared" si="19"/>
        <v>2.5040691123074995E-3</v>
      </c>
      <c r="CM27" s="83">
        <f t="shared" si="19"/>
        <v>2.7544760235382495E-3</v>
      </c>
      <c r="CN27" s="83">
        <f t="shared" si="19"/>
        <v>3.2552898459997496E-3</v>
      </c>
      <c r="CO27" s="83">
        <f t="shared" si="19"/>
        <v>2.2536622010767495E-3</v>
      </c>
      <c r="CP27" s="83">
        <f t="shared" si="19"/>
        <v>1.7528483786152498E-3</v>
      </c>
      <c r="CQ27" s="83">
        <f t="shared" si="19"/>
        <v>2.5040691123074995E-3</v>
      </c>
      <c r="CR27" s="24">
        <f t="shared" si="19"/>
        <v>1.7828972079629397E-3</v>
      </c>
      <c r="CS27" s="24">
        <f t="shared" si="19"/>
        <v>4.2511939043803331E-3</v>
      </c>
      <c r="CT27" s="24">
        <f t="shared" si="19"/>
        <v>3.9494178039313869E-3</v>
      </c>
      <c r="CU27" s="24">
        <f t="shared" si="19"/>
        <v>3.2010350152330866E-3</v>
      </c>
      <c r="CV27" s="24">
        <f t="shared" si="19"/>
        <v>3.3123826217603606E-3</v>
      </c>
      <c r="CW27" s="24">
        <f t="shared" si="19"/>
        <v>3.7081090104753552E-3</v>
      </c>
      <c r="CX27" s="24">
        <f t="shared" si="19"/>
        <v>4.3069988731688994E-3</v>
      </c>
      <c r="CY27" s="24">
        <f t="shared" si="19"/>
        <v>5.7021230928830779E-3</v>
      </c>
      <c r="CZ27" s="24">
        <f t="shared" si="19"/>
        <v>5.3832477776386625E-3</v>
      </c>
      <c r="DA27" s="24">
        <f t="shared" si="19"/>
        <v>3.1280831350945287E-3</v>
      </c>
      <c r="DB27" s="24">
        <f t="shared" si="19"/>
        <v>4.5073244021534989E-3</v>
      </c>
      <c r="DC27" s="26">
        <f t="shared" si="18"/>
        <v>1.4890864321188597E-2</v>
      </c>
      <c r="DD27" s="26">
        <f t="shared" si="18"/>
        <v>3.5290301285042742E-2</v>
      </c>
      <c r="DE27" s="26">
        <f t="shared" si="18"/>
        <v>3.0457618630274196E-2</v>
      </c>
      <c r="DF27" s="26">
        <f t="shared" si="18"/>
        <v>1.4672732078516477E-2</v>
      </c>
      <c r="DG27" s="26">
        <f t="shared" si="18"/>
        <v>1.4541129335169652E-2</v>
      </c>
      <c r="DH27" s="26">
        <f t="shared" si="18"/>
        <v>1.8510342464399383E-2</v>
      </c>
      <c r="DI27" s="26">
        <f t="shared" si="18"/>
        <v>2.266182546638287E-2</v>
      </c>
      <c r="DJ27" s="26">
        <f t="shared" si="18"/>
        <v>2.1634574788682776E-2</v>
      </c>
      <c r="DK27" s="26">
        <f t="shared" si="18"/>
        <v>2.2150995367472143E-2</v>
      </c>
      <c r="DL27" s="26">
        <f t="shared" si="18"/>
        <v>2.2614248153249025E-2</v>
      </c>
      <c r="DM27" s="26">
        <f t="shared" si="18"/>
        <v>3.0175145722910832E-2</v>
      </c>
      <c r="DN27" s="26">
        <f t="shared" si="18"/>
        <v>1.74060626295508E-2</v>
      </c>
      <c r="DO27" s="26">
        <f t="shared" si="18"/>
        <v>1.5686204367811981E-2</v>
      </c>
      <c r="DP27" s="26">
        <f t="shared" si="18"/>
        <v>1.471140603480656E-2</v>
      </c>
      <c r="DQ27" s="26">
        <v>2.2201702766996369E-2</v>
      </c>
      <c r="DR27" s="26">
        <v>2.4857894077876547E-2</v>
      </c>
      <c r="DS27" s="26">
        <v>3.5046951295855763E-2</v>
      </c>
      <c r="DT27" s="26">
        <v>2.6335294854137974E-2</v>
      </c>
      <c r="DU27" s="26">
        <v>2.1542506573181418E-2</v>
      </c>
      <c r="DV27" s="26">
        <v>2.0631025416301491E-2</v>
      </c>
      <c r="DW27" s="26">
        <f t="shared" si="18"/>
        <v>9.975424350283495E-3</v>
      </c>
      <c r="DX27" s="26">
        <f t="shared" si="18"/>
        <v>5.329911105546513E-3</v>
      </c>
      <c r="DY27" s="26">
        <f t="shared" si="18"/>
        <v>5.0363659127901014E-3</v>
      </c>
      <c r="DZ27" s="26">
        <f t="shared" ref="DZ27:EQ27" si="20">DZ12/79.87*2</f>
        <v>6.2601727807687487E-3</v>
      </c>
      <c r="EA27" s="26">
        <f t="shared" si="20"/>
        <v>9.9557902280861584E-3</v>
      </c>
      <c r="EB27" s="26">
        <f t="shared" si="20"/>
        <v>2.854360558129182E-3</v>
      </c>
      <c r="EC27" s="26">
        <f t="shared" si="20"/>
        <v>1.9463384756986859E-3</v>
      </c>
      <c r="ED27" s="26">
        <f t="shared" si="20"/>
        <v>2.304995617879052E-3</v>
      </c>
      <c r="EE27" s="26">
        <f t="shared" si="20"/>
        <v>7.7187014264032718E-3</v>
      </c>
      <c r="EF27" s="26">
        <f t="shared" si="20"/>
        <v>2.7499494370660008E-3</v>
      </c>
      <c r="EG27" s="26">
        <f t="shared" si="20"/>
        <v>7.5067818538458297E-3</v>
      </c>
      <c r="EH27" s="26">
        <f t="shared" si="20"/>
        <v>5.0771865984352233E-3</v>
      </c>
      <c r="EI27" s="26">
        <f t="shared" si="20"/>
        <v>4.7873382481827091E-3</v>
      </c>
      <c r="EJ27" s="26">
        <f t="shared" si="20"/>
        <v>8.340883481111349E-3</v>
      </c>
      <c r="EK27" s="26">
        <f t="shared" si="20"/>
        <v>6.2698909537522267E-3</v>
      </c>
      <c r="EL27" s="26">
        <f t="shared" si="20"/>
        <v>7.0271190684862896E-3</v>
      </c>
      <c r="EM27" s="26">
        <f t="shared" si="20"/>
        <v>4.6638287216727182E-3</v>
      </c>
      <c r="EN27" s="26">
        <f t="shared" si="20"/>
        <v>5.9113501300077738E-3</v>
      </c>
      <c r="EO27" s="26">
        <f t="shared" si="20"/>
        <v>7.0082634280706126E-3</v>
      </c>
      <c r="EP27" s="26">
        <f t="shared" si="20"/>
        <v>6.8084321232529197E-3</v>
      </c>
      <c r="EQ27" s="26">
        <f t="shared" si="20"/>
        <v>6.4855390008764224E-3</v>
      </c>
      <c r="ER27" s="27">
        <v>2.5040691123074995E-3</v>
      </c>
      <c r="ES27" s="27">
        <v>3.2552898459997496E-3</v>
      </c>
      <c r="ET27" s="27">
        <v>2.0032552898459999E-3</v>
      </c>
      <c r="EU27" s="27">
        <v>1.2520345561537497E-3</v>
      </c>
      <c r="EV27" s="27">
        <v>2.0032552898459999E-3</v>
      </c>
      <c r="EW27" s="27">
        <v>2.7544760235382495E-3</v>
      </c>
      <c r="EX27" s="27">
        <v>1.3521973206460498E-2</v>
      </c>
      <c r="EY27" s="27">
        <v>3.0048829347689991E-3</v>
      </c>
      <c r="EZ27" s="27">
        <v>2.2536622010767495E-3</v>
      </c>
      <c r="FA27" s="27">
        <v>1.2770752472768248E-2</v>
      </c>
      <c r="FB27" s="27">
        <v>1.7528483786152498E-3</v>
      </c>
      <c r="FC27" s="27">
        <v>3.5056967572304996E-3</v>
      </c>
      <c r="FD27" s="27">
        <v>5.7593589583072495E-3</v>
      </c>
      <c r="FE27" s="27">
        <v>5.5089520470764991E-3</v>
      </c>
      <c r="FF27" s="27">
        <v>6.0097658695379983E-3</v>
      </c>
      <c r="FG27" s="27">
        <v>2.5040691123074998E-4</v>
      </c>
      <c r="FH27" s="27">
        <v>4.2569174909227493E-3</v>
      </c>
      <c r="FI27" s="27">
        <v>4.2569174909227493E-3</v>
      </c>
      <c r="FJ27" s="27">
        <v>7.0113935144609993E-3</v>
      </c>
      <c r="FK27" s="27">
        <v>1.1017904094152998E-2</v>
      </c>
      <c r="FL27" s="27">
        <v>1.7528483786152498E-3</v>
      </c>
      <c r="FM27" s="27">
        <v>1.2520345561537497E-3</v>
      </c>
      <c r="FN27" s="27">
        <v>1.5024414673844996E-3</v>
      </c>
      <c r="FO27" s="27">
        <v>1.7528483786152498E-3</v>
      </c>
      <c r="FP27" s="27">
        <v>8.0130211593839994E-3</v>
      </c>
      <c r="FQ27" s="27">
        <v>5.5089520470764991E-3</v>
      </c>
      <c r="FR27" s="27">
        <v>7.261800425691748E-3</v>
      </c>
      <c r="FS27" s="27">
        <v>1.6026042318767999E-2</v>
      </c>
      <c r="FT27" s="27">
        <v>1.0767497182922248E-2</v>
      </c>
      <c r="FU27" s="27">
        <v>8.0130211593839994E-3</v>
      </c>
      <c r="FV27" s="27">
        <f>FV12/79.87*2</f>
        <v>7.5122073369224978E-4</v>
      </c>
      <c r="FW27" s="27">
        <f t="shared" ref="FW27:GY27" si="21">FW12/79.87*2</f>
        <v>7.5122073369224978E-4</v>
      </c>
      <c r="FX27" s="27">
        <f t="shared" si="21"/>
        <v>2.2536622010767495E-3</v>
      </c>
      <c r="FY27" s="27">
        <f t="shared" si="21"/>
        <v>7.5122073369224978E-4</v>
      </c>
      <c r="FZ27" s="27">
        <f t="shared" si="21"/>
        <v>5.0081382246149996E-4</v>
      </c>
      <c r="GA27" s="27">
        <f t="shared" si="21"/>
        <v>1.5024414673844996E-3</v>
      </c>
      <c r="GB27" s="27">
        <f t="shared" si="21"/>
        <v>1.2520345561537497E-3</v>
      </c>
      <c r="GC27" s="27">
        <f t="shared" si="21"/>
        <v>1.7528483786152498E-3</v>
      </c>
      <c r="GD27" s="27">
        <f t="shared" si="21"/>
        <v>1.0016276449229999E-3</v>
      </c>
      <c r="GE27" s="27">
        <f t="shared" si="21"/>
        <v>3.7561036684612492E-3</v>
      </c>
      <c r="GF27" s="27">
        <f t="shared" si="21"/>
        <v>1.7528483786152498E-3</v>
      </c>
      <c r="GG27" s="27">
        <f t="shared" si="21"/>
        <v>2.2536622010767495E-3</v>
      </c>
      <c r="GH27" s="27">
        <f t="shared" si="21"/>
        <v>2.5040691123074995E-3</v>
      </c>
      <c r="GI27" s="27">
        <f t="shared" si="21"/>
        <v>2.0032552898459999E-3</v>
      </c>
      <c r="GJ27" s="27">
        <f t="shared" si="21"/>
        <v>7.5122073369224978E-4</v>
      </c>
      <c r="GK27" s="27">
        <f t="shared" si="21"/>
        <v>1.2520345561537497E-3</v>
      </c>
      <c r="GL27" s="27">
        <f t="shared" si="21"/>
        <v>5.0081382246149996E-4</v>
      </c>
      <c r="GM27" s="27">
        <f t="shared" si="21"/>
        <v>4.5073244021534989E-3</v>
      </c>
      <c r="GN27" s="27">
        <f t="shared" si="21"/>
        <v>3.0048829347689991E-3</v>
      </c>
      <c r="GO27" s="27">
        <f t="shared" si="21"/>
        <v>3.5056967572304996E-3</v>
      </c>
      <c r="GP27" s="27">
        <f t="shared" si="21"/>
        <v>2.5040691123074995E-3</v>
      </c>
      <c r="GQ27" s="27">
        <f t="shared" si="21"/>
        <v>2.5040691123074998E-4</v>
      </c>
      <c r="GR27" s="27">
        <f t="shared" si="21"/>
        <v>1.2520345561537497E-3</v>
      </c>
      <c r="GS27" s="27">
        <f t="shared" si="21"/>
        <v>2.2536622010767495E-3</v>
      </c>
      <c r="GT27" s="27">
        <f t="shared" si="21"/>
        <v>3.0048829347689991E-3</v>
      </c>
      <c r="GU27" s="27">
        <f t="shared" si="21"/>
        <v>1.5024414673844996E-3</v>
      </c>
      <c r="GV27" s="27">
        <f t="shared" si="21"/>
        <v>8.7642418930762474E-3</v>
      </c>
      <c r="GW27" s="27">
        <f t="shared" si="21"/>
        <v>1.5024414673844996E-3</v>
      </c>
      <c r="GX27" s="27">
        <f t="shared" si="21"/>
        <v>2.5040691123074998E-4</v>
      </c>
      <c r="GY27" s="27">
        <f t="shared" si="21"/>
        <v>1.2520345561537497E-3</v>
      </c>
      <c r="GZ27" s="27">
        <f>GZ12/79.87*2</f>
        <v>5.7593589583072495E-3</v>
      </c>
      <c r="HA27" s="27">
        <f t="shared" ref="HA27:IS27" si="22">HA12/79.87*2</f>
        <v>1.7778890697383247E-2</v>
      </c>
      <c r="HB27" s="27">
        <f t="shared" si="22"/>
        <v>8.0130211593839994E-3</v>
      </c>
      <c r="HC27" s="27">
        <f t="shared" si="22"/>
        <v>2.0032552898459999E-3</v>
      </c>
      <c r="HD27" s="27">
        <f t="shared" si="22"/>
        <v>2.0032552898459999E-3</v>
      </c>
      <c r="HE27" s="27">
        <f t="shared" si="22"/>
        <v>4.0065105796919997E-3</v>
      </c>
      <c r="HF27" s="27">
        <f t="shared" si="22"/>
        <v>6.7609866032302488E-3</v>
      </c>
      <c r="HG27" s="27">
        <f t="shared" si="22"/>
        <v>9.2650557155377483E-3</v>
      </c>
      <c r="HH27" s="27">
        <f t="shared" si="22"/>
        <v>9.2650557155377483E-3</v>
      </c>
      <c r="HI27" s="27">
        <f t="shared" si="22"/>
        <v>1.6026042318767999E-2</v>
      </c>
      <c r="HJ27" s="27">
        <f t="shared" si="22"/>
        <v>1.0767497182922248E-2</v>
      </c>
      <c r="HK27" s="27">
        <f t="shared" si="22"/>
        <v>9.7658695379992493E-3</v>
      </c>
      <c r="HL27" s="27">
        <f t="shared" si="22"/>
        <v>1.7528483786152498E-3</v>
      </c>
      <c r="HM27" s="27">
        <f t="shared" si="22"/>
        <v>1.7528483786152498E-3</v>
      </c>
      <c r="HN27" s="27">
        <f t="shared" si="22"/>
        <v>2.5040691123074995E-3</v>
      </c>
      <c r="HO27" s="27">
        <f t="shared" si="22"/>
        <v>2.5040691123074995E-3</v>
      </c>
      <c r="HP27" s="27">
        <f t="shared" si="22"/>
        <v>2.0032552898459999E-3</v>
      </c>
      <c r="HQ27" s="27">
        <f t="shared" si="22"/>
        <v>1.7528483786152498E-3</v>
      </c>
      <c r="HR27" s="27">
        <f t="shared" si="22"/>
        <v>2.0032552898459999E-3</v>
      </c>
      <c r="HS27" s="27">
        <f t="shared" si="22"/>
        <v>5.0081382246149996E-4</v>
      </c>
      <c r="HT27" s="27">
        <f t="shared" si="22"/>
        <v>3.7561036684612492E-3</v>
      </c>
      <c r="HU27" s="27">
        <f t="shared" si="22"/>
        <v>5.5089520470764991E-3</v>
      </c>
      <c r="HV27" s="27">
        <f t="shared" si="22"/>
        <v>4.2569174909227493E-3</v>
      </c>
      <c r="HW27" s="27">
        <f t="shared" si="22"/>
        <v>1.2520345561537497E-3</v>
      </c>
      <c r="HX27" s="27">
        <f t="shared" si="22"/>
        <v>2.0032552898459999E-3</v>
      </c>
      <c r="HY27" s="27">
        <f t="shared" si="22"/>
        <v>4.2569174909227493E-3</v>
      </c>
      <c r="HZ27" s="27">
        <f t="shared" si="22"/>
        <v>7.261800425691748E-3</v>
      </c>
      <c r="IA27" s="27">
        <f t="shared" si="22"/>
        <v>4.0065105796919997E-3</v>
      </c>
      <c r="IB27" s="27">
        <f t="shared" si="22"/>
        <v>2.7544760235382495E-3</v>
      </c>
      <c r="IC27" s="27">
        <f t="shared" si="22"/>
        <v>1.5024414673844996E-3</v>
      </c>
      <c r="ID27" s="27">
        <f t="shared" si="22"/>
        <v>8.0130211593839994E-3</v>
      </c>
      <c r="IE27" s="27">
        <f t="shared" si="22"/>
        <v>2.7544760235382495E-3</v>
      </c>
      <c r="IF27" s="27">
        <f t="shared" si="22"/>
        <v>4.5073244021534989E-3</v>
      </c>
      <c r="IG27" s="27">
        <f t="shared" si="22"/>
        <v>2.2536622010767495E-3</v>
      </c>
      <c r="IH27" s="27">
        <f t="shared" si="22"/>
        <v>5.008138224614999E-3</v>
      </c>
      <c r="II27" s="27">
        <f t="shared" si="22"/>
        <v>5.5089520470764991E-3</v>
      </c>
      <c r="IJ27" s="27">
        <f t="shared" si="22"/>
        <v>5.5089520470764991E-3</v>
      </c>
      <c r="IK27" s="27">
        <f t="shared" si="22"/>
        <v>4.7577313133842494E-3</v>
      </c>
      <c r="IL27" s="27">
        <f t="shared" si="22"/>
        <v>1.0016276449229999E-3</v>
      </c>
      <c r="IM27" s="27">
        <f t="shared" si="22"/>
        <v>5.7593589583072495E-3</v>
      </c>
      <c r="IN27" s="27">
        <f t="shared" si="22"/>
        <v>1.7528483786152498E-3</v>
      </c>
      <c r="IO27" s="27">
        <f t="shared" si="22"/>
        <v>5.008138224614999E-3</v>
      </c>
      <c r="IP27" s="27">
        <f t="shared" si="22"/>
        <v>1.0517090271691497E-2</v>
      </c>
      <c r="IQ27" s="27">
        <f t="shared" si="22"/>
        <v>1.0016276449229999E-3</v>
      </c>
      <c r="IR27" s="27">
        <f t="shared" si="22"/>
        <v>1.5024414673844996E-3</v>
      </c>
      <c r="IS27" s="27">
        <f t="shared" si="22"/>
        <v>2.2536622010767495E-3</v>
      </c>
      <c r="IT27" s="27">
        <f>IT12/79.87*2</f>
        <v>6.5105796919994992E-3</v>
      </c>
      <c r="IU27" s="27">
        <f t="shared" ref="IU27:JJ27" si="23">IU12/79.87*2</f>
        <v>7.5122073369224985E-3</v>
      </c>
      <c r="IV27" s="27">
        <f t="shared" si="23"/>
        <v>3.2552898459997496E-3</v>
      </c>
      <c r="IW27" s="27">
        <f t="shared" si="23"/>
        <v>6.7609866032302488E-3</v>
      </c>
      <c r="IX27" s="27">
        <f t="shared" si="23"/>
        <v>1.6526856141229496E-2</v>
      </c>
      <c r="IY27" s="27">
        <f t="shared" si="23"/>
        <v>2.7544760235382495E-3</v>
      </c>
      <c r="IZ27" s="27">
        <f t="shared" si="23"/>
        <v>2.2536622010767495E-3</v>
      </c>
      <c r="JA27" s="27">
        <f t="shared" si="23"/>
        <v>1.0266683360460747E-2</v>
      </c>
      <c r="JB27" s="27">
        <f t="shared" si="23"/>
        <v>5.0081382246149996E-4</v>
      </c>
      <c r="JC27" s="27">
        <f t="shared" si="23"/>
        <v>0</v>
      </c>
      <c r="JD27" s="27">
        <f t="shared" si="23"/>
        <v>1.7528483786152498E-3</v>
      </c>
      <c r="JE27" s="27">
        <f t="shared" si="23"/>
        <v>1.7528483786152498E-3</v>
      </c>
      <c r="JF27" s="27">
        <f t="shared" si="23"/>
        <v>2.7544760235382495E-3</v>
      </c>
      <c r="JG27" s="27">
        <f t="shared" si="23"/>
        <v>2.2536622010767495E-3</v>
      </c>
      <c r="JH27" s="27">
        <f t="shared" si="23"/>
        <v>3.0048829347689991E-3</v>
      </c>
      <c r="JI27" s="27">
        <f t="shared" si="23"/>
        <v>2.5040691123074998E-4</v>
      </c>
      <c r="JJ27" s="27">
        <f t="shared" si="23"/>
        <v>2.2536622010767495E-3</v>
      </c>
      <c r="JK27" s="27">
        <f>JK12/79.87*2</f>
        <v>0</v>
      </c>
      <c r="JL27" s="27">
        <f t="shared" ref="JL27:LS27" si="24">JL12/79.87*2</f>
        <v>3.7561036684612492E-3</v>
      </c>
      <c r="JM27" s="27">
        <f t="shared" si="24"/>
        <v>1.2520345561537497E-3</v>
      </c>
      <c r="JN27" s="27">
        <f t="shared" si="24"/>
        <v>3.2552898459997496E-3</v>
      </c>
      <c r="JO27" s="27">
        <f t="shared" si="24"/>
        <v>4.7577313133842494E-3</v>
      </c>
      <c r="JP27" s="27">
        <f t="shared" si="24"/>
        <v>0</v>
      </c>
      <c r="JQ27" s="27">
        <f t="shared" si="24"/>
        <v>0</v>
      </c>
      <c r="JR27" s="27">
        <f t="shared" si="24"/>
        <v>0</v>
      </c>
      <c r="JS27" s="27">
        <f t="shared" si="24"/>
        <v>0</v>
      </c>
      <c r="JT27" s="27">
        <f t="shared" si="24"/>
        <v>0</v>
      </c>
      <c r="JU27" s="27">
        <f t="shared" si="24"/>
        <v>0</v>
      </c>
      <c r="JV27" s="27">
        <f t="shared" si="24"/>
        <v>0</v>
      </c>
      <c r="JW27" s="27">
        <f t="shared" si="24"/>
        <v>0</v>
      </c>
      <c r="JX27" s="27">
        <f t="shared" si="24"/>
        <v>0</v>
      </c>
      <c r="JY27" s="27">
        <f t="shared" si="24"/>
        <v>0</v>
      </c>
      <c r="JZ27" s="27">
        <f t="shared" si="24"/>
        <v>0</v>
      </c>
      <c r="KA27" s="27">
        <f t="shared" si="24"/>
        <v>0</v>
      </c>
      <c r="KB27" s="27">
        <f t="shared" si="24"/>
        <v>0</v>
      </c>
      <c r="KC27" s="27">
        <f t="shared" si="24"/>
        <v>0</v>
      </c>
      <c r="KD27" s="27">
        <f t="shared" si="24"/>
        <v>1.2019531739075997E-2</v>
      </c>
      <c r="KE27" s="27">
        <f t="shared" si="24"/>
        <v>3.7561036684612492E-3</v>
      </c>
      <c r="KF27" s="27">
        <f t="shared" si="24"/>
        <v>0</v>
      </c>
      <c r="KG27" s="27">
        <f t="shared" si="24"/>
        <v>9.5154626267684988E-3</v>
      </c>
      <c r="KH27" s="27">
        <f t="shared" si="24"/>
        <v>1.0266683360460747E-2</v>
      </c>
      <c r="KI27" s="27">
        <f t="shared" si="24"/>
        <v>1.3772380117691248E-2</v>
      </c>
      <c r="KJ27" s="27">
        <f t="shared" si="24"/>
        <v>3.5056967572304996E-3</v>
      </c>
      <c r="KK27" s="27">
        <f t="shared" si="24"/>
        <v>7.5122073369224985E-3</v>
      </c>
      <c r="KL27" s="27">
        <f t="shared" si="24"/>
        <v>1.2019531739075997E-2</v>
      </c>
      <c r="KM27" s="238">
        <f t="shared" si="24"/>
        <v>2.5040691123074995E-3</v>
      </c>
      <c r="KN27" s="238">
        <f t="shared" si="24"/>
        <v>3.5056967572304996E-3</v>
      </c>
      <c r="KO27" s="239">
        <f t="shared" si="24"/>
        <v>5.5089520470764991E-3</v>
      </c>
      <c r="KP27" s="239">
        <f t="shared" si="24"/>
        <v>6.7609866032302488E-3</v>
      </c>
      <c r="KQ27" s="239">
        <f t="shared" si="24"/>
        <v>6.5105796919994992E-3</v>
      </c>
      <c r="KR27" s="239">
        <f t="shared" si="24"/>
        <v>1.1017904094152998E-2</v>
      </c>
      <c r="KS27" s="239">
        <f t="shared" si="24"/>
        <v>1.1268311005383749E-2</v>
      </c>
      <c r="KT27" s="239">
        <f t="shared" si="24"/>
        <v>9.2650557155377483E-3</v>
      </c>
      <c r="KU27" s="239">
        <f t="shared" si="24"/>
        <v>6.7609866032302488E-3</v>
      </c>
      <c r="KV27" s="239">
        <f t="shared" si="24"/>
        <v>1.4022787028921999E-2</v>
      </c>
      <c r="KW27" s="239">
        <f t="shared" si="24"/>
        <v>1.6026042318767999E-2</v>
      </c>
      <c r="KX27" s="239">
        <f t="shared" si="24"/>
        <v>1.3271566295229749E-2</v>
      </c>
      <c r="KY27" s="239">
        <f t="shared" si="24"/>
        <v>1.3271566295229749E-2</v>
      </c>
      <c r="KZ27" s="239">
        <f t="shared" si="24"/>
        <v>1.4523600851383496E-2</v>
      </c>
      <c r="LA27" s="239">
        <f t="shared" si="24"/>
        <v>1.4273193940152746E-2</v>
      </c>
      <c r="LB27" s="239">
        <f t="shared" si="24"/>
        <v>2.2536622010767495E-3</v>
      </c>
      <c r="LC27" s="239">
        <f t="shared" si="24"/>
        <v>1.3021159383998998E-2</v>
      </c>
      <c r="LD27" s="239">
        <f t="shared" si="24"/>
        <v>1.1268311005383749E-2</v>
      </c>
      <c r="LE27" s="239">
        <f t="shared" si="24"/>
        <v>2.1534994365844495E-2</v>
      </c>
      <c r="LF27" s="239">
        <f t="shared" si="24"/>
        <v>3.7561036684612492E-3</v>
      </c>
      <c r="LG27" s="239">
        <f t="shared" si="24"/>
        <v>0</v>
      </c>
      <c r="LH27" s="239">
        <f t="shared" si="24"/>
        <v>2.5040691123074995E-3</v>
      </c>
      <c r="LI27" s="239">
        <f t="shared" si="24"/>
        <v>1.6777263052460249E-2</v>
      </c>
      <c r="LJ27" s="239">
        <f t="shared" si="24"/>
        <v>4.5073244021534994E-2</v>
      </c>
      <c r="LK27" s="239">
        <f t="shared" si="24"/>
        <v>1.8408038061850505E-2</v>
      </c>
      <c r="LL27" s="239">
        <f t="shared" si="24"/>
        <v>6.7387282111208494E-3</v>
      </c>
      <c r="LM27" s="240">
        <f t="shared" si="24"/>
        <v>7.5122073369224978E-4</v>
      </c>
      <c r="LN27" s="240">
        <f t="shared" si="24"/>
        <v>2.0032552898459999E-3</v>
      </c>
      <c r="LO27" s="240">
        <f t="shared" si="24"/>
        <v>2.2536622010767495E-3</v>
      </c>
      <c r="LP27" s="240">
        <f t="shared" si="24"/>
        <v>2.5040691123074995E-3</v>
      </c>
      <c r="LQ27" s="240">
        <f t="shared" si="24"/>
        <v>3.2552898459997496E-3</v>
      </c>
      <c r="LR27" s="240">
        <f t="shared" si="24"/>
        <v>1.2520345561537497E-3</v>
      </c>
      <c r="LS27" s="240">
        <f t="shared" si="24"/>
        <v>5.5089520470764991E-3</v>
      </c>
      <c r="LT27" s="127">
        <f>LT12/79.87*2</f>
        <v>7.5122073369224978E-4</v>
      </c>
      <c r="LU27" s="127">
        <f t="shared" ref="LU27:NE27" si="25">LU12/79.87*2</f>
        <v>4.7577313133842494E-3</v>
      </c>
      <c r="LV27" s="127">
        <f t="shared" si="25"/>
        <v>0</v>
      </c>
      <c r="LW27" s="127">
        <f t="shared" si="25"/>
        <v>1.5024414673844996E-3</v>
      </c>
      <c r="LX27" s="127">
        <f t="shared" si="25"/>
        <v>2.2536622010767495E-3</v>
      </c>
      <c r="LY27" s="127">
        <f t="shared" si="25"/>
        <v>2.5040691123074995E-3</v>
      </c>
      <c r="LZ27" s="127">
        <f t="shared" si="25"/>
        <v>1.0016276449229999E-3</v>
      </c>
      <c r="MA27" s="127">
        <f t="shared" si="25"/>
        <v>1.0016276449229999E-3</v>
      </c>
      <c r="MB27" s="127">
        <f t="shared" si="25"/>
        <v>2.0032552898459999E-3</v>
      </c>
      <c r="MC27" s="127">
        <f t="shared" si="25"/>
        <v>1.7528483786152498E-3</v>
      </c>
      <c r="MD27" s="127">
        <f t="shared" si="25"/>
        <v>7.5122073369224978E-4</v>
      </c>
      <c r="ME27" s="127">
        <f t="shared" si="25"/>
        <v>3.2552898459997496E-3</v>
      </c>
      <c r="MF27" s="127">
        <f t="shared" si="25"/>
        <v>2.7544760235382495E-3</v>
      </c>
      <c r="MG27" s="127">
        <f t="shared" si="25"/>
        <v>1.7528483786152498E-3</v>
      </c>
      <c r="MH27" s="127">
        <f t="shared" si="25"/>
        <v>2.5040691123074995E-3</v>
      </c>
      <c r="MI27" s="127">
        <f t="shared" si="25"/>
        <v>5.2585451358457486E-3</v>
      </c>
      <c r="MJ27" s="127">
        <f t="shared" si="25"/>
        <v>2.5040691123074998E-4</v>
      </c>
      <c r="MK27" s="127">
        <f t="shared" si="25"/>
        <v>7.5122073369224978E-4</v>
      </c>
      <c r="ML27" s="127">
        <f t="shared" si="25"/>
        <v>1.1518717916614499E-2</v>
      </c>
      <c r="MM27" s="127">
        <f t="shared" si="25"/>
        <v>1.0517090271691497E-2</v>
      </c>
      <c r="MN27" s="127">
        <f t="shared" si="25"/>
        <v>2.0032552898459999E-3</v>
      </c>
      <c r="MO27" s="127">
        <f t="shared" si="25"/>
        <v>1.2520345561537497E-3</v>
      </c>
      <c r="MP27" s="127">
        <f t="shared" si="25"/>
        <v>1.0016276449229999E-3</v>
      </c>
      <c r="MQ27" s="127">
        <f t="shared" si="25"/>
        <v>0</v>
      </c>
      <c r="MR27" s="127">
        <f t="shared" si="25"/>
        <v>7.5122073369224978E-4</v>
      </c>
      <c r="MS27" s="127">
        <f t="shared" si="25"/>
        <v>1.2520345561537497E-3</v>
      </c>
      <c r="MT27" s="127">
        <f t="shared" si="25"/>
        <v>1.7528483786152498E-3</v>
      </c>
      <c r="MU27" s="127">
        <f t="shared" si="25"/>
        <v>1.2520345561537497E-3</v>
      </c>
      <c r="MV27" s="127">
        <f t="shared" si="25"/>
        <v>7.5122073369224978E-4</v>
      </c>
      <c r="MW27" s="127">
        <f t="shared" si="25"/>
        <v>1.0016276449229999E-3</v>
      </c>
      <c r="MX27" s="127">
        <f t="shared" si="25"/>
        <v>1.5024414673844996E-3</v>
      </c>
      <c r="MY27" s="127">
        <f t="shared" si="25"/>
        <v>1.2520345561537497E-3</v>
      </c>
      <c r="MZ27" s="127">
        <f t="shared" si="25"/>
        <v>1.0016276449229999E-3</v>
      </c>
      <c r="NA27" s="127">
        <f t="shared" si="25"/>
        <v>2.5040691123074998E-4</v>
      </c>
      <c r="NB27" s="127">
        <f t="shared" si="25"/>
        <v>5.0081382246149996E-4</v>
      </c>
      <c r="NC27" s="127">
        <f t="shared" si="25"/>
        <v>7.5122073369224978E-4</v>
      </c>
      <c r="ND27" s="127">
        <f t="shared" si="25"/>
        <v>1.0016276449229999E-3</v>
      </c>
      <c r="NE27" s="127">
        <f t="shared" si="25"/>
        <v>2.0032552898459999E-3</v>
      </c>
    </row>
    <row r="28" spans="1:369" s="38" customFormat="1">
      <c r="A28" s="24" t="s">
        <v>212</v>
      </c>
      <c r="B28" s="24">
        <f>B13/101.96*3</f>
        <v>0.79604613217304432</v>
      </c>
      <c r="C28" s="24">
        <f t="shared" ref="C28:DY28" si="26">C13/101.96*3</f>
        <v>0.80298580259349217</v>
      </c>
      <c r="D28" s="24">
        <f t="shared" si="26"/>
        <v>0.7156166633974107</v>
      </c>
      <c r="E28" s="24">
        <f t="shared" si="26"/>
        <v>0.81538071971183013</v>
      </c>
      <c r="F28" s="24">
        <f t="shared" si="26"/>
        <v>0.65199776684672717</v>
      </c>
      <c r="G28" s="24">
        <f t="shared" si="26"/>
        <v>0.69835892188775683</v>
      </c>
      <c r="H28" s="24">
        <f t="shared" si="26"/>
        <v>0.71500638125648686</v>
      </c>
      <c r="I28" s="24">
        <f t="shared" si="26"/>
        <v>0.73782202170785938</v>
      </c>
      <c r="J28" s="24">
        <f t="shared" si="26"/>
        <v>0.71420599291854336</v>
      </c>
      <c r="K28" s="24">
        <f t="shared" si="26"/>
        <v>0.70142558788913767</v>
      </c>
      <c r="L28" s="24">
        <f t="shared" si="26"/>
        <v>0.70284814193530976</v>
      </c>
      <c r="M28" s="24">
        <f t="shared" si="26"/>
        <v>0.79078505732095428</v>
      </c>
      <c r="N28" s="24">
        <f t="shared" si="26"/>
        <v>0.78641912630097166</v>
      </c>
      <c r="O28" s="24">
        <f t="shared" si="26"/>
        <v>0.68946916302539196</v>
      </c>
      <c r="P28" s="24">
        <f t="shared" si="26"/>
        <v>0.62155508138055104</v>
      </c>
      <c r="Q28" s="24">
        <f t="shared" si="26"/>
        <v>0.71712746621906853</v>
      </c>
      <c r="R28" s="24">
        <f t="shared" si="26"/>
        <v>0.74912819842203926</v>
      </c>
      <c r="S28" s="24">
        <f t="shared" si="26"/>
        <v>0.76356021969399757</v>
      </c>
      <c r="T28" s="24">
        <f t="shared" si="26"/>
        <v>0.66324208773348481</v>
      </c>
      <c r="U28" s="24">
        <f t="shared" si="26"/>
        <v>0.56677033980143021</v>
      </c>
      <c r="V28" s="24">
        <f t="shared" si="26"/>
        <v>0.38066142732870523</v>
      </c>
      <c r="W28" s="24">
        <f t="shared" si="26"/>
        <v>0.41641299909528345</v>
      </c>
      <c r="X28" s="24">
        <f t="shared" si="26"/>
        <v>0.42354845037269517</v>
      </c>
      <c r="Y28" s="24">
        <f t="shared" si="26"/>
        <v>0.41289280109846993</v>
      </c>
      <c r="Z28" s="24">
        <f t="shared" si="26"/>
        <v>0.37622316874964978</v>
      </c>
      <c r="AA28" s="24">
        <f t="shared" si="26"/>
        <v>0.37497333513142411</v>
      </c>
      <c r="AB28" s="24">
        <f t="shared" si="26"/>
        <v>0.72675559042761873</v>
      </c>
      <c r="AC28" s="24">
        <f t="shared" si="26"/>
        <v>0.56198509219301696</v>
      </c>
      <c r="AD28" s="24">
        <f t="shared" si="26"/>
        <v>0.34425264809729306</v>
      </c>
      <c r="AE28" s="24">
        <f t="shared" si="26"/>
        <v>0.40898391526088662</v>
      </c>
      <c r="AF28" s="24">
        <f t="shared" si="26"/>
        <v>0.4030992546096509</v>
      </c>
      <c r="AG28" s="24">
        <f t="shared" si="26"/>
        <v>0.3560219693997646</v>
      </c>
      <c r="AH28" s="24">
        <f t="shared" si="26"/>
        <v>0.39427226363279722</v>
      </c>
      <c r="AI28" s="24">
        <f t="shared" si="26"/>
        <v>0.37611808552373482</v>
      </c>
      <c r="AJ28" s="24">
        <f t="shared" si="26"/>
        <v>0.79624045184962955</v>
      </c>
      <c r="AK28" s="24">
        <f t="shared" si="26"/>
        <v>0.80414143653947834</v>
      </c>
      <c r="AL28" s="24">
        <f t="shared" si="26"/>
        <v>0.53340601140718824</v>
      </c>
      <c r="AM28" s="24">
        <f t="shared" si="26"/>
        <v>0.79471321286458885</v>
      </c>
      <c r="AN28" s="24">
        <f t="shared" si="26"/>
        <v>0.64152731463318946</v>
      </c>
      <c r="AO28" s="24">
        <f t="shared" si="26"/>
        <v>0.56150272834266568</v>
      </c>
      <c r="AP28" s="24">
        <f t="shared" si="26"/>
        <v>0.46566040303920697</v>
      </c>
      <c r="AQ28" s="24">
        <f t="shared" si="26"/>
        <v>0.76930744366929926</v>
      </c>
      <c r="AR28" s="24">
        <f t="shared" si="26"/>
        <v>0.78649024572916271</v>
      </c>
      <c r="AS28" s="24">
        <f t="shared" si="26"/>
        <v>0.76166575127500979</v>
      </c>
      <c r="AT28" s="24">
        <f t="shared" si="26"/>
        <v>0.63024051177564899</v>
      </c>
      <c r="AU28" s="24">
        <f t="shared" si="26"/>
        <v>0.63773702105400809</v>
      </c>
      <c r="AV28" s="24">
        <f t="shared" si="26"/>
        <v>0.74314464791964308</v>
      </c>
      <c r="AW28" s="24">
        <f t="shared" si="26"/>
        <v>0.23091224499803847</v>
      </c>
      <c r="AX28" s="83">
        <f>AX13/101.96*3</f>
        <v>0.2986465280502158</v>
      </c>
      <c r="AY28" s="83">
        <f t="shared" ref="AY28:DB28" si="27">AY13/101.96*3</f>
        <v>0.30629658689682232</v>
      </c>
      <c r="AZ28" s="83">
        <f t="shared" si="27"/>
        <v>0.30158885837583371</v>
      </c>
      <c r="BA28" s="83">
        <f t="shared" si="27"/>
        <v>0.29452726559435072</v>
      </c>
      <c r="BB28" s="83">
        <f t="shared" si="27"/>
        <v>0.29894076108277756</v>
      </c>
      <c r="BC28" s="83">
        <f t="shared" si="27"/>
        <v>0.31012161632012553</v>
      </c>
      <c r="BD28" s="83">
        <f t="shared" si="27"/>
        <v>0.30100039231071013</v>
      </c>
      <c r="BE28" s="83">
        <f t="shared" si="27"/>
        <v>0.2986465280502158</v>
      </c>
      <c r="BF28" s="83">
        <f t="shared" si="27"/>
        <v>0.3130639466457435</v>
      </c>
      <c r="BG28" s="83">
        <f t="shared" si="27"/>
        <v>0.32130247155747349</v>
      </c>
      <c r="BH28" s="83">
        <f t="shared" si="27"/>
        <v>0.32806983130639467</v>
      </c>
      <c r="BI28" s="83">
        <f t="shared" si="27"/>
        <v>0.32542173401333863</v>
      </c>
      <c r="BJ28" s="83">
        <f t="shared" si="27"/>
        <v>1.2443114947038054</v>
      </c>
      <c r="BK28" s="83">
        <f t="shared" si="27"/>
        <v>0.93301294625343278</v>
      </c>
      <c r="BL28" s="83">
        <f t="shared" si="27"/>
        <v>1.1887014515496273</v>
      </c>
      <c r="BM28" s="83">
        <f t="shared" si="27"/>
        <v>1.11514319340918</v>
      </c>
      <c r="BN28" s="83">
        <f t="shared" si="27"/>
        <v>0.75294233032561797</v>
      </c>
      <c r="BO28" s="83">
        <f t="shared" si="27"/>
        <v>1.0612985484503727</v>
      </c>
      <c r="BP28" s="83">
        <f t="shared" si="27"/>
        <v>0.32601020007846215</v>
      </c>
      <c r="BQ28" s="83">
        <f t="shared" si="27"/>
        <v>0.29570419772459788</v>
      </c>
      <c r="BR28" s="83">
        <f t="shared" si="27"/>
        <v>0.48165947430364853</v>
      </c>
      <c r="BS28" s="83">
        <f t="shared" si="27"/>
        <v>0.31482934484111413</v>
      </c>
      <c r="BT28" s="83">
        <f t="shared" si="27"/>
        <v>0.27304825421734014</v>
      </c>
      <c r="BU28" s="83">
        <f t="shared" si="27"/>
        <v>0.26539819537073361</v>
      </c>
      <c r="BV28" s="83">
        <f t="shared" si="27"/>
        <v>0.31541781090623777</v>
      </c>
      <c r="BW28" s="83">
        <f t="shared" si="27"/>
        <v>0.23303256178893683</v>
      </c>
      <c r="BX28" s="83">
        <f t="shared" si="27"/>
        <v>0.3421930168693606</v>
      </c>
      <c r="BY28" s="83">
        <f t="shared" si="27"/>
        <v>0.35572773636720284</v>
      </c>
      <c r="BZ28" s="83">
        <f t="shared" si="27"/>
        <v>0.30158885837583371</v>
      </c>
      <c r="CA28" s="83">
        <f t="shared" si="27"/>
        <v>0.31365241271086702</v>
      </c>
      <c r="CB28" s="83">
        <f t="shared" si="27"/>
        <v>0.3177716751667321</v>
      </c>
      <c r="CC28" s="83">
        <f t="shared" si="27"/>
        <v>0.33542565712043942</v>
      </c>
      <c r="CD28" s="83">
        <f t="shared" si="27"/>
        <v>0.33601412318556295</v>
      </c>
      <c r="CE28" s="83">
        <f t="shared" si="27"/>
        <v>0.40839544919576309</v>
      </c>
      <c r="CF28" s="83">
        <f t="shared" si="27"/>
        <v>0.30276579050608082</v>
      </c>
      <c r="CG28" s="83">
        <f t="shared" si="27"/>
        <v>0.29423303256178895</v>
      </c>
      <c r="CH28" s="83">
        <f t="shared" si="27"/>
        <v>0.42457826598666148</v>
      </c>
      <c r="CI28" s="83">
        <f t="shared" si="27"/>
        <v>0.44723420949391918</v>
      </c>
      <c r="CJ28" s="83">
        <f t="shared" si="27"/>
        <v>0.31806590819929392</v>
      </c>
      <c r="CK28" s="83">
        <f t="shared" si="27"/>
        <v>0.31100431541781093</v>
      </c>
      <c r="CL28" s="83">
        <f t="shared" si="27"/>
        <v>0.3413103177716752</v>
      </c>
      <c r="CM28" s="83">
        <f t="shared" si="27"/>
        <v>0.3413103177716752</v>
      </c>
      <c r="CN28" s="83">
        <f t="shared" si="27"/>
        <v>0.351314240878776</v>
      </c>
      <c r="CO28" s="83">
        <f t="shared" si="27"/>
        <v>0.27952138093369949</v>
      </c>
      <c r="CP28" s="83">
        <f t="shared" si="27"/>
        <v>0.2912907022361711</v>
      </c>
      <c r="CQ28" s="83">
        <f t="shared" si="27"/>
        <v>0.29070223617104751</v>
      </c>
      <c r="CR28" s="24">
        <f t="shared" si="27"/>
        <v>0.62520841506473124</v>
      </c>
      <c r="CS28" s="24">
        <f t="shared" si="27"/>
        <v>0.45601916718040691</v>
      </c>
      <c r="CT28" s="24">
        <f t="shared" si="27"/>
        <v>0.40033346410357007</v>
      </c>
      <c r="CU28" s="24">
        <f t="shared" si="27"/>
        <v>0.40982493134562581</v>
      </c>
      <c r="CV28" s="24">
        <f t="shared" si="27"/>
        <v>0.54712632404864647</v>
      </c>
      <c r="CW28" s="24">
        <f t="shared" si="27"/>
        <v>0.41280894468418994</v>
      </c>
      <c r="CX28" s="24">
        <f t="shared" si="27"/>
        <v>0.54077089054531191</v>
      </c>
      <c r="CY28" s="24">
        <f t="shared" si="27"/>
        <v>0.51012441853948332</v>
      </c>
      <c r="CZ28" s="24">
        <f t="shared" si="27"/>
        <v>0.54780306002353862</v>
      </c>
      <c r="DA28" s="24">
        <f t="shared" si="27"/>
        <v>0.78471949784229111</v>
      </c>
      <c r="DB28" s="24">
        <f t="shared" si="27"/>
        <v>0.45900353079639078</v>
      </c>
      <c r="DC28" s="26">
        <f t="shared" si="26"/>
        <v>0.42954426572512094</v>
      </c>
      <c r="DD28" s="26">
        <f t="shared" si="26"/>
        <v>0.38826857234566142</v>
      </c>
      <c r="DE28" s="26">
        <f t="shared" si="26"/>
        <v>0.391802177324441</v>
      </c>
      <c r="DF28" s="26">
        <f t="shared" si="26"/>
        <v>0.4208388910683929</v>
      </c>
      <c r="DG28" s="26">
        <f t="shared" si="26"/>
        <v>0.43089446841898793</v>
      </c>
      <c r="DH28" s="26">
        <f t="shared" si="26"/>
        <v>0.47905860915529308</v>
      </c>
      <c r="DI28" s="26">
        <f t="shared" si="26"/>
        <v>0.50610141231855643</v>
      </c>
      <c r="DJ28" s="26">
        <f t="shared" si="26"/>
        <v>0.5244012699918803</v>
      </c>
      <c r="DK28" s="26">
        <f t="shared" si="26"/>
        <v>0.52309042761867397</v>
      </c>
      <c r="DL28" s="26">
        <f t="shared" si="26"/>
        <v>0.514681247548058</v>
      </c>
      <c r="DM28" s="26">
        <f t="shared" si="26"/>
        <v>0.43491826860206628</v>
      </c>
      <c r="DN28" s="26">
        <f t="shared" si="26"/>
        <v>0.46098469988230684</v>
      </c>
      <c r="DO28" s="26">
        <f t="shared" si="26"/>
        <v>0.42493835117412992</v>
      </c>
      <c r="DP28" s="26">
        <f t="shared" si="26"/>
        <v>0.42610827775598281</v>
      </c>
      <c r="DQ28" s="26">
        <v>0.46680070615927816</v>
      </c>
      <c r="DR28" s="26">
        <v>0.50745194193801502</v>
      </c>
      <c r="DS28" s="26">
        <v>0.47584837191055318</v>
      </c>
      <c r="DT28" s="26">
        <v>0.51291290702236181</v>
      </c>
      <c r="DU28" s="26">
        <v>0.50421537857983534</v>
      </c>
      <c r="DV28" s="26">
        <v>0.4951176932130249</v>
      </c>
      <c r="DW28" s="26">
        <f t="shared" si="26"/>
        <v>0.25535333183881642</v>
      </c>
      <c r="DX28" s="26">
        <f t="shared" si="26"/>
        <v>0.3218281482934483</v>
      </c>
      <c r="DY28" s="26">
        <f t="shared" si="26"/>
        <v>0.33006546684974514</v>
      </c>
      <c r="DZ28" s="26">
        <f t="shared" ref="DZ28:EQ28" si="28">DZ13/101.96*3</f>
        <v>0.33800037064492217</v>
      </c>
      <c r="EA28" s="26">
        <f t="shared" si="28"/>
        <v>0.1506670465767509</v>
      </c>
      <c r="EB28" s="26">
        <f t="shared" si="28"/>
        <v>0.69299349418072442</v>
      </c>
      <c r="EC28" s="26">
        <f t="shared" si="28"/>
        <v>0.64774686416506744</v>
      </c>
      <c r="ED28" s="26">
        <f t="shared" si="28"/>
        <v>0.72950056394664586</v>
      </c>
      <c r="EE28" s="26">
        <f t="shared" si="28"/>
        <v>0.57158024667731966</v>
      </c>
      <c r="EF28" s="26">
        <f t="shared" si="28"/>
        <v>0.72503206385611241</v>
      </c>
      <c r="EG28" s="26">
        <f t="shared" si="28"/>
        <v>0.61171985337387214</v>
      </c>
      <c r="EH28" s="26">
        <f t="shared" si="28"/>
        <v>0.35189100022537007</v>
      </c>
      <c r="EI28" s="26">
        <f t="shared" si="28"/>
        <v>0.35417271479011392</v>
      </c>
      <c r="EJ28" s="26">
        <f t="shared" si="28"/>
        <v>0.44641169442562123</v>
      </c>
      <c r="EK28" s="26">
        <f t="shared" si="28"/>
        <v>0.37928130079022582</v>
      </c>
      <c r="EL28" s="26">
        <f t="shared" si="28"/>
        <v>0.41661208316987064</v>
      </c>
      <c r="EM28" s="26">
        <f t="shared" si="28"/>
        <v>0.46998893123353697</v>
      </c>
      <c r="EN28" s="26">
        <f t="shared" si="28"/>
        <v>0.50736175609222056</v>
      </c>
      <c r="EO28" s="26">
        <f t="shared" si="28"/>
        <v>0.48621395645351106</v>
      </c>
      <c r="EP28" s="26">
        <f t="shared" si="28"/>
        <v>0.45247930044806028</v>
      </c>
      <c r="EQ28" s="26">
        <f t="shared" si="28"/>
        <v>0.54522116516280883</v>
      </c>
      <c r="ER28" s="27">
        <v>1.6806590819929386</v>
      </c>
      <c r="ES28" s="27">
        <v>1.8127697136131817</v>
      </c>
      <c r="ET28" s="27">
        <v>1.678305217732444</v>
      </c>
      <c r="EU28" s="27">
        <v>0.76059238917222449</v>
      </c>
      <c r="EV28" s="27">
        <v>1.3723028638681836</v>
      </c>
      <c r="EW28" s="27">
        <v>1.7244998038446449</v>
      </c>
      <c r="EX28" s="27">
        <v>0.99097685366810517</v>
      </c>
      <c r="EY28" s="27">
        <v>1.7033150255001963</v>
      </c>
      <c r="EZ28" s="27">
        <v>1.6032757944291882</v>
      </c>
      <c r="FA28" s="27">
        <v>1.6065123577873677</v>
      </c>
      <c r="FB28" s="27">
        <v>1.4482149862691251</v>
      </c>
      <c r="FC28" s="27">
        <v>1.5426637897214595</v>
      </c>
      <c r="FD28" s="27">
        <v>1.4770498234601805</v>
      </c>
      <c r="FE28" s="27">
        <v>1.3387602981561397</v>
      </c>
      <c r="FF28" s="27">
        <v>1.2416633974107494</v>
      </c>
      <c r="FG28" s="27">
        <v>0.88564142801098478</v>
      </c>
      <c r="FH28" s="27">
        <v>0.95537465672812871</v>
      </c>
      <c r="FI28" s="27">
        <v>1.6559435072577484</v>
      </c>
      <c r="FJ28" s="27">
        <v>1.5553158101216165</v>
      </c>
      <c r="FK28" s="27">
        <v>1.3464103570027461</v>
      </c>
      <c r="FL28" s="27">
        <v>1.6071008238524911</v>
      </c>
      <c r="FM28" s="27">
        <v>1.6179874460572776</v>
      </c>
      <c r="FN28" s="27">
        <v>1.5447234209493921</v>
      </c>
      <c r="FO28" s="27">
        <v>1.5064731267163596</v>
      </c>
      <c r="FP28" s="27">
        <v>1.7153785798352297</v>
      </c>
      <c r="FQ28" s="27">
        <v>1.8936837975676739</v>
      </c>
      <c r="FR28" s="27">
        <v>1.7656924284032955</v>
      </c>
      <c r="FS28" s="27">
        <v>1.331404472342095</v>
      </c>
      <c r="FT28" s="27">
        <v>1.2790309925460965</v>
      </c>
      <c r="FU28" s="27">
        <v>1.1451549627304827</v>
      </c>
      <c r="FV28" s="27">
        <f>FV13/101.96*3</f>
        <v>1.4964692036092586</v>
      </c>
      <c r="FW28" s="27">
        <f t="shared" ref="FW28:GY28" si="29">FW13/101.96*3</f>
        <v>1.5585523734797959</v>
      </c>
      <c r="FX28" s="27">
        <f t="shared" si="29"/>
        <v>1.5267752059631228</v>
      </c>
      <c r="FY28" s="27">
        <f t="shared" si="29"/>
        <v>1.2446057277363671</v>
      </c>
      <c r="FZ28" s="27">
        <f t="shared" si="29"/>
        <v>1.3578854452726561</v>
      </c>
      <c r="GA28" s="27">
        <f t="shared" si="29"/>
        <v>1.1366222047861907</v>
      </c>
      <c r="GB28" s="27">
        <f t="shared" si="29"/>
        <v>1.1651628089446844</v>
      </c>
      <c r="GC28" s="27">
        <f t="shared" si="29"/>
        <v>1.6032757944291882</v>
      </c>
      <c r="GD28" s="27">
        <f t="shared" si="29"/>
        <v>1.4870537465672813</v>
      </c>
      <c r="GE28" s="27">
        <f t="shared" si="29"/>
        <v>1.5670851314240877</v>
      </c>
      <c r="GF28" s="27">
        <f t="shared" si="29"/>
        <v>1.4976461357395057</v>
      </c>
      <c r="GG28" s="27">
        <f t="shared" si="29"/>
        <v>1.3440564927422518</v>
      </c>
      <c r="GH28" s="27">
        <f t="shared" si="29"/>
        <v>1.5129462534327187</v>
      </c>
      <c r="GI28" s="27">
        <f t="shared" si="29"/>
        <v>1.4788152216555512</v>
      </c>
      <c r="GJ28" s="27">
        <f t="shared" si="29"/>
        <v>1.151628089446842</v>
      </c>
      <c r="GK28" s="27">
        <f t="shared" si="29"/>
        <v>0.93124754805806198</v>
      </c>
      <c r="GL28" s="27">
        <f t="shared" si="29"/>
        <v>1.0551196547665751</v>
      </c>
      <c r="GM28" s="27">
        <f t="shared" si="29"/>
        <v>0.87710867006669291</v>
      </c>
      <c r="GN28" s="27">
        <f t="shared" si="29"/>
        <v>1.6591800706159281</v>
      </c>
      <c r="GO28" s="27">
        <f t="shared" si="29"/>
        <v>1.1316202432326403</v>
      </c>
      <c r="GP28" s="27">
        <f t="shared" si="29"/>
        <v>1.1010200078462142</v>
      </c>
      <c r="GQ28" s="27">
        <f t="shared" si="29"/>
        <v>1.2160651235778737</v>
      </c>
      <c r="GR28" s="27">
        <f t="shared" si="29"/>
        <v>1.1778148293448414</v>
      </c>
      <c r="GS28" s="27">
        <f t="shared" si="29"/>
        <v>1.4861710474695959</v>
      </c>
      <c r="GT28" s="27">
        <f t="shared" si="29"/>
        <v>1.5576696743821108</v>
      </c>
      <c r="GU28" s="27">
        <f t="shared" si="29"/>
        <v>1.474695959199686</v>
      </c>
      <c r="GV28" s="27">
        <f t="shared" si="29"/>
        <v>0.81885052961945859</v>
      </c>
      <c r="GW28" s="27">
        <f t="shared" si="29"/>
        <v>1.0174578265986662</v>
      </c>
      <c r="GX28" s="27">
        <f t="shared" si="29"/>
        <v>1.2028246371125932</v>
      </c>
      <c r="GY28" s="27">
        <f t="shared" si="29"/>
        <v>0.92565712043938808</v>
      </c>
      <c r="GZ28" s="27">
        <f>GZ13/101.96*3</f>
        <v>1.6733032561788939</v>
      </c>
      <c r="HA28" s="27">
        <f t="shared" ref="HA28:IS28" si="30">HA13/101.96*3</f>
        <v>1.3346410357002747</v>
      </c>
      <c r="HB28" s="27">
        <f t="shared" si="30"/>
        <v>1.1451549627304827</v>
      </c>
      <c r="HC28" s="27">
        <f t="shared" si="30"/>
        <v>1.7530404080031388</v>
      </c>
      <c r="HD28" s="27">
        <f t="shared" si="30"/>
        <v>1.7362691251471167</v>
      </c>
      <c r="HE28" s="27">
        <f t="shared" si="30"/>
        <v>1.5400156924284036</v>
      </c>
      <c r="HF28" s="27">
        <f t="shared" si="30"/>
        <v>1.4008434680266773</v>
      </c>
      <c r="HG28" s="27">
        <f t="shared" si="30"/>
        <v>1.389662612789329</v>
      </c>
      <c r="HH28" s="27">
        <f t="shared" si="30"/>
        <v>1.4043742644174184</v>
      </c>
      <c r="HI28" s="27">
        <f t="shared" si="30"/>
        <v>1.331404472342095</v>
      </c>
      <c r="HJ28" s="27">
        <f t="shared" si="30"/>
        <v>1.2790309925460965</v>
      </c>
      <c r="HK28" s="27">
        <f t="shared" si="30"/>
        <v>1.30757159670459</v>
      </c>
      <c r="HL28" s="27">
        <f t="shared" si="30"/>
        <v>1.5338367987446058</v>
      </c>
      <c r="HM28" s="27">
        <f t="shared" si="30"/>
        <v>0.89593958415064745</v>
      </c>
      <c r="HN28" s="27">
        <f t="shared" si="30"/>
        <v>1.6429972538250295</v>
      </c>
      <c r="HO28" s="27">
        <f t="shared" si="30"/>
        <v>1.6806590819929386</v>
      </c>
      <c r="HP28" s="27">
        <f t="shared" si="30"/>
        <v>1.5982738328756376</v>
      </c>
      <c r="HQ28" s="27">
        <f t="shared" si="30"/>
        <v>1.6374068262063552</v>
      </c>
      <c r="HR28" s="27">
        <f t="shared" si="30"/>
        <v>1.6747744213417026</v>
      </c>
      <c r="HS28" s="27">
        <f t="shared" si="30"/>
        <v>1.6379952922714791</v>
      </c>
      <c r="HT28" s="27">
        <f t="shared" si="30"/>
        <v>1.6268144370341311</v>
      </c>
      <c r="HU28" s="27">
        <f t="shared" si="30"/>
        <v>1.6606512357787366</v>
      </c>
      <c r="HV28" s="27">
        <f t="shared" si="30"/>
        <v>0.84327187132208714</v>
      </c>
      <c r="HW28" s="27">
        <f t="shared" si="30"/>
        <v>0.65143193409180078</v>
      </c>
      <c r="HX28" s="27">
        <f t="shared" si="30"/>
        <v>1.7777559827383289</v>
      </c>
      <c r="HY28" s="27">
        <f t="shared" si="30"/>
        <v>1.7192036092585328</v>
      </c>
      <c r="HZ28" s="27">
        <f t="shared" si="30"/>
        <v>1.7656924284032955</v>
      </c>
      <c r="IA28" s="27">
        <f t="shared" si="30"/>
        <v>1.7130247155747353</v>
      </c>
      <c r="IB28" s="27">
        <f t="shared" si="30"/>
        <v>1.7186151431934091</v>
      </c>
      <c r="IC28" s="27">
        <f t="shared" si="30"/>
        <v>1.4470380541388781</v>
      </c>
      <c r="ID28" s="27">
        <f t="shared" si="30"/>
        <v>1.7153785798352297</v>
      </c>
      <c r="IE28" s="27">
        <f t="shared" si="30"/>
        <v>1.7500980776775206</v>
      </c>
      <c r="IF28" s="27">
        <f t="shared" si="30"/>
        <v>1.7592193016869362</v>
      </c>
      <c r="IG28" s="27">
        <f t="shared" si="30"/>
        <v>1.726265202040016</v>
      </c>
      <c r="IH28" s="27">
        <f t="shared" si="30"/>
        <v>1.7450961161239702</v>
      </c>
      <c r="II28" s="27">
        <f t="shared" si="30"/>
        <v>1.8936837975676739</v>
      </c>
      <c r="IJ28" s="27">
        <f t="shared" si="30"/>
        <v>1.8374852883483723</v>
      </c>
      <c r="IK28" s="27">
        <f t="shared" si="30"/>
        <v>1.5679678305217732</v>
      </c>
      <c r="IL28" s="27">
        <f t="shared" si="30"/>
        <v>1.9075127500980777</v>
      </c>
      <c r="IM28" s="27">
        <f t="shared" si="30"/>
        <v>1.5585523734797959</v>
      </c>
      <c r="IN28" s="27">
        <f t="shared" si="30"/>
        <v>1.6203413103177717</v>
      </c>
      <c r="IO28" s="27">
        <f t="shared" si="30"/>
        <v>1.1542761867398981</v>
      </c>
      <c r="IP28" s="27">
        <f t="shared" si="30"/>
        <v>1.7186151431934091</v>
      </c>
      <c r="IQ28" s="27">
        <f t="shared" si="30"/>
        <v>1.7580423695566889</v>
      </c>
      <c r="IR28" s="27">
        <f t="shared" si="30"/>
        <v>1.700961161239702</v>
      </c>
      <c r="IS28" s="27">
        <f t="shared" si="30"/>
        <v>1.7186151431934091</v>
      </c>
      <c r="IT28" s="27">
        <f>IT13/101.96*3</f>
        <v>1.6076892899176149</v>
      </c>
      <c r="IU28" s="27">
        <f t="shared" ref="IU28:JJ28" si="31">IU13/101.96*3</f>
        <v>1.5291290702236171</v>
      </c>
      <c r="IV28" s="27">
        <f t="shared" si="31"/>
        <v>1.4796979207532366</v>
      </c>
      <c r="IW28" s="27">
        <f t="shared" si="31"/>
        <v>1.3778932914868576</v>
      </c>
      <c r="IX28" s="27">
        <f t="shared" si="31"/>
        <v>1.0901333856414279</v>
      </c>
      <c r="IY28" s="27">
        <f t="shared" si="31"/>
        <v>1.7406826206355432</v>
      </c>
      <c r="IZ28" s="27">
        <f t="shared" si="31"/>
        <v>1.8151235778736761</v>
      </c>
      <c r="JA28" s="27">
        <f t="shared" si="31"/>
        <v>1.6735974892114558</v>
      </c>
      <c r="JB28" s="27">
        <f t="shared" si="31"/>
        <v>1.483228717143978</v>
      </c>
      <c r="JC28" s="27">
        <f t="shared" si="31"/>
        <v>1.7350921930168695</v>
      </c>
      <c r="JD28" s="27">
        <f t="shared" si="31"/>
        <v>1.8333660258925071</v>
      </c>
      <c r="JE28" s="27">
        <f t="shared" si="31"/>
        <v>1.6959591996861516</v>
      </c>
      <c r="JF28" s="27">
        <f t="shared" si="31"/>
        <v>1.7506865437426442</v>
      </c>
      <c r="JG28" s="27">
        <f t="shared" si="31"/>
        <v>1.4861710474695959</v>
      </c>
      <c r="JH28" s="27">
        <f t="shared" si="31"/>
        <v>1.6730090231463319</v>
      </c>
      <c r="JI28" s="27">
        <f t="shared" si="31"/>
        <v>1.6050411926245589</v>
      </c>
      <c r="JJ28" s="27">
        <f t="shared" si="31"/>
        <v>1.7350921930168695</v>
      </c>
      <c r="JK28" s="27">
        <f>JK13/101.96*3</f>
        <v>1.6300510003923105</v>
      </c>
      <c r="JL28" s="27">
        <f t="shared" ref="JL28:LS28" si="32">JL13/101.96*3</f>
        <v>1.7380345233424872</v>
      </c>
      <c r="JM28" s="27">
        <f t="shared" si="32"/>
        <v>1.5500196155355042</v>
      </c>
      <c r="JN28" s="27">
        <f t="shared" si="32"/>
        <v>1.6991957630443311</v>
      </c>
      <c r="JO28" s="27">
        <f t="shared" si="32"/>
        <v>1.2510788544527267</v>
      </c>
      <c r="JP28" s="27">
        <f t="shared" si="32"/>
        <v>1.6668301294625345</v>
      </c>
      <c r="JQ28" s="27">
        <f t="shared" si="32"/>
        <v>1.5791486857591215</v>
      </c>
      <c r="JR28" s="27">
        <f t="shared" si="32"/>
        <v>1.6588858375833659</v>
      </c>
      <c r="JS28" s="27">
        <f t="shared" si="32"/>
        <v>1.4755786582973716</v>
      </c>
      <c r="JT28" s="27">
        <f t="shared" si="32"/>
        <v>1.5579639074146725</v>
      </c>
      <c r="JU28" s="27">
        <f t="shared" si="32"/>
        <v>1.7324440957238134</v>
      </c>
      <c r="JV28" s="27">
        <f t="shared" si="32"/>
        <v>1.6427030207924678</v>
      </c>
      <c r="JW28" s="27">
        <f t="shared" si="32"/>
        <v>1.6424087877599061</v>
      </c>
      <c r="JX28" s="27">
        <f t="shared" si="32"/>
        <v>1.4535111808552375</v>
      </c>
      <c r="JY28" s="27">
        <f t="shared" si="32"/>
        <v>1.6741859552765792</v>
      </c>
      <c r="JZ28" s="27">
        <f t="shared" si="32"/>
        <v>1.5723813260102002</v>
      </c>
      <c r="KA28" s="27">
        <f t="shared" si="32"/>
        <v>1.5741467242055709</v>
      </c>
      <c r="KB28" s="27">
        <f t="shared" si="32"/>
        <v>1.5973911337779521</v>
      </c>
      <c r="KC28" s="27">
        <f t="shared" si="32"/>
        <v>1.5461945861122008</v>
      </c>
      <c r="KD28" s="27">
        <f t="shared" si="32"/>
        <v>1.2949195763044332</v>
      </c>
      <c r="KE28" s="27">
        <f t="shared" si="32"/>
        <v>1.5876814437034135</v>
      </c>
      <c r="KF28" s="27">
        <f t="shared" si="32"/>
        <v>1.2045900353079639</v>
      </c>
      <c r="KG28" s="27">
        <f t="shared" si="32"/>
        <v>1.4199686151431934</v>
      </c>
      <c r="KH28" s="27">
        <f t="shared" si="32"/>
        <v>1.2313652412710869</v>
      </c>
      <c r="KI28" s="27">
        <f t="shared" si="32"/>
        <v>1.2913887799136918</v>
      </c>
      <c r="KJ28" s="27">
        <f t="shared" si="32"/>
        <v>1.3934876422126325</v>
      </c>
      <c r="KK28" s="27">
        <f t="shared" si="32"/>
        <v>1.5600235386426051</v>
      </c>
      <c r="KL28" s="27">
        <f t="shared" si="32"/>
        <v>1.372891329933307</v>
      </c>
      <c r="KM28" s="238">
        <f t="shared" si="32"/>
        <v>1.4805806198509222</v>
      </c>
      <c r="KN28" s="238">
        <f t="shared" si="32"/>
        <v>1.7086112200863084</v>
      </c>
      <c r="KO28" s="239">
        <f t="shared" si="32"/>
        <v>0.23803452334248726</v>
      </c>
      <c r="KP28" s="239">
        <f t="shared" si="32"/>
        <v>0.78589642997253839</v>
      </c>
      <c r="KQ28" s="239">
        <f t="shared" si="32"/>
        <v>0.8009023146331895</v>
      </c>
      <c r="KR28" s="239">
        <f t="shared" si="32"/>
        <v>0.78030600235386427</v>
      </c>
      <c r="KS28" s="239">
        <f t="shared" si="32"/>
        <v>0.79737151824244812</v>
      </c>
      <c r="KT28" s="239">
        <f t="shared" si="32"/>
        <v>0.81414280109847004</v>
      </c>
      <c r="KU28" s="239">
        <f t="shared" si="32"/>
        <v>0.67585327579442922</v>
      </c>
      <c r="KV28" s="239">
        <f t="shared" si="32"/>
        <v>0.73793644566496663</v>
      </c>
      <c r="KW28" s="239">
        <f t="shared" si="32"/>
        <v>0.66673205178501371</v>
      </c>
      <c r="KX28" s="239">
        <f t="shared" si="32"/>
        <v>0.65967045900353083</v>
      </c>
      <c r="KY28" s="239">
        <f t="shared" si="32"/>
        <v>0.6334837191055317</v>
      </c>
      <c r="KZ28" s="239">
        <f t="shared" si="32"/>
        <v>0.62818752451941939</v>
      </c>
      <c r="LA28" s="239">
        <f t="shared" si="32"/>
        <v>0.72145939584150653</v>
      </c>
      <c r="LB28" s="239">
        <f t="shared" si="32"/>
        <v>0.69968615143193413</v>
      </c>
      <c r="LC28" s="239">
        <f t="shared" si="32"/>
        <v>0.73675951353471958</v>
      </c>
      <c r="LD28" s="239">
        <f t="shared" si="32"/>
        <v>0.68909376225970975</v>
      </c>
      <c r="LE28" s="239">
        <f t="shared" si="32"/>
        <v>0.85827775598273837</v>
      </c>
      <c r="LF28" s="239">
        <f t="shared" si="32"/>
        <v>0.7261671243624952</v>
      </c>
      <c r="LG28" s="239">
        <f t="shared" si="32"/>
        <v>0.8441545704197726</v>
      </c>
      <c r="LH28" s="239">
        <f t="shared" si="32"/>
        <v>0.74970576696743829</v>
      </c>
      <c r="LI28" s="239">
        <f t="shared" si="32"/>
        <v>0.45782659866614367</v>
      </c>
      <c r="LJ28" s="239">
        <f t="shared" si="32"/>
        <v>0.18418987838367989</v>
      </c>
      <c r="LK28" s="239">
        <f t="shared" si="32"/>
        <v>0.39055757159670457</v>
      </c>
      <c r="LL28" s="239">
        <f t="shared" si="32"/>
        <v>0.26608473911337782</v>
      </c>
      <c r="LM28" s="240">
        <f t="shared" si="32"/>
        <v>1.0668889760690465</v>
      </c>
      <c r="LN28" s="240">
        <f t="shared" si="32"/>
        <v>0.89917614750882702</v>
      </c>
      <c r="LO28" s="240">
        <f t="shared" si="32"/>
        <v>1.4029030992546097</v>
      </c>
      <c r="LP28" s="240">
        <f t="shared" si="32"/>
        <v>1.2740290309925462</v>
      </c>
      <c r="LQ28" s="240">
        <f t="shared" si="32"/>
        <v>1.4752844252648099</v>
      </c>
      <c r="LR28" s="240">
        <f t="shared" si="32"/>
        <v>1.3826010200078462</v>
      </c>
      <c r="LS28" s="240">
        <f t="shared" si="32"/>
        <v>1.537956061200471</v>
      </c>
      <c r="LT28" s="127">
        <f>LT13/101.96*3</f>
        <v>1.5612004707728522</v>
      </c>
      <c r="LU28" s="127">
        <f t="shared" ref="LU28:NE28" si="33">LU13/101.96*3</f>
        <v>1.7218517065515888</v>
      </c>
      <c r="LV28" s="127">
        <f t="shared" si="33"/>
        <v>1.7333267948214985</v>
      </c>
      <c r="LW28" s="127">
        <f t="shared" si="33"/>
        <v>1.6624166339741075</v>
      </c>
      <c r="LX28" s="127">
        <f t="shared" si="33"/>
        <v>1.7615731659474305</v>
      </c>
      <c r="LY28" s="127">
        <f t="shared" si="33"/>
        <v>1.7453903491565321</v>
      </c>
      <c r="LZ28" s="127">
        <f t="shared" si="33"/>
        <v>1.4738132601020011</v>
      </c>
      <c r="MA28" s="127">
        <f t="shared" si="33"/>
        <v>1.4696939976461358</v>
      </c>
      <c r="MB28" s="127">
        <f t="shared" si="33"/>
        <v>1.6400549234994117</v>
      </c>
      <c r="MC28" s="127">
        <f t="shared" si="33"/>
        <v>1.7383287563750494</v>
      </c>
      <c r="MD28" s="127">
        <f t="shared" si="33"/>
        <v>1.8892703020792467</v>
      </c>
      <c r="ME28" s="127">
        <f t="shared" si="33"/>
        <v>1.8039427226363283</v>
      </c>
      <c r="MF28" s="127">
        <f t="shared" si="33"/>
        <v>1.8183601412318555</v>
      </c>
      <c r="MG28" s="127">
        <f t="shared" si="33"/>
        <v>1.797175362887407</v>
      </c>
      <c r="MH28" s="127">
        <f t="shared" si="33"/>
        <v>1.6577089054531191</v>
      </c>
      <c r="MI28" s="127">
        <f t="shared" si="33"/>
        <v>1.335817967830522</v>
      </c>
      <c r="MJ28" s="127">
        <f t="shared" si="33"/>
        <v>1.4755786582973716</v>
      </c>
      <c r="MK28" s="127">
        <f t="shared" si="33"/>
        <v>1.423499411533935</v>
      </c>
      <c r="ML28" s="127">
        <f t="shared" si="33"/>
        <v>0.94301686936053353</v>
      </c>
      <c r="MM28" s="127">
        <f t="shared" si="33"/>
        <v>0.95096116123970198</v>
      </c>
      <c r="MN28" s="127">
        <f t="shared" si="33"/>
        <v>1.5373675951353474</v>
      </c>
      <c r="MO28" s="127">
        <f t="shared" si="33"/>
        <v>1.4390937622597098</v>
      </c>
      <c r="MP28" s="127">
        <f t="shared" si="33"/>
        <v>1.6894860729697925</v>
      </c>
      <c r="MQ28" s="127">
        <f t="shared" si="33"/>
        <v>1.6824244801883093</v>
      </c>
      <c r="MR28" s="127">
        <f t="shared" si="33"/>
        <v>1.2172420557081209</v>
      </c>
      <c r="MS28" s="127">
        <f t="shared" si="33"/>
        <v>1.0395253040408003</v>
      </c>
      <c r="MT28" s="127">
        <f t="shared" si="33"/>
        <v>0.92859945076500583</v>
      </c>
      <c r="MU28" s="127">
        <f t="shared" si="33"/>
        <v>0.93183601412318562</v>
      </c>
      <c r="MV28" s="127">
        <f t="shared" si="33"/>
        <v>0.97508826990976849</v>
      </c>
      <c r="MW28" s="127">
        <f t="shared" si="33"/>
        <v>0.96184778344448807</v>
      </c>
      <c r="MX28" s="127">
        <f t="shared" si="33"/>
        <v>0.96979207532365641</v>
      </c>
      <c r="MY28" s="127">
        <f t="shared" si="33"/>
        <v>0.90741467242055718</v>
      </c>
      <c r="MZ28" s="127">
        <f t="shared" si="33"/>
        <v>0.95037269517457823</v>
      </c>
      <c r="NA28" s="127">
        <f t="shared" si="33"/>
        <v>1.6535896429972539</v>
      </c>
      <c r="NB28" s="127">
        <f t="shared" si="33"/>
        <v>1.6009219301686937</v>
      </c>
      <c r="NC28" s="127">
        <f t="shared" si="33"/>
        <v>1.7056688897606906</v>
      </c>
      <c r="ND28" s="127">
        <f t="shared" si="33"/>
        <v>1.5620831698705377</v>
      </c>
      <c r="NE28" s="127">
        <f t="shared" si="33"/>
        <v>1.5770890545311889</v>
      </c>
    </row>
    <row r="29" spans="1:369" s="38" customFormat="1">
      <c r="A29" s="24" t="s">
        <v>213</v>
      </c>
      <c r="B29" s="24">
        <f>B15/71.84</f>
        <v>0.20508453128163601</v>
      </c>
      <c r="C29" s="24">
        <f t="shared" ref="C29:DY29" si="34">C15/71.84</f>
        <v>0.22169122073075306</v>
      </c>
      <c r="D29" s="24">
        <f t="shared" si="34"/>
        <v>0.2579370824053453</v>
      </c>
      <c r="E29" s="24">
        <f t="shared" si="34"/>
        <v>0.22042746507390154</v>
      </c>
      <c r="F29" s="24">
        <f t="shared" si="34"/>
        <v>0.25717620352921028</v>
      </c>
      <c r="G29" s="24">
        <f t="shared" si="34"/>
        <v>0.20633803346776619</v>
      </c>
      <c r="H29" s="24">
        <f t="shared" si="34"/>
        <v>0.21847583237010521</v>
      </c>
      <c r="I29" s="24">
        <f t="shared" si="34"/>
        <v>0.24929428712836291</v>
      </c>
      <c r="J29" s="24">
        <f t="shared" si="34"/>
        <v>0.26475853514138298</v>
      </c>
      <c r="K29" s="24">
        <f t="shared" si="34"/>
        <v>0.23206390017031311</v>
      </c>
      <c r="L29" s="24">
        <f t="shared" si="34"/>
        <v>0.2347112356961831</v>
      </c>
      <c r="M29" s="24">
        <f t="shared" si="34"/>
        <v>0.20962375237152522</v>
      </c>
      <c r="N29" s="24">
        <f t="shared" si="34"/>
        <v>0.20925094982313636</v>
      </c>
      <c r="O29" s="24">
        <f t="shared" si="34"/>
        <v>0.25834085323707856</v>
      </c>
      <c r="P29" s="24">
        <f t="shared" si="34"/>
        <v>0.24402330381878426</v>
      </c>
      <c r="Q29" s="24">
        <f t="shared" si="34"/>
        <v>0.26917499506639231</v>
      </c>
      <c r="R29" s="24">
        <f t="shared" si="34"/>
        <v>0.22488709477852012</v>
      </c>
      <c r="S29" s="24">
        <f t="shared" si="34"/>
        <v>0.21898570898292505</v>
      </c>
      <c r="T29" s="24">
        <f t="shared" si="34"/>
        <v>0.21823581882641693</v>
      </c>
      <c r="U29" s="24">
        <f t="shared" si="34"/>
        <v>0.19972267431899957</v>
      </c>
      <c r="V29" s="24">
        <f t="shared" si="34"/>
        <v>0.20674687711823381</v>
      </c>
      <c r="W29" s="24">
        <f t="shared" si="34"/>
        <v>0.22075757920094541</v>
      </c>
      <c r="X29" s="24">
        <f t="shared" si="34"/>
        <v>0.22205734966592428</v>
      </c>
      <c r="Y29" s="24">
        <f t="shared" si="34"/>
        <v>0.21312384001484777</v>
      </c>
      <c r="Z29" s="24">
        <f t="shared" si="34"/>
        <v>0.21624642061724467</v>
      </c>
      <c r="AA29" s="24">
        <f t="shared" si="34"/>
        <v>0.21361793569042317</v>
      </c>
      <c r="AB29" s="24">
        <f t="shared" si="34"/>
        <v>0.25890868596881961</v>
      </c>
      <c r="AC29" s="24">
        <f t="shared" si="34"/>
        <v>0.24359688195991089</v>
      </c>
      <c r="AD29" s="24">
        <f t="shared" si="34"/>
        <v>0.23663697104677059</v>
      </c>
      <c r="AE29" s="24">
        <f t="shared" si="34"/>
        <v>0.26447661469933181</v>
      </c>
      <c r="AF29" s="24">
        <f t="shared" si="34"/>
        <v>0.2171492204899777</v>
      </c>
      <c r="AG29" s="24">
        <f t="shared" si="34"/>
        <v>0.22410913140311806</v>
      </c>
      <c r="AH29" s="24">
        <f t="shared" si="34"/>
        <v>0.21297327394209353</v>
      </c>
      <c r="AI29" s="24">
        <f t="shared" si="34"/>
        <v>0.21496380846325167</v>
      </c>
      <c r="AJ29" s="24">
        <f t="shared" si="34"/>
        <v>0.19535855823398401</v>
      </c>
      <c r="AK29" s="24">
        <f t="shared" si="34"/>
        <v>0.19227409541331786</v>
      </c>
      <c r="AL29" s="24">
        <f t="shared" si="34"/>
        <v>0.21263241676660385</v>
      </c>
      <c r="AM29" s="24">
        <f t="shared" si="34"/>
        <v>0.19395964956138356</v>
      </c>
      <c r="AN29" s="24">
        <f t="shared" si="34"/>
        <v>0.23367602608972315</v>
      </c>
      <c r="AO29" s="24">
        <f t="shared" si="34"/>
        <v>0.22194438820274007</v>
      </c>
      <c r="AP29" s="24">
        <f t="shared" si="34"/>
        <v>0.21951445388845961</v>
      </c>
      <c r="AQ29" s="24">
        <f t="shared" si="34"/>
        <v>0.21052308269584577</v>
      </c>
      <c r="AR29" s="24">
        <f t="shared" si="34"/>
        <v>0.20171783255719777</v>
      </c>
      <c r="AS29" s="24">
        <f t="shared" si="34"/>
        <v>0.20858296213808464</v>
      </c>
      <c r="AT29" s="24">
        <f t="shared" si="34"/>
        <v>0.21427140958402185</v>
      </c>
      <c r="AU29" s="24">
        <f t="shared" si="34"/>
        <v>0.22518528829497655</v>
      </c>
      <c r="AV29" s="24">
        <f t="shared" si="34"/>
        <v>0.20436662184308946</v>
      </c>
      <c r="AW29" s="24">
        <f t="shared" si="34"/>
        <v>0.24354533024777283</v>
      </c>
      <c r="AX29" s="83">
        <f>AX15/71.84</f>
        <v>0.1790089086859688</v>
      </c>
      <c r="AY29" s="83">
        <f t="shared" ref="AY29:DB29" si="35">AY15/71.84</f>
        <v>0.1744153674832962</v>
      </c>
      <c r="AZ29" s="83">
        <f t="shared" si="35"/>
        <v>0.18248886414253895</v>
      </c>
      <c r="BA29" s="83">
        <f t="shared" si="35"/>
        <v>0.18109688195991089</v>
      </c>
      <c r="BB29" s="83">
        <f t="shared" si="35"/>
        <v>0.17692093541202672</v>
      </c>
      <c r="BC29" s="83">
        <f t="shared" si="35"/>
        <v>0.17914810690423161</v>
      </c>
      <c r="BD29" s="83">
        <f t="shared" si="35"/>
        <v>0.2030902004454343</v>
      </c>
      <c r="BE29" s="83">
        <f t="shared" si="35"/>
        <v>0.20420378619153673</v>
      </c>
      <c r="BF29" s="83">
        <f t="shared" si="35"/>
        <v>0.1986358574610245</v>
      </c>
      <c r="BG29" s="83">
        <f t="shared" si="35"/>
        <v>0.16815144766146992</v>
      </c>
      <c r="BH29" s="83">
        <f t="shared" si="35"/>
        <v>0.17079621380846324</v>
      </c>
      <c r="BI29" s="83">
        <f t="shared" si="35"/>
        <v>0.16648106904231627</v>
      </c>
      <c r="BJ29" s="83">
        <f t="shared" si="35"/>
        <v>0.18179287305122493</v>
      </c>
      <c r="BK29" s="83">
        <f t="shared" si="35"/>
        <v>0.23510579064587972</v>
      </c>
      <c r="BL29" s="83">
        <f t="shared" si="35"/>
        <v>0.20657015590200445</v>
      </c>
      <c r="BM29" s="83">
        <f t="shared" si="35"/>
        <v>0.2282850779510022</v>
      </c>
      <c r="BN29" s="83">
        <f t="shared" si="35"/>
        <v>0.27074053452115809</v>
      </c>
      <c r="BO29" s="83">
        <f t="shared" si="35"/>
        <v>0.26378062360801779</v>
      </c>
      <c r="BP29" s="83">
        <f t="shared" si="35"/>
        <v>0.29036748329621381</v>
      </c>
      <c r="BQ29" s="83">
        <f t="shared" si="35"/>
        <v>0.27700445434298437</v>
      </c>
      <c r="BR29" s="83">
        <f t="shared" si="35"/>
        <v>0.33560690423162581</v>
      </c>
      <c r="BS29" s="83">
        <f t="shared" si="35"/>
        <v>0.27352449888641422</v>
      </c>
      <c r="BT29" s="83">
        <f t="shared" si="35"/>
        <v>0.25320155902004454</v>
      </c>
      <c r="BU29" s="83">
        <f t="shared" si="35"/>
        <v>0.29551781737193761</v>
      </c>
      <c r="BV29" s="83">
        <f t="shared" si="35"/>
        <v>0.36943207126948774</v>
      </c>
      <c r="BW29" s="83">
        <f t="shared" si="35"/>
        <v>0.3420100222717149</v>
      </c>
      <c r="BX29" s="83">
        <f t="shared" si="35"/>
        <v>0.19362472160356348</v>
      </c>
      <c r="BY29" s="83">
        <f t="shared" si="35"/>
        <v>0.18276726057906459</v>
      </c>
      <c r="BZ29" s="83">
        <f t="shared" si="35"/>
        <v>0.19988864142538973</v>
      </c>
      <c r="CA29" s="83">
        <f t="shared" si="35"/>
        <v>0.18972717149220489</v>
      </c>
      <c r="CB29" s="83">
        <f t="shared" si="35"/>
        <v>0.18694320712694876</v>
      </c>
      <c r="CC29" s="83">
        <f t="shared" si="35"/>
        <v>0.21798440979955455</v>
      </c>
      <c r="CD29" s="83">
        <f t="shared" si="35"/>
        <v>0.19501670378619151</v>
      </c>
      <c r="CE29" s="83">
        <f t="shared" si="35"/>
        <v>0.19543429844097993</v>
      </c>
      <c r="CF29" s="83">
        <f t="shared" si="35"/>
        <v>0.19237193763919821</v>
      </c>
      <c r="CG29" s="83">
        <f t="shared" si="35"/>
        <v>0.18652561247216035</v>
      </c>
      <c r="CH29" s="83">
        <f t="shared" si="35"/>
        <v>0.24359688195991089</v>
      </c>
      <c r="CI29" s="83">
        <f t="shared" si="35"/>
        <v>0.21993318485523386</v>
      </c>
      <c r="CJ29" s="83">
        <f t="shared" si="35"/>
        <v>0.20044543429844097</v>
      </c>
      <c r="CK29" s="83">
        <f t="shared" si="35"/>
        <v>0.20601336302895323</v>
      </c>
      <c r="CL29" s="83">
        <f t="shared" si="35"/>
        <v>0.19626948775055678</v>
      </c>
      <c r="CM29" s="83">
        <f t="shared" si="35"/>
        <v>0.20044543429844097</v>
      </c>
      <c r="CN29" s="83">
        <f t="shared" si="35"/>
        <v>0.2143652561247216</v>
      </c>
      <c r="CO29" s="83">
        <f t="shared" si="35"/>
        <v>0.2143652561247216</v>
      </c>
      <c r="CP29" s="83">
        <f t="shared" si="35"/>
        <v>0.2074053452115813</v>
      </c>
      <c r="CQ29" s="83">
        <f t="shared" si="35"/>
        <v>0.20462138084632514</v>
      </c>
      <c r="CR29" s="24">
        <f t="shared" si="35"/>
        <v>0.20432558463251668</v>
      </c>
      <c r="CS29" s="24">
        <f t="shared" si="35"/>
        <v>0.21291361756283803</v>
      </c>
      <c r="CT29" s="24">
        <f t="shared" si="35"/>
        <v>0.18869710467706016</v>
      </c>
      <c r="CU29" s="24">
        <f t="shared" si="35"/>
        <v>0.24925180957683746</v>
      </c>
      <c r="CV29" s="24">
        <f t="shared" si="35"/>
        <v>0.21500556792873052</v>
      </c>
      <c r="CW29" s="24">
        <f t="shared" si="35"/>
        <v>0.20753294357832222</v>
      </c>
      <c r="CX29" s="24">
        <f t="shared" si="35"/>
        <v>0.20959423719376391</v>
      </c>
      <c r="CY29" s="24">
        <f t="shared" si="35"/>
        <v>0.20632954183900731</v>
      </c>
      <c r="CZ29" s="24">
        <f t="shared" si="35"/>
        <v>0.20133630289532292</v>
      </c>
      <c r="DA29" s="24">
        <f t="shared" si="35"/>
        <v>0.19610244988864139</v>
      </c>
      <c r="DB29" s="24">
        <f t="shared" si="35"/>
        <v>0.23802895322939868</v>
      </c>
      <c r="DC29" s="26">
        <f t="shared" si="34"/>
        <v>0.3516858450878495</v>
      </c>
      <c r="DD29" s="26">
        <f t="shared" si="34"/>
        <v>0.43430729904839033</v>
      </c>
      <c r="DE29" s="26">
        <f t="shared" si="34"/>
        <v>0.43318798719376389</v>
      </c>
      <c r="DF29" s="26">
        <f t="shared" si="34"/>
        <v>0.35339519920811685</v>
      </c>
      <c r="DG29" s="26">
        <f t="shared" si="34"/>
        <v>0.35778257238307343</v>
      </c>
      <c r="DH29" s="26">
        <f t="shared" si="34"/>
        <v>0.38617615168210057</v>
      </c>
      <c r="DI29" s="26">
        <f t="shared" si="34"/>
        <v>0.38494571269487754</v>
      </c>
      <c r="DJ29" s="26">
        <f t="shared" si="34"/>
        <v>0.38917458693738016</v>
      </c>
      <c r="DK29" s="26">
        <f t="shared" si="34"/>
        <v>0.39142260579064592</v>
      </c>
      <c r="DL29" s="26">
        <f t="shared" si="34"/>
        <v>0.3934075723830735</v>
      </c>
      <c r="DM29" s="26">
        <f t="shared" si="34"/>
        <v>0.4211070898292501</v>
      </c>
      <c r="DN29" s="26">
        <f t="shared" si="34"/>
        <v>0.38109533531304135</v>
      </c>
      <c r="DO29" s="26">
        <f t="shared" si="34"/>
        <v>0.37120519143069253</v>
      </c>
      <c r="DP29" s="26">
        <f t="shared" si="34"/>
        <v>0.36947383073496659</v>
      </c>
      <c r="DQ29" s="26">
        <v>0.4033216174832962</v>
      </c>
      <c r="DR29" s="26">
        <v>0.420800389755011</v>
      </c>
      <c r="DS29" s="26">
        <v>0.50777700445434293</v>
      </c>
      <c r="DT29" s="26">
        <v>0.41629036748329618</v>
      </c>
      <c r="DU29" s="26">
        <v>0.39753758351893093</v>
      </c>
      <c r="DV29" s="26">
        <v>0.4078048440979955</v>
      </c>
      <c r="DW29" s="26">
        <f t="shared" si="34"/>
        <v>0.61218831530384987</v>
      </c>
      <c r="DX29" s="26">
        <f t="shared" si="34"/>
        <v>0.40510464922049</v>
      </c>
      <c r="DY29" s="26">
        <f t="shared" si="34"/>
        <v>0.40457512907471149</v>
      </c>
      <c r="DZ29" s="26">
        <f t="shared" ref="DZ29:EQ29" si="36">DZ15/71.84</f>
        <v>0.39872156343650361</v>
      </c>
      <c r="EA29" s="26">
        <f t="shared" si="36"/>
        <v>0.63926683338453272</v>
      </c>
      <c r="EB29" s="26">
        <f t="shared" si="36"/>
        <v>0.43513904355357574</v>
      </c>
      <c r="EC29" s="26">
        <f t="shared" si="36"/>
        <v>0.48718168753385899</v>
      </c>
      <c r="ED29" s="26">
        <f t="shared" si="36"/>
        <v>0.46657854259465487</v>
      </c>
      <c r="EE29" s="26">
        <f t="shared" si="36"/>
        <v>0.35411473328263354</v>
      </c>
      <c r="EF29" s="26">
        <f t="shared" si="36"/>
        <v>0.46883582105533678</v>
      </c>
      <c r="EG29" s="26">
        <f t="shared" si="36"/>
        <v>0.55425807349665923</v>
      </c>
      <c r="EH29" s="26">
        <f t="shared" si="36"/>
        <v>0.22285092759323313</v>
      </c>
      <c r="EI29" s="26">
        <f t="shared" si="36"/>
        <v>0.19520150989126162</v>
      </c>
      <c r="EJ29" s="26">
        <f t="shared" si="36"/>
        <v>0.29490547175541615</v>
      </c>
      <c r="EK29" s="26">
        <f t="shared" si="36"/>
        <v>0.25040261427510874</v>
      </c>
      <c r="EL29" s="26">
        <f t="shared" si="36"/>
        <v>0.30635077951002226</v>
      </c>
      <c r="EM29" s="26">
        <f t="shared" si="36"/>
        <v>0.36774926423798915</v>
      </c>
      <c r="EN29" s="26">
        <f t="shared" si="36"/>
        <v>0.37693323664991979</v>
      </c>
      <c r="EO29" s="26">
        <f t="shared" si="36"/>
        <v>0.40117274498886407</v>
      </c>
      <c r="EP29" s="26">
        <f t="shared" si="36"/>
        <v>0.41421983061774698</v>
      </c>
      <c r="EQ29" s="26">
        <f t="shared" si="36"/>
        <v>0.41509161773638387</v>
      </c>
      <c r="ER29" s="27">
        <v>0.16453229398663696</v>
      </c>
      <c r="ES29" s="27">
        <v>0.15785077951002227</v>
      </c>
      <c r="ET29" s="27">
        <v>0.14963808463251671</v>
      </c>
      <c r="EU29" s="27">
        <v>0.2032293986636971</v>
      </c>
      <c r="EV29" s="27">
        <v>0.17274498886414252</v>
      </c>
      <c r="EW29" s="27">
        <v>0.14393095768374164</v>
      </c>
      <c r="EX29" s="27">
        <v>0.20837973273942093</v>
      </c>
      <c r="EY29" s="27">
        <v>0.17121380846325168</v>
      </c>
      <c r="EZ29" s="27">
        <v>0.1591035634743875</v>
      </c>
      <c r="FA29" s="27">
        <v>0.17358017817371937</v>
      </c>
      <c r="FB29" s="27">
        <v>0.16675946547884188</v>
      </c>
      <c r="FC29" s="27">
        <v>0.16411469933184852</v>
      </c>
      <c r="FD29" s="27">
        <v>0.17942650334075724</v>
      </c>
      <c r="FE29" s="27">
        <v>0.16146993318485522</v>
      </c>
      <c r="FF29" s="27">
        <v>0.18555122494432069</v>
      </c>
      <c r="FG29" s="27">
        <v>0.19042316258351891</v>
      </c>
      <c r="FH29" s="27">
        <v>0.18499443207126948</v>
      </c>
      <c r="FI29" s="27">
        <v>0.18541202672605789</v>
      </c>
      <c r="FJ29" s="27">
        <v>0.17678173719376389</v>
      </c>
      <c r="FK29" s="27">
        <v>0.20615256124721604</v>
      </c>
      <c r="FL29" s="27">
        <v>0.17260579064587972</v>
      </c>
      <c r="FM29" s="27">
        <v>0.16801224944320711</v>
      </c>
      <c r="FN29" s="27">
        <v>0.20253340757238308</v>
      </c>
      <c r="FO29" s="27">
        <v>0.20489977728285078</v>
      </c>
      <c r="FP29" s="27">
        <v>0.15952115812917594</v>
      </c>
      <c r="FQ29" s="27">
        <v>0.1490812917594655</v>
      </c>
      <c r="FR29" s="27">
        <v>0.14894209354120266</v>
      </c>
      <c r="FS29" s="27">
        <v>0.19237193763919821</v>
      </c>
      <c r="FT29" s="27">
        <v>0.18680400890868595</v>
      </c>
      <c r="FU29" s="27">
        <v>0.16982182628062359</v>
      </c>
      <c r="FV29" s="27">
        <f>FV15/71.84</f>
        <v>0.16960746102449886</v>
      </c>
      <c r="FW29" s="27">
        <f t="shared" ref="FW29:GY29" si="37">FW15/71.84</f>
        <v>0.16812360801781737</v>
      </c>
      <c r="FX29" s="27">
        <f t="shared" si="37"/>
        <v>0.17821130289532294</v>
      </c>
      <c r="FY29" s="27">
        <f t="shared" si="37"/>
        <v>0.20068624721603565</v>
      </c>
      <c r="FZ29" s="27">
        <f t="shared" si="37"/>
        <v>0.18982878619153673</v>
      </c>
      <c r="GA29" s="27">
        <f t="shared" si="37"/>
        <v>0.19513363028953232</v>
      </c>
      <c r="GB29" s="27">
        <f t="shared" si="37"/>
        <v>0.2189629732739421</v>
      </c>
      <c r="GC29" s="27">
        <f t="shared" si="37"/>
        <v>0.1581709354120267</v>
      </c>
      <c r="GD29" s="27">
        <f t="shared" si="37"/>
        <v>0.15188195991091313</v>
      </c>
      <c r="GE29" s="27">
        <f t="shared" si="37"/>
        <v>0.15264755011135855</v>
      </c>
      <c r="GF29" s="27">
        <f t="shared" si="37"/>
        <v>0.15902561247216035</v>
      </c>
      <c r="GG29" s="27">
        <f t="shared" si="37"/>
        <v>0.1751698218262806</v>
      </c>
      <c r="GH29" s="27">
        <f t="shared" si="37"/>
        <v>0.16310412026726057</v>
      </c>
      <c r="GI29" s="27">
        <f t="shared" si="37"/>
        <v>0.17523524498886414</v>
      </c>
      <c r="GJ29" s="27">
        <f t="shared" si="37"/>
        <v>0.19064309576837415</v>
      </c>
      <c r="GK29" s="27">
        <f t="shared" si="37"/>
        <v>0.22013641425389754</v>
      </c>
      <c r="GL29" s="27">
        <f t="shared" si="37"/>
        <v>0.18765868596881957</v>
      </c>
      <c r="GM29" s="27">
        <f t="shared" si="37"/>
        <v>0.19959214922048996</v>
      </c>
      <c r="GN29" s="27">
        <f t="shared" si="37"/>
        <v>0.16651447661469931</v>
      </c>
      <c r="GO29" s="27">
        <f t="shared" si="37"/>
        <v>0.21449192650334076</v>
      </c>
      <c r="GP29" s="27">
        <f t="shared" si="37"/>
        <v>0.22409521158129175</v>
      </c>
      <c r="GQ29" s="27">
        <f t="shared" si="37"/>
        <v>0.20798023385300668</v>
      </c>
      <c r="GR29" s="27">
        <f t="shared" si="37"/>
        <v>0.19465896436525612</v>
      </c>
      <c r="GS29" s="27">
        <f t="shared" si="37"/>
        <v>0.20000278396436524</v>
      </c>
      <c r="GT29" s="27">
        <f t="shared" si="37"/>
        <v>0.17750417594654788</v>
      </c>
      <c r="GU29" s="27">
        <f t="shared" si="37"/>
        <v>0.16696547884187082</v>
      </c>
      <c r="GV29" s="27">
        <f t="shared" si="37"/>
        <v>0.27862472160356344</v>
      </c>
      <c r="GW29" s="27">
        <f t="shared" si="37"/>
        <v>0.21689170378619152</v>
      </c>
      <c r="GX29" s="27">
        <f t="shared" si="37"/>
        <v>0.18304426503340754</v>
      </c>
      <c r="GY29" s="27">
        <f t="shared" si="37"/>
        <v>0.22099109131403119</v>
      </c>
      <c r="GZ29" s="27">
        <f>GZ15/71.84</f>
        <v>0.15242204899777281</v>
      </c>
      <c r="HA29" s="27">
        <f t="shared" ref="HA29:IS29" si="38">HA15/71.84</f>
        <v>0.2186804008908686</v>
      </c>
      <c r="HB29" s="27">
        <f t="shared" si="38"/>
        <v>0.16982182628062359</v>
      </c>
      <c r="HC29" s="27">
        <f t="shared" si="38"/>
        <v>0.16063474387527837</v>
      </c>
      <c r="HD29" s="27">
        <f t="shared" si="38"/>
        <v>0.16174832962138083</v>
      </c>
      <c r="HE29" s="27">
        <f t="shared" si="38"/>
        <v>0.16494988864142537</v>
      </c>
      <c r="HF29" s="27">
        <f t="shared" si="38"/>
        <v>0.1762249443207127</v>
      </c>
      <c r="HG29" s="27">
        <f t="shared" si="38"/>
        <v>0.18777839643652561</v>
      </c>
      <c r="HH29" s="27">
        <f t="shared" si="38"/>
        <v>0.18875278396436526</v>
      </c>
      <c r="HI29" s="27">
        <f t="shared" si="38"/>
        <v>0.19237193763919821</v>
      </c>
      <c r="HJ29" s="27">
        <f t="shared" si="38"/>
        <v>0.18680400890868595</v>
      </c>
      <c r="HK29" s="27">
        <f t="shared" si="38"/>
        <v>0.18722160356347436</v>
      </c>
      <c r="HL29" s="27">
        <f t="shared" si="38"/>
        <v>0.16049554565701557</v>
      </c>
      <c r="HM29" s="27">
        <f t="shared" si="38"/>
        <v>0.20768374164810691</v>
      </c>
      <c r="HN29" s="27">
        <f t="shared" si="38"/>
        <v>0.15061247216035634</v>
      </c>
      <c r="HO29" s="27">
        <f t="shared" si="38"/>
        <v>0.15061247216035634</v>
      </c>
      <c r="HP29" s="27">
        <f t="shared" si="38"/>
        <v>0.1631403118040089</v>
      </c>
      <c r="HQ29" s="27">
        <f t="shared" si="38"/>
        <v>0.15520601336302894</v>
      </c>
      <c r="HR29" s="27">
        <f t="shared" si="38"/>
        <v>0.18555122494432069</v>
      </c>
      <c r="HS29" s="27">
        <f t="shared" si="38"/>
        <v>0.17483296213808464</v>
      </c>
      <c r="HT29" s="27">
        <f t="shared" si="38"/>
        <v>0.15729398663697106</v>
      </c>
      <c r="HU29" s="27">
        <f t="shared" si="38"/>
        <v>0.16954342984409798</v>
      </c>
      <c r="HV29" s="27">
        <f t="shared" si="38"/>
        <v>0.18791759465478841</v>
      </c>
      <c r="HW29" s="27">
        <f t="shared" si="38"/>
        <v>0.22758908685968821</v>
      </c>
      <c r="HX29" s="27">
        <f t="shared" si="38"/>
        <v>0.15548440979955455</v>
      </c>
      <c r="HY29" s="27">
        <f t="shared" si="38"/>
        <v>0.15409242761692649</v>
      </c>
      <c r="HZ29" s="27">
        <f t="shared" si="38"/>
        <v>0.14894209354120266</v>
      </c>
      <c r="IA29" s="27">
        <f t="shared" si="38"/>
        <v>0.1546492204899777</v>
      </c>
      <c r="IB29" s="27">
        <f t="shared" si="38"/>
        <v>0.14295657015590199</v>
      </c>
      <c r="IC29" s="27">
        <f t="shared" si="38"/>
        <v>0.16620267260579064</v>
      </c>
      <c r="ID29" s="27">
        <f t="shared" si="38"/>
        <v>0.15952115812917594</v>
      </c>
      <c r="IE29" s="27">
        <f t="shared" si="38"/>
        <v>0.1677338530066815</v>
      </c>
      <c r="IF29" s="27">
        <f t="shared" si="38"/>
        <v>0.13808463251670378</v>
      </c>
      <c r="IG29" s="27">
        <f t="shared" si="38"/>
        <v>0.15673719376391981</v>
      </c>
      <c r="IH29" s="27">
        <f t="shared" si="38"/>
        <v>0.13836302895322938</v>
      </c>
      <c r="II29" s="27">
        <f t="shared" si="38"/>
        <v>0.1490812917594655</v>
      </c>
      <c r="IJ29" s="27">
        <f t="shared" si="38"/>
        <v>0.15979955456570155</v>
      </c>
      <c r="IK29" s="27">
        <f t="shared" si="38"/>
        <v>0.16522828507795098</v>
      </c>
      <c r="IL29" s="27">
        <f t="shared" si="38"/>
        <v>0.1717706013363029</v>
      </c>
      <c r="IM29" s="27">
        <f t="shared" si="38"/>
        <v>0.15673719376391981</v>
      </c>
      <c r="IN29" s="27">
        <f t="shared" si="38"/>
        <v>0.15854677060133629</v>
      </c>
      <c r="IO29" s="27">
        <f t="shared" si="38"/>
        <v>0.18443763919821826</v>
      </c>
      <c r="IP29" s="27">
        <f t="shared" si="38"/>
        <v>0.17010022271714922</v>
      </c>
      <c r="IQ29" s="27">
        <f t="shared" si="38"/>
        <v>0.15172605790645879</v>
      </c>
      <c r="IR29" s="27">
        <f t="shared" si="38"/>
        <v>0.1591035634743875</v>
      </c>
      <c r="IS29" s="27">
        <f t="shared" si="38"/>
        <v>0.14184298440979953</v>
      </c>
      <c r="IT29" s="27">
        <f>IT15/71.84</f>
        <v>0.1860773942093541</v>
      </c>
      <c r="IU29" s="27">
        <f t="shared" ref="IU29:JJ29" si="39">IU15/71.84</f>
        <v>0.20586302895322942</v>
      </c>
      <c r="IV29" s="27">
        <f t="shared" si="39"/>
        <v>0.19369292873051225</v>
      </c>
      <c r="IW29" s="27">
        <f t="shared" si="39"/>
        <v>0.25012388641425387</v>
      </c>
      <c r="IX29" s="27">
        <f t="shared" si="39"/>
        <v>0.21825306236080178</v>
      </c>
      <c r="IY29" s="27">
        <f t="shared" si="39"/>
        <v>0.14945295100222716</v>
      </c>
      <c r="IZ29" s="27">
        <f t="shared" si="39"/>
        <v>0.13169543429844097</v>
      </c>
      <c r="JA29" s="27">
        <f t="shared" si="39"/>
        <v>0.16476475501113585</v>
      </c>
      <c r="JB29" s="27">
        <f t="shared" si="39"/>
        <v>0.15349248329621382</v>
      </c>
      <c r="JC29" s="27">
        <f t="shared" si="39"/>
        <v>0.15163975501113586</v>
      </c>
      <c r="JD29" s="27">
        <f t="shared" si="39"/>
        <v>0.12833518930957682</v>
      </c>
      <c r="JE29" s="27">
        <f t="shared" si="39"/>
        <v>0.14522689309576836</v>
      </c>
      <c r="JF29" s="27">
        <f t="shared" si="39"/>
        <v>0.14029510022271716</v>
      </c>
      <c r="JG29" s="27">
        <f t="shared" si="39"/>
        <v>0.18390172605790644</v>
      </c>
      <c r="JH29" s="27">
        <f t="shared" si="39"/>
        <v>0.13902978841870822</v>
      </c>
      <c r="JI29" s="27">
        <f t="shared" si="39"/>
        <v>0.15254871937639197</v>
      </c>
      <c r="JJ29" s="27">
        <f t="shared" si="39"/>
        <v>0.14433602449888641</v>
      </c>
      <c r="JK29" s="27">
        <f>JK15/71.84</f>
        <v>0.15172605790645879</v>
      </c>
      <c r="JL29" s="27">
        <f t="shared" ref="JL29:LS29" si="40">JL15/71.84</f>
        <v>0.15158685968819599</v>
      </c>
      <c r="JM29" s="27">
        <f t="shared" si="40"/>
        <v>0.1520044543429844</v>
      </c>
      <c r="JN29" s="27">
        <f t="shared" si="40"/>
        <v>0.14253897550111358</v>
      </c>
      <c r="JO29" s="27">
        <f t="shared" si="40"/>
        <v>0.15576280623608016</v>
      </c>
      <c r="JP29" s="27">
        <f t="shared" si="40"/>
        <v>0.16345489977728284</v>
      </c>
      <c r="JQ29" s="27">
        <f t="shared" si="40"/>
        <v>0.18217427616926504</v>
      </c>
      <c r="JR29" s="27">
        <f t="shared" si="40"/>
        <v>0.16139755011135859</v>
      </c>
      <c r="JS29" s="27">
        <f t="shared" si="40"/>
        <v>0.20195991091314028</v>
      </c>
      <c r="JT29" s="27">
        <f t="shared" si="40"/>
        <v>0.18252366369710468</v>
      </c>
      <c r="JU29" s="27">
        <f t="shared" si="40"/>
        <v>0.1519153674832962</v>
      </c>
      <c r="JV29" s="27">
        <f t="shared" si="40"/>
        <v>0.18099944320712694</v>
      </c>
      <c r="JW29" s="27">
        <f t="shared" si="40"/>
        <v>0.16240256124721603</v>
      </c>
      <c r="JX29" s="27">
        <f t="shared" si="40"/>
        <v>0.19971603563474385</v>
      </c>
      <c r="JY29" s="27">
        <f t="shared" si="40"/>
        <v>0.16798580178173719</v>
      </c>
      <c r="JZ29" s="27">
        <f t="shared" si="40"/>
        <v>0.18398385300668149</v>
      </c>
      <c r="KA29" s="27">
        <f t="shared" si="40"/>
        <v>0.17372633630289533</v>
      </c>
      <c r="KB29" s="27">
        <f t="shared" si="40"/>
        <v>0.18175668151447663</v>
      </c>
      <c r="KC29" s="27">
        <f t="shared" si="40"/>
        <v>0.14580456570155903</v>
      </c>
      <c r="KD29" s="27">
        <f t="shared" si="40"/>
        <v>0.1989142538975501</v>
      </c>
      <c r="KE29" s="27">
        <f t="shared" si="40"/>
        <v>0.14629732739420934</v>
      </c>
      <c r="KF29" s="27">
        <f t="shared" si="40"/>
        <v>0.17358017817371937</v>
      </c>
      <c r="KG29" s="27">
        <f t="shared" si="40"/>
        <v>0.16146993318485522</v>
      </c>
      <c r="KH29" s="27">
        <f t="shared" si="40"/>
        <v>0.17845211581291759</v>
      </c>
      <c r="KI29" s="27">
        <f t="shared" si="40"/>
        <v>0.1901447661469933</v>
      </c>
      <c r="KJ29" s="27">
        <f t="shared" si="40"/>
        <v>0.17093541202672605</v>
      </c>
      <c r="KK29" s="27">
        <f t="shared" si="40"/>
        <v>0.16411469933184852</v>
      </c>
      <c r="KL29" s="27">
        <f t="shared" si="40"/>
        <v>0.16021714922048996</v>
      </c>
      <c r="KM29" s="238">
        <f t="shared" si="40"/>
        <v>0.15367483296213807</v>
      </c>
      <c r="KN29" s="238">
        <f t="shared" si="40"/>
        <v>0.14281737193763919</v>
      </c>
      <c r="KO29" s="239">
        <f t="shared" si="40"/>
        <v>0.21506124721603562</v>
      </c>
      <c r="KP29" s="239">
        <f t="shared" si="40"/>
        <v>0.19761099665924275</v>
      </c>
      <c r="KQ29" s="239">
        <f t="shared" si="40"/>
        <v>0.19718084632516703</v>
      </c>
      <c r="KR29" s="239">
        <f t="shared" si="40"/>
        <v>0.22558594097995546</v>
      </c>
      <c r="KS29" s="239">
        <f t="shared" si="40"/>
        <v>0.21894487750556793</v>
      </c>
      <c r="KT29" s="239">
        <f t="shared" si="40"/>
        <v>0.2087013919821826</v>
      </c>
      <c r="KU29" s="239">
        <f t="shared" si="40"/>
        <v>0.23372023942093537</v>
      </c>
      <c r="KV29" s="239">
        <f t="shared" si="40"/>
        <v>0.21940876948775057</v>
      </c>
      <c r="KW29" s="239">
        <f t="shared" si="40"/>
        <v>0.26528950445434296</v>
      </c>
      <c r="KX29" s="239">
        <f t="shared" si="40"/>
        <v>0.27898727728285078</v>
      </c>
      <c r="KY29" s="239">
        <f t="shared" si="40"/>
        <v>0.2770513363028953</v>
      </c>
      <c r="KZ29" s="239">
        <f t="shared" si="40"/>
        <v>0.27884752227171494</v>
      </c>
      <c r="LA29" s="239">
        <f t="shared" si="40"/>
        <v>0.27101057906458798</v>
      </c>
      <c r="LB29" s="239">
        <f t="shared" si="40"/>
        <v>0.23903933741648103</v>
      </c>
      <c r="LC29" s="239">
        <f t="shared" si="40"/>
        <v>0.23116166481069039</v>
      </c>
      <c r="LD29" s="239">
        <f t="shared" si="40"/>
        <v>0.23125874164810686</v>
      </c>
      <c r="LE29" s="239">
        <f t="shared" si="40"/>
        <v>0.2027691258351893</v>
      </c>
      <c r="LF29" s="239">
        <f t="shared" si="40"/>
        <v>0.22165267260579066</v>
      </c>
      <c r="LG29" s="239">
        <f t="shared" si="40"/>
        <v>0.15325723830734966</v>
      </c>
      <c r="LH29" s="239">
        <f t="shared" si="40"/>
        <v>0.14448775055679289</v>
      </c>
      <c r="LI29" s="239">
        <f t="shared" si="40"/>
        <v>0.18290645879732739</v>
      </c>
      <c r="LJ29" s="239">
        <f t="shared" si="40"/>
        <v>0.28243318485523383</v>
      </c>
      <c r="LK29" s="239">
        <f t="shared" si="40"/>
        <v>0.28236358574610243</v>
      </c>
      <c r="LL29" s="239">
        <f t="shared" si="40"/>
        <v>0.22117823558525121</v>
      </c>
      <c r="LM29" s="240">
        <f t="shared" si="40"/>
        <v>0.1547884187082405</v>
      </c>
      <c r="LN29" s="240">
        <f t="shared" si="40"/>
        <v>0.16508908685968818</v>
      </c>
      <c r="LO29" s="240">
        <f t="shared" si="40"/>
        <v>0.13711024498886412</v>
      </c>
      <c r="LP29" s="240">
        <f t="shared" si="40"/>
        <v>0.1719097995545657</v>
      </c>
      <c r="LQ29" s="240">
        <f t="shared" si="40"/>
        <v>0.20030623608017817</v>
      </c>
      <c r="LR29" s="240">
        <f t="shared" si="40"/>
        <v>0.21631403118040088</v>
      </c>
      <c r="LS29" s="240">
        <f t="shared" si="40"/>
        <v>0.1591035634743875</v>
      </c>
      <c r="LT29" s="127">
        <f>LT15/71.84</f>
        <v>0.15645879732739421</v>
      </c>
      <c r="LU29" s="127">
        <f t="shared" ref="LU29:NE29" si="41">LU15/71.84</f>
        <v>0.15297884187082406</v>
      </c>
      <c r="LV29" s="127">
        <f t="shared" si="41"/>
        <v>0.14560133630289532</v>
      </c>
      <c r="LW29" s="127">
        <f t="shared" si="41"/>
        <v>0.15590200445434296</v>
      </c>
      <c r="LX29" s="127">
        <f t="shared" si="41"/>
        <v>0.15437082405345209</v>
      </c>
      <c r="LY29" s="127">
        <f t="shared" si="41"/>
        <v>0.1588251670378619</v>
      </c>
      <c r="LZ29" s="127">
        <f t="shared" si="41"/>
        <v>0.16954342984409798</v>
      </c>
      <c r="MA29" s="127">
        <f t="shared" si="41"/>
        <v>0.17538975501113585</v>
      </c>
      <c r="MB29" s="127">
        <f t="shared" si="41"/>
        <v>0.1450445434298441</v>
      </c>
      <c r="MC29" s="127">
        <f t="shared" si="41"/>
        <v>0.14253897550111358</v>
      </c>
      <c r="MD29" s="127">
        <f t="shared" si="41"/>
        <v>0.13126391982182628</v>
      </c>
      <c r="ME29" s="127">
        <f t="shared" si="41"/>
        <v>0.15645879732739421</v>
      </c>
      <c r="MF29" s="127">
        <f t="shared" si="41"/>
        <v>0.15798997772828507</v>
      </c>
      <c r="MG29" s="127">
        <f t="shared" si="41"/>
        <v>0.14796770601336304</v>
      </c>
      <c r="MH29" s="127">
        <f t="shared" si="41"/>
        <v>0.15033407572383073</v>
      </c>
      <c r="MI29" s="127">
        <f t="shared" si="41"/>
        <v>0.19111915367483295</v>
      </c>
      <c r="MJ29" s="127">
        <f t="shared" si="41"/>
        <v>0.15771158129175947</v>
      </c>
      <c r="MK29" s="127">
        <f t="shared" si="41"/>
        <v>0.16216592427616927</v>
      </c>
      <c r="ML29" s="127">
        <f t="shared" si="41"/>
        <v>0.25167037861915365</v>
      </c>
      <c r="MM29" s="127">
        <f t="shared" si="41"/>
        <v>0.26726057906458794</v>
      </c>
      <c r="MN29" s="127">
        <f t="shared" si="41"/>
        <v>0.16508908685968818</v>
      </c>
      <c r="MO29" s="127">
        <f t="shared" si="41"/>
        <v>0.17733853006681513</v>
      </c>
      <c r="MP29" s="127">
        <f t="shared" si="41"/>
        <v>0.17678173719376389</v>
      </c>
      <c r="MQ29" s="127">
        <f t="shared" si="41"/>
        <v>0.18819599109131402</v>
      </c>
      <c r="MR29" s="127">
        <f t="shared" si="41"/>
        <v>0.21742761692650331</v>
      </c>
      <c r="MS29" s="127">
        <f t="shared" si="41"/>
        <v>0.22062917594654788</v>
      </c>
      <c r="MT29" s="127">
        <f t="shared" si="41"/>
        <v>0.2352449888641425</v>
      </c>
      <c r="MU29" s="127">
        <f t="shared" si="41"/>
        <v>0.24484966592427615</v>
      </c>
      <c r="MV29" s="127">
        <f t="shared" si="41"/>
        <v>0.23399220489977726</v>
      </c>
      <c r="MW29" s="127">
        <f t="shared" si="41"/>
        <v>0.23872494432071267</v>
      </c>
      <c r="MX29" s="127">
        <f t="shared" si="41"/>
        <v>0.24429287305122493</v>
      </c>
      <c r="MY29" s="127">
        <f t="shared" si="41"/>
        <v>0.23830734966592429</v>
      </c>
      <c r="MZ29" s="127">
        <f t="shared" si="41"/>
        <v>0.23733296213808464</v>
      </c>
      <c r="NA29" s="127">
        <f t="shared" si="41"/>
        <v>0.1717706013363029</v>
      </c>
      <c r="NB29" s="127">
        <f t="shared" si="41"/>
        <v>0.17859131403118039</v>
      </c>
      <c r="NC29" s="127">
        <f t="shared" si="41"/>
        <v>0.19557349665924276</v>
      </c>
      <c r="ND29" s="127">
        <f t="shared" si="41"/>
        <v>0.20225501113585745</v>
      </c>
      <c r="NE29" s="127">
        <f t="shared" si="41"/>
        <v>0.17706013363028952</v>
      </c>
    </row>
    <row r="30" spans="1:369" s="38" customFormat="1">
      <c r="A30" s="24" t="s">
        <v>214</v>
      </c>
      <c r="B30" s="24">
        <f>B16/70.94</f>
        <v>2.3902401517287338E-3</v>
      </c>
      <c r="C30" s="24">
        <f t="shared" ref="C30:DY30" si="42">C16/70.94</f>
        <v>2.0965566637965848E-3</v>
      </c>
      <c r="D30" s="24">
        <f t="shared" si="42"/>
        <v>3.0707287848886415E-3</v>
      </c>
      <c r="E30" s="24">
        <f t="shared" si="42"/>
        <v>2.3136068893046622E-3</v>
      </c>
      <c r="F30" s="24">
        <f t="shared" si="42"/>
        <v>3.1435015506061461E-3</v>
      </c>
      <c r="G30" s="24">
        <f t="shared" si="42"/>
        <v>2.5575476801865294E-3</v>
      </c>
      <c r="H30" s="24">
        <f t="shared" si="42"/>
        <v>2.4204801347546333E-3</v>
      </c>
      <c r="I30" s="24">
        <f t="shared" si="42"/>
        <v>1.7609336752274457E-4</v>
      </c>
      <c r="J30" s="24">
        <f t="shared" si="42"/>
        <v>3.0264477379707581E-3</v>
      </c>
      <c r="K30" s="24">
        <f t="shared" si="42"/>
        <v>2.5340387071095707E-3</v>
      </c>
      <c r="L30" s="24">
        <f t="shared" si="42"/>
        <v>1.3683248592788474E-4</v>
      </c>
      <c r="M30" s="24">
        <f t="shared" si="42"/>
        <v>2.2721339890778855E-3</v>
      </c>
      <c r="N30" s="24">
        <f t="shared" si="42"/>
        <v>2.3831240982437512E-3</v>
      </c>
      <c r="O30" s="24">
        <f t="shared" si="42"/>
        <v>3.0545482826672375E-3</v>
      </c>
      <c r="P30" s="24">
        <f t="shared" si="42"/>
        <v>3.1036189978477183E-3</v>
      </c>
      <c r="Q30" s="24">
        <f t="shared" si="42"/>
        <v>2.8881600782262075E-3</v>
      </c>
      <c r="R30" s="24">
        <f t="shared" si="42"/>
        <v>2.4950662531716939E-3</v>
      </c>
      <c r="S30" s="24">
        <f t="shared" si="42"/>
        <v>2.4637408764840393E-3</v>
      </c>
      <c r="T30" s="24">
        <f t="shared" si="42"/>
        <v>2.2879351909921002E-3</v>
      </c>
      <c r="U30" s="24">
        <f t="shared" si="42"/>
        <v>2.3554574830300795E-3</v>
      </c>
      <c r="V30" s="24">
        <f t="shared" si="42"/>
        <v>2.3709564727081062E-3</v>
      </c>
      <c r="W30" s="24">
        <f t="shared" si="42"/>
        <v>2.6124405217401322E-3</v>
      </c>
      <c r="X30" s="24">
        <f t="shared" si="42"/>
        <v>2.6712714970397516E-3</v>
      </c>
      <c r="Y30" s="24">
        <f t="shared" si="42"/>
        <v>2.580349591203835E-3</v>
      </c>
      <c r="Z30" s="24">
        <f t="shared" si="42"/>
        <v>2.6239478029723307E-3</v>
      </c>
      <c r="AA30" s="24">
        <f t="shared" si="42"/>
        <v>2.6985833098393014E-3</v>
      </c>
      <c r="AB30" s="24">
        <f t="shared" si="42"/>
        <v>3.3831406822667043E-3</v>
      </c>
      <c r="AC30" s="24">
        <f t="shared" si="42"/>
        <v>3.1012122920778123E-3</v>
      </c>
      <c r="AD30" s="24">
        <f t="shared" si="42"/>
        <v>3.1012122920778123E-3</v>
      </c>
      <c r="AE30" s="24">
        <f t="shared" si="42"/>
        <v>3.3831406822667043E-3</v>
      </c>
      <c r="AF30" s="24">
        <f t="shared" si="42"/>
        <v>2.9602480969833662E-3</v>
      </c>
      <c r="AG30" s="24">
        <f t="shared" si="42"/>
        <v>2.9602480969833662E-3</v>
      </c>
      <c r="AH30" s="24">
        <f t="shared" si="42"/>
        <v>2.8192839018889204E-3</v>
      </c>
      <c r="AI30" s="24">
        <f t="shared" si="42"/>
        <v>0</v>
      </c>
      <c r="AJ30" s="24">
        <f t="shared" si="42"/>
        <v>2.0273968059171792E-3</v>
      </c>
      <c r="AK30" s="24">
        <f t="shared" si="42"/>
        <v>1.9604237914873971E-3</v>
      </c>
      <c r="AL30" s="24">
        <f t="shared" si="42"/>
        <v>2.3819334504420488E-3</v>
      </c>
      <c r="AM30" s="24">
        <f t="shared" si="42"/>
        <v>2.210548724705557E-3</v>
      </c>
      <c r="AN30" s="24">
        <f t="shared" si="42"/>
        <v>2.8285976076362308E-3</v>
      </c>
      <c r="AO30" s="24">
        <f t="shared" si="42"/>
        <v>2.4121963930252622E-3</v>
      </c>
      <c r="AP30" s="24">
        <f t="shared" si="42"/>
        <v>2.6069745631548367E-3</v>
      </c>
      <c r="AQ30" s="24">
        <f t="shared" si="42"/>
        <v>2.2971034922347113E-3</v>
      </c>
      <c r="AR30" s="24">
        <f t="shared" si="42"/>
        <v>2.077940384960402E-3</v>
      </c>
      <c r="AS30" s="24">
        <f t="shared" si="42"/>
        <v>2.1361714124612341E-3</v>
      </c>
      <c r="AT30" s="24">
        <f t="shared" si="42"/>
        <v>1.4369253435433856E-4</v>
      </c>
      <c r="AU30" s="24">
        <f t="shared" si="42"/>
        <v>1.97663126899101E-4</v>
      </c>
      <c r="AV30" s="24">
        <f t="shared" si="42"/>
        <v>2.4369517689676627E-3</v>
      </c>
      <c r="AW30" s="24">
        <f t="shared" si="42"/>
        <v>3.180504651818438E-3</v>
      </c>
      <c r="AX30" s="83">
        <f>AX16/70.94</f>
        <v>1.1700028192839019E-2</v>
      </c>
      <c r="AY30" s="83">
        <f t="shared" ref="AY30:DB30" si="43">AY16/70.94</f>
        <v>1.3532562729066817E-2</v>
      </c>
      <c r="AZ30" s="83">
        <f t="shared" si="43"/>
        <v>1.1840992387933465E-2</v>
      </c>
      <c r="BA30" s="83">
        <f t="shared" si="43"/>
        <v>1.6915703411333521E-3</v>
      </c>
      <c r="BB30" s="83">
        <f t="shared" si="43"/>
        <v>1.310967014378348E-2</v>
      </c>
      <c r="BC30" s="83">
        <f t="shared" si="43"/>
        <v>8.45785170566676E-3</v>
      </c>
      <c r="BD30" s="83">
        <f t="shared" si="43"/>
        <v>0</v>
      </c>
      <c r="BE30" s="83">
        <f t="shared" si="43"/>
        <v>1.4096419509444601E-4</v>
      </c>
      <c r="BF30" s="83">
        <f t="shared" si="43"/>
        <v>1.2827741753594588E-2</v>
      </c>
      <c r="BG30" s="83">
        <f t="shared" si="43"/>
        <v>1.268677755850014E-3</v>
      </c>
      <c r="BH30" s="83">
        <f t="shared" si="43"/>
        <v>2.5373555117000281E-3</v>
      </c>
      <c r="BI30" s="83">
        <f t="shared" si="43"/>
        <v>4.22892585283338E-3</v>
      </c>
      <c r="BJ30" s="83">
        <f t="shared" si="43"/>
        <v>2.9602480969833662E-3</v>
      </c>
      <c r="BK30" s="83">
        <f t="shared" si="43"/>
        <v>3.5241048773611504E-3</v>
      </c>
      <c r="BL30" s="83">
        <f t="shared" si="43"/>
        <v>1.8325345362277983E-3</v>
      </c>
      <c r="BM30" s="83">
        <f t="shared" si="43"/>
        <v>3.1012122920778123E-3</v>
      </c>
      <c r="BN30" s="83">
        <f t="shared" si="43"/>
        <v>4.22892585283338E-3</v>
      </c>
      <c r="BO30" s="83">
        <f t="shared" si="43"/>
        <v>1.9734987313222443E-3</v>
      </c>
      <c r="BP30" s="83">
        <f t="shared" si="43"/>
        <v>3.1012122920778123E-3</v>
      </c>
      <c r="BQ30" s="83">
        <f t="shared" si="43"/>
        <v>2.8192839018889204E-3</v>
      </c>
      <c r="BR30" s="83">
        <f t="shared" si="43"/>
        <v>2.6783197067944743E-3</v>
      </c>
      <c r="BS30" s="83">
        <f t="shared" si="43"/>
        <v>4.93374682830561E-3</v>
      </c>
      <c r="BT30" s="83">
        <f t="shared" si="43"/>
        <v>4.7927826332111647E-3</v>
      </c>
      <c r="BU30" s="83">
        <f t="shared" si="43"/>
        <v>5.6385678037778409E-3</v>
      </c>
      <c r="BV30" s="83">
        <f t="shared" si="43"/>
        <v>3.1012122920778123E-3</v>
      </c>
      <c r="BW30" s="83">
        <f t="shared" si="43"/>
        <v>5.2156752184945024E-3</v>
      </c>
      <c r="BX30" s="83">
        <f t="shared" si="43"/>
        <v>3.1012122920778123E-3</v>
      </c>
      <c r="BY30" s="83">
        <f t="shared" si="43"/>
        <v>3.6650690724555966E-3</v>
      </c>
      <c r="BZ30" s="83">
        <f t="shared" si="43"/>
        <v>3.6650690724555966E-3</v>
      </c>
      <c r="CA30" s="83">
        <f t="shared" si="43"/>
        <v>3.6650690724555966E-3</v>
      </c>
      <c r="CB30" s="83">
        <f t="shared" si="43"/>
        <v>3.9469974626444885E-3</v>
      </c>
      <c r="CC30" s="83">
        <f t="shared" si="43"/>
        <v>3.1012122920778123E-3</v>
      </c>
      <c r="CD30" s="83">
        <f t="shared" si="43"/>
        <v>2.11446292641669E-3</v>
      </c>
      <c r="CE30" s="83">
        <f t="shared" si="43"/>
        <v>2.3963913166055823E-3</v>
      </c>
      <c r="CF30" s="83">
        <f t="shared" si="43"/>
        <v>2.6783197067944743E-3</v>
      </c>
      <c r="CG30" s="83">
        <f t="shared" si="43"/>
        <v>2.8192839018889204E-3</v>
      </c>
      <c r="CH30" s="83">
        <f t="shared" si="43"/>
        <v>3.5241048773611504E-3</v>
      </c>
      <c r="CI30" s="83">
        <f t="shared" si="43"/>
        <v>2.9602480969833662E-3</v>
      </c>
      <c r="CJ30" s="83">
        <f t="shared" si="43"/>
        <v>2.6783197067944743E-3</v>
      </c>
      <c r="CK30" s="83">
        <f t="shared" si="43"/>
        <v>3.2421764871722585E-3</v>
      </c>
      <c r="CL30" s="83">
        <f t="shared" si="43"/>
        <v>3.1012122920778123E-3</v>
      </c>
      <c r="CM30" s="83">
        <f t="shared" si="43"/>
        <v>3.2421764871722585E-3</v>
      </c>
      <c r="CN30" s="83">
        <f t="shared" si="43"/>
        <v>3.5241048773611504E-3</v>
      </c>
      <c r="CO30" s="83">
        <f t="shared" si="43"/>
        <v>3.3831406822667043E-3</v>
      </c>
      <c r="CP30" s="83">
        <f t="shared" si="43"/>
        <v>3.5241048773611504E-3</v>
      </c>
      <c r="CQ30" s="83">
        <f t="shared" si="43"/>
        <v>3.5241048773611504E-3</v>
      </c>
      <c r="CR30" s="24">
        <f t="shared" si="43"/>
        <v>9.0692839018889193E-4</v>
      </c>
      <c r="CS30" s="24">
        <f t="shared" si="43"/>
        <v>6.20443835837126E-4</v>
      </c>
      <c r="CT30" s="24">
        <f t="shared" si="43"/>
        <v>7.1045954327600793E-4</v>
      </c>
      <c r="CU30" s="24">
        <f t="shared" si="43"/>
        <v>3.8671177520909696E-3</v>
      </c>
      <c r="CV30" s="24">
        <f t="shared" si="43"/>
        <v>5.8274598252043986E-4</v>
      </c>
      <c r="CW30" s="24">
        <f t="shared" si="43"/>
        <v>4.1361244243962036E-4</v>
      </c>
      <c r="CX30" s="24">
        <f t="shared" si="43"/>
        <v>3.3866647871440654E-3</v>
      </c>
      <c r="CY30" s="24">
        <f t="shared" si="43"/>
        <v>3.54827016794877E-3</v>
      </c>
      <c r="CZ30" s="24">
        <f t="shared" si="43"/>
        <v>8.1294051310967037E-4</v>
      </c>
      <c r="DA30" s="24">
        <f t="shared" si="43"/>
        <v>4.0146602762898223E-4</v>
      </c>
      <c r="DB30" s="24">
        <f t="shared" si="43"/>
        <v>3.5241048773611504E-3</v>
      </c>
      <c r="DC30" s="26">
        <f t="shared" si="42"/>
        <v>3.3721768004260251E-3</v>
      </c>
      <c r="DD30" s="26">
        <f t="shared" si="42"/>
        <v>4.1219212138298685E-3</v>
      </c>
      <c r="DE30" s="26">
        <f t="shared" si="42"/>
        <v>4.0893712996898793E-3</v>
      </c>
      <c r="DF30" s="26">
        <f t="shared" si="42"/>
        <v>3.4815023650659406E-3</v>
      </c>
      <c r="DG30" s="26">
        <f t="shared" si="42"/>
        <v>3.5001409641950954E-3</v>
      </c>
      <c r="DH30" s="26">
        <f t="shared" si="42"/>
        <v>3.4762512427106667E-3</v>
      </c>
      <c r="DI30" s="26">
        <f t="shared" si="42"/>
        <v>3.3253453622779814E-3</v>
      </c>
      <c r="DJ30" s="26">
        <f t="shared" si="42"/>
        <v>3.434281180952133E-3</v>
      </c>
      <c r="DK30" s="26">
        <f t="shared" si="42"/>
        <v>3.3676346208063156E-3</v>
      </c>
      <c r="DL30" s="26">
        <f t="shared" si="42"/>
        <v>3.5255145193120955E-3</v>
      </c>
      <c r="DM30" s="26">
        <f t="shared" si="42"/>
        <v>3.7668765466904743E-3</v>
      </c>
      <c r="DN30" s="26">
        <f t="shared" si="42"/>
        <v>3.7856717727030673E-3</v>
      </c>
      <c r="DO30" s="26">
        <f t="shared" si="42"/>
        <v>3.387839488769852E-3</v>
      </c>
      <c r="DP30" s="26">
        <f t="shared" si="42"/>
        <v>3.3443755286157316E-3</v>
      </c>
      <c r="DQ30" s="26">
        <v>3.4395263603044829E-3</v>
      </c>
      <c r="DR30" s="26">
        <v>3.7115872568367634E-3</v>
      </c>
      <c r="DS30" s="26">
        <v>4.6433605864110517E-3</v>
      </c>
      <c r="DT30" s="26">
        <v>4.0090217084860456E-3</v>
      </c>
      <c r="DU30" s="26">
        <v>3.9413588948407101E-3</v>
      </c>
      <c r="DV30" s="26">
        <v>3.8060332675500428E-3</v>
      </c>
      <c r="DW30" s="26">
        <f t="shared" si="42"/>
        <v>8.5856055419066407E-3</v>
      </c>
      <c r="DX30" s="26">
        <f t="shared" si="42"/>
        <v>5.8037496475895111E-3</v>
      </c>
      <c r="DY30" s="26">
        <f t="shared" si="42"/>
        <v>7.9195286669913132E-3</v>
      </c>
      <c r="DZ30" s="26">
        <f t="shared" ref="DZ30:EQ30" si="44">DZ16/70.94</f>
        <v>3.1306880232981433E-3</v>
      </c>
      <c r="EA30" s="26">
        <f t="shared" si="44"/>
        <v>7.3299923198817847E-3</v>
      </c>
      <c r="EB30" s="26">
        <f t="shared" si="44"/>
        <v>3.2046643485887914E-3</v>
      </c>
      <c r="EC30" s="26">
        <f t="shared" si="44"/>
        <v>4.5936421338169282E-3</v>
      </c>
      <c r="ED30" s="26">
        <f t="shared" si="44"/>
        <v>5.1571045954327604E-3</v>
      </c>
      <c r="EE30" s="26">
        <f t="shared" si="44"/>
        <v>5.5911213185997084E-3</v>
      </c>
      <c r="EF30" s="26">
        <f t="shared" si="44"/>
        <v>5.2408319056190507E-3</v>
      </c>
      <c r="EG30" s="26">
        <f t="shared" si="44"/>
        <v>7.9866201484822853E-3</v>
      </c>
      <c r="EH30" s="26">
        <f t="shared" si="44"/>
        <v>2.5515719007372126E-3</v>
      </c>
      <c r="EI30" s="26">
        <f t="shared" si="44"/>
        <v>2.0116419841125061E-3</v>
      </c>
      <c r="EJ30" s="26">
        <f t="shared" si="44"/>
        <v>4.8597406258810254E-3</v>
      </c>
      <c r="EK30" s="26">
        <f t="shared" si="44"/>
        <v>4.6283244056009769E-3</v>
      </c>
      <c r="EL30" s="26">
        <f t="shared" si="44"/>
        <v>4.0117282210318586E-3</v>
      </c>
      <c r="EM30" s="26">
        <f t="shared" si="44"/>
        <v>5.3994321156711888E-3</v>
      </c>
      <c r="EN30" s="26">
        <f t="shared" si="44"/>
        <v>4.9216173510532955E-3</v>
      </c>
      <c r="EO30" s="26">
        <f t="shared" si="44"/>
        <v>4.7475566206183649E-3</v>
      </c>
      <c r="EP30" s="26">
        <f t="shared" si="44"/>
        <v>4.9693588354873652E-3</v>
      </c>
      <c r="EQ30" s="26">
        <f t="shared" si="44"/>
        <v>6.4936437962939244E-3</v>
      </c>
      <c r="ER30" s="27">
        <v>1.5506061460389062E-3</v>
      </c>
      <c r="ES30" s="27">
        <v>1.4096419509444602E-3</v>
      </c>
      <c r="ET30" s="27">
        <v>1.4096419509444602E-3</v>
      </c>
      <c r="EU30" s="27">
        <v>2.2554271215111362E-3</v>
      </c>
      <c r="EV30" s="27">
        <v>1.5506061460389062E-3</v>
      </c>
      <c r="EW30" s="27">
        <v>1.268677755850014E-3</v>
      </c>
      <c r="EX30" s="27">
        <v>3.1012122920778123E-3</v>
      </c>
      <c r="EY30" s="27">
        <v>1.1277135607555681E-3</v>
      </c>
      <c r="EZ30" s="27">
        <v>9.8674936566112213E-4</v>
      </c>
      <c r="FA30" s="27">
        <v>1.4096419509444602E-3</v>
      </c>
      <c r="FB30" s="27">
        <v>1.5506061460389062E-3</v>
      </c>
      <c r="FC30" s="27">
        <v>1.4096419509444602E-3</v>
      </c>
      <c r="FD30" s="27">
        <v>1.268677755850014E-3</v>
      </c>
      <c r="FE30" s="27">
        <v>1.6915703411333521E-3</v>
      </c>
      <c r="FF30" s="27">
        <v>1.4096419509444602E-3</v>
      </c>
      <c r="FG30" s="27">
        <v>2.3963913166055823E-3</v>
      </c>
      <c r="FH30" s="27">
        <v>1.5506061460389062E-3</v>
      </c>
      <c r="FI30" s="27">
        <v>1.5506061460389062E-3</v>
      </c>
      <c r="FJ30" s="27">
        <v>1.1277135607555681E-3</v>
      </c>
      <c r="FK30" s="27">
        <v>1.6915703411333521E-3</v>
      </c>
      <c r="FL30" s="27">
        <v>1.4096419509444602E-3</v>
      </c>
      <c r="FM30" s="27">
        <v>5.6385678037778404E-4</v>
      </c>
      <c r="FN30" s="27">
        <v>1.6915703411333521E-3</v>
      </c>
      <c r="FO30" s="27">
        <v>1.5506061460389062E-3</v>
      </c>
      <c r="FP30" s="27">
        <v>1.4096419509444602E-3</v>
      </c>
      <c r="FQ30" s="27">
        <v>1.5506061460389062E-3</v>
      </c>
      <c r="FR30" s="27">
        <v>1.8325345362277983E-3</v>
      </c>
      <c r="FS30" s="27">
        <v>3.2421764871722585E-3</v>
      </c>
      <c r="FT30" s="27">
        <v>1.8325345362277983E-3</v>
      </c>
      <c r="FU30" s="27">
        <v>3.3831406822667043E-3</v>
      </c>
      <c r="FV30" s="27">
        <f>FV16/70.94</f>
        <v>1.1277135607555681E-3</v>
      </c>
      <c r="FW30" s="27">
        <f t="shared" ref="FW30:GY30" si="45">FW16/70.94</f>
        <v>1.1277135607555681E-3</v>
      </c>
      <c r="FX30" s="27">
        <f t="shared" si="45"/>
        <v>1.4096419509444602E-3</v>
      </c>
      <c r="FY30" s="27">
        <f t="shared" si="45"/>
        <v>1.8325345362277983E-3</v>
      </c>
      <c r="FZ30" s="27">
        <f t="shared" si="45"/>
        <v>1.5506061460389062E-3</v>
      </c>
      <c r="GA30" s="27">
        <f t="shared" si="45"/>
        <v>1.6915703411333521E-3</v>
      </c>
      <c r="GB30" s="27">
        <f t="shared" si="45"/>
        <v>1.9734987313222443E-3</v>
      </c>
      <c r="GC30" s="27">
        <f t="shared" si="45"/>
        <v>9.8674936566112213E-4</v>
      </c>
      <c r="GD30" s="27">
        <f t="shared" si="45"/>
        <v>1.1277135607555681E-3</v>
      </c>
      <c r="GE30" s="27">
        <f t="shared" si="45"/>
        <v>8.4578517056667607E-4</v>
      </c>
      <c r="GF30" s="27">
        <f t="shared" si="45"/>
        <v>1.1277135607555681E-3</v>
      </c>
      <c r="GG30" s="27">
        <f t="shared" si="45"/>
        <v>1.268677755850014E-3</v>
      </c>
      <c r="GH30" s="27">
        <f t="shared" si="45"/>
        <v>1.268677755850014E-3</v>
      </c>
      <c r="GI30" s="27">
        <f t="shared" si="45"/>
        <v>1.268677755850014E-3</v>
      </c>
      <c r="GJ30" s="27">
        <f t="shared" si="45"/>
        <v>1.6915703411333521E-3</v>
      </c>
      <c r="GK30" s="27">
        <f t="shared" si="45"/>
        <v>2.11446292641669E-3</v>
      </c>
      <c r="GL30" s="27">
        <f t="shared" si="45"/>
        <v>1.4096419509444602E-3</v>
      </c>
      <c r="GM30" s="27">
        <f t="shared" si="45"/>
        <v>1.9734987313222443E-3</v>
      </c>
      <c r="GN30" s="27">
        <f t="shared" si="45"/>
        <v>1.268677755850014E-3</v>
      </c>
      <c r="GO30" s="27">
        <f t="shared" si="45"/>
        <v>2.11446292641669E-3</v>
      </c>
      <c r="GP30" s="27">
        <f t="shared" si="45"/>
        <v>1.9734987313222443E-3</v>
      </c>
      <c r="GQ30" s="27">
        <f t="shared" si="45"/>
        <v>1.5506061460389062E-3</v>
      </c>
      <c r="GR30" s="27">
        <f t="shared" si="45"/>
        <v>1.1277135607555681E-3</v>
      </c>
      <c r="GS30" s="27">
        <f t="shared" si="45"/>
        <v>1.1277135607555681E-3</v>
      </c>
      <c r="GT30" s="27">
        <f t="shared" si="45"/>
        <v>1.268677755850014E-3</v>
      </c>
      <c r="GU30" s="27">
        <f t="shared" si="45"/>
        <v>9.8674936566112213E-4</v>
      </c>
      <c r="GV30" s="27">
        <f t="shared" si="45"/>
        <v>2.6783197067944743E-3</v>
      </c>
      <c r="GW30" s="27">
        <f t="shared" si="45"/>
        <v>1.5506061460389062E-3</v>
      </c>
      <c r="GX30" s="27">
        <f t="shared" si="45"/>
        <v>1.5506061460389062E-3</v>
      </c>
      <c r="GY30" s="27">
        <f t="shared" si="45"/>
        <v>2.5373555117000281E-3</v>
      </c>
      <c r="GZ30" s="27">
        <f>GZ16/70.94</f>
        <v>1.5506061460389062E-3</v>
      </c>
      <c r="HA30" s="27">
        <f t="shared" ref="HA30:IS30" si="46">HA16/70.94</f>
        <v>2.9602480969833662E-3</v>
      </c>
      <c r="HB30" s="27">
        <f t="shared" si="46"/>
        <v>3.3831406822667043E-3</v>
      </c>
      <c r="HC30" s="27">
        <f t="shared" si="46"/>
        <v>8.4578517056667607E-4</v>
      </c>
      <c r="HD30" s="27">
        <f t="shared" si="46"/>
        <v>1.268677755850014E-3</v>
      </c>
      <c r="HE30" s="27">
        <f t="shared" si="46"/>
        <v>1.1277135607555681E-3</v>
      </c>
      <c r="HF30" s="27">
        <f t="shared" si="46"/>
        <v>1.1277135607555681E-3</v>
      </c>
      <c r="HG30" s="27">
        <f t="shared" si="46"/>
        <v>1.1277135607555681E-3</v>
      </c>
      <c r="HH30" s="27">
        <f t="shared" si="46"/>
        <v>1.268677755850014E-3</v>
      </c>
      <c r="HI30" s="27">
        <f t="shared" si="46"/>
        <v>3.2421764871722585E-3</v>
      </c>
      <c r="HJ30" s="27">
        <f t="shared" si="46"/>
        <v>1.8325345362277983E-3</v>
      </c>
      <c r="HK30" s="27">
        <f t="shared" si="46"/>
        <v>5.3566394135889485E-3</v>
      </c>
      <c r="HL30" s="27">
        <f t="shared" si="46"/>
        <v>1.268677755850014E-3</v>
      </c>
      <c r="HM30" s="27">
        <f t="shared" si="46"/>
        <v>2.5373555117000281E-3</v>
      </c>
      <c r="HN30" s="27">
        <f t="shared" si="46"/>
        <v>1.1277135607555681E-3</v>
      </c>
      <c r="HO30" s="27">
        <f t="shared" si="46"/>
        <v>1.268677755850014E-3</v>
      </c>
      <c r="HP30" s="27">
        <f t="shared" si="46"/>
        <v>1.6915703411333521E-3</v>
      </c>
      <c r="HQ30" s="27">
        <f t="shared" si="46"/>
        <v>1.4096419509444602E-3</v>
      </c>
      <c r="HR30" s="27">
        <f t="shared" si="46"/>
        <v>1.1277135607555681E-3</v>
      </c>
      <c r="HS30" s="27">
        <f t="shared" si="46"/>
        <v>1.4096419509444602E-3</v>
      </c>
      <c r="HT30" s="27">
        <f t="shared" si="46"/>
        <v>1.1277135607555681E-3</v>
      </c>
      <c r="HU30" s="27">
        <f t="shared" si="46"/>
        <v>1.268677755850014E-3</v>
      </c>
      <c r="HV30" s="27">
        <f t="shared" si="46"/>
        <v>2.5373555117000281E-3</v>
      </c>
      <c r="HW30" s="27">
        <f t="shared" si="46"/>
        <v>2.9602480969833662E-3</v>
      </c>
      <c r="HX30" s="27">
        <f t="shared" si="46"/>
        <v>9.8674936566112213E-4</v>
      </c>
      <c r="HY30" s="27">
        <f t="shared" si="46"/>
        <v>9.8674936566112213E-4</v>
      </c>
      <c r="HZ30" s="27">
        <f t="shared" si="46"/>
        <v>1.8325345362277983E-3</v>
      </c>
      <c r="IA30" s="27">
        <f t="shared" si="46"/>
        <v>9.8674936566112213E-4</v>
      </c>
      <c r="IB30" s="27">
        <f t="shared" si="46"/>
        <v>8.4578517056667607E-4</v>
      </c>
      <c r="IC30" s="27">
        <f t="shared" si="46"/>
        <v>9.8674936566112213E-4</v>
      </c>
      <c r="ID30" s="27">
        <f t="shared" si="46"/>
        <v>1.4096419509444602E-3</v>
      </c>
      <c r="IE30" s="27">
        <f t="shared" si="46"/>
        <v>9.8674936566112213E-4</v>
      </c>
      <c r="IF30" s="27">
        <f t="shared" si="46"/>
        <v>2.11446292641669E-3</v>
      </c>
      <c r="IG30" s="27">
        <f t="shared" si="46"/>
        <v>9.8674936566112213E-4</v>
      </c>
      <c r="IH30" s="27">
        <f t="shared" si="46"/>
        <v>1.1277135607555681E-3</v>
      </c>
      <c r="II30" s="27">
        <f t="shared" si="46"/>
        <v>1.5506061460389062E-3</v>
      </c>
      <c r="IJ30" s="27">
        <f t="shared" si="46"/>
        <v>1.268677755850014E-3</v>
      </c>
      <c r="IK30" s="27">
        <f t="shared" si="46"/>
        <v>1.1277135607555681E-3</v>
      </c>
      <c r="IL30" s="27">
        <f t="shared" si="46"/>
        <v>1.268677755850014E-3</v>
      </c>
      <c r="IM30" s="27">
        <f t="shared" si="46"/>
        <v>1.4096419509444602E-3</v>
      </c>
      <c r="IN30" s="27">
        <f t="shared" si="46"/>
        <v>1.1277135607555681E-3</v>
      </c>
      <c r="IO30" s="27">
        <f t="shared" si="46"/>
        <v>1.5506061460389062E-3</v>
      </c>
      <c r="IP30" s="27">
        <f t="shared" si="46"/>
        <v>1.1277135607555681E-3</v>
      </c>
      <c r="IQ30" s="27">
        <f t="shared" si="46"/>
        <v>1.1277135607555681E-3</v>
      </c>
      <c r="IR30" s="27">
        <f t="shared" si="46"/>
        <v>1.268677755850014E-3</v>
      </c>
      <c r="IS30" s="27">
        <f t="shared" si="46"/>
        <v>9.8674936566112213E-4</v>
      </c>
      <c r="IT30" s="27">
        <f>IT16/70.94</f>
        <v>1.6915703411333521E-3</v>
      </c>
      <c r="IU30" s="27">
        <f t="shared" ref="IU30:JJ30" si="47">IU16/70.94</f>
        <v>1.9734987313222443E-3</v>
      </c>
      <c r="IV30" s="27">
        <f t="shared" si="47"/>
        <v>2.11446292641669E-3</v>
      </c>
      <c r="IW30" s="27">
        <f t="shared" si="47"/>
        <v>2.3963913166055823E-3</v>
      </c>
      <c r="IX30" s="27">
        <f t="shared" si="47"/>
        <v>2.8192839018889204E-3</v>
      </c>
      <c r="IY30" s="27">
        <f t="shared" si="47"/>
        <v>1.6915703411333521E-3</v>
      </c>
      <c r="IZ30" s="27">
        <f t="shared" si="47"/>
        <v>8.4578517056667607E-4</v>
      </c>
      <c r="JA30" s="27">
        <f t="shared" si="47"/>
        <v>1.5506061460389062E-3</v>
      </c>
      <c r="JB30" s="27">
        <f t="shared" si="47"/>
        <v>1.9734987313222443E-3</v>
      </c>
      <c r="JC30" s="27">
        <f t="shared" si="47"/>
        <v>1.1277135607555681E-3</v>
      </c>
      <c r="JD30" s="27">
        <f t="shared" si="47"/>
        <v>1.5506061460389062E-3</v>
      </c>
      <c r="JE30" s="27">
        <f t="shared" si="47"/>
        <v>1.268677755850014E-3</v>
      </c>
      <c r="JF30" s="27">
        <f t="shared" si="47"/>
        <v>1.1277135607555681E-3</v>
      </c>
      <c r="JG30" s="27">
        <f t="shared" si="47"/>
        <v>2.11446292641669E-3</v>
      </c>
      <c r="JH30" s="27">
        <f t="shared" si="47"/>
        <v>1.9734987313222443E-3</v>
      </c>
      <c r="JI30" s="27">
        <f t="shared" si="47"/>
        <v>1.9734987313222443E-3</v>
      </c>
      <c r="JJ30" s="27">
        <f t="shared" si="47"/>
        <v>1.268677755850014E-3</v>
      </c>
      <c r="JK30" s="27">
        <f>JK16/70.94</f>
        <v>0</v>
      </c>
      <c r="JL30" s="27">
        <f t="shared" ref="JL30:LS30" si="48">JL16/70.94</f>
        <v>1.1277135607555681E-3</v>
      </c>
      <c r="JM30" s="27">
        <f t="shared" si="48"/>
        <v>0</v>
      </c>
      <c r="JN30" s="27">
        <f t="shared" si="48"/>
        <v>8.4578517056667607E-4</v>
      </c>
      <c r="JO30" s="27">
        <f t="shared" si="48"/>
        <v>1.4096419509444602E-3</v>
      </c>
      <c r="JP30" s="27">
        <f t="shared" si="48"/>
        <v>0</v>
      </c>
      <c r="JQ30" s="27">
        <f t="shared" si="48"/>
        <v>0</v>
      </c>
      <c r="JR30" s="27">
        <f t="shared" si="48"/>
        <v>0</v>
      </c>
      <c r="JS30" s="27">
        <f t="shared" si="48"/>
        <v>0</v>
      </c>
      <c r="JT30" s="27">
        <f t="shared" si="48"/>
        <v>0</v>
      </c>
      <c r="JU30" s="27">
        <f t="shared" si="48"/>
        <v>0</v>
      </c>
      <c r="JV30" s="27">
        <f t="shared" si="48"/>
        <v>0</v>
      </c>
      <c r="JW30" s="27">
        <f t="shared" si="48"/>
        <v>0</v>
      </c>
      <c r="JX30" s="27">
        <f t="shared" si="48"/>
        <v>0</v>
      </c>
      <c r="JY30" s="27">
        <f t="shared" si="48"/>
        <v>0</v>
      </c>
      <c r="JZ30" s="27">
        <f t="shared" si="48"/>
        <v>0</v>
      </c>
      <c r="KA30" s="27">
        <f t="shared" si="48"/>
        <v>0</v>
      </c>
      <c r="KB30" s="27">
        <f t="shared" si="48"/>
        <v>0</v>
      </c>
      <c r="KC30" s="27">
        <f t="shared" si="48"/>
        <v>0</v>
      </c>
      <c r="KD30" s="27">
        <f t="shared" si="48"/>
        <v>1.268677755850014E-3</v>
      </c>
      <c r="KE30" s="27">
        <f t="shared" si="48"/>
        <v>1.1277135607555681E-3</v>
      </c>
      <c r="KF30" s="27">
        <f t="shared" si="48"/>
        <v>0</v>
      </c>
      <c r="KG30" s="27">
        <f t="shared" si="48"/>
        <v>1.9734987313222443E-3</v>
      </c>
      <c r="KH30" s="27">
        <f t="shared" si="48"/>
        <v>0</v>
      </c>
      <c r="KI30" s="27">
        <f t="shared" si="48"/>
        <v>0</v>
      </c>
      <c r="KJ30" s="27">
        <f t="shared" si="48"/>
        <v>0</v>
      </c>
      <c r="KK30" s="27">
        <f t="shared" si="48"/>
        <v>0</v>
      </c>
      <c r="KL30" s="27">
        <f t="shared" si="48"/>
        <v>3.1012122920778123E-3</v>
      </c>
      <c r="KM30" s="238">
        <f t="shared" si="48"/>
        <v>0</v>
      </c>
      <c r="KN30" s="238">
        <f t="shared" si="48"/>
        <v>0</v>
      </c>
      <c r="KO30" s="239">
        <f t="shared" si="48"/>
        <v>0</v>
      </c>
      <c r="KP30" s="239">
        <f t="shared" si="48"/>
        <v>7.0482097547223011E-4</v>
      </c>
      <c r="KQ30" s="239">
        <f t="shared" si="48"/>
        <v>1.8325345362277983E-3</v>
      </c>
      <c r="KR30" s="239">
        <f t="shared" si="48"/>
        <v>1.4096419509444602E-3</v>
      </c>
      <c r="KS30" s="239">
        <f t="shared" si="48"/>
        <v>9.8674936566112213E-4</v>
      </c>
      <c r="KT30" s="239">
        <f t="shared" si="48"/>
        <v>8.4578517056667607E-4</v>
      </c>
      <c r="KU30" s="239">
        <f t="shared" si="48"/>
        <v>2.5373555117000281E-3</v>
      </c>
      <c r="KV30" s="239">
        <f t="shared" si="48"/>
        <v>8.4578517056667607E-4</v>
      </c>
      <c r="KW30" s="239">
        <f t="shared" si="48"/>
        <v>1.8325345362277983E-3</v>
      </c>
      <c r="KX30" s="239">
        <f t="shared" si="48"/>
        <v>2.11446292641669E-3</v>
      </c>
      <c r="KY30" s="239">
        <f t="shared" si="48"/>
        <v>2.5373555117000281E-3</v>
      </c>
      <c r="KZ30" s="239">
        <f t="shared" si="48"/>
        <v>2.11446292641669E-3</v>
      </c>
      <c r="LA30" s="239">
        <f t="shared" si="48"/>
        <v>2.5373555117000281E-3</v>
      </c>
      <c r="LB30" s="239">
        <f t="shared" si="48"/>
        <v>1.5506061460389062E-3</v>
      </c>
      <c r="LC30" s="239">
        <f t="shared" si="48"/>
        <v>1.5506061460389062E-3</v>
      </c>
      <c r="LD30" s="239">
        <f t="shared" si="48"/>
        <v>2.11446292641669E-3</v>
      </c>
      <c r="LE30" s="239">
        <f t="shared" si="48"/>
        <v>1.268677755850014E-3</v>
      </c>
      <c r="LF30" s="239">
        <f t="shared" si="48"/>
        <v>2.11446292641669E-3</v>
      </c>
      <c r="LG30" s="239">
        <f t="shared" si="48"/>
        <v>0</v>
      </c>
      <c r="LH30" s="239">
        <f t="shared" si="48"/>
        <v>0</v>
      </c>
      <c r="LI30" s="239">
        <f t="shared" si="48"/>
        <v>1.268677755850014E-3</v>
      </c>
      <c r="LJ30" s="239">
        <f t="shared" si="48"/>
        <v>5.4976036086833947E-3</v>
      </c>
      <c r="LK30" s="239">
        <f t="shared" si="48"/>
        <v>0</v>
      </c>
      <c r="LL30" s="239">
        <f t="shared" si="48"/>
        <v>3.2578391755160858E-3</v>
      </c>
      <c r="LM30" s="240">
        <f t="shared" si="48"/>
        <v>0</v>
      </c>
      <c r="LN30" s="240">
        <f t="shared" si="48"/>
        <v>0</v>
      </c>
      <c r="LO30" s="240">
        <f t="shared" si="48"/>
        <v>0</v>
      </c>
      <c r="LP30" s="240">
        <f t="shared" si="48"/>
        <v>0</v>
      </c>
      <c r="LQ30" s="240">
        <f t="shared" si="48"/>
        <v>0</v>
      </c>
      <c r="LR30" s="240">
        <f t="shared" si="48"/>
        <v>0</v>
      </c>
      <c r="LS30" s="240">
        <f t="shared" si="48"/>
        <v>0</v>
      </c>
      <c r="LT30" s="127">
        <f>LT16/70.94</f>
        <v>1.6915703411333521E-3</v>
      </c>
      <c r="LU30" s="127">
        <f t="shared" ref="LU30:NE30" si="49">LU16/70.94</f>
        <v>1.4096419509444602E-3</v>
      </c>
      <c r="LV30" s="127">
        <f t="shared" si="49"/>
        <v>9.8674936566112213E-4</v>
      </c>
      <c r="LW30" s="127">
        <f t="shared" si="49"/>
        <v>1.9734987313222443E-3</v>
      </c>
      <c r="LX30" s="127">
        <f t="shared" si="49"/>
        <v>1.268677755850014E-3</v>
      </c>
      <c r="LY30" s="127">
        <f t="shared" si="49"/>
        <v>7.0482097547223011E-4</v>
      </c>
      <c r="LZ30" s="127">
        <f t="shared" si="49"/>
        <v>1.9734987313222443E-3</v>
      </c>
      <c r="MA30" s="127">
        <f t="shared" si="49"/>
        <v>1.6915703411333521E-3</v>
      </c>
      <c r="MB30" s="127">
        <f t="shared" si="49"/>
        <v>2.5373555117000281E-3</v>
      </c>
      <c r="MC30" s="127">
        <f t="shared" si="49"/>
        <v>1.5506061460389062E-3</v>
      </c>
      <c r="MD30" s="127">
        <f t="shared" si="49"/>
        <v>9.8674936566112213E-4</v>
      </c>
      <c r="ME30" s="127">
        <f t="shared" si="49"/>
        <v>1.4096419509444602E-3</v>
      </c>
      <c r="MF30" s="127">
        <f t="shared" si="49"/>
        <v>1.5506061460389062E-3</v>
      </c>
      <c r="MG30" s="127">
        <f t="shared" si="49"/>
        <v>1.6915703411333521E-3</v>
      </c>
      <c r="MH30" s="127">
        <f t="shared" si="49"/>
        <v>1.8325345362277983E-3</v>
      </c>
      <c r="MI30" s="127">
        <f t="shared" si="49"/>
        <v>1.5506061460389062E-3</v>
      </c>
      <c r="MJ30" s="127">
        <f t="shared" si="49"/>
        <v>2.8192839018889204E-3</v>
      </c>
      <c r="MK30" s="127">
        <f t="shared" si="49"/>
        <v>1.9734987313222443E-3</v>
      </c>
      <c r="ML30" s="127">
        <f t="shared" si="49"/>
        <v>2.5373555117000281E-3</v>
      </c>
      <c r="MM30" s="127">
        <f t="shared" si="49"/>
        <v>2.3963913166055823E-3</v>
      </c>
      <c r="MN30" s="127">
        <f t="shared" si="49"/>
        <v>2.2554271215111362E-3</v>
      </c>
      <c r="MO30" s="127">
        <f t="shared" si="49"/>
        <v>1.9734987313222443E-3</v>
      </c>
      <c r="MP30" s="127">
        <f t="shared" si="49"/>
        <v>1.268677755850014E-3</v>
      </c>
      <c r="MQ30" s="127">
        <f t="shared" si="49"/>
        <v>1.268677755850014E-3</v>
      </c>
      <c r="MR30" s="127">
        <f t="shared" si="49"/>
        <v>1.8325345362277983E-3</v>
      </c>
      <c r="MS30" s="127">
        <f t="shared" si="49"/>
        <v>2.11446292641669E-3</v>
      </c>
      <c r="MT30" s="127">
        <f t="shared" si="49"/>
        <v>2.8192839018889204E-3</v>
      </c>
      <c r="MU30" s="127">
        <f t="shared" si="49"/>
        <v>2.3963913166055823E-3</v>
      </c>
      <c r="MV30" s="127">
        <f t="shared" si="49"/>
        <v>2.5373555117000281E-3</v>
      </c>
      <c r="MW30" s="127">
        <f t="shared" si="49"/>
        <v>2.5373555117000281E-3</v>
      </c>
      <c r="MX30" s="127">
        <f t="shared" si="49"/>
        <v>2.3963913166055823E-3</v>
      </c>
      <c r="MY30" s="127">
        <f t="shared" si="49"/>
        <v>2.2554271215111362E-3</v>
      </c>
      <c r="MZ30" s="127">
        <f t="shared" si="49"/>
        <v>1.4096419509444602E-3</v>
      </c>
      <c r="NA30" s="127">
        <f t="shared" si="49"/>
        <v>1.268677755850014E-3</v>
      </c>
      <c r="NB30" s="127">
        <f t="shared" si="49"/>
        <v>1.268677755850014E-3</v>
      </c>
      <c r="NC30" s="127">
        <f t="shared" si="49"/>
        <v>1.5506061460389062E-3</v>
      </c>
      <c r="ND30" s="127">
        <f t="shared" si="49"/>
        <v>1.8325345362277983E-3</v>
      </c>
      <c r="NE30" s="127">
        <f t="shared" si="49"/>
        <v>1.6915703411333521E-3</v>
      </c>
    </row>
    <row r="31" spans="1:369" s="38" customFormat="1">
      <c r="A31" s="24" t="s">
        <v>215</v>
      </c>
      <c r="B31" s="24">
        <f>B14/40.3</f>
        <v>0.39945319196932094</v>
      </c>
      <c r="C31" s="24">
        <f t="shared" ref="C31:DY31" si="50">C14/40.3</f>
        <v>0.36900342029374283</v>
      </c>
      <c r="D31" s="24">
        <f t="shared" si="50"/>
        <v>0.35121619106699747</v>
      </c>
      <c r="E31" s="24">
        <f t="shared" si="50"/>
        <v>0.39030182720505296</v>
      </c>
      <c r="F31" s="24">
        <f t="shared" si="50"/>
        <v>0.33020328306928803</v>
      </c>
      <c r="G31" s="24">
        <f t="shared" si="50"/>
        <v>0.41744953390114686</v>
      </c>
      <c r="H31" s="24">
        <f t="shared" si="50"/>
        <v>0.3748434211766184</v>
      </c>
      <c r="I31" s="24">
        <f t="shared" si="50"/>
        <v>0.35393910748749458</v>
      </c>
      <c r="J31" s="24">
        <f t="shared" si="50"/>
        <v>0.33311084587115614</v>
      </c>
      <c r="K31" s="24">
        <f t="shared" si="50"/>
        <v>0.37268282002627351</v>
      </c>
      <c r="L31" s="24">
        <f t="shared" si="50"/>
        <v>0.36213057243090624</v>
      </c>
      <c r="M31" s="24">
        <f t="shared" si="50"/>
        <v>0.38462825107986398</v>
      </c>
      <c r="N31" s="24">
        <f t="shared" si="50"/>
        <v>0.38086264778864404</v>
      </c>
      <c r="O31" s="24">
        <f t="shared" si="50"/>
        <v>0.34761444339864805</v>
      </c>
      <c r="P31" s="24">
        <f t="shared" si="50"/>
        <v>0.32261332687768557</v>
      </c>
      <c r="Q31" s="24">
        <f t="shared" si="50"/>
        <v>0.32802776643527964</v>
      </c>
      <c r="R31" s="24">
        <f t="shared" si="50"/>
        <v>0.36450418160095582</v>
      </c>
      <c r="S31" s="24">
        <f t="shared" si="50"/>
        <v>0.35850344637441411</v>
      </c>
      <c r="T31" s="24">
        <f t="shared" si="50"/>
        <v>0.37597002076264757</v>
      </c>
      <c r="U31" s="24">
        <f t="shared" si="50"/>
        <v>0.41358894827257109</v>
      </c>
      <c r="V31" s="24">
        <f t="shared" si="50"/>
        <v>0.34067806667385903</v>
      </c>
      <c r="W31" s="24">
        <f t="shared" si="50"/>
        <v>0.33632349217602675</v>
      </c>
      <c r="X31" s="24">
        <f t="shared" si="50"/>
        <v>0.28688337468982628</v>
      </c>
      <c r="Y31" s="24">
        <f t="shared" si="50"/>
        <v>0.33506327543424319</v>
      </c>
      <c r="Z31" s="24">
        <f t="shared" si="50"/>
        <v>0.26099610067352003</v>
      </c>
      <c r="AA31" s="24">
        <f t="shared" si="50"/>
        <v>0.31040167493796533</v>
      </c>
      <c r="AB31" s="24">
        <f t="shared" si="50"/>
        <v>0.35483870967741937</v>
      </c>
      <c r="AC31" s="24">
        <f t="shared" si="50"/>
        <v>0.35980148883374691</v>
      </c>
      <c r="AD31" s="24">
        <f t="shared" si="50"/>
        <v>0.25310173697270472</v>
      </c>
      <c r="AE31" s="24">
        <f t="shared" si="50"/>
        <v>0.29776674937965264</v>
      </c>
      <c r="AF31" s="24">
        <f t="shared" si="50"/>
        <v>0.35235732009925558</v>
      </c>
      <c r="AG31" s="24">
        <f t="shared" si="50"/>
        <v>0.33995037220843671</v>
      </c>
      <c r="AH31" s="24">
        <f t="shared" si="50"/>
        <v>0.34243176178660056</v>
      </c>
      <c r="AI31" s="24">
        <f t="shared" si="50"/>
        <v>0.33066997518610425</v>
      </c>
      <c r="AJ31" s="24">
        <f t="shared" si="50"/>
        <v>0.40384907312801055</v>
      </c>
      <c r="AK31" s="24">
        <f t="shared" si="50"/>
        <v>0.40473657712086902</v>
      </c>
      <c r="AL31" s="24">
        <f t="shared" si="50"/>
        <v>0.35573137367182034</v>
      </c>
      <c r="AM31" s="24">
        <f t="shared" si="50"/>
        <v>0.37194966323998585</v>
      </c>
      <c r="AN31" s="24">
        <f t="shared" si="50"/>
        <v>0.33586981566820279</v>
      </c>
      <c r="AO31" s="24">
        <f t="shared" si="50"/>
        <v>0.34679975938040458</v>
      </c>
      <c r="AP31" s="24">
        <f t="shared" si="50"/>
        <v>0.3384524231528841</v>
      </c>
      <c r="AQ31" s="24">
        <f t="shared" si="50"/>
        <v>0.39123961592404782</v>
      </c>
      <c r="AR31" s="24">
        <f t="shared" si="50"/>
        <v>0.37962666365892167</v>
      </c>
      <c r="AS31" s="24">
        <f t="shared" si="50"/>
        <v>0.39435980148883371</v>
      </c>
      <c r="AT31" s="24">
        <f t="shared" si="50"/>
        <v>0.38410709997598647</v>
      </c>
      <c r="AU31" s="24">
        <f t="shared" si="50"/>
        <v>0.3663589743589743</v>
      </c>
      <c r="AV31" s="24">
        <f t="shared" si="50"/>
        <v>0.36837024205253061</v>
      </c>
      <c r="AW31" s="24">
        <f t="shared" si="50"/>
        <v>0.26295750620347397</v>
      </c>
      <c r="AX31" s="83">
        <f>AX14/40.3</f>
        <v>0.38709677419354843</v>
      </c>
      <c r="AY31" s="83">
        <f t="shared" ref="AY31:DB31" si="51">AY14/40.3</f>
        <v>0.37791563275434248</v>
      </c>
      <c r="AZ31" s="83">
        <f t="shared" si="51"/>
        <v>0.3761786600496278</v>
      </c>
      <c r="BA31" s="83">
        <f t="shared" si="51"/>
        <v>0.37940446650124071</v>
      </c>
      <c r="BB31" s="83">
        <f t="shared" si="51"/>
        <v>0.38163771712158812</v>
      </c>
      <c r="BC31" s="83">
        <f t="shared" si="51"/>
        <v>0.38933002481389578</v>
      </c>
      <c r="BD31" s="83">
        <f t="shared" si="51"/>
        <v>0.36650124069478912</v>
      </c>
      <c r="BE31" s="83">
        <f t="shared" si="51"/>
        <v>0.36526054590570722</v>
      </c>
      <c r="BF31" s="83">
        <f t="shared" si="51"/>
        <v>0.36277915632754343</v>
      </c>
      <c r="BG31" s="83">
        <f t="shared" si="51"/>
        <v>0.4004962779156328</v>
      </c>
      <c r="BH31" s="83">
        <f t="shared" si="51"/>
        <v>0.39627791563275439</v>
      </c>
      <c r="BI31" s="83">
        <f t="shared" si="51"/>
        <v>0.36575682382134</v>
      </c>
      <c r="BJ31" s="83">
        <f t="shared" si="51"/>
        <v>0.44888337468982631</v>
      </c>
      <c r="BK31" s="83">
        <f t="shared" si="51"/>
        <v>0.35980148883374691</v>
      </c>
      <c r="BL31" s="83">
        <f t="shared" si="51"/>
        <v>0.41290322580645167</v>
      </c>
      <c r="BM31" s="83">
        <f t="shared" si="51"/>
        <v>0.37468982630272957</v>
      </c>
      <c r="BN31" s="83">
        <f t="shared" si="51"/>
        <v>0.30967741935483872</v>
      </c>
      <c r="BO31" s="83">
        <f t="shared" si="51"/>
        <v>0.34714640198511171</v>
      </c>
      <c r="BP31" s="83">
        <f t="shared" si="51"/>
        <v>0.26178660049627794</v>
      </c>
      <c r="BQ31" s="83">
        <f t="shared" si="51"/>
        <v>0.26575682382133997</v>
      </c>
      <c r="BR31" s="83">
        <f t="shared" si="51"/>
        <v>0.23225806451612904</v>
      </c>
      <c r="BS31" s="83">
        <f t="shared" si="51"/>
        <v>0.29156327543424321</v>
      </c>
      <c r="BT31" s="83">
        <f t="shared" si="51"/>
        <v>0.30694789081885854</v>
      </c>
      <c r="BU31" s="83">
        <f t="shared" si="51"/>
        <v>0.27890818858560795</v>
      </c>
      <c r="BV31" s="83">
        <f t="shared" si="51"/>
        <v>0.23622828784119107</v>
      </c>
      <c r="BW31" s="83">
        <f t="shared" si="51"/>
        <v>0.28039702233250624</v>
      </c>
      <c r="BX31" s="83">
        <f t="shared" si="51"/>
        <v>0.3774193548387097</v>
      </c>
      <c r="BY31" s="83">
        <f t="shared" si="51"/>
        <v>0.38263027295285362</v>
      </c>
      <c r="BZ31" s="83">
        <f t="shared" si="51"/>
        <v>0.37320099255583128</v>
      </c>
      <c r="CA31" s="83">
        <f t="shared" si="51"/>
        <v>0.3761786600496278</v>
      </c>
      <c r="CB31" s="83">
        <f t="shared" si="51"/>
        <v>0.38287841191067001</v>
      </c>
      <c r="CC31" s="83">
        <f t="shared" si="51"/>
        <v>0.34466501240694791</v>
      </c>
      <c r="CD31" s="83">
        <f t="shared" si="51"/>
        <v>0.37940446650124071</v>
      </c>
      <c r="CE31" s="83">
        <f t="shared" si="51"/>
        <v>0.3796526054590571</v>
      </c>
      <c r="CF31" s="83">
        <f t="shared" si="51"/>
        <v>0.3749379652605459</v>
      </c>
      <c r="CG31" s="83">
        <f t="shared" si="51"/>
        <v>0.31761786600496283</v>
      </c>
      <c r="CH31" s="83">
        <f t="shared" si="51"/>
        <v>0.29776674937965264</v>
      </c>
      <c r="CI31" s="83">
        <f t="shared" si="51"/>
        <v>0.32754342431761785</v>
      </c>
      <c r="CJ31" s="83">
        <f t="shared" si="51"/>
        <v>0.33995037220843671</v>
      </c>
      <c r="CK31" s="83">
        <f t="shared" si="51"/>
        <v>0.3300248138957817</v>
      </c>
      <c r="CL31" s="83">
        <f t="shared" si="51"/>
        <v>0.33250620347394544</v>
      </c>
      <c r="CM31" s="83">
        <f t="shared" si="51"/>
        <v>0.35508684863523576</v>
      </c>
      <c r="CN31" s="83">
        <f t="shared" si="51"/>
        <v>0.33498759305210918</v>
      </c>
      <c r="CO31" s="83">
        <f t="shared" si="51"/>
        <v>0.32009925558312657</v>
      </c>
      <c r="CP31" s="83">
        <f t="shared" si="51"/>
        <v>0.32009925558312657</v>
      </c>
      <c r="CQ31" s="83">
        <f t="shared" si="51"/>
        <v>0.34466501240694791</v>
      </c>
      <c r="CR31" s="24">
        <f t="shared" si="51"/>
        <v>0.38793424317617864</v>
      </c>
      <c r="CS31" s="24">
        <f t="shared" si="51"/>
        <v>0.37373271889400927</v>
      </c>
      <c r="CT31" s="24">
        <f t="shared" si="51"/>
        <v>0.37925558312655089</v>
      </c>
      <c r="CU31" s="24">
        <f t="shared" si="51"/>
        <v>0.3050930521091812</v>
      </c>
      <c r="CV31" s="24">
        <f t="shared" si="51"/>
        <v>0.35186104218362291</v>
      </c>
      <c r="CW31" s="24">
        <f t="shared" si="51"/>
        <v>0.36213813068651785</v>
      </c>
      <c r="CX31" s="24">
        <f t="shared" si="51"/>
        <v>0.35580645161290331</v>
      </c>
      <c r="CY31" s="24">
        <f t="shared" si="51"/>
        <v>0.36598369372562922</v>
      </c>
      <c r="CZ31" s="24">
        <f t="shared" si="51"/>
        <v>0.37014888337468987</v>
      </c>
      <c r="DA31" s="24">
        <f t="shared" si="51"/>
        <v>0.39240694789081887</v>
      </c>
      <c r="DB31" s="24">
        <f t="shared" si="51"/>
        <v>0.33995037220843671</v>
      </c>
      <c r="DC31" s="26">
        <f t="shared" si="50"/>
        <v>0.25727598566308246</v>
      </c>
      <c r="DD31" s="26">
        <f t="shared" si="50"/>
        <v>0.1625569591698624</v>
      </c>
      <c r="DE31" s="26">
        <f t="shared" si="50"/>
        <v>0.16267307692307692</v>
      </c>
      <c r="DF31" s="26">
        <f t="shared" si="50"/>
        <v>0.24375682382134004</v>
      </c>
      <c r="DG31" s="26">
        <f t="shared" si="50"/>
        <v>0.24729859387923905</v>
      </c>
      <c r="DH31" s="26">
        <f t="shared" si="50"/>
        <v>0.23417330547211707</v>
      </c>
      <c r="DI31" s="26">
        <f t="shared" si="50"/>
        <v>0.22540446650124071</v>
      </c>
      <c r="DJ31" s="26">
        <f t="shared" si="50"/>
        <v>0.21797449362340593</v>
      </c>
      <c r="DK31" s="26">
        <f t="shared" si="50"/>
        <v>0.21715136476426802</v>
      </c>
      <c r="DL31" s="26">
        <f t="shared" si="50"/>
        <v>0.21890322580645161</v>
      </c>
      <c r="DM31" s="26">
        <f t="shared" si="50"/>
        <v>0.18121477805348776</v>
      </c>
      <c r="DN31" s="26">
        <f t="shared" si="50"/>
        <v>0.20355114419630552</v>
      </c>
      <c r="DO31" s="26">
        <f t="shared" si="50"/>
        <v>0.22701051636535513</v>
      </c>
      <c r="DP31" s="26">
        <f t="shared" si="50"/>
        <v>0.22399503722084371</v>
      </c>
      <c r="DQ31" s="26">
        <v>0.22227357320099259</v>
      </c>
      <c r="DR31" s="26">
        <v>0.23148387096774198</v>
      </c>
      <c r="DS31" s="26">
        <v>0.17602481389578165</v>
      </c>
      <c r="DT31" s="26">
        <v>0.22756823821339955</v>
      </c>
      <c r="DU31" s="26">
        <v>0.23204962779156332</v>
      </c>
      <c r="DV31" s="26">
        <v>0.22685359801488833</v>
      </c>
      <c r="DW31" s="26">
        <f t="shared" si="50"/>
        <v>0.10223665366891176</v>
      </c>
      <c r="DX31" s="26">
        <f t="shared" si="50"/>
        <v>0.21565394540942928</v>
      </c>
      <c r="DY31" s="26">
        <f t="shared" si="50"/>
        <v>0.18386769681930976</v>
      </c>
      <c r="DZ31" s="26">
        <f t="shared" ref="DZ31:EQ31" si="52">DZ14/40.3</f>
        <v>0.21427983539094655</v>
      </c>
      <c r="EA31" s="26">
        <f t="shared" si="52"/>
        <v>9.1299606400273819E-2</v>
      </c>
      <c r="EB31" s="26">
        <f t="shared" si="52"/>
        <v>0.15409904880066172</v>
      </c>
      <c r="EC31" s="26">
        <f t="shared" si="52"/>
        <v>8.7380524445040561E-2</v>
      </c>
      <c r="ED31" s="26">
        <f t="shared" si="52"/>
        <v>0.12696209677419357</v>
      </c>
      <c r="EE31" s="26">
        <f t="shared" si="52"/>
        <v>0.24477340676632575</v>
      </c>
      <c r="EF31" s="26">
        <f t="shared" si="52"/>
        <v>0.12558150410383662</v>
      </c>
      <c r="EG31" s="26">
        <f t="shared" si="52"/>
        <v>8.6355148883374699E-2</v>
      </c>
      <c r="EH31" s="26">
        <f t="shared" si="52"/>
        <v>0.33599530119845833</v>
      </c>
      <c r="EI31" s="26">
        <f t="shared" si="52"/>
        <v>0.35570143044810981</v>
      </c>
      <c r="EJ31" s="26">
        <f t="shared" si="52"/>
        <v>0.30515931648996164</v>
      </c>
      <c r="EK31" s="26">
        <f t="shared" si="52"/>
        <v>0.32227395722557028</v>
      </c>
      <c r="EL31" s="26">
        <f t="shared" si="52"/>
        <v>0.2929535483870967</v>
      </c>
      <c r="EM31" s="26">
        <f t="shared" si="52"/>
        <v>0.23029333569656146</v>
      </c>
      <c r="EN31" s="26">
        <f t="shared" si="52"/>
        <v>0.23318310346817478</v>
      </c>
      <c r="EO31" s="26">
        <f t="shared" si="52"/>
        <v>0.20746794871794877</v>
      </c>
      <c r="EP31" s="26">
        <f t="shared" si="52"/>
        <v>0.19108985242261986</v>
      </c>
      <c r="EQ31" s="26">
        <f t="shared" si="52"/>
        <v>0.21848973607038133</v>
      </c>
      <c r="ER31" s="27">
        <v>0.49131513647642683</v>
      </c>
      <c r="ES31" s="27">
        <v>0.51761786600496285</v>
      </c>
      <c r="ET31" s="27">
        <v>0.53126550868486355</v>
      </c>
      <c r="EU31" s="27">
        <v>0.3970223325062035</v>
      </c>
      <c r="EV31" s="27">
        <v>0.46550868486352365</v>
      </c>
      <c r="EW31" s="27">
        <v>0.51414392059553349</v>
      </c>
      <c r="EX31" s="27">
        <v>0.420347394540943</v>
      </c>
      <c r="EY31" s="27">
        <v>0.49727047146401987</v>
      </c>
      <c r="EZ31" s="27">
        <v>0.50818858560794045</v>
      </c>
      <c r="FA31" s="27">
        <v>0.50769230769230778</v>
      </c>
      <c r="FB31" s="27">
        <v>0.4851116625310174</v>
      </c>
      <c r="FC31" s="27">
        <v>0.50918114143920601</v>
      </c>
      <c r="FD31" s="27">
        <v>0.48535980148883373</v>
      </c>
      <c r="FE31" s="27">
        <v>0.45905707196029782</v>
      </c>
      <c r="FF31" s="27">
        <v>0.43945409429280402</v>
      </c>
      <c r="FG31" s="27">
        <v>0.39081885856079407</v>
      </c>
      <c r="FH31" s="27">
        <v>0.41265508684863522</v>
      </c>
      <c r="FI31" s="27">
        <v>0.47568238213399511</v>
      </c>
      <c r="FJ31" s="27">
        <v>0.46476426799007448</v>
      </c>
      <c r="FK31" s="27">
        <v>0.42903225806451611</v>
      </c>
      <c r="FL31" s="27">
        <v>0.50272952853598019</v>
      </c>
      <c r="FM31" s="27">
        <v>0.50843672456575684</v>
      </c>
      <c r="FN31" s="27">
        <v>0.47220843672456581</v>
      </c>
      <c r="FO31" s="27">
        <v>0.48436724565756828</v>
      </c>
      <c r="FP31" s="27">
        <v>0.50421836228287842</v>
      </c>
      <c r="FQ31" s="27">
        <v>0.50595533498759315</v>
      </c>
      <c r="FR31" s="27">
        <v>0.50297766749379658</v>
      </c>
      <c r="FS31" s="27">
        <v>0.45136476426799016</v>
      </c>
      <c r="FT31" s="27">
        <v>0.46029776674937972</v>
      </c>
      <c r="FU31" s="27">
        <v>0.42158808933002478</v>
      </c>
      <c r="FV31" s="27">
        <f>FV14/40.3</f>
        <v>0.47617866004962783</v>
      </c>
      <c r="FW31" s="27">
        <f t="shared" ref="FW31:GY31" si="53">FW14/40.3</f>
        <v>0.48238213399503727</v>
      </c>
      <c r="FX31" s="27">
        <f t="shared" si="53"/>
        <v>0.47196029776674941</v>
      </c>
      <c r="FY31" s="27">
        <f t="shared" si="53"/>
        <v>0.42531017369727053</v>
      </c>
      <c r="FZ31" s="27">
        <f t="shared" si="53"/>
        <v>0.44739454094292808</v>
      </c>
      <c r="GA31" s="27">
        <f t="shared" si="53"/>
        <v>0.41364764267990084</v>
      </c>
      <c r="GB31" s="27">
        <f t="shared" si="53"/>
        <v>0.40024813895781636</v>
      </c>
      <c r="GC31" s="27">
        <f t="shared" si="53"/>
        <v>0.4791563275434243</v>
      </c>
      <c r="GD31" s="27">
        <f t="shared" si="53"/>
        <v>0.4687344913151365</v>
      </c>
      <c r="GE31" s="27">
        <f t="shared" si="53"/>
        <v>0.48064516129032264</v>
      </c>
      <c r="GF31" s="27">
        <f t="shared" si="53"/>
        <v>0.47220843672456581</v>
      </c>
      <c r="GG31" s="27">
        <f t="shared" si="53"/>
        <v>0.45682382133995042</v>
      </c>
      <c r="GH31" s="27">
        <f t="shared" si="53"/>
        <v>0.4791563275434243</v>
      </c>
      <c r="GI31" s="27">
        <f t="shared" si="53"/>
        <v>0.4640198511166253</v>
      </c>
      <c r="GJ31" s="27">
        <f t="shared" si="53"/>
        <v>0.41538461538461535</v>
      </c>
      <c r="GK31" s="27">
        <f t="shared" si="53"/>
        <v>0.37692307692307692</v>
      </c>
      <c r="GL31" s="27">
        <f t="shared" si="53"/>
        <v>0.40918114143920592</v>
      </c>
      <c r="GM31" s="27">
        <f t="shared" si="53"/>
        <v>0.37717121588089331</v>
      </c>
      <c r="GN31" s="27">
        <f t="shared" si="53"/>
        <v>0.48635235732009935</v>
      </c>
      <c r="GO31" s="27">
        <f t="shared" si="53"/>
        <v>0.41364764267990084</v>
      </c>
      <c r="GP31" s="27">
        <f t="shared" si="53"/>
        <v>0.41191066997518616</v>
      </c>
      <c r="GQ31" s="27">
        <f t="shared" si="53"/>
        <v>0.4143920595533499</v>
      </c>
      <c r="GR31" s="27">
        <f t="shared" si="53"/>
        <v>0.42059553349875933</v>
      </c>
      <c r="GS31" s="27">
        <f t="shared" si="53"/>
        <v>0.43598014888337472</v>
      </c>
      <c r="GT31" s="27">
        <f t="shared" si="53"/>
        <v>0.47369727047146404</v>
      </c>
      <c r="GU31" s="27">
        <f t="shared" si="53"/>
        <v>0.4699751861042184</v>
      </c>
      <c r="GV31" s="27">
        <f t="shared" si="53"/>
        <v>0.30471464019851119</v>
      </c>
      <c r="GW31" s="27">
        <f t="shared" si="53"/>
        <v>0.4156327543424318</v>
      </c>
      <c r="GX31" s="27">
        <f t="shared" si="53"/>
        <v>0.43622828784119105</v>
      </c>
      <c r="GY31" s="27">
        <f t="shared" si="53"/>
        <v>0.37295285359801489</v>
      </c>
      <c r="GZ31" s="27">
        <f>GZ14/40.3</f>
        <v>0.50198511166253101</v>
      </c>
      <c r="HA31" s="27">
        <f t="shared" ref="HA31:IS31" si="54">HA14/40.3</f>
        <v>0.42555831265508687</v>
      </c>
      <c r="HB31" s="27">
        <f t="shared" si="54"/>
        <v>0.42158808933002478</v>
      </c>
      <c r="HC31" s="27">
        <f t="shared" si="54"/>
        <v>0.5094292803970224</v>
      </c>
      <c r="HD31" s="27">
        <f t="shared" si="54"/>
        <v>0.51091811414392063</v>
      </c>
      <c r="HE31" s="27">
        <f t="shared" si="54"/>
        <v>0.50818858560794045</v>
      </c>
      <c r="HF31" s="27">
        <f t="shared" si="54"/>
        <v>0.52406947890818867</v>
      </c>
      <c r="HG31" s="27">
        <f t="shared" si="54"/>
        <v>0.48362282878411911</v>
      </c>
      <c r="HH31" s="27">
        <f t="shared" si="54"/>
        <v>0.49007444168734493</v>
      </c>
      <c r="HI31" s="27">
        <f t="shared" si="54"/>
        <v>0.45136476426799016</v>
      </c>
      <c r="HJ31" s="27">
        <f t="shared" si="54"/>
        <v>0.46029776674937972</v>
      </c>
      <c r="HK31" s="27">
        <f t="shared" si="54"/>
        <v>0.49007444168734493</v>
      </c>
      <c r="HL31" s="27">
        <f t="shared" si="54"/>
        <v>0.50297766749379658</v>
      </c>
      <c r="HM31" s="27">
        <f t="shared" si="54"/>
        <v>0.38908188585607945</v>
      </c>
      <c r="HN31" s="27">
        <f t="shared" si="54"/>
        <v>0.50272952853598019</v>
      </c>
      <c r="HO31" s="27">
        <f t="shared" si="54"/>
        <v>0.50397022332506203</v>
      </c>
      <c r="HP31" s="27">
        <f t="shared" si="54"/>
        <v>0.50372208436724575</v>
      </c>
      <c r="HQ31" s="27">
        <f t="shared" si="54"/>
        <v>0.50372208436724575</v>
      </c>
      <c r="HR31" s="27">
        <f t="shared" si="54"/>
        <v>0.4873449131513648</v>
      </c>
      <c r="HS31" s="27">
        <f t="shared" si="54"/>
        <v>0.4826302729528536</v>
      </c>
      <c r="HT31" s="27">
        <f t="shared" si="54"/>
        <v>0.50992555831265518</v>
      </c>
      <c r="HU31" s="27">
        <f t="shared" si="54"/>
        <v>0.51414392059553349</v>
      </c>
      <c r="HV31" s="27">
        <f t="shared" si="54"/>
        <v>0.40521091811414389</v>
      </c>
      <c r="HW31" s="27">
        <f t="shared" si="54"/>
        <v>0.36823821339950374</v>
      </c>
      <c r="HX31" s="27">
        <f t="shared" si="54"/>
        <v>0.51885856079404469</v>
      </c>
      <c r="HY31" s="27">
        <f t="shared" si="54"/>
        <v>0.52109181141439209</v>
      </c>
      <c r="HZ31" s="27">
        <f t="shared" si="54"/>
        <v>0.50297766749379658</v>
      </c>
      <c r="IA31" s="27">
        <f t="shared" si="54"/>
        <v>0.52158808933002487</v>
      </c>
      <c r="IB31" s="27">
        <f t="shared" si="54"/>
        <v>0.52208436724565754</v>
      </c>
      <c r="IC31" s="27">
        <f t="shared" si="54"/>
        <v>0.4813895781637717</v>
      </c>
      <c r="ID31" s="27">
        <f t="shared" si="54"/>
        <v>0.50421836228287842</v>
      </c>
      <c r="IE31" s="27">
        <f t="shared" si="54"/>
        <v>0.5069478908188586</v>
      </c>
      <c r="IF31" s="27">
        <f t="shared" si="54"/>
        <v>0.49900744416873449</v>
      </c>
      <c r="IG31" s="27">
        <f t="shared" si="54"/>
        <v>0.51736972704714645</v>
      </c>
      <c r="IH31" s="27">
        <f t="shared" si="54"/>
        <v>0.53374689826302735</v>
      </c>
      <c r="II31" s="27">
        <f t="shared" si="54"/>
        <v>0.50595533498759315</v>
      </c>
      <c r="IJ31" s="27">
        <f t="shared" si="54"/>
        <v>0.50669975186104221</v>
      </c>
      <c r="IK31" s="27">
        <f t="shared" si="54"/>
        <v>0.49702233250620353</v>
      </c>
      <c r="IL31" s="27">
        <f t="shared" si="54"/>
        <v>0.51488833746898266</v>
      </c>
      <c r="IM31" s="27">
        <f t="shared" si="54"/>
        <v>0.50099255583126556</v>
      </c>
      <c r="IN31" s="27">
        <f t="shared" si="54"/>
        <v>0.50794044665012406</v>
      </c>
      <c r="IO31" s="27">
        <f t="shared" si="54"/>
        <v>0.44813895781637719</v>
      </c>
      <c r="IP31" s="27">
        <f t="shared" si="54"/>
        <v>0.52059553349875931</v>
      </c>
      <c r="IQ31" s="27">
        <f t="shared" si="54"/>
        <v>0.51191066997518608</v>
      </c>
      <c r="IR31" s="27">
        <f t="shared" si="54"/>
        <v>0.50620347394540943</v>
      </c>
      <c r="IS31" s="27">
        <f t="shared" si="54"/>
        <v>0.51389578163771721</v>
      </c>
      <c r="IT31" s="27">
        <f>IT14/40.3</f>
        <v>0.49950372208436727</v>
      </c>
      <c r="IU31" s="27">
        <f t="shared" ref="IU31:JJ31" si="55">IU14/40.3</f>
        <v>0.48014888337468992</v>
      </c>
      <c r="IV31" s="27">
        <f t="shared" si="55"/>
        <v>0.47766749379652607</v>
      </c>
      <c r="IW31" s="27">
        <f t="shared" si="55"/>
        <v>0.43647642679900744</v>
      </c>
      <c r="IX31" s="27">
        <f t="shared" si="55"/>
        <v>0.44987593052109182</v>
      </c>
      <c r="IY31" s="27">
        <f t="shared" si="55"/>
        <v>0.52878411910669976</v>
      </c>
      <c r="IZ31" s="27">
        <f t="shared" si="55"/>
        <v>0.54540942928039704</v>
      </c>
      <c r="JA31" s="27">
        <f t="shared" si="55"/>
        <v>0.53473945409429291</v>
      </c>
      <c r="JB31" s="27">
        <f t="shared" si="55"/>
        <v>0.50372208436724575</v>
      </c>
      <c r="JC31" s="27">
        <f t="shared" si="55"/>
        <v>0.52704714640198513</v>
      </c>
      <c r="JD31" s="27">
        <f t="shared" si="55"/>
        <v>0.54292803970223324</v>
      </c>
      <c r="JE31" s="27">
        <f t="shared" si="55"/>
        <v>0.53076923076923077</v>
      </c>
      <c r="JF31" s="27">
        <f t="shared" si="55"/>
        <v>0.54317617866004964</v>
      </c>
      <c r="JG31" s="27">
        <f t="shared" si="55"/>
        <v>0.45905707196029782</v>
      </c>
      <c r="JH31" s="27">
        <f t="shared" si="55"/>
        <v>0.52009925558312664</v>
      </c>
      <c r="JI31" s="27">
        <f t="shared" si="55"/>
        <v>0.51662531017369728</v>
      </c>
      <c r="JJ31" s="27">
        <f t="shared" si="55"/>
        <v>0.52679900744416874</v>
      </c>
      <c r="JK31" s="27">
        <f>JK14/40.3</f>
        <v>0.52853598014888348</v>
      </c>
      <c r="JL31" s="27">
        <f t="shared" ref="JL31:LS31" si="56">JL14/40.3</f>
        <v>0.52133995037220848</v>
      </c>
      <c r="JM31" s="27">
        <f t="shared" si="56"/>
        <v>0.51141439205955341</v>
      </c>
      <c r="JN31" s="27">
        <f t="shared" si="56"/>
        <v>0.53598014888337475</v>
      </c>
      <c r="JO31" s="27">
        <f t="shared" si="56"/>
        <v>0.47543424317617872</v>
      </c>
      <c r="JP31" s="27">
        <f t="shared" si="56"/>
        <v>0.52158808933002487</v>
      </c>
      <c r="JQ31" s="27">
        <f t="shared" si="56"/>
        <v>0.5022332506203474</v>
      </c>
      <c r="JR31" s="27">
        <f t="shared" si="56"/>
        <v>0.49875930521091816</v>
      </c>
      <c r="JS31" s="27">
        <f t="shared" si="56"/>
        <v>0.47394540942928048</v>
      </c>
      <c r="JT31" s="27">
        <f t="shared" si="56"/>
        <v>0.49875930521091816</v>
      </c>
      <c r="JU31" s="27">
        <f t="shared" si="56"/>
        <v>0.53970223325062039</v>
      </c>
      <c r="JV31" s="27">
        <f t="shared" si="56"/>
        <v>0.50521091811414398</v>
      </c>
      <c r="JW31" s="27">
        <f t="shared" si="56"/>
        <v>0.51612903225806461</v>
      </c>
      <c r="JX31" s="27">
        <f t="shared" si="56"/>
        <v>0.46451612903225808</v>
      </c>
      <c r="JY31" s="27">
        <f t="shared" si="56"/>
        <v>0.51364764267990082</v>
      </c>
      <c r="JZ31" s="27">
        <f t="shared" si="56"/>
        <v>0.5024813895781638</v>
      </c>
      <c r="KA31" s="27">
        <f t="shared" si="56"/>
        <v>0.48635235732009935</v>
      </c>
      <c r="KB31" s="27">
        <f t="shared" si="56"/>
        <v>0.5</v>
      </c>
      <c r="KC31" s="27">
        <f t="shared" si="56"/>
        <v>0.50992555831265518</v>
      </c>
      <c r="KD31" s="27">
        <f t="shared" si="56"/>
        <v>0.47022332506203474</v>
      </c>
      <c r="KE31" s="27">
        <f t="shared" si="56"/>
        <v>0.51265508684863526</v>
      </c>
      <c r="KF31" s="27">
        <f t="shared" si="56"/>
        <v>0.45856079404466504</v>
      </c>
      <c r="KG31" s="27">
        <f t="shared" si="56"/>
        <v>0.49156327543424316</v>
      </c>
      <c r="KH31" s="27">
        <f t="shared" si="56"/>
        <v>0.44416873449131511</v>
      </c>
      <c r="KI31" s="27">
        <f t="shared" si="56"/>
        <v>0.45607940446650125</v>
      </c>
      <c r="KJ31" s="27">
        <f t="shared" si="56"/>
        <v>0.4791563275434243</v>
      </c>
      <c r="KK31" s="27">
        <f t="shared" si="56"/>
        <v>0.49751861042183626</v>
      </c>
      <c r="KL31" s="27">
        <f t="shared" si="56"/>
        <v>0.49230769230769234</v>
      </c>
      <c r="KM31" s="238">
        <f t="shared" si="56"/>
        <v>0.4895781637717122</v>
      </c>
      <c r="KN31" s="238">
        <f t="shared" si="56"/>
        <v>0.50744416873449139</v>
      </c>
      <c r="KO31" s="239">
        <f t="shared" si="56"/>
        <v>0.25037220843672459</v>
      </c>
      <c r="KP31" s="239">
        <f t="shared" si="56"/>
        <v>0.39925558312655091</v>
      </c>
      <c r="KQ31" s="239">
        <f t="shared" si="56"/>
        <v>0.39751861042183623</v>
      </c>
      <c r="KR31" s="239">
        <f t="shared" si="56"/>
        <v>0.39751861042183623</v>
      </c>
      <c r="KS31" s="239">
        <f t="shared" si="56"/>
        <v>0.41389578163771712</v>
      </c>
      <c r="KT31" s="239">
        <f t="shared" si="56"/>
        <v>0.42332506203473946</v>
      </c>
      <c r="KU31" s="239">
        <f t="shared" si="56"/>
        <v>0.3426799007444169</v>
      </c>
      <c r="KV31" s="239">
        <f t="shared" si="56"/>
        <v>0.37419354838709679</v>
      </c>
      <c r="KW31" s="239">
        <f t="shared" si="56"/>
        <v>0.32133995037220842</v>
      </c>
      <c r="KX31" s="239">
        <f t="shared" si="56"/>
        <v>0.30248138957816378</v>
      </c>
      <c r="KY31" s="239">
        <f t="shared" si="56"/>
        <v>0.30694789081885854</v>
      </c>
      <c r="KZ31" s="239">
        <f t="shared" si="56"/>
        <v>0.29776674937965264</v>
      </c>
      <c r="LA31" s="239">
        <f t="shared" si="56"/>
        <v>0.31513647642679904</v>
      </c>
      <c r="LB31" s="239">
        <f t="shared" si="56"/>
        <v>0.33895781637717126</v>
      </c>
      <c r="LC31" s="239">
        <f t="shared" si="56"/>
        <v>0.35359801488833748</v>
      </c>
      <c r="LD31" s="239">
        <f t="shared" si="56"/>
        <v>0.34888337468982633</v>
      </c>
      <c r="LE31" s="239">
        <f t="shared" si="56"/>
        <v>0.37543424317617868</v>
      </c>
      <c r="LF31" s="239">
        <f t="shared" si="56"/>
        <v>0.3612903225806452</v>
      </c>
      <c r="LG31" s="239">
        <f t="shared" si="56"/>
        <v>0.4295285359801489</v>
      </c>
      <c r="LH31" s="239">
        <f t="shared" si="56"/>
        <v>0.42803970223325066</v>
      </c>
      <c r="LI31" s="239">
        <f t="shared" si="56"/>
        <v>0.35856079404466501</v>
      </c>
      <c r="LJ31" s="239">
        <f t="shared" si="56"/>
        <v>0.29404466501240695</v>
      </c>
      <c r="LK31" s="239">
        <f t="shared" si="56"/>
        <v>0.33371588089330018</v>
      </c>
      <c r="LL31" s="239">
        <f t="shared" si="56"/>
        <v>0.34714640198511171</v>
      </c>
      <c r="LM31" s="240">
        <f t="shared" si="56"/>
        <v>0.43895781637717129</v>
      </c>
      <c r="LN31" s="240">
        <f t="shared" si="56"/>
        <v>0.41761786600496276</v>
      </c>
      <c r="LO31" s="240">
        <f t="shared" si="56"/>
        <v>0.47196029776674941</v>
      </c>
      <c r="LP31" s="240">
        <f t="shared" si="56"/>
        <v>0.46674937965260543</v>
      </c>
      <c r="LQ31" s="240">
        <f t="shared" si="56"/>
        <v>0.43101736972704718</v>
      </c>
      <c r="LR31" s="240">
        <f t="shared" si="56"/>
        <v>0.41414392059553357</v>
      </c>
      <c r="LS31" s="240">
        <f t="shared" si="56"/>
        <v>0.48808933002481397</v>
      </c>
      <c r="LT31" s="127">
        <f>LT14/40.3</f>
        <v>0.47518610421836227</v>
      </c>
      <c r="LU31" s="127">
        <f t="shared" ref="LU31:NE31" si="57">LU14/40.3</f>
        <v>0.5094292803970224</v>
      </c>
      <c r="LV31" s="127">
        <f t="shared" si="57"/>
        <v>0.49057071960297771</v>
      </c>
      <c r="LW31" s="127">
        <f t="shared" si="57"/>
        <v>0.49503722084367247</v>
      </c>
      <c r="LX31" s="127">
        <f t="shared" si="57"/>
        <v>0.49305210918114151</v>
      </c>
      <c r="LY31" s="127">
        <f t="shared" si="57"/>
        <v>0.49553349875930519</v>
      </c>
      <c r="LZ31" s="127">
        <f t="shared" si="57"/>
        <v>0.45533498759305219</v>
      </c>
      <c r="MA31" s="127">
        <f t="shared" si="57"/>
        <v>0.45359801488833751</v>
      </c>
      <c r="MB31" s="127">
        <f t="shared" si="57"/>
        <v>0.48362282878411911</v>
      </c>
      <c r="MC31" s="127">
        <f t="shared" si="57"/>
        <v>0.49702233250620353</v>
      </c>
      <c r="MD31" s="127">
        <f t="shared" si="57"/>
        <v>0.52357320099255589</v>
      </c>
      <c r="ME31" s="127">
        <f t="shared" si="57"/>
        <v>0.5047146401985112</v>
      </c>
      <c r="MF31" s="127">
        <f t="shared" si="57"/>
        <v>0.51736972704714645</v>
      </c>
      <c r="MG31" s="127">
        <f t="shared" si="57"/>
        <v>0.5116625310173698</v>
      </c>
      <c r="MH31" s="127">
        <f t="shared" si="57"/>
        <v>0.48635235732009935</v>
      </c>
      <c r="MI31" s="127">
        <f t="shared" si="57"/>
        <v>0.43573200992555833</v>
      </c>
      <c r="MJ31" s="127">
        <f t="shared" si="57"/>
        <v>0.46302729528535985</v>
      </c>
      <c r="MK31" s="127">
        <f t="shared" si="57"/>
        <v>0.45459057071960302</v>
      </c>
      <c r="ML31" s="127">
        <f t="shared" si="57"/>
        <v>0.34888337468982633</v>
      </c>
      <c r="MM31" s="127">
        <f t="shared" si="57"/>
        <v>0.34863523573200994</v>
      </c>
      <c r="MN31" s="127">
        <f t="shared" si="57"/>
        <v>0.46377171215880902</v>
      </c>
      <c r="MO31" s="127">
        <f t="shared" si="57"/>
        <v>0.45136476426799016</v>
      </c>
      <c r="MP31" s="127">
        <f t="shared" si="57"/>
        <v>0.46228287841191068</v>
      </c>
      <c r="MQ31" s="127">
        <f t="shared" si="57"/>
        <v>0.45583126550868491</v>
      </c>
      <c r="MR31" s="127">
        <f t="shared" si="57"/>
        <v>0.38411910669975191</v>
      </c>
      <c r="MS31" s="127">
        <f t="shared" si="57"/>
        <v>0.36302729528535982</v>
      </c>
      <c r="MT31" s="127">
        <f t="shared" si="57"/>
        <v>0.34813895781637716</v>
      </c>
      <c r="MU31" s="127">
        <f t="shared" si="57"/>
        <v>0.34863523573200994</v>
      </c>
      <c r="MV31" s="127">
        <f t="shared" si="57"/>
        <v>0.3612903225806452</v>
      </c>
      <c r="MW31" s="127">
        <f t="shared" si="57"/>
        <v>0.33548387096774196</v>
      </c>
      <c r="MX31" s="127">
        <f t="shared" si="57"/>
        <v>0.34193548387096773</v>
      </c>
      <c r="MY31" s="127">
        <f t="shared" si="57"/>
        <v>0.33995037220843671</v>
      </c>
      <c r="MZ31" s="127">
        <f t="shared" si="57"/>
        <v>0.35334987593052114</v>
      </c>
      <c r="NA31" s="127">
        <f t="shared" si="57"/>
        <v>0.46352357320099258</v>
      </c>
      <c r="NB31" s="127">
        <f t="shared" si="57"/>
        <v>0.45483870967741935</v>
      </c>
      <c r="NC31" s="127">
        <f t="shared" si="57"/>
        <v>0.47220843672456581</v>
      </c>
      <c r="ND31" s="127">
        <f t="shared" si="57"/>
        <v>0.44888337468982631</v>
      </c>
      <c r="NE31" s="127">
        <f t="shared" si="57"/>
        <v>0.4652605459057072</v>
      </c>
    </row>
    <row r="32" spans="1:369" s="38" customFormat="1">
      <c r="A32" s="24" t="s">
        <v>216</v>
      </c>
      <c r="B32" s="24">
        <f>B17/56.08</f>
        <v>4.5924653092984036E-4</v>
      </c>
      <c r="C32" s="24">
        <f t="shared" ref="C32:DY32" si="58">C17/56.08</f>
        <v>1.7494313143385902E-4</v>
      </c>
      <c r="D32" s="24">
        <f t="shared" si="58"/>
        <v>1.2147824536376608E-4</v>
      </c>
      <c r="E32" s="24">
        <f t="shared" si="58"/>
        <v>7.4244585656853894E-5</v>
      </c>
      <c r="F32" s="24">
        <f t="shared" si="58"/>
        <v>2.0094919345989249E-4</v>
      </c>
      <c r="G32" s="24">
        <f t="shared" si="58"/>
        <v>1.8940124146971517E-4</v>
      </c>
      <c r="H32" s="24">
        <f t="shared" si="58"/>
        <v>4.9770671193051454E-4</v>
      </c>
      <c r="I32" s="24">
        <f t="shared" si="58"/>
        <v>3.6294522564137418E-3</v>
      </c>
      <c r="J32" s="24">
        <f t="shared" si="58"/>
        <v>8.3966846638617573E-5</v>
      </c>
      <c r="K32" s="24">
        <f t="shared" si="58"/>
        <v>1.1328354451623731E-4</v>
      </c>
      <c r="L32" s="24">
        <f t="shared" si="58"/>
        <v>3.4221432436420882E-3</v>
      </c>
      <c r="M32" s="24">
        <f t="shared" si="58"/>
        <v>8.9158345221112699E-5</v>
      </c>
      <c r="N32" s="24">
        <f t="shared" si="58"/>
        <v>6.1886380800537055E-5</v>
      </c>
      <c r="O32" s="24">
        <f t="shared" si="58"/>
        <v>3.6585665797629011E-4</v>
      </c>
      <c r="P32" s="24">
        <f t="shared" si="58"/>
        <v>1.2699627709543865E-4</v>
      </c>
      <c r="Q32" s="24">
        <f t="shared" si="58"/>
        <v>3.3157875729066915E-4</v>
      </c>
      <c r="R32" s="24">
        <f t="shared" si="58"/>
        <v>1.142547683203889E-4</v>
      </c>
      <c r="S32" s="24">
        <f t="shared" si="58"/>
        <v>2.2467902995720407E-4</v>
      </c>
      <c r="T32" s="24">
        <f t="shared" si="58"/>
        <v>1.4993158461672836E-4</v>
      </c>
      <c r="U32" s="24">
        <f t="shared" si="58"/>
        <v>5.932459124327886E-5</v>
      </c>
      <c r="V32" s="24">
        <f t="shared" si="58"/>
        <v>4.8067977423556418E-5</v>
      </c>
      <c r="W32" s="24">
        <f t="shared" si="58"/>
        <v>1.9178142012867924E-4</v>
      </c>
      <c r="X32" s="24">
        <f t="shared" si="58"/>
        <v>1.4265335235378031E-4</v>
      </c>
      <c r="Y32" s="24">
        <f t="shared" si="58"/>
        <v>5.5872563005230648E-5</v>
      </c>
      <c r="Z32" s="24">
        <f t="shared" si="58"/>
        <v>8.6610963929080923E-5</v>
      </c>
      <c r="AA32" s="24">
        <f t="shared" si="58"/>
        <v>7.4670114122681887E-5</v>
      </c>
      <c r="AB32" s="24">
        <f t="shared" si="58"/>
        <v>0</v>
      </c>
      <c r="AC32" s="24">
        <f t="shared" si="58"/>
        <v>0</v>
      </c>
      <c r="AD32" s="24">
        <f t="shared" si="58"/>
        <v>0</v>
      </c>
      <c r="AE32" s="24">
        <f t="shared" si="58"/>
        <v>0</v>
      </c>
      <c r="AF32" s="24">
        <f t="shared" si="58"/>
        <v>0</v>
      </c>
      <c r="AG32" s="24">
        <f t="shared" si="58"/>
        <v>0</v>
      </c>
      <c r="AH32" s="24">
        <f t="shared" si="58"/>
        <v>0</v>
      </c>
      <c r="AI32" s="24">
        <f t="shared" si="58"/>
        <v>0</v>
      </c>
      <c r="AJ32" s="24">
        <f t="shared" si="58"/>
        <v>5.0348242007216594E-5</v>
      </c>
      <c r="AK32" s="24">
        <f t="shared" si="58"/>
        <v>4.083193781140815E-5</v>
      </c>
      <c r="AL32" s="24">
        <f t="shared" si="58"/>
        <v>6.4468341929112269E-5</v>
      </c>
      <c r="AM32" s="24">
        <f t="shared" si="58"/>
        <v>2.9222102535736135E-4</v>
      </c>
      <c r="AN32" s="24">
        <f t="shared" si="58"/>
        <v>1.0380578765029556E-4</v>
      </c>
      <c r="AO32" s="24">
        <f t="shared" si="58"/>
        <v>6.1222063718497375E-4</v>
      </c>
      <c r="AP32" s="24">
        <f t="shared" si="58"/>
        <v>1.2736906460158965E-4</v>
      </c>
      <c r="AQ32" s="24">
        <f t="shared" si="58"/>
        <v>1.0505178936922414E-4</v>
      </c>
      <c r="AR32" s="24">
        <f t="shared" si="58"/>
        <v>1.5375761898586435E-3</v>
      </c>
      <c r="AS32" s="24">
        <f t="shared" si="58"/>
        <v>9.4151212553495069E-5</v>
      </c>
      <c r="AT32" s="24">
        <f t="shared" si="58"/>
        <v>3.0716487966499467E-3</v>
      </c>
      <c r="AU32" s="24">
        <f t="shared" si="58"/>
        <v>3.2481375812331592E-3</v>
      </c>
      <c r="AV32" s="24">
        <f t="shared" si="58"/>
        <v>9.1008801442683004E-5</v>
      </c>
      <c r="AW32" s="24">
        <f t="shared" si="58"/>
        <v>0</v>
      </c>
      <c r="AX32" s="83">
        <f>AX17/56.08</f>
        <v>0</v>
      </c>
      <c r="AY32" s="83">
        <f t="shared" ref="AY32:DB32" si="59">AY17/56.08</f>
        <v>0</v>
      </c>
      <c r="AZ32" s="83">
        <f t="shared" si="59"/>
        <v>0</v>
      </c>
      <c r="BA32" s="83">
        <f t="shared" si="59"/>
        <v>0</v>
      </c>
      <c r="BB32" s="83">
        <f t="shared" si="59"/>
        <v>0</v>
      </c>
      <c r="BC32" s="83">
        <f t="shared" si="59"/>
        <v>0</v>
      </c>
      <c r="BD32" s="83">
        <f t="shared" si="59"/>
        <v>0</v>
      </c>
      <c r="BE32" s="83">
        <f t="shared" si="59"/>
        <v>0</v>
      </c>
      <c r="BF32" s="83">
        <f t="shared" si="59"/>
        <v>0</v>
      </c>
      <c r="BG32" s="83">
        <f t="shared" si="59"/>
        <v>0</v>
      </c>
      <c r="BH32" s="83">
        <f t="shared" si="59"/>
        <v>0</v>
      </c>
      <c r="BI32" s="83">
        <f t="shared" si="59"/>
        <v>0</v>
      </c>
      <c r="BJ32" s="83">
        <f t="shared" si="59"/>
        <v>1.783166904422254E-4</v>
      </c>
      <c r="BK32" s="83">
        <f t="shared" si="59"/>
        <v>0</v>
      </c>
      <c r="BL32" s="83">
        <f t="shared" si="59"/>
        <v>0</v>
      </c>
      <c r="BM32" s="83">
        <f t="shared" si="59"/>
        <v>1.783166904422254E-4</v>
      </c>
      <c r="BN32" s="83">
        <f t="shared" si="59"/>
        <v>0</v>
      </c>
      <c r="BO32" s="83">
        <f t="shared" si="59"/>
        <v>0</v>
      </c>
      <c r="BP32" s="83">
        <f t="shared" si="59"/>
        <v>1.783166904422254E-4</v>
      </c>
      <c r="BQ32" s="83">
        <f t="shared" si="59"/>
        <v>0</v>
      </c>
      <c r="BR32" s="83">
        <f t="shared" si="59"/>
        <v>0</v>
      </c>
      <c r="BS32" s="83">
        <f t="shared" si="59"/>
        <v>1.783166904422254E-4</v>
      </c>
      <c r="BT32" s="83">
        <f t="shared" si="59"/>
        <v>3.566333808844508E-4</v>
      </c>
      <c r="BU32" s="83">
        <f t="shared" si="59"/>
        <v>0</v>
      </c>
      <c r="BV32" s="83">
        <f t="shared" si="59"/>
        <v>0</v>
      </c>
      <c r="BW32" s="83">
        <f t="shared" si="59"/>
        <v>8.9158345221112699E-4</v>
      </c>
      <c r="BX32" s="83">
        <f t="shared" si="59"/>
        <v>0</v>
      </c>
      <c r="BY32" s="83">
        <f t="shared" si="59"/>
        <v>1.783166904422254E-4</v>
      </c>
      <c r="BZ32" s="83">
        <f t="shared" si="59"/>
        <v>1.783166904422254E-4</v>
      </c>
      <c r="CA32" s="83">
        <f t="shared" si="59"/>
        <v>5.3495007132667619E-4</v>
      </c>
      <c r="CB32" s="83">
        <f t="shared" si="59"/>
        <v>1.783166904422254E-4</v>
      </c>
      <c r="CC32" s="83">
        <f t="shared" si="59"/>
        <v>1.783166904422254E-4</v>
      </c>
      <c r="CD32" s="83">
        <f t="shared" si="59"/>
        <v>1.783166904422254E-4</v>
      </c>
      <c r="CE32" s="83">
        <f t="shared" si="59"/>
        <v>0</v>
      </c>
      <c r="CF32" s="83">
        <f t="shared" si="59"/>
        <v>0</v>
      </c>
      <c r="CG32" s="83">
        <f t="shared" si="59"/>
        <v>0</v>
      </c>
      <c r="CH32" s="83">
        <f t="shared" si="59"/>
        <v>0</v>
      </c>
      <c r="CI32" s="83">
        <f t="shared" si="59"/>
        <v>0</v>
      </c>
      <c r="CJ32" s="83">
        <f t="shared" si="59"/>
        <v>0</v>
      </c>
      <c r="CK32" s="83">
        <f t="shared" si="59"/>
        <v>0</v>
      </c>
      <c r="CL32" s="83">
        <f t="shared" si="59"/>
        <v>0</v>
      </c>
      <c r="CM32" s="83">
        <f t="shared" si="59"/>
        <v>0</v>
      </c>
      <c r="CN32" s="83">
        <f t="shared" si="59"/>
        <v>0</v>
      </c>
      <c r="CO32" s="83">
        <f t="shared" si="59"/>
        <v>0</v>
      </c>
      <c r="CP32" s="83">
        <f t="shared" si="59"/>
        <v>0</v>
      </c>
      <c r="CQ32" s="83">
        <f t="shared" si="59"/>
        <v>0</v>
      </c>
      <c r="CR32" s="24">
        <f t="shared" si="59"/>
        <v>0</v>
      </c>
      <c r="CS32" s="24">
        <f t="shared" si="59"/>
        <v>0</v>
      </c>
      <c r="CT32" s="24">
        <f t="shared" si="59"/>
        <v>0</v>
      </c>
      <c r="CU32" s="24">
        <f t="shared" si="59"/>
        <v>0</v>
      </c>
      <c r="CV32" s="24">
        <f t="shared" si="59"/>
        <v>0</v>
      </c>
      <c r="CW32" s="24">
        <f t="shared" si="59"/>
        <v>0</v>
      </c>
      <c r="CX32" s="24">
        <f t="shared" si="59"/>
        <v>0</v>
      </c>
      <c r="CY32" s="24">
        <f t="shared" si="59"/>
        <v>0</v>
      </c>
      <c r="CZ32" s="24">
        <f t="shared" si="59"/>
        <v>0</v>
      </c>
      <c r="DA32" s="24">
        <f t="shared" si="59"/>
        <v>0</v>
      </c>
      <c r="DB32" s="24">
        <f t="shared" si="59"/>
        <v>0</v>
      </c>
      <c r="DC32" s="26">
        <f t="shared" si="58"/>
        <v>1.3869075923284198E-4</v>
      </c>
      <c r="DD32" s="26">
        <f t="shared" si="58"/>
        <v>3.5987550252885496E-4</v>
      </c>
      <c r="DE32" s="26">
        <f t="shared" si="58"/>
        <v>1.6583452211126968E-4</v>
      </c>
      <c r="DF32" s="26">
        <f t="shared" si="58"/>
        <v>3.0630844824853392E-4</v>
      </c>
      <c r="DG32" s="26">
        <f t="shared" si="58"/>
        <v>8.6186400380408967E-5</v>
      </c>
      <c r="DH32" s="26">
        <f t="shared" si="58"/>
        <v>2.9750732036939721E-4</v>
      </c>
      <c r="DI32" s="26">
        <f t="shared" si="58"/>
        <v>3.7089871611982889E-4</v>
      </c>
      <c r="DJ32" s="26">
        <f t="shared" si="58"/>
        <v>1.5260591182032318E-4</v>
      </c>
      <c r="DK32" s="26">
        <f t="shared" si="58"/>
        <v>1.4621968616262485E-4</v>
      </c>
      <c r="DL32" s="26">
        <f t="shared" si="58"/>
        <v>2.2646219686162626E-4</v>
      </c>
      <c r="DM32" s="26">
        <f t="shared" si="58"/>
        <v>2.2269773339673492E-4</v>
      </c>
      <c r="DN32" s="26">
        <f t="shared" si="58"/>
        <v>1.4265335235378031E-4</v>
      </c>
      <c r="DO32" s="26">
        <f t="shared" si="58"/>
        <v>1.001969974865838E-4</v>
      </c>
      <c r="DP32" s="26">
        <f t="shared" si="58"/>
        <v>1.3373751783166905E-4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f t="shared" si="58"/>
        <v>9.3162828612186643E-4</v>
      </c>
      <c r="DX32" s="26">
        <f t="shared" si="58"/>
        <v>5.8880171184022814E-5</v>
      </c>
      <c r="DY32" s="26">
        <f t="shared" si="58"/>
        <v>0</v>
      </c>
      <c r="DZ32" s="26">
        <f t="shared" ref="DZ32:EQ32" si="60">DZ17/56.08</f>
        <v>0</v>
      </c>
      <c r="EA32" s="26">
        <f t="shared" si="60"/>
        <v>0</v>
      </c>
      <c r="EB32" s="26">
        <f t="shared" si="60"/>
        <v>1.4329727373593279E-4</v>
      </c>
      <c r="EC32" s="26">
        <f t="shared" si="60"/>
        <v>1.8114084126922925E-3</v>
      </c>
      <c r="ED32" s="26">
        <f t="shared" si="60"/>
        <v>1.1884807417974321E-4</v>
      </c>
      <c r="EE32" s="26">
        <f t="shared" si="60"/>
        <v>9.0028182735465038E-5</v>
      </c>
      <c r="EF32" s="26">
        <f t="shared" si="60"/>
        <v>1.2173543289805772E-4</v>
      </c>
      <c r="EG32" s="26">
        <f t="shared" si="60"/>
        <v>2.0591862815026146E-4</v>
      </c>
      <c r="EH32" s="26">
        <f t="shared" si="60"/>
        <v>3.6156554466264003E-5</v>
      </c>
      <c r="EI32" s="26">
        <f t="shared" si="60"/>
        <v>1.8009985734664764E-4</v>
      </c>
      <c r="EJ32" s="26">
        <f t="shared" si="60"/>
        <v>7.0516145765789129E-5</v>
      </c>
      <c r="EK32" s="26">
        <f t="shared" si="60"/>
        <v>4.4451803545954763E-5</v>
      </c>
      <c r="EL32" s="26">
        <f t="shared" si="60"/>
        <v>6.2767475035663329E-5</v>
      </c>
      <c r="EM32" s="26">
        <f t="shared" si="60"/>
        <v>3.6745975137558598E-4</v>
      </c>
      <c r="EN32" s="26">
        <f t="shared" si="60"/>
        <v>2.8364794479647022E-4</v>
      </c>
      <c r="EO32" s="26">
        <f t="shared" si="60"/>
        <v>3.6480622919638623E-4</v>
      </c>
      <c r="EP32" s="26">
        <f t="shared" si="60"/>
        <v>3.0126135595765456E-4</v>
      </c>
      <c r="EQ32" s="26">
        <f t="shared" si="60"/>
        <v>3.489333419789913E-4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f>FV17/56.08</f>
        <v>0</v>
      </c>
      <c r="FW32" s="27">
        <f t="shared" ref="FW32:GY32" si="61">FW17/56.08</f>
        <v>0</v>
      </c>
      <c r="FX32" s="27">
        <f t="shared" si="61"/>
        <v>0</v>
      </c>
      <c r="FY32" s="27">
        <f t="shared" si="61"/>
        <v>0</v>
      </c>
      <c r="FZ32" s="27">
        <f t="shared" si="61"/>
        <v>0</v>
      </c>
      <c r="GA32" s="27">
        <f t="shared" si="61"/>
        <v>0</v>
      </c>
      <c r="GB32" s="27">
        <f t="shared" si="61"/>
        <v>0</v>
      </c>
      <c r="GC32" s="27">
        <f t="shared" si="61"/>
        <v>0</v>
      </c>
      <c r="GD32" s="27">
        <f t="shared" si="61"/>
        <v>0</v>
      </c>
      <c r="GE32" s="27">
        <f t="shared" si="61"/>
        <v>0</v>
      </c>
      <c r="GF32" s="27">
        <f t="shared" si="61"/>
        <v>0</v>
      </c>
      <c r="GG32" s="27">
        <f t="shared" si="61"/>
        <v>0</v>
      </c>
      <c r="GH32" s="27">
        <f t="shared" si="61"/>
        <v>0</v>
      </c>
      <c r="GI32" s="27">
        <f t="shared" si="61"/>
        <v>0</v>
      </c>
      <c r="GJ32" s="27">
        <f t="shared" si="61"/>
        <v>0</v>
      </c>
      <c r="GK32" s="27">
        <f t="shared" si="61"/>
        <v>0</v>
      </c>
      <c r="GL32" s="27">
        <f t="shared" si="61"/>
        <v>0</v>
      </c>
      <c r="GM32" s="27">
        <f t="shared" si="61"/>
        <v>0</v>
      </c>
      <c r="GN32" s="27">
        <f t="shared" si="61"/>
        <v>0</v>
      </c>
      <c r="GO32" s="27">
        <f t="shared" si="61"/>
        <v>0</v>
      </c>
      <c r="GP32" s="27">
        <f t="shared" si="61"/>
        <v>0</v>
      </c>
      <c r="GQ32" s="27">
        <f t="shared" si="61"/>
        <v>0</v>
      </c>
      <c r="GR32" s="27">
        <f t="shared" si="61"/>
        <v>0</v>
      </c>
      <c r="GS32" s="27">
        <f t="shared" si="61"/>
        <v>0</v>
      </c>
      <c r="GT32" s="27">
        <f t="shared" si="61"/>
        <v>0</v>
      </c>
      <c r="GU32" s="27">
        <f t="shared" si="61"/>
        <v>0</v>
      </c>
      <c r="GV32" s="27">
        <f t="shared" si="61"/>
        <v>0</v>
      </c>
      <c r="GW32" s="27">
        <f t="shared" si="61"/>
        <v>0</v>
      </c>
      <c r="GX32" s="27">
        <f t="shared" si="61"/>
        <v>0</v>
      </c>
      <c r="GY32" s="27">
        <f t="shared" si="61"/>
        <v>0</v>
      </c>
      <c r="GZ32" s="27">
        <f>GZ17/56.08</f>
        <v>0</v>
      </c>
      <c r="HA32" s="27">
        <f t="shared" ref="HA32:IS32" si="62">HA17/56.08</f>
        <v>0</v>
      </c>
      <c r="HB32" s="27">
        <f t="shared" si="62"/>
        <v>0</v>
      </c>
      <c r="HC32" s="27">
        <f t="shared" si="62"/>
        <v>0</v>
      </c>
      <c r="HD32" s="27">
        <f t="shared" si="62"/>
        <v>0</v>
      </c>
      <c r="HE32" s="27">
        <f t="shared" si="62"/>
        <v>0</v>
      </c>
      <c r="HF32" s="27">
        <f t="shared" si="62"/>
        <v>0</v>
      </c>
      <c r="HG32" s="27">
        <f t="shared" si="62"/>
        <v>0</v>
      </c>
      <c r="HH32" s="27">
        <f t="shared" si="62"/>
        <v>0</v>
      </c>
      <c r="HI32" s="27">
        <f t="shared" si="62"/>
        <v>0</v>
      </c>
      <c r="HJ32" s="27">
        <f t="shared" si="62"/>
        <v>0</v>
      </c>
      <c r="HK32" s="27">
        <f t="shared" si="62"/>
        <v>0</v>
      </c>
      <c r="HL32" s="27">
        <f t="shared" si="62"/>
        <v>0</v>
      </c>
      <c r="HM32" s="27">
        <f t="shared" si="62"/>
        <v>0</v>
      </c>
      <c r="HN32" s="27">
        <f t="shared" si="62"/>
        <v>0</v>
      </c>
      <c r="HO32" s="27">
        <f t="shared" si="62"/>
        <v>0</v>
      </c>
      <c r="HP32" s="27">
        <f t="shared" si="62"/>
        <v>0</v>
      </c>
      <c r="HQ32" s="27">
        <f t="shared" si="62"/>
        <v>0</v>
      </c>
      <c r="HR32" s="27">
        <f t="shared" si="62"/>
        <v>0</v>
      </c>
      <c r="HS32" s="27">
        <f t="shared" si="62"/>
        <v>0</v>
      </c>
      <c r="HT32" s="27">
        <f t="shared" si="62"/>
        <v>0</v>
      </c>
      <c r="HU32" s="27">
        <f t="shared" si="62"/>
        <v>0</v>
      </c>
      <c r="HV32" s="27">
        <f t="shared" si="62"/>
        <v>0</v>
      </c>
      <c r="HW32" s="27">
        <f t="shared" si="62"/>
        <v>0</v>
      </c>
      <c r="HX32" s="27">
        <f t="shared" si="62"/>
        <v>0</v>
      </c>
      <c r="HY32" s="27">
        <f t="shared" si="62"/>
        <v>0</v>
      </c>
      <c r="HZ32" s="27">
        <f t="shared" si="62"/>
        <v>0</v>
      </c>
      <c r="IA32" s="27">
        <f t="shared" si="62"/>
        <v>0</v>
      </c>
      <c r="IB32" s="27">
        <f t="shared" si="62"/>
        <v>0</v>
      </c>
      <c r="IC32" s="27">
        <f t="shared" si="62"/>
        <v>0</v>
      </c>
      <c r="ID32" s="27">
        <f t="shared" si="62"/>
        <v>0</v>
      </c>
      <c r="IE32" s="27">
        <f t="shared" si="62"/>
        <v>0</v>
      </c>
      <c r="IF32" s="27">
        <f t="shared" si="62"/>
        <v>0</v>
      </c>
      <c r="IG32" s="27">
        <f t="shared" si="62"/>
        <v>0</v>
      </c>
      <c r="IH32" s="27">
        <f t="shared" si="62"/>
        <v>0</v>
      </c>
      <c r="II32" s="27">
        <f t="shared" si="62"/>
        <v>0</v>
      </c>
      <c r="IJ32" s="27">
        <f t="shared" si="62"/>
        <v>0</v>
      </c>
      <c r="IK32" s="27">
        <f t="shared" si="62"/>
        <v>0</v>
      </c>
      <c r="IL32" s="27">
        <f t="shared" si="62"/>
        <v>0</v>
      </c>
      <c r="IM32" s="27">
        <f t="shared" si="62"/>
        <v>0</v>
      </c>
      <c r="IN32" s="27">
        <f t="shared" si="62"/>
        <v>0</v>
      </c>
      <c r="IO32" s="27">
        <f t="shared" si="62"/>
        <v>0</v>
      </c>
      <c r="IP32" s="27">
        <f t="shared" si="62"/>
        <v>0</v>
      </c>
      <c r="IQ32" s="27">
        <f t="shared" si="62"/>
        <v>0</v>
      </c>
      <c r="IR32" s="27">
        <f t="shared" si="62"/>
        <v>0</v>
      </c>
      <c r="IS32" s="27">
        <f t="shared" si="62"/>
        <v>0</v>
      </c>
      <c r="IT32" s="27">
        <f>IT17/56.08</f>
        <v>0</v>
      </c>
      <c r="IU32" s="27">
        <f t="shared" ref="IU32:JJ32" si="63">IU17/56.08</f>
        <v>1.783166904422254E-4</v>
      </c>
      <c r="IV32" s="27">
        <f t="shared" si="63"/>
        <v>0</v>
      </c>
      <c r="IW32" s="27">
        <f t="shared" si="63"/>
        <v>3.566333808844508E-4</v>
      </c>
      <c r="IX32" s="27">
        <f t="shared" si="63"/>
        <v>0</v>
      </c>
      <c r="IY32" s="27">
        <f t="shared" si="63"/>
        <v>1.783166904422254E-4</v>
      </c>
      <c r="IZ32" s="27">
        <f t="shared" si="63"/>
        <v>0</v>
      </c>
      <c r="JA32" s="27">
        <f t="shared" si="63"/>
        <v>0</v>
      </c>
      <c r="JB32" s="27">
        <f t="shared" si="63"/>
        <v>0</v>
      </c>
      <c r="JC32" s="27">
        <f t="shared" si="63"/>
        <v>3.566333808844508E-4</v>
      </c>
      <c r="JD32" s="27">
        <f t="shared" si="63"/>
        <v>3.566333808844508E-4</v>
      </c>
      <c r="JE32" s="27">
        <f t="shared" si="63"/>
        <v>1.783166904422254E-4</v>
      </c>
      <c r="JF32" s="27">
        <f t="shared" si="63"/>
        <v>1.783166904422254E-4</v>
      </c>
      <c r="JG32" s="27">
        <f t="shared" si="63"/>
        <v>3.566333808844508E-4</v>
      </c>
      <c r="JH32" s="27">
        <f t="shared" si="63"/>
        <v>0</v>
      </c>
      <c r="JI32" s="27">
        <f t="shared" si="63"/>
        <v>0</v>
      </c>
      <c r="JJ32" s="27">
        <f t="shared" si="63"/>
        <v>0</v>
      </c>
      <c r="JK32" s="27">
        <f>JK17/56.08</f>
        <v>0</v>
      </c>
      <c r="JL32" s="27">
        <f t="shared" ref="JL32:LS32" si="64">JL17/56.08</f>
        <v>1.783166904422254E-4</v>
      </c>
      <c r="JM32" s="27">
        <f t="shared" si="64"/>
        <v>0</v>
      </c>
      <c r="JN32" s="27">
        <f t="shared" si="64"/>
        <v>1.783166904422254E-4</v>
      </c>
      <c r="JO32" s="27">
        <f t="shared" si="64"/>
        <v>1.783166904422254E-4</v>
      </c>
      <c r="JP32" s="27">
        <f t="shared" si="64"/>
        <v>0</v>
      </c>
      <c r="JQ32" s="27">
        <f t="shared" si="64"/>
        <v>0</v>
      </c>
      <c r="JR32" s="27">
        <f t="shared" si="64"/>
        <v>0</v>
      </c>
      <c r="JS32" s="27">
        <f t="shared" si="64"/>
        <v>0</v>
      </c>
      <c r="JT32" s="27">
        <f t="shared" si="64"/>
        <v>0</v>
      </c>
      <c r="JU32" s="27">
        <f t="shared" si="64"/>
        <v>0</v>
      </c>
      <c r="JV32" s="27">
        <f t="shared" si="64"/>
        <v>0</v>
      </c>
      <c r="JW32" s="27">
        <f t="shared" si="64"/>
        <v>0</v>
      </c>
      <c r="JX32" s="27">
        <f t="shared" si="64"/>
        <v>0</v>
      </c>
      <c r="JY32" s="27">
        <f t="shared" si="64"/>
        <v>0</v>
      </c>
      <c r="JZ32" s="27">
        <f t="shared" si="64"/>
        <v>0</v>
      </c>
      <c r="KA32" s="27">
        <f t="shared" si="64"/>
        <v>0</v>
      </c>
      <c r="KB32" s="27">
        <f t="shared" si="64"/>
        <v>0</v>
      </c>
      <c r="KC32" s="27">
        <f t="shared" si="64"/>
        <v>0</v>
      </c>
      <c r="KD32" s="27">
        <f t="shared" si="64"/>
        <v>0</v>
      </c>
      <c r="KE32" s="27">
        <f t="shared" si="64"/>
        <v>0</v>
      </c>
      <c r="KF32" s="27">
        <f t="shared" si="64"/>
        <v>0</v>
      </c>
      <c r="KG32" s="27">
        <f t="shared" si="64"/>
        <v>0</v>
      </c>
      <c r="KH32" s="27">
        <f t="shared" si="64"/>
        <v>8.9158345221112699E-4</v>
      </c>
      <c r="KI32" s="27">
        <f t="shared" si="64"/>
        <v>0</v>
      </c>
      <c r="KJ32" s="27">
        <f t="shared" si="64"/>
        <v>0</v>
      </c>
      <c r="KK32" s="27">
        <f t="shared" si="64"/>
        <v>0</v>
      </c>
      <c r="KL32" s="27">
        <f t="shared" si="64"/>
        <v>0</v>
      </c>
      <c r="KM32" s="238">
        <f t="shared" si="64"/>
        <v>0</v>
      </c>
      <c r="KN32" s="238">
        <f t="shared" si="64"/>
        <v>0</v>
      </c>
      <c r="KO32" s="239">
        <f t="shared" si="64"/>
        <v>0</v>
      </c>
      <c r="KP32" s="239">
        <f t="shared" si="64"/>
        <v>0</v>
      </c>
      <c r="KQ32" s="239">
        <f t="shared" si="64"/>
        <v>0</v>
      </c>
      <c r="KR32" s="239">
        <f t="shared" si="64"/>
        <v>0</v>
      </c>
      <c r="KS32" s="239">
        <f t="shared" si="64"/>
        <v>0</v>
      </c>
      <c r="KT32" s="239">
        <f t="shared" si="64"/>
        <v>0</v>
      </c>
      <c r="KU32" s="239">
        <f t="shared" si="64"/>
        <v>0</v>
      </c>
      <c r="KV32" s="239">
        <f t="shared" si="64"/>
        <v>0</v>
      </c>
      <c r="KW32" s="239">
        <f t="shared" si="64"/>
        <v>0</v>
      </c>
      <c r="KX32" s="239">
        <f t="shared" si="64"/>
        <v>0</v>
      </c>
      <c r="KY32" s="239">
        <f t="shared" si="64"/>
        <v>0</v>
      </c>
      <c r="KZ32" s="239">
        <f t="shared" si="64"/>
        <v>0</v>
      </c>
      <c r="LA32" s="239">
        <f t="shared" si="64"/>
        <v>0</v>
      </c>
      <c r="LB32" s="239">
        <f t="shared" si="64"/>
        <v>0</v>
      </c>
      <c r="LC32" s="239">
        <f t="shared" si="64"/>
        <v>0</v>
      </c>
      <c r="LD32" s="239">
        <f t="shared" si="64"/>
        <v>0</v>
      </c>
      <c r="LE32" s="239">
        <f t="shared" si="64"/>
        <v>0</v>
      </c>
      <c r="LF32" s="239">
        <f t="shared" si="64"/>
        <v>0</v>
      </c>
      <c r="LG32" s="239">
        <f t="shared" si="64"/>
        <v>0</v>
      </c>
      <c r="LH32" s="239">
        <f t="shared" si="64"/>
        <v>0</v>
      </c>
      <c r="LI32" s="239">
        <f t="shared" si="64"/>
        <v>0</v>
      </c>
      <c r="LJ32" s="239">
        <f t="shared" si="64"/>
        <v>0</v>
      </c>
      <c r="LK32" s="239">
        <f t="shared" si="64"/>
        <v>0</v>
      </c>
      <c r="LL32" s="239">
        <f t="shared" si="64"/>
        <v>0</v>
      </c>
      <c r="LM32" s="240">
        <f t="shared" si="64"/>
        <v>0</v>
      </c>
      <c r="LN32" s="240">
        <f t="shared" si="64"/>
        <v>0</v>
      </c>
      <c r="LO32" s="240">
        <f t="shared" si="64"/>
        <v>0</v>
      </c>
      <c r="LP32" s="240">
        <f t="shared" si="64"/>
        <v>0</v>
      </c>
      <c r="LQ32" s="240">
        <f t="shared" si="64"/>
        <v>0</v>
      </c>
      <c r="LR32" s="240">
        <f t="shared" si="64"/>
        <v>0</v>
      </c>
      <c r="LS32" s="240">
        <f t="shared" si="64"/>
        <v>0</v>
      </c>
      <c r="LT32" s="127">
        <f>LT17/56.08</f>
        <v>0</v>
      </c>
      <c r="LU32" s="127">
        <f t="shared" ref="LU32:NE32" si="65">LU17/56.08</f>
        <v>0</v>
      </c>
      <c r="LV32" s="127">
        <f t="shared" si="65"/>
        <v>0</v>
      </c>
      <c r="LW32" s="127">
        <f t="shared" si="65"/>
        <v>0</v>
      </c>
      <c r="LX32" s="127">
        <f t="shared" si="65"/>
        <v>0</v>
      </c>
      <c r="LY32" s="127">
        <f t="shared" si="65"/>
        <v>0</v>
      </c>
      <c r="LZ32" s="127">
        <f t="shared" si="65"/>
        <v>0</v>
      </c>
      <c r="MA32" s="127">
        <f t="shared" si="65"/>
        <v>0</v>
      </c>
      <c r="MB32" s="127">
        <f t="shared" si="65"/>
        <v>0</v>
      </c>
      <c r="MC32" s="127">
        <f t="shared" si="65"/>
        <v>0</v>
      </c>
      <c r="MD32" s="127">
        <f t="shared" si="65"/>
        <v>0</v>
      </c>
      <c r="ME32" s="127">
        <f t="shared" si="65"/>
        <v>0</v>
      </c>
      <c r="MF32" s="127">
        <f t="shared" si="65"/>
        <v>0</v>
      </c>
      <c r="MG32" s="127">
        <f t="shared" si="65"/>
        <v>0</v>
      </c>
      <c r="MH32" s="127">
        <f t="shared" si="65"/>
        <v>0</v>
      </c>
      <c r="MI32" s="127">
        <f t="shared" si="65"/>
        <v>0</v>
      </c>
      <c r="MJ32" s="127">
        <f t="shared" si="65"/>
        <v>0</v>
      </c>
      <c r="MK32" s="127">
        <f t="shared" si="65"/>
        <v>0</v>
      </c>
      <c r="ML32" s="127">
        <f t="shared" si="65"/>
        <v>0</v>
      </c>
      <c r="MM32" s="127">
        <f t="shared" si="65"/>
        <v>0</v>
      </c>
      <c r="MN32" s="127">
        <f t="shared" si="65"/>
        <v>0</v>
      </c>
      <c r="MO32" s="127">
        <f t="shared" si="65"/>
        <v>0</v>
      </c>
      <c r="MP32" s="127">
        <f t="shared" si="65"/>
        <v>0</v>
      </c>
      <c r="MQ32" s="127">
        <f t="shared" si="65"/>
        <v>0</v>
      </c>
      <c r="MR32" s="127">
        <f t="shared" si="65"/>
        <v>0</v>
      </c>
      <c r="MS32" s="127">
        <f t="shared" si="65"/>
        <v>0</v>
      </c>
      <c r="MT32" s="127">
        <f t="shared" si="65"/>
        <v>0</v>
      </c>
      <c r="MU32" s="127">
        <f t="shared" si="65"/>
        <v>0</v>
      </c>
      <c r="MV32" s="127">
        <f t="shared" si="65"/>
        <v>0</v>
      </c>
      <c r="MW32" s="127">
        <f t="shared" si="65"/>
        <v>0</v>
      </c>
      <c r="MX32" s="127">
        <f t="shared" si="65"/>
        <v>0</v>
      </c>
      <c r="MY32" s="127">
        <f t="shared" si="65"/>
        <v>0</v>
      </c>
      <c r="MZ32" s="127">
        <f t="shared" si="65"/>
        <v>0</v>
      </c>
      <c r="NA32" s="127">
        <f t="shared" si="65"/>
        <v>0</v>
      </c>
      <c r="NB32" s="127">
        <f t="shared" si="65"/>
        <v>0</v>
      </c>
      <c r="NC32" s="127">
        <f t="shared" si="65"/>
        <v>0</v>
      </c>
      <c r="ND32" s="127">
        <f t="shared" si="65"/>
        <v>0</v>
      </c>
      <c r="NE32" s="127">
        <f t="shared" si="65"/>
        <v>0</v>
      </c>
    </row>
    <row r="33" spans="1:369" s="38" customFormat="1">
      <c r="A33" s="24" t="s">
        <v>217</v>
      </c>
      <c r="B33" s="24">
        <f>B18/74.69</f>
        <v>2.6016626297788422E-3</v>
      </c>
      <c r="C33" s="24">
        <f t="shared" ref="C33:DY33" si="66">C18/74.69</f>
        <v>2.5525324494396653E-3</v>
      </c>
      <c r="D33" s="24">
        <f t="shared" si="66"/>
        <v>2.259505957959566E-3</v>
      </c>
      <c r="E33" s="24">
        <f t="shared" si="66"/>
        <v>2.2670675154274032E-3</v>
      </c>
      <c r="F33" s="24">
        <f t="shared" si="66"/>
        <v>1.9186998568441868E-3</v>
      </c>
      <c r="G33" s="24">
        <f t="shared" si="66"/>
        <v>2.3318002699445994E-3</v>
      </c>
      <c r="H33" s="24">
        <f t="shared" si="66"/>
        <v>2.779929192561321E-3</v>
      </c>
      <c r="I33" s="24">
        <f t="shared" si="66"/>
        <v>2.3275039475334023E-3</v>
      </c>
      <c r="J33" s="24">
        <f t="shared" si="66"/>
        <v>2.0113515611362401E-3</v>
      </c>
      <c r="K33" s="24">
        <f t="shared" si="66"/>
        <v>2.5139202822647326E-3</v>
      </c>
      <c r="L33" s="24">
        <f t="shared" si="66"/>
        <v>2.3236273147400062E-3</v>
      </c>
      <c r="M33" s="24">
        <f t="shared" si="66"/>
        <v>2.2973971427579683E-3</v>
      </c>
      <c r="N33" s="24">
        <f t="shared" si="66"/>
        <v>2.3658573082466355E-3</v>
      </c>
      <c r="O33" s="24">
        <f t="shared" si="66"/>
        <v>1.714211845744018E-3</v>
      </c>
      <c r="P33" s="24">
        <f t="shared" si="66"/>
        <v>1.8949870848286739E-3</v>
      </c>
      <c r="Q33" s="24">
        <f t="shared" si="66"/>
        <v>1.868313078022069E-3</v>
      </c>
      <c r="R33" s="24">
        <f t="shared" si="66"/>
        <v>1.8744142455482664E-3</v>
      </c>
      <c r="S33" s="24">
        <f t="shared" si="66"/>
        <v>1.9392749289656507E-3</v>
      </c>
      <c r="T33" s="24">
        <f t="shared" si="66"/>
        <v>2.2296239422265086E-3</v>
      </c>
      <c r="U33" s="24">
        <f t="shared" si="66"/>
        <v>1.8623129447871713E-3</v>
      </c>
      <c r="V33" s="24">
        <f t="shared" si="66"/>
        <v>1.6578670097271635E-3</v>
      </c>
      <c r="W33" s="24">
        <f t="shared" si="66"/>
        <v>1.5727592415999744E-3</v>
      </c>
      <c r="X33" s="24">
        <f t="shared" si="66"/>
        <v>1.5396974159860759E-3</v>
      </c>
      <c r="Y33" s="24">
        <f t="shared" si="66"/>
        <v>1.8050162895523725E-3</v>
      </c>
      <c r="Z33" s="24">
        <f t="shared" si="66"/>
        <v>1.2604479467513343E-3</v>
      </c>
      <c r="AA33" s="24">
        <f t="shared" si="66"/>
        <v>1.4367719908957026E-3</v>
      </c>
      <c r="AB33" s="24">
        <f t="shared" si="66"/>
        <v>1.6066407818985139E-3</v>
      </c>
      <c r="AC33" s="24">
        <f t="shared" si="66"/>
        <v>1.7405275137233902E-3</v>
      </c>
      <c r="AD33" s="24">
        <f t="shared" si="66"/>
        <v>1.0710938545990094E-3</v>
      </c>
      <c r="AE33" s="24">
        <f t="shared" si="66"/>
        <v>9.3720712277413321E-4</v>
      </c>
      <c r="AF33" s="24">
        <f t="shared" si="66"/>
        <v>1.7405275137233902E-3</v>
      </c>
      <c r="AG33" s="24">
        <f t="shared" si="66"/>
        <v>1.6066407818985139E-3</v>
      </c>
      <c r="AH33" s="24">
        <f t="shared" si="66"/>
        <v>1.7405275137233902E-3</v>
      </c>
      <c r="AI33" s="24">
        <f t="shared" si="66"/>
        <v>0</v>
      </c>
      <c r="AJ33" s="24">
        <f t="shared" si="66"/>
        <v>3.401116772857221E-3</v>
      </c>
      <c r="AK33" s="24">
        <f t="shared" si="66"/>
        <v>3.4333214969700849E-3</v>
      </c>
      <c r="AL33" s="24">
        <f t="shared" si="66"/>
        <v>2.1902496129300253E-3</v>
      </c>
      <c r="AM33" s="24">
        <f t="shared" si="66"/>
        <v>2.5206226552744538E-3</v>
      </c>
      <c r="AN33" s="24">
        <f t="shared" si="66"/>
        <v>2.3269992158062853E-3</v>
      </c>
      <c r="AO33" s="24">
        <f t="shared" si="66"/>
        <v>2.2699886804854004E-3</v>
      </c>
      <c r="AP33" s="24">
        <f t="shared" si="66"/>
        <v>2.0233290799249147E-3</v>
      </c>
      <c r="AQ33" s="24">
        <f t="shared" si="66"/>
        <v>2.1832269030834695E-3</v>
      </c>
      <c r="AR33" s="24">
        <f t="shared" si="66"/>
        <v>2.8761304300198398E-3</v>
      </c>
      <c r="AS33" s="24">
        <f t="shared" si="66"/>
        <v>2.4707457490962632E-3</v>
      </c>
      <c r="AT33" s="24">
        <f t="shared" si="66"/>
        <v>2.403050889914873E-3</v>
      </c>
      <c r="AU33" s="24">
        <f t="shared" si="66"/>
        <v>2.1225509885303699E-3</v>
      </c>
      <c r="AV33" s="24">
        <f t="shared" si="66"/>
        <v>1.9501991880906491E-3</v>
      </c>
      <c r="AW33" s="24">
        <f t="shared" si="66"/>
        <v>9.6565805328691925E-4</v>
      </c>
      <c r="AX33" s="83">
        <f>AX18/74.69</f>
        <v>4.5521488820457895E-3</v>
      </c>
      <c r="AY33" s="83">
        <f t="shared" ref="AY33:DB33" si="67">AY18/74.69</f>
        <v>0</v>
      </c>
      <c r="AZ33" s="83">
        <f t="shared" si="67"/>
        <v>2.8116213683223993E-3</v>
      </c>
      <c r="BA33" s="83">
        <f t="shared" si="67"/>
        <v>6.5604498594189313E-3</v>
      </c>
      <c r="BB33" s="83">
        <f t="shared" si="67"/>
        <v>8.0332039094925696E-4</v>
      </c>
      <c r="BC33" s="83">
        <f t="shared" si="67"/>
        <v>1.7405275137233902E-3</v>
      </c>
      <c r="BD33" s="83">
        <f t="shared" si="67"/>
        <v>0</v>
      </c>
      <c r="BE33" s="83">
        <f t="shared" si="67"/>
        <v>1.6066407818985139E-3</v>
      </c>
      <c r="BF33" s="83">
        <f t="shared" si="67"/>
        <v>6.6943365912438082E-4</v>
      </c>
      <c r="BG33" s="83">
        <f t="shared" si="67"/>
        <v>4.0166019547462845E-3</v>
      </c>
      <c r="BH33" s="83">
        <f t="shared" si="67"/>
        <v>2.1421877091980187E-3</v>
      </c>
      <c r="BI33" s="83">
        <f t="shared" si="67"/>
        <v>1.7405275137233902E-3</v>
      </c>
      <c r="BJ33" s="83">
        <f t="shared" si="67"/>
        <v>2.4099611728477708E-3</v>
      </c>
      <c r="BK33" s="83">
        <f t="shared" si="67"/>
        <v>1.7405275137233902E-3</v>
      </c>
      <c r="BL33" s="83">
        <f t="shared" si="67"/>
        <v>1.7405275137233902E-3</v>
      </c>
      <c r="BM33" s="83">
        <f t="shared" si="67"/>
        <v>1.6066407818985139E-3</v>
      </c>
      <c r="BN33" s="83">
        <f t="shared" si="67"/>
        <v>8.0332039094925696E-4</v>
      </c>
      <c r="BO33" s="83">
        <f t="shared" si="67"/>
        <v>9.3720712277413321E-4</v>
      </c>
      <c r="BP33" s="83">
        <f t="shared" si="67"/>
        <v>2.6777346364975234E-4</v>
      </c>
      <c r="BQ33" s="83">
        <f t="shared" si="67"/>
        <v>4.0166019547462848E-4</v>
      </c>
      <c r="BR33" s="83">
        <f t="shared" si="67"/>
        <v>4.0166019547462848E-4</v>
      </c>
      <c r="BS33" s="83">
        <f t="shared" si="67"/>
        <v>9.3720712277413321E-4</v>
      </c>
      <c r="BT33" s="83">
        <f t="shared" si="67"/>
        <v>1.0710938545990094E-3</v>
      </c>
      <c r="BU33" s="83">
        <f t="shared" si="67"/>
        <v>5.3554692729950468E-4</v>
      </c>
      <c r="BV33" s="83">
        <f t="shared" si="67"/>
        <v>9.3720712277413321E-4</v>
      </c>
      <c r="BW33" s="83">
        <f t="shared" si="67"/>
        <v>1.8744142455482664E-3</v>
      </c>
      <c r="BX33" s="83">
        <f t="shared" si="67"/>
        <v>1.8744142455482664E-3</v>
      </c>
      <c r="BY33" s="83">
        <f t="shared" si="67"/>
        <v>1.4727540500736377E-3</v>
      </c>
      <c r="BZ33" s="83">
        <f t="shared" si="67"/>
        <v>1.0710938545990094E-3</v>
      </c>
      <c r="CA33" s="83">
        <f t="shared" si="67"/>
        <v>1.4727540500736377E-3</v>
      </c>
      <c r="CB33" s="83">
        <f t="shared" si="67"/>
        <v>1.3388673182487616E-3</v>
      </c>
      <c r="CC33" s="83">
        <f t="shared" si="67"/>
        <v>9.3720712277413321E-4</v>
      </c>
      <c r="CD33" s="83">
        <f t="shared" si="67"/>
        <v>2.4099611728477708E-3</v>
      </c>
      <c r="CE33" s="83">
        <f t="shared" si="67"/>
        <v>1.8744142455482664E-3</v>
      </c>
      <c r="CF33" s="83">
        <f t="shared" si="67"/>
        <v>2.0083009773731422E-3</v>
      </c>
      <c r="CG33" s="83">
        <f t="shared" si="67"/>
        <v>1.3388673182487616E-3</v>
      </c>
      <c r="CH33" s="83">
        <f t="shared" si="67"/>
        <v>1.3388673182487616E-3</v>
      </c>
      <c r="CI33" s="83">
        <f t="shared" si="67"/>
        <v>1.2049805864238854E-3</v>
      </c>
      <c r="CJ33" s="83">
        <f t="shared" si="67"/>
        <v>1.6066407818985139E-3</v>
      </c>
      <c r="CK33" s="83">
        <f t="shared" si="67"/>
        <v>1.2049805864238854E-3</v>
      </c>
      <c r="CL33" s="83">
        <f t="shared" si="67"/>
        <v>1.4727540500736377E-3</v>
      </c>
      <c r="CM33" s="83">
        <f t="shared" si="67"/>
        <v>2.2760744410228947E-3</v>
      </c>
      <c r="CN33" s="83">
        <f t="shared" si="67"/>
        <v>1.7405275137233902E-3</v>
      </c>
      <c r="CO33" s="83">
        <f t="shared" si="67"/>
        <v>0</v>
      </c>
      <c r="CP33" s="83">
        <f t="shared" si="67"/>
        <v>0</v>
      </c>
      <c r="CQ33" s="83">
        <f t="shared" si="67"/>
        <v>1.7405275137233902E-3</v>
      </c>
      <c r="CR33" s="24">
        <f t="shared" si="67"/>
        <v>2.168965055562994E-3</v>
      </c>
      <c r="CS33" s="24">
        <f t="shared" si="67"/>
        <v>1.4021766157259528E-3</v>
      </c>
      <c r="CT33" s="24">
        <f t="shared" si="67"/>
        <v>2.0191458026509574E-3</v>
      </c>
      <c r="CU33" s="24">
        <f t="shared" si="67"/>
        <v>1.2518409425625919E-3</v>
      </c>
      <c r="CV33" s="24">
        <f t="shared" si="67"/>
        <v>1.7097335654036687E-3</v>
      </c>
      <c r="CW33" s="24">
        <f t="shared" si="67"/>
        <v>1.5665863346275718E-3</v>
      </c>
      <c r="CX33" s="24">
        <f t="shared" si="67"/>
        <v>1.6836256526978177E-3</v>
      </c>
      <c r="CY33" s="24">
        <f t="shared" si="67"/>
        <v>1.7099248321634185E-3</v>
      </c>
      <c r="CZ33" s="24">
        <f t="shared" si="67"/>
        <v>2.0907752041772658E-3</v>
      </c>
      <c r="DA33" s="24">
        <f t="shared" si="67"/>
        <v>3.0710938545990092E-3</v>
      </c>
      <c r="DB33" s="24">
        <f t="shared" si="67"/>
        <v>1.0710938545990094E-3</v>
      </c>
      <c r="DC33" s="26">
        <f t="shared" si="66"/>
        <v>1.623004715788221E-3</v>
      </c>
      <c r="DD33" s="26">
        <f t="shared" si="66"/>
        <v>1.9730035662556752E-3</v>
      </c>
      <c r="DE33" s="26">
        <f t="shared" si="66"/>
        <v>2.2867853795688849E-3</v>
      </c>
      <c r="DF33" s="26">
        <f t="shared" si="66"/>
        <v>1.5599291887951686E-3</v>
      </c>
      <c r="DG33" s="26">
        <f t="shared" si="66"/>
        <v>1.7525773195876295E-3</v>
      </c>
      <c r="DH33" s="26">
        <f t="shared" si="66"/>
        <v>1.993150636666643E-3</v>
      </c>
      <c r="DI33" s="26">
        <f t="shared" si="66"/>
        <v>2.2372472887936803E-3</v>
      </c>
      <c r="DJ33" s="26">
        <f t="shared" si="66"/>
        <v>2.9037852581367336E-3</v>
      </c>
      <c r="DK33" s="26">
        <f t="shared" si="66"/>
        <v>2.4353996518944976E-3</v>
      </c>
      <c r="DL33" s="26">
        <f t="shared" si="66"/>
        <v>1.9534074173249432E-3</v>
      </c>
      <c r="DM33" s="26">
        <f t="shared" si="66"/>
        <v>2.138617396349355E-3</v>
      </c>
      <c r="DN33" s="26">
        <f t="shared" si="66"/>
        <v>1.846149268829681E-3</v>
      </c>
      <c r="DO33" s="26">
        <f t="shared" si="66"/>
        <v>1.7449904047842192E-3</v>
      </c>
      <c r="DP33" s="26">
        <f t="shared" si="66"/>
        <v>1.3991163475699558E-3</v>
      </c>
      <c r="DQ33" s="26">
        <v>2.2426027580666756E-3</v>
      </c>
      <c r="DR33" s="26">
        <v>1.6200294550810016E-3</v>
      </c>
      <c r="DS33" s="26">
        <v>1.9828624983264155E-3</v>
      </c>
      <c r="DT33" s="26">
        <v>1.1795421073771588E-3</v>
      </c>
      <c r="DU33" s="26">
        <v>1.0751104565537555E-3</v>
      </c>
      <c r="DV33" s="26">
        <v>1.2705850850180745E-3</v>
      </c>
      <c r="DW33" s="26">
        <f t="shared" si="66"/>
        <v>5.21022129564103E-3</v>
      </c>
      <c r="DX33" s="26">
        <f t="shared" si="66"/>
        <v>1.8580800642656315E-3</v>
      </c>
      <c r="DY33" s="26">
        <f t="shared" si="66"/>
        <v>5.4739894594627502E-3</v>
      </c>
      <c r="DZ33" s="26">
        <f t="shared" ref="DZ33:EQ33" si="68">DZ18/74.69</f>
        <v>2.2760744410228947E-3</v>
      </c>
      <c r="EA33" s="26">
        <f t="shared" si="68"/>
        <v>2.0044228789340762E-3</v>
      </c>
      <c r="EB33" s="26">
        <f t="shared" si="68"/>
        <v>1.6067895449338751E-3</v>
      </c>
      <c r="EC33" s="26">
        <f t="shared" si="68"/>
        <v>1.1656106501467325E-3</v>
      </c>
      <c r="ED33" s="26">
        <f t="shared" si="68"/>
        <v>1.4082206453340472E-3</v>
      </c>
      <c r="EE33" s="26">
        <f t="shared" si="68"/>
        <v>1.3099673773548557E-3</v>
      </c>
      <c r="EF33" s="26">
        <f t="shared" si="68"/>
        <v>1.4328455050104539E-3</v>
      </c>
      <c r="EG33" s="26">
        <f t="shared" si="68"/>
        <v>1.4767148658901233E-3</v>
      </c>
      <c r="EH33" s="26">
        <f t="shared" si="68"/>
        <v>2.3821013380127217E-3</v>
      </c>
      <c r="EI33" s="26">
        <f t="shared" si="68"/>
        <v>1.7097335654036687E-3</v>
      </c>
      <c r="EJ33" s="26">
        <f t="shared" si="68"/>
        <v>2.0786523691865779E-3</v>
      </c>
      <c r="EK33" s="26">
        <f t="shared" si="68"/>
        <v>2.2372472887936803E-3</v>
      </c>
      <c r="EL33" s="26">
        <f t="shared" si="68"/>
        <v>2.1080733699290399E-3</v>
      </c>
      <c r="EM33" s="26">
        <f t="shared" si="68"/>
        <v>1.4306753629286771E-3</v>
      </c>
      <c r="EN33" s="26">
        <f t="shared" si="68"/>
        <v>1.4054993196685834E-3</v>
      </c>
      <c r="EO33" s="26">
        <f t="shared" si="68"/>
        <v>1.8269960280269562E-3</v>
      </c>
      <c r="EP33" s="26">
        <f t="shared" si="68"/>
        <v>1.8381238945536294E-3</v>
      </c>
      <c r="EQ33" s="26">
        <f t="shared" si="68"/>
        <v>1.8123394880658235E-3</v>
      </c>
      <c r="ER33" s="27">
        <v>5.2215825411701701E-3</v>
      </c>
      <c r="ES33" s="27">
        <v>4.953809077520418E-3</v>
      </c>
      <c r="ET33" s="27">
        <v>5.8910162002945507E-3</v>
      </c>
      <c r="EU33" s="27">
        <v>1.8744142455482664E-3</v>
      </c>
      <c r="EV33" s="27">
        <v>4.150488686571161E-3</v>
      </c>
      <c r="EW33" s="27">
        <v>5.0876958093452945E-3</v>
      </c>
      <c r="EX33" s="27">
        <v>3.7488284910965329E-3</v>
      </c>
      <c r="EY33" s="27">
        <v>4.953809077520418E-3</v>
      </c>
      <c r="EZ33" s="27">
        <v>4.2843754183960374E-3</v>
      </c>
      <c r="FA33" s="27">
        <v>4.2843754183960374E-3</v>
      </c>
      <c r="FB33" s="27">
        <v>3.8827152229214085E-3</v>
      </c>
      <c r="FC33" s="27">
        <v>4.0166019547462845E-3</v>
      </c>
      <c r="FD33" s="27">
        <v>3.4810550274467804E-3</v>
      </c>
      <c r="FE33" s="27">
        <v>2.6777346364975233E-3</v>
      </c>
      <c r="FF33" s="27">
        <v>2.4099611728477708E-3</v>
      </c>
      <c r="FG33" s="27">
        <v>2.1421877091980187E-3</v>
      </c>
      <c r="FH33" s="27">
        <v>1.7405275137233902E-3</v>
      </c>
      <c r="FI33" s="27">
        <v>4.6860356138706651E-3</v>
      </c>
      <c r="FJ33" s="27">
        <v>3.7488284910965329E-3</v>
      </c>
      <c r="FK33" s="27">
        <v>3.3471682956219039E-3</v>
      </c>
      <c r="FL33" s="27">
        <v>4.953809077520418E-3</v>
      </c>
      <c r="FM33" s="27">
        <v>5.3554692729950466E-3</v>
      </c>
      <c r="FN33" s="27">
        <v>5.3554692729950466E-3</v>
      </c>
      <c r="FO33" s="27">
        <v>4.953809077520418E-3</v>
      </c>
      <c r="FP33" s="27">
        <v>5.0876958093452945E-3</v>
      </c>
      <c r="FQ33" s="27">
        <v>6.5604498594189313E-3</v>
      </c>
      <c r="FR33" s="27">
        <v>5.2215825411701701E-3</v>
      </c>
      <c r="FS33" s="27">
        <v>4.953809077520418E-3</v>
      </c>
      <c r="FT33" s="27">
        <v>2.9455081001472753E-3</v>
      </c>
      <c r="FU33" s="27">
        <v>4.0166019547462845E-3</v>
      </c>
      <c r="FV33" s="27">
        <f>FV18/74.69</f>
        <v>4.418262150220913E-3</v>
      </c>
      <c r="FW33" s="27">
        <f t="shared" ref="FW33:GY33" si="69">FW18/74.69</f>
        <v>4.418262150220913E-3</v>
      </c>
      <c r="FX33" s="27">
        <f t="shared" si="69"/>
        <v>4.418262150220913E-3</v>
      </c>
      <c r="FY33" s="27">
        <f t="shared" si="69"/>
        <v>2.9455081001472753E-3</v>
      </c>
      <c r="FZ33" s="27">
        <f t="shared" si="69"/>
        <v>3.2132815637970279E-3</v>
      </c>
      <c r="GA33" s="27">
        <f t="shared" si="69"/>
        <v>2.5438479046726472E-3</v>
      </c>
      <c r="GB33" s="27">
        <f t="shared" si="69"/>
        <v>2.5438479046726472E-3</v>
      </c>
      <c r="GC33" s="27">
        <f t="shared" si="69"/>
        <v>4.2843754183960374E-3</v>
      </c>
      <c r="GD33" s="27">
        <f t="shared" si="69"/>
        <v>4.0166019547462845E-3</v>
      </c>
      <c r="GE33" s="27">
        <f t="shared" si="69"/>
        <v>4.2843754183960374E-3</v>
      </c>
      <c r="GF33" s="27">
        <f t="shared" si="69"/>
        <v>4.150488686571161E-3</v>
      </c>
      <c r="GG33" s="27">
        <f t="shared" si="69"/>
        <v>3.0793948319721518E-3</v>
      </c>
      <c r="GH33" s="27">
        <f t="shared" si="69"/>
        <v>4.150488686571161E-3</v>
      </c>
      <c r="GI33" s="27">
        <f t="shared" si="69"/>
        <v>4.0166019547462845E-3</v>
      </c>
      <c r="GJ33" s="27">
        <f t="shared" si="69"/>
        <v>2.5438479046726472E-3</v>
      </c>
      <c r="GK33" s="27">
        <f t="shared" si="69"/>
        <v>2.2760744410228947E-3</v>
      </c>
      <c r="GL33" s="27">
        <f t="shared" si="69"/>
        <v>2.5438479046726472E-3</v>
      </c>
      <c r="GM33" s="27">
        <f t="shared" si="69"/>
        <v>1.8744142455482664E-3</v>
      </c>
      <c r="GN33" s="27">
        <f t="shared" si="69"/>
        <v>4.953809077520418E-3</v>
      </c>
      <c r="GO33" s="27">
        <f t="shared" si="69"/>
        <v>2.5438479046726472E-3</v>
      </c>
      <c r="GP33" s="27">
        <f t="shared" si="69"/>
        <v>2.9455081001472753E-3</v>
      </c>
      <c r="GQ33" s="27">
        <f t="shared" si="69"/>
        <v>2.5438479046726472E-3</v>
      </c>
      <c r="GR33" s="27">
        <f t="shared" si="69"/>
        <v>4.0166019547462845E-3</v>
      </c>
      <c r="GS33" s="27">
        <f t="shared" si="69"/>
        <v>4.0166019547462845E-3</v>
      </c>
      <c r="GT33" s="27">
        <f t="shared" si="69"/>
        <v>4.150488686571161E-3</v>
      </c>
      <c r="GU33" s="27">
        <f t="shared" si="69"/>
        <v>3.7488284910965329E-3</v>
      </c>
      <c r="GV33" s="27">
        <f t="shared" si="69"/>
        <v>2.2760744410228947E-3</v>
      </c>
      <c r="GW33" s="27">
        <f t="shared" si="69"/>
        <v>2.2760744410228947E-3</v>
      </c>
      <c r="GX33" s="27">
        <f t="shared" si="69"/>
        <v>2.9455081001472753E-3</v>
      </c>
      <c r="GY33" s="27">
        <f t="shared" si="69"/>
        <v>2.1421877091980187E-3</v>
      </c>
      <c r="GZ33" s="27">
        <f>GZ18/74.69</f>
        <v>4.8199223456955416E-3</v>
      </c>
      <c r="HA33" s="27">
        <f t="shared" ref="HA33:IS33" si="70">HA18/74.69</f>
        <v>4.953809077520418E-3</v>
      </c>
      <c r="HB33" s="27">
        <f t="shared" si="70"/>
        <v>4.0166019547462845E-3</v>
      </c>
      <c r="HC33" s="27">
        <f t="shared" si="70"/>
        <v>4.418262150220913E-3</v>
      </c>
      <c r="HD33" s="27">
        <f t="shared" si="70"/>
        <v>4.0166019547462845E-3</v>
      </c>
      <c r="HE33" s="27">
        <f t="shared" si="70"/>
        <v>3.4810550274467804E-3</v>
      </c>
      <c r="HF33" s="27">
        <f t="shared" si="70"/>
        <v>3.6149417592716564E-3</v>
      </c>
      <c r="HG33" s="27">
        <f t="shared" si="70"/>
        <v>3.2132815637970279E-3</v>
      </c>
      <c r="HH33" s="27">
        <f t="shared" si="70"/>
        <v>3.2132815637970279E-3</v>
      </c>
      <c r="HI33" s="27">
        <f t="shared" si="70"/>
        <v>4.953809077520418E-3</v>
      </c>
      <c r="HJ33" s="27">
        <f t="shared" si="70"/>
        <v>2.9455081001472753E-3</v>
      </c>
      <c r="HK33" s="27">
        <f t="shared" si="70"/>
        <v>2.9455081001472753E-3</v>
      </c>
      <c r="HL33" s="27">
        <f t="shared" si="70"/>
        <v>3.6149417592716564E-3</v>
      </c>
      <c r="HM33" s="27">
        <f t="shared" si="70"/>
        <v>1.6066407818985139E-3</v>
      </c>
      <c r="HN33" s="27">
        <f t="shared" si="70"/>
        <v>3.6149417592716564E-3</v>
      </c>
      <c r="HO33" s="27">
        <f t="shared" si="70"/>
        <v>3.7488284910965329E-3</v>
      </c>
      <c r="HP33" s="27">
        <f t="shared" si="70"/>
        <v>3.7488284910965329E-3</v>
      </c>
      <c r="HQ33" s="27">
        <f t="shared" si="70"/>
        <v>3.8827152229214085E-3</v>
      </c>
      <c r="HR33" s="27">
        <f t="shared" si="70"/>
        <v>4.2843754183960374E-3</v>
      </c>
      <c r="HS33" s="27">
        <f t="shared" si="70"/>
        <v>3.8827152229214085E-3</v>
      </c>
      <c r="HT33" s="27">
        <f t="shared" si="70"/>
        <v>4.6860356138706651E-3</v>
      </c>
      <c r="HU33" s="27">
        <f t="shared" si="70"/>
        <v>4.5521488820457895E-3</v>
      </c>
      <c r="HV33" s="27">
        <f t="shared" si="70"/>
        <v>2.6777346364975233E-3</v>
      </c>
      <c r="HW33" s="27">
        <f t="shared" si="70"/>
        <v>2.0083009773731422E-3</v>
      </c>
      <c r="HX33" s="27">
        <f t="shared" si="70"/>
        <v>4.150488686571161E-3</v>
      </c>
      <c r="HY33" s="27">
        <f t="shared" si="70"/>
        <v>4.0166019547462845E-3</v>
      </c>
      <c r="HZ33" s="27">
        <f t="shared" si="70"/>
        <v>5.2215825411701701E-3</v>
      </c>
      <c r="IA33" s="27">
        <f t="shared" si="70"/>
        <v>4.150488686571161E-3</v>
      </c>
      <c r="IB33" s="27">
        <f t="shared" si="70"/>
        <v>3.8827152229214085E-3</v>
      </c>
      <c r="IC33" s="27">
        <f t="shared" si="70"/>
        <v>3.0793948319721518E-3</v>
      </c>
      <c r="ID33" s="27">
        <f t="shared" si="70"/>
        <v>5.0876958093452945E-3</v>
      </c>
      <c r="IE33" s="27">
        <f t="shared" si="70"/>
        <v>4.150488686571161E-3</v>
      </c>
      <c r="IF33" s="27">
        <f t="shared" si="70"/>
        <v>5.3554692729950466E-3</v>
      </c>
      <c r="IG33" s="27">
        <f t="shared" si="70"/>
        <v>4.418262150220913E-3</v>
      </c>
      <c r="IH33" s="27">
        <f t="shared" si="70"/>
        <v>4.6860356138706651E-3</v>
      </c>
      <c r="II33" s="27">
        <f t="shared" si="70"/>
        <v>6.5604498594189313E-3</v>
      </c>
      <c r="IJ33" s="27">
        <f t="shared" si="70"/>
        <v>4.418262150220913E-3</v>
      </c>
      <c r="IK33" s="27">
        <f t="shared" si="70"/>
        <v>3.7488284910965329E-3</v>
      </c>
      <c r="IL33" s="27">
        <f t="shared" si="70"/>
        <v>4.150488686571161E-3</v>
      </c>
      <c r="IM33" s="27">
        <f t="shared" si="70"/>
        <v>3.4810550274467804E-3</v>
      </c>
      <c r="IN33" s="27">
        <f t="shared" si="70"/>
        <v>3.6149417592716564E-3</v>
      </c>
      <c r="IO33" s="27">
        <f t="shared" si="70"/>
        <v>2.2760744410228947E-3</v>
      </c>
      <c r="IP33" s="27">
        <f t="shared" si="70"/>
        <v>3.8827152229214085E-3</v>
      </c>
      <c r="IQ33" s="27">
        <f t="shared" si="70"/>
        <v>3.7488284910965329E-3</v>
      </c>
      <c r="IR33" s="27">
        <f t="shared" si="70"/>
        <v>4.0166019547462845E-3</v>
      </c>
      <c r="IS33" s="27">
        <f t="shared" si="70"/>
        <v>4.6860356138706651E-3</v>
      </c>
      <c r="IT33" s="27">
        <f>IT18/74.69</f>
        <v>4.0166019547462845E-3</v>
      </c>
      <c r="IU33" s="27">
        <f t="shared" ref="IU33:JJ33" si="71">IU18/74.69</f>
        <v>3.7488284910965329E-3</v>
      </c>
      <c r="IV33" s="27">
        <f t="shared" si="71"/>
        <v>4.0166019547462845E-3</v>
      </c>
      <c r="IW33" s="27">
        <f t="shared" si="71"/>
        <v>2.8116213683223993E-3</v>
      </c>
      <c r="IX33" s="27">
        <f t="shared" si="71"/>
        <v>2.8116213683223993E-3</v>
      </c>
      <c r="IY33" s="27">
        <f t="shared" si="71"/>
        <v>5.6232427366447986E-3</v>
      </c>
      <c r="IZ33" s="27">
        <f t="shared" si="71"/>
        <v>4.8199223456955416E-3</v>
      </c>
      <c r="JA33" s="27">
        <f t="shared" si="71"/>
        <v>5.2215825411701701E-3</v>
      </c>
      <c r="JB33" s="27">
        <f t="shared" si="71"/>
        <v>3.2132815637970279E-3</v>
      </c>
      <c r="JC33" s="27">
        <f t="shared" si="71"/>
        <v>4.6860356138706651E-3</v>
      </c>
      <c r="JD33" s="27">
        <f t="shared" si="71"/>
        <v>5.0876958093452945E-3</v>
      </c>
      <c r="JE33" s="27">
        <f t="shared" si="71"/>
        <v>4.5521488820457895E-3</v>
      </c>
      <c r="JF33" s="27">
        <f t="shared" si="71"/>
        <v>4.953809077520418E-3</v>
      </c>
      <c r="JG33" s="27">
        <f t="shared" si="71"/>
        <v>4.0166019547462845E-3</v>
      </c>
      <c r="JH33" s="27">
        <f t="shared" si="71"/>
        <v>4.953809077520418E-3</v>
      </c>
      <c r="JI33" s="27">
        <f t="shared" si="71"/>
        <v>4.6860356138706651E-3</v>
      </c>
      <c r="JJ33" s="27">
        <f t="shared" si="71"/>
        <v>5.3554692729950466E-3</v>
      </c>
      <c r="JK33" s="27">
        <f>JK18/74.69</f>
        <v>2.6777346364975234E-4</v>
      </c>
      <c r="JL33" s="27">
        <f t="shared" ref="JL33:LS33" si="72">JL18/74.69</f>
        <v>5.2215825411701701E-3</v>
      </c>
      <c r="JM33" s="27">
        <f t="shared" si="72"/>
        <v>0</v>
      </c>
      <c r="JN33" s="27">
        <f t="shared" si="72"/>
        <v>5.2215825411701701E-3</v>
      </c>
      <c r="JO33" s="27">
        <f t="shared" si="72"/>
        <v>2.9455081001472753E-3</v>
      </c>
      <c r="JP33" s="27">
        <f t="shared" si="72"/>
        <v>0</v>
      </c>
      <c r="JQ33" s="27">
        <f t="shared" si="72"/>
        <v>0</v>
      </c>
      <c r="JR33" s="27">
        <f t="shared" si="72"/>
        <v>0</v>
      </c>
      <c r="JS33" s="27">
        <f t="shared" si="72"/>
        <v>0</v>
      </c>
      <c r="JT33" s="27">
        <f t="shared" si="72"/>
        <v>0</v>
      </c>
      <c r="JU33" s="27">
        <f t="shared" si="72"/>
        <v>0</v>
      </c>
      <c r="JV33" s="27">
        <f t="shared" si="72"/>
        <v>0</v>
      </c>
      <c r="JW33" s="27">
        <f t="shared" si="72"/>
        <v>0</v>
      </c>
      <c r="JX33" s="27">
        <f t="shared" si="72"/>
        <v>0</v>
      </c>
      <c r="JY33" s="27">
        <f t="shared" si="72"/>
        <v>0</v>
      </c>
      <c r="JZ33" s="27">
        <f t="shared" si="72"/>
        <v>0</v>
      </c>
      <c r="KA33" s="27">
        <f t="shared" si="72"/>
        <v>0</v>
      </c>
      <c r="KB33" s="27">
        <f t="shared" si="72"/>
        <v>0</v>
      </c>
      <c r="KC33" s="27">
        <f t="shared" si="72"/>
        <v>0</v>
      </c>
      <c r="KD33" s="27">
        <f t="shared" si="72"/>
        <v>4.5521488820457895E-3</v>
      </c>
      <c r="KE33" s="27">
        <f t="shared" si="72"/>
        <v>5.6232427366447986E-3</v>
      </c>
      <c r="KF33" s="27">
        <f t="shared" si="72"/>
        <v>0</v>
      </c>
      <c r="KG33" s="27">
        <f t="shared" si="72"/>
        <v>4.0166019547462845E-3</v>
      </c>
      <c r="KH33" s="27">
        <f t="shared" si="72"/>
        <v>3.8827152229214085E-3</v>
      </c>
      <c r="KI33" s="27">
        <f t="shared" si="72"/>
        <v>4.2843754183960374E-3</v>
      </c>
      <c r="KJ33" s="27">
        <f t="shared" si="72"/>
        <v>3.7488284910965329E-3</v>
      </c>
      <c r="KK33" s="27">
        <f t="shared" si="72"/>
        <v>5.7571294684696751E-3</v>
      </c>
      <c r="KL33" s="27">
        <f t="shared" si="72"/>
        <v>2.6777346364975233E-3</v>
      </c>
      <c r="KM33" s="238">
        <f t="shared" si="72"/>
        <v>4.2843754183960374E-3</v>
      </c>
      <c r="KN33" s="238">
        <f t="shared" si="72"/>
        <v>5.0876958093452945E-3</v>
      </c>
      <c r="KO33" s="239">
        <f t="shared" si="72"/>
        <v>0</v>
      </c>
      <c r="KP33" s="239">
        <f t="shared" si="72"/>
        <v>0</v>
      </c>
      <c r="KQ33" s="239">
        <f t="shared" si="72"/>
        <v>0</v>
      </c>
      <c r="KR33" s="239">
        <f t="shared" si="72"/>
        <v>0</v>
      </c>
      <c r="KS33" s="239">
        <f t="shared" si="72"/>
        <v>0</v>
      </c>
      <c r="KT33" s="239">
        <f t="shared" si="72"/>
        <v>0</v>
      </c>
      <c r="KU33" s="239">
        <f t="shared" si="72"/>
        <v>0</v>
      </c>
      <c r="KV33" s="239">
        <f t="shared" si="72"/>
        <v>0</v>
      </c>
      <c r="KW33" s="239">
        <f t="shared" si="72"/>
        <v>0</v>
      </c>
      <c r="KX33" s="239">
        <f t="shared" si="72"/>
        <v>0</v>
      </c>
      <c r="KY33" s="239">
        <f t="shared" si="72"/>
        <v>0</v>
      </c>
      <c r="KZ33" s="239">
        <f t="shared" si="72"/>
        <v>0</v>
      </c>
      <c r="LA33" s="239">
        <f t="shared" si="72"/>
        <v>0</v>
      </c>
      <c r="LB33" s="239">
        <f t="shared" si="72"/>
        <v>0</v>
      </c>
      <c r="LC33" s="239">
        <f t="shared" si="72"/>
        <v>0</v>
      </c>
      <c r="LD33" s="239">
        <f t="shared" si="72"/>
        <v>0</v>
      </c>
      <c r="LE33" s="239">
        <f t="shared" si="72"/>
        <v>0</v>
      </c>
      <c r="LF33" s="239">
        <f t="shared" si="72"/>
        <v>0</v>
      </c>
      <c r="LG33" s="239">
        <f t="shared" si="72"/>
        <v>0</v>
      </c>
      <c r="LH33" s="239">
        <f t="shared" si="72"/>
        <v>0</v>
      </c>
      <c r="LI33" s="239">
        <f t="shared" si="72"/>
        <v>0</v>
      </c>
      <c r="LJ33" s="239">
        <f t="shared" si="72"/>
        <v>1.6066407818985139E-3</v>
      </c>
      <c r="LK33" s="239">
        <f t="shared" si="72"/>
        <v>1.7606105234971216E-3</v>
      </c>
      <c r="LL33" s="239">
        <f t="shared" si="72"/>
        <v>1.7211883191264631E-3</v>
      </c>
      <c r="LM33" s="240">
        <f t="shared" si="72"/>
        <v>2.8116213683223993E-3</v>
      </c>
      <c r="LN33" s="240">
        <f t="shared" si="72"/>
        <v>2.4099611728477708E-3</v>
      </c>
      <c r="LO33" s="240">
        <f t="shared" si="72"/>
        <v>4.0166019547462845E-3</v>
      </c>
      <c r="LP33" s="240">
        <f t="shared" si="72"/>
        <v>2.8116213683223993E-3</v>
      </c>
      <c r="LQ33" s="240">
        <f t="shared" si="72"/>
        <v>4.0166019547462845E-3</v>
      </c>
      <c r="LR33" s="240">
        <f t="shared" si="72"/>
        <v>3.4810550274467804E-3</v>
      </c>
      <c r="LS33" s="240">
        <f t="shared" si="72"/>
        <v>4.418262150220913E-3</v>
      </c>
      <c r="LT33" s="127">
        <f>LT18/74.69</f>
        <v>2.4099611728477708E-3</v>
      </c>
      <c r="LU33" s="127">
        <f t="shared" ref="LU33:NE33" si="73">LU18/74.69</f>
        <v>7.7654304458428169E-3</v>
      </c>
      <c r="LV33" s="127">
        <f t="shared" si="73"/>
        <v>1.8744142455482664E-3</v>
      </c>
      <c r="LW33" s="127">
        <f t="shared" si="73"/>
        <v>3.7488284910965329E-3</v>
      </c>
      <c r="LX33" s="127">
        <f t="shared" si="73"/>
        <v>2.6777346364975233E-3</v>
      </c>
      <c r="LY33" s="127">
        <f t="shared" si="73"/>
        <v>4.8199223456955416E-3</v>
      </c>
      <c r="LZ33" s="127">
        <f t="shared" si="73"/>
        <v>3.0793948319721518E-3</v>
      </c>
      <c r="MA33" s="127">
        <f t="shared" si="73"/>
        <v>3.0793948319721518E-3</v>
      </c>
      <c r="MB33" s="127">
        <f t="shared" si="73"/>
        <v>3.8827152229214085E-3</v>
      </c>
      <c r="MC33" s="127">
        <f t="shared" si="73"/>
        <v>4.5521488820457895E-3</v>
      </c>
      <c r="MD33" s="127">
        <f t="shared" si="73"/>
        <v>6.0249029321194272E-3</v>
      </c>
      <c r="ME33" s="127">
        <f t="shared" si="73"/>
        <v>4.418262150220913E-3</v>
      </c>
      <c r="MF33" s="127">
        <f t="shared" si="73"/>
        <v>5.2215825411701701E-3</v>
      </c>
      <c r="MG33" s="127">
        <f t="shared" si="73"/>
        <v>5.0876958093452945E-3</v>
      </c>
      <c r="MH33" s="127">
        <f t="shared" si="73"/>
        <v>3.3471682956219039E-3</v>
      </c>
      <c r="MI33" s="127">
        <f t="shared" si="73"/>
        <v>2.2760744410228947E-3</v>
      </c>
      <c r="MJ33" s="127">
        <f t="shared" si="73"/>
        <v>2.5438479046726472E-3</v>
      </c>
      <c r="MK33" s="127">
        <f t="shared" si="73"/>
        <v>2.2760744410228947E-3</v>
      </c>
      <c r="ML33" s="127">
        <f t="shared" si="73"/>
        <v>2.1421877091980187E-3</v>
      </c>
      <c r="MM33" s="127">
        <f t="shared" si="73"/>
        <v>2.6777346364975233E-3</v>
      </c>
      <c r="MN33" s="127">
        <f t="shared" si="73"/>
        <v>4.0166019547462845E-3</v>
      </c>
      <c r="MO33" s="127">
        <f t="shared" si="73"/>
        <v>3.3471682956219039E-3</v>
      </c>
      <c r="MP33" s="127">
        <f t="shared" si="73"/>
        <v>5.3554692729950466E-3</v>
      </c>
      <c r="MQ33" s="127">
        <f t="shared" si="73"/>
        <v>5.2215825411701701E-3</v>
      </c>
      <c r="MR33" s="127">
        <f t="shared" si="73"/>
        <v>2.1421877091980187E-3</v>
      </c>
      <c r="MS33" s="127">
        <f t="shared" si="73"/>
        <v>1.8744142455482664E-3</v>
      </c>
      <c r="MT33" s="127">
        <f t="shared" si="73"/>
        <v>2.6777346364975233E-3</v>
      </c>
      <c r="MU33" s="127">
        <f t="shared" si="73"/>
        <v>1.3388673182487616E-3</v>
      </c>
      <c r="MV33" s="127">
        <f t="shared" si="73"/>
        <v>1.2049805864238854E-3</v>
      </c>
      <c r="MW33" s="127">
        <f t="shared" si="73"/>
        <v>2.5438479046726472E-3</v>
      </c>
      <c r="MX33" s="127">
        <f t="shared" si="73"/>
        <v>2.4099611728477708E-3</v>
      </c>
      <c r="MY33" s="127">
        <f t="shared" si="73"/>
        <v>8.0332039094925696E-4</v>
      </c>
      <c r="MZ33" s="127">
        <f t="shared" si="73"/>
        <v>1.0710938545990094E-3</v>
      </c>
      <c r="NA33" s="127">
        <f t="shared" si="73"/>
        <v>4.953809077520418E-3</v>
      </c>
      <c r="NB33" s="127">
        <f t="shared" si="73"/>
        <v>4.953809077520418E-3</v>
      </c>
      <c r="NC33" s="127">
        <f t="shared" si="73"/>
        <v>7.3637702503681892E-3</v>
      </c>
      <c r="ND33" s="127">
        <f t="shared" si="73"/>
        <v>4.0166019547462845E-3</v>
      </c>
      <c r="NE33" s="127">
        <f t="shared" si="73"/>
        <v>2.5438479046726472E-3</v>
      </c>
    </row>
    <row r="34" spans="1:369" s="38" customFormat="1">
      <c r="A34" s="24" t="s">
        <v>218</v>
      </c>
      <c r="B34" s="24">
        <f>B19/81.38</f>
        <v>6.8187403650662429E-4</v>
      </c>
      <c r="C34" s="24">
        <f t="shared" ref="C34:DY34" si="74">C19/81.38</f>
        <v>6.7351696744667982E-4</v>
      </c>
      <c r="D34" s="24">
        <f t="shared" si="74"/>
        <v>5.9243671663799439E-4</v>
      </c>
      <c r="E34" s="24">
        <f t="shared" si="74"/>
        <v>6.4903147970240605E-4</v>
      </c>
      <c r="F34" s="24">
        <f t="shared" si="74"/>
        <v>5.6950299638920926E-4</v>
      </c>
      <c r="G34" s="24">
        <f t="shared" si="74"/>
        <v>5.021487449602466E-4</v>
      </c>
      <c r="H34" s="24">
        <f t="shared" si="74"/>
        <v>5.3522931955414673E-4</v>
      </c>
      <c r="I34" s="24">
        <f t="shared" si="74"/>
        <v>6.411231650848264E-4</v>
      </c>
      <c r="J34" s="24">
        <f t="shared" si="74"/>
        <v>6.8517441227434344E-4</v>
      </c>
      <c r="K34" s="24">
        <f t="shared" si="74"/>
        <v>4.7417344917814763E-4</v>
      </c>
      <c r="L34" s="24">
        <f t="shared" si="74"/>
        <v>5.6546130964991808E-4</v>
      </c>
      <c r="M34" s="24">
        <f t="shared" si="74"/>
        <v>6.9768711941235902E-4</v>
      </c>
      <c r="N34" s="24">
        <f t="shared" si="74"/>
        <v>8.1101007618579512E-4</v>
      </c>
      <c r="O34" s="24">
        <f t="shared" si="74"/>
        <v>7.8346793671240094E-4</v>
      </c>
      <c r="P34" s="24">
        <f t="shared" si="74"/>
        <v>4.9092184212576947E-4</v>
      </c>
      <c r="Q34" s="24">
        <f t="shared" si="74"/>
        <v>8.5176278810767422E-4</v>
      </c>
      <c r="R34" s="24">
        <f t="shared" si="74"/>
        <v>6.9586667030756494E-4</v>
      </c>
      <c r="S34" s="24">
        <f t="shared" si="74"/>
        <v>6.1795144862237497E-4</v>
      </c>
      <c r="T34" s="24">
        <f t="shared" si="74"/>
        <v>7.1822289987511368E-4</v>
      </c>
      <c r="U34" s="24">
        <f t="shared" si="74"/>
        <v>6.1889143051590818E-4</v>
      </c>
      <c r="V34" s="24">
        <f t="shared" si="74"/>
        <v>5.3452936839518312E-4</v>
      </c>
      <c r="W34" s="24">
        <f t="shared" si="74"/>
        <v>5.6876031316925883E-4</v>
      </c>
      <c r="X34" s="24">
        <f t="shared" si="74"/>
        <v>5.763086753502089E-4</v>
      </c>
      <c r="Y34" s="24">
        <f t="shared" si="74"/>
        <v>6.1706397968378803E-4</v>
      </c>
      <c r="Z34" s="24">
        <f t="shared" si="74"/>
        <v>4.7923322683706072E-4</v>
      </c>
      <c r="AA34" s="24">
        <f t="shared" si="74"/>
        <v>5.6640144998771204E-4</v>
      </c>
      <c r="AB34" s="24">
        <f t="shared" si="74"/>
        <v>8.6016220201523726E-4</v>
      </c>
      <c r="AC34" s="24">
        <f t="shared" si="74"/>
        <v>7.372818874416319E-4</v>
      </c>
      <c r="AD34" s="24">
        <f t="shared" si="74"/>
        <v>6.1440157286802666E-4</v>
      </c>
      <c r="AE34" s="24">
        <f t="shared" si="74"/>
        <v>6.1440157286802666E-4</v>
      </c>
      <c r="AF34" s="24">
        <f t="shared" si="74"/>
        <v>7.372818874416319E-4</v>
      </c>
      <c r="AG34" s="24">
        <f t="shared" si="74"/>
        <v>4.915212582944213E-4</v>
      </c>
      <c r="AH34" s="24">
        <f t="shared" si="74"/>
        <v>7.372818874416319E-4</v>
      </c>
      <c r="AI34" s="24">
        <f t="shared" si="74"/>
        <v>0</v>
      </c>
      <c r="AJ34" s="24">
        <f t="shared" si="74"/>
        <v>7.3330634785248572E-4</v>
      </c>
      <c r="AK34" s="24">
        <f t="shared" si="74"/>
        <v>7.1359626158903856E-4</v>
      </c>
      <c r="AL34" s="24">
        <f t="shared" si="74"/>
        <v>5.7249623482113045E-4</v>
      </c>
      <c r="AM34" s="24">
        <f t="shared" si="74"/>
        <v>6.3922841193493867E-4</v>
      </c>
      <c r="AN34" s="24">
        <f t="shared" si="74"/>
        <v>8.3580556823368332E-4</v>
      </c>
      <c r="AO34" s="24">
        <f t="shared" si="74"/>
        <v>6.4456310462700228E-4</v>
      </c>
      <c r="AP34" s="24">
        <f t="shared" si="74"/>
        <v>6.3295900813016288E-4</v>
      </c>
      <c r="AQ34" s="24">
        <f t="shared" si="74"/>
        <v>6.9320525286631677E-4</v>
      </c>
      <c r="AR34" s="24">
        <f t="shared" si="74"/>
        <v>5.1162894613373839E-4</v>
      </c>
      <c r="AS34" s="24">
        <f t="shared" si="74"/>
        <v>5.9990169574834133E-4</v>
      </c>
      <c r="AT34" s="24">
        <f t="shared" si="74"/>
        <v>5.2243953099358653E-4</v>
      </c>
      <c r="AU34" s="24">
        <f t="shared" si="74"/>
        <v>5.589688976270446E-4</v>
      </c>
      <c r="AV34" s="24">
        <f t="shared" si="74"/>
        <v>6.6761106757489916E-4</v>
      </c>
      <c r="AW34" s="24">
        <f t="shared" si="74"/>
        <v>1.1612189727205704E-3</v>
      </c>
      <c r="AX34" s="83">
        <f>AX19/81.38</f>
        <v>0</v>
      </c>
      <c r="AY34" s="83">
        <f t="shared" ref="AY34:DB34" si="75">AY19/81.38</f>
        <v>3.6864094372081595E-4</v>
      </c>
      <c r="AZ34" s="83">
        <f t="shared" si="75"/>
        <v>5.652494470385845E-3</v>
      </c>
      <c r="BA34" s="83">
        <f t="shared" si="75"/>
        <v>0</v>
      </c>
      <c r="BB34" s="83">
        <f t="shared" si="75"/>
        <v>9.8304251658884261E-4</v>
      </c>
      <c r="BC34" s="83">
        <f t="shared" si="75"/>
        <v>0</v>
      </c>
      <c r="BD34" s="83">
        <f t="shared" si="75"/>
        <v>1.2288031457360533E-3</v>
      </c>
      <c r="BE34" s="83">
        <f t="shared" si="75"/>
        <v>1.8432047186040796E-3</v>
      </c>
      <c r="BF34" s="83">
        <f t="shared" si="75"/>
        <v>2.4576062914721065E-4</v>
      </c>
      <c r="BG34" s="83">
        <f t="shared" si="75"/>
        <v>0</v>
      </c>
      <c r="BH34" s="83">
        <f t="shared" si="75"/>
        <v>0</v>
      </c>
      <c r="BI34" s="83">
        <f t="shared" si="75"/>
        <v>0</v>
      </c>
      <c r="BJ34" s="83">
        <f t="shared" si="75"/>
        <v>0</v>
      </c>
      <c r="BK34" s="83">
        <f t="shared" si="75"/>
        <v>0</v>
      </c>
      <c r="BL34" s="83">
        <f t="shared" si="75"/>
        <v>0</v>
      </c>
      <c r="BM34" s="83">
        <f t="shared" si="75"/>
        <v>0</v>
      </c>
      <c r="BN34" s="83">
        <f t="shared" si="75"/>
        <v>0</v>
      </c>
      <c r="BO34" s="83">
        <f t="shared" si="75"/>
        <v>0</v>
      </c>
      <c r="BP34" s="83">
        <f t="shared" si="75"/>
        <v>0</v>
      </c>
      <c r="BQ34" s="83">
        <f t="shared" si="75"/>
        <v>0</v>
      </c>
      <c r="BR34" s="83">
        <f t="shared" si="75"/>
        <v>0</v>
      </c>
      <c r="BS34" s="83">
        <f t="shared" si="75"/>
        <v>0</v>
      </c>
      <c r="BT34" s="83">
        <f t="shared" si="75"/>
        <v>0</v>
      </c>
      <c r="BU34" s="83">
        <f t="shared" si="75"/>
        <v>0</v>
      </c>
      <c r="BV34" s="83">
        <f t="shared" si="75"/>
        <v>0</v>
      </c>
      <c r="BW34" s="83">
        <f t="shared" si="75"/>
        <v>0</v>
      </c>
      <c r="BX34" s="83">
        <f t="shared" si="75"/>
        <v>0</v>
      </c>
      <c r="BY34" s="83">
        <f t="shared" si="75"/>
        <v>0</v>
      </c>
      <c r="BZ34" s="83">
        <f t="shared" si="75"/>
        <v>0</v>
      </c>
      <c r="CA34" s="83">
        <f t="shared" si="75"/>
        <v>0</v>
      </c>
      <c r="CB34" s="83">
        <f t="shared" si="75"/>
        <v>0</v>
      </c>
      <c r="CC34" s="83">
        <f t="shared" si="75"/>
        <v>0</v>
      </c>
      <c r="CD34" s="83">
        <f t="shared" si="75"/>
        <v>0</v>
      </c>
      <c r="CE34" s="83">
        <f t="shared" si="75"/>
        <v>0</v>
      </c>
      <c r="CF34" s="83">
        <f t="shared" si="75"/>
        <v>0</v>
      </c>
      <c r="CG34" s="83">
        <f t="shared" si="75"/>
        <v>0</v>
      </c>
      <c r="CH34" s="83">
        <f t="shared" si="75"/>
        <v>0</v>
      </c>
      <c r="CI34" s="83">
        <f t="shared" si="75"/>
        <v>0</v>
      </c>
      <c r="CJ34" s="83">
        <f t="shared" si="75"/>
        <v>0</v>
      </c>
      <c r="CK34" s="83">
        <f t="shared" si="75"/>
        <v>0</v>
      </c>
      <c r="CL34" s="83">
        <f t="shared" si="75"/>
        <v>0</v>
      </c>
      <c r="CM34" s="83">
        <f t="shared" si="75"/>
        <v>0</v>
      </c>
      <c r="CN34" s="83">
        <f t="shared" si="75"/>
        <v>0</v>
      </c>
      <c r="CO34" s="83">
        <f t="shared" si="75"/>
        <v>0</v>
      </c>
      <c r="CP34" s="83">
        <f t="shared" si="75"/>
        <v>0</v>
      </c>
      <c r="CQ34" s="83">
        <f t="shared" si="75"/>
        <v>8.6016220201523726E-4</v>
      </c>
      <c r="CR34" s="24">
        <f t="shared" si="75"/>
        <v>0</v>
      </c>
      <c r="CS34" s="24">
        <f t="shared" si="75"/>
        <v>0</v>
      </c>
      <c r="CT34" s="24">
        <f t="shared" si="75"/>
        <v>0</v>
      </c>
      <c r="CU34" s="24">
        <f t="shared" si="75"/>
        <v>0</v>
      </c>
      <c r="CV34" s="24">
        <f t="shared" si="75"/>
        <v>0</v>
      </c>
      <c r="CW34" s="24">
        <f t="shared" si="75"/>
        <v>0</v>
      </c>
      <c r="CX34" s="24">
        <f t="shared" si="75"/>
        <v>0</v>
      </c>
      <c r="CY34" s="24">
        <f t="shared" si="75"/>
        <v>0</v>
      </c>
      <c r="CZ34" s="24">
        <f t="shared" si="75"/>
        <v>0</v>
      </c>
      <c r="DA34" s="24">
        <f t="shared" si="75"/>
        <v>0</v>
      </c>
      <c r="DB34" s="24">
        <f t="shared" si="75"/>
        <v>4.915212582944213E-4</v>
      </c>
      <c r="DC34" s="26">
        <f t="shared" si="74"/>
        <v>1.0950001365336829E-3</v>
      </c>
      <c r="DD34" s="26">
        <f t="shared" si="74"/>
        <v>1.4650684778480306E-3</v>
      </c>
      <c r="DE34" s="26">
        <f t="shared" si="74"/>
        <v>1.3974563774883269E-3</v>
      </c>
      <c r="DF34" s="26">
        <f t="shared" si="74"/>
        <v>1.0747931514704678E-3</v>
      </c>
      <c r="DG34" s="26">
        <f t="shared" si="74"/>
        <v>9.9451134594904568E-4</v>
      </c>
      <c r="DH34" s="26">
        <f t="shared" si="74"/>
        <v>1.1528113722497448E-3</v>
      </c>
      <c r="DI34" s="26">
        <f t="shared" si="74"/>
        <v>1.2472351929220938E-3</v>
      </c>
      <c r="DJ34" s="26">
        <f t="shared" si="74"/>
        <v>1.1616476249807111E-3</v>
      </c>
      <c r="DK34" s="26">
        <f t="shared" si="74"/>
        <v>1.1317276972229048E-3</v>
      </c>
      <c r="DL34" s="26">
        <f t="shared" si="74"/>
        <v>1.2349471614647334E-3</v>
      </c>
      <c r="DM34" s="26">
        <f t="shared" si="74"/>
        <v>1.4895824799978153E-3</v>
      </c>
      <c r="DN34" s="26">
        <f t="shared" si="74"/>
        <v>1.1714589989350373E-3</v>
      </c>
      <c r="DO34" s="26">
        <f t="shared" si="74"/>
        <v>1.0977308101908743E-3</v>
      </c>
      <c r="DP34" s="26">
        <f t="shared" si="74"/>
        <v>1.0229786188252644E-3</v>
      </c>
      <c r="DQ34" s="26">
        <v>1.1427869255345292E-3</v>
      </c>
      <c r="DR34" s="26">
        <v>1.183337429343819E-3</v>
      </c>
      <c r="DS34" s="26">
        <v>1.4032931924305727E-3</v>
      </c>
      <c r="DT34" s="26">
        <v>1.113295650036864E-3</v>
      </c>
      <c r="DU34" s="26">
        <v>1.0997788154337674E-3</v>
      </c>
      <c r="DV34" s="26">
        <v>1.1415581223887931E-3</v>
      </c>
      <c r="DW34" s="26">
        <f t="shared" si="74"/>
        <v>0</v>
      </c>
      <c r="DX34" s="26">
        <f t="shared" si="74"/>
        <v>0</v>
      </c>
      <c r="DY34" s="26">
        <f t="shared" si="74"/>
        <v>0</v>
      </c>
      <c r="DZ34" s="26">
        <f t="shared" ref="DZ34:EQ34" si="76">DZ19/81.38</f>
        <v>0</v>
      </c>
      <c r="EA34" s="26">
        <f t="shared" si="76"/>
        <v>0</v>
      </c>
      <c r="EB34" s="26">
        <f t="shared" si="76"/>
        <v>1.8663813112694909E-3</v>
      </c>
      <c r="EC34" s="26">
        <f t="shared" si="76"/>
        <v>1.3968502786394158E-3</v>
      </c>
      <c r="ED34" s="26">
        <f t="shared" si="76"/>
        <v>1.6964549029245516E-3</v>
      </c>
      <c r="EE34" s="26">
        <f t="shared" si="76"/>
        <v>2.8503737359811534E-3</v>
      </c>
      <c r="EF34" s="26">
        <f t="shared" si="76"/>
        <v>1.8059625309563871E-3</v>
      </c>
      <c r="EG34" s="26">
        <f t="shared" si="76"/>
        <v>4.6439798885885165E-3</v>
      </c>
      <c r="EH34" s="26">
        <f t="shared" si="76"/>
        <v>6.2190511548135101E-4</v>
      </c>
      <c r="EI34" s="26">
        <f t="shared" si="76"/>
        <v>3.9661428592080732E-4</v>
      </c>
      <c r="EJ34" s="26">
        <f t="shared" si="76"/>
        <v>6.4556848901896823E-4</v>
      </c>
      <c r="EK34" s="26">
        <f t="shared" si="76"/>
        <v>1.1383105712179198E-3</v>
      </c>
      <c r="EL34" s="26">
        <f t="shared" si="76"/>
        <v>6.17547308921111E-4</v>
      </c>
      <c r="EM34" s="26">
        <f t="shared" si="76"/>
        <v>0</v>
      </c>
      <c r="EN34" s="26">
        <f t="shared" si="76"/>
        <v>0</v>
      </c>
      <c r="EO34" s="26">
        <f t="shared" si="76"/>
        <v>0</v>
      </c>
      <c r="EP34" s="26">
        <f t="shared" si="76"/>
        <v>0</v>
      </c>
      <c r="EQ34" s="26">
        <f t="shared" si="76"/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f>FV19/81.38</f>
        <v>0</v>
      </c>
      <c r="FW34" s="27">
        <f t="shared" ref="FW34:GY34" si="77">FW19/81.38</f>
        <v>0</v>
      </c>
      <c r="FX34" s="27">
        <f t="shared" si="77"/>
        <v>0</v>
      </c>
      <c r="FY34" s="27">
        <f t="shared" si="77"/>
        <v>0</v>
      </c>
      <c r="FZ34" s="27">
        <f t="shared" si="77"/>
        <v>0</v>
      </c>
      <c r="GA34" s="27">
        <f t="shared" si="77"/>
        <v>0</v>
      </c>
      <c r="GB34" s="27">
        <f t="shared" si="77"/>
        <v>0</v>
      </c>
      <c r="GC34" s="27">
        <f t="shared" si="77"/>
        <v>0</v>
      </c>
      <c r="GD34" s="27">
        <f t="shared" si="77"/>
        <v>0</v>
      </c>
      <c r="GE34" s="27">
        <f t="shared" si="77"/>
        <v>0</v>
      </c>
      <c r="GF34" s="27">
        <f t="shared" si="77"/>
        <v>0</v>
      </c>
      <c r="GG34" s="27">
        <f t="shared" si="77"/>
        <v>0</v>
      </c>
      <c r="GH34" s="27">
        <f t="shared" si="77"/>
        <v>0</v>
      </c>
      <c r="GI34" s="27">
        <f t="shared" si="77"/>
        <v>0</v>
      </c>
      <c r="GJ34" s="27">
        <f t="shared" si="77"/>
        <v>0</v>
      </c>
      <c r="GK34" s="27">
        <f t="shared" si="77"/>
        <v>0</v>
      </c>
      <c r="GL34" s="27">
        <f t="shared" si="77"/>
        <v>0</v>
      </c>
      <c r="GM34" s="27">
        <f t="shared" si="77"/>
        <v>0</v>
      </c>
      <c r="GN34" s="27">
        <f t="shared" si="77"/>
        <v>0</v>
      </c>
      <c r="GO34" s="27">
        <f t="shared" si="77"/>
        <v>0</v>
      </c>
      <c r="GP34" s="27">
        <f t="shared" si="77"/>
        <v>0</v>
      </c>
      <c r="GQ34" s="27">
        <f t="shared" si="77"/>
        <v>0</v>
      </c>
      <c r="GR34" s="27">
        <f t="shared" si="77"/>
        <v>0</v>
      </c>
      <c r="GS34" s="27">
        <f t="shared" si="77"/>
        <v>0</v>
      </c>
      <c r="GT34" s="27">
        <f t="shared" si="77"/>
        <v>0</v>
      </c>
      <c r="GU34" s="27">
        <f t="shared" si="77"/>
        <v>0</v>
      </c>
      <c r="GV34" s="27">
        <f t="shared" si="77"/>
        <v>0</v>
      </c>
      <c r="GW34" s="27">
        <f t="shared" si="77"/>
        <v>0</v>
      </c>
      <c r="GX34" s="27">
        <f t="shared" si="77"/>
        <v>0</v>
      </c>
      <c r="GY34" s="27">
        <f t="shared" si="77"/>
        <v>0</v>
      </c>
      <c r="GZ34" s="27">
        <f>GZ19/81.38</f>
        <v>0</v>
      </c>
      <c r="HA34" s="27">
        <f t="shared" ref="HA34:IS34" si="78">HA19/81.38</f>
        <v>0</v>
      </c>
      <c r="HB34" s="27">
        <f t="shared" si="78"/>
        <v>0</v>
      </c>
      <c r="HC34" s="27">
        <f t="shared" si="78"/>
        <v>0</v>
      </c>
      <c r="HD34" s="27">
        <f t="shared" si="78"/>
        <v>0</v>
      </c>
      <c r="HE34" s="27">
        <f t="shared" si="78"/>
        <v>0</v>
      </c>
      <c r="HF34" s="27">
        <f t="shared" si="78"/>
        <v>0</v>
      </c>
      <c r="HG34" s="27">
        <f t="shared" si="78"/>
        <v>0</v>
      </c>
      <c r="HH34" s="27">
        <f t="shared" si="78"/>
        <v>0</v>
      </c>
      <c r="HI34" s="27">
        <f t="shared" si="78"/>
        <v>0</v>
      </c>
      <c r="HJ34" s="27">
        <f t="shared" si="78"/>
        <v>0</v>
      </c>
      <c r="HK34" s="27">
        <f t="shared" si="78"/>
        <v>0</v>
      </c>
      <c r="HL34" s="27">
        <f t="shared" si="78"/>
        <v>0</v>
      </c>
      <c r="HM34" s="27">
        <f t="shared" si="78"/>
        <v>0</v>
      </c>
      <c r="HN34" s="27">
        <f t="shared" si="78"/>
        <v>0</v>
      </c>
      <c r="HO34" s="27">
        <f t="shared" si="78"/>
        <v>0</v>
      </c>
      <c r="HP34" s="27">
        <f t="shared" si="78"/>
        <v>0</v>
      </c>
      <c r="HQ34" s="27">
        <f t="shared" si="78"/>
        <v>0</v>
      </c>
      <c r="HR34" s="27">
        <f t="shared" si="78"/>
        <v>0</v>
      </c>
      <c r="HS34" s="27">
        <f t="shared" si="78"/>
        <v>0</v>
      </c>
      <c r="HT34" s="27">
        <f t="shared" si="78"/>
        <v>0</v>
      </c>
      <c r="HU34" s="27">
        <f t="shared" si="78"/>
        <v>0</v>
      </c>
      <c r="HV34" s="27">
        <f t="shared" si="78"/>
        <v>0</v>
      </c>
      <c r="HW34" s="27">
        <f t="shared" si="78"/>
        <v>0</v>
      </c>
      <c r="HX34" s="27">
        <f t="shared" si="78"/>
        <v>0</v>
      </c>
      <c r="HY34" s="27">
        <f t="shared" si="78"/>
        <v>0</v>
      </c>
      <c r="HZ34" s="27">
        <f t="shared" si="78"/>
        <v>0</v>
      </c>
      <c r="IA34" s="27">
        <f t="shared" si="78"/>
        <v>0</v>
      </c>
      <c r="IB34" s="27">
        <f t="shared" si="78"/>
        <v>0</v>
      </c>
      <c r="IC34" s="27">
        <f t="shared" si="78"/>
        <v>0</v>
      </c>
      <c r="ID34" s="27">
        <f t="shared" si="78"/>
        <v>0</v>
      </c>
      <c r="IE34" s="27">
        <f t="shared" si="78"/>
        <v>0</v>
      </c>
      <c r="IF34" s="27">
        <f t="shared" si="78"/>
        <v>0</v>
      </c>
      <c r="IG34" s="27">
        <f t="shared" si="78"/>
        <v>0</v>
      </c>
      <c r="IH34" s="27">
        <f t="shared" si="78"/>
        <v>0</v>
      </c>
      <c r="II34" s="27">
        <f t="shared" si="78"/>
        <v>0</v>
      </c>
      <c r="IJ34" s="27">
        <f t="shared" si="78"/>
        <v>0</v>
      </c>
      <c r="IK34" s="27">
        <f t="shared" si="78"/>
        <v>0</v>
      </c>
      <c r="IL34" s="27">
        <f t="shared" si="78"/>
        <v>0</v>
      </c>
      <c r="IM34" s="27">
        <f t="shared" si="78"/>
        <v>0</v>
      </c>
      <c r="IN34" s="27">
        <f t="shared" si="78"/>
        <v>0</v>
      </c>
      <c r="IO34" s="27">
        <f t="shared" si="78"/>
        <v>0</v>
      </c>
      <c r="IP34" s="27">
        <f t="shared" si="78"/>
        <v>0</v>
      </c>
      <c r="IQ34" s="27">
        <f t="shared" si="78"/>
        <v>0</v>
      </c>
      <c r="IR34" s="27">
        <f t="shared" si="78"/>
        <v>0</v>
      </c>
      <c r="IS34" s="27">
        <f t="shared" si="78"/>
        <v>0</v>
      </c>
      <c r="IT34" s="27">
        <f>IT19/81.38</f>
        <v>0</v>
      </c>
      <c r="IU34" s="27">
        <f t="shared" ref="IU34:JJ34" si="79">IU19/81.38</f>
        <v>2.4576062914721065E-4</v>
      </c>
      <c r="IV34" s="27">
        <f t="shared" si="79"/>
        <v>1.9660850331776852E-3</v>
      </c>
      <c r="IW34" s="27">
        <f t="shared" si="79"/>
        <v>1.3516834603096585E-3</v>
      </c>
      <c r="IX34" s="27">
        <f t="shared" si="79"/>
        <v>1.9660850331776852E-3</v>
      </c>
      <c r="IY34" s="27">
        <f t="shared" si="79"/>
        <v>1.2288031457360533E-4</v>
      </c>
      <c r="IZ34" s="27">
        <f t="shared" si="79"/>
        <v>2.2118456623248955E-3</v>
      </c>
      <c r="JA34" s="27">
        <f t="shared" si="79"/>
        <v>8.6016220201523726E-4</v>
      </c>
      <c r="JB34" s="27">
        <f t="shared" si="79"/>
        <v>6.1440157286802666E-4</v>
      </c>
      <c r="JC34" s="27">
        <f t="shared" si="79"/>
        <v>6.1440157286802666E-4</v>
      </c>
      <c r="JD34" s="27">
        <f t="shared" si="79"/>
        <v>6.1440157286802666E-4</v>
      </c>
      <c r="JE34" s="27">
        <f t="shared" si="79"/>
        <v>9.8304251658884261E-4</v>
      </c>
      <c r="JF34" s="27">
        <f t="shared" si="79"/>
        <v>6.1440157286802666E-4</v>
      </c>
      <c r="JG34" s="27">
        <f t="shared" si="79"/>
        <v>1.8432047186040796E-3</v>
      </c>
      <c r="JH34" s="27">
        <f t="shared" si="79"/>
        <v>1.1059228311624477E-3</v>
      </c>
      <c r="JI34" s="27">
        <f t="shared" si="79"/>
        <v>1.1059228311624477E-3</v>
      </c>
      <c r="JJ34" s="27">
        <f t="shared" si="79"/>
        <v>1.7203244040304745E-3</v>
      </c>
      <c r="JK34" s="27">
        <f>JK19/81.38</f>
        <v>0</v>
      </c>
      <c r="JL34" s="27">
        <f t="shared" ref="JL34:LS34" si="80">JL19/81.38</f>
        <v>0</v>
      </c>
      <c r="JM34" s="27">
        <f t="shared" si="80"/>
        <v>0</v>
      </c>
      <c r="JN34" s="27">
        <f t="shared" si="80"/>
        <v>0</v>
      </c>
      <c r="JO34" s="27">
        <f t="shared" si="80"/>
        <v>0</v>
      </c>
      <c r="JP34" s="27">
        <f t="shared" si="80"/>
        <v>0</v>
      </c>
      <c r="JQ34" s="27">
        <f t="shared" si="80"/>
        <v>0</v>
      </c>
      <c r="JR34" s="27">
        <f t="shared" si="80"/>
        <v>0</v>
      </c>
      <c r="JS34" s="27">
        <f t="shared" si="80"/>
        <v>0</v>
      </c>
      <c r="JT34" s="27">
        <f t="shared" si="80"/>
        <v>0</v>
      </c>
      <c r="JU34" s="27">
        <f t="shared" si="80"/>
        <v>0</v>
      </c>
      <c r="JV34" s="27">
        <f t="shared" si="80"/>
        <v>0</v>
      </c>
      <c r="JW34" s="27">
        <f t="shared" si="80"/>
        <v>0</v>
      </c>
      <c r="JX34" s="27">
        <f t="shared" si="80"/>
        <v>0</v>
      </c>
      <c r="JY34" s="27">
        <f t="shared" si="80"/>
        <v>0</v>
      </c>
      <c r="JZ34" s="27">
        <f t="shared" si="80"/>
        <v>0</v>
      </c>
      <c r="KA34" s="27">
        <f t="shared" si="80"/>
        <v>0</v>
      </c>
      <c r="KB34" s="27">
        <f t="shared" si="80"/>
        <v>0</v>
      </c>
      <c r="KC34" s="27">
        <f t="shared" si="80"/>
        <v>0</v>
      </c>
      <c r="KD34" s="27">
        <f t="shared" si="80"/>
        <v>0</v>
      </c>
      <c r="KE34" s="27">
        <f t="shared" si="80"/>
        <v>0</v>
      </c>
      <c r="KF34" s="27">
        <f t="shared" si="80"/>
        <v>0</v>
      </c>
      <c r="KG34" s="27">
        <f t="shared" si="80"/>
        <v>0</v>
      </c>
      <c r="KH34" s="27">
        <f t="shared" si="80"/>
        <v>0</v>
      </c>
      <c r="KI34" s="27">
        <f t="shared" si="80"/>
        <v>0</v>
      </c>
      <c r="KJ34" s="27">
        <f t="shared" si="80"/>
        <v>0</v>
      </c>
      <c r="KK34" s="27">
        <f t="shared" si="80"/>
        <v>0</v>
      </c>
      <c r="KL34" s="27">
        <f t="shared" si="80"/>
        <v>0</v>
      </c>
      <c r="KM34" s="238">
        <f t="shared" si="80"/>
        <v>0</v>
      </c>
      <c r="KN34" s="238">
        <f t="shared" si="80"/>
        <v>0</v>
      </c>
      <c r="KO34" s="239">
        <f t="shared" si="80"/>
        <v>0</v>
      </c>
      <c r="KP34" s="239">
        <f t="shared" si="80"/>
        <v>0</v>
      </c>
      <c r="KQ34" s="239">
        <f t="shared" si="80"/>
        <v>0</v>
      </c>
      <c r="KR34" s="239">
        <f t="shared" si="80"/>
        <v>0</v>
      </c>
      <c r="KS34" s="239">
        <f t="shared" si="80"/>
        <v>0</v>
      </c>
      <c r="KT34" s="239">
        <f t="shared" si="80"/>
        <v>0</v>
      </c>
      <c r="KU34" s="239">
        <f t="shared" si="80"/>
        <v>0</v>
      </c>
      <c r="KV34" s="239">
        <f t="shared" si="80"/>
        <v>0</v>
      </c>
      <c r="KW34" s="239">
        <f t="shared" si="80"/>
        <v>0</v>
      </c>
      <c r="KX34" s="239">
        <f t="shared" si="80"/>
        <v>0</v>
      </c>
      <c r="KY34" s="239">
        <f t="shared" si="80"/>
        <v>0</v>
      </c>
      <c r="KZ34" s="239">
        <f t="shared" si="80"/>
        <v>0</v>
      </c>
      <c r="LA34" s="239">
        <f t="shared" si="80"/>
        <v>0</v>
      </c>
      <c r="LB34" s="239">
        <f t="shared" si="80"/>
        <v>0</v>
      </c>
      <c r="LC34" s="239">
        <f t="shared" si="80"/>
        <v>0</v>
      </c>
      <c r="LD34" s="239">
        <f t="shared" si="80"/>
        <v>0</v>
      </c>
      <c r="LE34" s="239">
        <f t="shared" si="80"/>
        <v>0</v>
      </c>
      <c r="LF34" s="239">
        <f t="shared" si="80"/>
        <v>0</v>
      </c>
      <c r="LG34" s="239">
        <f t="shared" si="80"/>
        <v>0</v>
      </c>
      <c r="LH34" s="239">
        <f t="shared" si="80"/>
        <v>0</v>
      </c>
      <c r="LI34" s="239">
        <f t="shared" si="80"/>
        <v>0</v>
      </c>
      <c r="LJ34" s="239">
        <f t="shared" si="80"/>
        <v>0</v>
      </c>
      <c r="LK34" s="239">
        <f t="shared" si="80"/>
        <v>0</v>
      </c>
      <c r="LL34" s="239">
        <f t="shared" si="80"/>
        <v>0</v>
      </c>
      <c r="LM34" s="240">
        <f t="shared" si="80"/>
        <v>0</v>
      </c>
      <c r="LN34" s="240">
        <f t="shared" si="80"/>
        <v>0</v>
      </c>
      <c r="LO34" s="240">
        <f t="shared" si="80"/>
        <v>0</v>
      </c>
      <c r="LP34" s="240">
        <f t="shared" si="80"/>
        <v>0</v>
      </c>
      <c r="LQ34" s="240">
        <f t="shared" si="80"/>
        <v>0</v>
      </c>
      <c r="LR34" s="240">
        <f t="shared" si="80"/>
        <v>0</v>
      </c>
      <c r="LS34" s="240">
        <f t="shared" si="80"/>
        <v>0</v>
      </c>
      <c r="LT34" s="127">
        <f>LT19/81.38</f>
        <v>0</v>
      </c>
      <c r="LU34" s="127">
        <f t="shared" ref="LU34:NE34" si="81">LU19/81.38</f>
        <v>0</v>
      </c>
      <c r="LV34" s="127">
        <f t="shared" si="81"/>
        <v>0</v>
      </c>
      <c r="LW34" s="127">
        <f t="shared" si="81"/>
        <v>0</v>
      </c>
      <c r="LX34" s="127">
        <f t="shared" si="81"/>
        <v>0</v>
      </c>
      <c r="LY34" s="127">
        <f t="shared" si="81"/>
        <v>0</v>
      </c>
      <c r="LZ34" s="127">
        <f t="shared" si="81"/>
        <v>0</v>
      </c>
      <c r="MA34" s="127">
        <f t="shared" si="81"/>
        <v>0</v>
      </c>
      <c r="MB34" s="127">
        <f t="shared" si="81"/>
        <v>0</v>
      </c>
      <c r="MC34" s="127">
        <f t="shared" si="81"/>
        <v>0</v>
      </c>
      <c r="MD34" s="127">
        <f t="shared" si="81"/>
        <v>0</v>
      </c>
      <c r="ME34" s="127">
        <f t="shared" si="81"/>
        <v>0</v>
      </c>
      <c r="MF34" s="127">
        <f t="shared" si="81"/>
        <v>0</v>
      </c>
      <c r="MG34" s="127">
        <f t="shared" si="81"/>
        <v>0</v>
      </c>
      <c r="MH34" s="127">
        <f t="shared" si="81"/>
        <v>0</v>
      </c>
      <c r="MI34" s="127">
        <f t="shared" si="81"/>
        <v>0</v>
      </c>
      <c r="MJ34" s="127">
        <f t="shared" si="81"/>
        <v>0</v>
      </c>
      <c r="MK34" s="127">
        <f t="shared" si="81"/>
        <v>0</v>
      </c>
      <c r="ML34" s="127">
        <f t="shared" si="81"/>
        <v>0</v>
      </c>
      <c r="MM34" s="127">
        <f t="shared" si="81"/>
        <v>0</v>
      </c>
      <c r="MN34" s="127">
        <f t="shared" si="81"/>
        <v>0</v>
      </c>
      <c r="MO34" s="127">
        <f t="shared" si="81"/>
        <v>0</v>
      </c>
      <c r="MP34" s="127">
        <f t="shared" si="81"/>
        <v>0</v>
      </c>
      <c r="MQ34" s="127">
        <f t="shared" si="81"/>
        <v>0</v>
      </c>
      <c r="MR34" s="127">
        <f t="shared" si="81"/>
        <v>0</v>
      </c>
      <c r="MS34" s="127">
        <f t="shared" si="81"/>
        <v>0</v>
      </c>
      <c r="MT34" s="127">
        <f t="shared" si="81"/>
        <v>0</v>
      </c>
      <c r="MU34" s="127">
        <f t="shared" si="81"/>
        <v>0</v>
      </c>
      <c r="MV34" s="127">
        <f t="shared" si="81"/>
        <v>0</v>
      </c>
      <c r="MW34" s="127">
        <f t="shared" si="81"/>
        <v>0</v>
      </c>
      <c r="MX34" s="127">
        <f t="shared" si="81"/>
        <v>0</v>
      </c>
      <c r="MY34" s="127">
        <f t="shared" si="81"/>
        <v>0</v>
      </c>
      <c r="MZ34" s="127">
        <f t="shared" si="81"/>
        <v>0</v>
      </c>
      <c r="NA34" s="127">
        <f t="shared" si="81"/>
        <v>0</v>
      </c>
      <c r="NB34" s="127">
        <f t="shared" si="81"/>
        <v>0</v>
      </c>
      <c r="NC34" s="127">
        <f t="shared" si="81"/>
        <v>0</v>
      </c>
      <c r="ND34" s="127">
        <f t="shared" si="81"/>
        <v>0</v>
      </c>
      <c r="NE34" s="127">
        <f t="shared" si="81"/>
        <v>0</v>
      </c>
    </row>
    <row r="35" spans="1:369" s="38" customFormat="1">
      <c r="A35" s="24" t="s">
        <v>219</v>
      </c>
      <c r="B35" s="24">
        <f>B20/151.99*3</f>
        <v>0.80934110497700207</v>
      </c>
      <c r="C35" s="24">
        <f t="shared" ref="C35:DY35" si="82">C20/151.99*3</f>
        <v>0.81826702681364138</v>
      </c>
      <c r="D35" s="24">
        <f t="shared" si="82"/>
        <v>0.83973254819396015</v>
      </c>
      <c r="E35" s="24">
        <f t="shared" si="82"/>
        <v>0.77217938979239065</v>
      </c>
      <c r="F35" s="24">
        <f t="shared" si="82"/>
        <v>0.89022202877719692</v>
      </c>
      <c r="G35" s="24">
        <f t="shared" si="82"/>
        <v>0.86620243508196637</v>
      </c>
      <c r="H35" s="24">
        <f t="shared" si="82"/>
        <v>0.85512721106735046</v>
      </c>
      <c r="I35" s="24">
        <f t="shared" si="82"/>
        <v>0.81347269087251961</v>
      </c>
      <c r="J35" s="24">
        <f t="shared" si="82"/>
        <v>0.83923151173336719</v>
      </c>
      <c r="K35" s="24">
        <f t="shared" si="82"/>
        <v>0.85265632800919544</v>
      </c>
      <c r="L35" s="24">
        <f t="shared" si="82"/>
        <v>0.8592533310948316</v>
      </c>
      <c r="M35" s="24">
        <f t="shared" si="82"/>
        <v>0.82081715902361996</v>
      </c>
      <c r="N35" s="24">
        <f t="shared" si="82"/>
        <v>0.83117774776204312</v>
      </c>
      <c r="O35" s="24">
        <f t="shared" si="82"/>
        <v>0.84439085148523818</v>
      </c>
      <c r="P35" s="24">
        <f t="shared" si="82"/>
        <v>0.91259726650822681</v>
      </c>
      <c r="Q35" s="24">
        <f t="shared" si="82"/>
        <v>0.83256751568432641</v>
      </c>
      <c r="R35" s="24">
        <f t="shared" si="82"/>
        <v>0.82820434092886208</v>
      </c>
      <c r="S35" s="24">
        <f t="shared" si="82"/>
        <v>0.82613198236726104</v>
      </c>
      <c r="T35" s="24">
        <f t="shared" si="82"/>
        <v>0.9047746159454636</v>
      </c>
      <c r="U35" s="24">
        <f t="shared" si="82"/>
        <v>0.97358796378304246</v>
      </c>
      <c r="V35" s="24">
        <f t="shared" si="82"/>
        <v>1.1147024832869437</v>
      </c>
      <c r="W35" s="24">
        <f t="shared" si="82"/>
        <v>1.0865133447286408</v>
      </c>
      <c r="X35" s="24">
        <f t="shared" si="82"/>
        <v>1.1049766432002104</v>
      </c>
      <c r="Y35" s="24">
        <f t="shared" si="82"/>
        <v>1.1033788407132046</v>
      </c>
      <c r="Z35" s="24">
        <f t="shared" si="82"/>
        <v>1.1266587087496358</v>
      </c>
      <c r="AA35" s="24">
        <f t="shared" si="82"/>
        <v>1.144929970721758</v>
      </c>
      <c r="AB35" s="24">
        <f t="shared" si="82"/>
        <v>0.82900190802026441</v>
      </c>
      <c r="AC35" s="24">
        <f t="shared" si="82"/>
        <v>0.95532600829001901</v>
      </c>
      <c r="AD35" s="24">
        <f t="shared" si="82"/>
        <v>1.1586288571616554</v>
      </c>
      <c r="AE35" s="24">
        <f t="shared" si="82"/>
        <v>1.0757286663596288</v>
      </c>
      <c r="AF35" s="24">
        <f t="shared" si="82"/>
        <v>1.1053358773603525</v>
      </c>
      <c r="AG35" s="24">
        <f t="shared" si="82"/>
        <v>1.1388907164945061</v>
      </c>
      <c r="AH35" s="24">
        <f t="shared" si="82"/>
        <v>1.1191525758273571</v>
      </c>
      <c r="AI35" s="24">
        <f t="shared" si="82"/>
        <v>1.139265741167182</v>
      </c>
      <c r="AJ35" s="24">
        <f t="shared" si="82"/>
        <v>0.81773317129996959</v>
      </c>
      <c r="AK35" s="24">
        <f t="shared" si="82"/>
        <v>0.80705996103862665</v>
      </c>
      <c r="AL35" s="24">
        <f t="shared" si="82"/>
        <v>1.0096387920257912</v>
      </c>
      <c r="AM35" s="24">
        <f t="shared" si="82"/>
        <v>0.84362746743542483</v>
      </c>
      <c r="AN35" s="24">
        <f t="shared" si="82"/>
        <v>0.92097424172642928</v>
      </c>
      <c r="AO35" s="24">
        <f t="shared" si="82"/>
        <v>0.96557548642554214</v>
      </c>
      <c r="AP35" s="24">
        <f t="shared" si="82"/>
        <v>1.0467514645834646</v>
      </c>
      <c r="AQ35" s="24">
        <f t="shared" si="82"/>
        <v>0.83941163177211298</v>
      </c>
      <c r="AR35" s="24">
        <f t="shared" si="82"/>
        <v>0.82966493010903841</v>
      </c>
      <c r="AS35" s="24">
        <f t="shared" si="82"/>
        <v>0.82368524245016128</v>
      </c>
      <c r="AT35" s="24">
        <f t="shared" si="82"/>
        <v>0.92097463967281379</v>
      </c>
      <c r="AU35" s="24">
        <f t="shared" si="82"/>
        <v>0.90473364475733076</v>
      </c>
      <c r="AV35" s="24">
        <f t="shared" si="82"/>
        <v>0.87947475442152978</v>
      </c>
      <c r="AW35" s="24">
        <f t="shared" si="82"/>
        <v>1.2341963287058357</v>
      </c>
      <c r="AX35" s="83">
        <f>AX20/151.99*3</f>
        <v>1.1850779656556352</v>
      </c>
      <c r="AY35" s="83">
        <f t="shared" ref="AY35:DB35" si="83">AY20/151.99*3</f>
        <v>1.1959339430225673</v>
      </c>
      <c r="AZ35" s="83">
        <f t="shared" si="83"/>
        <v>1.166129350615172</v>
      </c>
      <c r="BA35" s="83">
        <f t="shared" si="83"/>
        <v>1.2016580038160405</v>
      </c>
      <c r="BB35" s="83">
        <f t="shared" si="83"/>
        <v>1.1872491611290217</v>
      </c>
      <c r="BC35" s="83">
        <f t="shared" si="83"/>
        <v>1.1998815711559971</v>
      </c>
      <c r="BD35" s="83">
        <f t="shared" si="83"/>
        <v>1.1923810777024804</v>
      </c>
      <c r="BE35" s="83">
        <f t="shared" si="83"/>
        <v>1.1831041515889202</v>
      </c>
      <c r="BF35" s="83">
        <f t="shared" si="83"/>
        <v>1.167708401868544</v>
      </c>
      <c r="BG35" s="83">
        <f t="shared" si="83"/>
        <v>1.1927758405158233</v>
      </c>
      <c r="BH35" s="83">
        <f t="shared" si="83"/>
        <v>1.1840910586222777</v>
      </c>
      <c r="BI35" s="83">
        <f t="shared" si="83"/>
        <v>1.2014606224093689</v>
      </c>
      <c r="BJ35" s="83">
        <f t="shared" si="83"/>
        <v>0.49898019606553057</v>
      </c>
      <c r="BK35" s="83">
        <f t="shared" si="83"/>
        <v>0.70524376603723915</v>
      </c>
      <c r="BL35" s="83">
        <f t="shared" si="83"/>
        <v>0.55404960852687679</v>
      </c>
      <c r="BM35" s="83">
        <f t="shared" si="83"/>
        <v>0.57635370748075532</v>
      </c>
      <c r="BN35" s="83">
        <f t="shared" si="83"/>
        <v>0.82248832160010521</v>
      </c>
      <c r="BO35" s="83">
        <f t="shared" si="83"/>
        <v>0.58918349891440225</v>
      </c>
      <c r="BP35" s="83">
        <f t="shared" si="83"/>
        <v>1.1146128034739127</v>
      </c>
      <c r="BQ35" s="83">
        <f t="shared" si="83"/>
        <v>1.1507336008947955</v>
      </c>
      <c r="BR35" s="83">
        <f t="shared" si="83"/>
        <v>0.97940653990394089</v>
      </c>
      <c r="BS35" s="83">
        <f t="shared" si="83"/>
        <v>1.1234949667741299</v>
      </c>
      <c r="BT35" s="83">
        <f t="shared" si="83"/>
        <v>1.166129350615172</v>
      </c>
      <c r="BU35" s="83">
        <f t="shared" si="83"/>
        <v>1.1306006974143035</v>
      </c>
      <c r="BV35" s="83">
        <f t="shared" si="83"/>
        <v>1.0419764458188039</v>
      </c>
      <c r="BW35" s="83">
        <f t="shared" si="83"/>
        <v>1.0822422527797881</v>
      </c>
      <c r="BX35" s="83">
        <f t="shared" si="83"/>
        <v>1.1542864662148824</v>
      </c>
      <c r="BY35" s="83">
        <f t="shared" si="83"/>
        <v>1.1505362194881241</v>
      </c>
      <c r="BZ35" s="83">
        <f t="shared" si="83"/>
        <v>1.1734324626620172</v>
      </c>
      <c r="CA35" s="83">
        <f t="shared" si="83"/>
        <v>1.1752088953220605</v>
      </c>
      <c r="CB35" s="83">
        <f t="shared" si="83"/>
        <v>1.1704717415619448</v>
      </c>
      <c r="CC35" s="83">
        <f t="shared" si="83"/>
        <v>1.142443581814593</v>
      </c>
      <c r="CD35" s="83">
        <f t="shared" si="83"/>
        <v>1.154483847621554</v>
      </c>
      <c r="CE35" s="83">
        <f t="shared" si="83"/>
        <v>1.107901835647082</v>
      </c>
      <c r="CF35" s="83">
        <f t="shared" si="83"/>
        <v>1.1797486676755049</v>
      </c>
      <c r="CG35" s="83">
        <f t="shared" si="83"/>
        <v>1.2119218369629579</v>
      </c>
      <c r="CH35" s="83">
        <f t="shared" si="83"/>
        <v>1.0441476412921902</v>
      </c>
      <c r="CI35" s="83">
        <f t="shared" si="83"/>
        <v>1.0461214553589051</v>
      </c>
      <c r="CJ35" s="83">
        <f t="shared" si="83"/>
        <v>1.1566550430949405</v>
      </c>
      <c r="CK35" s="83">
        <f t="shared" si="83"/>
        <v>1.1803408118955194</v>
      </c>
      <c r="CL35" s="83">
        <f t="shared" si="83"/>
        <v>1.1665241134285149</v>
      </c>
      <c r="CM35" s="83">
        <f t="shared" si="83"/>
        <v>1.1507336008947955</v>
      </c>
      <c r="CN35" s="83">
        <f t="shared" si="83"/>
        <v>1.1388907164945061</v>
      </c>
      <c r="CO35" s="83">
        <f t="shared" si="83"/>
        <v>1.1941575103625237</v>
      </c>
      <c r="CP35" s="83">
        <f t="shared" si="83"/>
        <v>1.1803408118955194</v>
      </c>
      <c r="CQ35" s="83">
        <f t="shared" si="83"/>
        <v>1.1842884400289493</v>
      </c>
      <c r="CR35" s="24">
        <f t="shared" si="83"/>
        <v>0.99902131719192055</v>
      </c>
      <c r="CS35" s="24">
        <f t="shared" si="83"/>
        <v>1.1026289323545722</v>
      </c>
      <c r="CT35" s="24">
        <f t="shared" si="83"/>
        <v>1.1690900717152444</v>
      </c>
      <c r="CU35" s="24">
        <f t="shared" si="83"/>
        <v>1.0587522205408251</v>
      </c>
      <c r="CV35" s="24">
        <f t="shared" si="83"/>
        <v>1.0399039410487532</v>
      </c>
      <c r="CW35" s="24">
        <f t="shared" si="83"/>
        <v>1.1178860451345485</v>
      </c>
      <c r="CX35" s="24">
        <f t="shared" si="83"/>
        <v>0.96334956247121517</v>
      </c>
      <c r="CY35" s="24">
        <f t="shared" si="83"/>
        <v>0.98997772409838991</v>
      </c>
      <c r="CZ35" s="24">
        <f t="shared" si="83"/>
        <v>1.0406145141127703</v>
      </c>
      <c r="DA35" s="24">
        <f t="shared" si="83"/>
        <v>0.83204158168300546</v>
      </c>
      <c r="DB35" s="24">
        <f t="shared" si="83"/>
        <v>1.0757286663596288</v>
      </c>
      <c r="DC35" s="26">
        <f t="shared" si="82"/>
        <v>0.94717634932122718</v>
      </c>
      <c r="DD35" s="26">
        <f t="shared" si="82"/>
        <v>0.89593842896362763</v>
      </c>
      <c r="DE35" s="26">
        <f t="shared" si="82"/>
        <v>0.90496710309888795</v>
      </c>
      <c r="DF35" s="26">
        <f t="shared" si="82"/>
        <v>0.96131543741912817</v>
      </c>
      <c r="DG35" s="26">
        <f t="shared" si="82"/>
        <v>0.94220146062240939</v>
      </c>
      <c r="DH35" s="26">
        <f t="shared" si="82"/>
        <v>0.87307457900623664</v>
      </c>
      <c r="DI35" s="26">
        <f t="shared" si="82"/>
        <v>0.86958155141785654</v>
      </c>
      <c r="DJ35" s="26">
        <f t="shared" si="82"/>
        <v>0.84889152744137086</v>
      </c>
      <c r="DK35" s="26">
        <f t="shared" si="82"/>
        <v>0.84607934732548185</v>
      </c>
      <c r="DL35" s="26">
        <f t="shared" si="82"/>
        <v>0.85974603592341592</v>
      </c>
      <c r="DM35" s="26">
        <f t="shared" si="82"/>
        <v>0.88747286005658255</v>
      </c>
      <c r="DN35" s="26">
        <f t="shared" si="82"/>
        <v>0.9135250126104788</v>
      </c>
      <c r="DO35" s="26">
        <f t="shared" si="82"/>
        <v>0.94131286832780359</v>
      </c>
      <c r="DP35" s="26">
        <f t="shared" si="82"/>
        <v>0.93852391604710828</v>
      </c>
      <c r="DQ35" s="26">
        <v>0.85706707678136729</v>
      </c>
      <c r="DR35" s="26">
        <v>0.79876307651819189</v>
      </c>
      <c r="DS35" s="26">
        <v>0.72552273175866833</v>
      </c>
      <c r="DT35" s="26">
        <v>0.80709454569379568</v>
      </c>
      <c r="DU35" s="26">
        <v>0.84478057766958337</v>
      </c>
      <c r="DV35" s="26">
        <v>0.83946707020198674</v>
      </c>
      <c r="DW35" s="26">
        <f t="shared" si="82"/>
        <v>0.8192158506668672</v>
      </c>
      <c r="DX35" s="26">
        <f t="shared" si="82"/>
        <v>0.95413453516678748</v>
      </c>
      <c r="DY35" s="26">
        <f t="shared" si="82"/>
        <v>1.02295681833135</v>
      </c>
      <c r="DZ35" s="26">
        <f t="shared" ref="DZ35:EQ35" si="84">DZ20/151.99*3</f>
        <v>1.0069862486777572</v>
      </c>
      <c r="EA35" s="26">
        <f t="shared" si="84"/>
        <v>0.82261944411043353</v>
      </c>
      <c r="EB35" s="26">
        <f t="shared" si="84"/>
        <v>0.7484695265039365</v>
      </c>
      <c r="EC35" s="26">
        <f t="shared" si="84"/>
        <v>0.74789463389305477</v>
      </c>
      <c r="ED35" s="26">
        <f t="shared" si="84"/>
        <v>0.70102207382064607</v>
      </c>
      <c r="EE35" s="26">
        <f t="shared" si="84"/>
        <v>0.87305146840533443</v>
      </c>
      <c r="EF35" s="26">
        <f t="shared" si="84"/>
        <v>0.6977835080243131</v>
      </c>
      <c r="EG35" s="26">
        <f t="shared" si="84"/>
        <v>0.65786532008684784</v>
      </c>
      <c r="EH35" s="26">
        <f t="shared" si="84"/>
        <v>1.1387115613709191</v>
      </c>
      <c r="EI35" s="26">
        <f t="shared" si="84"/>
        <v>1.1585008495140934</v>
      </c>
      <c r="EJ35" s="26">
        <f t="shared" si="84"/>
        <v>0.98551746825449005</v>
      </c>
      <c r="EK35" s="26">
        <f t="shared" si="84"/>
        <v>1.089544988862049</v>
      </c>
      <c r="EL35" s="26">
        <f t="shared" si="84"/>
        <v>1.0114300151325746</v>
      </c>
      <c r="EM35" s="26">
        <f t="shared" si="84"/>
        <v>0.90385316703166563</v>
      </c>
      <c r="EN35" s="26">
        <f t="shared" si="84"/>
        <v>0.86343578295389678</v>
      </c>
      <c r="EO35" s="26">
        <f t="shared" si="84"/>
        <v>0.85481692874531223</v>
      </c>
      <c r="EP35" s="26">
        <f t="shared" si="84"/>
        <v>0.84977837877145634</v>
      </c>
      <c r="EQ35" s="26">
        <f t="shared" si="84"/>
        <v>0.76637906800088518</v>
      </c>
      <c r="ER35" s="27">
        <v>0.2094216724784525</v>
      </c>
      <c r="ES35" s="27">
        <v>9.5137838015658935E-2</v>
      </c>
      <c r="ET35" s="27">
        <v>0.19343377853806173</v>
      </c>
      <c r="EU35" s="27">
        <v>0.84834528587407054</v>
      </c>
      <c r="EV35" s="27">
        <v>0.40838213040331606</v>
      </c>
      <c r="EW35" s="27">
        <v>0.17705112178432791</v>
      </c>
      <c r="EX35" s="27">
        <v>0.64346338574906237</v>
      </c>
      <c r="EY35" s="27">
        <v>0.18178827554444371</v>
      </c>
      <c r="EZ35" s="27">
        <v>0.24258174879926309</v>
      </c>
      <c r="FA35" s="27">
        <v>0.19777616948483451</v>
      </c>
      <c r="FB35" s="27">
        <v>0.36061582998881503</v>
      </c>
      <c r="FC35" s="27">
        <v>0.25856964273965388</v>
      </c>
      <c r="FD35" s="27">
        <v>0.3223238370945456</v>
      </c>
      <c r="FE35" s="27">
        <v>0.46266201723797618</v>
      </c>
      <c r="FF35" s="27">
        <v>0.51713928547930776</v>
      </c>
      <c r="FG35" s="27">
        <v>0.77570892821896165</v>
      </c>
      <c r="FH35" s="27">
        <v>0.70800710573064007</v>
      </c>
      <c r="FI35" s="27">
        <v>0.22343575235212843</v>
      </c>
      <c r="FJ35" s="27">
        <v>0.29903283110730966</v>
      </c>
      <c r="FK35" s="27">
        <v>0.43068622935719458</v>
      </c>
      <c r="FL35" s="27">
        <v>0.23902888347917622</v>
      </c>
      <c r="FM35" s="27">
        <v>0.22481742219882889</v>
      </c>
      <c r="FN35" s="27">
        <v>0.23725245081913282</v>
      </c>
      <c r="FO35" s="27">
        <v>0.30475689190078292</v>
      </c>
      <c r="FP35" s="27">
        <v>0.16441871175735245</v>
      </c>
      <c r="FQ35" s="27">
        <v>7.4215408908480801E-2</v>
      </c>
      <c r="FR35" s="27">
        <v>0.15928679518389366</v>
      </c>
      <c r="FS35" s="27">
        <v>0.4287124152904796</v>
      </c>
      <c r="FT35" s="27">
        <v>0.44154220672412658</v>
      </c>
      <c r="FU35" s="27">
        <v>0.59036778735443118</v>
      </c>
      <c r="FV35" s="27">
        <f>FV20/151.99*3</f>
        <v>0.33515362852819264</v>
      </c>
      <c r="FW35" s="27">
        <f t="shared" ref="FW35:GY35" si="85">FW20/151.99*3</f>
        <v>0.2838344627936048</v>
      </c>
      <c r="FX35" s="27">
        <f t="shared" si="85"/>
        <v>0.29804592407395225</v>
      </c>
      <c r="FY35" s="27">
        <f t="shared" si="85"/>
        <v>0.50134877294558855</v>
      </c>
      <c r="FZ35" s="27">
        <f t="shared" si="85"/>
        <v>0.42239621027699187</v>
      </c>
      <c r="GA35" s="27">
        <f t="shared" si="85"/>
        <v>0.61030330942825184</v>
      </c>
      <c r="GB35" s="27">
        <f t="shared" si="85"/>
        <v>0.57516941904072638</v>
      </c>
      <c r="GC35" s="27">
        <f t="shared" si="85"/>
        <v>0.279492071846832</v>
      </c>
      <c r="GD35" s="27">
        <f t="shared" si="85"/>
        <v>0.36851108625567475</v>
      </c>
      <c r="GE35" s="27">
        <f t="shared" si="85"/>
        <v>0.30357260346075399</v>
      </c>
      <c r="GF35" s="27">
        <f t="shared" si="85"/>
        <v>0.3521284295019409</v>
      </c>
      <c r="GG35" s="27">
        <f t="shared" si="85"/>
        <v>0.45831962629120326</v>
      </c>
      <c r="GH35" s="27">
        <f t="shared" si="85"/>
        <v>0.32942956773471943</v>
      </c>
      <c r="GI35" s="27">
        <f t="shared" si="85"/>
        <v>0.3361405355615501</v>
      </c>
      <c r="GJ35" s="27">
        <f t="shared" si="85"/>
        <v>0.60813211395486544</v>
      </c>
      <c r="GK35" s="27">
        <f t="shared" si="85"/>
        <v>0.74906243831831043</v>
      </c>
      <c r="GL35" s="27">
        <f t="shared" si="85"/>
        <v>0.67484702940982955</v>
      </c>
      <c r="GM35" s="27">
        <f t="shared" si="85"/>
        <v>0.80452661359299937</v>
      </c>
      <c r="GN35" s="27">
        <f t="shared" si="85"/>
        <v>0.24356865583262055</v>
      </c>
      <c r="GO35" s="27">
        <f t="shared" si="85"/>
        <v>0.5771432331074412</v>
      </c>
      <c r="GP35" s="27">
        <f t="shared" si="85"/>
        <v>0.5844463451542864</v>
      </c>
      <c r="GQ35" s="27">
        <f t="shared" si="85"/>
        <v>0.54082505427988681</v>
      </c>
      <c r="GR35" s="27">
        <f t="shared" si="85"/>
        <v>0.5502993618001184</v>
      </c>
      <c r="GS35" s="27">
        <f t="shared" si="85"/>
        <v>0.35291795512862684</v>
      </c>
      <c r="GT35" s="27">
        <f t="shared" si="85"/>
        <v>0.30692808737416938</v>
      </c>
      <c r="GU35" s="27">
        <f t="shared" si="85"/>
        <v>0.37147180735574709</v>
      </c>
      <c r="GV35" s="27">
        <f t="shared" si="85"/>
        <v>0.76603723929205869</v>
      </c>
      <c r="GW35" s="27">
        <f t="shared" si="85"/>
        <v>0.64287124152904795</v>
      </c>
      <c r="GX35" s="27">
        <f t="shared" si="85"/>
        <v>0.56036581354036452</v>
      </c>
      <c r="GY35" s="27">
        <f t="shared" si="85"/>
        <v>0.73189025593789059</v>
      </c>
      <c r="GZ35" s="27">
        <f>GZ20/151.99*3</f>
        <v>0.19461806697809064</v>
      </c>
      <c r="HA35" s="27">
        <f t="shared" ref="HA35:IS35" si="86">HA20/151.99*3</f>
        <v>0.39811829725639847</v>
      </c>
      <c r="HB35" s="27">
        <f t="shared" si="86"/>
        <v>0.59017040594775971</v>
      </c>
      <c r="HC35" s="27">
        <f t="shared" si="86"/>
        <v>0.15218106454371999</v>
      </c>
      <c r="HD35" s="27">
        <f t="shared" si="86"/>
        <v>0.16007632081057963</v>
      </c>
      <c r="HE35" s="27">
        <f t="shared" si="86"/>
        <v>0.27811040200013154</v>
      </c>
      <c r="HF35" s="27">
        <f t="shared" si="86"/>
        <v>0.36219488124218702</v>
      </c>
      <c r="HG35" s="27">
        <f t="shared" si="86"/>
        <v>0.37028751891571815</v>
      </c>
      <c r="HH35" s="27">
        <f t="shared" si="86"/>
        <v>0.35962892295545756</v>
      </c>
      <c r="HI35" s="27">
        <f t="shared" si="86"/>
        <v>0.4287124152904796</v>
      </c>
      <c r="HJ35" s="27">
        <f t="shared" si="86"/>
        <v>0.44154220672412658</v>
      </c>
      <c r="HK35" s="27">
        <f t="shared" si="86"/>
        <v>0.42654121981709314</v>
      </c>
      <c r="HL35" s="27">
        <f t="shared" si="86"/>
        <v>0.31067833410092771</v>
      </c>
      <c r="HM35" s="27">
        <f t="shared" si="86"/>
        <v>0.77037963023883149</v>
      </c>
      <c r="HN35" s="27">
        <f t="shared" si="86"/>
        <v>0.25106914928613722</v>
      </c>
      <c r="HO35" s="27">
        <f t="shared" si="86"/>
        <v>0.24041055332587669</v>
      </c>
      <c r="HP35" s="27">
        <f t="shared" si="86"/>
        <v>0.27633396934008814</v>
      </c>
      <c r="HQ35" s="27">
        <f t="shared" si="86"/>
        <v>0.25442463319955261</v>
      </c>
      <c r="HR35" s="27">
        <f t="shared" si="86"/>
        <v>0.19007829462464637</v>
      </c>
      <c r="HS35" s="27">
        <f t="shared" si="86"/>
        <v>0.23133100861898809</v>
      </c>
      <c r="HT35" s="27">
        <f t="shared" si="86"/>
        <v>0.2190933614053556</v>
      </c>
      <c r="HU35" s="27">
        <f t="shared" si="86"/>
        <v>0.18257780117112968</v>
      </c>
      <c r="HV35" s="27">
        <f t="shared" si="86"/>
        <v>0.80946114875978681</v>
      </c>
      <c r="HW35" s="27">
        <f t="shared" si="86"/>
        <v>0.92828475557602474</v>
      </c>
      <c r="HX35" s="27">
        <f t="shared" si="86"/>
        <v>0.13481150075662873</v>
      </c>
      <c r="HY35" s="27">
        <f t="shared" si="86"/>
        <v>0.16718205145075332</v>
      </c>
      <c r="HZ35" s="27">
        <f t="shared" si="86"/>
        <v>0.15928679518389366</v>
      </c>
      <c r="IA35" s="27">
        <f t="shared" si="86"/>
        <v>0.17132706099085465</v>
      </c>
      <c r="IB35" s="27">
        <f t="shared" si="86"/>
        <v>0.17784064741101385</v>
      </c>
      <c r="IC35" s="27">
        <f t="shared" si="86"/>
        <v>0.36456345812224489</v>
      </c>
      <c r="ID35" s="27">
        <f t="shared" si="86"/>
        <v>0.16441871175735245</v>
      </c>
      <c r="IE35" s="27">
        <f t="shared" si="86"/>
        <v>0.15237844595039146</v>
      </c>
      <c r="IF35" s="27">
        <f t="shared" si="86"/>
        <v>0.18613066649121651</v>
      </c>
      <c r="IG35" s="27">
        <f t="shared" si="86"/>
        <v>0.16777419567076782</v>
      </c>
      <c r="IH35" s="27">
        <f t="shared" si="86"/>
        <v>0.16856372129745376</v>
      </c>
      <c r="II35" s="27">
        <f t="shared" si="86"/>
        <v>7.4215408908480801E-2</v>
      </c>
      <c r="IJ35" s="27">
        <f t="shared" si="86"/>
        <v>7.6583985788538714E-2</v>
      </c>
      <c r="IK35" s="27">
        <f t="shared" si="86"/>
        <v>0.28284755576024734</v>
      </c>
      <c r="IL35" s="27">
        <f t="shared" si="86"/>
        <v>3.1383643660767152E-2</v>
      </c>
      <c r="IM35" s="27">
        <f t="shared" si="86"/>
        <v>0.30317784064741099</v>
      </c>
      <c r="IN35" s="27">
        <f t="shared" si="86"/>
        <v>0.26251727087308374</v>
      </c>
      <c r="IO35" s="27">
        <f t="shared" si="86"/>
        <v>0.59885518784130531</v>
      </c>
      <c r="IP35" s="27">
        <f t="shared" si="86"/>
        <v>0.15454964142377786</v>
      </c>
      <c r="IQ35" s="27">
        <f t="shared" si="86"/>
        <v>0.18534114086453057</v>
      </c>
      <c r="IR35" s="27">
        <f t="shared" si="86"/>
        <v>0.19303901572471871</v>
      </c>
      <c r="IS35" s="27">
        <f t="shared" si="86"/>
        <v>0.16955062833081125</v>
      </c>
      <c r="IT35" s="27">
        <f>IT20/151.99*3</f>
        <v>0.23113362721231662</v>
      </c>
      <c r="IU35" s="27">
        <f t="shared" ref="IU35:JJ35" si="87">IU20/151.99*3</f>
        <v>0.25896440555299688</v>
      </c>
      <c r="IV35" s="27">
        <f t="shared" si="87"/>
        <v>0.33278505164813471</v>
      </c>
      <c r="IW35" s="27">
        <f t="shared" si="87"/>
        <v>0.3292321863280479</v>
      </c>
      <c r="IX35" s="27">
        <f t="shared" si="87"/>
        <v>0.56648463714718067</v>
      </c>
      <c r="IY35" s="27">
        <f t="shared" si="87"/>
        <v>0.18711757352457398</v>
      </c>
      <c r="IZ35" s="27">
        <f t="shared" si="87"/>
        <v>0.13106125402987037</v>
      </c>
      <c r="JA35" s="27">
        <f t="shared" si="87"/>
        <v>0.19284163431804724</v>
      </c>
      <c r="JB35" s="27">
        <f t="shared" si="87"/>
        <v>0.37068228172906115</v>
      </c>
      <c r="JC35" s="27">
        <f t="shared" si="87"/>
        <v>0.17981446147772878</v>
      </c>
      <c r="JD35" s="27">
        <f t="shared" si="87"/>
        <v>0.12494243042305414</v>
      </c>
      <c r="JE35" s="27">
        <f t="shared" si="87"/>
        <v>0.15691821830383579</v>
      </c>
      <c r="JF35" s="27">
        <f t="shared" si="87"/>
        <v>0.13816698467004407</v>
      </c>
      <c r="JG35" s="27">
        <f t="shared" si="87"/>
        <v>0.32528455819461805</v>
      </c>
      <c r="JH35" s="27">
        <f t="shared" si="87"/>
        <v>0.19145996447134678</v>
      </c>
      <c r="JI35" s="27">
        <f t="shared" si="87"/>
        <v>0.27100467135995787</v>
      </c>
      <c r="JJ35" s="27">
        <f t="shared" si="87"/>
        <v>0.16816895848411079</v>
      </c>
      <c r="JK35" s="27">
        <f>JK20/151.99*3</f>
        <v>0.24277913020593458</v>
      </c>
      <c r="JL35" s="27">
        <f t="shared" ref="JL35:LS35" si="88">JL20/151.99*3</f>
        <v>0.15790512533719323</v>
      </c>
      <c r="JM35" s="27">
        <f t="shared" si="88"/>
        <v>0.27495229949338768</v>
      </c>
      <c r="JN35" s="27">
        <f t="shared" si="88"/>
        <v>0.16244489769063752</v>
      </c>
      <c r="JO35" s="27">
        <f t="shared" si="88"/>
        <v>0.48832160010527004</v>
      </c>
      <c r="JP35" s="27">
        <f t="shared" si="88"/>
        <v>0.20448713731166523</v>
      </c>
      <c r="JQ35" s="27">
        <f t="shared" si="88"/>
        <v>0.25245081913283762</v>
      </c>
      <c r="JR35" s="27">
        <f t="shared" si="88"/>
        <v>0.2054740443450227</v>
      </c>
      <c r="JS35" s="27">
        <f t="shared" si="88"/>
        <v>0.33179814461477725</v>
      </c>
      <c r="JT35" s="27">
        <f t="shared" si="88"/>
        <v>0.24534508849266395</v>
      </c>
      <c r="JU35" s="27">
        <f t="shared" si="88"/>
        <v>0.16185275347062306</v>
      </c>
      <c r="JV35" s="27">
        <f t="shared" si="88"/>
        <v>0.21119810513849593</v>
      </c>
      <c r="JW35" s="27">
        <f t="shared" si="88"/>
        <v>0.2102111981051385</v>
      </c>
      <c r="JX35" s="27">
        <f t="shared" si="88"/>
        <v>0.32824527929469038</v>
      </c>
      <c r="JY35" s="27">
        <f t="shared" si="88"/>
        <v>0.18751233633791695</v>
      </c>
      <c r="JZ35" s="27">
        <f t="shared" si="88"/>
        <v>0.24751628396605038</v>
      </c>
      <c r="KA35" s="27">
        <f t="shared" si="88"/>
        <v>0.2664648990065136</v>
      </c>
      <c r="KB35" s="27">
        <f t="shared" si="88"/>
        <v>0.24475294427264949</v>
      </c>
      <c r="KC35" s="27">
        <f t="shared" si="88"/>
        <v>0.29311138890716493</v>
      </c>
      <c r="KD35" s="27">
        <f t="shared" si="88"/>
        <v>0.43088361076386594</v>
      </c>
      <c r="KE35" s="27">
        <f t="shared" si="88"/>
        <v>0.29528258438055133</v>
      </c>
      <c r="KF35" s="27">
        <f t="shared" si="88"/>
        <v>0.56155010198039346</v>
      </c>
      <c r="KG35" s="27">
        <f t="shared" si="88"/>
        <v>0.36752417922231728</v>
      </c>
      <c r="KH35" s="27">
        <f t="shared" si="88"/>
        <v>0.51852095532600828</v>
      </c>
      <c r="KI35" s="27">
        <f t="shared" si="88"/>
        <v>0.42930455951049407</v>
      </c>
      <c r="KJ35" s="27">
        <f t="shared" si="88"/>
        <v>0.41292190275676033</v>
      </c>
      <c r="KK35" s="27">
        <f t="shared" si="88"/>
        <v>0.25876702414632535</v>
      </c>
      <c r="KL35" s="27">
        <f t="shared" si="88"/>
        <v>0.41351404697677474</v>
      </c>
      <c r="KM35" s="238">
        <f t="shared" si="88"/>
        <v>0.36101059280215803</v>
      </c>
      <c r="KN35" s="238">
        <f t="shared" si="88"/>
        <v>0.20626356997170864</v>
      </c>
      <c r="KO35" s="239">
        <f t="shared" si="88"/>
        <v>1.3100203960786894</v>
      </c>
      <c r="KP35" s="239">
        <f t="shared" si="88"/>
        <v>0.83038357786696482</v>
      </c>
      <c r="KQ35" s="239">
        <f t="shared" si="88"/>
        <v>0.82959405224027893</v>
      </c>
      <c r="KR35" s="239">
        <f t="shared" si="88"/>
        <v>0.8138035397065595</v>
      </c>
      <c r="KS35" s="239">
        <f t="shared" si="88"/>
        <v>0.79880255279952617</v>
      </c>
      <c r="KT35" s="239">
        <f t="shared" si="88"/>
        <v>0.79801302717284028</v>
      </c>
      <c r="KU35" s="239">
        <f t="shared" si="88"/>
        <v>0.89690111191525745</v>
      </c>
      <c r="KV35" s="239">
        <f t="shared" si="88"/>
        <v>0.85051648134745705</v>
      </c>
      <c r="KW35" s="239">
        <f t="shared" si="88"/>
        <v>0.88091321797486666</v>
      </c>
      <c r="KX35" s="239">
        <f t="shared" si="88"/>
        <v>0.89354562800184212</v>
      </c>
      <c r="KY35" s="239">
        <f t="shared" si="88"/>
        <v>0.90933614053556155</v>
      </c>
      <c r="KZ35" s="239">
        <f t="shared" si="88"/>
        <v>0.90400684255543107</v>
      </c>
      <c r="LA35" s="239">
        <f t="shared" si="88"/>
        <v>0.85466149088755827</v>
      </c>
      <c r="LB35" s="239">
        <f t="shared" si="88"/>
        <v>0.9140732942956773</v>
      </c>
      <c r="LC35" s="239">
        <f t="shared" si="88"/>
        <v>0.88150536219488118</v>
      </c>
      <c r="LD35" s="239">
        <f t="shared" si="88"/>
        <v>0.91150733600894784</v>
      </c>
      <c r="LE35" s="239">
        <f t="shared" si="88"/>
        <v>0.8015658924929272</v>
      </c>
      <c r="LF35" s="239">
        <f t="shared" si="88"/>
        <v>0.88466346470162494</v>
      </c>
      <c r="LG35" s="239">
        <f t="shared" si="88"/>
        <v>0.83689716428712413</v>
      </c>
      <c r="LH35" s="239">
        <f t="shared" si="88"/>
        <v>0.91802092242910704</v>
      </c>
      <c r="LI35" s="239">
        <f t="shared" si="88"/>
        <v>1.0899401276399763</v>
      </c>
      <c r="LJ35" s="239">
        <f t="shared" si="88"/>
        <v>1.1501414566747812</v>
      </c>
      <c r="LK35" s="239">
        <f t="shared" si="88"/>
        <v>1.0304296335285215</v>
      </c>
      <c r="LL35" s="239">
        <f t="shared" si="88"/>
        <v>1.1979077570892822</v>
      </c>
      <c r="LM35" s="240">
        <f t="shared" si="88"/>
        <v>0.69379564445029274</v>
      </c>
      <c r="LN35" s="240">
        <f t="shared" si="88"/>
        <v>0.80886900453977217</v>
      </c>
      <c r="LO35" s="240">
        <f t="shared" si="88"/>
        <v>0.43266004342390951</v>
      </c>
      <c r="LP35" s="240">
        <f t="shared" si="88"/>
        <v>0.4758865714849661</v>
      </c>
      <c r="LQ35" s="240">
        <f t="shared" si="88"/>
        <v>0.35232581090861242</v>
      </c>
      <c r="LR35" s="240">
        <f t="shared" si="88"/>
        <v>0.38982827817619581</v>
      </c>
      <c r="LS35" s="240">
        <f t="shared" si="88"/>
        <v>0.30357260346075399</v>
      </c>
      <c r="LT35" s="127">
        <f>LT20/151.99*3</f>
        <v>0.31995526021448784</v>
      </c>
      <c r="LU35" s="127">
        <f t="shared" ref="LU35:NE35" si="89">LU20/151.99*3</f>
        <v>0.20409237449832224</v>
      </c>
      <c r="LV35" s="127">
        <f t="shared" si="89"/>
        <v>0.20448713731166523</v>
      </c>
      <c r="LW35" s="127">
        <f t="shared" si="89"/>
        <v>0.23843673925916176</v>
      </c>
      <c r="LX35" s="127">
        <f t="shared" si="89"/>
        <v>0.17586683334429898</v>
      </c>
      <c r="LY35" s="127">
        <f t="shared" si="89"/>
        <v>0.18514375945785908</v>
      </c>
      <c r="LZ35" s="127">
        <f t="shared" si="89"/>
        <v>0.39910520428975582</v>
      </c>
      <c r="MA35" s="127">
        <f t="shared" si="89"/>
        <v>0.38903875254950981</v>
      </c>
      <c r="MB35" s="127">
        <f t="shared" si="89"/>
        <v>0.26192512665306922</v>
      </c>
      <c r="MC35" s="127">
        <f t="shared" si="89"/>
        <v>0.18218303835778671</v>
      </c>
      <c r="MD35" s="127">
        <f t="shared" si="89"/>
        <v>9.0598065662214608E-2</v>
      </c>
      <c r="ME35" s="127">
        <f t="shared" si="89"/>
        <v>0.12987696558984144</v>
      </c>
      <c r="MF35" s="127">
        <f t="shared" si="89"/>
        <v>0.128495295743141</v>
      </c>
      <c r="MG35" s="127">
        <f t="shared" si="89"/>
        <v>0.14586485953023226</v>
      </c>
      <c r="MH35" s="127">
        <f t="shared" si="89"/>
        <v>0.24593723271267845</v>
      </c>
      <c r="MI35" s="127">
        <f t="shared" si="89"/>
        <v>0.43779195999736825</v>
      </c>
      <c r="MJ35" s="127">
        <f t="shared" si="89"/>
        <v>0.39653924600302648</v>
      </c>
      <c r="MK35" s="127">
        <f t="shared" si="89"/>
        <v>0.40778998618330153</v>
      </c>
      <c r="ML35" s="127">
        <f t="shared" si="89"/>
        <v>0.66458319626291207</v>
      </c>
      <c r="MM35" s="127">
        <f t="shared" si="89"/>
        <v>0.65293769326929396</v>
      </c>
      <c r="MN35" s="127">
        <f t="shared" si="89"/>
        <v>0.32035002302783078</v>
      </c>
      <c r="MO35" s="127">
        <f t="shared" si="89"/>
        <v>0.39436805052964008</v>
      </c>
      <c r="MP35" s="127">
        <f t="shared" si="89"/>
        <v>0.22185670109875649</v>
      </c>
      <c r="MQ35" s="127">
        <f t="shared" si="89"/>
        <v>0.21119810513849593</v>
      </c>
      <c r="MR35" s="127">
        <f t="shared" si="89"/>
        <v>0.53904862161984335</v>
      </c>
      <c r="MS35" s="127">
        <f t="shared" si="89"/>
        <v>0.64662148825580623</v>
      </c>
      <c r="MT35" s="127">
        <f t="shared" si="89"/>
        <v>0.71017830120402647</v>
      </c>
      <c r="MU35" s="127">
        <f t="shared" si="89"/>
        <v>0.71965260872425807</v>
      </c>
      <c r="MV35" s="127">
        <f t="shared" si="89"/>
        <v>0.66734653595631288</v>
      </c>
      <c r="MW35" s="127">
        <f t="shared" si="89"/>
        <v>0.73189025593789059</v>
      </c>
      <c r="MX35" s="127">
        <f t="shared" si="89"/>
        <v>0.71373116652411328</v>
      </c>
      <c r="MY35" s="127">
        <f t="shared" si="89"/>
        <v>0.72754786499111779</v>
      </c>
      <c r="MZ35" s="127">
        <f t="shared" si="89"/>
        <v>0.69280873741693527</v>
      </c>
      <c r="NA35" s="127">
        <f t="shared" si="89"/>
        <v>0.26093821961971181</v>
      </c>
      <c r="NB35" s="127">
        <f t="shared" si="89"/>
        <v>0.25778011711296794</v>
      </c>
      <c r="NC35" s="127">
        <f t="shared" si="89"/>
        <v>0.16777419567076782</v>
      </c>
      <c r="ND35" s="127">
        <f t="shared" si="89"/>
        <v>0.27179419698664381</v>
      </c>
      <c r="NE35" s="127">
        <f t="shared" si="89"/>
        <v>0.2864004210803342</v>
      </c>
    </row>
    <row r="36" spans="1:369" s="38" customFormat="1">
      <c r="A36" s="24" t="s">
        <v>220</v>
      </c>
      <c r="B36" s="24">
        <f>B21/149.88*3</f>
        <v>4.1485916005531706E-3</v>
      </c>
      <c r="C36" s="24">
        <f t="shared" ref="C36:DY36" si="90">C21/149.88*3</f>
        <v>3.9723670828554734E-3</v>
      </c>
      <c r="D36" s="24">
        <f t="shared" si="90"/>
        <v>3.0566953562850266E-3</v>
      </c>
      <c r="E36" s="24">
        <f t="shared" si="90"/>
        <v>2.9743795036028834E-3</v>
      </c>
      <c r="F36" s="24">
        <f t="shared" si="90"/>
        <v>2.5320256204963976E-3</v>
      </c>
      <c r="G36" s="24">
        <f t="shared" si="90"/>
        <v>2.7578819812606849E-3</v>
      </c>
      <c r="H36" s="24">
        <f t="shared" si="90"/>
        <v>2.7188839679338403E-3</v>
      </c>
      <c r="I36" s="24">
        <f t="shared" si="90"/>
        <v>3.0773825409533976E-3</v>
      </c>
      <c r="J36" s="24">
        <f t="shared" si="90"/>
        <v>3.1845729748355639E-3</v>
      </c>
      <c r="K36" s="24">
        <f t="shared" si="90"/>
        <v>2.8834832571939906E-3</v>
      </c>
      <c r="L36" s="24">
        <f t="shared" si="90"/>
        <v>2.976174042682423E-3</v>
      </c>
      <c r="M36" s="24">
        <f t="shared" si="90"/>
        <v>3.8638318061856901E-3</v>
      </c>
      <c r="N36" s="24">
        <f t="shared" si="90"/>
        <v>3.9796543116846416E-3</v>
      </c>
      <c r="O36" s="24">
        <f t="shared" si="90"/>
        <v>2.6462549349824688E-3</v>
      </c>
      <c r="P36" s="24">
        <f t="shared" si="90"/>
        <v>2.6548067722470662E-3</v>
      </c>
      <c r="Q36" s="24">
        <f t="shared" si="90"/>
        <v>4.0855469185474965E-3</v>
      </c>
      <c r="R36" s="24">
        <f t="shared" si="90"/>
        <v>4.772707054532515E-3</v>
      </c>
      <c r="S36" s="24">
        <f t="shared" si="90"/>
        <v>4.5921181389556101E-3</v>
      </c>
      <c r="T36" s="24">
        <f t="shared" si="90"/>
        <v>4.7834185715919667E-3</v>
      </c>
      <c r="U36" s="24">
        <f t="shared" si="90"/>
        <v>3.3438289092812719E-3</v>
      </c>
      <c r="V36" s="24">
        <f t="shared" si="90"/>
        <v>2.8862220210951377E-3</v>
      </c>
      <c r="W36" s="24">
        <f t="shared" si="90"/>
        <v>3.1343442100619265E-3</v>
      </c>
      <c r="X36" s="24">
        <f t="shared" si="90"/>
        <v>3.5828662930344275E-3</v>
      </c>
      <c r="Y36" s="24">
        <f t="shared" si="90"/>
        <v>3.3690285561782758E-3</v>
      </c>
      <c r="Z36" s="24">
        <f t="shared" si="90"/>
        <v>2.7793663502230356E-3</v>
      </c>
      <c r="AA36" s="24">
        <f t="shared" si="90"/>
        <v>2.9179593674939957E-3</v>
      </c>
      <c r="AB36" s="24">
        <f t="shared" si="90"/>
        <v>2.802241793434748E-3</v>
      </c>
      <c r="AC36" s="24">
        <f t="shared" si="90"/>
        <v>3.0024019215372294E-3</v>
      </c>
      <c r="AD36" s="24">
        <f t="shared" si="90"/>
        <v>3.0024019215372294E-3</v>
      </c>
      <c r="AE36" s="24">
        <f t="shared" si="90"/>
        <v>2.802241793434748E-3</v>
      </c>
      <c r="AF36" s="24">
        <f t="shared" si="90"/>
        <v>2.4019215372297837E-3</v>
      </c>
      <c r="AG36" s="24">
        <f t="shared" si="90"/>
        <v>2.802241793434748E-3</v>
      </c>
      <c r="AH36" s="24">
        <f t="shared" si="90"/>
        <v>2.6020816653322659E-3</v>
      </c>
      <c r="AI36" s="24">
        <f t="shared" si="90"/>
        <v>0</v>
      </c>
      <c r="AJ36" s="24">
        <f t="shared" si="90"/>
        <v>3.6476239815381702E-3</v>
      </c>
      <c r="AK36" s="24">
        <f t="shared" si="90"/>
        <v>3.696580452768012E-3</v>
      </c>
      <c r="AL36" s="24">
        <f t="shared" si="90"/>
        <v>3.4525055942189651E-3</v>
      </c>
      <c r="AM36" s="24">
        <f t="shared" si="90"/>
        <v>3.8667668828940693E-3</v>
      </c>
      <c r="AN36" s="24">
        <f t="shared" si="90"/>
        <v>5.4708052156010531E-3</v>
      </c>
      <c r="AO36" s="24">
        <f t="shared" si="90"/>
        <v>4.245214353300825E-3</v>
      </c>
      <c r="AP36" s="24">
        <f t="shared" si="90"/>
        <v>4.5513962190160294E-3</v>
      </c>
      <c r="AQ36" s="24">
        <f t="shared" si="90"/>
        <v>3.5515368816792566E-3</v>
      </c>
      <c r="AR36" s="24">
        <f t="shared" si="90"/>
        <v>3.3817963461678442E-3</v>
      </c>
      <c r="AS36" s="24">
        <f t="shared" si="90"/>
        <v>3.0308246597277825E-3</v>
      </c>
      <c r="AT36" s="24">
        <f t="shared" si="90"/>
        <v>2.5026472791136135E-3</v>
      </c>
      <c r="AU36" s="24">
        <f t="shared" si="90"/>
        <v>2.4063695400765063E-3</v>
      </c>
      <c r="AV36" s="24">
        <f t="shared" si="90"/>
        <v>4.8521836336994119E-3</v>
      </c>
      <c r="AW36" s="24">
        <f t="shared" si="90"/>
        <v>3.6178943154523621E-3</v>
      </c>
      <c r="AX36" s="83">
        <f>AX21/149.88*3</f>
        <v>0</v>
      </c>
      <c r="AY36" s="83">
        <f t="shared" ref="AY36:DB36" si="91">AY21/149.88*3</f>
        <v>0</v>
      </c>
      <c r="AZ36" s="83">
        <f t="shared" si="91"/>
        <v>0</v>
      </c>
      <c r="BA36" s="83">
        <f t="shared" si="91"/>
        <v>0</v>
      </c>
      <c r="BB36" s="83">
        <f t="shared" si="91"/>
        <v>0</v>
      </c>
      <c r="BC36" s="83">
        <f t="shared" si="91"/>
        <v>0</v>
      </c>
      <c r="BD36" s="83">
        <f t="shared" si="91"/>
        <v>0</v>
      </c>
      <c r="BE36" s="83">
        <f t="shared" si="91"/>
        <v>0</v>
      </c>
      <c r="BF36" s="83">
        <f t="shared" si="91"/>
        <v>0</v>
      </c>
      <c r="BG36" s="83">
        <f t="shared" si="91"/>
        <v>0</v>
      </c>
      <c r="BH36" s="83">
        <f t="shared" si="91"/>
        <v>0</v>
      </c>
      <c r="BI36" s="83">
        <f t="shared" si="91"/>
        <v>0</v>
      </c>
      <c r="BJ36" s="83">
        <f t="shared" si="91"/>
        <v>0</v>
      </c>
      <c r="BK36" s="83">
        <f t="shared" si="91"/>
        <v>0</v>
      </c>
      <c r="BL36" s="83">
        <f t="shared" si="91"/>
        <v>0</v>
      </c>
      <c r="BM36" s="83">
        <f t="shared" si="91"/>
        <v>0</v>
      </c>
      <c r="BN36" s="83">
        <f t="shared" si="91"/>
        <v>0</v>
      </c>
      <c r="BO36" s="83">
        <f t="shared" si="91"/>
        <v>0</v>
      </c>
      <c r="BP36" s="83">
        <f t="shared" si="91"/>
        <v>0</v>
      </c>
      <c r="BQ36" s="83">
        <f t="shared" si="91"/>
        <v>0</v>
      </c>
      <c r="BR36" s="83">
        <f t="shared" si="91"/>
        <v>0</v>
      </c>
      <c r="BS36" s="83">
        <f t="shared" si="91"/>
        <v>0</v>
      </c>
      <c r="BT36" s="83">
        <f t="shared" si="91"/>
        <v>0</v>
      </c>
      <c r="BU36" s="83">
        <f t="shared" si="91"/>
        <v>0</v>
      </c>
      <c r="BV36" s="83">
        <f t="shared" si="91"/>
        <v>0</v>
      </c>
      <c r="BW36" s="83">
        <f t="shared" si="91"/>
        <v>0</v>
      </c>
      <c r="BX36" s="83">
        <f t="shared" si="91"/>
        <v>0</v>
      </c>
      <c r="BY36" s="83">
        <f t="shared" si="91"/>
        <v>0</v>
      </c>
      <c r="BZ36" s="83">
        <f t="shared" si="91"/>
        <v>0</v>
      </c>
      <c r="CA36" s="83">
        <f t="shared" si="91"/>
        <v>0</v>
      </c>
      <c r="CB36" s="83">
        <f t="shared" si="91"/>
        <v>0</v>
      </c>
      <c r="CC36" s="83">
        <f t="shared" si="91"/>
        <v>0</v>
      </c>
      <c r="CD36" s="83">
        <f t="shared" si="91"/>
        <v>0</v>
      </c>
      <c r="CE36" s="83">
        <f t="shared" si="91"/>
        <v>0</v>
      </c>
      <c r="CF36" s="83">
        <f t="shared" si="91"/>
        <v>0</v>
      </c>
      <c r="CG36" s="83">
        <f t="shared" si="91"/>
        <v>3.0024019215372294E-3</v>
      </c>
      <c r="CH36" s="83">
        <f t="shared" si="91"/>
        <v>0</v>
      </c>
      <c r="CI36" s="83">
        <f t="shared" si="91"/>
        <v>3.2025620496397116E-3</v>
      </c>
      <c r="CJ36" s="83">
        <f t="shared" si="91"/>
        <v>1.6012810248198558E-3</v>
      </c>
      <c r="CK36" s="83">
        <f t="shared" si="91"/>
        <v>0</v>
      </c>
      <c r="CL36" s="83">
        <f t="shared" si="91"/>
        <v>2.4019215372297837E-3</v>
      </c>
      <c r="CM36" s="83">
        <f t="shared" si="91"/>
        <v>2.4019215372297837E-3</v>
      </c>
      <c r="CN36" s="83">
        <f t="shared" si="91"/>
        <v>0</v>
      </c>
      <c r="CO36" s="83">
        <f t="shared" si="91"/>
        <v>0</v>
      </c>
      <c r="CP36" s="83">
        <f t="shared" si="91"/>
        <v>2.0016012810248202E-3</v>
      </c>
      <c r="CQ36" s="83">
        <f t="shared" si="91"/>
        <v>2.0016012810248202E-3</v>
      </c>
      <c r="CR36" s="24">
        <f t="shared" si="91"/>
        <v>0</v>
      </c>
      <c r="CS36" s="24">
        <f t="shared" si="91"/>
        <v>0</v>
      </c>
      <c r="CT36" s="24">
        <f t="shared" si="91"/>
        <v>0</v>
      </c>
      <c r="CU36" s="24">
        <f t="shared" si="91"/>
        <v>0</v>
      </c>
      <c r="CV36" s="24">
        <f t="shared" si="91"/>
        <v>0</v>
      </c>
      <c r="CW36" s="24">
        <f t="shared" si="91"/>
        <v>0</v>
      </c>
      <c r="CX36" s="24">
        <f t="shared" si="91"/>
        <v>0</v>
      </c>
      <c r="CY36" s="24">
        <f t="shared" si="91"/>
        <v>0</v>
      </c>
      <c r="CZ36" s="24">
        <f t="shared" si="91"/>
        <v>0</v>
      </c>
      <c r="DA36" s="24">
        <f t="shared" si="91"/>
        <v>0</v>
      </c>
      <c r="DB36" s="24">
        <f t="shared" si="91"/>
        <v>0</v>
      </c>
      <c r="DC36" s="26">
        <f t="shared" si="90"/>
        <v>7.05453251490081E-3</v>
      </c>
      <c r="DD36" s="26">
        <f t="shared" si="90"/>
        <v>1.0492029987626465E-2</v>
      </c>
      <c r="DE36" s="26">
        <f t="shared" si="90"/>
        <v>8.5298238590872724E-3</v>
      </c>
      <c r="DF36" s="26">
        <f t="shared" si="90"/>
        <v>6.1680455475491489E-3</v>
      </c>
      <c r="DG36" s="26">
        <f t="shared" si="90"/>
        <v>5.3763010408326671E-3</v>
      </c>
      <c r="DH36" s="26">
        <f t="shared" si="90"/>
        <v>5.8646917534027222E-3</v>
      </c>
      <c r="DI36" s="26">
        <f t="shared" si="90"/>
        <v>5.8646917534027239E-3</v>
      </c>
      <c r="DJ36" s="26">
        <f t="shared" si="90"/>
        <v>5.5746923119891255E-3</v>
      </c>
      <c r="DK36" s="26">
        <f t="shared" si="90"/>
        <v>5.6805444355484385E-3</v>
      </c>
      <c r="DL36" s="26">
        <f t="shared" si="90"/>
        <v>6.5392313851080873E-3</v>
      </c>
      <c r="DM36" s="26">
        <f t="shared" si="90"/>
        <v>8.8137176407792929E-3</v>
      </c>
      <c r="DN36" s="26">
        <f t="shared" si="90"/>
        <v>9.7344542300507059E-3</v>
      </c>
      <c r="DO36" s="26">
        <f t="shared" si="90"/>
        <v>7.2734377978573347E-3</v>
      </c>
      <c r="DP36" s="26">
        <f t="shared" si="90"/>
        <v>7.480984787830265E-3</v>
      </c>
      <c r="DQ36" s="26">
        <v>5.8721977582065644E-3</v>
      </c>
      <c r="DR36" s="26">
        <v>4.6637309847878308E-3</v>
      </c>
      <c r="DS36" s="26">
        <v>5.4383506805444366E-3</v>
      </c>
      <c r="DT36" s="26">
        <v>4.4935948759007209E-3</v>
      </c>
      <c r="DU36" s="26">
        <v>4.6557245796637311E-3</v>
      </c>
      <c r="DV36" s="26">
        <v>4.4575660528422753E-3</v>
      </c>
      <c r="DW36" s="26">
        <f t="shared" si="90"/>
        <v>0</v>
      </c>
      <c r="DX36" s="26">
        <f t="shared" si="90"/>
        <v>0</v>
      </c>
      <c r="DY36" s="26">
        <f t="shared" si="90"/>
        <v>0</v>
      </c>
      <c r="DZ36" s="26">
        <f t="shared" ref="DZ36:EQ36" si="92">DZ21/149.88*3</f>
        <v>0</v>
      </c>
      <c r="EA36" s="26">
        <f t="shared" si="92"/>
        <v>0</v>
      </c>
      <c r="EB36" s="26">
        <f t="shared" si="92"/>
        <v>4.818577083889334E-3</v>
      </c>
      <c r="EC36" s="26">
        <f t="shared" si="92"/>
        <v>9.6215891632224666E-3</v>
      </c>
      <c r="ED36" s="26">
        <f t="shared" si="92"/>
        <v>7.2593574859887893E-3</v>
      </c>
      <c r="EE36" s="26">
        <f t="shared" si="92"/>
        <v>2.728231365580269E-3</v>
      </c>
      <c r="EF36" s="26">
        <f t="shared" si="92"/>
        <v>7.3452608240438498E-3</v>
      </c>
      <c r="EG36" s="26">
        <f t="shared" si="92"/>
        <v>9.2834684414198048E-3</v>
      </c>
      <c r="EH36" s="26">
        <f t="shared" si="92"/>
        <v>2.249927601655793E-3</v>
      </c>
      <c r="EI36" s="26">
        <f t="shared" si="92"/>
        <v>2.238849903452174E-3</v>
      </c>
      <c r="EJ36" s="26">
        <f t="shared" si="92"/>
        <v>3.3108759735060778E-3</v>
      </c>
      <c r="EK36" s="26">
        <f t="shared" si="92"/>
        <v>2.0777097868771208E-3</v>
      </c>
      <c r="EL36" s="26">
        <f t="shared" si="92"/>
        <v>2.344115292233787E-3</v>
      </c>
      <c r="EM36" s="26">
        <f t="shared" si="92"/>
        <v>0</v>
      </c>
      <c r="EN36" s="26">
        <f t="shared" si="92"/>
        <v>0</v>
      </c>
      <c r="EO36" s="26">
        <f t="shared" si="92"/>
        <v>0</v>
      </c>
      <c r="EP36" s="26">
        <f t="shared" si="92"/>
        <v>0</v>
      </c>
      <c r="EQ36" s="26">
        <f t="shared" si="92"/>
        <v>0</v>
      </c>
      <c r="ER36" s="27">
        <v>0</v>
      </c>
      <c r="ES36" s="27">
        <v>0</v>
      </c>
      <c r="ET36" s="27">
        <v>0</v>
      </c>
      <c r="EU36" s="27">
        <v>0</v>
      </c>
      <c r="EV36" s="27">
        <v>0</v>
      </c>
      <c r="EW36" s="27">
        <v>0</v>
      </c>
      <c r="EX36" s="27">
        <v>0</v>
      </c>
      <c r="EY36" s="27">
        <v>0</v>
      </c>
      <c r="EZ36" s="27">
        <v>0</v>
      </c>
      <c r="FA36" s="27">
        <v>0</v>
      </c>
      <c r="FB36" s="27">
        <v>0</v>
      </c>
      <c r="FC36" s="27">
        <v>0</v>
      </c>
      <c r="FD36" s="27">
        <v>0</v>
      </c>
      <c r="FE36" s="27">
        <v>0</v>
      </c>
      <c r="FF36" s="27">
        <v>0</v>
      </c>
      <c r="FG36" s="27">
        <v>0</v>
      </c>
      <c r="FH36" s="27">
        <v>0</v>
      </c>
      <c r="FI36" s="27">
        <v>0</v>
      </c>
      <c r="FJ36" s="27">
        <v>0</v>
      </c>
      <c r="FK36" s="27">
        <v>0</v>
      </c>
      <c r="FL36" s="27">
        <v>0</v>
      </c>
      <c r="FM36" s="27">
        <v>0</v>
      </c>
      <c r="FN36" s="27">
        <v>0</v>
      </c>
      <c r="FO36" s="27">
        <v>0</v>
      </c>
      <c r="FP36" s="27">
        <v>0</v>
      </c>
      <c r="FQ36" s="27">
        <v>0</v>
      </c>
      <c r="FR36" s="27">
        <v>0</v>
      </c>
      <c r="FS36" s="27">
        <v>0</v>
      </c>
      <c r="FT36" s="27">
        <v>0</v>
      </c>
      <c r="FU36" s="27">
        <v>0</v>
      </c>
      <c r="FV36" s="27">
        <f>FV21/149.88*3</f>
        <v>0</v>
      </c>
      <c r="FW36" s="27">
        <f t="shared" ref="FW36:GY36" si="93">FW21/149.88*3</f>
        <v>0</v>
      </c>
      <c r="FX36" s="27">
        <f t="shared" si="93"/>
        <v>0</v>
      </c>
      <c r="FY36" s="27">
        <f t="shared" si="93"/>
        <v>0</v>
      </c>
      <c r="FZ36" s="27">
        <f t="shared" si="93"/>
        <v>0</v>
      </c>
      <c r="GA36" s="27">
        <f t="shared" si="93"/>
        <v>0</v>
      </c>
      <c r="GB36" s="27">
        <f t="shared" si="93"/>
        <v>0</v>
      </c>
      <c r="GC36" s="27">
        <f t="shared" si="93"/>
        <v>0</v>
      </c>
      <c r="GD36" s="27">
        <f t="shared" si="93"/>
        <v>0</v>
      </c>
      <c r="GE36" s="27">
        <f t="shared" si="93"/>
        <v>0</v>
      </c>
      <c r="GF36" s="27">
        <f t="shared" si="93"/>
        <v>0</v>
      </c>
      <c r="GG36" s="27">
        <f t="shared" si="93"/>
        <v>0</v>
      </c>
      <c r="GH36" s="27">
        <f t="shared" si="93"/>
        <v>0</v>
      </c>
      <c r="GI36" s="27">
        <f t="shared" si="93"/>
        <v>0</v>
      </c>
      <c r="GJ36" s="27">
        <f t="shared" si="93"/>
        <v>0</v>
      </c>
      <c r="GK36" s="27">
        <f t="shared" si="93"/>
        <v>0</v>
      </c>
      <c r="GL36" s="27">
        <f t="shared" si="93"/>
        <v>0</v>
      </c>
      <c r="GM36" s="27">
        <f t="shared" si="93"/>
        <v>0</v>
      </c>
      <c r="GN36" s="27">
        <f t="shared" si="93"/>
        <v>0</v>
      </c>
      <c r="GO36" s="27">
        <f t="shared" si="93"/>
        <v>0</v>
      </c>
      <c r="GP36" s="27">
        <f t="shared" si="93"/>
        <v>0</v>
      </c>
      <c r="GQ36" s="27">
        <f t="shared" si="93"/>
        <v>0</v>
      </c>
      <c r="GR36" s="27">
        <f t="shared" si="93"/>
        <v>0</v>
      </c>
      <c r="GS36" s="27">
        <f t="shared" si="93"/>
        <v>0</v>
      </c>
      <c r="GT36" s="27">
        <f t="shared" si="93"/>
        <v>0</v>
      </c>
      <c r="GU36" s="27">
        <f t="shared" si="93"/>
        <v>0</v>
      </c>
      <c r="GV36" s="27">
        <f t="shared" si="93"/>
        <v>0</v>
      </c>
      <c r="GW36" s="27">
        <f t="shared" si="93"/>
        <v>0</v>
      </c>
      <c r="GX36" s="27">
        <f t="shared" si="93"/>
        <v>0</v>
      </c>
      <c r="GY36" s="27">
        <f t="shared" si="93"/>
        <v>0</v>
      </c>
      <c r="GZ36" s="27">
        <f>GZ21/149.88*3</f>
        <v>0</v>
      </c>
      <c r="HA36" s="27">
        <f t="shared" ref="HA36:IS36" si="94">HA21/149.88*3</f>
        <v>0</v>
      </c>
      <c r="HB36" s="27">
        <f t="shared" si="94"/>
        <v>0</v>
      </c>
      <c r="HC36" s="27">
        <f t="shared" si="94"/>
        <v>0</v>
      </c>
      <c r="HD36" s="27">
        <f t="shared" si="94"/>
        <v>0</v>
      </c>
      <c r="HE36" s="27">
        <f t="shared" si="94"/>
        <v>0</v>
      </c>
      <c r="HF36" s="27">
        <f t="shared" si="94"/>
        <v>0</v>
      </c>
      <c r="HG36" s="27">
        <f t="shared" si="94"/>
        <v>0</v>
      </c>
      <c r="HH36" s="27">
        <f t="shared" si="94"/>
        <v>0</v>
      </c>
      <c r="HI36" s="27">
        <f t="shared" si="94"/>
        <v>0</v>
      </c>
      <c r="HJ36" s="27">
        <f t="shared" si="94"/>
        <v>0</v>
      </c>
      <c r="HK36" s="27">
        <f t="shared" si="94"/>
        <v>0</v>
      </c>
      <c r="HL36" s="27">
        <f t="shared" si="94"/>
        <v>0</v>
      </c>
      <c r="HM36" s="27">
        <f t="shared" si="94"/>
        <v>0</v>
      </c>
      <c r="HN36" s="27">
        <f t="shared" si="94"/>
        <v>0</v>
      </c>
      <c r="HO36" s="27">
        <f t="shared" si="94"/>
        <v>0</v>
      </c>
      <c r="HP36" s="27">
        <f t="shared" si="94"/>
        <v>0</v>
      </c>
      <c r="HQ36" s="27">
        <f t="shared" si="94"/>
        <v>0</v>
      </c>
      <c r="HR36" s="27">
        <f t="shared" si="94"/>
        <v>0</v>
      </c>
      <c r="HS36" s="27">
        <f t="shared" si="94"/>
        <v>0</v>
      </c>
      <c r="HT36" s="27">
        <f t="shared" si="94"/>
        <v>0</v>
      </c>
      <c r="HU36" s="27">
        <f t="shared" si="94"/>
        <v>0</v>
      </c>
      <c r="HV36" s="27">
        <f t="shared" si="94"/>
        <v>0</v>
      </c>
      <c r="HW36" s="27">
        <f t="shared" si="94"/>
        <v>0</v>
      </c>
      <c r="HX36" s="27">
        <f t="shared" si="94"/>
        <v>0</v>
      </c>
      <c r="HY36" s="27">
        <f t="shared" si="94"/>
        <v>0</v>
      </c>
      <c r="HZ36" s="27">
        <f t="shared" si="94"/>
        <v>0</v>
      </c>
      <c r="IA36" s="27">
        <f t="shared" si="94"/>
        <v>0</v>
      </c>
      <c r="IB36" s="27">
        <f t="shared" si="94"/>
        <v>0</v>
      </c>
      <c r="IC36" s="27">
        <f t="shared" si="94"/>
        <v>0</v>
      </c>
      <c r="ID36" s="27">
        <f t="shared" si="94"/>
        <v>0</v>
      </c>
      <c r="IE36" s="27">
        <f t="shared" si="94"/>
        <v>0</v>
      </c>
      <c r="IF36" s="27">
        <f t="shared" si="94"/>
        <v>0</v>
      </c>
      <c r="IG36" s="27">
        <f t="shared" si="94"/>
        <v>0</v>
      </c>
      <c r="IH36" s="27">
        <f t="shared" si="94"/>
        <v>0</v>
      </c>
      <c r="II36" s="27">
        <f t="shared" si="94"/>
        <v>0</v>
      </c>
      <c r="IJ36" s="27">
        <f t="shared" si="94"/>
        <v>0</v>
      </c>
      <c r="IK36" s="27">
        <f t="shared" si="94"/>
        <v>0</v>
      </c>
      <c r="IL36" s="27">
        <f t="shared" si="94"/>
        <v>0</v>
      </c>
      <c r="IM36" s="27">
        <f t="shared" si="94"/>
        <v>0</v>
      </c>
      <c r="IN36" s="27">
        <f t="shared" si="94"/>
        <v>0</v>
      </c>
      <c r="IO36" s="27">
        <f t="shared" si="94"/>
        <v>0</v>
      </c>
      <c r="IP36" s="27">
        <f t="shared" si="94"/>
        <v>0</v>
      </c>
      <c r="IQ36" s="27">
        <f t="shared" si="94"/>
        <v>0</v>
      </c>
      <c r="IR36" s="27">
        <f t="shared" si="94"/>
        <v>0</v>
      </c>
      <c r="IS36" s="27">
        <f t="shared" si="94"/>
        <v>0</v>
      </c>
      <c r="IT36" s="27">
        <f>IT21/149.88*3</f>
        <v>2.4019215372297837E-3</v>
      </c>
      <c r="IU36" s="27">
        <f t="shared" ref="IU36:JJ36" si="95">IU21/149.88*3</f>
        <v>2.802241793434748E-3</v>
      </c>
      <c r="IV36" s="27">
        <f t="shared" si="95"/>
        <v>2.0016012810248202E-3</v>
      </c>
      <c r="IW36" s="27">
        <f t="shared" si="95"/>
        <v>3.2025620496397116E-3</v>
      </c>
      <c r="IX36" s="27">
        <f t="shared" si="95"/>
        <v>3.8030424339471577E-3</v>
      </c>
      <c r="IY36" s="27">
        <f t="shared" si="95"/>
        <v>1.401120896717374E-3</v>
      </c>
      <c r="IZ36" s="27">
        <f t="shared" si="95"/>
        <v>1.2009607686148918E-3</v>
      </c>
      <c r="JA36" s="27">
        <f t="shared" si="95"/>
        <v>2.2017614091273019E-3</v>
      </c>
      <c r="JB36" s="27">
        <f t="shared" si="95"/>
        <v>1.2009607686148918E-3</v>
      </c>
      <c r="JC36" s="27">
        <f t="shared" si="95"/>
        <v>6.0048038430744592E-4</v>
      </c>
      <c r="JD36" s="27">
        <f t="shared" si="95"/>
        <v>1.2009607686148918E-3</v>
      </c>
      <c r="JE36" s="27">
        <f t="shared" si="95"/>
        <v>1.401120896717374E-3</v>
      </c>
      <c r="JF36" s="27">
        <f t="shared" si="95"/>
        <v>1.401120896717374E-3</v>
      </c>
      <c r="JG36" s="27">
        <f t="shared" si="95"/>
        <v>1.401120896717374E-3</v>
      </c>
      <c r="JH36" s="27">
        <f t="shared" si="95"/>
        <v>1.401120896717374E-3</v>
      </c>
      <c r="JI36" s="27">
        <f t="shared" si="95"/>
        <v>1.8014411529223377E-3</v>
      </c>
      <c r="JJ36" s="27">
        <f t="shared" si="95"/>
        <v>1.0008006405124101E-3</v>
      </c>
      <c r="JK36" s="27">
        <f>JK21/149.88*3</f>
        <v>0</v>
      </c>
      <c r="JL36" s="27">
        <f t="shared" ref="JL36:LS36" si="96">JL21/149.88*3</f>
        <v>0</v>
      </c>
      <c r="JM36" s="27">
        <f t="shared" si="96"/>
        <v>0</v>
      </c>
      <c r="JN36" s="27">
        <f t="shared" si="96"/>
        <v>0</v>
      </c>
      <c r="JO36" s="27">
        <f t="shared" si="96"/>
        <v>0</v>
      </c>
      <c r="JP36" s="27">
        <f t="shared" si="96"/>
        <v>0</v>
      </c>
      <c r="JQ36" s="27">
        <f t="shared" si="96"/>
        <v>0</v>
      </c>
      <c r="JR36" s="27">
        <f t="shared" si="96"/>
        <v>0</v>
      </c>
      <c r="JS36" s="27">
        <f t="shared" si="96"/>
        <v>0</v>
      </c>
      <c r="JT36" s="27">
        <f t="shared" si="96"/>
        <v>0</v>
      </c>
      <c r="JU36" s="27">
        <f t="shared" si="96"/>
        <v>0</v>
      </c>
      <c r="JV36" s="27">
        <f t="shared" si="96"/>
        <v>0</v>
      </c>
      <c r="JW36" s="27">
        <f t="shared" si="96"/>
        <v>4.2033626901521216E-3</v>
      </c>
      <c r="JX36" s="27">
        <f t="shared" si="96"/>
        <v>3.8030424339471577E-3</v>
      </c>
      <c r="JY36" s="27">
        <f t="shared" si="96"/>
        <v>4.2033626901521216E-3</v>
      </c>
      <c r="JZ36" s="27">
        <f t="shared" si="96"/>
        <v>5.0040032025620495E-3</v>
      </c>
      <c r="KA36" s="27">
        <f t="shared" si="96"/>
        <v>3.2025620496397116E-3</v>
      </c>
      <c r="KB36" s="27">
        <f t="shared" si="96"/>
        <v>4.4035228182546038E-3</v>
      </c>
      <c r="KC36" s="27">
        <f t="shared" si="96"/>
        <v>3.6028823058446755E-3</v>
      </c>
      <c r="KD36" s="27">
        <f t="shared" si="96"/>
        <v>0</v>
      </c>
      <c r="KE36" s="27">
        <f t="shared" si="96"/>
        <v>0</v>
      </c>
      <c r="KF36" s="27">
        <f t="shared" si="96"/>
        <v>0</v>
      </c>
      <c r="KG36" s="27">
        <f t="shared" si="96"/>
        <v>0</v>
      </c>
      <c r="KH36" s="27">
        <f t="shared" si="96"/>
        <v>0</v>
      </c>
      <c r="KI36" s="27">
        <f t="shared" si="96"/>
        <v>0</v>
      </c>
      <c r="KJ36" s="27">
        <f t="shared" si="96"/>
        <v>0</v>
      </c>
      <c r="KK36" s="27">
        <f t="shared" si="96"/>
        <v>0</v>
      </c>
      <c r="KL36" s="27">
        <f t="shared" si="96"/>
        <v>0</v>
      </c>
      <c r="KM36" s="238">
        <f t="shared" si="96"/>
        <v>0</v>
      </c>
      <c r="KN36" s="238">
        <f t="shared" si="96"/>
        <v>0</v>
      </c>
      <c r="KO36" s="239">
        <f t="shared" si="96"/>
        <v>0</v>
      </c>
      <c r="KP36" s="239">
        <f t="shared" si="96"/>
        <v>0</v>
      </c>
      <c r="KQ36" s="239">
        <f t="shared" si="96"/>
        <v>0</v>
      </c>
      <c r="KR36" s="239">
        <f t="shared" si="96"/>
        <v>0</v>
      </c>
      <c r="KS36" s="239">
        <f t="shared" si="96"/>
        <v>0</v>
      </c>
      <c r="KT36" s="239">
        <f t="shared" si="96"/>
        <v>0</v>
      </c>
      <c r="KU36" s="239">
        <f t="shared" si="96"/>
        <v>0</v>
      </c>
      <c r="KV36" s="239">
        <f t="shared" si="96"/>
        <v>0</v>
      </c>
      <c r="KW36" s="239">
        <f t="shared" si="96"/>
        <v>0</v>
      </c>
      <c r="KX36" s="239">
        <f t="shared" si="96"/>
        <v>0</v>
      </c>
      <c r="KY36" s="239">
        <f t="shared" si="96"/>
        <v>0</v>
      </c>
      <c r="KZ36" s="239">
        <f t="shared" si="96"/>
        <v>0</v>
      </c>
      <c r="LA36" s="239">
        <f t="shared" si="96"/>
        <v>0</v>
      </c>
      <c r="LB36" s="239">
        <f t="shared" si="96"/>
        <v>0</v>
      </c>
      <c r="LC36" s="239">
        <f t="shared" si="96"/>
        <v>0</v>
      </c>
      <c r="LD36" s="239">
        <f t="shared" si="96"/>
        <v>0</v>
      </c>
      <c r="LE36" s="239">
        <f t="shared" si="96"/>
        <v>0</v>
      </c>
      <c r="LF36" s="239">
        <f t="shared" si="96"/>
        <v>0</v>
      </c>
      <c r="LG36" s="239">
        <f t="shared" si="96"/>
        <v>0</v>
      </c>
      <c r="LH36" s="239">
        <f t="shared" si="96"/>
        <v>0</v>
      </c>
      <c r="LI36" s="239">
        <f t="shared" si="96"/>
        <v>0</v>
      </c>
      <c r="LJ36" s="239">
        <f t="shared" si="96"/>
        <v>0</v>
      </c>
      <c r="LK36" s="239">
        <f t="shared" si="96"/>
        <v>0</v>
      </c>
      <c r="LL36" s="239">
        <f t="shared" si="96"/>
        <v>0</v>
      </c>
      <c r="LM36" s="240">
        <f t="shared" si="96"/>
        <v>0</v>
      </c>
      <c r="LN36" s="240">
        <f t="shared" si="96"/>
        <v>0</v>
      </c>
      <c r="LO36" s="240">
        <f t="shared" si="96"/>
        <v>0</v>
      </c>
      <c r="LP36" s="240">
        <f t="shared" si="96"/>
        <v>0</v>
      </c>
      <c r="LQ36" s="240">
        <f t="shared" si="96"/>
        <v>0</v>
      </c>
      <c r="LR36" s="240">
        <f t="shared" si="96"/>
        <v>0</v>
      </c>
      <c r="LS36" s="240">
        <f t="shared" si="96"/>
        <v>0</v>
      </c>
      <c r="LT36" s="127">
        <f>LT21/149.88*3</f>
        <v>0</v>
      </c>
      <c r="LU36" s="127">
        <f t="shared" ref="LU36:NE36" si="97">LU21/149.88*3</f>
        <v>0</v>
      </c>
      <c r="LV36" s="127">
        <f t="shared" si="97"/>
        <v>0</v>
      </c>
      <c r="LW36" s="127">
        <f t="shared" si="97"/>
        <v>0</v>
      </c>
      <c r="LX36" s="127">
        <f t="shared" si="97"/>
        <v>0</v>
      </c>
      <c r="LY36" s="127">
        <f t="shared" si="97"/>
        <v>0</v>
      </c>
      <c r="LZ36" s="127">
        <f t="shared" si="97"/>
        <v>0</v>
      </c>
      <c r="MA36" s="127">
        <f t="shared" si="97"/>
        <v>0</v>
      </c>
      <c r="MB36" s="127">
        <f t="shared" si="97"/>
        <v>0</v>
      </c>
      <c r="MC36" s="127">
        <f t="shared" si="97"/>
        <v>0</v>
      </c>
      <c r="MD36" s="127">
        <f t="shared" si="97"/>
        <v>0</v>
      </c>
      <c r="ME36" s="127">
        <f t="shared" si="97"/>
        <v>0</v>
      </c>
      <c r="MF36" s="127">
        <f t="shared" si="97"/>
        <v>0</v>
      </c>
      <c r="MG36" s="127">
        <f t="shared" si="97"/>
        <v>0</v>
      </c>
      <c r="MH36" s="127">
        <f t="shared" si="97"/>
        <v>0</v>
      </c>
      <c r="MI36" s="127">
        <f t="shared" si="97"/>
        <v>0</v>
      </c>
      <c r="MJ36" s="127">
        <f t="shared" si="97"/>
        <v>0</v>
      </c>
      <c r="MK36" s="127">
        <f t="shared" si="97"/>
        <v>0</v>
      </c>
      <c r="ML36" s="127">
        <f t="shared" si="97"/>
        <v>0</v>
      </c>
      <c r="MM36" s="127">
        <f t="shared" si="97"/>
        <v>0</v>
      </c>
      <c r="MN36" s="127">
        <f t="shared" si="97"/>
        <v>0</v>
      </c>
      <c r="MO36" s="127">
        <f t="shared" si="97"/>
        <v>0</v>
      </c>
      <c r="MP36" s="127">
        <f t="shared" si="97"/>
        <v>0</v>
      </c>
      <c r="MQ36" s="127">
        <f t="shared" si="97"/>
        <v>0</v>
      </c>
      <c r="MR36" s="127">
        <f t="shared" si="97"/>
        <v>0</v>
      </c>
      <c r="MS36" s="127">
        <f t="shared" si="97"/>
        <v>0</v>
      </c>
      <c r="MT36" s="127">
        <f t="shared" si="97"/>
        <v>0</v>
      </c>
      <c r="MU36" s="127">
        <f t="shared" si="97"/>
        <v>0</v>
      </c>
      <c r="MV36" s="127">
        <f t="shared" si="97"/>
        <v>0</v>
      </c>
      <c r="MW36" s="127">
        <f t="shared" si="97"/>
        <v>0</v>
      </c>
      <c r="MX36" s="127">
        <f t="shared" si="97"/>
        <v>0</v>
      </c>
      <c r="MY36" s="127">
        <f t="shared" si="97"/>
        <v>0</v>
      </c>
      <c r="MZ36" s="127">
        <f t="shared" si="97"/>
        <v>0</v>
      </c>
      <c r="NA36" s="127">
        <f t="shared" si="97"/>
        <v>0</v>
      </c>
      <c r="NB36" s="127">
        <f t="shared" si="97"/>
        <v>0</v>
      </c>
      <c r="NC36" s="127">
        <f t="shared" si="97"/>
        <v>0</v>
      </c>
      <c r="ND36" s="127">
        <f t="shared" si="97"/>
        <v>0</v>
      </c>
      <c r="NE36" s="127">
        <f t="shared" si="97"/>
        <v>0</v>
      </c>
    </row>
    <row r="37" spans="1:369" s="38" customFormat="1">
      <c r="A37" s="24" t="s">
        <v>221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38"/>
      <c r="KN37" s="238"/>
      <c r="KO37" s="239"/>
      <c r="KP37" s="239"/>
      <c r="KQ37" s="239"/>
      <c r="KR37" s="239"/>
      <c r="KS37" s="239"/>
      <c r="KT37" s="239"/>
      <c r="KU37" s="239"/>
      <c r="KV37" s="239"/>
      <c r="KW37" s="239"/>
      <c r="KX37" s="239"/>
      <c r="KY37" s="239"/>
      <c r="KZ37" s="239"/>
      <c r="LA37" s="239"/>
      <c r="LB37" s="239"/>
      <c r="LC37" s="239"/>
      <c r="LD37" s="239"/>
      <c r="LE37" s="239"/>
      <c r="LF37" s="239"/>
      <c r="LG37" s="239"/>
      <c r="LH37" s="239"/>
      <c r="LI37" s="239"/>
      <c r="LJ37" s="239"/>
      <c r="LK37" s="239"/>
      <c r="LL37" s="239"/>
      <c r="LM37" s="240"/>
      <c r="LN37" s="240"/>
      <c r="LO37" s="240"/>
      <c r="LP37" s="240"/>
      <c r="LQ37" s="240"/>
      <c r="LR37" s="240"/>
      <c r="LS37" s="240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</row>
    <row r="38" spans="1:369" s="38" customFormat="1">
      <c r="A38" s="24" t="s">
        <v>222</v>
      </c>
      <c r="B38" s="24">
        <f>SUM(B26:B36)</f>
        <v>2.2265850306896584</v>
      </c>
      <c r="C38" s="24">
        <f t="shared" ref="C38:AW38" si="98">SUM(C26:C36)</f>
        <v>2.2262955714287025</v>
      </c>
      <c r="D38" s="24">
        <f t="shared" si="98"/>
        <v>2.1870014946084293</v>
      </c>
      <c r="E38" s="24">
        <f t="shared" si="98"/>
        <v>2.2165607321243863</v>
      </c>
      <c r="F38" s="24">
        <f t="shared" si="98"/>
        <v>2.1490287985556265</v>
      </c>
      <c r="G38" s="24">
        <f t="shared" si="98"/>
        <v>2.2083262153678023</v>
      </c>
      <c r="H38" s="24">
        <f t="shared" si="98"/>
        <v>2.1868060221818801</v>
      </c>
      <c r="I38" s="24">
        <f t="shared" si="98"/>
        <v>2.1769974600164836</v>
      </c>
      <c r="J38" s="24">
        <f t="shared" si="98"/>
        <v>2.1734418277359056</v>
      </c>
      <c r="K38" s="24">
        <f t="shared" si="98"/>
        <v>2.1793664835694724</v>
      </c>
      <c r="L38" s="24">
        <f t="shared" si="98"/>
        <v>2.1791333738690084</v>
      </c>
      <c r="M38" s="24">
        <f t="shared" si="98"/>
        <v>2.2199506694885054</v>
      </c>
      <c r="N38" s="24">
        <f t="shared" si="98"/>
        <v>2.2218043525282138</v>
      </c>
      <c r="O38" s="24">
        <f t="shared" si="98"/>
        <v>2.159024518276504</v>
      </c>
      <c r="P38" s="24">
        <f t="shared" si="98"/>
        <v>2.1166350783970636</v>
      </c>
      <c r="Q38" s="24">
        <f t="shared" si="98"/>
        <v>2.167625529290123</v>
      </c>
      <c r="R38" s="24">
        <f t="shared" si="98"/>
        <v>2.1849446102974546</v>
      </c>
      <c r="S38" s="24">
        <f t="shared" si="98"/>
        <v>2.1875649994608453</v>
      </c>
      <c r="T38" s="24">
        <f t="shared" si="98"/>
        <v>2.1780540201102663</v>
      </c>
      <c r="U38" s="24">
        <f t="shared" si="98"/>
        <v>2.1679055501783409</v>
      </c>
      <c r="V38" s="24">
        <f t="shared" si="98"/>
        <v>2.0549204378488084</v>
      </c>
      <c r="W38" s="24">
        <f t="shared" si="98"/>
        <v>2.0742697940870554</v>
      </c>
      <c r="X38" s="24">
        <f t="shared" si="98"/>
        <v>2.051419561393788</v>
      </c>
      <c r="Y38" s="24">
        <f t="shared" si="98"/>
        <v>2.0776387873112436</v>
      </c>
      <c r="Z38" s="24">
        <f t="shared" si="98"/>
        <v>1.9921574795969299</v>
      </c>
      <c r="AA38" s="24">
        <f t="shared" si="98"/>
        <v>2.0565939874256012</v>
      </c>
      <c r="AB38" s="24">
        <f t="shared" si="98"/>
        <v>2.1869213214468135</v>
      </c>
      <c r="AC38" s="24">
        <f t="shared" si="98"/>
        <v>2.1350502538497813</v>
      </c>
      <c r="AD38" s="24">
        <f t="shared" si="98"/>
        <v>2.0046662404104287</v>
      </c>
      <c r="AE38" s="24">
        <f t="shared" si="98"/>
        <v>2.0592002612729972</v>
      </c>
      <c r="AF38" s="24">
        <f t="shared" si="98"/>
        <v>2.09078978981923</v>
      </c>
      <c r="AG38" s="24">
        <f t="shared" si="98"/>
        <v>2.0720913865722821</v>
      </c>
      <c r="AH38" s="24">
        <f t="shared" si="98"/>
        <v>2.0814867814706188</v>
      </c>
      <c r="AI38" s="24">
        <f t="shared" si="98"/>
        <v>2.0662010334027494</v>
      </c>
      <c r="AJ38" s="24">
        <f t="shared" si="98"/>
        <v>2.2297690053004753</v>
      </c>
      <c r="AK38" s="24">
        <f t="shared" si="98"/>
        <v>2.2245505646182768</v>
      </c>
      <c r="AL38" s="24">
        <f t="shared" si="98"/>
        <v>2.1280412443786485</v>
      </c>
      <c r="AM38" s="24">
        <f t="shared" si="98"/>
        <v>2.2186631820666514</v>
      </c>
      <c r="AN38" s="24">
        <f t="shared" si="98"/>
        <v>2.148817618286063</v>
      </c>
      <c r="AO38" s="24">
        <f t="shared" si="98"/>
        <v>2.1097647047166626</v>
      </c>
      <c r="AP38" s="24">
        <f t="shared" si="98"/>
        <v>2.0856309290732895</v>
      </c>
      <c r="AQ38" s="24">
        <f t="shared" si="98"/>
        <v>2.2281695879309273</v>
      </c>
      <c r="AR38" s="24">
        <f t="shared" si="98"/>
        <v>2.2170821555695781</v>
      </c>
      <c r="AS38" s="24">
        <f t="shared" si="98"/>
        <v>2.2071518071296179</v>
      </c>
      <c r="AT38" s="24">
        <f t="shared" si="98"/>
        <v>2.1669961677660692</v>
      </c>
      <c r="AU38" s="24">
        <f t="shared" si="98"/>
        <v>2.158080612139313</v>
      </c>
      <c r="AV38" s="24">
        <f t="shared" si="98"/>
        <v>2.2080040907868557</v>
      </c>
      <c r="AW38" s="24">
        <f t="shared" si="98"/>
        <v>1.9822610954414965</v>
      </c>
      <c r="AX38" s="83">
        <f>SUM(AX26:AX36)</f>
        <v>2.0660823536602528</v>
      </c>
      <c r="AY38" s="83">
        <f t="shared" ref="AY38:DB38" si="99">SUM(AY26:AY36)</f>
        <v>2.0747229066105843</v>
      </c>
      <c r="AZ38" s="83">
        <f t="shared" si="99"/>
        <v>2.0509477589007368</v>
      </c>
      <c r="BA38" s="83">
        <f t="shared" si="99"/>
        <v>2.0699467762967103</v>
      </c>
      <c r="BB38" s="83">
        <f t="shared" si="99"/>
        <v>2.0661551874887349</v>
      </c>
      <c r="BC38" s="83">
        <f t="shared" si="99"/>
        <v>2.0959414988393319</v>
      </c>
      <c r="BD38" s="83">
        <f t="shared" si="99"/>
        <v>2.0717139216360723</v>
      </c>
      <c r="BE38" s="83">
        <f t="shared" si="99"/>
        <v>2.0610659942127461</v>
      </c>
      <c r="BF38" s="83">
        <f t="shared" si="99"/>
        <v>2.061439250391798</v>
      </c>
      <c r="BG38" s="83">
        <f t="shared" si="99"/>
        <v>2.0902649795620727</v>
      </c>
      <c r="BH38" s="83">
        <f t="shared" si="99"/>
        <v>2.0914267699277103</v>
      </c>
      <c r="BI38" s="83">
        <f t="shared" si="99"/>
        <v>2.072852316901074</v>
      </c>
      <c r="BJ38" s="83">
        <f t="shared" si="99"/>
        <v>2.3816846848994304</v>
      </c>
      <c r="BK38" s="83">
        <f t="shared" si="99"/>
        <v>2.2417634373739985</v>
      </c>
      <c r="BL38" s="83">
        <f t="shared" si="99"/>
        <v>2.3670495383910648</v>
      </c>
      <c r="BM38" s="83">
        <f t="shared" si="99"/>
        <v>2.3012728292227784</v>
      </c>
      <c r="BN38" s="83">
        <f t="shared" si="99"/>
        <v>2.1632140376131952</v>
      </c>
      <c r="BO38" s="83">
        <f t="shared" si="99"/>
        <v>2.2656542959376162</v>
      </c>
      <c r="BP38" s="83">
        <f t="shared" si="99"/>
        <v>1.9994942378647287</v>
      </c>
      <c r="BQ38" s="83">
        <f t="shared" si="99"/>
        <v>1.9944232761709273</v>
      </c>
      <c r="BR38" s="83">
        <f t="shared" si="99"/>
        <v>2.0335958868944592</v>
      </c>
      <c r="BS38" s="83">
        <f t="shared" si="99"/>
        <v>2.0131290592707316</v>
      </c>
      <c r="BT38" s="83">
        <f t="shared" si="99"/>
        <v>2.0113864468650329</v>
      </c>
      <c r="BU38" s="83">
        <f t="shared" si="99"/>
        <v>1.9816041924954293</v>
      </c>
      <c r="BV38" s="83">
        <f t="shared" si="99"/>
        <v>1.9695971043628799</v>
      </c>
      <c r="BW38" s="83">
        <f t="shared" si="99"/>
        <v>1.9537501582095085</v>
      </c>
      <c r="BX38" s="83">
        <f t="shared" si="99"/>
        <v>2.0775073242887574</v>
      </c>
      <c r="BY38" s="83">
        <f t="shared" si="99"/>
        <v>2.0819828082219858</v>
      </c>
      <c r="BZ38" s="83">
        <f t="shared" si="99"/>
        <v>2.0583664623418763</v>
      </c>
      <c r="CA38" s="83">
        <f t="shared" si="99"/>
        <v>2.0659459056128466</v>
      </c>
      <c r="CB38" s="83">
        <f t="shared" si="99"/>
        <v>2.070204762068554</v>
      </c>
      <c r="CC38" s="83">
        <f t="shared" si="99"/>
        <v>2.0488243903959829</v>
      </c>
      <c r="CD38" s="83">
        <f t="shared" si="99"/>
        <v>2.0761324615762553</v>
      </c>
      <c r="CE38" s="83">
        <f t="shared" si="99"/>
        <v>2.1001623187071896</v>
      </c>
      <c r="CF38" s="83">
        <f t="shared" si="99"/>
        <v>2.0585174923451897</v>
      </c>
      <c r="CG38" s="83">
        <f t="shared" si="99"/>
        <v>2.0215449350898527</v>
      </c>
      <c r="CH38" s="83">
        <f t="shared" si="99"/>
        <v>2.0202110559498707</v>
      </c>
      <c r="CI38" s="83">
        <f t="shared" si="99"/>
        <v>2.053709016805799</v>
      </c>
      <c r="CJ38" s="83">
        <f t="shared" si="99"/>
        <v>2.0240078822493941</v>
      </c>
      <c r="CK38" s="83">
        <f t="shared" si="99"/>
        <v>2.0373394133587381</v>
      </c>
      <c r="CL38" s="83">
        <f t="shared" si="99"/>
        <v>2.0470887478584587</v>
      </c>
      <c r="CM38" s="83">
        <f t="shared" si="99"/>
        <v>2.0599152974925725</v>
      </c>
      <c r="CN38" s="83">
        <f t="shared" si="99"/>
        <v>2.048077728787197</v>
      </c>
      <c r="CO38" s="83">
        <f t="shared" si="99"/>
        <v>2.0137802058874148</v>
      </c>
      <c r="CP38" s="83">
        <f t="shared" si="99"/>
        <v>2.0064146694633997</v>
      </c>
      <c r="CQ38" s="83">
        <f t="shared" si="99"/>
        <v>2.0359062028817791</v>
      </c>
      <c r="CR38" s="24">
        <f t="shared" si="99"/>
        <v>2.2218863833422309</v>
      </c>
      <c r="CS38" s="24">
        <f t="shared" si="99"/>
        <v>2.1522354559783574</v>
      </c>
      <c r="CT38" s="24">
        <f t="shared" si="99"/>
        <v>2.1445915317256792</v>
      </c>
      <c r="CU38" s="24">
        <f t="shared" si="99"/>
        <v>2.0326373690222583</v>
      </c>
      <c r="CV38" s="24">
        <f t="shared" si="99"/>
        <v>2.1601988079520074</v>
      </c>
      <c r="CW38" s="24">
        <f t="shared" si="99"/>
        <v>2.1067348534512367</v>
      </c>
      <c r="CX38" s="24">
        <f t="shared" si="99"/>
        <v>2.0801384444517845</v>
      </c>
      <c r="CY38" s="24">
        <f t="shared" si="99"/>
        <v>2.0870279694551019</v>
      </c>
      <c r="CZ38" s="24">
        <f t="shared" si="99"/>
        <v>2.1691254762314736</v>
      </c>
      <c r="DA38" s="24">
        <f t="shared" si="99"/>
        <v>2.2129123986176853</v>
      </c>
      <c r="DB38" s="24">
        <f t="shared" si="99"/>
        <v>2.1223055669862632</v>
      </c>
      <c r="DC38" s="26">
        <f>SUM(DC26:DC36)</f>
        <v>2.014485506286658</v>
      </c>
      <c r="DD38" s="26">
        <f t="shared" ref="DD38:DP38" si="100">SUM(DD26:DD36)</f>
        <v>1.9352848988537374</v>
      </c>
      <c r="DE38" s="26">
        <f t="shared" si="100"/>
        <v>1.9399150908001337</v>
      </c>
      <c r="DF38" s="26">
        <f t="shared" si="100"/>
        <v>2.0067915886170851</v>
      </c>
      <c r="DG38" s="26">
        <f t="shared" si="100"/>
        <v>2.0046975821891855</v>
      </c>
      <c r="DH38" s="26">
        <f t="shared" si="100"/>
        <v>2.0042303050042776</v>
      </c>
      <c r="DI38" s="26">
        <f t="shared" si="100"/>
        <v>2.0218868580839353</v>
      </c>
      <c r="DJ38" s="26">
        <f t="shared" si="100"/>
        <v>2.0156619018835311</v>
      </c>
      <c r="DK38" s="26">
        <f t="shared" si="100"/>
        <v>2.0133153881299477</v>
      </c>
      <c r="DL38" s="26">
        <f t="shared" si="100"/>
        <v>2.0229816927606312</v>
      </c>
      <c r="DM38" s="26">
        <f t="shared" si="100"/>
        <v>1.9715511771891929</v>
      </c>
      <c r="DN38" s="26">
        <f t="shared" si="100"/>
        <v>1.993978697884087</v>
      </c>
      <c r="DO38" s="26">
        <f t="shared" si="100"/>
        <v>1.9939729127333303</v>
      </c>
      <c r="DP38" s="26">
        <f t="shared" si="100"/>
        <v>1.986601450208229</v>
      </c>
      <c r="DQ38" s="26">
        <v>1.9861843601008338</v>
      </c>
      <c r="DR38" s="26">
        <v>1.9948853923376129</v>
      </c>
      <c r="DS38" s="26">
        <v>1.9339307495938201</v>
      </c>
      <c r="DT38" s="26">
        <v>2.001266448088153</v>
      </c>
      <c r="DU38" s="26">
        <v>2.0111106961472296</v>
      </c>
      <c r="DV38" s="26">
        <v>2.0008595606890403</v>
      </c>
      <c r="DW38" s="26">
        <f>SUM(DW26:DW36)</f>
        <v>1.8231754406917935</v>
      </c>
      <c r="DX38" s="26">
        <f t="shared" ref="DX38:EQ38" si="101">SUM(DX26:DX36)</f>
        <v>1.9097968657897928</v>
      </c>
      <c r="DY38" s="26">
        <f t="shared" si="101"/>
        <v>1.9693952826098213</v>
      </c>
      <c r="DZ38" s="26">
        <f t="shared" si="101"/>
        <v>1.9696549533952192</v>
      </c>
      <c r="EA38" s="26">
        <f t="shared" si="101"/>
        <v>1.7231469239516044</v>
      </c>
      <c r="EB38" s="26">
        <f t="shared" si="101"/>
        <v>2.0454266338178266</v>
      </c>
      <c r="EC38" s="26">
        <f t="shared" si="101"/>
        <v>1.9910276833578817</v>
      </c>
      <c r="ED38" s="26">
        <f t="shared" si="101"/>
        <v>2.0422649994698636</v>
      </c>
      <c r="EE38" s="26">
        <f t="shared" si="101"/>
        <v>2.064060300232919</v>
      </c>
      <c r="EF38" s="26">
        <f t="shared" si="101"/>
        <v>2.0371525954479055</v>
      </c>
      <c r="EG38" s="26">
        <f t="shared" si="101"/>
        <v>1.9416341449800469</v>
      </c>
      <c r="EH38" s="26">
        <f t="shared" si="101"/>
        <v>2.0626382715618172</v>
      </c>
      <c r="EI38" s="26">
        <f t="shared" si="101"/>
        <v>2.0757763797308892</v>
      </c>
      <c r="EJ38" s="26">
        <f t="shared" si="101"/>
        <v>2.051469583361611</v>
      </c>
      <c r="EK38" s="26">
        <f t="shared" si="101"/>
        <v>2.0581305504488236</v>
      </c>
      <c r="EL38" s="26">
        <f t="shared" si="101"/>
        <v>2.0437021977075056</v>
      </c>
      <c r="EM38" s="26">
        <f t="shared" si="101"/>
        <v>1.9856911198314471</v>
      </c>
      <c r="EN38" s="26">
        <f t="shared" si="101"/>
        <v>1.9952575961145504</v>
      </c>
      <c r="EO38" s="26">
        <f t="shared" si="101"/>
        <v>1.9655790880291251</v>
      </c>
      <c r="EP38" s="26">
        <f t="shared" si="101"/>
        <v>1.9231411016480544</v>
      </c>
      <c r="EQ38" s="26">
        <f t="shared" si="101"/>
        <v>1.9623186229148271</v>
      </c>
      <c r="ER38" s="27">
        <v>2.5568688901374332</v>
      </c>
      <c r="ES38" s="27">
        <v>2.5939936064603679</v>
      </c>
      <c r="ET38" s="27">
        <v>2.5632780609517405</v>
      </c>
      <c r="EU38" s="27">
        <v>2.217234397984948</v>
      </c>
      <c r="EV38" s="27">
        <v>2.4303048024092386</v>
      </c>
      <c r="EW38" s="27">
        <v>2.5700682114197511</v>
      </c>
      <c r="EX38" s="27">
        <v>2.2839055591159276</v>
      </c>
      <c r="EY38" s="27">
        <v>2.5650042129098036</v>
      </c>
      <c r="EZ38" s="27">
        <v>2.5226718161800679</v>
      </c>
      <c r="FA38" s="27">
        <v>2.5090191251907239</v>
      </c>
      <c r="FB38" s="27">
        <v>2.4695525614188369</v>
      </c>
      <c r="FC38" s="27">
        <v>2.4861243297406284</v>
      </c>
      <c r="FD38" s="27">
        <v>2.4766663940100755</v>
      </c>
      <c r="FE38" s="27">
        <v>2.4334920249674381</v>
      </c>
      <c r="FF38" s="27">
        <v>2.3949689290432818</v>
      </c>
      <c r="FG38" s="27">
        <v>2.2493787001954484</v>
      </c>
      <c r="FH38" s="27">
        <v>2.2692451114907435</v>
      </c>
      <c r="FI38" s="27">
        <v>2.552631675124224</v>
      </c>
      <c r="FJ38" s="27">
        <v>2.5104456978246166</v>
      </c>
      <c r="FK38" s="27">
        <v>2.4303353852867353</v>
      </c>
      <c r="FL38" s="27">
        <v>2.5329102207275316</v>
      </c>
      <c r="FM38" s="27">
        <v>2.5297540976815212</v>
      </c>
      <c r="FN38" s="27">
        <v>2.4685960919539105</v>
      </c>
      <c r="FO38" s="27">
        <v>2.513081868408737</v>
      </c>
      <c r="FP38" s="27">
        <v>2.5620418446926192</v>
      </c>
      <c r="FQ38" s="27">
        <v>2.6402176255633649</v>
      </c>
      <c r="FR38" s="27">
        <v>2.5948766864128947</v>
      </c>
      <c r="FS38" s="27">
        <v>2.4340676280756872</v>
      </c>
      <c r="FT38" s="27">
        <v>2.3875480779965876</v>
      </c>
      <c r="FU38" s="27">
        <v>2.3473387717023453</v>
      </c>
      <c r="FV38" s="27">
        <f>SUM(FV26:FV36)</f>
        <v>2.4883666023859403</v>
      </c>
      <c r="FW38" s="27">
        <f t="shared" ref="FW38:GY38" si="102">SUM(FW26:FW36)</f>
        <v>2.5001884431730015</v>
      </c>
      <c r="FX38" s="27">
        <f t="shared" si="102"/>
        <v>2.4834071864820815</v>
      </c>
      <c r="FY38" s="27">
        <f t="shared" si="102"/>
        <v>2.3788117428880988</v>
      </c>
      <c r="FZ38" s="27">
        <f t="shared" si="102"/>
        <v>2.4237683526584872</v>
      </c>
      <c r="GA38" s="27">
        <f t="shared" si="102"/>
        <v>2.3637748732619128</v>
      </c>
      <c r="GB38" s="27">
        <f t="shared" si="102"/>
        <v>2.3659785003707028</v>
      </c>
      <c r="GC38" s="27">
        <f t="shared" si="102"/>
        <v>2.5284506603169135</v>
      </c>
      <c r="GD38" s="27">
        <f t="shared" si="102"/>
        <v>2.4833258956515074</v>
      </c>
      <c r="GE38" s="27">
        <f t="shared" si="102"/>
        <v>2.514168268466717</v>
      </c>
      <c r="GF38" s="27">
        <f t="shared" si="102"/>
        <v>2.4893712229868843</v>
      </c>
      <c r="GG38" s="27">
        <f t="shared" si="102"/>
        <v>2.4426359443920469</v>
      </c>
      <c r="GH38" s="27">
        <f t="shared" si="102"/>
        <v>2.4935581729749292</v>
      </c>
      <c r="GI38" s="27">
        <f t="shared" si="102"/>
        <v>2.46249805676511</v>
      </c>
      <c r="GJ38" s="27">
        <f t="shared" si="102"/>
        <v>2.3714403324955802</v>
      </c>
      <c r="GK38" s="27">
        <f t="shared" si="102"/>
        <v>2.2846764968804023</v>
      </c>
      <c r="GL38" s="27">
        <f t="shared" si="102"/>
        <v>2.3315937047432014</v>
      </c>
      <c r="GM38" s="27">
        <f t="shared" si="102"/>
        <v>2.2684183335435613</v>
      </c>
      <c r="GN38" s="27">
        <f t="shared" si="102"/>
        <v>2.5648429301514866</v>
      </c>
      <c r="GO38" s="27">
        <f t="shared" si="102"/>
        <v>2.3460657215537202</v>
      </c>
      <c r="GP38" s="27">
        <f t="shared" si="102"/>
        <v>2.3298939789428328</v>
      </c>
      <c r="GQ38" s="27">
        <f t="shared" si="102"/>
        <v>2.3846060006681364</v>
      </c>
      <c r="GR38" s="27">
        <f t="shared" si="102"/>
        <v>2.3504308180420157</v>
      </c>
      <c r="GS38" s="27">
        <f t="shared" si="102"/>
        <v>2.483135692123926</v>
      </c>
      <c r="GT38" s="27">
        <f t="shared" si="102"/>
        <v>2.5248890365128669</v>
      </c>
      <c r="GU38" s="27">
        <f t="shared" si="102"/>
        <v>2.4903451192677419</v>
      </c>
      <c r="GV38" s="27">
        <f t="shared" si="102"/>
        <v>2.1832773246772552</v>
      </c>
      <c r="GW38" s="27">
        <f t="shared" si="102"/>
        <v>2.2991813167528612</v>
      </c>
      <c r="GX38" s="27">
        <f t="shared" si="102"/>
        <v>2.38820819312705</v>
      </c>
      <c r="GY38" s="27">
        <f t="shared" si="102"/>
        <v>2.260086014911916</v>
      </c>
      <c r="GZ38" s="27">
        <f>SUM(GZ26:GZ36)</f>
        <v>2.5387859345163317</v>
      </c>
      <c r="HA38" s="27">
        <f t="shared" ref="HA38:IS38" si="103">SUM(HA26:HA36)</f>
        <v>2.4083501155462868</v>
      </c>
      <c r="HB38" s="27">
        <f t="shared" si="103"/>
        <v>2.3471413902956737</v>
      </c>
      <c r="HC38" s="27">
        <f t="shared" si="103"/>
        <v>2.5832185783911776</v>
      </c>
      <c r="HD38" s="27">
        <f t="shared" si="103"/>
        <v>2.577964872126902</v>
      </c>
      <c r="HE38" s="27">
        <f t="shared" si="103"/>
        <v>2.5025429636913348</v>
      </c>
      <c r="HF38" s="27">
        <f t="shared" si="103"/>
        <v>2.4788310881893318</v>
      </c>
      <c r="HG38" s="27">
        <f t="shared" si="103"/>
        <v>2.4476205236113215</v>
      </c>
      <c r="HH38" s="27">
        <f t="shared" si="103"/>
        <v>2.4605721018280797</v>
      </c>
      <c r="HI38" s="27">
        <f t="shared" si="103"/>
        <v>2.4340676280756872</v>
      </c>
      <c r="HJ38" s="27">
        <f t="shared" si="103"/>
        <v>2.3875480779965876</v>
      </c>
      <c r="HK38" s="27">
        <f t="shared" si="103"/>
        <v>2.4301426577856229</v>
      </c>
      <c r="HL38" s="27">
        <f t="shared" si="103"/>
        <v>2.5156234823321597</v>
      </c>
      <c r="HM38" s="27">
        <f t="shared" si="103"/>
        <v>2.2699803550079563</v>
      </c>
      <c r="HN38" s="27">
        <f t="shared" si="103"/>
        <v>2.5559866861626075</v>
      </c>
      <c r="HO38" s="27">
        <f t="shared" si="103"/>
        <v>2.5841725746055646</v>
      </c>
      <c r="HP38" s="27">
        <f t="shared" si="103"/>
        <v>2.5502454104318257</v>
      </c>
      <c r="HQ38" s="27">
        <f t="shared" si="103"/>
        <v>2.5594692100921255</v>
      </c>
      <c r="HR38" s="27">
        <f t="shared" si="103"/>
        <v>2.5458299772924167</v>
      </c>
      <c r="HS38" s="27">
        <f t="shared" si="103"/>
        <v>2.5332484859391173</v>
      </c>
      <c r="HT38" s="27">
        <f t="shared" si="103"/>
        <v>2.5250274225970468</v>
      </c>
      <c r="HU38" s="27">
        <f t="shared" si="103"/>
        <v>2.5399106134779319</v>
      </c>
      <c r="HV38" s="27">
        <f t="shared" si="103"/>
        <v>2.257330877374081</v>
      </c>
      <c r="HW38" s="27">
        <f t="shared" si="103"/>
        <v>2.1830961314802972</v>
      </c>
      <c r="HX38" s="27">
        <f t="shared" si="103"/>
        <v>2.5950496158727123</v>
      </c>
      <c r="HY38" s="27">
        <f t="shared" si="103"/>
        <v>2.5724946159553967</v>
      </c>
      <c r="HZ38" s="27">
        <f t="shared" si="103"/>
        <v>2.5948766864128947</v>
      </c>
      <c r="IA38" s="27">
        <f t="shared" si="103"/>
        <v>2.5717301719016716</v>
      </c>
      <c r="IB38" s="27">
        <f t="shared" si="103"/>
        <v>2.5703112623457782</v>
      </c>
      <c r="IC38" s="27">
        <f t="shared" si="103"/>
        <v>2.466426796099165</v>
      </c>
      <c r="ID38" s="27">
        <f t="shared" si="103"/>
        <v>2.5620418446926192</v>
      </c>
      <c r="IE38" s="27">
        <f t="shared" si="103"/>
        <v>2.5863815394519922</v>
      </c>
      <c r="IF38" s="27">
        <f t="shared" si="103"/>
        <v>2.5974153067913877</v>
      </c>
      <c r="IG38" s="27">
        <f t="shared" si="103"/>
        <v>2.5774694396422708</v>
      </c>
      <c r="IH38" s="27">
        <f t="shared" si="103"/>
        <v>2.5992547678824609</v>
      </c>
      <c r="II38" s="27">
        <f t="shared" si="103"/>
        <v>2.6402176255633649</v>
      </c>
      <c r="IJ38" s="27">
        <f t="shared" si="103"/>
        <v>2.5937618094009567</v>
      </c>
      <c r="IK38" s="27">
        <f t="shared" si="103"/>
        <v>2.5246976141155661</v>
      </c>
      <c r="IL38" s="27">
        <f t="shared" si="103"/>
        <v>2.6333076845742447</v>
      </c>
      <c r="IM38" s="27">
        <f t="shared" si="103"/>
        <v>2.531774467062553</v>
      </c>
      <c r="IN38" s="27">
        <f t="shared" si="103"/>
        <v>2.5585044179864975</v>
      </c>
      <c r="IO38" s="27">
        <f t="shared" si="103"/>
        <v>2.39654012729163</v>
      </c>
      <c r="IP38" s="27">
        <f t="shared" si="103"/>
        <v>2.583382733656773</v>
      </c>
      <c r="IQ38" s="27">
        <f t="shared" si="103"/>
        <v>2.6145628554031015</v>
      </c>
      <c r="IR38" s="27">
        <f t="shared" si="103"/>
        <v>2.5677593829656602</v>
      </c>
      <c r="IS38" s="27">
        <f t="shared" si="103"/>
        <v>2.5524967637137301</v>
      </c>
      <c r="IT38" s="27">
        <f>SUM(IT26:IT36)</f>
        <v>2.5420207122749936</v>
      </c>
      <c r="IU38" s="27">
        <f t="shared" ref="IU38:JJ38" si="104">SUM(IU26:IU36)</f>
        <v>2.4935622471031302</v>
      </c>
      <c r="IV38" s="27">
        <f t="shared" si="104"/>
        <v>2.4998605518153139</v>
      </c>
      <c r="IW38" s="27">
        <f t="shared" si="104"/>
        <v>2.4129358955720059</v>
      </c>
      <c r="IX38" s="27">
        <f t="shared" si="104"/>
        <v>2.3556699098752993</v>
      </c>
      <c r="IY38" s="27">
        <f t="shared" si="104"/>
        <v>2.619140429194863</v>
      </c>
      <c r="IZ38" s="27">
        <f t="shared" si="104"/>
        <v>2.6366192085148179</v>
      </c>
      <c r="JA38" s="27">
        <f t="shared" si="104"/>
        <v>2.5893730231006682</v>
      </c>
      <c r="JB38" s="27">
        <f t="shared" si="104"/>
        <v>2.5202929703990238</v>
      </c>
      <c r="JC38" s="27">
        <f t="shared" si="104"/>
        <v>2.6029761573045596</v>
      </c>
      <c r="JD38" s="27">
        <f t="shared" si="104"/>
        <v>2.6414663893065073</v>
      </c>
      <c r="JE38" s="27">
        <f t="shared" si="104"/>
        <v>2.5403412548980158</v>
      </c>
      <c r="JF38" s="27">
        <f t="shared" si="104"/>
        <v>2.5846862030400666</v>
      </c>
      <c r="JG38" s="27">
        <f t="shared" si="104"/>
        <v>2.4680645371643259</v>
      </c>
      <c r="JH38" s="27">
        <f t="shared" si="104"/>
        <v>2.539033271417237</v>
      </c>
      <c r="JI38" s="27">
        <f t="shared" si="104"/>
        <v>2.5563687566978839</v>
      </c>
      <c r="JJ38" s="27">
        <f t="shared" si="104"/>
        <v>2.5873266756412696</v>
      </c>
      <c r="JK38" s="27">
        <f>SUM(JK26:JK36)</f>
        <v>2.553359942117237</v>
      </c>
      <c r="JL38" s="27">
        <f t="shared" ref="JL38:LS38" si="105">SUM(JL26:JL36)</f>
        <v>2.584809296372685</v>
      </c>
      <c r="JM38" s="27">
        <f t="shared" si="105"/>
        <v>2.4896427959875833</v>
      </c>
      <c r="JN38" s="27">
        <f t="shared" si="105"/>
        <v>2.5596474437884082</v>
      </c>
      <c r="JO38" s="27">
        <f t="shared" si="105"/>
        <v>2.3848820442355598</v>
      </c>
      <c r="JP38" s="27">
        <f t="shared" si="105"/>
        <v>2.5563602558815077</v>
      </c>
      <c r="JQ38" s="27">
        <f t="shared" si="105"/>
        <v>2.5160070316815717</v>
      </c>
      <c r="JR38" s="27">
        <f t="shared" si="105"/>
        <v>2.5245167372506652</v>
      </c>
      <c r="JS38" s="27">
        <f t="shared" si="105"/>
        <v>2.4832821232545692</v>
      </c>
      <c r="JT38" s="27">
        <f t="shared" si="105"/>
        <v>2.4845919648153592</v>
      </c>
      <c r="JU38" s="27">
        <f t="shared" si="105"/>
        <v>2.5859144499283531</v>
      </c>
      <c r="JV38" s="27">
        <f t="shared" si="105"/>
        <v>2.540111487252235</v>
      </c>
      <c r="JW38" s="27">
        <f t="shared" si="105"/>
        <v>2.5353549420604775</v>
      </c>
      <c r="JX38" s="27">
        <f t="shared" si="105"/>
        <v>2.4497916672508766</v>
      </c>
      <c r="JY38" s="27">
        <f t="shared" si="105"/>
        <v>2.5475350987662861</v>
      </c>
      <c r="JZ38" s="27">
        <f t="shared" si="105"/>
        <v>2.5113668557636579</v>
      </c>
      <c r="KA38" s="27">
        <f t="shared" si="105"/>
        <v>2.5038928788847188</v>
      </c>
      <c r="KB38" s="27">
        <f t="shared" si="105"/>
        <v>2.5283042823833326</v>
      </c>
      <c r="KC38" s="27">
        <f t="shared" si="105"/>
        <v>2.4986389813394245</v>
      </c>
      <c r="KD38" s="27">
        <f t="shared" si="105"/>
        <v>2.4127811244048556</v>
      </c>
      <c r="KE38" s="27">
        <f t="shared" si="105"/>
        <v>2.5524235022926711</v>
      </c>
      <c r="KF38" s="27">
        <f t="shared" si="105"/>
        <v>2.3982811095067418</v>
      </c>
      <c r="KG38" s="27">
        <f t="shared" si="105"/>
        <v>2.4613577979885246</v>
      </c>
      <c r="KH38" s="27">
        <f t="shared" si="105"/>
        <v>2.4018622766066948</v>
      </c>
      <c r="KI38" s="27">
        <f t="shared" si="105"/>
        <v>2.4026174080504656</v>
      </c>
      <c r="KJ38" s="27">
        <f t="shared" si="105"/>
        <v>2.4637558097878705</v>
      </c>
      <c r="KK38" s="27">
        <f t="shared" si="105"/>
        <v>2.5166625835157834</v>
      </c>
      <c r="KL38" s="27">
        <f t="shared" si="105"/>
        <v>2.4673811604880722</v>
      </c>
      <c r="KM38" s="238">
        <f t="shared" si="105"/>
        <v>2.4969588856087124</v>
      </c>
      <c r="KN38" s="238">
        <f t="shared" si="105"/>
        <v>2.5757270601808782</v>
      </c>
      <c r="KO38" s="239">
        <f t="shared" si="105"/>
        <v>2.0263208956962462</v>
      </c>
      <c r="KP38" s="239">
        <f t="shared" si="105"/>
        <v>2.2206123952039993</v>
      </c>
      <c r="KQ38" s="239">
        <f t="shared" si="105"/>
        <v>2.2348704957714687</v>
      </c>
      <c r="KR38" s="239">
        <f t="shared" si="105"/>
        <v>2.2323047553528523</v>
      </c>
      <c r="KS38" s="239">
        <f t="shared" si="105"/>
        <v>2.2449315748439211</v>
      </c>
      <c r="KT38" s="239">
        <f t="shared" si="105"/>
        <v>2.259952244346108</v>
      </c>
      <c r="KU38" s="239">
        <f t="shared" si="105"/>
        <v>2.1624475437582777</v>
      </c>
      <c r="KV38" s="239">
        <f t="shared" si="105"/>
        <v>2.1982553750095293</v>
      </c>
      <c r="KW38" s="239">
        <f t="shared" si="105"/>
        <v>2.1564608646904286</v>
      </c>
      <c r="KX38" s="239">
        <f t="shared" si="105"/>
        <v>2.1524010094528809</v>
      </c>
      <c r="KY38" s="239">
        <f t="shared" si="105"/>
        <v>2.1442924559732388</v>
      </c>
      <c r="KZ38" s="239">
        <f t="shared" si="105"/>
        <v>2.1271111499074804</v>
      </c>
      <c r="LA38" s="239">
        <f t="shared" si="105"/>
        <v>2.1810758285564589</v>
      </c>
      <c r="LB38" s="239">
        <f t="shared" si="105"/>
        <v>2.1995555416366881</v>
      </c>
      <c r="LC38" s="239">
        <f t="shared" si="105"/>
        <v>2.221258105246283</v>
      </c>
      <c r="LD38" s="239">
        <f t="shared" si="105"/>
        <v>2.1984535517873924</v>
      </c>
      <c r="LE38" s="239">
        <f t="shared" si="105"/>
        <v>2.2621822475314977</v>
      </c>
      <c r="LF38" s="239">
        <f t="shared" si="105"/>
        <v>2.2046374930558201</v>
      </c>
      <c r="LG38" s="239">
        <f t="shared" si="105"/>
        <v>2.2648361774364725</v>
      </c>
      <c r="LH38" s="239">
        <f t="shared" si="105"/>
        <v>2.2430911007795888</v>
      </c>
      <c r="LI38" s="239">
        <f t="shared" si="105"/>
        <v>2.108611477879192</v>
      </c>
      <c r="LJ38" s="239">
        <f t="shared" si="105"/>
        <v>1.9643182312609881</v>
      </c>
      <c r="LK38" s="239">
        <f t="shared" si="105"/>
        <v>2.0590246013086979</v>
      </c>
      <c r="LL38" s="239">
        <f t="shared" si="105"/>
        <v>2.0480018224570378</v>
      </c>
      <c r="LM38" s="240">
        <f t="shared" si="105"/>
        <v>2.3599910345909203</v>
      </c>
      <c r="LN38" s="240">
        <f t="shared" si="105"/>
        <v>2.2964968792987137</v>
      </c>
      <c r="LO38" s="240">
        <f t="shared" si="105"/>
        <v>2.452568396993418</v>
      </c>
      <c r="LP38" s="240">
        <f t="shared" si="105"/>
        <v>2.3952220300880831</v>
      </c>
      <c r="LQ38" s="240">
        <f t="shared" si="105"/>
        <v>2.4672044022234703</v>
      </c>
      <c r="LR38" s="240">
        <f t="shared" si="105"/>
        <v>2.4089518974663471</v>
      </c>
      <c r="LS38" s="240">
        <f t="shared" si="105"/>
        <v>2.4996474407998015</v>
      </c>
      <c r="LT38" s="127">
        <f>SUM(LT26:LT36)</f>
        <v>2.5176533847807701</v>
      </c>
      <c r="LU38" s="127">
        <f t="shared" ref="LU38:NE38" si="106">SUM(LU26:LU36)</f>
        <v>2.6036165649506988</v>
      </c>
      <c r="LV38" s="127">
        <f t="shared" si="106"/>
        <v>2.5778458200923238</v>
      </c>
      <c r="LW38" s="127">
        <f t="shared" si="106"/>
        <v>2.5613475935859347</v>
      </c>
      <c r="LX38" s="127">
        <f t="shared" si="106"/>
        <v>2.591728786081132</v>
      </c>
      <c r="LY38" s="127">
        <f t="shared" si="106"/>
        <v>2.5959175921712654</v>
      </c>
      <c r="LZ38" s="127">
        <f t="shared" si="106"/>
        <v>2.5038514030371242</v>
      </c>
      <c r="MA38" s="127">
        <f t="shared" si="106"/>
        <v>2.494824670835917</v>
      </c>
      <c r="MB38" s="127">
        <f t="shared" si="106"/>
        <v>2.5390707483909112</v>
      </c>
      <c r="MC38" s="127">
        <f t="shared" si="106"/>
        <v>2.5685944851082372</v>
      </c>
      <c r="MD38" s="127">
        <f t="shared" si="106"/>
        <v>2.643134140548701</v>
      </c>
      <c r="ME38" s="127">
        <f t="shared" si="106"/>
        <v>2.60407631969924</v>
      </c>
      <c r="MF38" s="127">
        <f t="shared" si="106"/>
        <v>2.6317418064611755</v>
      </c>
      <c r="MG38" s="127">
        <f t="shared" si="106"/>
        <v>2.611202573977466</v>
      </c>
      <c r="MH38" s="127">
        <f t="shared" si="106"/>
        <v>2.5493479010766547</v>
      </c>
      <c r="MI38" s="127">
        <f t="shared" si="106"/>
        <v>2.4095463171511891</v>
      </c>
      <c r="MJ38" s="127">
        <f t="shared" si="106"/>
        <v>2.4994689880373868</v>
      </c>
      <c r="MK38" s="127">
        <f t="shared" si="106"/>
        <v>2.4530466866190461</v>
      </c>
      <c r="ML38" s="127">
        <f t="shared" si="106"/>
        <v>2.2243520800699383</v>
      </c>
      <c r="MM38" s="127">
        <f t="shared" si="106"/>
        <v>2.2363845539724658</v>
      </c>
      <c r="MN38" s="127">
        <f t="shared" si="106"/>
        <v>2.4955194805091634</v>
      </c>
      <c r="MO38" s="127">
        <f t="shared" si="106"/>
        <v>2.4697364771493304</v>
      </c>
      <c r="MP38" s="127">
        <f t="shared" si="106"/>
        <v>2.5580331643479917</v>
      </c>
      <c r="MQ38" s="127">
        <f t="shared" si="106"/>
        <v>2.5441401022238246</v>
      </c>
      <c r="MR38" s="127">
        <f t="shared" si="106"/>
        <v>2.3625633439333376</v>
      </c>
      <c r="MS38" s="127">
        <f t="shared" si="106"/>
        <v>2.275044175256633</v>
      </c>
      <c r="MT38" s="127">
        <f t="shared" si="106"/>
        <v>2.2294115655665538</v>
      </c>
      <c r="MU38" s="127">
        <f t="shared" si="106"/>
        <v>2.2512923756175076</v>
      </c>
      <c r="MV38" s="127">
        <f t="shared" si="106"/>
        <v>2.2428766691397048</v>
      </c>
      <c r="MW38" s="127">
        <f t="shared" si="106"/>
        <v>2.2740296857321289</v>
      </c>
      <c r="MX38" s="127">
        <f t="shared" si="106"/>
        <v>2.2760603927268006</v>
      </c>
      <c r="MY38" s="127">
        <f t="shared" si="106"/>
        <v>2.2181968203160349</v>
      </c>
      <c r="MZ38" s="127">
        <f t="shared" si="106"/>
        <v>2.2383453025526632</v>
      </c>
      <c r="NA38" s="127">
        <f t="shared" si="106"/>
        <v>2.5562949308988623</v>
      </c>
      <c r="NB38" s="127">
        <f t="shared" si="106"/>
        <v>2.4988553716460933</v>
      </c>
      <c r="NC38" s="127">
        <f t="shared" si="106"/>
        <v>2.5508906159453661</v>
      </c>
      <c r="ND38" s="127">
        <f t="shared" si="106"/>
        <v>2.4921994062994544</v>
      </c>
      <c r="NE38" s="127">
        <f t="shared" si="106"/>
        <v>2.5147119445287109</v>
      </c>
    </row>
    <row r="39" spans="1:369" s="38" customFormat="1">
      <c r="A39" s="24" t="s">
        <v>223</v>
      </c>
      <c r="B39" s="24">
        <f>32/B38</f>
        <v>14.371784395805616</v>
      </c>
      <c r="C39" s="24">
        <f>32/C38</f>
        <v>14.373652991396972</v>
      </c>
      <c r="D39" s="24">
        <f t="shared" ref="D39:DZ39" si="107">32/D38</f>
        <v>14.631905866954803</v>
      </c>
      <c r="E39" s="24">
        <f t="shared" si="107"/>
        <v>14.436780159563099</v>
      </c>
      <c r="F39" s="24">
        <f t="shared" si="107"/>
        <v>14.89044726692698</v>
      </c>
      <c r="G39" s="24">
        <f t="shared" si="107"/>
        <v>14.490612744308848</v>
      </c>
      <c r="H39" s="24">
        <f t="shared" si="107"/>
        <v>14.633213771778477</v>
      </c>
      <c r="I39" s="24">
        <f t="shared" si="107"/>
        <v>14.699144389335991</v>
      </c>
      <c r="J39" s="24">
        <f t="shared" si="107"/>
        <v>14.723191387797435</v>
      </c>
      <c r="K39" s="24">
        <f t="shared" si="107"/>
        <v>14.68316606741095</v>
      </c>
      <c r="L39" s="24">
        <f t="shared" si="107"/>
        <v>14.684736778265494</v>
      </c>
      <c r="M39" s="24">
        <f t="shared" si="107"/>
        <v>14.414734723530167</v>
      </c>
      <c r="N39" s="24">
        <f t="shared" si="107"/>
        <v>14.402708304890515</v>
      </c>
      <c r="O39" s="24">
        <f t="shared" si="107"/>
        <v>14.821508384510988</v>
      </c>
      <c r="P39" s="24">
        <f t="shared" si="107"/>
        <v>15.118335856095579</v>
      </c>
      <c r="Q39" s="24">
        <f t="shared" si="107"/>
        <v>14.762697508217528</v>
      </c>
      <c r="R39" s="24">
        <f t="shared" si="107"/>
        <v>14.645680192159917</v>
      </c>
      <c r="S39" s="24">
        <f t="shared" si="107"/>
        <v>14.628136767541458</v>
      </c>
      <c r="T39" s="24">
        <f t="shared" si="107"/>
        <v>14.692013928277117</v>
      </c>
      <c r="U39" s="24">
        <f t="shared" si="107"/>
        <v>14.760790661460112</v>
      </c>
      <c r="V39" s="24">
        <f t="shared" si="107"/>
        <v>15.572379061789453</v>
      </c>
      <c r="W39" s="24">
        <f t="shared" si="107"/>
        <v>15.427115648706682</v>
      </c>
      <c r="X39" s="24">
        <f t="shared" si="107"/>
        <v>15.598954305699593</v>
      </c>
      <c r="Y39" s="24">
        <f t="shared" si="107"/>
        <v>15.4020998238161</v>
      </c>
      <c r="Z39" s="24">
        <f t="shared" si="107"/>
        <v>16.062987152237838</v>
      </c>
      <c r="AA39" s="24">
        <f t="shared" si="107"/>
        <v>15.559707066953401</v>
      </c>
      <c r="AB39" s="24">
        <f t="shared" si="107"/>
        <v>14.632442276812037</v>
      </c>
      <c r="AC39" s="24">
        <f t="shared" si="107"/>
        <v>14.987937610508098</v>
      </c>
      <c r="AD39" s="24">
        <f t="shared" si="107"/>
        <v>15.962756969184269</v>
      </c>
      <c r="AE39" s="24">
        <f t="shared" si="107"/>
        <v>15.540013568285781</v>
      </c>
      <c r="AF39" s="24">
        <f t="shared" si="107"/>
        <v>15.305221096744845</v>
      </c>
      <c r="AG39" s="24">
        <f t="shared" si="107"/>
        <v>15.443334308210892</v>
      </c>
      <c r="AH39" s="24">
        <f t="shared" si="107"/>
        <v>15.373626335206056</v>
      </c>
      <c r="AI39" s="24">
        <f t="shared" si="107"/>
        <v>15.487360369431427</v>
      </c>
      <c r="AJ39" s="24">
        <f t="shared" si="107"/>
        <v>14.351262361227324</v>
      </c>
      <c r="AK39" s="24">
        <f t="shared" si="107"/>
        <v>14.384928132883804</v>
      </c>
      <c r="AL39" s="24">
        <f t="shared" si="107"/>
        <v>15.037302535620475</v>
      </c>
      <c r="AM39" s="24">
        <f t="shared" si="107"/>
        <v>14.423099575751053</v>
      </c>
      <c r="AN39" s="24">
        <f t="shared" si="107"/>
        <v>14.891910661791668</v>
      </c>
      <c r="AO39" s="24">
        <f t="shared" si="107"/>
        <v>15.167568178792497</v>
      </c>
      <c r="AP39" s="24">
        <f t="shared" si="107"/>
        <v>15.343078947442821</v>
      </c>
      <c r="AQ39" s="24">
        <f t="shared" si="107"/>
        <v>14.361563937202428</v>
      </c>
      <c r="AR39" s="24">
        <f t="shared" si="107"/>
        <v>14.433384852073315</v>
      </c>
      <c r="AS39" s="24">
        <f t="shared" si="107"/>
        <v>14.498323086174905</v>
      </c>
      <c r="AT39" s="24">
        <f t="shared" si="107"/>
        <v>14.766985044089129</v>
      </c>
      <c r="AU39" s="24">
        <f t="shared" si="107"/>
        <v>14.827991049082399</v>
      </c>
      <c r="AV39" s="24">
        <f t="shared" si="107"/>
        <v>14.492726772347742</v>
      </c>
      <c r="AW39" s="24">
        <f t="shared" si="107"/>
        <v>16.143181175067578</v>
      </c>
      <c r="AX39" s="83">
        <f>32/AX38</f>
        <v>15.488249993185939</v>
      </c>
      <c r="AY39" s="83">
        <f>32/AY38</f>
        <v>15.423746418396416</v>
      </c>
      <c r="AZ39" s="83">
        <f t="shared" ref="AZ39:DB39" si="108">32/AZ38</f>
        <v>15.602542707938744</v>
      </c>
      <c r="BA39" s="83">
        <f t="shared" si="108"/>
        <v>15.459334687460126</v>
      </c>
      <c r="BB39" s="83">
        <f t="shared" si="108"/>
        <v>15.487704018444873</v>
      </c>
      <c r="BC39" s="83">
        <f t="shared" si="108"/>
        <v>15.267601704399011</v>
      </c>
      <c r="BD39" s="83">
        <f t="shared" si="108"/>
        <v>15.446148073730656</v>
      </c>
      <c r="BE39" s="83">
        <f t="shared" si="108"/>
        <v>15.525946325761812</v>
      </c>
      <c r="BF39" s="83">
        <f t="shared" si="108"/>
        <v>15.523135107628356</v>
      </c>
      <c r="BG39" s="83">
        <f t="shared" si="108"/>
        <v>15.309063832999898</v>
      </c>
      <c r="BH39" s="83">
        <f t="shared" si="108"/>
        <v>15.300559627581928</v>
      </c>
      <c r="BI39" s="83">
        <f t="shared" si="108"/>
        <v>15.437665162677957</v>
      </c>
      <c r="BJ39" s="83">
        <f t="shared" si="108"/>
        <v>13.435867561684068</v>
      </c>
      <c r="BK39" s="83">
        <f t="shared" si="108"/>
        <v>14.274476720650238</v>
      </c>
      <c r="BL39" s="83">
        <f t="shared" si="108"/>
        <v>13.518939709961076</v>
      </c>
      <c r="BM39" s="83">
        <f t="shared" si="108"/>
        <v>13.90534820280633</v>
      </c>
      <c r="BN39" s="83">
        <f t="shared" si="108"/>
        <v>14.792803413622229</v>
      </c>
      <c r="BO39" s="83">
        <f t="shared" si="108"/>
        <v>14.123955299525143</v>
      </c>
      <c r="BP39" s="83">
        <f t="shared" si="108"/>
        <v>16.00404712052233</v>
      </c>
      <c r="BQ39" s="83">
        <f t="shared" si="108"/>
        <v>16.044738537867683</v>
      </c>
      <c r="BR39" s="83">
        <f t="shared" si="108"/>
        <v>15.735673053935891</v>
      </c>
      <c r="BS39" s="83">
        <f t="shared" si="108"/>
        <v>15.895652517972295</v>
      </c>
      <c r="BT39" s="83">
        <f t="shared" si="108"/>
        <v>15.909424093950479</v>
      </c>
      <c r="BU39" s="83">
        <f t="shared" si="108"/>
        <v>16.148532649046569</v>
      </c>
      <c r="BV39" s="83">
        <f t="shared" si="108"/>
        <v>16.246977581920884</v>
      </c>
      <c r="BW39" s="83">
        <f t="shared" si="108"/>
        <v>16.378757470876433</v>
      </c>
      <c r="BX39" s="83">
        <f t="shared" si="108"/>
        <v>15.403074456527042</v>
      </c>
      <c r="BY39" s="83">
        <f t="shared" si="108"/>
        <v>15.369963610471892</v>
      </c>
      <c r="BZ39" s="83">
        <f t="shared" si="108"/>
        <v>15.546308485609734</v>
      </c>
      <c r="CA39" s="83">
        <f t="shared" si="108"/>
        <v>15.489272934524125</v>
      </c>
      <c r="CB39" s="83">
        <f t="shared" si="108"/>
        <v>15.457408168661305</v>
      </c>
      <c r="CC39" s="83">
        <f t="shared" si="108"/>
        <v>15.618712931182579</v>
      </c>
      <c r="CD39" s="83">
        <f t="shared" si="108"/>
        <v>15.413274727039692</v>
      </c>
      <c r="CE39" s="83">
        <f t="shared" si="108"/>
        <v>15.236917506308963</v>
      </c>
      <c r="CF39" s="83">
        <f t="shared" si="108"/>
        <v>15.54516787882314</v>
      </c>
      <c r="CG39" s="83">
        <f t="shared" si="108"/>
        <v>15.829477467725781</v>
      </c>
      <c r="CH39" s="83">
        <f t="shared" si="108"/>
        <v>15.839929152825132</v>
      </c>
      <c r="CI39" s="83">
        <f t="shared" si="108"/>
        <v>15.581564738791794</v>
      </c>
      <c r="CJ39" s="83">
        <f t="shared" si="108"/>
        <v>15.810215108666767</v>
      </c>
      <c r="CK39" s="83">
        <f t="shared" si="108"/>
        <v>15.706759408951456</v>
      </c>
      <c r="CL39" s="83">
        <f t="shared" si="108"/>
        <v>15.631955396890573</v>
      </c>
      <c r="CM39" s="83">
        <f t="shared" si="108"/>
        <v>15.534619330684098</v>
      </c>
      <c r="CN39" s="83">
        <f t="shared" si="108"/>
        <v>15.624406998922511</v>
      </c>
      <c r="CO39" s="83">
        <f t="shared" si="108"/>
        <v>15.890512731452002</v>
      </c>
      <c r="CP39" s="83">
        <f t="shared" si="108"/>
        <v>15.948846710016408</v>
      </c>
      <c r="CQ39" s="83">
        <f t="shared" si="108"/>
        <v>15.71781644689953</v>
      </c>
      <c r="CR39" s="24">
        <f t="shared" si="108"/>
        <v>14.402176564881144</v>
      </c>
      <c r="CS39" s="24">
        <f t="shared" si="108"/>
        <v>14.868261700229972</v>
      </c>
      <c r="CT39" s="24">
        <f t="shared" si="108"/>
        <v>14.921256344909047</v>
      </c>
      <c r="CU39" s="24">
        <f t="shared" si="108"/>
        <v>15.743093425165492</v>
      </c>
      <c r="CV39" s="24">
        <f t="shared" si="108"/>
        <v>14.813451374106553</v>
      </c>
      <c r="CW39" s="24">
        <f t="shared" si="108"/>
        <v>15.189381780805425</v>
      </c>
      <c r="CX39" s="24">
        <f t="shared" si="108"/>
        <v>15.383591455343504</v>
      </c>
      <c r="CY39" s="24">
        <f t="shared" si="108"/>
        <v>15.332808409057794</v>
      </c>
      <c r="CZ39" s="24">
        <f t="shared" si="108"/>
        <v>14.752489125523132</v>
      </c>
      <c r="DA39" s="24">
        <f t="shared" si="108"/>
        <v>14.46058145816756</v>
      </c>
      <c r="DB39" s="24">
        <f t="shared" si="108"/>
        <v>15.07794188442004</v>
      </c>
      <c r="DC39" s="26">
        <f t="shared" si="107"/>
        <v>15.884949234003797</v>
      </c>
      <c r="DD39" s="26">
        <f t="shared" si="107"/>
        <v>16.535033172094451</v>
      </c>
      <c r="DE39" s="26">
        <f t="shared" si="107"/>
        <v>16.495567332692556</v>
      </c>
      <c r="DF39" s="26">
        <f t="shared" si="107"/>
        <v>15.94585116935424</v>
      </c>
      <c r="DG39" s="26">
        <f t="shared" si="107"/>
        <v>15.962507404760329</v>
      </c>
      <c r="DH39" s="26">
        <f t="shared" si="107"/>
        <v>15.966228990800388</v>
      </c>
      <c r="DI39" s="26">
        <f t="shared" si="107"/>
        <v>15.826800531422997</v>
      </c>
      <c r="DJ39" s="26">
        <f t="shared" si="107"/>
        <v>15.875678341738595</v>
      </c>
      <c r="DK39" s="26">
        <f t="shared" si="107"/>
        <v>15.894181402806915</v>
      </c>
      <c r="DL39" s="26">
        <f t="shared" si="107"/>
        <v>15.818235090566581</v>
      </c>
      <c r="DM39" s="26">
        <f t="shared" si="107"/>
        <v>16.230874638325066</v>
      </c>
      <c r="DN39" s="26">
        <f t="shared" si="107"/>
        <v>16.048315879180073</v>
      </c>
      <c r="DO39" s="26">
        <f t="shared" si="107"/>
        <v>16.048362440457893</v>
      </c>
      <c r="DP39" s="26">
        <f t="shared" si="107"/>
        <v>16.10791132597123</v>
      </c>
      <c r="DQ39" s="26">
        <v>16.111293917537161</v>
      </c>
      <c r="DR39" s="26">
        <v>16.041021766419526</v>
      </c>
      <c r="DS39" s="26">
        <v>16.546611095935521</v>
      </c>
      <c r="DT39" s="26">
        <v>15.989874826797898</v>
      </c>
      <c r="DU39" s="26">
        <v>15.911605493075921</v>
      </c>
      <c r="DV39" s="26">
        <v>15.993126468596373</v>
      </c>
      <c r="DW39" s="26">
        <f t="shared" si="107"/>
        <v>17.551794131154917</v>
      </c>
      <c r="DX39" s="26">
        <f t="shared" si="107"/>
        <v>16.75570872128668</v>
      </c>
      <c r="DY39" s="26">
        <f t="shared" si="107"/>
        <v>16.248642556711086</v>
      </c>
      <c r="DZ39" s="26">
        <f t="shared" si="107"/>
        <v>16.246500405992212</v>
      </c>
      <c r="EA39" s="26">
        <f t="shared" ref="EA39:EQ39" si="109">32/EA38</f>
        <v>18.57067412836512</v>
      </c>
      <c r="EB39" s="26">
        <f t="shared" si="109"/>
        <v>15.644657926582001</v>
      </c>
      <c r="EC39" s="26">
        <f t="shared" si="109"/>
        <v>16.072101994097732</v>
      </c>
      <c r="ED39" s="26">
        <f t="shared" si="109"/>
        <v>15.668877451411371</v>
      </c>
      <c r="EE39" s="26">
        <f t="shared" si="109"/>
        <v>15.503423032936082</v>
      </c>
      <c r="EF39" s="26">
        <f t="shared" si="109"/>
        <v>15.708199803738419</v>
      </c>
      <c r="EG39" s="26">
        <f t="shared" si="109"/>
        <v>16.480962740964181</v>
      </c>
      <c r="EH39" s="26">
        <f t="shared" si="109"/>
        <v>15.514111437372774</v>
      </c>
      <c r="EI39" s="26">
        <f t="shared" si="109"/>
        <v>15.415918743688851</v>
      </c>
      <c r="EJ39" s="26">
        <f t="shared" si="109"/>
        <v>15.598573948907232</v>
      </c>
      <c r="EK39" s="26">
        <f t="shared" si="109"/>
        <v>15.548090471239373</v>
      </c>
      <c r="EL39" s="26">
        <f t="shared" si="109"/>
        <v>15.65785858423774</v>
      </c>
      <c r="EM39" s="26">
        <f t="shared" si="109"/>
        <v>16.115295919093541</v>
      </c>
      <c r="EN39" s="26">
        <f t="shared" si="109"/>
        <v>16.038029406486135</v>
      </c>
      <c r="EO39" s="26">
        <f t="shared" si="109"/>
        <v>16.280189484558576</v>
      </c>
      <c r="EP39" s="26">
        <f t="shared" si="109"/>
        <v>16.639444694191855</v>
      </c>
      <c r="EQ39" s="26">
        <f t="shared" si="109"/>
        <v>16.307239622721013</v>
      </c>
      <c r="ER39" s="27">
        <v>12.515307344632747</v>
      </c>
      <c r="ES39" s="27">
        <v>12.336190775607029</v>
      </c>
      <c r="ET39" s="27">
        <v>12.484014312562898</v>
      </c>
      <c r="EU39" s="27">
        <v>14.432393809640525</v>
      </c>
      <c r="EV39" s="27">
        <v>13.167072693218307</v>
      </c>
      <c r="EW39" s="27">
        <v>12.451031399794108</v>
      </c>
      <c r="EX39" s="27">
        <v>14.011087223933556</v>
      </c>
      <c r="EY39" s="27">
        <v>12.475613037570186</v>
      </c>
      <c r="EZ39" s="27">
        <v>12.68496353538991</v>
      </c>
      <c r="FA39" s="27">
        <v>12.75398807395201</v>
      </c>
      <c r="FB39" s="27">
        <v>12.957812884782244</v>
      </c>
      <c r="FC39" s="27">
        <v>12.871439942562521</v>
      </c>
      <c r="FD39" s="27">
        <v>12.9205936162389</v>
      </c>
      <c r="FE39" s="27">
        <v>13.149827355784403</v>
      </c>
      <c r="FF39" s="27">
        <v>13.361342442460428</v>
      </c>
      <c r="FG39" s="27">
        <v>14.226150535354284</v>
      </c>
      <c r="FH39" s="27">
        <v>14.101605788621981</v>
      </c>
      <c r="FI39" s="27">
        <v>12.536082001898185</v>
      </c>
      <c r="FJ39" s="27">
        <v>12.746740559944813</v>
      </c>
      <c r="FK39" s="27">
        <v>13.166907001283933</v>
      </c>
      <c r="FL39" s="27">
        <v>12.633689002529506</v>
      </c>
      <c r="FM39" s="27">
        <v>12.649450802086845</v>
      </c>
      <c r="FN39" s="27">
        <v>12.962833451896046</v>
      </c>
      <c r="FO39" s="27">
        <v>12.733369494350034</v>
      </c>
      <c r="FP39" s="27">
        <v>12.490038000858334</v>
      </c>
      <c r="FQ39" s="27">
        <v>12.12021300447606</v>
      </c>
      <c r="FR39" s="27">
        <v>12.331992563483299</v>
      </c>
      <c r="FS39" s="27">
        <v>13.146717712727808</v>
      </c>
      <c r="FT39" s="27">
        <v>13.402871462530497</v>
      </c>
      <c r="FU39" s="27">
        <v>13.632459185596311</v>
      </c>
      <c r="FV39" s="27">
        <f>32/FV38</f>
        <v>12.859841459581231</v>
      </c>
      <c r="FW39" s="27">
        <f>32/FW38</f>
        <v>12.799035243674929</v>
      </c>
      <c r="FX39" s="27">
        <f t="shared" ref="FX39:GY39" si="110">32/FX38</f>
        <v>12.885522830966041</v>
      </c>
      <c r="FY39" s="27">
        <f t="shared" si="110"/>
        <v>13.452094347385819</v>
      </c>
      <c r="FZ39" s="27">
        <f t="shared" si="110"/>
        <v>13.20258182466204</v>
      </c>
      <c r="GA39" s="27">
        <f t="shared" si="110"/>
        <v>13.537668228041237</v>
      </c>
      <c r="GB39" s="27">
        <f t="shared" si="110"/>
        <v>13.525059502859483</v>
      </c>
      <c r="GC39" s="27">
        <f t="shared" si="110"/>
        <v>12.655971699281311</v>
      </c>
      <c r="GD39" s="27">
        <f t="shared" si="110"/>
        <v>12.88594463418371</v>
      </c>
      <c r="GE39" s="27">
        <f t="shared" si="110"/>
        <v>12.727867263838876</v>
      </c>
      <c r="GF39" s="27">
        <f t="shared" si="110"/>
        <v>12.854651690560093</v>
      </c>
      <c r="GG39" s="27">
        <f t="shared" si="110"/>
        <v>13.10060145207785</v>
      </c>
      <c r="GH39" s="27">
        <f t="shared" si="110"/>
        <v>12.833067360053819</v>
      </c>
      <c r="GI39" s="27">
        <f t="shared" si="110"/>
        <v>12.994934112572329</v>
      </c>
      <c r="GJ39" s="27">
        <f t="shared" si="110"/>
        <v>13.493908980760594</v>
      </c>
      <c r="GK39" s="27">
        <f t="shared" si="110"/>
        <v>14.006359343957101</v>
      </c>
      <c r="GL39" s="27">
        <f t="shared" si="110"/>
        <v>13.724518098887403</v>
      </c>
      <c r="GM39" s="27">
        <f t="shared" si="110"/>
        <v>14.106745447614102</v>
      </c>
      <c r="GN39" s="27">
        <f t="shared" si="110"/>
        <v>12.476397530553651</v>
      </c>
      <c r="GO39" s="27">
        <f t="shared" si="110"/>
        <v>13.639856593108346</v>
      </c>
      <c r="GP39" s="27">
        <f t="shared" si="110"/>
        <v>13.734530536243412</v>
      </c>
      <c r="GQ39" s="27">
        <f t="shared" si="110"/>
        <v>13.419407646812095</v>
      </c>
      <c r="GR39" s="27">
        <f t="shared" si="110"/>
        <v>13.614525368867069</v>
      </c>
      <c r="GS39" s="27">
        <f t="shared" si="110"/>
        <v>12.886931673326764</v>
      </c>
      <c r="GT39" s="27">
        <f t="shared" si="110"/>
        <v>12.673824289797428</v>
      </c>
      <c r="GU39" s="27">
        <f t="shared" si="110"/>
        <v>12.849624637331086</v>
      </c>
      <c r="GV39" s="27">
        <f t="shared" si="110"/>
        <v>14.656864539519928</v>
      </c>
      <c r="GW39" s="27">
        <f t="shared" si="110"/>
        <v>13.917997578891981</v>
      </c>
      <c r="GX39" s="27">
        <f t="shared" si="110"/>
        <v>13.399166828123194</v>
      </c>
      <c r="GY39" s="27">
        <f t="shared" si="110"/>
        <v>14.158753157563854</v>
      </c>
      <c r="GZ39" s="27">
        <f>32/GZ38</f>
        <v>12.60444985334944</v>
      </c>
      <c r="HA39" s="27">
        <f>32/HA38</f>
        <v>13.28710464206797</v>
      </c>
      <c r="HB39" s="27">
        <f t="shared" ref="HB39:IS39" si="111">32/HB38</f>
        <v>13.63360559883821</v>
      </c>
      <c r="HC39" s="27">
        <f t="shared" si="111"/>
        <v>12.387647049182158</v>
      </c>
      <c r="HD39" s="27">
        <f t="shared" si="111"/>
        <v>12.412892179403126</v>
      </c>
      <c r="HE39" s="27">
        <f t="shared" si="111"/>
        <v>12.786993256171286</v>
      </c>
      <c r="HF39" s="27">
        <f t="shared" si="111"/>
        <v>12.909310421540049</v>
      </c>
      <c r="HG39" s="27">
        <f t="shared" si="111"/>
        <v>13.073922077097908</v>
      </c>
      <c r="HH39" s="27">
        <f t="shared" si="111"/>
        <v>13.005105591592146</v>
      </c>
      <c r="HI39" s="27">
        <f t="shared" si="111"/>
        <v>13.146717712727808</v>
      </c>
      <c r="HJ39" s="27">
        <f t="shared" si="111"/>
        <v>13.402871462530497</v>
      </c>
      <c r="HK39" s="27">
        <f t="shared" si="111"/>
        <v>13.167951230138403</v>
      </c>
      <c r="HL39" s="27">
        <f t="shared" si="111"/>
        <v>12.720504568646239</v>
      </c>
      <c r="HM39" s="27">
        <f t="shared" si="111"/>
        <v>14.097038297887755</v>
      </c>
      <c r="HN39" s="27">
        <f t="shared" si="111"/>
        <v>12.519627028277961</v>
      </c>
      <c r="HO39" s="27">
        <f t="shared" si="111"/>
        <v>12.383073914823326</v>
      </c>
      <c r="HP39" s="27">
        <f t="shared" si="111"/>
        <v>12.547812014131429</v>
      </c>
      <c r="HQ39" s="27">
        <f t="shared" si="111"/>
        <v>12.502592285080935</v>
      </c>
      <c r="HR39" s="27">
        <f t="shared" si="111"/>
        <v>12.569574671295673</v>
      </c>
      <c r="HS39" s="27">
        <f t="shared" si="111"/>
        <v>12.632002023337662</v>
      </c>
      <c r="HT39" s="27">
        <f t="shared" si="111"/>
        <v>12.673129691038083</v>
      </c>
      <c r="HU39" s="27">
        <f t="shared" si="111"/>
        <v>12.59886857048957</v>
      </c>
      <c r="HV39" s="27">
        <f t="shared" si="111"/>
        <v>14.176034324761959</v>
      </c>
      <c r="HW39" s="27">
        <f t="shared" si="111"/>
        <v>14.658081033885431</v>
      </c>
      <c r="HX39" s="27">
        <f t="shared" si="111"/>
        <v>12.331170781580003</v>
      </c>
      <c r="HY39" s="27">
        <f t="shared" si="111"/>
        <v>12.439287453324969</v>
      </c>
      <c r="HZ39" s="27">
        <f t="shared" si="111"/>
        <v>12.331992563483299</v>
      </c>
      <c r="IA39" s="27">
        <f t="shared" si="111"/>
        <v>12.442985018267889</v>
      </c>
      <c r="IB39" s="27">
        <f t="shared" si="111"/>
        <v>12.449854019156966</v>
      </c>
      <c r="IC39" s="27">
        <f t="shared" si="111"/>
        <v>12.974234650146661</v>
      </c>
      <c r="ID39" s="27">
        <f t="shared" si="111"/>
        <v>12.490038000858334</v>
      </c>
      <c r="IE39" s="27">
        <f t="shared" si="111"/>
        <v>12.37249783602315</v>
      </c>
      <c r="IF39" s="27">
        <f t="shared" si="111"/>
        <v>12.319939717122061</v>
      </c>
      <c r="IG39" s="27">
        <f t="shared" si="111"/>
        <v>12.415278143682396</v>
      </c>
      <c r="IH39" s="27">
        <f t="shared" si="111"/>
        <v>12.311221045126519</v>
      </c>
      <c r="II39" s="27">
        <f t="shared" si="111"/>
        <v>12.12021300447606</v>
      </c>
      <c r="IJ39" s="27">
        <f t="shared" si="111"/>
        <v>12.337293225622199</v>
      </c>
      <c r="IK39" s="27">
        <f t="shared" si="111"/>
        <v>12.67478521827257</v>
      </c>
      <c r="IL39" s="27">
        <f t="shared" si="111"/>
        <v>12.152017095250221</v>
      </c>
      <c r="IM39" s="27">
        <f t="shared" si="111"/>
        <v>12.639356473614903</v>
      </c>
      <c r="IN39" s="27">
        <f t="shared" si="111"/>
        <v>12.50730691533591</v>
      </c>
      <c r="IO39" s="27">
        <f t="shared" si="111"/>
        <v>13.352582598382666</v>
      </c>
      <c r="IP39" s="27">
        <f t="shared" si="111"/>
        <v>12.38685990391523</v>
      </c>
      <c r="IQ39" s="27">
        <f t="shared" si="111"/>
        <v>12.239139684047252</v>
      </c>
      <c r="IR39" s="27">
        <f t="shared" si="111"/>
        <v>12.462226878533015</v>
      </c>
      <c r="IS39" s="27">
        <f t="shared" si="111"/>
        <v>12.53674459255412</v>
      </c>
      <c r="IT39" s="27">
        <f>32/IT38</f>
        <v>12.588410411243835</v>
      </c>
      <c r="IU39" s="27">
        <f>32/IU38</f>
        <v>12.833046392635943</v>
      </c>
      <c r="IV39" s="27">
        <f t="shared" ref="IV39:JJ39" si="112">32/IV38</f>
        <v>12.800714014532804</v>
      </c>
      <c r="IW39" s="27">
        <f t="shared" si="112"/>
        <v>13.261852525267416</v>
      </c>
      <c r="IX39" s="27">
        <f t="shared" si="112"/>
        <v>13.584246190797574</v>
      </c>
      <c r="IY39" s="27">
        <f t="shared" si="112"/>
        <v>12.217748862682006</v>
      </c>
      <c r="IZ39" s="27">
        <f t="shared" si="112"/>
        <v>12.136754483414876</v>
      </c>
      <c r="JA39" s="27">
        <f t="shared" si="112"/>
        <v>12.358203980082139</v>
      </c>
      <c r="JB39" s="27">
        <f t="shared" si="112"/>
        <v>12.696936576755844</v>
      </c>
      <c r="JC39" s="27">
        <f t="shared" si="112"/>
        <v>12.293620097210848</v>
      </c>
      <c r="JD39" s="27">
        <f t="shared" si="112"/>
        <v>12.1144831255647</v>
      </c>
      <c r="JE39" s="27">
        <f t="shared" si="112"/>
        <v>12.59673279654889</v>
      </c>
      <c r="JF39" s="27">
        <f t="shared" si="112"/>
        <v>12.380613152328554</v>
      </c>
      <c r="JG39" s="27">
        <f t="shared" si="112"/>
        <v>12.965625297937422</v>
      </c>
      <c r="JH39" s="27">
        <f t="shared" si="112"/>
        <v>12.603222005885039</v>
      </c>
      <c r="JI39" s="27">
        <f t="shared" si="112"/>
        <v>12.517755866072735</v>
      </c>
      <c r="JJ39" s="27">
        <f t="shared" si="112"/>
        <v>12.367978230684299</v>
      </c>
      <c r="JK39" s="27">
        <f>32/JK38</f>
        <v>12.532506472027485</v>
      </c>
      <c r="JL39" s="27">
        <f>32/JL38</f>
        <v>12.380023564951676</v>
      </c>
      <c r="JM39" s="27">
        <f t="shared" ref="JM39:LS39" si="113">32/JM38</f>
        <v>12.853249490879813</v>
      </c>
      <c r="JN39" s="27">
        <f t="shared" si="113"/>
        <v>12.501721702985147</v>
      </c>
      <c r="JO39" s="27">
        <f t="shared" si="113"/>
        <v>13.417854387115883</v>
      </c>
      <c r="JP39" s="27">
        <f t="shared" si="113"/>
        <v>12.517797492108743</v>
      </c>
      <c r="JQ39" s="27">
        <f t="shared" si="113"/>
        <v>12.718565408226551</v>
      </c>
      <c r="JR39" s="27">
        <f t="shared" si="113"/>
        <v>12.67569334273843</v>
      </c>
      <c r="JS39" s="27">
        <f t="shared" si="113"/>
        <v>12.886171772565682</v>
      </c>
      <c r="JT39" s="27">
        <f t="shared" si="113"/>
        <v>12.8793783660079</v>
      </c>
      <c r="JU39" s="27">
        <f t="shared" si="113"/>
        <v>12.37473266019555</v>
      </c>
      <c r="JV39" s="27">
        <f t="shared" si="113"/>
        <v>12.597872243243934</v>
      </c>
      <c r="JW39" s="27">
        <f t="shared" si="113"/>
        <v>12.621506941349075</v>
      </c>
      <c r="JX39" s="27">
        <f t="shared" si="113"/>
        <v>13.062335229472787</v>
      </c>
      <c r="JY39" s="27">
        <f t="shared" si="113"/>
        <v>12.561161577517373</v>
      </c>
      <c r="JZ39" s="27">
        <f t="shared" si="113"/>
        <v>12.742065113489531</v>
      </c>
      <c r="KA39" s="27">
        <f t="shared" si="113"/>
        <v>12.780099448285265</v>
      </c>
      <c r="KB39" s="27">
        <f t="shared" si="113"/>
        <v>12.656704425558646</v>
      </c>
      <c r="KC39" s="27">
        <f t="shared" si="113"/>
        <v>12.806972211266002</v>
      </c>
      <c r="KD39" s="27">
        <f t="shared" si="113"/>
        <v>13.262703225056613</v>
      </c>
      <c r="KE39" s="27">
        <f t="shared" si="113"/>
        <v>12.537104430850343</v>
      </c>
      <c r="KF39" s="27">
        <f t="shared" si="113"/>
        <v>13.342889569180441</v>
      </c>
      <c r="KG39" s="27">
        <f t="shared" si="113"/>
        <v>13.000954199406157</v>
      </c>
      <c r="KH39" s="27">
        <f t="shared" si="113"/>
        <v>13.322995373910027</v>
      </c>
      <c r="KI39" s="27">
        <f t="shared" si="113"/>
        <v>13.318808018612282</v>
      </c>
      <c r="KJ39" s="27">
        <f t="shared" si="113"/>
        <v>12.988300168739208</v>
      </c>
      <c r="KK39" s="27">
        <f t="shared" si="113"/>
        <v>12.715252417865221</v>
      </c>
      <c r="KL39" s="27">
        <f t="shared" si="113"/>
        <v>12.969216314219603</v>
      </c>
      <c r="KM39" s="238">
        <f t="shared" si="113"/>
        <v>12.815589469427325</v>
      </c>
      <c r="KN39" s="238">
        <f t="shared" si="113"/>
        <v>12.423676597842952</v>
      </c>
      <c r="KO39" s="239">
        <f t="shared" si="113"/>
        <v>15.792167996671013</v>
      </c>
      <c r="KP39" s="239">
        <f t="shared" si="113"/>
        <v>14.410439241495938</v>
      </c>
      <c r="KQ39" s="239">
        <f t="shared" si="113"/>
        <v>14.318503045499163</v>
      </c>
      <c r="KR39" s="239">
        <f t="shared" si="113"/>
        <v>14.334960279624489</v>
      </c>
      <c r="KS39" s="239">
        <f t="shared" si="113"/>
        <v>14.254332006633565</v>
      </c>
      <c r="KT39" s="239">
        <f t="shared" si="113"/>
        <v>14.159591239176315</v>
      </c>
      <c r="KU39" s="239">
        <f t="shared" si="113"/>
        <v>14.798046820772738</v>
      </c>
      <c r="KV39" s="239">
        <f t="shared" si="113"/>
        <v>14.556998410551495</v>
      </c>
      <c r="KW39" s="239">
        <f t="shared" si="113"/>
        <v>14.839128557333577</v>
      </c>
      <c r="KX39" s="239">
        <f t="shared" si="113"/>
        <v>14.867118097168188</v>
      </c>
      <c r="KY39" s="239">
        <f t="shared" si="113"/>
        <v>14.92333749104948</v>
      </c>
      <c r="KZ39" s="239">
        <f t="shared" si="113"/>
        <v>15.04387770304897</v>
      </c>
      <c r="LA39" s="239">
        <f t="shared" si="113"/>
        <v>14.671658628750722</v>
      </c>
      <c r="LB39" s="239">
        <f t="shared" si="113"/>
        <v>14.548393706934455</v>
      </c>
      <c r="LC39" s="239">
        <f t="shared" si="113"/>
        <v>14.406250189665368</v>
      </c>
      <c r="LD39" s="239">
        <f t="shared" si="113"/>
        <v>14.555686188586188</v>
      </c>
      <c r="LE39" s="239">
        <f t="shared" si="113"/>
        <v>14.145633065116009</v>
      </c>
      <c r="LF39" s="239">
        <f t="shared" si="113"/>
        <v>14.514857930518637</v>
      </c>
      <c r="LG39" s="239">
        <f t="shared" si="113"/>
        <v>14.129057244316995</v>
      </c>
      <c r="LH39" s="239">
        <f t="shared" si="113"/>
        <v>14.266027799262528</v>
      </c>
      <c r="LI39" s="239">
        <f t="shared" si="113"/>
        <v>15.175863517628716</v>
      </c>
      <c r="LJ39" s="239">
        <f t="shared" si="113"/>
        <v>16.290639414092134</v>
      </c>
      <c r="LK39" s="239">
        <f t="shared" si="113"/>
        <v>15.541339321376288</v>
      </c>
      <c r="LL39" s="239">
        <f t="shared" si="113"/>
        <v>15.624986095768616</v>
      </c>
      <c r="LM39" s="240">
        <f t="shared" si="113"/>
        <v>13.559373544631649</v>
      </c>
      <c r="LN39" s="240">
        <f t="shared" si="113"/>
        <v>13.934266703541923</v>
      </c>
      <c r="LO39" s="240">
        <f t="shared" si="113"/>
        <v>13.047546416739495</v>
      </c>
      <c r="LP39" s="240">
        <f t="shared" si="113"/>
        <v>13.359930560935604</v>
      </c>
      <c r="LQ39" s="240">
        <f t="shared" si="113"/>
        <v>12.970145469569228</v>
      </c>
      <c r="LR39" s="240">
        <f t="shared" si="113"/>
        <v>13.283785381375402</v>
      </c>
      <c r="LS39" s="240">
        <f t="shared" si="113"/>
        <v>12.801805357703204</v>
      </c>
      <c r="LT39" s="127">
        <f>32/LT38</f>
        <v>12.710248437469666</v>
      </c>
      <c r="LU39" s="127">
        <f>32/LU38</f>
        <v>12.290596253986401</v>
      </c>
      <c r="LV39" s="127">
        <f t="shared" ref="LV39:NE39" si="114">32/LV38</f>
        <v>12.413465441022359</v>
      </c>
      <c r="LW39" s="127">
        <f t="shared" si="114"/>
        <v>12.493423415132579</v>
      </c>
      <c r="LX39" s="127">
        <f t="shared" si="114"/>
        <v>12.346970937644347</v>
      </c>
      <c r="LY39" s="127">
        <f t="shared" si="114"/>
        <v>12.327047706177263</v>
      </c>
      <c r="LZ39" s="127">
        <f t="shared" si="114"/>
        <v>12.780311148331171</v>
      </c>
      <c r="MA39" s="127">
        <f t="shared" si="114"/>
        <v>12.826552652807489</v>
      </c>
      <c r="MB39" s="127">
        <f t="shared" si="114"/>
        <v>12.603035980891594</v>
      </c>
      <c r="MC39" s="127">
        <f t="shared" si="114"/>
        <v>12.458175155916665</v>
      </c>
      <c r="MD39" s="127">
        <f t="shared" si="114"/>
        <v>12.106839191051032</v>
      </c>
      <c r="ME39" s="127">
        <f t="shared" si="114"/>
        <v>12.288426325268327</v>
      </c>
      <c r="MF39" s="127">
        <f t="shared" si="114"/>
        <v>12.159247507273308</v>
      </c>
      <c r="MG39" s="127">
        <f t="shared" si="114"/>
        <v>12.254889880587315</v>
      </c>
      <c r="MH39" s="127">
        <f t="shared" si="114"/>
        <v>12.552229527592363</v>
      </c>
      <c r="MI39" s="127">
        <f t="shared" si="114"/>
        <v>13.280508356375426</v>
      </c>
      <c r="MJ39" s="127">
        <f t="shared" si="114"/>
        <v>12.802719358853413</v>
      </c>
      <c r="MK39" s="127">
        <f t="shared" si="114"/>
        <v>13.045002434953471</v>
      </c>
      <c r="ML39" s="127">
        <f t="shared" si="114"/>
        <v>14.386211736315525</v>
      </c>
      <c r="MM39" s="127">
        <f t="shared" si="114"/>
        <v>14.308809253381197</v>
      </c>
      <c r="MN39" s="127">
        <f t="shared" si="114"/>
        <v>12.822981447322146</v>
      </c>
      <c r="MO39" s="127">
        <f t="shared" si="114"/>
        <v>12.956847945549111</v>
      </c>
      <c r="MP39" s="127">
        <f t="shared" si="114"/>
        <v>12.509611073848751</v>
      </c>
      <c r="MQ39" s="127">
        <f t="shared" si="114"/>
        <v>12.5779236654573</v>
      </c>
      <c r="MR39" s="127">
        <f t="shared" si="114"/>
        <v>13.54461038353557</v>
      </c>
      <c r="MS39" s="127">
        <f t="shared" si="114"/>
        <v>14.065660943216756</v>
      </c>
      <c r="MT39" s="127">
        <f t="shared" si="114"/>
        <v>14.353563287390561</v>
      </c>
      <c r="MU39" s="127">
        <f t="shared" si="114"/>
        <v>14.214057821442545</v>
      </c>
      <c r="MV39" s="127">
        <f t="shared" si="114"/>
        <v>14.267391711856439</v>
      </c>
      <c r="MW39" s="127">
        <f t="shared" si="114"/>
        <v>14.071935912172373</v>
      </c>
      <c r="MX39" s="127">
        <f t="shared" si="114"/>
        <v>14.059380894398357</v>
      </c>
      <c r="MY39" s="127">
        <f t="shared" si="114"/>
        <v>14.426131940555591</v>
      </c>
      <c r="MZ39" s="127">
        <f t="shared" si="114"/>
        <v>14.296275004355417</v>
      </c>
      <c r="NA39" s="127">
        <f t="shared" si="114"/>
        <v>12.518117378869087</v>
      </c>
      <c r="NB39" s="127">
        <f t="shared" si="114"/>
        <v>12.805863181637582</v>
      </c>
      <c r="NC39" s="127">
        <f t="shared" si="114"/>
        <v>12.544638252997267</v>
      </c>
      <c r="ND39" s="127">
        <f t="shared" si="114"/>
        <v>12.840064049094387</v>
      </c>
      <c r="NE39" s="127">
        <f t="shared" si="114"/>
        <v>12.725115522524472</v>
      </c>
    </row>
    <row r="40" spans="1:369" s="38" customForma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105"/>
      <c r="EN40" s="105"/>
      <c r="EO40" s="105"/>
      <c r="EP40" s="105"/>
      <c r="EQ40" s="105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27"/>
      <c r="HA40" s="27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27"/>
      <c r="IU40" s="27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27"/>
      <c r="JL40" s="27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230"/>
      <c r="KP40" s="230"/>
      <c r="KQ40" s="230"/>
      <c r="KR40" s="230"/>
      <c r="KS40" s="230"/>
      <c r="KT40" s="230"/>
      <c r="KU40" s="230"/>
      <c r="KV40" s="230"/>
      <c r="KW40" s="230"/>
      <c r="KX40" s="230"/>
      <c r="KY40" s="230"/>
      <c r="KZ40" s="230"/>
      <c r="LA40" s="230"/>
      <c r="LB40" s="230"/>
      <c r="LC40" s="230"/>
      <c r="LD40" s="230"/>
      <c r="LE40" s="230"/>
      <c r="LF40" s="230"/>
      <c r="LG40" s="230"/>
      <c r="LH40" s="230"/>
      <c r="LI40" s="230"/>
      <c r="LJ40" s="230"/>
      <c r="LK40" s="230"/>
      <c r="LL40" s="230"/>
      <c r="LM40" s="230"/>
      <c r="LN40" s="230"/>
      <c r="LO40" s="230"/>
      <c r="LP40" s="230"/>
      <c r="LQ40" s="230"/>
      <c r="LR40" s="230"/>
      <c r="LS40" s="230"/>
      <c r="LT40" s="127"/>
      <c r="LU40" s="127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</row>
    <row r="41" spans="1:369" s="38" customFormat="1">
      <c r="A41" s="24" t="s">
        <v>224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105"/>
      <c r="EN41" s="105"/>
      <c r="EO41" s="105"/>
      <c r="EP41" s="105"/>
      <c r="EQ41" s="105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27"/>
      <c r="HA41" s="27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27"/>
      <c r="IU41" s="27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27"/>
      <c r="JL41" s="27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230"/>
      <c r="KP41" s="230"/>
      <c r="KQ41" s="230"/>
      <c r="KR41" s="230"/>
      <c r="KS41" s="230"/>
      <c r="KT41" s="230"/>
      <c r="KU41" s="230"/>
      <c r="KV41" s="230"/>
      <c r="KW41" s="230"/>
      <c r="KX41" s="230"/>
      <c r="KY41" s="230"/>
      <c r="KZ41" s="230"/>
      <c r="LA41" s="230"/>
      <c r="LB41" s="230"/>
      <c r="LC41" s="230"/>
      <c r="LD41" s="230"/>
      <c r="LE41" s="230"/>
      <c r="LF41" s="230"/>
      <c r="LG41" s="230"/>
      <c r="LH41" s="230"/>
      <c r="LI41" s="230"/>
      <c r="LJ41" s="230"/>
      <c r="LK41" s="230"/>
      <c r="LL41" s="230"/>
      <c r="LM41" s="230"/>
      <c r="LN41" s="230"/>
      <c r="LO41" s="230"/>
      <c r="LP41" s="230"/>
      <c r="LQ41" s="230"/>
      <c r="LR41" s="230"/>
      <c r="LS41" s="230"/>
      <c r="LT41" s="127"/>
      <c r="LU41" s="127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</row>
    <row r="42" spans="1:369" s="38" customFormat="1">
      <c r="A42" s="24" t="s">
        <v>210</v>
      </c>
      <c r="B42" s="24">
        <f t="shared" ref="B42:DX43" si="115">B26*B$39/2</f>
        <v>6.1107484191099352E-3</v>
      </c>
      <c r="C42" s="24">
        <f t="shared" si="115"/>
        <v>2.782041453061903E-3</v>
      </c>
      <c r="D42" s="24">
        <f t="shared" si="115"/>
        <v>6.6029884789915467E-3</v>
      </c>
      <c r="E42" s="24">
        <f t="shared" si="115"/>
        <v>1.6165139386994151E-3</v>
      </c>
      <c r="F42" s="24">
        <f t="shared" si="115"/>
        <v>5.4906903780535836E-3</v>
      </c>
      <c r="G42" s="24">
        <f t="shared" si="115"/>
        <v>2.1967720943391173E-3</v>
      </c>
      <c r="H42" s="24">
        <f t="shared" si="115"/>
        <v>2.7359120120590726E-2</v>
      </c>
      <c r="I42" s="24">
        <f t="shared" si="115"/>
        <v>4.4232889109371886E-3</v>
      </c>
      <c r="J42" s="24">
        <f t="shared" si="115"/>
        <v>3.8775281133060563E-3</v>
      </c>
      <c r="K42" s="24">
        <f t="shared" si="115"/>
        <v>1.6043719483072191E-2</v>
      </c>
      <c r="L42" s="24">
        <f t="shared" si="115"/>
        <v>4.0708525781155214E-3</v>
      </c>
      <c r="M42" s="24">
        <f t="shared" si="115"/>
        <v>2.7458160906265855E-3</v>
      </c>
      <c r="N42" s="24">
        <f t="shared" si="115"/>
        <v>1.7908905329375494E-3</v>
      </c>
      <c r="O42" s="24">
        <f t="shared" si="115"/>
        <v>3.6408958105116759E-3</v>
      </c>
      <c r="P42" s="24">
        <f t="shared" si="115"/>
        <v>2.3997553342427059E-3</v>
      </c>
      <c r="Q42" s="24">
        <f t="shared" si="115"/>
        <v>1.0761797219410538E-2</v>
      </c>
      <c r="R42" s="24">
        <f t="shared" si="115"/>
        <v>8.8930777415775989E-3</v>
      </c>
      <c r="S42" s="24">
        <f t="shared" si="115"/>
        <v>2.4174624603260555E-2</v>
      </c>
      <c r="T42" s="24">
        <f t="shared" si="115"/>
        <v>1.0630040784814217E-3</v>
      </c>
      <c r="U42" s="24">
        <f t="shared" si="115"/>
        <v>1.979658944212777E-3</v>
      </c>
      <c r="V42" s="24">
        <f t="shared" si="115"/>
        <v>1.5326257398854902E-3</v>
      </c>
      <c r="W42" s="24">
        <f t="shared" si="115"/>
        <v>2.3005053703165287E-3</v>
      </c>
      <c r="X42" s="24">
        <f t="shared" si="115"/>
        <v>7.6333098633083905E-3</v>
      </c>
      <c r="Y42" s="24">
        <f t="shared" si="115"/>
        <v>2.5935071551976187E-3</v>
      </c>
      <c r="Z42" s="24">
        <f t="shared" si="115"/>
        <v>2.0624912169983911E-3</v>
      </c>
      <c r="AA42" s="24">
        <f t="shared" si="115"/>
        <v>3.1401705756792619E-3</v>
      </c>
      <c r="AB42" s="24">
        <f t="shared" si="115"/>
        <v>0</v>
      </c>
      <c r="AC42" s="24">
        <f t="shared" si="115"/>
        <v>0</v>
      </c>
      <c r="AD42" s="24">
        <f t="shared" si="115"/>
        <v>0</v>
      </c>
      <c r="AE42" s="24">
        <f t="shared" si="115"/>
        <v>0</v>
      </c>
      <c r="AF42" s="24">
        <f t="shared" si="115"/>
        <v>0</v>
      </c>
      <c r="AG42" s="24">
        <f t="shared" si="115"/>
        <v>0</v>
      </c>
      <c r="AH42" s="24">
        <f t="shared" si="115"/>
        <v>0</v>
      </c>
      <c r="AI42" s="24">
        <f t="shared" si="115"/>
        <v>0</v>
      </c>
      <c r="AJ42" s="24">
        <f t="shared" si="115"/>
        <v>3.8851375057563984E-3</v>
      </c>
      <c r="AK42" s="24">
        <f t="shared" si="115"/>
        <v>2.4081756026316029E-3</v>
      </c>
      <c r="AL42" s="24">
        <f t="shared" si="115"/>
        <v>5.6218533498939606E-3</v>
      </c>
      <c r="AM42" s="24">
        <f t="shared" si="115"/>
        <v>2.8660810252365445E-3</v>
      </c>
      <c r="AN42" s="24">
        <f t="shared" si="115"/>
        <v>3.5808076509265805E-3</v>
      </c>
      <c r="AO42" s="24">
        <f t="shared" si="115"/>
        <v>3.8021432962413106E-3</v>
      </c>
      <c r="AP42" s="24">
        <f t="shared" si="115"/>
        <v>5.3003856387229768E-3</v>
      </c>
      <c r="AQ42" s="24">
        <f t="shared" si="115"/>
        <v>8.7977362595104032E-3</v>
      </c>
      <c r="AR42" s="24">
        <f t="shared" si="115"/>
        <v>2.6142055544019726E-2</v>
      </c>
      <c r="AS42" s="24">
        <f t="shared" si="115"/>
        <v>1.6747397173444386E-3</v>
      </c>
      <c r="AT42" s="24">
        <f t="shared" si="115"/>
        <v>3.5996151421848637E-3</v>
      </c>
      <c r="AU42" s="24">
        <f t="shared" si="115"/>
        <v>4.9903791446811938E-2</v>
      </c>
      <c r="AV42" s="24">
        <f t="shared" si="115"/>
        <v>4.1258375056946765E-3</v>
      </c>
      <c r="AW42" s="24">
        <f t="shared" si="115"/>
        <v>6.415087392722011E-3</v>
      </c>
      <c r="AX42" s="83">
        <f t="shared" si="115"/>
        <v>0</v>
      </c>
      <c r="AY42" s="83">
        <f t="shared" si="115"/>
        <v>0</v>
      </c>
      <c r="AZ42" s="83">
        <f t="shared" si="115"/>
        <v>0</v>
      </c>
      <c r="BA42" s="83">
        <f t="shared" si="115"/>
        <v>0</v>
      </c>
      <c r="BB42" s="83">
        <f t="shared" si="115"/>
        <v>0</v>
      </c>
      <c r="BC42" s="83">
        <f t="shared" si="115"/>
        <v>0</v>
      </c>
      <c r="BD42" s="83">
        <f t="shared" si="115"/>
        <v>0</v>
      </c>
      <c r="BE42" s="83">
        <f t="shared" si="115"/>
        <v>0</v>
      </c>
      <c r="BF42" s="83">
        <f t="shared" si="115"/>
        <v>0</v>
      </c>
      <c r="BG42" s="83">
        <f t="shared" si="115"/>
        <v>0</v>
      </c>
      <c r="BH42" s="83">
        <f t="shared" si="115"/>
        <v>0</v>
      </c>
      <c r="BI42" s="83">
        <f t="shared" si="115"/>
        <v>0</v>
      </c>
      <c r="BJ42" s="83">
        <f t="shared" si="115"/>
        <v>4.4726589752610083E-3</v>
      </c>
      <c r="BK42" s="83">
        <f t="shared" si="115"/>
        <v>9.5036462853863111E-3</v>
      </c>
      <c r="BL42" s="83">
        <f t="shared" si="115"/>
        <v>0</v>
      </c>
      <c r="BM42" s="83">
        <f t="shared" si="115"/>
        <v>1.1572360355198345E-2</v>
      </c>
      <c r="BN42" s="83">
        <f t="shared" si="115"/>
        <v>9.8487372926912321E-3</v>
      </c>
      <c r="BO42" s="83">
        <f t="shared" si="115"/>
        <v>2.3508580724908696E-3</v>
      </c>
      <c r="BP42" s="83">
        <f t="shared" si="115"/>
        <v>5.3275789349275402E-3</v>
      </c>
      <c r="BQ42" s="83">
        <f t="shared" si="115"/>
        <v>0</v>
      </c>
      <c r="BR42" s="83">
        <f t="shared" si="115"/>
        <v>2.6191200156351351E-3</v>
      </c>
      <c r="BS42" s="83">
        <f t="shared" si="115"/>
        <v>1.3228738779936997E-2</v>
      </c>
      <c r="BT42" s="83">
        <f t="shared" si="115"/>
        <v>1.0592159849500985E-2</v>
      </c>
      <c r="BU42" s="83">
        <f t="shared" si="115"/>
        <v>8.0635149712283138E-3</v>
      </c>
      <c r="BV42" s="83">
        <f t="shared" si="115"/>
        <v>0</v>
      </c>
      <c r="BW42" s="83">
        <f t="shared" si="115"/>
        <v>2.7261580344334947E-2</v>
      </c>
      <c r="BX42" s="83">
        <f t="shared" si="115"/>
        <v>0</v>
      </c>
      <c r="BY42" s="83">
        <f t="shared" si="115"/>
        <v>7.6747488068268435E-3</v>
      </c>
      <c r="BZ42" s="83">
        <f t="shared" si="115"/>
        <v>2.5876012792293169E-3</v>
      </c>
      <c r="CA42" s="83">
        <f t="shared" si="115"/>
        <v>7.7343240352151094E-3</v>
      </c>
      <c r="CB42" s="83">
        <f t="shared" si="115"/>
        <v>5.14560857811628E-3</v>
      </c>
      <c r="CC42" s="83">
        <f t="shared" si="115"/>
        <v>2.5996526183725997E-3</v>
      </c>
      <c r="CD42" s="83">
        <f t="shared" si="115"/>
        <v>0</v>
      </c>
      <c r="CE42" s="83">
        <f t="shared" si="115"/>
        <v>0</v>
      </c>
      <c r="CF42" s="83">
        <f t="shared" si="115"/>
        <v>0</v>
      </c>
      <c r="CG42" s="83">
        <f t="shared" si="115"/>
        <v>1.0538933067726885E-2</v>
      </c>
      <c r="CH42" s="83">
        <f t="shared" si="115"/>
        <v>0</v>
      </c>
      <c r="CI42" s="83">
        <f t="shared" si="115"/>
        <v>0</v>
      </c>
      <c r="CJ42" s="83">
        <f t="shared" si="115"/>
        <v>0</v>
      </c>
      <c r="CK42" s="83">
        <f t="shared" si="115"/>
        <v>0</v>
      </c>
      <c r="CL42" s="83">
        <f t="shared" si="115"/>
        <v>7.8055702714167315E-3</v>
      </c>
      <c r="CM42" s="83">
        <f t="shared" si="115"/>
        <v>1.2928278404364264E-2</v>
      </c>
      <c r="CN42" s="83">
        <f t="shared" si="115"/>
        <v>0</v>
      </c>
      <c r="CO42" s="83">
        <f t="shared" si="115"/>
        <v>0</v>
      </c>
      <c r="CP42" s="83">
        <f t="shared" si="115"/>
        <v>0</v>
      </c>
      <c r="CQ42" s="83">
        <f t="shared" si="115"/>
        <v>7.8484436319405104E-3</v>
      </c>
      <c r="CR42" s="24">
        <f t="shared" si="115"/>
        <v>3.8744204182738261E-3</v>
      </c>
      <c r="CS42" s="24">
        <f t="shared" si="115"/>
        <v>4.9600939617230957E-3</v>
      </c>
      <c r="CT42" s="24">
        <f t="shared" si="115"/>
        <v>4.0010226317657238E-3</v>
      </c>
      <c r="CU42" s="24">
        <f t="shared" si="115"/>
        <v>1.0983655116592102E-2</v>
      </c>
      <c r="CV42" s="24">
        <f t="shared" si="115"/>
        <v>5.1630105155424646E-3</v>
      </c>
      <c r="CW42" s="24">
        <f t="shared" si="115"/>
        <v>5.1680472575892861E-3</v>
      </c>
      <c r="CX42" s="24">
        <f t="shared" si="115"/>
        <v>9.5379291230283884E-3</v>
      </c>
      <c r="CY42" s="24">
        <f t="shared" si="115"/>
        <v>2.7999802306820396E-2</v>
      </c>
      <c r="CZ42" s="24">
        <f t="shared" si="115"/>
        <v>6.9023380379236903E-3</v>
      </c>
      <c r="DA42" s="24">
        <f t="shared" si="115"/>
        <v>7.5287448071151997E-3</v>
      </c>
      <c r="DB42" s="24">
        <f t="shared" si="115"/>
        <v>0</v>
      </c>
      <c r="DC42" s="26">
        <f t="shared" si="115"/>
        <v>4.9941584734809986E-3</v>
      </c>
      <c r="DD42" s="26">
        <f t="shared" si="115"/>
        <v>4.2283328381611824E-3</v>
      </c>
      <c r="DE42" s="26">
        <f t="shared" si="115"/>
        <v>2.9515204531698563E-3</v>
      </c>
      <c r="DF42" s="26">
        <f t="shared" si="115"/>
        <v>1.7694020383215983E-3</v>
      </c>
      <c r="DG42" s="26">
        <f t="shared" si="115"/>
        <v>2.1520690742103644E-3</v>
      </c>
      <c r="DH42" s="26">
        <f t="shared" si="115"/>
        <v>3.6155916621013221E-3</v>
      </c>
      <c r="DI42" s="26">
        <f t="shared" si="115"/>
        <v>1.1590865901841075E-3</v>
      </c>
      <c r="DJ42" s="26">
        <f t="shared" si="115"/>
        <v>2.8452137739699672E-3</v>
      </c>
      <c r="DK42" s="26">
        <f t="shared" si="115"/>
        <v>5.2380957352792436E-3</v>
      </c>
      <c r="DL42" s="26">
        <f t="shared" si="115"/>
        <v>1.184787914573063E-3</v>
      </c>
      <c r="DM42" s="26">
        <f t="shared" si="115"/>
        <v>1.8790737393829511E-3</v>
      </c>
      <c r="DN42" s="26">
        <f t="shared" si="115"/>
        <v>5.9062266236810821E-3</v>
      </c>
      <c r="DO42" s="26">
        <f t="shared" si="115"/>
        <v>1.7298976696961778E-3</v>
      </c>
      <c r="DP42" s="26">
        <f t="shared" si="115"/>
        <v>3.2843194697594474E-3</v>
      </c>
      <c r="DQ42" s="26">
        <v>1.4681979726783617E-2</v>
      </c>
      <c r="DR42" s="26">
        <v>2.8034408879394975E-3</v>
      </c>
      <c r="DS42" s="26">
        <v>2.0104903628550153E-3</v>
      </c>
      <c r="DT42" s="26">
        <v>2.1557587566089042E-3</v>
      </c>
      <c r="DU42" s="26">
        <v>1.6949779486632142E-3</v>
      </c>
      <c r="DV42" s="26">
        <v>2.4756337576222758E-3</v>
      </c>
      <c r="DW42" s="26">
        <f t="shared" si="115"/>
        <v>8.3181548218298207E-2</v>
      </c>
      <c r="DX42" s="26">
        <f t="shared" si="115"/>
        <v>2.091674690573404E-4</v>
      </c>
      <c r="DY42" s="26">
        <f t="shared" ref="DW42:EQ43" si="116">DY26*DY$39/2</f>
        <v>7.7183387849865656E-2</v>
      </c>
      <c r="DZ42" s="26">
        <f t="shared" si="116"/>
        <v>0</v>
      </c>
      <c r="EA42" s="26">
        <f t="shared" si="116"/>
        <v>3.5173346241565784E-5</v>
      </c>
      <c r="EB42" s="26">
        <f t="shared" si="116"/>
        <v>1.8104831886297317E-3</v>
      </c>
      <c r="EC42" s="26">
        <f t="shared" si="116"/>
        <v>2.3186755989793527E-3</v>
      </c>
      <c r="ED42" s="26">
        <f t="shared" si="116"/>
        <v>2.0114217267644839E-3</v>
      </c>
      <c r="EE42" s="26">
        <f t="shared" si="116"/>
        <v>1.9535994728262151E-3</v>
      </c>
      <c r="EF42" s="26">
        <f t="shared" si="116"/>
        <v>9.6064499081425486E-3</v>
      </c>
      <c r="EG42" s="26">
        <f t="shared" si="116"/>
        <v>2.7380261211426217E-3</v>
      </c>
      <c r="EH42" s="26">
        <f t="shared" si="116"/>
        <v>2.0993080078406585E-3</v>
      </c>
      <c r="EI42" s="26">
        <f t="shared" si="116"/>
        <v>6.7490679743092245E-3</v>
      </c>
      <c r="EJ42" s="26">
        <f t="shared" si="116"/>
        <v>1.3211629596751031E-3</v>
      </c>
      <c r="EK42" s="26">
        <f t="shared" si="116"/>
        <v>1.8016698583596447E-3</v>
      </c>
      <c r="EL42" s="26">
        <f t="shared" si="116"/>
        <v>1.4438171863628011E-3</v>
      </c>
      <c r="EM42" s="26">
        <f t="shared" si="116"/>
        <v>1.5672332202085932E-2</v>
      </c>
      <c r="EN42" s="26">
        <f t="shared" si="116"/>
        <v>1.4607454863848929E-2</v>
      </c>
      <c r="EO42" s="26">
        <f t="shared" si="116"/>
        <v>1.5953664379217483E-2</v>
      </c>
      <c r="EP42" s="26">
        <f t="shared" si="116"/>
        <v>1.3782145699031469E-2</v>
      </c>
      <c r="EQ42" s="26">
        <f t="shared" si="116"/>
        <v>1.6279356828910227E-2</v>
      </c>
      <c r="ER42" s="27">
        <v>1.0415535406651754E-2</v>
      </c>
      <c r="ES42" s="27">
        <v>6.1598822115214863E-3</v>
      </c>
      <c r="ET42" s="27">
        <v>8.3115940829313582E-3</v>
      </c>
      <c r="EU42" s="27">
        <v>1.9217568321758357E-2</v>
      </c>
      <c r="EV42" s="27">
        <v>2.4107489950965608E-2</v>
      </c>
      <c r="EW42" s="27">
        <v>8.2896347535247068E-3</v>
      </c>
      <c r="EX42" s="27">
        <v>2.5652789524512167E-3</v>
      </c>
      <c r="EY42" s="27">
        <v>1.4535501208886702E-2</v>
      </c>
      <c r="EZ42" s="27">
        <v>1.2668072771694319E-2</v>
      </c>
      <c r="FA42" s="27">
        <v>3.1842513500213075E-2</v>
      </c>
      <c r="FB42" s="27">
        <v>1.0783799005311456E-2</v>
      </c>
      <c r="FC42" s="27">
        <v>1.7139067832972733E-2</v>
      </c>
      <c r="FD42" s="27">
        <v>1.2903389097442311E-2</v>
      </c>
      <c r="FE42" s="27">
        <v>1.0943597999154796E-2</v>
      </c>
      <c r="FF42" s="27">
        <v>8.8957006940482211E-3</v>
      </c>
      <c r="FG42" s="27">
        <v>1.420720759189842E-2</v>
      </c>
      <c r="FH42" s="27">
        <v>4.6942762279034564E-3</v>
      </c>
      <c r="FI42" s="27">
        <v>1.0432824568823391E-2</v>
      </c>
      <c r="FJ42" s="27">
        <v>1.6973023382083639E-2</v>
      </c>
      <c r="FK42" s="27">
        <v>1.3149374501948002E-2</v>
      </c>
      <c r="FL42" s="27">
        <v>2.1028110856407302E-2</v>
      </c>
      <c r="FM42" s="27">
        <v>2.1054345542754403E-2</v>
      </c>
      <c r="FN42" s="27">
        <v>2.1575954480519386E-2</v>
      </c>
      <c r="FO42" s="27">
        <v>2.7552230929851942E-2</v>
      </c>
      <c r="FP42" s="27">
        <v>2.4946813583605194E-2</v>
      </c>
      <c r="FQ42" s="27">
        <v>2.2190802771177874E-2</v>
      </c>
      <c r="FR42" s="27">
        <v>2.2578548301983404E-2</v>
      </c>
      <c r="FS42" s="27">
        <v>3.9387636289797023E-2</v>
      </c>
      <c r="FT42" s="27">
        <v>2.9000886986167856E-2</v>
      </c>
      <c r="FU42" s="27">
        <v>3.4035766941402236E-2</v>
      </c>
      <c r="FV42" s="27">
        <f t="shared" ref="FV42:IG43" si="117">FV26*FV$39/2</f>
        <v>2.9966341616867051E-2</v>
      </c>
      <c r="FW42" s="27">
        <f t="shared" si="117"/>
        <v>6.3909962934462026E-3</v>
      </c>
      <c r="FX42" s="27">
        <f t="shared" si="117"/>
        <v>2.1447275018252401E-3</v>
      </c>
      <c r="FY42" s="27">
        <f t="shared" si="117"/>
        <v>8.9561214030531421E-3</v>
      </c>
      <c r="FZ42" s="27">
        <f t="shared" si="117"/>
        <v>6.5925009111161984E-3</v>
      </c>
      <c r="GA42" s="27">
        <f t="shared" si="117"/>
        <v>1.5772915711765756E-2</v>
      </c>
      <c r="GB42" s="27">
        <f t="shared" si="117"/>
        <v>4.5023500342408398E-3</v>
      </c>
      <c r="GC42" s="27">
        <f t="shared" si="117"/>
        <v>8.4260796932631912E-3</v>
      </c>
      <c r="GD42" s="27">
        <f t="shared" si="117"/>
        <v>6.4343931262568462E-3</v>
      </c>
      <c r="GE42" s="27">
        <f t="shared" si="117"/>
        <v>8.4739462475625013E-3</v>
      </c>
      <c r="GF42" s="27">
        <f t="shared" si="117"/>
        <v>8.558356651504723E-3</v>
      </c>
      <c r="GG42" s="27">
        <f t="shared" si="117"/>
        <v>1.0902631035351074E-2</v>
      </c>
      <c r="GH42" s="27">
        <f t="shared" si="117"/>
        <v>6.4079896937685515E-3</v>
      </c>
      <c r="GI42" s="27">
        <f t="shared" si="117"/>
        <v>6.4888153025494319E-3</v>
      </c>
      <c r="GJ42" s="27">
        <f t="shared" si="117"/>
        <v>4.4919803531160438E-3</v>
      </c>
      <c r="GK42" s="27">
        <f t="shared" si="117"/>
        <v>1.1656424221002914E-2</v>
      </c>
      <c r="GL42" s="27">
        <f t="shared" si="117"/>
        <v>2.2843738513461057E-3</v>
      </c>
      <c r="GM42" s="27">
        <f t="shared" si="117"/>
        <v>1.1739967915790699E-2</v>
      </c>
      <c r="GN42" s="27">
        <f t="shared" si="117"/>
        <v>0</v>
      </c>
      <c r="GO42" s="27">
        <f t="shared" si="117"/>
        <v>6.8108471669981758E-3</v>
      </c>
      <c r="GP42" s="27">
        <f t="shared" si="117"/>
        <v>6.858121106646178E-3</v>
      </c>
      <c r="GQ42" s="27">
        <f t="shared" si="117"/>
        <v>6.7007694641205533E-3</v>
      </c>
      <c r="GR42" s="27">
        <f t="shared" si="117"/>
        <v>4.5321322799158018E-3</v>
      </c>
      <c r="GS42" s="27">
        <f t="shared" si="117"/>
        <v>4.2899239924523184E-3</v>
      </c>
      <c r="GT42" s="27">
        <f t="shared" si="117"/>
        <v>4.2189827862175195E-3</v>
      </c>
      <c r="GU42" s="27">
        <f t="shared" si="117"/>
        <v>6.4162573089203163E-3</v>
      </c>
      <c r="GV42" s="27">
        <f t="shared" si="117"/>
        <v>9.7582320502795795E-3</v>
      </c>
      <c r="GW42" s="27">
        <f t="shared" si="117"/>
        <v>6.9497324794733596E-3</v>
      </c>
      <c r="GX42" s="27">
        <f t="shared" si="117"/>
        <v>6.6906625306873474E-3</v>
      </c>
      <c r="GY42" s="27">
        <f t="shared" si="117"/>
        <v>1.8853199943493815E-2</v>
      </c>
      <c r="GZ42" s="27">
        <f t="shared" si="117"/>
        <v>2.7273276979617633E-2</v>
      </c>
      <c r="HA42" s="27">
        <f t="shared" si="117"/>
        <v>3.759666759573161E-2</v>
      </c>
      <c r="HB42" s="27">
        <f t="shared" si="117"/>
        <v>3.4038629158217898E-2</v>
      </c>
      <c r="HC42" s="27">
        <f t="shared" si="117"/>
        <v>4.1237173932031157E-3</v>
      </c>
      <c r="HD42" s="27">
        <f t="shared" si="117"/>
        <v>1.0330303078730965E-2</v>
      </c>
      <c r="HE42" s="27">
        <f t="shared" si="117"/>
        <v>1.7026622178656841E-2</v>
      </c>
      <c r="HF42" s="27">
        <f t="shared" si="117"/>
        <v>2.5784241853941511E-2</v>
      </c>
      <c r="HG42" s="27">
        <f t="shared" si="117"/>
        <v>1.7408684523432635E-2</v>
      </c>
      <c r="HH42" s="27">
        <f t="shared" si="117"/>
        <v>2.5975577080410414E-2</v>
      </c>
      <c r="HI42" s="27">
        <f t="shared" si="117"/>
        <v>3.9387636289797023E-2</v>
      </c>
      <c r="HJ42" s="27">
        <f t="shared" si="117"/>
        <v>2.9000886986167856E-2</v>
      </c>
      <c r="HK42" s="27">
        <f t="shared" si="117"/>
        <v>4.3834724467837561E-3</v>
      </c>
      <c r="HL42" s="27">
        <f t="shared" si="117"/>
        <v>6.3517832400031161E-3</v>
      </c>
      <c r="HM42" s="27">
        <f t="shared" si="117"/>
        <v>7.0391336374273075E-3</v>
      </c>
      <c r="HN42" s="27">
        <f t="shared" si="117"/>
        <v>8.3353042798122255E-3</v>
      </c>
      <c r="HO42" s="27">
        <f t="shared" si="117"/>
        <v>6.1832925673219004E-3</v>
      </c>
      <c r="HP42" s="27">
        <f t="shared" si="117"/>
        <v>8.3540692504203932E-3</v>
      </c>
      <c r="HQ42" s="27">
        <f t="shared" si="117"/>
        <v>1.0404953632723814E-2</v>
      </c>
      <c r="HR42" s="27">
        <f t="shared" si="117"/>
        <v>4.1842791848520884E-3</v>
      </c>
      <c r="HS42" s="27">
        <f t="shared" si="117"/>
        <v>4.2050605936543488E-3</v>
      </c>
      <c r="HT42" s="27">
        <f t="shared" si="117"/>
        <v>1.4765630465590311E-2</v>
      </c>
      <c r="HU42" s="27">
        <f t="shared" si="117"/>
        <v>1.0485077039355502E-2</v>
      </c>
      <c r="HV42" s="27">
        <f t="shared" si="117"/>
        <v>1.4157158113943368E-2</v>
      </c>
      <c r="HW42" s="27">
        <f t="shared" si="117"/>
        <v>9.7590419666347752E-3</v>
      </c>
      <c r="HX42" s="27">
        <f t="shared" si="117"/>
        <v>6.1573755567143826E-3</v>
      </c>
      <c r="HY42" s="27">
        <f t="shared" si="117"/>
        <v>1.0352269851302406E-2</v>
      </c>
      <c r="HZ42" s="27">
        <f t="shared" si="117"/>
        <v>2.2578548301983404E-2</v>
      </c>
      <c r="IA42" s="27">
        <f t="shared" si="117"/>
        <v>1.2426416462983911E-2</v>
      </c>
      <c r="IB42" s="27">
        <f t="shared" si="117"/>
        <v>8.2888508782669561E-3</v>
      </c>
      <c r="IC42" s="27">
        <f t="shared" si="117"/>
        <v>1.079746558767199E-2</v>
      </c>
      <c r="ID42" s="27">
        <f t="shared" si="117"/>
        <v>2.4946813583605194E-2</v>
      </c>
      <c r="IE42" s="27">
        <f t="shared" si="117"/>
        <v>8.2373487590034298E-3</v>
      </c>
      <c r="IF42" s="27">
        <f t="shared" si="117"/>
        <v>1.8455302505675522E-2</v>
      </c>
      <c r="IG42" s="27">
        <f t="shared" si="117"/>
        <v>1.0332288734755658E-2</v>
      </c>
      <c r="IH42" s="27">
        <f t="shared" ref="IH42:KS43" si="118">IH26*IH$39/2</f>
        <v>1.6393103921606551E-2</v>
      </c>
      <c r="II42" s="27">
        <f t="shared" si="118"/>
        <v>2.2190802771177874E-2</v>
      </c>
      <c r="IJ42" s="27">
        <f t="shared" si="118"/>
        <v>1.232086540508209E-2</v>
      </c>
      <c r="IK42" s="27">
        <f t="shared" si="118"/>
        <v>1.2657908007595775E-2</v>
      </c>
      <c r="IL42" s="27">
        <f t="shared" si="118"/>
        <v>8.0905573204062727E-3</v>
      </c>
      <c r="IM42" s="27">
        <f t="shared" si="118"/>
        <v>1.0518772031969794E-2</v>
      </c>
      <c r="IN42" s="27">
        <f t="shared" si="118"/>
        <v>1.6654203615627045E-2</v>
      </c>
      <c r="IO42" s="27">
        <f t="shared" si="118"/>
        <v>1.3334802861234354E-2</v>
      </c>
      <c r="IP42" s="27">
        <f t="shared" si="118"/>
        <v>2.4740732164943869E-2</v>
      </c>
      <c r="IQ42" s="27">
        <f t="shared" si="118"/>
        <v>1.0185702133860898E-2</v>
      </c>
      <c r="IR42" s="27">
        <f t="shared" si="118"/>
        <v>1.0371360584664627E-2</v>
      </c>
      <c r="IS42" s="27">
        <f t="shared" si="118"/>
        <v>4.1733503969887224E-3</v>
      </c>
      <c r="IT42" s="27">
        <f t="shared" si="118"/>
        <v>1.8857472320438499E-2</v>
      </c>
      <c r="IU42" s="27">
        <f t="shared" si="118"/>
        <v>1.9223937672057836E-2</v>
      </c>
      <c r="IV42" s="27">
        <f t="shared" si="118"/>
        <v>1.7044892163159527E-2</v>
      </c>
      <c r="IW42" s="27">
        <f t="shared" si="118"/>
        <v>1.5451559200544593E-2</v>
      </c>
      <c r="IX42" s="27">
        <f t="shared" si="118"/>
        <v>2.0349236970236044E-2</v>
      </c>
      <c r="IY42" s="27">
        <f t="shared" si="118"/>
        <v>8.1343201482569957E-3</v>
      </c>
      <c r="IZ42" s="27">
        <f t="shared" si="118"/>
        <v>1.2120593691825774E-2</v>
      </c>
      <c r="JA42" s="27">
        <f t="shared" si="118"/>
        <v>2.05695805261021E-2</v>
      </c>
      <c r="JB42" s="27">
        <f t="shared" si="118"/>
        <v>1.0566691558551802E-2</v>
      </c>
      <c r="JC42" s="27">
        <f t="shared" si="118"/>
        <v>1.2277250429970887E-2</v>
      </c>
      <c r="JD42" s="27">
        <f t="shared" si="118"/>
        <v>8.0655679930523964E-3</v>
      </c>
      <c r="JE42" s="27">
        <f t="shared" si="118"/>
        <v>8.3866396781284228E-3</v>
      </c>
      <c r="JF42" s="27">
        <f t="shared" si="118"/>
        <v>8.2427517658645501E-3</v>
      </c>
      <c r="JG42" s="27">
        <f t="shared" si="118"/>
        <v>1.079030068070691E-2</v>
      </c>
      <c r="JH42" s="27">
        <f t="shared" si="118"/>
        <v>1.8879660128656016E-2</v>
      </c>
      <c r="JI42" s="27">
        <f t="shared" si="118"/>
        <v>8.3340584993826464E-3</v>
      </c>
      <c r="JJ42" s="27">
        <f t="shared" si="118"/>
        <v>8.23433970085506E-3</v>
      </c>
      <c r="JK42" s="27">
        <f t="shared" si="118"/>
        <v>0</v>
      </c>
      <c r="JL42" s="27">
        <f t="shared" si="118"/>
        <v>3.5030026731720794E-2</v>
      </c>
      <c r="JM42" s="27">
        <f t="shared" si="118"/>
        <v>0</v>
      </c>
      <c r="JN42" s="27">
        <f t="shared" si="118"/>
        <v>6.242537468201638E-2</v>
      </c>
      <c r="JO42" s="27">
        <f t="shared" si="118"/>
        <v>3.349996934200037E-2</v>
      </c>
      <c r="JP42" s="27">
        <f t="shared" si="118"/>
        <v>0</v>
      </c>
      <c r="JQ42" s="27">
        <f t="shared" si="118"/>
        <v>0</v>
      </c>
      <c r="JR42" s="27">
        <f t="shared" si="118"/>
        <v>0</v>
      </c>
      <c r="JS42" s="27">
        <f t="shared" si="118"/>
        <v>0</v>
      </c>
      <c r="JT42" s="27">
        <f t="shared" si="118"/>
        <v>0</v>
      </c>
      <c r="JU42" s="27">
        <f t="shared" si="118"/>
        <v>0</v>
      </c>
      <c r="JV42" s="27">
        <f t="shared" si="118"/>
        <v>0</v>
      </c>
      <c r="JW42" s="27">
        <f t="shared" si="118"/>
        <v>0</v>
      </c>
      <c r="JX42" s="27">
        <f t="shared" si="118"/>
        <v>0</v>
      </c>
      <c r="JY42" s="27">
        <f t="shared" si="118"/>
        <v>0</v>
      </c>
      <c r="JZ42" s="27">
        <f t="shared" si="118"/>
        <v>0</v>
      </c>
      <c r="KA42" s="27">
        <f t="shared" si="118"/>
        <v>0</v>
      </c>
      <c r="KB42" s="27">
        <f t="shared" si="118"/>
        <v>0</v>
      </c>
      <c r="KC42" s="27">
        <f t="shared" si="118"/>
        <v>0</v>
      </c>
      <c r="KD42" s="27">
        <f t="shared" si="118"/>
        <v>0</v>
      </c>
      <c r="KE42" s="27">
        <f t="shared" si="118"/>
        <v>0</v>
      </c>
      <c r="KF42" s="27">
        <f t="shared" si="118"/>
        <v>0</v>
      </c>
      <c r="KG42" s="27">
        <f t="shared" si="118"/>
        <v>3.4623047135568998E-2</v>
      </c>
      <c r="KH42" s="27">
        <f t="shared" si="118"/>
        <v>9.5354327742698253E-2</v>
      </c>
      <c r="KI42" s="27">
        <f t="shared" si="118"/>
        <v>0.11749281374608039</v>
      </c>
      <c r="KJ42" s="27">
        <f t="shared" si="118"/>
        <v>0</v>
      </c>
      <c r="KK42" s="27">
        <f t="shared" si="118"/>
        <v>0.14603069521183426</v>
      </c>
      <c r="KL42" s="27">
        <f t="shared" si="118"/>
        <v>6.9077050941249551E-2</v>
      </c>
      <c r="KM42" s="238">
        <f t="shared" si="118"/>
        <v>3.4129399385958256E-2</v>
      </c>
      <c r="KN42" s="238">
        <f t="shared" si="118"/>
        <v>1.2407133752839167E-2</v>
      </c>
      <c r="KO42" s="239">
        <f t="shared" si="118"/>
        <v>5.7827512637610233E-2</v>
      </c>
      <c r="KP42" s="239">
        <f t="shared" si="118"/>
        <v>0</v>
      </c>
      <c r="KQ42" s="239">
        <f t="shared" si="118"/>
        <v>9.5329580862178187E-3</v>
      </c>
      <c r="KR42" s="239">
        <f t="shared" si="118"/>
        <v>1.9087829932922091E-2</v>
      </c>
      <c r="KS42" s="239">
        <f t="shared" si="118"/>
        <v>2.6098144486179961E-2</v>
      </c>
      <c r="KT42" s="239">
        <f t="shared" ref="KT42:NE43" si="119">KT26*KT$39/2</f>
        <v>4.0065421282622735E-2</v>
      </c>
      <c r="KU42" s="239">
        <f t="shared" si="119"/>
        <v>2.9556684728574045E-2</v>
      </c>
      <c r="KV42" s="239">
        <f t="shared" si="119"/>
        <v>9.6917432826574539E-3</v>
      </c>
      <c r="KW42" s="239">
        <f t="shared" si="119"/>
        <v>3.2108633695961473E-2</v>
      </c>
      <c r="KX42" s="239">
        <f t="shared" si="119"/>
        <v>1.7321875279656677E-2</v>
      </c>
      <c r="KY42" s="239">
        <f t="shared" si="119"/>
        <v>1.2419555168982591E-2</v>
      </c>
      <c r="KZ42" s="239">
        <f t="shared" si="119"/>
        <v>1.2519871590420249E-2</v>
      </c>
      <c r="LA42" s="239">
        <f t="shared" si="119"/>
        <v>1.4652122465463437E-2</v>
      </c>
      <c r="LB42" s="239">
        <f t="shared" si="119"/>
        <v>2.9058043356060829E-2</v>
      </c>
      <c r="LC42" s="239">
        <f t="shared" si="119"/>
        <v>2.6376290293994516E-2</v>
      </c>
      <c r="LD42" s="239">
        <f t="shared" si="119"/>
        <v>3.149532630686093E-2</v>
      </c>
      <c r="LE42" s="239">
        <f t="shared" si="119"/>
        <v>9.4178648902237087E-3</v>
      </c>
      <c r="LF42" s="239">
        <f t="shared" si="119"/>
        <v>3.6238826391108446E-2</v>
      </c>
      <c r="LG42" s="239">
        <f t="shared" si="119"/>
        <v>7.0551217931010294E-3</v>
      </c>
      <c r="LH42" s="239">
        <f t="shared" si="119"/>
        <v>2.3745052928199947E-3</v>
      </c>
      <c r="LI42" s="239">
        <f t="shared" si="119"/>
        <v>1.0103770650884632E-2</v>
      </c>
      <c r="LJ42" s="239">
        <f t="shared" si="119"/>
        <v>1.0845964989408877E-2</v>
      </c>
      <c r="LK42" s="239">
        <f t="shared" si="119"/>
        <v>1.3903911260385744E-2</v>
      </c>
      <c r="LL42" s="239">
        <f t="shared" si="119"/>
        <v>3.0991636314010654E-2</v>
      </c>
      <c r="LM42" s="240">
        <f t="shared" si="119"/>
        <v>1.3541318453360502E-2</v>
      </c>
      <c r="LN42" s="240">
        <f t="shared" si="119"/>
        <v>9.2771416135432241E-3</v>
      </c>
      <c r="LO42" s="240">
        <f t="shared" si="119"/>
        <v>1.0858477377446319E-2</v>
      </c>
      <c r="LP42" s="240">
        <f t="shared" si="119"/>
        <v>8.8947606930330266E-3</v>
      </c>
      <c r="LQ42" s="240">
        <f t="shared" si="119"/>
        <v>6.4764374848048749E-3</v>
      </c>
      <c r="LR42" s="240">
        <f t="shared" si="119"/>
        <v>8.8440648344709737E-3</v>
      </c>
      <c r="LS42" s="240">
        <f t="shared" si="119"/>
        <v>6.3923795061766996E-3</v>
      </c>
      <c r="LT42" s="127">
        <f t="shared" si="119"/>
        <v>0</v>
      </c>
      <c r="LU42" s="127">
        <f t="shared" si="119"/>
        <v>8.1828204087792279E-3</v>
      </c>
      <c r="LV42" s="127">
        <f t="shared" si="119"/>
        <v>6.1984680963826696E-3</v>
      </c>
      <c r="LW42" s="127">
        <f t="shared" si="119"/>
        <v>1.4556252314568585E-2</v>
      </c>
      <c r="LX42" s="127">
        <f t="shared" si="119"/>
        <v>4.1101767435567068E-3</v>
      </c>
      <c r="LY42" s="127">
        <f t="shared" si="119"/>
        <v>1.8465950292209612E-2</v>
      </c>
      <c r="LZ42" s="127">
        <f t="shared" si="119"/>
        <v>0</v>
      </c>
      <c r="MA42" s="127">
        <f t="shared" si="119"/>
        <v>8.539648903333882E-3</v>
      </c>
      <c r="MB42" s="127">
        <f t="shared" si="119"/>
        <v>0</v>
      </c>
      <c r="MC42" s="127">
        <f t="shared" si="119"/>
        <v>4.1471954580281842E-3</v>
      </c>
      <c r="MD42" s="127">
        <f t="shared" si="119"/>
        <v>4.0302394111354969E-3</v>
      </c>
      <c r="ME42" s="127">
        <f t="shared" si="119"/>
        <v>0</v>
      </c>
      <c r="MF42" s="127">
        <f t="shared" si="119"/>
        <v>0</v>
      </c>
      <c r="MG42" s="127">
        <f t="shared" si="119"/>
        <v>0</v>
      </c>
      <c r="MH42" s="127">
        <f t="shared" si="119"/>
        <v>8.3570103379443164E-3</v>
      </c>
      <c r="MI42" s="127">
        <f t="shared" si="119"/>
        <v>0</v>
      </c>
      <c r="MJ42" s="127">
        <f t="shared" si="119"/>
        <v>6.3928358982290679E-3</v>
      </c>
      <c r="MK42" s="127">
        <f t="shared" si="119"/>
        <v>0</v>
      </c>
      <c r="ML42" s="127">
        <f t="shared" si="119"/>
        <v>0</v>
      </c>
      <c r="MM42" s="127">
        <f t="shared" si="119"/>
        <v>7.1448781225272292E-3</v>
      </c>
      <c r="MN42" s="127">
        <f t="shared" si="119"/>
        <v>4.2686356349274793E-3</v>
      </c>
      <c r="MO42" s="127">
        <f t="shared" si="119"/>
        <v>6.4697975760065465E-3</v>
      </c>
      <c r="MP42" s="127">
        <f t="shared" si="119"/>
        <v>0</v>
      </c>
      <c r="MQ42" s="127">
        <f t="shared" si="119"/>
        <v>0</v>
      </c>
      <c r="MR42" s="127">
        <f t="shared" si="119"/>
        <v>0</v>
      </c>
      <c r="MS42" s="127">
        <f t="shared" si="119"/>
        <v>0</v>
      </c>
      <c r="MT42" s="127">
        <f t="shared" si="119"/>
        <v>0</v>
      </c>
      <c r="MU42" s="127">
        <f t="shared" si="119"/>
        <v>9.4634206534237979E-3</v>
      </c>
      <c r="MV42" s="127">
        <f t="shared" si="119"/>
        <v>4.749464617795086E-3</v>
      </c>
      <c r="MW42" s="127">
        <f t="shared" si="119"/>
        <v>0</v>
      </c>
      <c r="MX42" s="127">
        <f t="shared" si="119"/>
        <v>0</v>
      </c>
      <c r="MY42" s="127">
        <f t="shared" si="119"/>
        <v>4.8023075700917416E-3</v>
      </c>
      <c r="MZ42" s="127">
        <f t="shared" si="119"/>
        <v>7.1386193430536373E-3</v>
      </c>
      <c r="NA42" s="127">
        <f t="shared" si="119"/>
        <v>0</v>
      </c>
      <c r="NB42" s="127">
        <f t="shared" si="119"/>
        <v>0</v>
      </c>
      <c r="NC42" s="127">
        <f t="shared" si="119"/>
        <v>0</v>
      </c>
      <c r="ND42" s="127">
        <f t="shared" si="119"/>
        <v>2.137161126680158E-3</v>
      </c>
      <c r="NE42" s="127">
        <f t="shared" si="119"/>
        <v>1.6944228392176394E-2</v>
      </c>
    </row>
    <row r="43" spans="1:369" s="38" customFormat="1">
      <c r="A43" s="24" t="s">
        <v>211</v>
      </c>
      <c r="B43" s="24">
        <f t="shared" si="115"/>
        <v>3.9724144037213159E-2</v>
      </c>
      <c r="C43" s="24">
        <f t="shared" si="115"/>
        <v>3.2276625614904721E-2</v>
      </c>
      <c r="D43" s="24">
        <f t="shared" si="115"/>
        <v>9.1417352277873815E-2</v>
      </c>
      <c r="E43" s="24">
        <f t="shared" si="115"/>
        <v>7.0516860781439261E-2</v>
      </c>
      <c r="F43" s="24">
        <f t="shared" si="115"/>
        <v>7.6889496414008329E-2</v>
      </c>
      <c r="G43" s="24">
        <f t="shared" si="115"/>
        <v>8.2127806623069524E-2</v>
      </c>
      <c r="H43" s="24">
        <f t="shared" si="115"/>
        <v>7.8006947750147895E-2</v>
      </c>
      <c r="I43" s="24">
        <f t="shared" si="115"/>
        <v>8.8312125067126199E-2</v>
      </c>
      <c r="J43" s="24">
        <f t="shared" si="115"/>
        <v>9.2879078819519886E-2</v>
      </c>
      <c r="K43" s="24">
        <f t="shared" si="115"/>
        <v>7.2194386956772036E-2</v>
      </c>
      <c r="L43" s="24">
        <f t="shared" si="115"/>
        <v>7.4976015827343437E-2</v>
      </c>
      <c r="M43" s="24">
        <f t="shared" si="115"/>
        <v>3.2399046230193844E-2</v>
      </c>
      <c r="N43" s="24">
        <f t="shared" si="115"/>
        <v>3.0560103275462009E-2</v>
      </c>
      <c r="O43" s="24">
        <f t="shared" si="115"/>
        <v>7.5245600434095367E-2</v>
      </c>
      <c r="P43" s="24">
        <f t="shared" si="115"/>
        <v>5.4859194325859111E-2</v>
      </c>
      <c r="Q43" s="24">
        <f t="shared" si="115"/>
        <v>6.8236528793968132E-2</v>
      </c>
      <c r="R43" s="24">
        <f t="shared" si="115"/>
        <v>5.1655719962331523E-2</v>
      </c>
      <c r="S43" s="24">
        <f t="shared" si="115"/>
        <v>5.2958645470903939E-2</v>
      </c>
      <c r="T43" s="24">
        <f t="shared" si="115"/>
        <v>4.0532619175447884E-2</v>
      </c>
      <c r="U43" s="24">
        <f t="shared" si="115"/>
        <v>4.2271779171780745E-2</v>
      </c>
      <c r="V43" s="24">
        <f t="shared" si="115"/>
        <v>3.4548113982135586E-2</v>
      </c>
      <c r="W43" s="24">
        <f t="shared" si="115"/>
        <v>4.5386970556544358E-2</v>
      </c>
      <c r="X43" s="24">
        <f t="shared" si="115"/>
        <v>3.4803225958127799E-2</v>
      </c>
      <c r="Y43" s="24">
        <f t="shared" si="115"/>
        <v>3.400726560573393E-2</v>
      </c>
      <c r="Z43" s="24">
        <f t="shared" si="115"/>
        <v>3.6516583502645882E-2</v>
      </c>
      <c r="AA43" s="24">
        <f t="shared" si="115"/>
        <v>3.557770756357035E-2</v>
      </c>
      <c r="AB43" s="24">
        <f t="shared" si="115"/>
        <v>6.4121131800228021E-2</v>
      </c>
      <c r="AC43" s="24">
        <f t="shared" si="115"/>
        <v>4.3160456371814981E-2</v>
      </c>
      <c r="AD43" s="24">
        <f t="shared" si="115"/>
        <v>3.3976069672734768E-2</v>
      </c>
      <c r="AE43" s="24">
        <f t="shared" si="115"/>
        <v>3.5021941183065487E-2</v>
      </c>
      <c r="AF43" s="24">
        <f t="shared" si="115"/>
        <v>3.8325331405395874E-2</v>
      </c>
      <c r="AG43" s="24">
        <f t="shared" si="115"/>
        <v>4.0604735253841076E-2</v>
      </c>
      <c r="AH43" s="24">
        <f t="shared" si="115"/>
        <v>3.6571791707639301E-2</v>
      </c>
      <c r="AI43" s="24">
        <f t="shared" si="115"/>
        <v>4.013877045789789E-2</v>
      </c>
      <c r="AJ43" s="24">
        <f t="shared" si="115"/>
        <v>4.4392212284045954E-2</v>
      </c>
      <c r="AK43" s="24">
        <f t="shared" si="115"/>
        <v>4.4297820070507879E-2</v>
      </c>
      <c r="AL43" s="24">
        <f t="shared" si="115"/>
        <v>5.4309295401736235E-2</v>
      </c>
      <c r="AM43" s="24">
        <f t="shared" si="115"/>
        <v>3.2353694952133555E-2</v>
      </c>
      <c r="AN43" s="24">
        <f t="shared" si="115"/>
        <v>3.5169483517972375E-2</v>
      </c>
      <c r="AO43" s="24">
        <f t="shared" si="115"/>
        <v>2.4698924625007064E-2</v>
      </c>
      <c r="AP43" s="24">
        <f t="shared" si="115"/>
        <v>3.5436689366632926E-2</v>
      </c>
      <c r="AQ43" s="24">
        <f t="shared" si="115"/>
        <v>5.4807401147384943E-2</v>
      </c>
      <c r="AR43" s="24">
        <f t="shared" si="115"/>
        <v>4.02328323329132E-2</v>
      </c>
      <c r="AS43" s="24">
        <f t="shared" si="115"/>
        <v>7.463178356892386E-2</v>
      </c>
      <c r="AT43" s="24">
        <f t="shared" si="115"/>
        <v>6.1072600577338439E-2</v>
      </c>
      <c r="AU43" s="24">
        <f t="shared" si="115"/>
        <v>6.5250339143410024E-2</v>
      </c>
      <c r="AV43" s="24">
        <f t="shared" si="115"/>
        <v>1.5076084094680572E-2</v>
      </c>
      <c r="AW43" s="24">
        <f t="shared" si="115"/>
        <v>7.5036384264978578E-3</v>
      </c>
      <c r="AX43" s="83">
        <f t="shared" si="115"/>
        <v>0</v>
      </c>
      <c r="AY43" s="83">
        <f t="shared" si="115"/>
        <v>4.827765875296236E-2</v>
      </c>
      <c r="AZ43" s="83">
        <f t="shared" si="115"/>
        <v>3.3209368478146817E-2</v>
      </c>
      <c r="BA43" s="83">
        <f t="shared" si="115"/>
        <v>3.8711242487692817E-2</v>
      </c>
      <c r="BB43" s="83">
        <f t="shared" si="115"/>
        <v>5.0416965629093112E-2</v>
      </c>
      <c r="BC43" s="83">
        <f t="shared" si="115"/>
        <v>5.5435138278148395E-2</v>
      </c>
      <c r="BD43" s="83">
        <f t="shared" si="115"/>
        <v>5.801733344333538E-2</v>
      </c>
      <c r="BE43" s="83">
        <f t="shared" si="115"/>
        <v>4.8597553292105328E-2</v>
      </c>
      <c r="BF43" s="83">
        <f t="shared" si="115"/>
        <v>4.2758103464107154E-2</v>
      </c>
      <c r="BG43" s="83">
        <f t="shared" si="115"/>
        <v>1.7250729247151503E-2</v>
      </c>
      <c r="BH43" s="83">
        <f t="shared" si="115"/>
        <v>5.7470488146670565E-2</v>
      </c>
      <c r="BI43" s="83">
        <f t="shared" si="115"/>
        <v>5.9918319775011476E-2</v>
      </c>
      <c r="BJ43" s="83">
        <f t="shared" si="115"/>
        <v>1.0093302287480205E-2</v>
      </c>
      <c r="BK43" s="83">
        <f t="shared" si="115"/>
        <v>1.4297710500213084E-2</v>
      </c>
      <c r="BL43" s="83">
        <f t="shared" si="115"/>
        <v>8.4630898397152089E-3</v>
      </c>
      <c r="BM43" s="83">
        <f t="shared" si="115"/>
        <v>1.7409976465263966E-3</v>
      </c>
      <c r="BN43" s="83">
        <f t="shared" si="115"/>
        <v>7.4084404224976736E-3</v>
      </c>
      <c r="BO43" s="83">
        <f t="shared" si="115"/>
        <v>7.0734720418305468E-3</v>
      </c>
      <c r="BP43" s="83">
        <f t="shared" si="115"/>
        <v>2.003762003320687E-2</v>
      </c>
      <c r="BQ43" s="83">
        <f t="shared" si="115"/>
        <v>1.6070853675089706E-2</v>
      </c>
      <c r="BR43" s="83">
        <f t="shared" si="115"/>
        <v>9.8508032139325713E-3</v>
      </c>
      <c r="BS43" s="83">
        <f t="shared" si="115"/>
        <v>1.5921524996090942E-2</v>
      </c>
      <c r="BT43" s="83">
        <f t="shared" si="115"/>
        <v>3.5854467721435905E-2</v>
      </c>
      <c r="BU43" s="83">
        <f t="shared" si="115"/>
        <v>3.2349633452453376E-2</v>
      </c>
      <c r="BV43" s="83">
        <f t="shared" si="115"/>
        <v>2.0341777365620237E-2</v>
      </c>
      <c r="BW43" s="83">
        <f t="shared" si="115"/>
        <v>3.8962863646757509E-2</v>
      </c>
      <c r="BX43" s="83">
        <f t="shared" si="115"/>
        <v>3.8570362981161989E-2</v>
      </c>
      <c r="BY43" s="83">
        <f t="shared" si="115"/>
        <v>3.078996090741834E-2</v>
      </c>
      <c r="BZ43" s="83">
        <f t="shared" si="115"/>
        <v>3.8929030889219313E-2</v>
      </c>
      <c r="CA43" s="83">
        <f t="shared" si="115"/>
        <v>3.4907588934698162E-2</v>
      </c>
      <c r="CB43" s="83">
        <f t="shared" si="115"/>
        <v>4.6447702021769281E-2</v>
      </c>
      <c r="CC43" s="83">
        <f t="shared" si="115"/>
        <v>2.9332752468729018E-2</v>
      </c>
      <c r="CD43" s="83">
        <f t="shared" si="115"/>
        <v>5.0174676712536871E-2</v>
      </c>
      <c r="CE43" s="83">
        <f t="shared" si="115"/>
        <v>3.4338865044893113E-2</v>
      </c>
      <c r="CF43" s="83">
        <f t="shared" si="115"/>
        <v>3.1140939784796574E-2</v>
      </c>
      <c r="CG43" s="83">
        <f t="shared" si="115"/>
        <v>2.1800958074994815E-2</v>
      </c>
      <c r="CH43" s="83">
        <f t="shared" si="115"/>
        <v>4.1647491199364936E-2</v>
      </c>
      <c r="CI43" s="83">
        <f t="shared" si="115"/>
        <v>4.2919046482211023E-2</v>
      </c>
      <c r="CJ43" s="83">
        <f t="shared" si="115"/>
        <v>2.3753922787529882E-2</v>
      </c>
      <c r="CK43" s="83">
        <f t="shared" si="115"/>
        <v>4.3263892199440594E-2</v>
      </c>
      <c r="CL43" s="83">
        <f t="shared" si="115"/>
        <v>1.9571748337161101E-2</v>
      </c>
      <c r="CM43" s="83">
        <f t="shared" si="115"/>
        <v>2.139486824058158E-2</v>
      </c>
      <c r="CN43" s="83">
        <f t="shared" si="115"/>
        <v>2.5430986726679938E-2</v>
      </c>
      <c r="CO43" s="83">
        <f t="shared" si="115"/>
        <v>1.7905923949301114E-2</v>
      </c>
      <c r="CP43" s="83">
        <f t="shared" si="115"/>
        <v>1.3977955048217711E-2</v>
      </c>
      <c r="CQ43" s="83">
        <f t="shared" si="115"/>
        <v>1.967924933879996E-2</v>
      </c>
      <c r="CR43" s="24">
        <f t="shared" si="115"/>
        <v>1.2838800193057937E-2</v>
      </c>
      <c r="CS43" s="24">
        <f t="shared" si="115"/>
        <v>3.1603931754374613E-2</v>
      </c>
      <c r="CT43" s="24">
        <f t="shared" si="115"/>
        <v>2.946513773280398E-2</v>
      </c>
      <c r="CU43" s="24">
        <f t="shared" si="115"/>
        <v>2.5197096651020264E-2</v>
      </c>
      <c r="CV43" s="24">
        <f t="shared" si="115"/>
        <v>2.4533909449941341E-2</v>
      </c>
      <c r="CW43" s="24">
        <f t="shared" si="115"/>
        <v>2.8161941722477397E-2</v>
      </c>
      <c r="CX43" s="24">
        <f t="shared" si="115"/>
        <v>3.312855553172759E-2</v>
      </c>
      <c r="CY43" s="24">
        <f t="shared" si="115"/>
        <v>4.371478045402015E-2</v>
      </c>
      <c r="CZ43" s="24">
        <f t="shared" si="115"/>
        <v>3.970815214980547E-2</v>
      </c>
      <c r="DA43" s="24">
        <f t="shared" si="115"/>
        <v>2.2616950491477297E-2</v>
      </c>
      <c r="DB43" s="24">
        <f t="shared" si="115"/>
        <v>3.3980587694949382E-2</v>
      </c>
      <c r="DC43" s="26">
        <f t="shared" si="115"/>
        <v>0.11827031189625963</v>
      </c>
      <c r="DD43" s="26">
        <f t="shared" si="115"/>
        <v>0.29176315120069457</v>
      </c>
      <c r="DE43" s="26">
        <f t="shared" si="115"/>
        <v>0.25120784945457958</v>
      </c>
      <c r="DF43" s="26">
        <f t="shared" si="115"/>
        <v>0.11698460098591672</v>
      </c>
      <c r="DG43" s="26">
        <f t="shared" si="115"/>
        <v>0.1160564423431116</v>
      </c>
      <c r="DH43" s="26">
        <f t="shared" si="115"/>
        <v>0.14777018324236846</v>
      </c>
      <c r="DI43" s="26">
        <f t="shared" si="115"/>
        <v>0.17933209566718181</v>
      </c>
      <c r="DJ43" s="26">
        <f t="shared" si="115"/>
        <v>0.17173177520270749</v>
      </c>
      <c r="DK43" s="26">
        <f t="shared" si="115"/>
        <v>0.17603596931166893</v>
      </c>
      <c r="DL43" s="26">
        <f t="shared" si="115"/>
        <v>0.17885874684225211</v>
      </c>
      <c r="DM43" s="26">
        <f t="shared" si="115"/>
        <v>0.24488450371087825</v>
      </c>
      <c r="DN43" s="26">
        <f t="shared" si="115"/>
        <v>0.13966899564591148</v>
      </c>
      <c r="DO43" s="26">
        <f t="shared" si="115"/>
        <v>0.12586894650487018</v>
      </c>
      <c r="DP43" s="26">
        <f t="shared" si="115"/>
        <v>0.11848501194451105</v>
      </c>
      <c r="DQ43" s="26">
        <v>0.17884907937443828</v>
      </c>
      <c r="DR43" s="26">
        <v>0.19937300998528437</v>
      </c>
      <c r="DS43" s="26">
        <v>0.2899541365953594</v>
      </c>
      <c r="DT43" s="26">
        <v>0.21054903412224052</v>
      </c>
      <c r="DU43" s="26">
        <v>0.17138793296222879</v>
      </c>
      <c r="DV43" s="26">
        <v>0.16497729932986793</v>
      </c>
      <c r="DW43" s="26">
        <f t="shared" si="116"/>
        <v>8.7543297283542848E-2</v>
      </c>
      <c r="DX43" s="26">
        <f t="shared" si="116"/>
        <v>4.4653218997444219E-2</v>
      </c>
      <c r="DY43" s="26">
        <f t="shared" si="116"/>
        <v>4.0917054750865156E-2</v>
      </c>
      <c r="DZ43" s="26">
        <f t="shared" si="116"/>
        <v>5.0852949812170437E-2</v>
      </c>
      <c r="EA43" s="26">
        <f t="shared" si="116"/>
        <v>9.2442868008074955E-2</v>
      </c>
      <c r="EB43" s="26">
        <f t="shared" si="116"/>
        <v>2.2327747265529364E-2</v>
      </c>
      <c r="EC43" s="26">
        <f t="shared" si="116"/>
        <v>1.5640875248232995E-2</v>
      </c>
      <c r="ED43" s="26">
        <f t="shared" si="116"/>
        <v>1.8058346931293549E-2</v>
      </c>
      <c r="EE43" s="26">
        <f t="shared" si="116"/>
        <v>5.9833146739228536E-2</v>
      </c>
      <c r="EF43" s="26">
        <f t="shared" si="116"/>
        <v>2.1598377603805365E-2</v>
      </c>
      <c r="EG43" s="26">
        <f t="shared" si="116"/>
        <v>6.185949601888957E-2</v>
      </c>
      <c r="EH43" s="26">
        <f t="shared" si="116"/>
        <v>3.9384019338229832E-2</v>
      </c>
      <c r="EI43" s="26">
        <f t="shared" si="116"/>
        <v>3.6900608716269184E-2</v>
      </c>
      <c r="EJ43" s="26">
        <f t="shared" si="116"/>
        <v>6.5052943889667078E-2</v>
      </c>
      <c r="EK43" s="26">
        <f t="shared" si="116"/>
        <v>4.8742415896872469E-2</v>
      </c>
      <c r="EL43" s="26">
        <f t="shared" si="116"/>
        <v>5.501481831447938E-2</v>
      </c>
      <c r="EM43" s="26">
        <f t="shared" si="116"/>
        <v>3.75794899828618E-2</v>
      </c>
      <c r="EN43" s="26">
        <f t="shared" si="116"/>
        <v>4.740320360855016E-2</v>
      </c>
      <c r="EO43" s="26">
        <f t="shared" si="116"/>
        <v>5.7047928283345817E-2</v>
      </c>
      <c r="EP43" s="26">
        <f t="shared" si="116"/>
        <v>5.6644264884513094E-2</v>
      </c>
      <c r="EQ43" s="26">
        <f t="shared" si="116"/>
        <v>5.2880619284897228E-2</v>
      </c>
      <c r="ER43" s="27">
        <v>1.5669597276365025E-2</v>
      </c>
      <c r="ES43" s="27">
        <v>2.007893828507467E-2</v>
      </c>
      <c r="ET43" s="27">
        <v>1.2504333855077401E-2</v>
      </c>
      <c r="EU43" s="27">
        <v>9.0349278888446991E-3</v>
      </c>
      <c r="EV43" s="27">
        <v>1.3188504012238195E-2</v>
      </c>
      <c r="EW43" s="27">
        <v>1.714803372952738E-2</v>
      </c>
      <c r="EX43" s="27">
        <v>9.472877301770527E-2</v>
      </c>
      <c r="EY43" s="27">
        <v>1.8743878358688144E-2</v>
      </c>
      <c r="EZ43" s="27">
        <v>1.4293811420872564E-2</v>
      </c>
      <c r="FA43" s="27">
        <v>8.1439012366539693E-2</v>
      </c>
      <c r="FB43" s="27">
        <v>1.1356540652745176E-2</v>
      </c>
      <c r="FC43" s="27">
        <v>2.256168263376428E-2</v>
      </c>
      <c r="FD43" s="27">
        <v>3.7207168295166487E-2</v>
      </c>
      <c r="FE43" s="27">
        <v>3.6220884165175514E-2</v>
      </c>
      <c r="FF43" s="27">
        <v>4.0149269890954076E-2</v>
      </c>
      <c r="FG43" s="27">
        <v>1.7811632071308733E-3</v>
      </c>
      <c r="FH43" s="27">
        <v>3.0014686165841201E-2</v>
      </c>
      <c r="FI43" s="27">
        <v>2.6682533370761128E-2</v>
      </c>
      <c r="FJ43" s="27">
        <v>4.4686207046257018E-2</v>
      </c>
      <c r="FK43" s="27">
        <v>7.2535859278389014E-2</v>
      </c>
      <c r="FL43" s="27">
        <v>1.1072470642006579E-2</v>
      </c>
      <c r="FM43" s="27">
        <v>7.9187747602897478E-3</v>
      </c>
      <c r="FN43" s="27">
        <v>9.7379492564637869E-3</v>
      </c>
      <c r="FO43" s="27">
        <v>1.115983303624017E-2</v>
      </c>
      <c r="FP43" s="27">
        <v>5.0041469391194027E-2</v>
      </c>
      <c r="FQ43" s="27">
        <v>3.3384836121005797E-2</v>
      </c>
      <c r="FR43" s="27">
        <v>4.4776234423565243E-2</v>
      </c>
      <c r="FS43" s="27">
        <v>0.10534492720853635</v>
      </c>
      <c r="FT43" s="27">
        <v>7.2157690357933055E-2</v>
      </c>
      <c r="FU43" s="27">
        <v>5.4618591954310999E-2</v>
      </c>
      <c r="FV43" s="27">
        <f t="shared" si="117"/>
        <v>4.8302897682163124E-3</v>
      </c>
      <c r="FW43" s="27">
        <f t="shared" si="117"/>
        <v>4.8074503231532216E-3</v>
      </c>
      <c r="FX43" s="27">
        <f t="shared" si="117"/>
        <v>1.4519807872629818E-2</v>
      </c>
      <c r="FY43" s="27">
        <f t="shared" si="117"/>
        <v>5.0527460926702702E-3</v>
      </c>
      <c r="FZ43" s="27">
        <f t="shared" si="117"/>
        <v>3.3060177349848608E-3</v>
      </c>
      <c r="GA43" s="27">
        <f t="shared" si="117"/>
        <v>1.0169777058751397E-2</v>
      </c>
      <c r="GB43" s="27">
        <f t="shared" si="117"/>
        <v>8.4669209358078645E-3</v>
      </c>
      <c r="GC43" s="27">
        <f t="shared" si="117"/>
        <v>1.1091999736442867E-2</v>
      </c>
      <c r="GD43" s="27">
        <f t="shared" si="117"/>
        <v>6.4534591882727992E-3</v>
      </c>
      <c r="GE43" s="27">
        <f t="shared" si="117"/>
        <v>2.3903594460696523E-2</v>
      </c>
      <c r="GF43" s="27">
        <f t="shared" si="117"/>
        <v>1.126612768673102E-2</v>
      </c>
      <c r="GG43" s="27">
        <f t="shared" si="117"/>
        <v>1.4762165151959513E-2</v>
      </c>
      <c r="GH43" s="27">
        <f t="shared" si="117"/>
        <v>1.6067443796236158E-2</v>
      </c>
      <c r="GI43" s="27">
        <f t="shared" si="117"/>
        <v>1.3016085251105376E-2</v>
      </c>
      <c r="GJ43" s="27">
        <f t="shared" si="117"/>
        <v>5.0684521024517062E-3</v>
      </c>
      <c r="GK43" s="27">
        <f t="shared" si="117"/>
        <v>8.7682229522706278E-3</v>
      </c>
      <c r="GL43" s="27">
        <f t="shared" si="117"/>
        <v>3.4367141852729194E-3</v>
      </c>
      <c r="GM43" s="27">
        <f t="shared" si="117"/>
        <v>3.1791838995499415E-2</v>
      </c>
      <c r="GN43" s="27">
        <f t="shared" si="117"/>
        <v>1.8745057013477374E-2</v>
      </c>
      <c r="GO43" s="27">
        <f t="shared" si="117"/>
        <v>2.390860051377449E-2</v>
      </c>
      <c r="GP43" s="27">
        <f t="shared" si="117"/>
        <v>1.7196106843925644E-2</v>
      </c>
      <c r="GQ43" s="27">
        <f t="shared" si="117"/>
        <v>1.680156209692262E-3</v>
      </c>
      <c r="GR43" s="27">
        <f t="shared" si="117"/>
        <v>8.5229281137267233E-3</v>
      </c>
      <c r="GS43" s="27">
        <f t="shared" si="117"/>
        <v>1.4521395400017637E-2</v>
      </c>
      <c r="GT43" s="27">
        <f t="shared" si="117"/>
        <v>1.9041679163336562E-2</v>
      </c>
      <c r="GU43" s="27">
        <f t="shared" si="117"/>
        <v>9.6529044477258671E-3</v>
      </c>
      <c r="GV43" s="27">
        <f t="shared" si="117"/>
        <v>6.422815310920213E-2</v>
      </c>
      <c r="GW43" s="27">
        <f t="shared" si="117"/>
        <v>1.045548835274219E-2</v>
      </c>
      <c r="GX43" s="27">
        <f t="shared" si="117"/>
        <v>1.6776219892479273E-3</v>
      </c>
      <c r="GY43" s="27">
        <f t="shared" si="117"/>
        <v>8.8636241126604821E-3</v>
      </c>
      <c r="GZ43" s="27">
        <f t="shared" si="117"/>
        <v>3.6296775588711298E-2</v>
      </c>
      <c r="HA43" s="27">
        <f t="shared" si="117"/>
        <v>0.11811499055800999</v>
      </c>
      <c r="HB43" s="27">
        <f t="shared" si="117"/>
        <v>5.4623185071093372E-2</v>
      </c>
      <c r="HC43" s="27">
        <f t="shared" si="117"/>
        <v>1.2407809740009674E-2</v>
      </c>
      <c r="HD43" s="27">
        <f t="shared" si="117"/>
        <v>1.2433095960338678E-2</v>
      </c>
      <c r="HE43" s="27">
        <f t="shared" si="117"/>
        <v>2.5615611881650256E-2</v>
      </c>
      <c r="HF43" s="27">
        <f t="shared" si="117"/>
        <v>4.3639837408486454E-2</v>
      </c>
      <c r="HG43" s="27">
        <f t="shared" si="117"/>
        <v>6.056530823245556E-2</v>
      </c>
      <c r="HH43" s="27">
        <f t="shared" si="117"/>
        <v>6.0246513946276371E-2</v>
      </c>
      <c r="HI43" s="27">
        <f t="shared" si="117"/>
        <v>0.10534492720853635</v>
      </c>
      <c r="HJ43" s="27">
        <f t="shared" si="117"/>
        <v>7.2157690357933055E-2</v>
      </c>
      <c r="HK43" s="27">
        <f t="shared" si="117"/>
        <v>6.4298246898134181E-2</v>
      </c>
      <c r="HL43" s="27">
        <f t="shared" si="117"/>
        <v>1.1148557904159719E-2</v>
      </c>
      <c r="HM43" s="27">
        <f t="shared" si="117"/>
        <v>1.2354985361864817E-2</v>
      </c>
      <c r="HN43" s="27">
        <f t="shared" si="117"/>
        <v>1.5675005669560486E-2</v>
      </c>
      <c r="HO43" s="27">
        <f t="shared" si="117"/>
        <v>1.5504036452764899E-2</v>
      </c>
      <c r="HP43" s="27">
        <f t="shared" si="117"/>
        <v>1.2568235396650987E-2</v>
      </c>
      <c r="HQ43" s="27">
        <f t="shared" si="117"/>
        <v>1.0957574307695823E-2</v>
      </c>
      <c r="HR43" s="27">
        <f t="shared" si="117"/>
        <v>1.2590033475693676E-2</v>
      </c>
      <c r="HS43" s="27">
        <f t="shared" si="117"/>
        <v>3.1631406093245683E-3</v>
      </c>
      <c r="HT43" s="27">
        <f t="shared" si="117"/>
        <v>2.380079446169666E-2</v>
      </c>
      <c r="HU43" s="27">
        <f t="shared" si="117"/>
        <v>3.4703281401123137E-2</v>
      </c>
      <c r="HV43" s="27">
        <f t="shared" si="117"/>
        <v>3.0173104234500224E-2</v>
      </c>
      <c r="HW43" s="27">
        <f t="shared" si="117"/>
        <v>9.1762119906632217E-3</v>
      </c>
      <c r="HX43" s="27">
        <f t="shared" si="117"/>
        <v>1.2351241549097286E-2</v>
      </c>
      <c r="HY43" s="27">
        <f t="shared" si="117"/>
        <v>2.6476510167337482E-2</v>
      </c>
      <c r="HZ43" s="27">
        <f t="shared" si="117"/>
        <v>4.4776234423565243E-2</v>
      </c>
      <c r="IA43" s="27">
        <f t="shared" si="117"/>
        <v>2.4926475559319674E-2</v>
      </c>
      <c r="IB43" s="27">
        <f t="shared" si="117"/>
        <v>1.7146412196159588E-2</v>
      </c>
      <c r="IC43" s="27">
        <f t="shared" si="117"/>
        <v>9.7465140729785845E-3</v>
      </c>
      <c r="ID43" s="27">
        <f t="shared" si="117"/>
        <v>5.0041469391194027E-2</v>
      </c>
      <c r="IE43" s="27">
        <f t="shared" si="117"/>
        <v>1.7039874320302323E-2</v>
      </c>
      <c r="IF43" s="27">
        <f t="shared" si="117"/>
        <v>2.776498246002217E-2</v>
      </c>
      <c r="IG43" s="27">
        <f t="shared" si="117"/>
        <v>1.3989921534135665E-2</v>
      </c>
      <c r="IH43" s="27">
        <f t="shared" si="118"/>
        <v>3.0828148353891371E-2</v>
      </c>
      <c r="II43" s="27">
        <f t="shared" si="118"/>
        <v>3.3384836121005797E-2</v>
      </c>
      <c r="IJ43" s="27">
        <f t="shared" si="118"/>
        <v>3.3982778385337219E-2</v>
      </c>
      <c r="IK43" s="27">
        <f t="shared" si="118"/>
        <v>3.0151611261697613E-2</v>
      </c>
      <c r="IL43" s="27">
        <f t="shared" si="118"/>
        <v>6.0858981320897568E-3</v>
      </c>
      <c r="IM43" s="27">
        <f t="shared" si="118"/>
        <v>3.6397295466776357E-2</v>
      </c>
      <c r="IN43" s="27">
        <f t="shared" si="118"/>
        <v>1.0961706323694925E-2</v>
      </c>
      <c r="IO43" s="27">
        <f t="shared" si="118"/>
        <v>3.3435789654144649E-2</v>
      </c>
      <c r="IP43" s="27">
        <f t="shared" si="118"/>
        <v>6.513686189613617E-2</v>
      </c>
      <c r="IQ43" s="27">
        <f t="shared" si="118"/>
        <v>6.1295303288079394E-3</v>
      </c>
      <c r="IR43" s="27">
        <f t="shared" si="118"/>
        <v>9.3618832191308468E-3</v>
      </c>
      <c r="IS43" s="27">
        <f t="shared" si="118"/>
        <v>1.4126793706396277E-2</v>
      </c>
      <c r="IT43" s="27">
        <f t="shared" si="118"/>
        <v>4.0978924588999585E-2</v>
      </c>
      <c r="IU43" s="27">
        <f t="shared" si="118"/>
        <v>4.8202252632913264E-2</v>
      </c>
      <c r="IV43" s="27">
        <f t="shared" si="118"/>
        <v>2.0835017176527665E-2</v>
      </c>
      <c r="IW43" s="27">
        <f t="shared" si="118"/>
        <v>4.4831603628674124E-2</v>
      </c>
      <c r="IX43" s="27">
        <f t="shared" si="118"/>
        <v>0.11225244129117813</v>
      </c>
      <c r="IY43" s="27">
        <f t="shared" si="118"/>
        <v>1.6826748151934651E-2</v>
      </c>
      <c r="IZ43" s="27">
        <f t="shared" si="118"/>
        <v>1.3676072411510438E-2</v>
      </c>
      <c r="JA43" s="27">
        <f t="shared" si="118"/>
        <v>6.343888358374454E-2</v>
      </c>
      <c r="JB43" s="27">
        <f t="shared" si="118"/>
        <v>3.179400670278163E-3</v>
      </c>
      <c r="JC43" s="27">
        <f t="shared" si="118"/>
        <v>0</v>
      </c>
      <c r="JD43" s="27">
        <f t="shared" si="118"/>
        <v>1.0617426052203944E-2</v>
      </c>
      <c r="JE43" s="27">
        <f t="shared" si="118"/>
        <v>1.1040081329140132E-2</v>
      </c>
      <c r="JF43" s="27">
        <f t="shared" si="118"/>
        <v>1.7051051042395654E-2</v>
      </c>
      <c r="JG43" s="27">
        <f t="shared" si="118"/>
        <v>1.4610069823643018E-2</v>
      </c>
      <c r="JH43" s="27">
        <f t="shared" si="118"/>
        <v>1.8935603364294534E-2</v>
      </c>
      <c r="JI43" s="27">
        <f t="shared" si="118"/>
        <v>1.5672662909819376E-3</v>
      </c>
      <c r="JJ43" s="27">
        <f t="shared" si="118"/>
        <v>1.3936622521116649E-2</v>
      </c>
      <c r="JK43" s="27">
        <f t="shared" si="118"/>
        <v>0</v>
      </c>
      <c r="JL43" s="27">
        <f t="shared" si="118"/>
        <v>2.3250325963975853E-2</v>
      </c>
      <c r="JM43" s="27">
        <f t="shared" si="118"/>
        <v>8.0463562607235584E-3</v>
      </c>
      <c r="JN43" s="27">
        <f t="shared" si="118"/>
        <v>2.0348363858621123E-2</v>
      </c>
      <c r="JO43" s="27">
        <f t="shared" si="118"/>
        <v>3.1919272988005731E-2</v>
      </c>
      <c r="JP43" s="27">
        <f t="shared" si="118"/>
        <v>0</v>
      </c>
      <c r="JQ43" s="27">
        <f t="shared" si="118"/>
        <v>0</v>
      </c>
      <c r="JR43" s="27">
        <f t="shared" si="118"/>
        <v>0</v>
      </c>
      <c r="JS43" s="27">
        <f t="shared" si="118"/>
        <v>0</v>
      </c>
      <c r="JT43" s="27">
        <f t="shared" si="118"/>
        <v>0</v>
      </c>
      <c r="JU43" s="27">
        <f t="shared" si="118"/>
        <v>0</v>
      </c>
      <c r="JV43" s="27">
        <f t="shared" si="118"/>
        <v>0</v>
      </c>
      <c r="JW43" s="27">
        <f t="shared" si="118"/>
        <v>0</v>
      </c>
      <c r="JX43" s="27">
        <f t="shared" si="118"/>
        <v>0</v>
      </c>
      <c r="JY43" s="27">
        <f t="shared" si="118"/>
        <v>0</v>
      </c>
      <c r="JZ43" s="27">
        <f t="shared" si="118"/>
        <v>0</v>
      </c>
      <c r="KA43" s="27">
        <f t="shared" si="118"/>
        <v>0</v>
      </c>
      <c r="KB43" s="27">
        <f t="shared" si="118"/>
        <v>0</v>
      </c>
      <c r="KC43" s="27">
        <f t="shared" si="118"/>
        <v>0</v>
      </c>
      <c r="KD43" s="27">
        <f t="shared" si="118"/>
        <v>7.9705741179756776E-2</v>
      </c>
      <c r="KE43" s="27">
        <f t="shared" si="118"/>
        <v>2.3545331972299379E-2</v>
      </c>
      <c r="KF43" s="27">
        <f t="shared" si="118"/>
        <v>0</v>
      </c>
      <c r="KG43" s="27">
        <f t="shared" si="118"/>
        <v>6.1855046898389131E-2</v>
      </c>
      <c r="KH43" s="27">
        <f t="shared" si="118"/>
        <v>6.8391487458408784E-2</v>
      </c>
      <c r="KI43" s="27">
        <f t="shared" si="118"/>
        <v>9.1715843373441283E-2</v>
      </c>
      <c r="KJ43" s="27">
        <f t="shared" si="118"/>
        <v>2.2766520891742695E-2</v>
      </c>
      <c r="KK43" s="27">
        <f t="shared" si="118"/>
        <v>4.7759806252154327E-2</v>
      </c>
      <c r="KL43" s="27">
        <f t="shared" si="118"/>
        <v>7.7941953559852367E-2</v>
      </c>
      <c r="KM43" s="238">
        <f t="shared" si="118"/>
        <v>1.6045560873203111E-2</v>
      </c>
      <c r="KN43" s="238">
        <f t="shared" si="118"/>
        <v>2.1776821380969241E-2</v>
      </c>
      <c r="KO43" s="239">
        <f t="shared" si="118"/>
        <v>4.3499148106518379E-2</v>
      </c>
      <c r="KP43" s="239">
        <f t="shared" si="118"/>
        <v>4.8714393329208752E-2</v>
      </c>
      <c r="KQ43" s="239">
        <f t="shared" si="118"/>
        <v>4.6610877573929919E-2</v>
      </c>
      <c r="KR43" s="239">
        <f t="shared" si="118"/>
        <v>7.8970608777197637E-2</v>
      </c>
      <c r="KS43" s="239">
        <f t="shared" si="118"/>
        <v>8.0311123112371402E-2</v>
      </c>
      <c r="KT43" s="239">
        <f t="shared" si="119"/>
        <v>6.5594700870104369E-2</v>
      </c>
      <c r="KU43" s="239">
        <f t="shared" si="119"/>
        <v>5.0024698154609228E-2</v>
      </c>
      <c r="KV43" s="239">
        <f t="shared" si="119"/>
        <v>0.10206484424575983</v>
      </c>
      <c r="KW43" s="239">
        <f t="shared" si="119"/>
        <v>0.11890625111673332</v>
      </c>
      <c r="KX43" s="239">
        <f t="shared" si="119"/>
        <v>9.8654971722788781E-2</v>
      </c>
      <c r="KY43" s="239">
        <f t="shared" si="119"/>
        <v>9.9028031429275382E-2</v>
      </c>
      <c r="KZ43" s="239">
        <f t="shared" si="119"/>
        <v>0.1092456375080556</v>
      </c>
      <c r="LA43" s="239">
        <f t="shared" si="119"/>
        <v>0.10470571451593727</v>
      </c>
      <c r="LB43" s="239">
        <f t="shared" si="119"/>
        <v>1.6393582491850515E-2</v>
      </c>
      <c r="LC43" s="239">
        <f t="shared" si="119"/>
        <v>9.3793039922699273E-2</v>
      </c>
      <c r="LD43" s="239">
        <f t="shared" si="119"/>
        <v>8.2008999434878993E-2</v>
      </c>
      <c r="LE43" s="239">
        <f t="shared" si="119"/>
        <v>0.15231306417928842</v>
      </c>
      <c r="LF43" s="239">
        <f t="shared" si="119"/>
        <v>2.7259655560007454E-2</v>
      </c>
      <c r="LG43" s="239">
        <f t="shared" si="119"/>
        <v>0</v>
      </c>
      <c r="LH43" s="239">
        <f t="shared" si="119"/>
        <v>1.7861559783726715E-2</v>
      </c>
      <c r="LI43" s="239">
        <f t="shared" si="119"/>
        <v>0.12730472714174584</v>
      </c>
      <c r="LJ43" s="239">
        <f t="shared" si="119"/>
        <v>0.36713598278910531</v>
      </c>
      <c r="LK43" s="239">
        <f t="shared" si="119"/>
        <v>0.14304278288001432</v>
      </c>
      <c r="LL43" s="239">
        <f t="shared" si="119"/>
        <v>5.2646267300963494E-2</v>
      </c>
      <c r="LM43" s="240">
        <f t="shared" si="119"/>
        <v>5.0930412713027342E-3</v>
      </c>
      <c r="LN43" s="240">
        <f t="shared" si="119"/>
        <v>1.3956946741997669E-2</v>
      </c>
      <c r="LO43" s="240">
        <f t="shared" si="119"/>
        <v>1.4702381088100094E-2</v>
      </c>
      <c r="LP43" s="240">
        <f t="shared" si="119"/>
        <v>1.6727094730105925E-2</v>
      </c>
      <c r="LQ43" s="240">
        <f t="shared" si="119"/>
        <v>2.1110791424114182E-2</v>
      </c>
      <c r="LR43" s="240">
        <f t="shared" si="119"/>
        <v>8.3158791670060114E-3</v>
      </c>
      <c r="LS43" s="240">
        <f t="shared" si="119"/>
        <v>3.5262265915796981E-2</v>
      </c>
      <c r="LT43" s="127">
        <f t="shared" si="119"/>
        <v>4.7741010783033666E-3</v>
      </c>
      <c r="LU43" s="127">
        <f t="shared" si="119"/>
        <v>2.9237677328877127E-2</v>
      </c>
      <c r="LV43" s="127">
        <f t="shared" si="119"/>
        <v>0</v>
      </c>
      <c r="LW43" s="127">
        <f t="shared" si="119"/>
        <v>9.3853187042438283E-3</v>
      </c>
      <c r="LX43" s="127">
        <f t="shared" si="119"/>
        <v>1.3912950849981108E-2</v>
      </c>
      <c r="LY43" s="127">
        <f t="shared" si="119"/>
        <v>1.5433889703489748E-2</v>
      </c>
      <c r="LZ43" s="127">
        <f t="shared" si="119"/>
        <v>6.400556478443056E-3</v>
      </c>
      <c r="MA43" s="127">
        <f t="shared" si="119"/>
        <v>6.4237148630562112E-3</v>
      </c>
      <c r="MB43" s="127">
        <f t="shared" si="119"/>
        <v>1.2623549248420277E-2</v>
      </c>
      <c r="MC43" s="127">
        <f t="shared" si="119"/>
        <v>1.0918646061276656E-2</v>
      </c>
      <c r="MD43" s="127">
        <f t="shared" si="119"/>
        <v>4.5474543098977197E-3</v>
      </c>
      <c r="ME43" s="127">
        <f t="shared" si="119"/>
        <v>2.0001194719981002E-2</v>
      </c>
      <c r="MF43" s="127">
        <f t="shared" si="119"/>
        <v>1.6746177861525779E-2</v>
      </c>
      <c r="MG43" s="127">
        <f t="shared" si="119"/>
        <v>1.0740481928647953E-2</v>
      </c>
      <c r="MH43" s="127">
        <f t="shared" si="119"/>
        <v>1.5715825125319098E-2</v>
      </c>
      <c r="MI43" s="127">
        <f t="shared" si="119"/>
        <v>3.4918076309488406E-2</v>
      </c>
      <c r="MJ43" s="127">
        <f t="shared" si="119"/>
        <v>1.6029447050023055E-3</v>
      </c>
      <c r="MK43" s="127">
        <f t="shared" si="119"/>
        <v>4.8998381501014652E-3</v>
      </c>
      <c r="ML43" s="127">
        <f t="shared" si="119"/>
        <v>8.2855357439653707E-2</v>
      </c>
      <c r="MM43" s="127">
        <f t="shared" si="119"/>
        <v>7.5243519299112327E-2</v>
      </c>
      <c r="MN43" s="127">
        <f t="shared" si="119"/>
        <v>1.2843852707972602E-2</v>
      </c>
      <c r="MO43" s="127">
        <f t="shared" si="119"/>
        <v>8.1112106833286027E-3</v>
      </c>
      <c r="MP43" s="127">
        <f t="shared" si="119"/>
        <v>6.2649861394009024E-3</v>
      </c>
      <c r="MQ43" s="127">
        <f t="shared" si="119"/>
        <v>0</v>
      </c>
      <c r="MR43" s="127">
        <f t="shared" si="119"/>
        <v>5.0874960749476275E-3</v>
      </c>
      <c r="MS43" s="127">
        <f t="shared" si="119"/>
        <v>8.8053467780247613E-3</v>
      </c>
      <c r="MT43" s="127">
        <f t="shared" si="119"/>
        <v>1.257981006782696E-2</v>
      </c>
      <c r="MU43" s="127">
        <f t="shared" si="119"/>
        <v>8.8982457878067755E-3</v>
      </c>
      <c r="MV43" s="127">
        <f t="shared" si="119"/>
        <v>5.358980234827759E-3</v>
      </c>
      <c r="MW43" s="127">
        <f t="shared" si="119"/>
        <v>7.0474200136083007E-3</v>
      </c>
      <c r="MX43" s="127">
        <f t="shared" si="119"/>
        <v>1.0561698430748733E-2</v>
      </c>
      <c r="MY43" s="127">
        <f t="shared" si="119"/>
        <v>9.0310078506044764E-3</v>
      </c>
      <c r="MZ43" s="127">
        <f t="shared" si="119"/>
        <v>7.1597721318920338E-3</v>
      </c>
      <c r="NA43" s="127">
        <f t="shared" si="119"/>
        <v>1.5673115536332901E-3</v>
      </c>
      <c r="NB43" s="127">
        <f t="shared" si="119"/>
        <v>3.2066766449574515E-3</v>
      </c>
      <c r="NC43" s="127">
        <f t="shared" si="119"/>
        <v>4.711896176160235E-3</v>
      </c>
      <c r="ND43" s="127">
        <f t="shared" si="119"/>
        <v>6.430481557077445E-3</v>
      </c>
      <c r="NE43" s="127">
        <f t="shared" si="119"/>
        <v>1.2745827492199296E-2</v>
      </c>
    </row>
    <row r="44" spans="1:369" s="38" customFormat="1">
      <c r="A44" s="24" t="s">
        <v>212</v>
      </c>
      <c r="B44" s="24">
        <f>B28*B$39*2/3</f>
        <v>7.6270689204706485</v>
      </c>
      <c r="C44" s="24">
        <f t="shared" ref="C44:BN44" si="120">C28*C$39*2/3</f>
        <v>7.694559522331498</v>
      </c>
      <c r="D44" s="24">
        <f t="shared" si="120"/>
        <v>6.9805571037701286</v>
      </c>
      <c r="E44" s="24">
        <f t="shared" si="120"/>
        <v>7.8476481312173538</v>
      </c>
      <c r="F44" s="24">
        <f t="shared" si="120"/>
        <v>6.4723589102568946</v>
      </c>
      <c r="G44" s="24">
        <f t="shared" si="120"/>
        <v>6.7464324624056777</v>
      </c>
      <c r="H44" s="24">
        <f t="shared" si="120"/>
        <v>6.9752274834079442</v>
      </c>
      <c r="I44" s="24">
        <f t="shared" si="120"/>
        <v>7.2302349538104131</v>
      </c>
      <c r="J44" s="24">
        <f t="shared" si="120"/>
        <v>7.0102610160344092</v>
      </c>
      <c r="K44" s="24">
        <f t="shared" si="120"/>
        <v>6.8660989272717083</v>
      </c>
      <c r="L44" s="24">
        <f t="shared" si="120"/>
        <v>6.8807599729420064</v>
      </c>
      <c r="M44" s="24">
        <f t="shared" si="120"/>
        <v>7.5993045497421017</v>
      </c>
      <c r="N44" s="24">
        <f t="shared" si="120"/>
        <v>7.5510435209998308</v>
      </c>
      <c r="O44" s="24">
        <f t="shared" si="120"/>
        <v>6.8126486537617472</v>
      </c>
      <c r="P44" s="24">
        <f t="shared" si="120"/>
        <v>6.2645856489159932</v>
      </c>
      <c r="Q44" s="24">
        <f t="shared" si="120"/>
        <v>7.0578239057510617</v>
      </c>
      <c r="R44" s="24">
        <f t="shared" si="120"/>
        <v>7.3143280113454026</v>
      </c>
      <c r="S44" s="24">
        <f t="shared" si="120"/>
        <v>7.4463088826251989</v>
      </c>
      <c r="T44" s="24">
        <f t="shared" si="120"/>
        <v>6.4962413271999679</v>
      </c>
      <c r="U44" s="24">
        <f t="shared" si="120"/>
        <v>5.5773188926223503</v>
      </c>
      <c r="V44" s="24">
        <f t="shared" si="120"/>
        <v>3.951869360376278</v>
      </c>
      <c r="W44" s="24">
        <f t="shared" si="120"/>
        <v>4.2827009964451523</v>
      </c>
      <c r="X44" s="24">
        <f t="shared" si="120"/>
        <v>4.4046086157423625</v>
      </c>
      <c r="Y44" s="24">
        <f t="shared" si="120"/>
        <v>4.2396107593691195</v>
      </c>
      <c r="Z44" s="24">
        <f t="shared" si="120"/>
        <v>4.0288452839998881</v>
      </c>
      <c r="AA44" s="24">
        <f t="shared" si="120"/>
        <v>3.8896501683756703</v>
      </c>
      <c r="AB44" s="24">
        <f t="shared" si="120"/>
        <v>7.0894728175217212</v>
      </c>
      <c r="AC44" s="24">
        <f t="shared" si="120"/>
        <v>5.6153316665497206</v>
      </c>
      <c r="AD44" s="24">
        <f t="shared" si="120"/>
        <v>3.6634809050501365</v>
      </c>
      <c r="AE44" s="24">
        <f t="shared" si="120"/>
        <v>4.2370770615765467</v>
      </c>
      <c r="AF44" s="24">
        <f t="shared" si="120"/>
        <v>4.1130154771558338</v>
      </c>
      <c r="AG44" s="24">
        <f t="shared" si="120"/>
        <v>3.6654441963387954</v>
      </c>
      <c r="AH44" s="24">
        <f t="shared" si="120"/>
        <v>4.0409296369509837</v>
      </c>
      <c r="AI44" s="24">
        <f t="shared" si="120"/>
        <v>3.88338422131114</v>
      </c>
      <c r="AJ44" s="24">
        <f t="shared" si="120"/>
        <v>7.6180370847441496</v>
      </c>
      <c r="AK44" s="24">
        <f t="shared" si="120"/>
        <v>7.7116778488628919</v>
      </c>
      <c r="AL44" s="24">
        <f t="shared" si="120"/>
        <v>5.3473250452323429</v>
      </c>
      <c r="AM44" s="24">
        <f t="shared" si="120"/>
        <v>7.6414852022073383</v>
      </c>
      <c r="AN44" s="24">
        <f t="shared" si="120"/>
        <v>6.3690449710777139</v>
      </c>
      <c r="AO44" s="24">
        <f t="shared" si="120"/>
        <v>5.6777539431435891</v>
      </c>
      <c r="AP44" s="24">
        <f t="shared" si="120"/>
        <v>4.7631095510190642</v>
      </c>
      <c r="AQ44" s="24">
        <f t="shared" si="120"/>
        <v>7.3656386930815971</v>
      </c>
      <c r="AR44" s="24">
        <f t="shared" si="120"/>
        <v>7.5678109326738108</v>
      </c>
      <c r="AS44" s="24">
        <f t="shared" si="120"/>
        <v>7.3619174304394841</v>
      </c>
      <c r="AT44" s="24">
        <f t="shared" si="120"/>
        <v>6.2045014743800584</v>
      </c>
      <c r="AU44" s="24">
        <f t="shared" si="120"/>
        <v>6.3042392265715366</v>
      </c>
      <c r="AV44" s="24">
        <f t="shared" si="120"/>
        <v>7.1801282230879657</v>
      </c>
      <c r="AW44" s="24">
        <f t="shared" si="120"/>
        <v>2.4851054710299514</v>
      </c>
      <c r="AX44" s="83">
        <f t="shared" si="120"/>
        <v>3.0836747240258391</v>
      </c>
      <c r="AY44" s="83">
        <f t="shared" si="120"/>
        <v>3.1494939234112729</v>
      </c>
      <c r="AZ44" s="83">
        <f t="shared" si="120"/>
        <v>3.1370353620316234</v>
      </c>
      <c r="BA44" s="83">
        <f t="shared" si="120"/>
        <v>3.0354637156036848</v>
      </c>
      <c r="BB44" s="83">
        <f t="shared" si="120"/>
        <v>3.0866040177991354</v>
      </c>
      <c r="BC44" s="83">
        <f t="shared" si="120"/>
        <v>3.1565422119334166</v>
      </c>
      <c r="BD44" s="83">
        <f t="shared" si="120"/>
        <v>3.0995310865881649</v>
      </c>
      <c r="BE44" s="83">
        <f t="shared" si="120"/>
        <v>3.0911799765885131</v>
      </c>
      <c r="BF44" s="83">
        <f t="shared" si="120"/>
        <v>3.2398226274061543</v>
      </c>
      <c r="BG44" s="83">
        <f t="shared" si="120"/>
        <v>3.2792266978493303</v>
      </c>
      <c r="BH44" s="83">
        <f t="shared" si="120"/>
        <v>3.3464346772761573</v>
      </c>
      <c r="BI44" s="83">
        <f t="shared" si="120"/>
        <v>3.3491678442373138</v>
      </c>
      <c r="BJ44" s="83">
        <f t="shared" si="120"/>
        <v>11.145602965547651</v>
      </c>
      <c r="BK44" s="83">
        <f t="shared" si="120"/>
        <v>8.8788477209066112</v>
      </c>
      <c r="BL44" s="83">
        <f t="shared" si="120"/>
        <v>10.713322171095086</v>
      </c>
      <c r="BM44" s="83">
        <f t="shared" si="120"/>
        <v>10.337636266896036</v>
      </c>
      <c r="BN44" s="83">
        <f t="shared" si="120"/>
        <v>7.4254185828676524</v>
      </c>
      <c r="BO44" s="83">
        <f t="shared" ref="BO44:DB44" si="121">BO28*BO$39*2/3</f>
        <v>9.9931555051759897</v>
      </c>
      <c r="BP44" s="83">
        <f t="shared" si="121"/>
        <v>3.4783217358844141</v>
      </c>
      <c r="BQ44" s="83">
        <f t="shared" si="121"/>
        <v>3.1629976913607343</v>
      </c>
      <c r="BR44" s="83">
        <f t="shared" si="121"/>
        <v>5.0528240073152322</v>
      </c>
      <c r="BS44" s="83">
        <f t="shared" si="121"/>
        <v>3.3362785787034821</v>
      </c>
      <c r="BT44" s="83">
        <f t="shared" si="121"/>
        <v>2.8960269829709779</v>
      </c>
      <c r="BU44" s="83">
        <f t="shared" si="121"/>
        <v>2.8571942819615543</v>
      </c>
      <c r="BV44" s="83">
        <f t="shared" si="121"/>
        <v>3.416390735154804</v>
      </c>
      <c r="BW44" s="83">
        <f t="shared" si="121"/>
        <v>2.5445225415720154</v>
      </c>
      <c r="BX44" s="83">
        <f t="shared" si="121"/>
        <v>3.5138830115615836</v>
      </c>
      <c r="BY44" s="83">
        <f t="shared" si="121"/>
        <v>3.6450149087996309</v>
      </c>
      <c r="BZ44" s="83">
        <f t="shared" si="121"/>
        <v>3.1257289520890503</v>
      </c>
      <c r="CA44" s="83">
        <f t="shared" si="121"/>
        <v>3.2388318847004154</v>
      </c>
      <c r="CB44" s="83">
        <f t="shared" si="121"/>
        <v>3.274617658327621</v>
      </c>
      <c r="CC44" s="83">
        <f t="shared" si="121"/>
        <v>3.4926113655449473</v>
      </c>
      <c r="CD44" s="83">
        <f t="shared" si="121"/>
        <v>3.4527186618829595</v>
      </c>
      <c r="CE44" s="83">
        <f t="shared" si="121"/>
        <v>4.1484585128985572</v>
      </c>
      <c r="CF44" s="83">
        <f t="shared" si="121"/>
        <v>3.1376966942544158</v>
      </c>
      <c r="CG44" s="83">
        <f t="shared" si="121"/>
        <v>3.1050367727983095</v>
      </c>
      <c r="CH44" s="83">
        <f t="shared" si="121"/>
        <v>4.483526435372041</v>
      </c>
      <c r="CI44" s="83">
        <f t="shared" si="121"/>
        <v>4.6457391924212486</v>
      </c>
      <c r="CJ44" s="83">
        <f t="shared" si="121"/>
        <v>3.3524602849095295</v>
      </c>
      <c r="CK44" s="83">
        <f t="shared" si="121"/>
        <v>3.2565799716088057</v>
      </c>
      <c r="CL44" s="83">
        <f t="shared" si="121"/>
        <v>3.556898442603583</v>
      </c>
      <c r="CM44" s="83">
        <f t="shared" si="121"/>
        <v>3.5347505734785316</v>
      </c>
      <c r="CN44" s="83">
        <f t="shared" si="121"/>
        <v>3.659384456004998</v>
      </c>
      <c r="CO44" s="83">
        <f t="shared" si="121"/>
        <v>2.9611587082933313</v>
      </c>
      <c r="CP44" s="83">
        <f t="shared" si="121"/>
        <v>3.0971671720118175</v>
      </c>
      <c r="CQ44" s="83">
        <f t="shared" si="121"/>
        <v>3.046136259226508</v>
      </c>
      <c r="CR44" s="24">
        <f t="shared" si="121"/>
        <v>6.0029079890745036</v>
      </c>
      <c r="CS44" s="24">
        <f t="shared" si="121"/>
        <v>4.5201415453061413</v>
      </c>
      <c r="CT44" s="24">
        <f t="shared" si="121"/>
        <v>3.9823188275565418</v>
      </c>
      <c r="CU44" s="24">
        <f t="shared" si="121"/>
        <v>4.3012747880908142</v>
      </c>
      <c r="CV44" s="24">
        <f t="shared" si="121"/>
        <v>5.4032194645255265</v>
      </c>
      <c r="CW44" s="24">
        <f t="shared" si="121"/>
        <v>4.1802084422263661</v>
      </c>
      <c r="CX44" s="24">
        <f t="shared" si="121"/>
        <v>5.5459989673942376</v>
      </c>
      <c r="CY44" s="24">
        <f t="shared" si="121"/>
        <v>5.2144266494986047</v>
      </c>
      <c r="CZ44" s="24">
        <f t="shared" si="121"/>
        <v>5.3876391239503656</v>
      </c>
      <c r="DA44" s="24">
        <f t="shared" si="121"/>
        <v>7.5650001469071952</v>
      </c>
      <c r="DB44" s="24">
        <f t="shared" si="121"/>
        <v>4.6138857080610558</v>
      </c>
      <c r="DC44" s="26">
        <f>DC28*DC$39*2/3</f>
        <v>4.548859236533989</v>
      </c>
      <c r="DD44" s="26">
        <f t="shared" ref="DD44:EQ44" si="122">DD28*DD$39*2/3</f>
        <v>4.2800224822781772</v>
      </c>
      <c r="DE44" s="26">
        <f t="shared" si="122"/>
        <v>4.3086661314339105</v>
      </c>
      <c r="DF44" s="26">
        <f t="shared" si="122"/>
        <v>4.4737562155017825</v>
      </c>
      <c r="DG44" s="26">
        <f t="shared" si="122"/>
        <v>4.5854374285389072</v>
      </c>
      <c r="DH44" s="26">
        <f t="shared" si="122"/>
        <v>5.0991729691918346</v>
      </c>
      <c r="DI44" s="26">
        <f t="shared" si="122"/>
        <v>5.3399774009581726</v>
      </c>
      <c r="DJ44" s="26">
        <f t="shared" si="122"/>
        <v>5.5501505895935388</v>
      </c>
      <c r="DK44" s="26">
        <f t="shared" si="122"/>
        <v>5.5427294310953634</v>
      </c>
      <c r="DL44" s="26">
        <f t="shared" si="122"/>
        <v>5.4275659802808507</v>
      </c>
      <c r="DM44" s="26">
        <f t="shared" si="122"/>
        <v>4.7060692637316839</v>
      </c>
      <c r="DN44" s="26">
        <f t="shared" si="122"/>
        <v>4.9320187194535237</v>
      </c>
      <c r="DO44" s="26">
        <f t="shared" si="122"/>
        <v>4.5463764496620085</v>
      </c>
      <c r="DP44" s="26">
        <f t="shared" si="122"/>
        <v>4.5758095689037939</v>
      </c>
      <c r="DQ44" s="26">
        <v>5.0138422518973531</v>
      </c>
      <c r="DR44" s="26">
        <v>5.4266984306930377</v>
      </c>
      <c r="DS44" s="26">
        <v>5.2491186337586742</v>
      </c>
      <c r="DT44" s="26">
        <v>5.4676087868910628</v>
      </c>
      <c r="DU44" s="26">
        <v>5.3485841250028416</v>
      </c>
      <c r="DV44" s="26">
        <v>5.2789865895970713</v>
      </c>
      <c r="DW44" s="26">
        <f t="shared" si="122"/>
        <v>2.9879394074262611</v>
      </c>
      <c r="DX44" s="26">
        <f t="shared" si="122"/>
        <v>3.5949724740773834</v>
      </c>
      <c r="DY44" s="26">
        <f t="shared" si="122"/>
        <v>3.5754105274369876</v>
      </c>
      <c r="DZ44" s="26">
        <f t="shared" si="122"/>
        <v>3.6608821059388306</v>
      </c>
      <c r="EA44" s="26">
        <f t="shared" si="122"/>
        <v>1.8653257492400337</v>
      </c>
      <c r="EB44" s="26">
        <f t="shared" si="122"/>
        <v>7.2277641078694854</v>
      </c>
      <c r="EC44" s="26">
        <f t="shared" si="122"/>
        <v>6.9404357781452886</v>
      </c>
      <c r="ED44" s="26">
        <f t="shared" si="122"/>
        <v>7.6203032914769855</v>
      </c>
      <c r="EE44" s="26">
        <f t="shared" si="122"/>
        <v>5.9076335743389636</v>
      </c>
      <c r="EF44" s="26">
        <f t="shared" si="122"/>
        <v>7.5926323487790972</v>
      </c>
      <c r="EG44" s="26">
        <f t="shared" si="122"/>
        <v>6.721154740908573</v>
      </c>
      <c r="EH44" s="26">
        <f t="shared" si="122"/>
        <v>3.639517460869973</v>
      </c>
      <c r="EI44" s="26">
        <f t="shared" si="122"/>
        <v>3.639931861624055</v>
      </c>
      <c r="EJ44" s="26">
        <f t="shared" si="122"/>
        <v>4.6422572181033539</v>
      </c>
      <c r="EK44" s="26">
        <f t="shared" si="122"/>
        <v>3.9313999858238566</v>
      </c>
      <c r="EL44" s="26">
        <f t="shared" si="122"/>
        <v>4.3488353885056847</v>
      </c>
      <c r="EM44" s="26">
        <f t="shared" si="122"/>
        <v>5.0493404703513018</v>
      </c>
      <c r="EN44" s="26">
        <f t="shared" si="122"/>
        <v>5.4247218426223194</v>
      </c>
      <c r="EO44" s="26">
        <f t="shared" si="122"/>
        <v>5.2771035607333818</v>
      </c>
      <c r="EP44" s="26">
        <f t="shared" si="122"/>
        <v>5.0193361967147458</v>
      </c>
      <c r="EQ44" s="26">
        <f t="shared" si="122"/>
        <v>5.9273681251260486</v>
      </c>
      <c r="ER44" s="27">
        <v>14.022643301793302</v>
      </c>
      <c r="ES44" s="27">
        <v>14.908448679583152</v>
      </c>
      <c r="ET44" s="27">
        <v>13.967990906013881</v>
      </c>
      <c r="EU44" s="27">
        <v>7.3181125927659396</v>
      </c>
      <c r="EV44" s="27">
        <v>12.046141043776027</v>
      </c>
      <c r="EW44" s="27">
        <v>14.314534137738969</v>
      </c>
      <c r="EX44" s="27">
        <v>9.2564420890953745</v>
      </c>
      <c r="EY44" s="27">
        <v>14.166599426146297</v>
      </c>
      <c r="EZ44" s="27">
        <v>13.558329993005026</v>
      </c>
      <c r="FA44" s="27">
        <v>13.659626301251075</v>
      </c>
      <c r="FB44" s="27">
        <v>12.510465872675207</v>
      </c>
      <c r="FC44" s="27">
        <v>13.237536213977108</v>
      </c>
      <c r="FD44" s="27">
        <v>12.722907013244269</v>
      </c>
      <c r="FE44" s="27">
        <v>11.736311194354458</v>
      </c>
      <c r="FF44" s="27">
        <v>11.060193234049237</v>
      </c>
      <c r="FG44" s="27">
        <v>8.3995121834869355</v>
      </c>
      <c r="FH44" s="27">
        <v>8.9815445264134119</v>
      </c>
      <c r="FI44" s="27">
        <v>13.839362398329344</v>
      </c>
      <c r="FJ44" s="27">
        <v>13.216804746933756</v>
      </c>
      <c r="FK44" s="27">
        <v>11.818706637480439</v>
      </c>
      <c r="FL44" s="27">
        <v>13.535741336174217</v>
      </c>
      <c r="FM44" s="27">
        <v>13.644435064863785</v>
      </c>
      <c r="FN44" s="27">
        <v>13.349328290006717</v>
      </c>
      <c r="FO44" s="27">
        <v>12.788319303858804</v>
      </c>
      <c r="FP44" s="27">
        <v>14.283429098666948</v>
      </c>
      <c r="FQ44" s="27">
        <v>15.301233993096888</v>
      </c>
      <c r="FR44" s="27">
        <v>14.516337264312137</v>
      </c>
      <c r="FS44" s="27">
        <v>11.669065839563229</v>
      </c>
      <c r="FT44" s="27">
        <v>11.42845865979209</v>
      </c>
      <c r="FU44" s="27">
        <v>10.407518860404247</v>
      </c>
      <c r="FV44" s="27">
        <f>FV28*FV$39*2/3</f>
        <v>12.8295711383739</v>
      </c>
      <c r="FW44" s="27">
        <f t="shared" ref="FW44:IH44" si="123">FW28*FW$39*2/3</f>
        <v>13.29864450485408</v>
      </c>
      <c r="FX44" s="27">
        <f t="shared" si="123"/>
        <v>13.115531182793797</v>
      </c>
      <c r="FY44" s="27">
        <f t="shared" si="123"/>
        <v>11.161702449870932</v>
      </c>
      <c r="FZ44" s="27">
        <f t="shared" si="123"/>
        <v>11.951729133153259</v>
      </c>
      <c r="GA44" s="27">
        <f t="shared" si="123"/>
        <v>10.25814287268013</v>
      </c>
      <c r="GB44" s="27">
        <f t="shared" si="123"/>
        <v>10.505930880997168</v>
      </c>
      <c r="GC44" s="27">
        <f t="shared" si="123"/>
        <v>13.527342053625711</v>
      </c>
      <c r="GD44" s="27">
        <f t="shared" si="123"/>
        <v>12.774728164214295</v>
      </c>
      <c r="GE44" s="27">
        <f t="shared" si="123"/>
        <v>13.297101029267525</v>
      </c>
      <c r="GF44" s="27">
        <f t="shared" si="123"/>
        <v>12.834479620429752</v>
      </c>
      <c r="GG44" s="27">
        <f t="shared" si="123"/>
        <v>11.738632293662539</v>
      </c>
      <c r="GH44" s="27">
        <f t="shared" si="123"/>
        <v>12.94382745496209</v>
      </c>
      <c r="GI44" s="27">
        <f t="shared" si="123"/>
        <v>12.811404246721956</v>
      </c>
      <c r="GJ44" s="27">
        <f t="shared" si="123"/>
        <v>10.359976412455271</v>
      </c>
      <c r="GK44" s="27">
        <f t="shared" si="123"/>
        <v>8.6955918641867829</v>
      </c>
      <c r="GL44" s="27">
        <f t="shared" si="123"/>
        <v>9.6540058655571261</v>
      </c>
      <c r="GM44" s="27">
        <f t="shared" si="123"/>
        <v>8.248765825684119</v>
      </c>
      <c r="GN44" s="27">
        <f t="shared" si="123"/>
        <v>13.800393423850933</v>
      </c>
      <c r="GO44" s="27">
        <f t="shared" si="123"/>
        <v>10.290091890367734</v>
      </c>
      <c r="GP44" s="27">
        <f t="shared" si="123"/>
        <v>10.081328612519194</v>
      </c>
      <c r="GQ44" s="27">
        <f t="shared" si="123"/>
        <v>10.879249078908275</v>
      </c>
      <c r="GR44" s="27">
        <f t="shared" si="123"/>
        <v>10.690259915962121</v>
      </c>
      <c r="GS44" s="27">
        <f t="shared" si="123"/>
        <v>12.768123162411433</v>
      </c>
      <c r="GT44" s="27">
        <f t="shared" si="123"/>
        <v>13.161087836443231</v>
      </c>
      <c r="GU44" s="27">
        <f t="shared" si="123"/>
        <v>12.632859686603256</v>
      </c>
      <c r="GV44" s="27">
        <f t="shared" si="123"/>
        <v>8.0011875271643706</v>
      </c>
      <c r="GW44" s="27">
        <f t="shared" si="123"/>
        <v>9.4406503781499556</v>
      </c>
      <c r="GX44" s="27">
        <f t="shared" si="123"/>
        <v>10.744565318432251</v>
      </c>
      <c r="GY44" s="27">
        <f t="shared" si="123"/>
        <v>8.7374337845617678</v>
      </c>
      <c r="GZ44" s="27">
        <f t="shared" si="123"/>
        <v>14.060711321302131</v>
      </c>
      <c r="HA44" s="27">
        <f t="shared" si="123"/>
        <v>11.822343400631681</v>
      </c>
      <c r="HB44" s="27">
        <f t="shared" si="123"/>
        <v>10.40839407427978</v>
      </c>
      <c r="HC44" s="27">
        <f t="shared" si="123"/>
        <v>14.477363891531446</v>
      </c>
      <c r="HD44" s="27">
        <f t="shared" si="123"/>
        <v>14.368080963251835</v>
      </c>
      <c r="HE44" s="27">
        <f t="shared" si="123"/>
        <v>13.128113515653299</v>
      </c>
      <c r="HF44" s="27">
        <f t="shared" si="123"/>
        <v>12.055948787162059</v>
      </c>
      <c r="HG44" s="27">
        <f t="shared" si="123"/>
        <v>12.112227142042647</v>
      </c>
      <c r="HH44" s="27">
        <f t="shared" si="123"/>
        <v>12.176023732575382</v>
      </c>
      <c r="HI44" s="27">
        <f t="shared" si="123"/>
        <v>11.669065839563229</v>
      </c>
      <c r="HJ44" s="27">
        <f t="shared" si="123"/>
        <v>11.42845865979209</v>
      </c>
      <c r="HK44" s="27">
        <f t="shared" si="123"/>
        <v>11.47869267688016</v>
      </c>
      <c r="HL44" s="27">
        <f t="shared" si="123"/>
        <v>13.00745200399232</v>
      </c>
      <c r="HM44" s="27">
        <f t="shared" si="123"/>
        <v>8.4200630869102042</v>
      </c>
      <c r="HN44" s="27">
        <f t="shared" si="123"/>
        <v>13.713141884249536</v>
      </c>
      <c r="HO44" s="27">
        <f t="shared" si="123"/>
        <v>13.874483758625116</v>
      </c>
      <c r="HP44" s="27">
        <f t="shared" si="123"/>
        <v>13.369893068019209</v>
      </c>
      <c r="HQ44" s="27">
        <f t="shared" si="123"/>
        <v>13.647886635244291</v>
      </c>
      <c r="HR44" s="27">
        <f t="shared" si="123"/>
        <v>14.034134764420356</v>
      </c>
      <c r="HS44" s="27">
        <f t="shared" si="123"/>
        <v>13.79410656412726</v>
      </c>
      <c r="HT44" s="27">
        <f t="shared" si="123"/>
        <v>13.744553562524432</v>
      </c>
      <c r="HU44" s="27">
        <f t="shared" si="123"/>
        <v>13.948217773998259</v>
      </c>
      <c r="HV44" s="27">
        <f t="shared" si="123"/>
        <v>7.9695006619787714</v>
      </c>
      <c r="HW44" s="27">
        <f t="shared" si="123"/>
        <v>6.3658280519855523</v>
      </c>
      <c r="HX44" s="27">
        <f t="shared" si="123"/>
        <v>14.614541754081282</v>
      </c>
      <c r="HY44" s="27">
        <f t="shared" si="123"/>
        <v>14.257111924240446</v>
      </c>
      <c r="HZ44" s="27">
        <f t="shared" si="123"/>
        <v>14.516337264312137</v>
      </c>
      <c r="IA44" s="27">
        <f t="shared" si="123"/>
        <v>14.210093914546029</v>
      </c>
      <c r="IB44" s="27">
        <f t="shared" si="123"/>
        <v>14.264338431913659</v>
      </c>
      <c r="IC44" s="27">
        <f t="shared" si="123"/>
        <v>12.516140841392954</v>
      </c>
      <c r="ID44" s="27">
        <f t="shared" si="123"/>
        <v>14.283429098666948</v>
      </c>
      <c r="IE44" s="27">
        <f t="shared" si="123"/>
        <v>14.435389785928933</v>
      </c>
      <c r="IF44" s="27">
        <f t="shared" si="123"/>
        <v>14.448983830653747</v>
      </c>
      <c r="IG44" s="27">
        <f t="shared" si="123"/>
        <v>14.288041755391257</v>
      </c>
      <c r="IH44" s="27">
        <f t="shared" si="123"/>
        <v>14.322842687062648</v>
      </c>
      <c r="II44" s="27">
        <f t="shared" ref="II44:IS44" si="124">II28*II$39*2/3</f>
        <v>15.301233993096888</v>
      </c>
      <c r="IJ44" s="27">
        <f t="shared" si="124"/>
        <v>15.113063200080552</v>
      </c>
      <c r="IK44" s="27">
        <f t="shared" si="124"/>
        <v>13.249103654016189</v>
      </c>
      <c r="IL44" s="27">
        <f t="shared" si="124"/>
        <v>15.45341836573307</v>
      </c>
      <c r="IM44" s="27">
        <f t="shared" si="124"/>
        <v>13.132732687473153</v>
      </c>
      <c r="IN44" s="27">
        <f t="shared" si="124"/>
        <v>13.510737383827944</v>
      </c>
      <c r="IO44" s="27">
        <f t="shared" si="124"/>
        <v>10.275045416527108</v>
      </c>
      <c r="IP44" s="27">
        <f t="shared" si="124"/>
        <v>14.192163338322649</v>
      </c>
      <c r="IQ44" s="27">
        <f t="shared" si="124"/>
        <v>14.344617420985157</v>
      </c>
      <c r="IR44" s="27">
        <f t="shared" si="124"/>
        <v>14.131842601961429</v>
      </c>
      <c r="IS44" s="27">
        <f t="shared" si="124"/>
        <v>14.363892735407731</v>
      </c>
      <c r="IT44" s="27">
        <f>IT28*IT$39*2/3</f>
        <v>13.492168396829408</v>
      </c>
      <c r="IU44" s="27">
        <f t="shared" ref="IU44:JJ44" si="125">IU28*IU$39*2/3</f>
        <v>13.082256199005295</v>
      </c>
      <c r="IV44" s="27">
        <f t="shared" si="125"/>
        <v>12.627459940974004</v>
      </c>
      <c r="IW44" s="27">
        <f t="shared" si="125"/>
        <v>12.182278418169345</v>
      </c>
      <c r="IX44" s="27">
        <f t="shared" si="125"/>
        <v>9.8724268609072201</v>
      </c>
      <c r="IY44" s="27">
        <f t="shared" si="125"/>
        <v>14.178148739040161</v>
      </c>
      <c r="IZ44" s="27">
        <f t="shared" si="125"/>
        <v>14.686472814473591</v>
      </c>
      <c r="JA44" s="27">
        <f t="shared" si="125"/>
        <v>13.788439434818992</v>
      </c>
      <c r="JB44" s="27">
        <f t="shared" si="125"/>
        <v>12.554973966933348</v>
      </c>
      <c r="JC44" s="27">
        <f t="shared" si="125"/>
        <v>14.220376169723886</v>
      </c>
      <c r="JD44" s="27">
        <f t="shared" si="125"/>
        <v>14.806854522438927</v>
      </c>
      <c r="JE44" s="27">
        <f t="shared" si="125"/>
        <v>14.242363248196902</v>
      </c>
      <c r="JF44" s="27">
        <f t="shared" si="125"/>
        <v>14.449715232709865</v>
      </c>
      <c r="JG44" s="27">
        <f t="shared" si="125"/>
        <v>12.846091286755966</v>
      </c>
      <c r="JH44" s="27">
        <f t="shared" si="125"/>
        <v>14.056869424374723</v>
      </c>
      <c r="JI44" s="27">
        <f t="shared" si="125"/>
        <v>13.394342536176302</v>
      </c>
      <c r="JJ44" s="27">
        <f t="shared" si="125"/>
        <v>14.306388314308615</v>
      </c>
      <c r="JK44" s="27">
        <f>JK28*JK$39*2/3</f>
        <v>13.61908314143434</v>
      </c>
      <c r="JL44" s="27">
        <f t="shared" ref="JL44:LW44" si="126">JL28*JL$39*2/3</f>
        <v>14.344605570453032</v>
      </c>
      <c r="JM44" s="27">
        <f t="shared" si="126"/>
        <v>13.281859222823629</v>
      </c>
      <c r="JN44" s="27">
        <f t="shared" si="126"/>
        <v>14.16191503231448</v>
      </c>
      <c r="JO44" s="27">
        <f t="shared" si="126"/>
        <v>11.191195930564289</v>
      </c>
      <c r="JP44" s="27">
        <f t="shared" si="126"/>
        <v>13.910028009571604</v>
      </c>
      <c r="JQ44" s="27">
        <f t="shared" si="126"/>
        <v>13.389670566094921</v>
      </c>
      <c r="JR44" s="27">
        <f t="shared" si="126"/>
        <v>14.018352111879025</v>
      </c>
      <c r="JS44" s="27">
        <f t="shared" si="126"/>
        <v>12.676373369834621</v>
      </c>
      <c r="JT44" s="27">
        <f t="shared" si="126"/>
        <v>13.377071096118447</v>
      </c>
      <c r="JU44" s="27">
        <f t="shared" si="126"/>
        <v>14.292355022210947</v>
      </c>
      <c r="JV44" s="27">
        <f t="shared" si="126"/>
        <v>13.796375193022927</v>
      </c>
      <c r="JW44" s="27">
        <f t="shared" si="126"/>
        <v>13.819782610162916</v>
      </c>
      <c r="JX44" s="27">
        <f t="shared" si="126"/>
        <v>12.657500202745306</v>
      </c>
      <c r="JY44" s="27">
        <f t="shared" si="126"/>
        <v>14.019813530026257</v>
      </c>
      <c r="JZ44" s="27">
        <f t="shared" si="126"/>
        <v>13.356923492837987</v>
      </c>
      <c r="KA44" s="27">
        <f t="shared" si="126"/>
        <v>13.411834454359782</v>
      </c>
      <c r="KB44" s="27">
        <f t="shared" si="126"/>
        <v>13.478471621490366</v>
      </c>
      <c r="KC44" s="27">
        <f t="shared" si="126"/>
        <v>13.201380731699262</v>
      </c>
      <c r="KD44" s="27">
        <f t="shared" si="126"/>
        <v>11.449422693894499</v>
      </c>
      <c r="KE44" s="27">
        <f t="shared" si="126"/>
        <v>13.269952041755289</v>
      </c>
      <c r="KF44" s="27">
        <f t="shared" si="126"/>
        <v>10.715141211499555</v>
      </c>
      <c r="KG44" s="27">
        <f t="shared" si="126"/>
        <v>12.307297953380564</v>
      </c>
      <c r="KH44" s="27">
        <f t="shared" si="126"/>
        <v>10.93698227536553</v>
      </c>
      <c r="KI44" s="27">
        <f t="shared" si="126"/>
        <v>11.466506158040273</v>
      </c>
      <c r="KJ44" s="27">
        <f t="shared" si="126"/>
        <v>12.066023852324223</v>
      </c>
      <c r="KK44" s="27">
        <f t="shared" si="126"/>
        <v>13.22406204776803</v>
      </c>
      <c r="KL44" s="27">
        <f t="shared" si="126"/>
        <v>11.870216422547793</v>
      </c>
      <c r="KM44" s="238">
        <f t="shared" si="126"/>
        <v>12.649675600266439</v>
      </c>
      <c r="KN44" s="238">
        <f t="shared" si="126"/>
        <v>14.151488819865442</v>
      </c>
      <c r="KO44" s="239">
        <f t="shared" si="126"/>
        <v>2.5060541210880443</v>
      </c>
      <c r="KP44" s="239">
        <f t="shared" si="126"/>
        <v>7.5500751694852211</v>
      </c>
      <c r="KQ44" s="239">
        <f t="shared" si="126"/>
        <v>7.6451481541484361</v>
      </c>
      <c r="KR44" s="239">
        <f t="shared" si="126"/>
        <v>7.4571036997968116</v>
      </c>
      <c r="KS44" s="239">
        <f t="shared" si="126"/>
        <v>7.5773322357742181</v>
      </c>
      <c r="KT44" s="239">
        <f t="shared" si="126"/>
        <v>7.6852861825815744</v>
      </c>
      <c r="KU44" s="239">
        <f t="shared" si="126"/>
        <v>6.6675389461190626</v>
      </c>
      <c r="KV44" s="239">
        <f t="shared" si="126"/>
        <v>7.1614264444219593</v>
      </c>
      <c r="KW44" s="239">
        <f t="shared" si="126"/>
        <v>6.595815086488404</v>
      </c>
      <c r="KX44" s="239">
        <f t="shared" si="126"/>
        <v>6.5382657461457585</v>
      </c>
      <c r="KY44" s="239">
        <f t="shared" si="126"/>
        <v>6.3024608901980264</v>
      </c>
      <c r="KZ44" s="239">
        <f t="shared" si="126"/>
        <v>6.300250862300814</v>
      </c>
      <c r="LA44" s="239">
        <f t="shared" si="126"/>
        <v>7.0566706468608809</v>
      </c>
      <c r="LB44" s="239">
        <f t="shared" si="126"/>
        <v>6.7862064015476919</v>
      </c>
      <c r="LC44" s="239">
        <f t="shared" si="126"/>
        <v>7.0759612543982122</v>
      </c>
      <c r="LD44" s="239">
        <f t="shared" si="126"/>
        <v>6.6868217053097005</v>
      </c>
      <c r="LE44" s="239">
        <f t="shared" si="126"/>
        <v>8.093921469388663</v>
      </c>
      <c r="LF44" s="239">
        <f t="shared" si="126"/>
        <v>7.0268084292899182</v>
      </c>
      <c r="LG44" s="239">
        <f t="shared" si="126"/>
        <v>7.9514054990085254</v>
      </c>
      <c r="LH44" s="239">
        <f t="shared" si="126"/>
        <v>7.1302155418832731</v>
      </c>
      <c r="LI44" s="239">
        <f t="shared" si="126"/>
        <v>4.6319426507317161</v>
      </c>
      <c r="LJ44" s="239">
        <f t="shared" si="126"/>
        <v>2.000380594982675</v>
      </c>
      <c r="LK44" s="239">
        <f t="shared" si="126"/>
        <v>4.0465251631447332</v>
      </c>
      <c r="LL44" s="239">
        <f t="shared" si="126"/>
        <v>2.7717135659618322</v>
      </c>
      <c r="LM44" s="240">
        <f t="shared" si="126"/>
        <v>9.6442307714465176</v>
      </c>
      <c r="LN44" s="240">
        <f t="shared" si="126"/>
        <v>8.3529068352342328</v>
      </c>
      <c r="LO44" s="240">
        <f t="shared" si="126"/>
        <v>12.202962203808143</v>
      </c>
      <c r="LP44" s="240">
        <f t="shared" si="126"/>
        <v>11.347292924450995</v>
      </c>
      <c r="LQ44" s="240">
        <f t="shared" si="126"/>
        <v>12.75643573644961</v>
      </c>
      <c r="LR44" s="240">
        <f t="shared" si="126"/>
        <v>12.244116811903298</v>
      </c>
      <c r="LS44" s="240">
        <f t="shared" si="126"/>
        <v>13.125742762792205</v>
      </c>
      <c r="LT44" s="127">
        <f t="shared" si="126"/>
        <v>13.228830562811702</v>
      </c>
      <c r="LU44" s="127">
        <f t="shared" si="126"/>
        <v>14.108389422975366</v>
      </c>
      <c r="LV44" s="127">
        <f t="shared" si="126"/>
        <v>14.344394843676483</v>
      </c>
      <c r="LW44" s="127">
        <f t="shared" si="126"/>
        <v>13.846183267065335</v>
      </c>
      <c r="LX44" s="127">
        <f t="shared" ref="LX44:NE44" si="127">LX28*LX$39*2/3</f>
        <v>14.500061789658046</v>
      </c>
      <c r="LY44" s="127">
        <f t="shared" si="127"/>
        <v>14.343673399969306</v>
      </c>
      <c r="LZ44" s="127">
        <f t="shared" si="127"/>
        <v>12.557194692426608</v>
      </c>
      <c r="MA44" s="127">
        <f t="shared" si="127"/>
        <v>12.567404962882192</v>
      </c>
      <c r="MB44" s="127">
        <f t="shared" si="127"/>
        <v>13.779780807667665</v>
      </c>
      <c r="MC44" s="127">
        <f t="shared" si="127"/>
        <v>14.437602750324769</v>
      </c>
      <c r="MD44" s="127">
        <f t="shared" si="127"/>
        <v>15.24872782380123</v>
      </c>
      <c r="ME44" s="127">
        <f t="shared" si="127"/>
        <v>14.778411494746985</v>
      </c>
      <c r="MF44" s="127">
        <f t="shared" si="127"/>
        <v>14.739927343065721</v>
      </c>
      <c r="MG44" s="127">
        <f t="shared" si="127"/>
        <v>14.682790778859813</v>
      </c>
      <c r="MH44" s="127">
        <f t="shared" si="127"/>
        <v>13.871961780787638</v>
      </c>
      <c r="MI44" s="127">
        <f t="shared" si="127"/>
        <v>11.826894456246459</v>
      </c>
      <c r="MJ44" s="127">
        <f t="shared" si="127"/>
        <v>12.594279636063135</v>
      </c>
      <c r="MK44" s="127">
        <f t="shared" si="127"/>
        <v>12.379702193076676</v>
      </c>
      <c r="ML44" s="127">
        <f t="shared" si="127"/>
        <v>9.0442935690253545</v>
      </c>
      <c r="MM44" s="127">
        <f t="shared" si="127"/>
        <v>9.0714145757018514</v>
      </c>
      <c r="MN44" s="127">
        <f t="shared" si="127"/>
        <v>13.142424100089883</v>
      </c>
      <c r="MO44" s="127">
        <f t="shared" si="127"/>
        <v>12.430746037991506</v>
      </c>
      <c r="MP44" s="127">
        <f t="shared" si="127"/>
        <v>14.089875791690771</v>
      </c>
      <c r="MQ44" s="127">
        <f t="shared" si="127"/>
        <v>14.107604456470154</v>
      </c>
      <c r="MR44" s="127">
        <f t="shared" si="127"/>
        <v>10.991379591346933</v>
      </c>
      <c r="MS44" s="127">
        <f t="shared" si="127"/>
        <v>9.7477403123548054</v>
      </c>
      <c r="MT44" s="127">
        <f t="shared" si="127"/>
        <v>8.8858073234610835</v>
      </c>
      <c r="MU44" s="127">
        <f t="shared" si="127"/>
        <v>8.8301139898996741</v>
      </c>
      <c r="MV44" s="127">
        <f t="shared" si="127"/>
        <v>9.2746442002927107</v>
      </c>
      <c r="MW44" s="127">
        <f t="shared" si="127"/>
        <v>9.023373577263925</v>
      </c>
      <c r="MX44" s="127">
        <f t="shared" si="127"/>
        <v>9.0897841168962312</v>
      </c>
      <c r="MY44" s="127">
        <f t="shared" si="127"/>
        <v>8.7269891927566583</v>
      </c>
      <c r="MZ44" s="127">
        <f t="shared" si="127"/>
        <v>9.0578596045641415</v>
      </c>
      <c r="NA44" s="127">
        <f t="shared" si="127"/>
        <v>13.79988616501457</v>
      </c>
      <c r="NB44" s="127">
        <f t="shared" si="127"/>
        <v>13.667458134815631</v>
      </c>
      <c r="NC44" s="127">
        <f t="shared" si="127"/>
        <v>14.264666134292893</v>
      </c>
      <c r="ND44" s="127">
        <f t="shared" si="127"/>
        <v>13.371498634100062</v>
      </c>
      <c r="NE44" s="127">
        <f t="shared" si="127"/>
        <v>13.37909360547885</v>
      </c>
    </row>
    <row r="45" spans="1:369" s="38" customFormat="1">
      <c r="A45" s="24" t="s">
        <v>225</v>
      </c>
      <c r="B45" s="24">
        <f t="shared" ref="B45:DX47" si="128">B29*B$39</f>
        <v>2.9474306664945251</v>
      </c>
      <c r="C45" s="24">
        <f t="shared" si="128"/>
        <v>3.1865126780230351</v>
      </c>
      <c r="D45" s="24">
        <f t="shared" si="128"/>
        <v>3.7741111093519764</v>
      </c>
      <c r="E45" s="24">
        <f t="shared" si="128"/>
        <v>3.18226285440169</v>
      </c>
      <c r="F45" s="24">
        <f t="shared" si="128"/>
        <v>3.8294686969601859</v>
      </c>
      <c r="G45" s="24">
        <f t="shared" si="128"/>
        <v>2.9899645374036385</v>
      </c>
      <c r="H45" s="24">
        <f t="shared" si="128"/>
        <v>3.1970035590389894</v>
      </c>
      <c r="I45" s="24">
        <f t="shared" si="128"/>
        <v>3.6644127219363911</v>
      </c>
      <c r="J45" s="24">
        <f t="shared" si="128"/>
        <v>3.8980905844394744</v>
      </c>
      <c r="K45" s="24">
        <f t="shared" si="128"/>
        <v>3.4074327844517835</v>
      </c>
      <c r="L45" s="24">
        <f t="shared" si="128"/>
        <v>3.4466727150998806</v>
      </c>
      <c r="M45" s="24">
        <f t="shared" si="128"/>
        <v>3.0216707821865136</v>
      </c>
      <c r="N45" s="24">
        <f t="shared" si="128"/>
        <v>3.0137803928239144</v>
      </c>
      <c r="O45" s="24">
        <f t="shared" si="128"/>
        <v>3.8290011223150824</v>
      </c>
      <c r="P45" s="24">
        <f t="shared" si="128"/>
        <v>3.689226263846431</v>
      </c>
      <c r="Q45" s="24">
        <f t="shared" si="128"/>
        <v>3.9737490289410951</v>
      </c>
      <c r="R45" s="24">
        <f t="shared" si="128"/>
        <v>3.2936244694701622</v>
      </c>
      <c r="S45" s="24">
        <f t="shared" si="128"/>
        <v>3.2033529011392594</v>
      </c>
      <c r="T45" s="24">
        <f t="shared" si="128"/>
        <v>3.2063236898466791</v>
      </c>
      <c r="U45" s="24">
        <f t="shared" si="128"/>
        <v>2.9480645859697279</v>
      </c>
      <c r="V45" s="24">
        <f t="shared" si="128"/>
        <v>3.219540740326341</v>
      </c>
      <c r="W45" s="24">
        <f t="shared" si="128"/>
        <v>3.4056527046615095</v>
      </c>
      <c r="X45" s="24">
        <f t="shared" si="128"/>
        <v>3.4638624506835094</v>
      </c>
      <c r="Y45" s="24">
        <f t="shared" si="128"/>
        <v>3.2825546587436976</v>
      </c>
      <c r="Z45" s="24">
        <f t="shared" si="128"/>
        <v>3.4735634760922207</v>
      </c>
      <c r="AA45" s="24">
        <f t="shared" si="128"/>
        <v>3.3238325035902743</v>
      </c>
      <c r="AB45" s="24">
        <f t="shared" si="128"/>
        <v>3.7884664024040076</v>
      </c>
      <c r="AC45" s="24">
        <f t="shared" si="128"/>
        <v>3.6510148689294502</v>
      </c>
      <c r="AD45" s="24">
        <f t="shared" si="128"/>
        <v>3.7773784587434935</v>
      </c>
      <c r="AE45" s="24">
        <f t="shared" si="128"/>
        <v>4.1099701809219074</v>
      </c>
      <c r="AF45" s="24">
        <f t="shared" si="128"/>
        <v>3.3235168305849045</v>
      </c>
      <c r="AG45" s="24">
        <f t="shared" si="128"/>
        <v>3.4609922377811162</v>
      </c>
      <c r="AH45" s="24">
        <f t="shared" si="128"/>
        <v>3.2741715329712231</v>
      </c>
      <c r="AI45" s="24">
        <f t="shared" si="128"/>
        <v>3.3292219680558119</v>
      </c>
      <c r="AJ45" s="24">
        <f t="shared" si="128"/>
        <v>2.8036419237270112</v>
      </c>
      <c r="AK45" s="24">
        <f t="shared" si="128"/>
        <v>2.765849044335821</v>
      </c>
      <c r="AL45" s="24">
        <f t="shared" si="128"/>
        <v>3.1974179797995617</v>
      </c>
      <c r="AM45" s="24">
        <f t="shared" si="128"/>
        <v>2.7974993393016141</v>
      </c>
      <c r="AN45" s="24">
        <f t="shared" si="128"/>
        <v>3.4798825043306563</v>
      </c>
      <c r="AO45" s="24">
        <f t="shared" si="128"/>
        <v>3.3663566399654492</v>
      </c>
      <c r="AP45" s="24">
        <f t="shared" si="128"/>
        <v>3.3680275961154327</v>
      </c>
      <c r="AQ45" s="24">
        <f t="shared" si="128"/>
        <v>3.0234407123933433</v>
      </c>
      <c r="AR45" s="24">
        <f t="shared" si="128"/>
        <v>2.9114711088241196</v>
      </c>
      <c r="AS45" s="24">
        <f t="shared" si="128"/>
        <v>3.0241031753493384</v>
      </c>
      <c r="AT45" s="24">
        <f t="shared" si="128"/>
        <v>3.1641427007031466</v>
      </c>
      <c r="AU45" s="24">
        <f t="shared" si="128"/>
        <v>3.3390454392229518</v>
      </c>
      <c r="AV45" s="24">
        <f t="shared" si="128"/>
        <v>2.9618296117596095</v>
      </c>
      <c r="AW45" s="24">
        <f t="shared" si="128"/>
        <v>3.931596390531463</v>
      </c>
      <c r="AX45" s="83">
        <f t="shared" si="128"/>
        <v>2.7725347287356787</v>
      </c>
      <c r="AY45" s="83">
        <f t="shared" si="128"/>
        <v>2.6901383995337844</v>
      </c>
      <c r="AZ45" s="83">
        <f t="shared" si="128"/>
        <v>2.8472902965071953</v>
      </c>
      <c r="BA45" s="83">
        <f t="shared" si="128"/>
        <v>2.7996373090737223</v>
      </c>
      <c r="BB45" s="83">
        <f t="shared" si="128"/>
        <v>2.7400990823278719</v>
      </c>
      <c r="BC45" s="83">
        <f t="shared" si="128"/>
        <v>2.7351619423109028</v>
      </c>
      <c r="BD45" s="83">
        <f t="shared" si="128"/>
        <v>3.1369613084038179</v>
      </c>
      <c r="BE45" s="83">
        <f t="shared" si="128"/>
        <v>3.1704570239271401</v>
      </c>
      <c r="BF45" s="83">
        <f t="shared" si="128"/>
        <v>3.0834512525870914</v>
      </c>
      <c r="BG45" s="83">
        <f t="shared" si="128"/>
        <v>2.5742412458607844</v>
      </c>
      <c r="BH45" s="83">
        <f t="shared" si="128"/>
        <v>2.6132776535416236</v>
      </c>
      <c r="BI45" s="83">
        <f t="shared" si="128"/>
        <v>2.5700789997999496</v>
      </c>
      <c r="BJ45" s="83">
        <f t="shared" si="128"/>
        <v>2.442544965974303</v>
      </c>
      <c r="BK45" s="83">
        <f t="shared" si="128"/>
        <v>3.3560121354646784</v>
      </c>
      <c r="BL45" s="83">
        <f t="shared" si="128"/>
        <v>2.7926094835164581</v>
      </c>
      <c r="BM45" s="83">
        <f t="shared" si="128"/>
        <v>3.1743834984134716</v>
      </c>
      <c r="BN45" s="83">
        <f t="shared" si="128"/>
        <v>4.0050115032704943</v>
      </c>
      <c r="BO45" s="83">
        <f t="shared" si="128"/>
        <v>3.7256257367205099</v>
      </c>
      <c r="BP45" s="83">
        <f t="shared" si="128"/>
        <v>4.6470548849400863</v>
      </c>
      <c r="BQ45" s="83">
        <f t="shared" si="128"/>
        <v>4.4444640437578906</v>
      </c>
      <c r="BR45" s="83">
        <f t="shared" si="128"/>
        <v>5.2810005196324372</v>
      </c>
      <c r="BS45" s="83">
        <f t="shared" si="128"/>
        <v>4.3478503894509402</v>
      </c>
      <c r="BT45" s="83">
        <f t="shared" si="128"/>
        <v>4.0282909836993213</v>
      </c>
      <c r="BU45" s="83">
        <f t="shared" si="128"/>
        <v>4.7721791222057162</v>
      </c>
      <c r="BV45" s="83">
        <f t="shared" si="128"/>
        <v>6.0021545799579652</v>
      </c>
      <c r="BW45" s="83">
        <f t="shared" si="128"/>
        <v>5.6016992073974654</v>
      </c>
      <c r="BX45" s="83">
        <f t="shared" si="128"/>
        <v>2.9824160034840084</v>
      </c>
      <c r="BY45" s="83">
        <f t="shared" si="128"/>
        <v>2.8091261442858566</v>
      </c>
      <c r="BZ45" s="83">
        <f t="shared" si="128"/>
        <v>3.1075304823685377</v>
      </c>
      <c r="CA45" s="83">
        <f t="shared" si="128"/>
        <v>2.9387359423380266</v>
      </c>
      <c r="CB45" s="83">
        <f t="shared" si="128"/>
        <v>2.8896574569198399</v>
      </c>
      <c r="CC45" s="83">
        <f t="shared" si="128"/>
        <v>3.4046359201325052</v>
      </c>
      <c r="CD45" s="83">
        <f t="shared" si="128"/>
        <v>3.0058460318182916</v>
      </c>
      <c r="CE45" s="83">
        <f t="shared" si="128"/>
        <v>2.9778162832485773</v>
      </c>
      <c r="CF45" s="83">
        <f t="shared" si="128"/>
        <v>2.9904540657758321</v>
      </c>
      <c r="CG45" s="83">
        <f t="shared" si="128"/>
        <v>2.9526029797818132</v>
      </c>
      <c r="CH45" s="83">
        <f t="shared" si="128"/>
        <v>3.858557352094095</v>
      </c>
      <c r="CI45" s="83">
        <f t="shared" si="128"/>
        <v>3.4269031580304894</v>
      </c>
      <c r="CJ45" s="83">
        <f t="shared" si="128"/>
        <v>3.1690854338084833</v>
      </c>
      <c r="CK45" s="83">
        <f t="shared" si="128"/>
        <v>3.235802328124743</v>
      </c>
      <c r="CL45" s="83">
        <f t="shared" si="128"/>
        <v>3.0680758782872641</v>
      </c>
      <c r="CM45" s="83">
        <f t="shared" si="128"/>
        <v>3.1138435183999302</v>
      </c>
      <c r="CN45" s="83">
        <f t="shared" si="128"/>
        <v>3.349330008120917</v>
      </c>
      <c r="CO45" s="83">
        <f t="shared" si="128"/>
        <v>3.4063738316308578</v>
      </c>
      <c r="CP45" s="83">
        <f t="shared" si="128"/>
        <v>3.3078760576175457</v>
      </c>
      <c r="CQ45" s="83">
        <f t="shared" si="128"/>
        <v>3.2162013052536618</v>
      </c>
      <c r="CR45" s="24">
        <f t="shared" si="128"/>
        <v>2.9427331466000703</v>
      </c>
      <c r="CS45" s="24">
        <f t="shared" si="128"/>
        <v>3.1656553854669562</v>
      </c>
      <c r="CT45" s="24">
        <f t="shared" si="128"/>
        <v>2.8155978704285505</v>
      </c>
      <c r="CU45" s="24">
        <f t="shared" si="128"/>
        <v>3.9239945245597112</v>
      </c>
      <c r="CV45" s="24">
        <f t="shared" si="128"/>
        <v>3.1849745256744129</v>
      </c>
      <c r="CW45" s="24">
        <f t="shared" si="128"/>
        <v>3.1522971121054879</v>
      </c>
      <c r="CX45" s="24">
        <f t="shared" si="128"/>
        <v>3.224312116383226</v>
      </c>
      <c r="CY45" s="24">
        <f t="shared" si="128"/>
        <v>3.1636113341461733</v>
      </c>
      <c r="CZ45" s="24">
        <f t="shared" si="128"/>
        <v>2.9702116190362831</v>
      </c>
      <c r="DA45" s="24">
        <f t="shared" si="128"/>
        <v>2.8357554507609208</v>
      </c>
      <c r="DB45" s="24">
        <f t="shared" si="128"/>
        <v>3.5889867236022091</v>
      </c>
      <c r="DC45" s="26">
        <f t="shared" si="128"/>
        <v>5.5865117955382129</v>
      </c>
      <c r="DD45" s="26">
        <f t="shared" si="128"/>
        <v>7.1812855966478786</v>
      </c>
      <c r="DE45" s="26">
        <f t="shared" si="128"/>
        <v>7.1456816104682925</v>
      </c>
      <c r="DF45" s="26">
        <f t="shared" si="128"/>
        <v>5.6351872505369247</v>
      </c>
      <c r="DG45" s="26">
        <f t="shared" si="128"/>
        <v>5.7111069609590075</v>
      </c>
      <c r="DH45" s="26">
        <f t="shared" si="128"/>
        <v>6.1657768685424825</v>
      </c>
      <c r="DI45" s="26">
        <f t="shared" si="128"/>
        <v>6.0924590102482918</v>
      </c>
      <c r="DJ45" s="26">
        <f t="shared" si="128"/>
        <v>6.1784105609968307</v>
      </c>
      <c r="DK45" s="26">
        <f t="shared" si="128"/>
        <v>6.2213419015959062</v>
      </c>
      <c r="DL45" s="26">
        <f t="shared" si="128"/>
        <v>6.223013466364546</v>
      </c>
      <c r="DM45" s="26">
        <f t="shared" si="128"/>
        <v>6.8349363843284507</v>
      </c>
      <c r="DN45" s="26">
        <f t="shared" si="128"/>
        <v>6.1159383211857357</v>
      </c>
      <c r="DO45" s="26">
        <f t="shared" si="128"/>
        <v>5.957235451859308</v>
      </c>
      <c r="DP45" s="26">
        <f t="shared" si="128"/>
        <v>5.9514517027457456</v>
      </c>
      <c r="DQ45" s="26">
        <v>6.4980331225698791</v>
      </c>
      <c r="DR45" s="26">
        <v>6.7500682113779513</v>
      </c>
      <c r="DS45" s="26">
        <v>8.4019886161651307</v>
      </c>
      <c r="DT45" s="26">
        <v>6.656430867659604</v>
      </c>
      <c r="DU45" s="26">
        <v>6.325461197623949</v>
      </c>
      <c r="DV45" s="26">
        <v>6.5220744461654689</v>
      </c>
      <c r="DW45" s="26">
        <f t="shared" si="128"/>
        <v>10.745003279711728</v>
      </c>
      <c r="DX45" s="26">
        <f t="shared" si="128"/>
        <v>6.7878155039775461</v>
      </c>
      <c r="DY45" s="26">
        <f t="shared" ref="DW45:EQ50" si="129">DY29*DY$39</f>
        <v>6.5737966596702382</v>
      </c>
      <c r="DZ45" s="26">
        <f t="shared" si="129"/>
        <v>6.4778300422490052</v>
      </c>
      <c r="EA45" s="26">
        <f t="shared" si="129"/>
        <v>11.871616043856037</v>
      </c>
      <c r="EB45" s="26">
        <f t="shared" si="129"/>
        <v>6.8076014868957593</v>
      </c>
      <c r="EC45" s="26">
        <f t="shared" si="129"/>
        <v>7.8300337717008333</v>
      </c>
      <c r="ED45" s="26">
        <f t="shared" si="129"/>
        <v>7.3107620053737676</v>
      </c>
      <c r="EE45" s="26">
        <f t="shared" si="129"/>
        <v>5.4899905122759982</v>
      </c>
      <c r="EF45" s="26">
        <f t="shared" si="129"/>
        <v>7.3645667522869811</v>
      </c>
      <c r="EG45" s="26">
        <f t="shared" si="129"/>
        <v>9.1347066581770271</v>
      </c>
      <c r="EH45" s="26">
        <f t="shared" si="129"/>
        <v>3.4573341246033102</v>
      </c>
      <c r="EI45" s="26">
        <f t="shared" si="129"/>
        <v>3.0092106151290645</v>
      </c>
      <c r="EJ45" s="26">
        <f t="shared" si="129"/>
        <v>4.6001048091142316</v>
      </c>
      <c r="EK45" s="26">
        <f t="shared" si="129"/>
        <v>3.8932825009842462</v>
      </c>
      <c r="EL45" s="26">
        <f t="shared" si="129"/>
        <v>4.7967971827389251</v>
      </c>
      <c r="EM45" s="26">
        <f t="shared" si="129"/>
        <v>5.9263882172241189</v>
      </c>
      <c r="EN45" s="26">
        <f t="shared" si="129"/>
        <v>6.0452663336734114</v>
      </c>
      <c r="EO45" s="26">
        <f t="shared" si="129"/>
        <v>6.5311683044592046</v>
      </c>
      <c r="EP45" s="26">
        <f t="shared" si="129"/>
        <v>6.8923879628015188</v>
      </c>
      <c r="EQ45" s="26">
        <f t="shared" si="129"/>
        <v>6.7689984758101236</v>
      </c>
      <c r="ER45" s="27">
        <v>2.0591722273602318</v>
      </c>
      <c r="ES45" s="27">
        <v>1.9472773301139159</v>
      </c>
      <c r="ET45" s="27">
        <v>1.8680839902568369</v>
      </c>
      <c r="EU45" s="27">
        <v>2.9330867152109086</v>
      </c>
      <c r="EV45" s="27">
        <v>2.2745458257633517</v>
      </c>
      <c r="EW45" s="27">
        <v>1.7920888735227043</v>
      </c>
      <c r="EX45" s="27">
        <v>2.9196266111119895</v>
      </c>
      <c r="EY45" s="27">
        <v>2.1359972210761873</v>
      </c>
      <c r="EZ45" s="27">
        <v>2.0182229010231993</v>
      </c>
      <c r="FA45" s="27">
        <v>2.2138395223020821</v>
      </c>
      <c r="FB45" s="27">
        <v>2.1608379504411372</v>
      </c>
      <c r="FC45" s="27">
        <v>2.1123924961415939</v>
      </c>
      <c r="FD45" s="27">
        <v>2.3182969336486559</v>
      </c>
      <c r="FE45" s="27">
        <v>2.123301744530889</v>
      </c>
      <c r="FF45" s="27">
        <v>2.4792134570990743</v>
      </c>
      <c r="FG45" s="27">
        <v>2.7089885763313832</v>
      </c>
      <c r="FH45" s="27">
        <v>2.6087185541590494</v>
      </c>
      <c r="FI45" s="27">
        <v>2.3243403711759996</v>
      </c>
      <c r="FJ45" s="27">
        <v>2.2533909397452545</v>
      </c>
      <c r="FK45" s="27">
        <v>2.7143916020185839</v>
      </c>
      <c r="FL45" s="27">
        <v>2.1806478790557611</v>
      </c>
      <c r="FM45" s="27">
        <v>2.1252626834797912</v>
      </c>
      <c r="FN45" s="27">
        <v>2.6254068308057832</v>
      </c>
      <c r="FO45" s="27">
        <v>2.6090645734525681</v>
      </c>
      <c r="FP45" s="27">
        <v>1.9924253269743388</v>
      </c>
      <c r="FQ45" s="27">
        <v>1.8068970111071634</v>
      </c>
      <c r="FR45" s="27">
        <v>1.8367527899397451</v>
      </c>
      <c r="FS45" s="27">
        <v>2.5290595599930166</v>
      </c>
      <c r="FT45" s="27">
        <v>2.5037101200885195</v>
      </c>
      <c r="FU45" s="27">
        <v>2.3150891155940281</v>
      </c>
      <c r="FV45" s="27">
        <f t="shared" ref="FV45:IG48" si="130">FV29*FV$39</f>
        <v>2.181125059137158</v>
      </c>
      <c r="FW45" s="27">
        <f t="shared" si="130"/>
        <v>2.1518199843138333</v>
      </c>
      <c r="FX45" s="27">
        <f t="shared" si="130"/>
        <v>2.2963458121938882</v>
      </c>
      <c r="FY45" s="27">
        <f t="shared" si="130"/>
        <v>2.6996503317729061</v>
      </c>
      <c r="FZ45" s="27">
        <f t="shared" si="130"/>
        <v>2.5062300823700392</v>
      </c>
      <c r="GA45" s="27">
        <f t="shared" si="130"/>
        <v>2.6416543469929468</v>
      </c>
      <c r="GB45" s="27">
        <f t="shared" si="130"/>
        <v>2.9614872424530976</v>
      </c>
      <c r="GC45" s="27">
        <f t="shared" si="130"/>
        <v>2.001806882223462</v>
      </c>
      <c r="GD45" s="27">
        <f t="shared" si="130"/>
        <v>1.9571425263433364</v>
      </c>
      <c r="GE45" s="27">
        <f t="shared" si="130"/>
        <v>1.942877755967565</v>
      </c>
      <c r="GF45" s="27">
        <f t="shared" si="130"/>
        <v>2.0442188582076102</v>
      </c>
      <c r="GG45" s="27">
        <f t="shared" si="130"/>
        <v>2.2948300221775901</v>
      </c>
      <c r="GH45" s="27">
        <f t="shared" si="130"/>
        <v>2.0931261620920742</v>
      </c>
      <c r="GI45" s="27">
        <f t="shared" si="130"/>
        <v>2.2771704628307599</v>
      </c>
      <c r="GJ45" s="27">
        <f t="shared" si="130"/>
        <v>2.5725205821088659</v>
      </c>
      <c r="GK45" s="27">
        <f t="shared" si="130"/>
        <v>3.0833097227302888</v>
      </c>
      <c r="GL45" s="27">
        <f t="shared" si="130"/>
        <v>2.5755250319924916</v>
      </c>
      <c r="GM45" s="27">
        <f t="shared" si="130"/>
        <v>2.8155956423956612</v>
      </c>
      <c r="GN45" s="27">
        <f t="shared" si="130"/>
        <v>2.0775008048370682</v>
      </c>
      <c r="GO45" s="27">
        <f t="shared" si="130"/>
        <v>2.9256391178851033</v>
      </c>
      <c r="GP45" s="27">
        <f t="shared" si="130"/>
        <v>3.0778425264891798</v>
      </c>
      <c r="GQ45" s="27">
        <f t="shared" si="130"/>
        <v>2.7909715405528055</v>
      </c>
      <c r="GR45" s="27">
        <f t="shared" si="130"/>
        <v>2.6501894086281701</v>
      </c>
      <c r="GS45" s="27">
        <f t="shared" si="130"/>
        <v>2.5774222114239085</v>
      </c>
      <c r="GT45" s="27">
        <f t="shared" si="130"/>
        <v>2.249656736651835</v>
      </c>
      <c r="GU45" s="27">
        <f t="shared" si="130"/>
        <v>2.1454437305102854</v>
      </c>
      <c r="GV45" s="27">
        <f t="shared" si="130"/>
        <v>4.0837648019048807</v>
      </c>
      <c r="GW45" s="27">
        <f t="shared" si="130"/>
        <v>3.0186982081779705</v>
      </c>
      <c r="GX45" s="27">
        <f t="shared" si="130"/>
        <v>2.4526406441138247</v>
      </c>
      <c r="GY45" s="27">
        <f t="shared" si="130"/>
        <v>3.1289583119360214</v>
      </c>
      <c r="GZ45" s="27">
        <f t="shared" si="130"/>
        <v>1.9211960731371986</v>
      </c>
      <c r="HA45" s="27">
        <f t="shared" si="130"/>
        <v>2.9056293698063449</v>
      </c>
      <c r="HB45" s="27">
        <f t="shared" si="130"/>
        <v>2.3152838015844397</v>
      </c>
      <c r="HC45" s="27">
        <f t="shared" si="130"/>
        <v>1.989886510962724</v>
      </c>
      <c r="HD45" s="27">
        <f t="shared" si="130"/>
        <v>2.007764575788757</v>
      </c>
      <c r="HE45" s="27">
        <f t="shared" si="130"/>
        <v>2.109213113664111</v>
      </c>
      <c r="HF45" s="27">
        <f t="shared" si="130"/>
        <v>2.2749425102546912</v>
      </c>
      <c r="HG45" s="27">
        <f t="shared" si="130"/>
        <v>2.4550001227735354</v>
      </c>
      <c r="HH45" s="27">
        <f t="shared" si="130"/>
        <v>2.4547498861635511</v>
      </c>
      <c r="HI45" s="27">
        <f t="shared" si="130"/>
        <v>2.5290595599930166</v>
      </c>
      <c r="HJ45" s="27">
        <f t="shared" si="130"/>
        <v>2.5037101200885195</v>
      </c>
      <c r="HK45" s="27">
        <f t="shared" si="130"/>
        <v>2.4653249449521368</v>
      </c>
      <c r="HL45" s="27">
        <f t="shared" si="130"/>
        <v>2.0415843217774379</v>
      </c>
      <c r="HM45" s="27">
        <f t="shared" si="130"/>
        <v>2.9277256598619892</v>
      </c>
      <c r="HN45" s="27">
        <f t="shared" si="130"/>
        <v>1.8856119772545592</v>
      </c>
      <c r="HO45" s="27">
        <f t="shared" si="130"/>
        <v>1.865045375255963</v>
      </c>
      <c r="HP45" s="27">
        <f t="shared" si="130"/>
        <v>2.0470539644434904</v>
      </c>
      <c r="HQ45" s="27">
        <f t="shared" si="130"/>
        <v>1.9404775052707741</v>
      </c>
      <c r="HR45" s="27">
        <f t="shared" si="130"/>
        <v>2.3322999772880193</v>
      </c>
      <c r="HS45" s="27">
        <f t="shared" si="130"/>
        <v>2.208490331474402</v>
      </c>
      <c r="HT45" s="27">
        <f t="shared" si="130"/>
        <v>1.9934070922707454</v>
      </c>
      <c r="HU45" s="27">
        <f t="shared" si="130"/>
        <v>2.1360553895958092</v>
      </c>
      <c r="HV45" s="27">
        <f t="shared" si="130"/>
        <v>2.663926272052985</v>
      </c>
      <c r="HW45" s="27">
        <f t="shared" si="130"/>
        <v>3.3360192776172997</v>
      </c>
      <c r="HX45" s="27">
        <f t="shared" si="130"/>
        <v>1.9173048111114785</v>
      </c>
      <c r="HY45" s="27">
        <f t="shared" si="130"/>
        <v>1.9168000015076196</v>
      </c>
      <c r="HZ45" s="27">
        <f t="shared" si="130"/>
        <v>1.8367527899397451</v>
      </c>
      <c r="IA45" s="27">
        <f t="shared" si="130"/>
        <v>1.9242979336435999</v>
      </c>
      <c r="IB45" s="27">
        <f t="shared" si="130"/>
        <v>1.7797884295203512</v>
      </c>
      <c r="IC45" s="27">
        <f t="shared" si="130"/>
        <v>2.1563524738690303</v>
      </c>
      <c r="ID45" s="27">
        <f t="shared" si="130"/>
        <v>1.9924253269743388</v>
      </c>
      <c r="IE45" s="27">
        <f t="shared" si="130"/>
        <v>2.0752867333529923</v>
      </c>
      <c r="IF45" s="27">
        <f t="shared" si="130"/>
        <v>1.7011943484667433</v>
      </c>
      <c r="IG45" s="27">
        <f t="shared" si="130"/>
        <v>1.9459358560393065</v>
      </c>
      <c r="IH45" s="27">
        <f t="shared" ref="IH45:KS49" si="131">IH29*IH$39</f>
        <v>1.7034178339164474</v>
      </c>
      <c r="II45" s="27">
        <f t="shared" si="131"/>
        <v>1.8068970111071634</v>
      </c>
      <c r="IJ45" s="27">
        <f t="shared" si="131"/>
        <v>1.9714939620008747</v>
      </c>
      <c r="IK45" s="27">
        <f t="shared" si="131"/>
        <v>2.0942330253465391</v>
      </c>
      <c r="IL45" s="27">
        <f t="shared" si="131"/>
        <v>2.0873592839001631</v>
      </c>
      <c r="IM45" s="27">
        <f t="shared" si="131"/>
        <v>1.9810572646562332</v>
      </c>
      <c r="IN45" s="27">
        <f t="shared" si="131"/>
        <v>1.9829931203462696</v>
      </c>
      <c r="IO45" s="27">
        <f t="shared" si="131"/>
        <v>2.4627188116449097</v>
      </c>
      <c r="IP45" s="27">
        <f t="shared" si="131"/>
        <v>2.1070076284221062</v>
      </c>
      <c r="IQ45" s="27">
        <f t="shared" si="131"/>
        <v>1.8569964164269912</v>
      </c>
      <c r="IR45" s="27">
        <f t="shared" si="131"/>
        <v>1.9827847052008956</v>
      </c>
      <c r="IS45" s="27">
        <f t="shared" si="131"/>
        <v>1.7782492677912927</v>
      </c>
      <c r="IT45" s="27">
        <f t="shared" si="131"/>
        <v>2.3424186065621564</v>
      </c>
      <c r="IU45" s="27">
        <f t="shared" si="131"/>
        <v>2.6418498010853493</v>
      </c>
      <c r="IV45" s="27">
        <f t="shared" si="131"/>
        <v>2.4794077873165716</v>
      </c>
      <c r="IW45" s="27">
        <f t="shared" si="131"/>
        <v>3.3171060946725732</v>
      </c>
      <c r="IX45" s="27">
        <f t="shared" si="131"/>
        <v>2.9648033310046267</v>
      </c>
      <c r="IY45" s="27">
        <f t="shared" si="131"/>
        <v>1.8259786221319305</v>
      </c>
      <c r="IZ45" s="27">
        <f t="shared" si="131"/>
        <v>1.5983551526668727</v>
      </c>
      <c r="JA45" s="27">
        <f t="shared" si="131"/>
        <v>2.0361964511558779</v>
      </c>
      <c r="JB45" s="27">
        <f t="shared" si="131"/>
        <v>1.9488843254207826</v>
      </c>
      <c r="JC45" s="27">
        <f t="shared" si="131"/>
        <v>1.8642015397410292</v>
      </c>
      <c r="JD45" s="27">
        <f t="shared" si="131"/>
        <v>1.5547144853070196</v>
      </c>
      <c r="JE45" s="27">
        <f t="shared" si="131"/>
        <v>1.8293843672003649</v>
      </c>
      <c r="JF45" s="27">
        <f t="shared" si="131"/>
        <v>1.7369393630246246</v>
      </c>
      <c r="JG45" s="27">
        <f t="shared" si="131"/>
        <v>2.3844008717107492</v>
      </c>
      <c r="JH45" s="27">
        <f t="shared" si="131"/>
        <v>1.7522232888722045</v>
      </c>
      <c r="JI45" s="27">
        <f t="shared" si="131"/>
        <v>1.909567626835714</v>
      </c>
      <c r="JJ45" s="27">
        <f t="shared" si="131"/>
        <v>1.7851448089057429</v>
      </c>
      <c r="JK45" s="27">
        <f t="shared" si="131"/>
        <v>1.9015078026879118</v>
      </c>
      <c r="JL45" s="27">
        <f t="shared" si="131"/>
        <v>1.8766488950768896</v>
      </c>
      <c r="JM45" s="27">
        <f t="shared" si="131"/>
        <v>1.953751175395428</v>
      </c>
      <c r="JN45" s="27">
        <f t="shared" si="131"/>
        <v>1.7819826035435398</v>
      </c>
      <c r="JO45" s="27">
        <f t="shared" si="131"/>
        <v>2.0900026530042695</v>
      </c>
      <c r="JP45" s="27">
        <f t="shared" si="131"/>
        <v>2.0460953345049568</v>
      </c>
      <c r="JQ45" s="27">
        <f t="shared" si="131"/>
        <v>2.3169954471551248</v>
      </c>
      <c r="JR45" s="27">
        <f t="shared" si="131"/>
        <v>2.0458258514808403</v>
      </c>
      <c r="JS45" s="27">
        <f t="shared" si="131"/>
        <v>2.6024901031987882</v>
      </c>
      <c r="JT45" s="27">
        <f t="shared" si="131"/>
        <v>2.3507913255049915</v>
      </c>
      <c r="JU45" s="27">
        <f t="shared" si="131"/>
        <v>1.8799120595811545</v>
      </c>
      <c r="JV45" s="27">
        <f t="shared" si="131"/>
        <v>2.2802078616216712</v>
      </c>
      <c r="JW45" s="27">
        <f t="shared" si="131"/>
        <v>2.0497650540746055</v>
      </c>
      <c r="JX45" s="27">
        <f t="shared" si="131"/>
        <v>2.6087578081623573</v>
      </c>
      <c r="JY45" s="27">
        <f t="shared" si="131"/>
        <v>2.1100967989092068</v>
      </c>
      <c r="JZ45" s="27">
        <f t="shared" si="131"/>
        <v>2.3443342348418224</v>
      </c>
      <c r="KA45" s="27">
        <f t="shared" si="131"/>
        <v>2.2202398547372528</v>
      </c>
      <c r="KB45" s="27">
        <f t="shared" si="131"/>
        <v>2.3004405952991296</v>
      </c>
      <c r="KC45" s="27">
        <f t="shared" si="131"/>
        <v>1.8673150212155745</v>
      </c>
      <c r="KD45" s="27">
        <f t="shared" si="131"/>
        <v>2.6381407166767676</v>
      </c>
      <c r="KE45" s="27">
        <f t="shared" si="131"/>
        <v>1.8341448714955051</v>
      </c>
      <c r="KF45" s="27">
        <f t="shared" si="131"/>
        <v>2.3160611487706029</v>
      </c>
      <c r="KG45" s="27">
        <f t="shared" si="131"/>
        <v>2.0992632059174752</v>
      </c>
      <c r="KH45" s="27">
        <f t="shared" si="131"/>
        <v>2.3775167134399573</v>
      </c>
      <c r="KI45" s="27">
        <f t="shared" si="131"/>
        <v>2.5325016360557315</v>
      </c>
      <c r="KJ45" s="27">
        <f t="shared" si="131"/>
        <v>2.2201604408702318</v>
      </c>
      <c r="KK45" s="27">
        <f t="shared" si="131"/>
        <v>2.0867598274865107</v>
      </c>
      <c r="KL45" s="27">
        <f t="shared" si="131"/>
        <v>2.077890865488135</v>
      </c>
      <c r="KM45" s="238">
        <f t="shared" si="131"/>
        <v>1.9694335710255799</v>
      </c>
      <c r="KN45" s="238">
        <f t="shared" si="131"/>
        <v>1.7743168415070807</v>
      </c>
      <c r="KO45" s="239">
        <f t="shared" si="131"/>
        <v>3.396283345609231</v>
      </c>
      <c r="KP45" s="239">
        <f t="shared" si="131"/>
        <v>2.8476612608094745</v>
      </c>
      <c r="KQ45" s="239">
        <f t="shared" si="131"/>
        <v>2.8233345486210064</v>
      </c>
      <c r="KR45" s="239">
        <f t="shared" si="131"/>
        <v>3.233765503589376</v>
      </c>
      <c r="KS45" s="239">
        <f t="shared" si="131"/>
        <v>3.1209129751160822</v>
      </c>
      <c r="KT45" s="239">
        <f t="shared" ref="KT45:NE48" si="132">KT29*KT$39</f>
        <v>2.9551264015148146</v>
      </c>
      <c r="KU45" s="239">
        <f t="shared" si="132"/>
        <v>3.4586030459132155</v>
      </c>
      <c r="KV45" s="239">
        <f t="shared" si="132"/>
        <v>3.1939331086942442</v>
      </c>
      <c r="KW45" s="239">
        <f t="shared" si="132"/>
        <v>3.9366650615093137</v>
      </c>
      <c r="KX45" s="239">
        <f t="shared" si="132"/>
        <v>4.1477367989715503</v>
      </c>
      <c r="KY45" s="239">
        <f t="shared" si="132"/>
        <v>4.1345305939943557</v>
      </c>
      <c r="KZ45" s="239">
        <f t="shared" si="132"/>
        <v>4.1949480228539038</v>
      </c>
      <c r="LA45" s="239">
        <f t="shared" si="132"/>
        <v>3.976174700815692</v>
      </c>
      <c r="LB45" s="239">
        <f t="shared" si="132"/>
        <v>3.4776383921797143</v>
      </c>
      <c r="LC45" s="239">
        <f t="shared" si="132"/>
        <v>3.3301727775223706</v>
      </c>
      <c r="LD45" s="239">
        <f t="shared" si="132"/>
        <v>3.3661296717971707</v>
      </c>
      <c r="LE45" s="239">
        <f t="shared" si="132"/>
        <v>2.8682976509989224</v>
      </c>
      <c r="LF45" s="239">
        <f t="shared" si="132"/>
        <v>3.2172570527928119</v>
      </c>
      <c r="LG45" s="239">
        <f t="shared" si="132"/>
        <v>2.1653802931504749</v>
      </c>
      <c r="LH45" s="239">
        <f t="shared" si="132"/>
        <v>2.061266266096117</v>
      </c>
      <c r="LI45" s="239">
        <f t="shared" si="132"/>
        <v>2.7757634552010209</v>
      </c>
      <c r="LJ45" s="239">
        <f t="shared" si="132"/>
        <v>4.6010171730502414</v>
      </c>
      <c r="LK45" s="239">
        <f t="shared" si="132"/>
        <v>4.3883082980807071</v>
      </c>
      <c r="LL45" s="239">
        <f t="shared" si="132"/>
        <v>3.4559068557061856</v>
      </c>
      <c r="LM45" s="240">
        <f t="shared" si="132"/>
        <v>2.0988339896478827</v>
      </c>
      <c r="LN45" s="240">
        <f t="shared" si="132"/>
        <v>2.3003953661470935</v>
      </c>
      <c r="LO45" s="240">
        <f t="shared" si="132"/>
        <v>1.7889522857027285</v>
      </c>
      <c r="LP45" s="240">
        <f t="shared" si="132"/>
        <v>2.296702984793356</v>
      </c>
      <c r="LQ45" s="240">
        <f t="shared" si="132"/>
        <v>2.5980010204217874</v>
      </c>
      <c r="LR45" s="240">
        <f t="shared" si="132"/>
        <v>2.8734691651805924</v>
      </c>
      <c r="LS45" s="240">
        <f t="shared" si="132"/>
        <v>2.0368128513160859</v>
      </c>
      <c r="LT45" s="127">
        <f t="shared" si="132"/>
        <v>1.9886301842588954</v>
      </c>
      <c r="LU45" s="127">
        <f t="shared" si="132"/>
        <v>1.880201180836728</v>
      </c>
      <c r="LV45" s="127">
        <f t="shared" si="132"/>
        <v>1.8074171563626651</v>
      </c>
      <c r="LW45" s="127">
        <f t="shared" si="132"/>
        <v>1.9477497529159919</v>
      </c>
      <c r="LX45" s="127">
        <f t="shared" si="132"/>
        <v>1.906012078208182</v>
      </c>
      <c r="LY45" s="127">
        <f t="shared" si="132"/>
        <v>1.957845411017296</v>
      </c>
      <c r="LZ45" s="127">
        <f t="shared" si="132"/>
        <v>2.1668177865628291</v>
      </c>
      <c r="MA45" s="127">
        <f t="shared" si="132"/>
        <v>2.24964592741334</v>
      </c>
      <c r="MB45" s="127">
        <f t="shared" si="132"/>
        <v>1.8280015996783188</v>
      </c>
      <c r="MC45" s="127">
        <f t="shared" si="132"/>
        <v>1.7757755233377874</v>
      </c>
      <c r="MD45" s="127">
        <f t="shared" si="132"/>
        <v>1.5891911688698668</v>
      </c>
      <c r="ME45" s="127">
        <f t="shared" si="132"/>
        <v>1.9226324038977727</v>
      </c>
      <c r="MF45" s="127">
        <f t="shared" si="132"/>
        <v>1.9210392428668157</v>
      </c>
      <c r="MG45" s="127">
        <f t="shared" si="132"/>
        <v>1.8133279430768816</v>
      </c>
      <c r="MH45" s="127">
        <f t="shared" si="132"/>
        <v>1.8870278243039744</v>
      </c>
      <c r="MI45" s="127">
        <f t="shared" si="132"/>
        <v>2.5381595174420184</v>
      </c>
      <c r="MJ45" s="127">
        <f t="shared" si="132"/>
        <v>2.0191371149193924</v>
      </c>
      <c r="MK45" s="127">
        <f t="shared" si="132"/>
        <v>2.1154548770491082</v>
      </c>
      <c r="ML45" s="127">
        <f t="shared" si="132"/>
        <v>3.62058335457384</v>
      </c>
      <c r="MM45" s="127">
        <f t="shared" si="132"/>
        <v>3.8241806467833932</v>
      </c>
      <c r="MN45" s="127">
        <f t="shared" si="132"/>
        <v>2.1169342979571359</v>
      </c>
      <c r="MO45" s="127">
        <f t="shared" si="132"/>
        <v>2.297748368962913</v>
      </c>
      <c r="MP45" s="127">
        <f t="shared" si="132"/>
        <v>2.2114707772533282</v>
      </c>
      <c r="MQ45" s="127">
        <f t="shared" si="132"/>
        <v>2.3671148100916297</v>
      </c>
      <c r="MR45" s="127">
        <f t="shared" si="132"/>
        <v>2.9449723578901108</v>
      </c>
      <c r="MS45" s="127">
        <f t="shared" si="132"/>
        <v>3.1032951830454563</v>
      </c>
      <c r="MT45" s="127">
        <f t="shared" si="132"/>
        <v>3.3766038357029569</v>
      </c>
      <c r="MU45" s="127">
        <f t="shared" si="132"/>
        <v>3.4803073090085515</v>
      </c>
      <c r="MV45" s="127">
        <f t="shared" si="132"/>
        <v>3.3384584448260957</v>
      </c>
      <c r="MW45" s="127">
        <f t="shared" si="132"/>
        <v>3.359322117117987</v>
      </c>
      <c r="MX45" s="127">
        <f t="shared" si="132"/>
        <v>3.4346065520140749</v>
      </c>
      <c r="MY45" s="127">
        <f t="shared" si="132"/>
        <v>3.4378532686847398</v>
      </c>
      <c r="MZ45" s="127">
        <f t="shared" si="132"/>
        <v>3.3929772943243299</v>
      </c>
      <c r="NA45" s="127">
        <f t="shared" si="132"/>
        <v>2.150244549766767</v>
      </c>
      <c r="NB45" s="127">
        <f t="shared" si="132"/>
        <v>2.2870159329121682</v>
      </c>
      <c r="NC45" s="127">
        <f t="shared" si="132"/>
        <v>2.4533987674639697</v>
      </c>
      <c r="ND45" s="127">
        <f t="shared" si="132"/>
        <v>2.5969672972347082</v>
      </c>
      <c r="NE45" s="127">
        <f t="shared" si="132"/>
        <v>2.2531106548790545</v>
      </c>
    </row>
    <row r="46" spans="1:369" s="38" customFormat="1">
      <c r="A46" s="24" t="s">
        <v>214</v>
      </c>
      <c r="B46" s="24">
        <f t="shared" si="128"/>
        <v>3.4352016114843065E-2</v>
      </c>
      <c r="C46" s="24">
        <f t="shared" si="128"/>
        <v>3.0135177962213038E-2</v>
      </c>
      <c r="D46" s="24">
        <f t="shared" si="128"/>
        <v>4.4930614523439105E-2</v>
      </c>
      <c r="E46" s="24">
        <f t="shared" si="128"/>
        <v>3.340103403654205E-2</v>
      </c>
      <c r="F46" s="24">
        <f t="shared" si="128"/>
        <v>4.6808144072804016E-2</v>
      </c>
      <c r="G46" s="24">
        <f t="shared" si="128"/>
        <v>3.706043300868845E-2</v>
      </c>
      <c r="H46" s="24">
        <f t="shared" si="128"/>
        <v>3.5419403242207721E-2</v>
      </c>
      <c r="I46" s="24">
        <f t="shared" si="128"/>
        <v>2.5884218352212316E-3</v>
      </c>
      <c r="J46" s="24">
        <f t="shared" si="128"/>
        <v>4.4558969271310096E-2</v>
      </c>
      <c r="K46" s="24">
        <f t="shared" si="128"/>
        <v>3.7207711157737161E-2</v>
      </c>
      <c r="L46" s="24">
        <f t="shared" si="128"/>
        <v>2.0093490385667046E-3</v>
      </c>
      <c r="M46" s="24">
        <f t="shared" si="128"/>
        <v>3.275220870887411E-2</v>
      </c>
      <c r="N46" s="24">
        <f t="shared" si="128"/>
        <v>3.4323441241359998E-2</v>
      </c>
      <c r="O46" s="24">
        <f t="shared" si="128"/>
        <v>4.5273012982446098E-2</v>
      </c>
      <c r="P46" s="24">
        <f t="shared" si="128"/>
        <v>4.6921554378820583E-2</v>
      </c>
      <c r="Q46" s="24">
        <f t="shared" si="128"/>
        <v>4.2637033590163374E-2</v>
      </c>
      <c r="R46" s="24">
        <f t="shared" si="128"/>
        <v>3.6541942402203341E-2</v>
      </c>
      <c r="S46" s="24">
        <f t="shared" si="128"/>
        <v>3.6039938500990992E-2</v>
      </c>
      <c r="T46" s="24">
        <f t="shared" si="128"/>
        <v>3.3614375693051299E-2</v>
      </c>
      <c r="U46" s="24">
        <f t="shared" si="128"/>
        <v>3.4768414818976738E-2</v>
      </c>
      <c r="V46" s="24">
        <f t="shared" si="128"/>
        <v>3.6921432932013887E-2</v>
      </c>
      <c r="W46" s="24">
        <f t="shared" si="128"/>
        <v>4.0302422054252642E-2</v>
      </c>
      <c r="X46" s="24">
        <f t="shared" si="128"/>
        <v>4.1669042020440833E-2</v>
      </c>
      <c r="Y46" s="24">
        <f t="shared" si="128"/>
        <v>3.9742801984064532E-2</v>
      </c>
      <c r="Z46" s="24">
        <f t="shared" si="128"/>
        <v>4.214843984728725E-2</v>
      </c>
      <c r="AA46" s="24">
        <f t="shared" si="128"/>
        <v>4.198916579686908E-2</v>
      </c>
      <c r="AB46" s="24">
        <f t="shared" si="128"/>
        <v>4.9503610747602046E-2</v>
      </c>
      <c r="AC46" s="24">
        <f t="shared" si="128"/>
        <v>4.6480776350603069E-2</v>
      </c>
      <c r="AD46" s="24">
        <f t="shared" si="128"/>
        <v>4.9503898128285019E-2</v>
      </c>
      <c r="AE46" s="24">
        <f t="shared" si="128"/>
        <v>5.2574052105844198E-2</v>
      </c>
      <c r="AF46" s="24">
        <f t="shared" si="128"/>
        <v>4.5307251625548592E-2</v>
      </c>
      <c r="AG46" s="24">
        <f t="shared" si="128"/>
        <v>4.5716100996959219E-2</v>
      </c>
      <c r="AH46" s="24">
        <f t="shared" si="128"/>
        <v>4.3342617240501993E-2</v>
      </c>
      <c r="AI46" s="24">
        <f t="shared" si="128"/>
        <v>0</v>
      </c>
      <c r="AJ46" s="24">
        <f t="shared" si="128"/>
        <v>2.9095703472031713E-2</v>
      </c>
      <c r="AK46" s="24">
        <f t="shared" si="128"/>
        <v>2.8200555350541792E-2</v>
      </c>
      <c r="AL46" s="24">
        <f t="shared" si="128"/>
        <v>3.5817853914011447E-2</v>
      </c>
      <c r="AM46" s="24">
        <f t="shared" si="128"/>
        <v>3.1882964373477748E-2</v>
      </c>
      <c r="AN46" s="24">
        <f t="shared" si="128"/>
        <v>4.2123222871076393E-2</v>
      </c>
      <c r="AO46" s="24">
        <f t="shared" si="128"/>
        <v>3.6587153251848005E-2</v>
      </c>
      <c r="AP46" s="24">
        <f t="shared" si="128"/>
        <v>3.9999016536459923E-2</v>
      </c>
      <c r="AQ46" s="24">
        <f t="shared" si="128"/>
        <v>3.2989998674099789E-2</v>
      </c>
      <c r="AR46" s="24">
        <f t="shared" si="128"/>
        <v>2.9991713275798859E-2</v>
      </c>
      <c r="AS46" s="24">
        <f t="shared" si="128"/>
        <v>3.0970903305313564E-2</v>
      </c>
      <c r="AT46" s="24">
        <f t="shared" si="128"/>
        <v>2.121905505757781E-3</v>
      </c>
      <c r="AU46" s="24">
        <f t="shared" si="128"/>
        <v>2.930947076393508E-3</v>
      </c>
      <c r="AV46" s="24">
        <f t="shared" si="128"/>
        <v>3.5318076145037833E-2</v>
      </c>
      <c r="AW46" s="24">
        <f t="shared" si="128"/>
        <v>5.1343462822450274E-2</v>
      </c>
      <c r="AX46" s="83">
        <f t="shared" si="128"/>
        <v>0.18121296157801423</v>
      </c>
      <c r="AY46" s="83">
        <f t="shared" si="128"/>
        <v>0.20872281592416914</v>
      </c>
      <c r="AZ46" s="83">
        <f t="shared" si="128"/>
        <v>0.18474958943710945</v>
      </c>
      <c r="BA46" s="83">
        <f t="shared" si="128"/>
        <v>2.615055205096159E-2</v>
      </c>
      <c r="BB46" s="83">
        <f t="shared" si="128"/>
        <v>0.20303869096636218</v>
      </c>
      <c r="BC46" s="83">
        <f t="shared" si="128"/>
        <v>0.12913111111699191</v>
      </c>
      <c r="BD46" s="83">
        <f t="shared" si="128"/>
        <v>0</v>
      </c>
      <c r="BE46" s="83">
        <f t="shared" si="128"/>
        <v>2.1886025268905854E-3</v>
      </c>
      <c r="BF46" s="83">
        <f t="shared" si="128"/>
        <v>0.19912676836681428</v>
      </c>
      <c r="BG46" s="83">
        <f t="shared" si="128"/>
        <v>1.9422268747814924E-2</v>
      </c>
      <c r="BH46" s="83">
        <f t="shared" si="128"/>
        <v>3.8822959303139934E-2</v>
      </c>
      <c r="BI46" s="83">
        <f t="shared" si="128"/>
        <v>6.5284741313834035E-2</v>
      </c>
      <c r="BJ46" s="83">
        <f t="shared" si="128"/>
        <v>3.97735013807958E-2</v>
      </c>
      <c r="BK46" s="83">
        <f t="shared" si="128"/>
        <v>5.0304753033021704E-2</v>
      </c>
      <c r="BL46" s="83">
        <f t="shared" si="128"/>
        <v>2.4773923911685088E-2</v>
      </c>
      <c r="BM46" s="83">
        <f t="shared" si="128"/>
        <v>4.3123436772165111E-2</v>
      </c>
      <c r="BN46" s="83">
        <f t="shared" si="128"/>
        <v>6.2557668791748913E-2</v>
      </c>
      <c r="BO46" s="83">
        <f t="shared" si="128"/>
        <v>2.7873607864864959E-2</v>
      </c>
      <c r="BP46" s="83">
        <f t="shared" si="128"/>
        <v>4.9631947653156365E-2</v>
      </c>
      <c r="BQ46" s="83">
        <f t="shared" si="128"/>
        <v>4.5234673069827133E-2</v>
      </c>
      <c r="BR46" s="83">
        <f t="shared" si="128"/>
        <v>4.2145163240031286E-2</v>
      </c>
      <c r="BS46" s="83">
        <f t="shared" si="128"/>
        <v>7.8425125194393888E-2</v>
      </c>
      <c r="BT46" s="83">
        <f t="shared" si="128"/>
        <v>7.6250411501877127E-2</v>
      </c>
      <c r="BU46" s="83">
        <f t="shared" si="128"/>
        <v>9.1054596273169267E-2</v>
      </c>
      <c r="BV46" s="83">
        <f t="shared" si="128"/>
        <v>5.03853265861657E-2</v>
      </c>
      <c r="BW46" s="83">
        <f t="shared" si="128"/>
        <v>8.5426279450581899E-2</v>
      </c>
      <c r="BX46" s="83">
        <f t="shared" si="128"/>
        <v>4.7768203840371434E-2</v>
      </c>
      <c r="BY46" s="83">
        <f t="shared" si="128"/>
        <v>5.6331978273508491E-2</v>
      </c>
      <c r="BZ46" s="83">
        <f t="shared" si="128"/>
        <v>5.6978294421462239E-2</v>
      </c>
      <c r="CA46" s="83">
        <f t="shared" si="128"/>
        <v>5.6769255187147913E-2</v>
      </c>
      <c r="CB46" s="83">
        <f t="shared" si="128"/>
        <v>6.1010350820766356E-2</v>
      </c>
      <c r="CC46" s="83">
        <f t="shared" si="128"/>
        <v>4.8436944528618089E-2</v>
      </c>
      <c r="CD46" s="83">
        <f t="shared" si="128"/>
        <v>3.2590797985000752E-2</v>
      </c>
      <c r="CE46" s="83">
        <f t="shared" si="128"/>
        <v>3.6513616803954381E-2</v>
      </c>
      <c r="CF46" s="83">
        <f t="shared" si="128"/>
        <v>4.1634929475280469E-2</v>
      </c>
      <c r="CG46" s="83">
        <f t="shared" si="128"/>
        <v>4.4627791000072685E-2</v>
      </c>
      <c r="CH46" s="83">
        <f t="shared" si="128"/>
        <v>5.5821571584526122E-2</v>
      </c>
      <c r="CI46" s="83">
        <f t="shared" si="128"/>
        <v>4.6125297366031527E-2</v>
      </c>
      <c r="CJ46" s="83">
        <f t="shared" si="128"/>
        <v>4.2344810694201943E-2</v>
      </c>
      <c r="CK46" s="83">
        <f t="shared" si="128"/>
        <v>5.0924086045374052E-2</v>
      </c>
      <c r="CL46" s="83">
        <f t="shared" si="128"/>
        <v>4.8478012226049146E-2</v>
      </c>
      <c r="CM46" s="83">
        <f t="shared" si="128"/>
        <v>5.036597753111563E-2</v>
      </c>
      <c r="CN46" s="83">
        <f t="shared" si="128"/>
        <v>5.5062048910778517E-2</v>
      </c>
      <c r="CO46" s="83">
        <f t="shared" si="128"/>
        <v>5.3759840083852276E-2</v>
      </c>
      <c r="CP46" s="83">
        <f t="shared" si="128"/>
        <v>5.6205408479054163E-2</v>
      </c>
      <c r="CQ46" s="83">
        <f t="shared" si="128"/>
        <v>5.5391233601985938E-2</v>
      </c>
      <c r="CR46" s="24">
        <f t="shared" si="128"/>
        <v>1.3061742807203841E-2</v>
      </c>
      <c r="CS46" s="24">
        <f t="shared" si="128"/>
        <v>9.2249213215209128E-3</v>
      </c>
      <c r="CT46" s="24">
        <f t="shared" si="128"/>
        <v>1.0600948967908317E-2</v>
      </c>
      <c r="CU46" s="24">
        <f t="shared" si="128"/>
        <v>6.0880396057284097E-2</v>
      </c>
      <c r="CV46" s="24">
        <f t="shared" si="128"/>
        <v>8.6324792755224835E-3</v>
      </c>
      <c r="CW46" s="24">
        <f t="shared" si="128"/>
        <v>6.2825172975068018E-3</v>
      </c>
      <c r="CX46" s="24">
        <f t="shared" si="128"/>
        <v>5.2099067481622172E-2</v>
      </c>
      <c r="CY46" s="24">
        <f t="shared" si="128"/>
        <v>5.4404946668733814E-2</v>
      </c>
      <c r="CZ46" s="24">
        <f t="shared" si="128"/>
        <v>1.1992896079347608E-2</v>
      </c>
      <c r="DA46" s="24">
        <f t="shared" si="128"/>
        <v>5.8054321952158462E-3</v>
      </c>
      <c r="DB46" s="24">
        <f t="shared" si="128"/>
        <v>5.3136248535452638E-2</v>
      </c>
      <c r="DC46" s="26">
        <f t="shared" si="128"/>
        <v>5.3566857282852758E-2</v>
      </c>
      <c r="DD46" s="26">
        <f t="shared" si="128"/>
        <v>6.8156104003436704E-2</v>
      </c>
      <c r="DE46" s="26">
        <f t="shared" si="128"/>
        <v>6.7456499622414873E-2</v>
      </c>
      <c r="DF46" s="26">
        <f t="shared" si="128"/>
        <v>5.5515518559096283E-2</v>
      </c>
      <c r="DG46" s="26">
        <f t="shared" si="128"/>
        <v>5.5871026058669164E-2</v>
      </c>
      <c r="DH46" s="26">
        <f t="shared" si="128"/>
        <v>5.5502623370672924E-2</v>
      </c>
      <c r="DI46" s="26">
        <f t="shared" si="128"/>
        <v>5.2629577746866156E-2</v>
      </c>
      <c r="DJ46" s="26">
        <f t="shared" si="128"/>
        <v>5.4521543363882222E-2</v>
      </c>
      <c r="DK46" s="26">
        <f t="shared" si="128"/>
        <v>5.3525795561468456E-2</v>
      </c>
      <c r="DL46" s="26">
        <f t="shared" si="128"/>
        <v>5.576741748168456E-2</v>
      </c>
      <c r="DM46" s="26">
        <f t="shared" si="128"/>
        <v>6.1139701007379928E-2</v>
      </c>
      <c r="DN46" s="26">
        <f t="shared" si="128"/>
        <v>6.0753656423234416E-2</v>
      </c>
      <c r="DO46" s="26">
        <f t="shared" si="128"/>
        <v>5.4369276005874163E-2</v>
      </c>
      <c r="DP46" s="26">
        <f t="shared" si="128"/>
        <v>5.3870904455690365E-2</v>
      </c>
      <c r="DQ46" s="26">
        <v>5.5415220127982341E-2</v>
      </c>
      <c r="DR46" s="26">
        <v>5.9537651974883858E-2</v>
      </c>
      <c r="DS46" s="26">
        <v>7.6831881801538771E-2</v>
      </c>
      <c r="DT46" s="26">
        <v>6.410375529660732E-2</v>
      </c>
      <c r="DU46" s="26">
        <v>6.2713347841331091E-2</v>
      </c>
      <c r="DV46" s="26">
        <v>6.0870371391612929E-2</v>
      </c>
      <c r="DW46" s="26">
        <f t="shared" si="129"/>
        <v>0.15069278096284811</v>
      </c>
      <c r="DX46" s="26">
        <f t="shared" si="129"/>
        <v>9.724593858628007E-2</v>
      </c>
      <c r="DY46" s="26">
        <f t="shared" si="129"/>
        <v>0.12868159052756847</v>
      </c>
      <c r="DZ46" s="26">
        <f t="shared" si="129"/>
        <v>5.0862724241548238E-2</v>
      </c>
      <c r="EA46" s="26">
        <f t="shared" si="129"/>
        <v>0.13612289873594369</v>
      </c>
      <c r="EB46" s="26">
        <f t="shared" si="129"/>
        <v>5.0135877503184378E-2</v>
      </c>
      <c r="EC46" s="26">
        <f t="shared" si="129"/>
        <v>7.3829484899090414E-2</v>
      </c>
      <c r="ED46" s="26">
        <f t="shared" si="129"/>
        <v>8.0806039909946337E-2</v>
      </c>
      <c r="EE46" s="26">
        <f t="shared" si="129"/>
        <v>8.6681519030718676E-2</v>
      </c>
      <c r="EF46" s="26">
        <f t="shared" si="129"/>
        <v>8.2324034711271213E-2</v>
      </c>
      <c r="EG46" s="26">
        <f t="shared" si="129"/>
        <v>0.13162718909337034</v>
      </c>
      <c r="EH46" s="26">
        <f t="shared" si="129"/>
        <v>3.958537080850618E-2</v>
      </c>
      <c r="EI46" s="26">
        <f t="shared" si="129"/>
        <v>3.101130936847141E-2</v>
      </c>
      <c r="EJ46" s="26">
        <f t="shared" si="129"/>
        <v>7.5805023525313889E-2</v>
      </c>
      <c r="EK46" s="26">
        <f t="shared" si="129"/>
        <v>7.1961606588529181E-2</v>
      </c>
      <c r="EL46" s="26">
        <f t="shared" si="129"/>
        <v>6.2815073163312488E-2</v>
      </c>
      <c r="EM46" s="26">
        <f t="shared" si="129"/>
        <v>8.7013446339098507E-2</v>
      </c>
      <c r="EN46" s="26">
        <f t="shared" si="129"/>
        <v>7.8933043803665143E-2</v>
      </c>
      <c r="EO46" s="26">
        <f t="shared" si="129"/>
        <v>7.7291121372337554E-2</v>
      </c>
      <c r="EP46" s="26">
        <f t="shared" si="129"/>
        <v>8.2687371508685659E-2</v>
      </c>
      <c r="EQ46" s="26">
        <f t="shared" si="129"/>
        <v>0.10589340541076078</v>
      </c>
      <c r="ER46" s="27">
        <v>1.9406312488153402E-2</v>
      </c>
      <c r="ES46" s="27">
        <v>1.7389612032149747E-2</v>
      </c>
      <c r="ET46" s="27">
        <v>1.7597990291179727E-2</v>
      </c>
      <c r="EU46" s="27">
        <v>3.2551212426592667E-2</v>
      </c>
      <c r="EV46" s="27">
        <v>2.0416943843445359E-2</v>
      </c>
      <c r="EW46" s="27">
        <v>1.5796346574308846E-2</v>
      </c>
      <c r="EX46" s="27">
        <v>4.3451355924237135E-2</v>
      </c>
      <c r="EY46" s="27">
        <v>1.4068918001206864E-2</v>
      </c>
      <c r="EZ46" s="27">
        <v>1.251687972198046E-2</v>
      </c>
      <c r="FA46" s="27">
        <v>1.7978556630888091E-2</v>
      </c>
      <c r="FB46" s="27">
        <v>2.0092464298365476E-2</v>
      </c>
      <c r="FC46" s="27">
        <v>1.8144121712098282E-2</v>
      </c>
      <c r="FD46" s="27">
        <v>1.6392069713299984E-2</v>
      </c>
      <c r="FE46" s="27">
        <v>2.224385794606891E-2</v>
      </c>
      <c r="FF46" s="27">
        <v>1.8834708827826938E-2</v>
      </c>
      <c r="FG46" s="27">
        <v>3.4091423611646861E-2</v>
      </c>
      <c r="FH46" s="27">
        <v>2.186603660485506E-2</v>
      </c>
      <c r="FI46" s="27">
        <v>1.9438525799391041E-2</v>
      </c>
      <c r="FJ46" s="27">
        <v>1.4374672184882789E-2</v>
      </c>
      <c r="FK46" s="27">
        <v>2.2272749367832984E-2</v>
      </c>
      <c r="FL46" s="27">
        <v>1.7808978013151264E-2</v>
      </c>
      <c r="FM46" s="27">
        <v>7.1324786028118667E-3</v>
      </c>
      <c r="FN46" s="27">
        <v>2.1927544604278624E-2</v>
      </c>
      <c r="FO46" s="27">
        <v>1.9744440997723482E-2</v>
      </c>
      <c r="FP46" s="27">
        <v>1.7606481534900388E-2</v>
      </c>
      <c r="FQ46" s="27">
        <v>1.8793676776041254E-2</v>
      </c>
      <c r="FR46" s="27">
        <v>2.2598802273087526E-2</v>
      </c>
      <c r="FS46" s="27">
        <v>4.2623979051697153E-2</v>
      </c>
      <c r="FT46" s="27">
        <v>2.4561224839709118E-2</v>
      </c>
      <c r="FU46" s="27">
        <v>4.6120527270131301E-2</v>
      </c>
      <c r="FV46" s="27">
        <f t="shared" si="130"/>
        <v>1.4502217603136433E-2</v>
      </c>
      <c r="FW46" s="27">
        <f t="shared" si="130"/>
        <v>1.4433645608880665E-2</v>
      </c>
      <c r="FX46" s="27">
        <f t="shared" si="130"/>
        <v>1.8163973542382354E-2</v>
      </c>
      <c r="FY46" s="27">
        <f t="shared" si="130"/>
        <v>2.4651427476179259E-2</v>
      </c>
      <c r="FZ46" s="27">
        <f t="shared" si="130"/>
        <v>2.0472004520902518E-2</v>
      </c>
      <c r="GA46" s="27">
        <f t="shared" si="130"/>
        <v>2.289991806265786E-2</v>
      </c>
      <c r="GB46" s="27">
        <f t="shared" si="130"/>
        <v>2.6691687769951053E-2</v>
      </c>
      <c r="GC46" s="27">
        <f t="shared" si="130"/>
        <v>1.2488272046090947E-2</v>
      </c>
      <c r="GD46" s="27">
        <f t="shared" si="130"/>
        <v>1.4531654507114418E-2</v>
      </c>
      <c r="GE46" s="27">
        <f t="shared" si="130"/>
        <v>1.0765041384695976E-2</v>
      </c>
      <c r="GF46" s="27">
        <f t="shared" si="130"/>
        <v>1.4496365030234106E-2</v>
      </c>
      <c r="GG46" s="27">
        <f t="shared" si="130"/>
        <v>1.6620441650507561E-2</v>
      </c>
      <c r="GH46" s="27">
        <f t="shared" si="130"/>
        <v>1.6281027099025142E-2</v>
      </c>
      <c r="GI46" s="27">
        <f t="shared" si="130"/>
        <v>1.6486383847357056E-2</v>
      </c>
      <c r="GJ46" s="27">
        <f t="shared" si="130"/>
        <v>2.28258962178076E-2</v>
      </c>
      <c r="GK46" s="27">
        <f t="shared" si="130"/>
        <v>2.9615927566867283E-2</v>
      </c>
      <c r="GL46" s="27">
        <f t="shared" si="130"/>
        <v>1.9346656468688193E-2</v>
      </c>
      <c r="GM46" s="27">
        <f t="shared" si="130"/>
        <v>2.7839644243952275E-2</v>
      </c>
      <c r="GN46" s="27">
        <f t="shared" si="130"/>
        <v>1.5828528020155462E-2</v>
      </c>
      <c r="GO46" s="27">
        <f t="shared" si="130"/>
        <v>2.8840971087767859E-2</v>
      </c>
      <c r="GP46" s="27">
        <f t="shared" si="130"/>
        <v>2.7105078588582996E-2</v>
      </c>
      <c r="GQ46" s="27">
        <f t="shared" si="130"/>
        <v>2.080821597334833E-2</v>
      </c>
      <c r="GR46" s="27">
        <f t="shared" si="130"/>
        <v>1.5353284881722096E-2</v>
      </c>
      <c r="GS46" s="27">
        <f t="shared" si="130"/>
        <v>1.4532767604541036E-2</v>
      </c>
      <c r="GT46" s="27">
        <f t="shared" si="130"/>
        <v>1.60789989580176E-2</v>
      </c>
      <c r="GU46" s="27">
        <f t="shared" si="130"/>
        <v>1.2679358959869975E-2</v>
      </c>
      <c r="GV46" s="27">
        <f t="shared" si="130"/>
        <v>3.9255769136013342E-2</v>
      </c>
      <c r="GW46" s="27">
        <f t="shared" si="130"/>
        <v>2.1581332586384522E-2</v>
      </c>
      <c r="GX46" s="27">
        <f t="shared" si="130"/>
        <v>2.0776830435488461E-2</v>
      </c>
      <c r="GY46" s="27">
        <f t="shared" si="130"/>
        <v>3.5925790363144819E-2</v>
      </c>
      <c r="GZ46" s="27">
        <f t="shared" si="130"/>
        <v>1.954453741004283E-2</v>
      </c>
      <c r="HA46" s="27">
        <f t="shared" si="130"/>
        <v>3.9333126231100558E-2</v>
      </c>
      <c r="HB46" s="27">
        <f t="shared" si="130"/>
        <v>4.6124405747408663E-2</v>
      </c>
      <c r="HC46" s="27">
        <f t="shared" si="130"/>
        <v>1.0477288172412313E-2</v>
      </c>
      <c r="HD46" s="27">
        <f t="shared" si="130"/>
        <v>1.574796019377335E-2</v>
      </c>
      <c r="HE46" s="27">
        <f t="shared" si="130"/>
        <v>1.4420065696274357E-2</v>
      </c>
      <c r="HF46" s="27">
        <f t="shared" si="130"/>
        <v>1.4558004422373892E-2</v>
      </c>
      <c r="HG46" s="27">
        <f t="shared" si="130"/>
        <v>1.4743639218604915E-2</v>
      </c>
      <c r="HH46" s="27">
        <f t="shared" si="130"/>
        <v>1.6499288176533594E-2</v>
      </c>
      <c r="HI46" s="27">
        <f t="shared" si="130"/>
        <v>4.2623979051697153E-2</v>
      </c>
      <c r="HJ46" s="27">
        <f t="shared" si="130"/>
        <v>2.4561224839709118E-2</v>
      </c>
      <c r="HK46" s="27">
        <f t="shared" si="130"/>
        <v>7.0535966555576451E-2</v>
      </c>
      <c r="HL46" s="27">
        <f t="shared" si="130"/>
        <v>1.6138221189429963E-2</v>
      </c>
      <c r="HM46" s="27">
        <f t="shared" si="130"/>
        <v>3.5769197823791878E-2</v>
      </c>
      <c r="HN46" s="27">
        <f t="shared" si="130"/>
        <v>1.4118553175390991E-2</v>
      </c>
      <c r="HO46" s="27">
        <f t="shared" si="130"/>
        <v>1.5710130424782906E-2</v>
      </c>
      <c r="HP46" s="27">
        <f t="shared" si="130"/>
        <v>2.1225506649221477E-2</v>
      </c>
      <c r="HQ46" s="27">
        <f t="shared" si="130"/>
        <v>1.7624178580604645E-2</v>
      </c>
      <c r="HR46" s="27">
        <f t="shared" si="130"/>
        <v>1.4174879809749841E-2</v>
      </c>
      <c r="HS46" s="27">
        <f t="shared" si="130"/>
        <v>1.7806599976512072E-2</v>
      </c>
      <c r="HT46" s="27">
        <f t="shared" si="130"/>
        <v>1.4291660209797668E-2</v>
      </c>
      <c r="HU46" s="27">
        <f t="shared" si="130"/>
        <v>1.5983904304257984E-2</v>
      </c>
      <c r="HV46" s="27">
        <f t="shared" si="130"/>
        <v>3.5969638827983541E-2</v>
      </c>
      <c r="HW46" s="27">
        <f t="shared" si="130"/>
        <v>4.3391556485987318E-2</v>
      </c>
      <c r="HX46" s="27">
        <f t="shared" si="130"/>
        <v>1.2167774946583032E-2</v>
      </c>
      <c r="HY46" s="27">
        <f t="shared" si="130"/>
        <v>1.2274459003844768E-2</v>
      </c>
      <c r="HZ46" s="27">
        <f t="shared" si="130"/>
        <v>2.2598802273087526E-2</v>
      </c>
      <c r="IA46" s="27">
        <f t="shared" si="130"/>
        <v>1.2278107573706684E-2</v>
      </c>
      <c r="IB46" s="27">
        <f t="shared" si="130"/>
        <v>1.0529901905122893E-2</v>
      </c>
      <c r="IC46" s="27">
        <f t="shared" si="130"/>
        <v>1.2802317810970769E-2</v>
      </c>
      <c r="ID46" s="27">
        <f t="shared" si="130"/>
        <v>1.7606481534900388E-2</v>
      </c>
      <c r="IE46" s="27">
        <f t="shared" si="130"/>
        <v>1.220855439133945E-2</v>
      </c>
      <c r="IF46" s="27">
        <f t="shared" si="130"/>
        <v>2.605005578754312E-2</v>
      </c>
      <c r="IG46" s="27">
        <f t="shared" si="130"/>
        <v>1.2250767832784998E-2</v>
      </c>
      <c r="IH46" s="27">
        <f t="shared" si="131"/>
        <v>1.3883530922048514E-2</v>
      </c>
      <c r="II46" s="27">
        <f t="shared" si="131"/>
        <v>1.8793676776041254E-2</v>
      </c>
      <c r="IJ46" s="27">
        <f t="shared" si="131"/>
        <v>1.5652049482745952E-2</v>
      </c>
      <c r="IK46" s="27">
        <f t="shared" si="131"/>
        <v>1.42935271703102E-2</v>
      </c>
      <c r="IL46" s="27">
        <f t="shared" si="131"/>
        <v>1.5416993777453057E-2</v>
      </c>
      <c r="IM46" s="27">
        <f t="shared" si="131"/>
        <v>1.7816967118149004E-2</v>
      </c>
      <c r="IN46" s="27">
        <f t="shared" si="131"/>
        <v>1.41046596169562E-2</v>
      </c>
      <c r="IO46" s="27">
        <f t="shared" si="131"/>
        <v>2.0704596642544308E-2</v>
      </c>
      <c r="IP46" s="27">
        <f t="shared" si="131"/>
        <v>1.3968829888824618E-2</v>
      </c>
      <c r="IQ46" s="27">
        <f t="shared" si="131"/>
        <v>1.3802243793681706E-2</v>
      </c>
      <c r="IR46" s="27">
        <f t="shared" si="131"/>
        <v>1.581055002915099E-2</v>
      </c>
      <c r="IS46" s="27">
        <f t="shared" si="131"/>
        <v>1.2370624774158281E-2</v>
      </c>
      <c r="IT46" s="27">
        <f t="shared" si="131"/>
        <v>2.1294181693674377E-2</v>
      </c>
      <c r="IU46" s="27">
        <f t="shared" si="131"/>
        <v>2.5326000774866537E-2</v>
      </c>
      <c r="IV46" s="27">
        <f t="shared" si="131"/>
        <v>2.7066635215392171E-2</v>
      </c>
      <c r="IW46" s="27">
        <f t="shared" si="131"/>
        <v>3.178058823365465E-2</v>
      </c>
      <c r="IX46" s="27">
        <f t="shared" si="131"/>
        <v>3.8297846605011489E-2</v>
      </c>
      <c r="IY46" s="27">
        <f t="shared" si="131"/>
        <v>2.0667181611528626E-2</v>
      </c>
      <c r="IZ46" s="27">
        <f t="shared" si="131"/>
        <v>1.0265086960880921E-2</v>
      </c>
      <c r="JA46" s="27">
        <f t="shared" si="131"/>
        <v>1.9162707045517837E-2</v>
      </c>
      <c r="JB46" s="27">
        <f t="shared" si="131"/>
        <v>2.5057388225906658E-2</v>
      </c>
      <c r="JC46" s="27">
        <f t="shared" si="131"/>
        <v>1.3863682094401858E-2</v>
      </c>
      <c r="JD46" s="27">
        <f t="shared" si="131"/>
        <v>1.8784791990585241E-2</v>
      </c>
      <c r="JE46" s="27">
        <f t="shared" si="131"/>
        <v>1.5981194695367917E-2</v>
      </c>
      <c r="JF46" s="27">
        <f t="shared" si="131"/>
        <v>1.3961785342349651E-2</v>
      </c>
      <c r="JG46" s="27">
        <f t="shared" si="131"/>
        <v>2.7415334010299029E-2</v>
      </c>
      <c r="JH46" s="27">
        <f t="shared" si="131"/>
        <v>2.4872442639186716E-2</v>
      </c>
      <c r="JI46" s="27">
        <f t="shared" si="131"/>
        <v>2.4703775320696123E-2</v>
      </c>
      <c r="JJ46" s="27">
        <f t="shared" si="131"/>
        <v>1.5690978866106382E-2</v>
      </c>
      <c r="JK46" s="27">
        <f t="shared" si="131"/>
        <v>0</v>
      </c>
      <c r="JL46" s="27">
        <f t="shared" si="131"/>
        <v>1.3961120456669496E-2</v>
      </c>
      <c r="JM46" s="27">
        <f t="shared" si="131"/>
        <v>0</v>
      </c>
      <c r="JN46" s="27">
        <f t="shared" si="131"/>
        <v>1.0573770822936408E-2</v>
      </c>
      <c r="JO46" s="27">
        <f t="shared" si="131"/>
        <v>1.8914370435742716E-2</v>
      </c>
      <c r="JP46" s="27">
        <f t="shared" si="131"/>
        <v>0</v>
      </c>
      <c r="JQ46" s="27">
        <f t="shared" si="131"/>
        <v>0</v>
      </c>
      <c r="JR46" s="27">
        <f t="shared" si="131"/>
        <v>0</v>
      </c>
      <c r="JS46" s="27">
        <f t="shared" si="131"/>
        <v>0</v>
      </c>
      <c r="JT46" s="27">
        <f t="shared" si="131"/>
        <v>0</v>
      </c>
      <c r="JU46" s="27">
        <f t="shared" si="131"/>
        <v>0</v>
      </c>
      <c r="JV46" s="27">
        <f t="shared" si="131"/>
        <v>0</v>
      </c>
      <c r="JW46" s="27">
        <f t="shared" si="131"/>
        <v>0</v>
      </c>
      <c r="JX46" s="27">
        <f t="shared" si="131"/>
        <v>0</v>
      </c>
      <c r="JY46" s="27">
        <f t="shared" si="131"/>
        <v>0</v>
      </c>
      <c r="JZ46" s="27">
        <f t="shared" si="131"/>
        <v>0</v>
      </c>
      <c r="KA46" s="27">
        <f t="shared" si="131"/>
        <v>0</v>
      </c>
      <c r="KB46" s="27">
        <f t="shared" si="131"/>
        <v>0</v>
      </c>
      <c r="KC46" s="27">
        <f t="shared" si="131"/>
        <v>0</v>
      </c>
      <c r="KD46" s="27">
        <f t="shared" si="131"/>
        <v>1.6826096564069568E-2</v>
      </c>
      <c r="KE46" s="27">
        <f t="shared" si="131"/>
        <v>1.4138262679278651E-2</v>
      </c>
      <c r="KF46" s="27">
        <f t="shared" si="131"/>
        <v>0</v>
      </c>
      <c r="KG46" s="27">
        <f t="shared" si="131"/>
        <v>2.5657366618506657E-2</v>
      </c>
      <c r="KH46" s="27">
        <f t="shared" si="131"/>
        <v>0</v>
      </c>
      <c r="KI46" s="27">
        <f t="shared" si="131"/>
        <v>0</v>
      </c>
      <c r="KJ46" s="27">
        <f t="shared" si="131"/>
        <v>0</v>
      </c>
      <c r="KK46" s="27">
        <f t="shared" si="131"/>
        <v>0</v>
      </c>
      <c r="KL46" s="27">
        <f t="shared" si="131"/>
        <v>4.0220293052273932E-2</v>
      </c>
      <c r="KM46" s="238">
        <f t="shared" si="131"/>
        <v>0</v>
      </c>
      <c r="KN46" s="238">
        <f t="shared" si="131"/>
        <v>0</v>
      </c>
      <c r="KO46" s="239">
        <f t="shared" si="131"/>
        <v>0</v>
      </c>
      <c r="KP46" s="239">
        <f t="shared" si="131"/>
        <v>1.0156779843174471E-2</v>
      </c>
      <c r="KQ46" s="239">
        <f t="shared" si="131"/>
        <v>2.6239151337960127E-2</v>
      </c>
      <c r="KR46" s="239">
        <f t="shared" si="131"/>
        <v>2.020716137528121E-2</v>
      </c>
      <c r="KS46" s="239">
        <f t="shared" si="131"/>
        <v>1.40654530654687E-2</v>
      </c>
      <c r="KT46" s="239">
        <f t="shared" si="132"/>
        <v>1.1975972291381152E-2</v>
      </c>
      <c r="KU46" s="239">
        <f t="shared" si="132"/>
        <v>3.7547905663082783E-2</v>
      </c>
      <c r="KV46" s="239">
        <f t="shared" si="132"/>
        <v>1.2312093383607128E-2</v>
      </c>
      <c r="KW46" s="239">
        <f t="shared" si="132"/>
        <v>2.7193215568837966E-2</v>
      </c>
      <c r="KX46" s="239">
        <f t="shared" si="132"/>
        <v>3.1435970039120777E-2</v>
      </c>
      <c r="KY46" s="239">
        <f t="shared" si="132"/>
        <v>3.7865812635874067E-2</v>
      </c>
      <c r="KZ46" s="239">
        <f t="shared" si="132"/>
        <v>3.1809721672643718E-2</v>
      </c>
      <c r="LA46" s="239">
        <f t="shared" si="132"/>
        <v>3.7227213887441921E-2</v>
      </c>
      <c r="LB46" s="239">
        <f t="shared" si="132"/>
        <v>2.2558828696966311E-2</v>
      </c>
      <c r="LC46" s="239">
        <f t="shared" si="132"/>
        <v>2.2338420085469279E-2</v>
      </c>
      <c r="LD46" s="239">
        <f t="shared" si="132"/>
        <v>3.0777458814320948E-2</v>
      </c>
      <c r="LE46" s="239">
        <f t="shared" si="132"/>
        <v>1.7946250012129135E-2</v>
      </c>
      <c r="LF46" s="239">
        <f t="shared" si="132"/>
        <v>3.0691128976286938E-2</v>
      </c>
      <c r="LG46" s="239">
        <f t="shared" si="132"/>
        <v>0</v>
      </c>
      <c r="LH46" s="239">
        <f t="shared" si="132"/>
        <v>0</v>
      </c>
      <c r="LI46" s="239">
        <f t="shared" si="132"/>
        <v>1.9253280470631299E-2</v>
      </c>
      <c r="LJ46" s="239">
        <f t="shared" si="132"/>
        <v>8.9559478030672851E-2</v>
      </c>
      <c r="LK46" s="239">
        <f t="shared" si="132"/>
        <v>0</v>
      </c>
      <c r="LL46" s="239">
        <f t="shared" si="132"/>
        <v>5.090369181968913E-2</v>
      </c>
      <c r="LM46" s="240">
        <f t="shared" si="132"/>
        <v>0</v>
      </c>
      <c r="LN46" s="240">
        <f t="shared" si="132"/>
        <v>0</v>
      </c>
      <c r="LO46" s="240">
        <f t="shared" si="132"/>
        <v>0</v>
      </c>
      <c r="LP46" s="240">
        <f t="shared" si="132"/>
        <v>0</v>
      </c>
      <c r="LQ46" s="240">
        <f t="shared" si="132"/>
        <v>0</v>
      </c>
      <c r="LR46" s="240">
        <f t="shared" si="132"/>
        <v>0</v>
      </c>
      <c r="LS46" s="240">
        <f t="shared" si="132"/>
        <v>0</v>
      </c>
      <c r="LT46" s="127">
        <f t="shared" si="132"/>
        <v>2.1500279285260219E-2</v>
      </c>
      <c r="LU46" s="127">
        <f t="shared" si="132"/>
        <v>1.7325340081740064E-2</v>
      </c>
      <c r="LV46" s="127">
        <f t="shared" si="132"/>
        <v>1.2248979149585074E-2</v>
      </c>
      <c r="LW46" s="127">
        <f t="shared" si="132"/>
        <v>2.4655755259635766E-2</v>
      </c>
      <c r="LX46" s="127">
        <f t="shared" si="132"/>
        <v>1.5664327380715975E-2</v>
      </c>
      <c r="LY46" s="127">
        <f t="shared" si="132"/>
        <v>8.6883617889605743E-3</v>
      </c>
      <c r="LZ46" s="127">
        <f t="shared" si="132"/>
        <v>2.5221927837135099E-2</v>
      </c>
      <c r="MA46" s="127">
        <f t="shared" si="132"/>
        <v>2.1697016046474466E-2</v>
      </c>
      <c r="MB46" s="127">
        <f t="shared" si="132"/>
        <v>3.1978382810269053E-2</v>
      </c>
      <c r="MC46" s="127">
        <f t="shared" si="132"/>
        <v>1.9317722965193591E-2</v>
      </c>
      <c r="MD46" s="127">
        <f t="shared" si="132"/>
        <v>1.1946415891930819E-2</v>
      </c>
      <c r="ME46" s="127">
        <f t="shared" si="132"/>
        <v>1.7322281259188509E-2</v>
      </c>
      <c r="MF46" s="127">
        <f t="shared" si="132"/>
        <v>1.8854203915986242E-2</v>
      </c>
      <c r="MG46" s="127">
        <f t="shared" si="132"/>
        <v>2.073000825585675E-2</v>
      </c>
      <c r="MH46" s="127">
        <f t="shared" si="132"/>
        <v>2.3002394115971346E-2</v>
      </c>
      <c r="MI46" s="127">
        <f t="shared" si="132"/>
        <v>2.0592837879916788E-2</v>
      </c>
      <c r="MJ46" s="127">
        <f t="shared" si="132"/>
        <v>3.6094500588817066E-2</v>
      </c>
      <c r="MK46" s="127">
        <f t="shared" si="132"/>
        <v>2.5744295755476262E-2</v>
      </c>
      <c r="ML46" s="127">
        <f t="shared" si="132"/>
        <v>3.6502933641623832E-2</v>
      </c>
      <c r="MM46" s="127">
        <f t="shared" si="132"/>
        <v>3.4289506245768306E-2</v>
      </c>
      <c r="MN46" s="127">
        <f t="shared" si="132"/>
        <v>2.8921300134924492E-2</v>
      </c>
      <c r="MO46" s="127">
        <f t="shared" si="132"/>
        <v>2.5570322982476398E-2</v>
      </c>
      <c r="MP46" s="127">
        <f t="shared" si="132"/>
        <v>1.5870665303726918E-2</v>
      </c>
      <c r="MQ46" s="127">
        <f t="shared" si="132"/>
        <v>1.5957331969145151E-2</v>
      </c>
      <c r="MR46" s="127">
        <f t="shared" si="132"/>
        <v>2.4820966307578577E-2</v>
      </c>
      <c r="MS46" s="127">
        <f t="shared" si="132"/>
        <v>2.9741318599979041E-2</v>
      </c>
      <c r="MT46" s="127">
        <f t="shared" si="132"/>
        <v>4.0466769910884021E-2</v>
      </c>
      <c r="MU46" s="127">
        <f t="shared" si="132"/>
        <v>3.4062444737034576E-2</v>
      </c>
      <c r="MV46" s="127">
        <f t="shared" si="132"/>
        <v>3.6201444997662237E-2</v>
      </c>
      <c r="MW46" s="127">
        <f t="shared" si="132"/>
        <v>3.5705504147040136E-2</v>
      </c>
      <c r="MX46" s="127">
        <f t="shared" si="132"/>
        <v>3.3691778292186648E-2</v>
      </c>
      <c r="MY46" s="127">
        <f t="shared" si="132"/>
        <v>3.253708923722716E-2</v>
      </c>
      <c r="MZ46" s="127">
        <f t="shared" si="132"/>
        <v>2.015262898837809E-2</v>
      </c>
      <c r="NA46" s="127">
        <f t="shared" si="132"/>
        <v>1.5881457063690693E-2</v>
      </c>
      <c r="NB46" s="127">
        <f t="shared" si="132"/>
        <v>1.6246513763002287E-2</v>
      </c>
      <c r="NC46" s="127">
        <f t="shared" si="132"/>
        <v>1.9451793174932328E-2</v>
      </c>
      <c r="ND46" s="127">
        <f t="shared" si="132"/>
        <v>2.3529860817342409E-2</v>
      </c>
      <c r="NE46" s="127">
        <f t="shared" si="132"/>
        <v>2.1525428005398035E-2</v>
      </c>
    </row>
    <row r="47" spans="1:369" s="38" customFormat="1">
      <c r="A47" s="24" t="s">
        <v>215</v>
      </c>
      <c r="B47" s="24">
        <f t="shared" si="128"/>
        <v>5.7408551511994315</v>
      </c>
      <c r="C47" s="24">
        <f t="shared" si="128"/>
        <v>5.303927115940871</v>
      </c>
      <c r="D47" s="24">
        <f t="shared" si="128"/>
        <v>5.1389622466427189</v>
      </c>
      <c r="E47" s="24">
        <f t="shared" si="128"/>
        <v>5.6347016752351342</v>
      </c>
      <c r="F47" s="24">
        <f t="shared" si="128"/>
        <v>4.9168745739093955</v>
      </c>
      <c r="G47" s="24">
        <f t="shared" si="128"/>
        <v>6.0490995360537472</v>
      </c>
      <c r="H47" s="24">
        <f t="shared" si="128"/>
        <v>5.4851639130222525</v>
      </c>
      <c r="I47" s="24">
        <f t="shared" si="128"/>
        <v>5.2026020459913944</v>
      </c>
      <c r="J47" s="24">
        <f t="shared" si="128"/>
        <v>4.9044547371121245</v>
      </c>
      <c r="K47" s="24">
        <f t="shared" si="128"/>
        <v>5.4721637369168015</v>
      </c>
      <c r="L47" s="24">
        <f t="shared" si="128"/>
        <v>5.3177921355104649</v>
      </c>
      <c r="M47" s="24">
        <f t="shared" si="128"/>
        <v>5.5443142064915945</v>
      </c>
      <c r="N47" s="24">
        <f t="shared" si="128"/>
        <v>5.4854536203280944</v>
      </c>
      <c r="O47" s="24">
        <f t="shared" si="128"/>
        <v>5.1521703874101821</v>
      </c>
      <c r="P47" s="24">
        <f t="shared" si="128"/>
        <v>4.8773766273891974</v>
      </c>
      <c r="Q47" s="24">
        <f t="shared" ref="Q47:DP50" si="133">Q31*Q$39</f>
        <v>4.842574690180264</v>
      </c>
      <c r="R47" s="24">
        <f t="shared" si="133"/>
        <v>5.3384116724325796</v>
      </c>
      <c r="S47" s="24">
        <f t="shared" si="133"/>
        <v>5.2442374451998948</v>
      </c>
      <c r="T47" s="24">
        <f t="shared" si="133"/>
        <v>5.5237567816594551</v>
      </c>
      <c r="U47" s="24">
        <f t="shared" si="133"/>
        <v>6.1048998853448762</v>
      </c>
      <c r="V47" s="24">
        <f t="shared" si="133"/>
        <v>5.3051679922829136</v>
      </c>
      <c r="W47" s="24">
        <f t="shared" si="133"/>
        <v>5.1885014091764612</v>
      </c>
      <c r="X47" s="24">
        <f t="shared" si="133"/>
        <v>4.4750806528514948</v>
      </c>
      <c r="Y47" s="24">
        <f t="shared" si="133"/>
        <v>5.1606780155330023</v>
      </c>
      <c r="Z47" s="24">
        <f t="shared" si="133"/>
        <v>4.1923770119029253</v>
      </c>
      <c r="AA47" s="24">
        <f t="shared" si="133"/>
        <v>4.8297591351264311</v>
      </c>
      <c r="AB47" s="24">
        <f t="shared" si="133"/>
        <v>5.192156936933304</v>
      </c>
      <c r="AC47" s="24">
        <f t="shared" si="133"/>
        <v>5.3926822668081247</v>
      </c>
      <c r="AD47" s="24">
        <f t="shared" si="133"/>
        <v>4.0402015157736857</v>
      </c>
      <c r="AE47" s="24">
        <f t="shared" si="133"/>
        <v>4.6272993255441541</v>
      </c>
      <c r="AF47" s="24">
        <f t="shared" si="133"/>
        <v>5.3929066891756028</v>
      </c>
      <c r="AG47" s="24">
        <f t="shared" si="133"/>
        <v>5.2499672462156131</v>
      </c>
      <c r="AH47" s="24">
        <f t="shared" si="133"/>
        <v>5.2644179510134892</v>
      </c>
      <c r="AI47" s="24">
        <f t="shared" si="133"/>
        <v>5.1212050690581439</v>
      </c>
      <c r="AJ47" s="24">
        <f t="shared" si="133"/>
        <v>5.7957440027985587</v>
      </c>
      <c r="AK47" s="24">
        <f t="shared" si="133"/>
        <v>5.822106574633084</v>
      </c>
      <c r="AL47" s="24">
        <f t="shared" si="133"/>
        <v>5.3492402873150189</v>
      </c>
      <c r="AM47" s="24">
        <f t="shared" si="133"/>
        <v>5.3646670300773867</v>
      </c>
      <c r="AN47" s="24">
        <f t="shared" si="133"/>
        <v>5.0017432889233113</v>
      </c>
      <c r="AO47" s="24">
        <f t="shared" si="133"/>
        <v>5.2601089947911195</v>
      </c>
      <c r="AP47" s="24">
        <f t="shared" si="133"/>
        <v>5.1929022483880249</v>
      </c>
      <c r="AQ47" s="24">
        <f t="shared" si="133"/>
        <v>5.6188127588597343</v>
      </c>
      <c r="AR47" s="24">
        <f t="shared" si="133"/>
        <v>5.4792977366978111</v>
      </c>
      <c r="AS47" s="24">
        <f t="shared" si="133"/>
        <v>5.7175558141849105</v>
      </c>
      <c r="AT47" s="24">
        <f t="shared" si="133"/>
        <v>5.67210380067384</v>
      </c>
      <c r="AU47" s="24">
        <f t="shared" si="133"/>
        <v>5.4323675925458792</v>
      </c>
      <c r="AV47" s="24">
        <f t="shared" si="133"/>
        <v>5.3386892691309287</v>
      </c>
      <c r="AW47" s="24">
        <f t="shared" si="133"/>
        <v>4.2449706639866367</v>
      </c>
      <c r="AX47" s="83">
        <f t="shared" si="133"/>
        <v>5.9954516102655253</v>
      </c>
      <c r="AY47" s="83">
        <f t="shared" si="133"/>
        <v>5.8288748871508052</v>
      </c>
      <c r="AZ47" s="83">
        <f t="shared" si="133"/>
        <v>5.8693436092394879</v>
      </c>
      <c r="BA47" s="83">
        <f t="shared" si="133"/>
        <v>5.8653406295599337</v>
      </c>
      <c r="BB47" s="83">
        <f t="shared" si="133"/>
        <v>5.9106920050541483</v>
      </c>
      <c r="BC47" s="83">
        <f t="shared" si="133"/>
        <v>5.9441357504223449</v>
      </c>
      <c r="BD47" s="83">
        <f t="shared" si="133"/>
        <v>5.6610324329777129</v>
      </c>
      <c r="BE47" s="83">
        <f t="shared" si="133"/>
        <v>5.6710156306504684</v>
      </c>
      <c r="BF47" s="83">
        <f t="shared" si="133"/>
        <v>5.6314698579038849</v>
      </c>
      <c r="BG47" s="83">
        <f t="shared" si="133"/>
        <v>6.1312230834892905</v>
      </c>
      <c r="BH47" s="83">
        <f t="shared" si="133"/>
        <v>6.0632738772328389</v>
      </c>
      <c r="BI47" s="83">
        <f t="shared" si="133"/>
        <v>5.6464313771184402</v>
      </c>
      <c r="BJ47" s="83">
        <f t="shared" si="133"/>
        <v>6.0311375729743126</v>
      </c>
      <c r="BK47" s="83">
        <f t="shared" si="133"/>
        <v>5.135977976412617</v>
      </c>
      <c r="BL47" s="83">
        <f t="shared" si="133"/>
        <v>5.5820138157258645</v>
      </c>
      <c r="BM47" s="83">
        <f t="shared" si="133"/>
        <v>5.2101925027884768</v>
      </c>
      <c r="BN47" s="83">
        <f t="shared" si="133"/>
        <v>4.5809971861539811</v>
      </c>
      <c r="BO47" s="83">
        <f t="shared" si="133"/>
        <v>4.9030802640287039</v>
      </c>
      <c r="BP47" s="83">
        <f t="shared" si="133"/>
        <v>4.1896450898637863</v>
      </c>
      <c r="BQ47" s="83">
        <f t="shared" si="133"/>
        <v>4.2639987528675656</v>
      </c>
      <c r="BR47" s="83">
        <f t="shared" si="133"/>
        <v>3.6547369673657553</v>
      </c>
      <c r="BS47" s="83">
        <f t="shared" si="133"/>
        <v>4.6345885133045774</v>
      </c>
      <c r="BT47" s="83">
        <f t="shared" si="133"/>
        <v>4.8833641697808288</v>
      </c>
      <c r="BU47" s="83">
        <f t="shared" si="133"/>
        <v>4.5039579894611279</v>
      </c>
      <c r="BV47" s="83">
        <f t="shared" si="133"/>
        <v>3.8379956967713853</v>
      </c>
      <c r="BW47" s="83">
        <f t="shared" si="133"/>
        <v>4.5925548243400423</v>
      </c>
      <c r="BX47" s="83">
        <f t="shared" si="133"/>
        <v>5.8134184239150448</v>
      </c>
      <c r="BY47" s="83">
        <f t="shared" si="133"/>
        <v>5.8810133715502877</v>
      </c>
      <c r="BZ47" s="83">
        <f t="shared" si="133"/>
        <v>5.8018977574086952</v>
      </c>
      <c r="CA47" s="83">
        <f t="shared" si="133"/>
        <v>5.8267339376522518</v>
      </c>
      <c r="CB47" s="83">
        <f t="shared" si="133"/>
        <v>5.9183078918720584</v>
      </c>
      <c r="CC47" s="83">
        <f t="shared" si="133"/>
        <v>5.3832238862066015</v>
      </c>
      <c r="CD47" s="83">
        <f t="shared" si="133"/>
        <v>5.8478652748495508</v>
      </c>
      <c r="CE47" s="83">
        <f t="shared" si="133"/>
        <v>5.7847354304349166</v>
      </c>
      <c r="CF47" s="83">
        <f t="shared" si="133"/>
        <v>5.8284736141195443</v>
      </c>
      <c r="CG47" s="83">
        <f t="shared" si="133"/>
        <v>5.027724853272705</v>
      </c>
      <c r="CH47" s="83">
        <f t="shared" si="133"/>
        <v>4.7166042142407347</v>
      </c>
      <c r="CI47" s="83">
        <f t="shared" si="133"/>
        <v>5.1036390707705133</v>
      </c>
      <c r="CJ47" s="83">
        <f t="shared" si="133"/>
        <v>5.3746885108867177</v>
      </c>
      <c r="CK47" s="83">
        <f t="shared" si="133"/>
        <v>5.1836203508450227</v>
      </c>
      <c r="CL47" s="83">
        <f t="shared" si="133"/>
        <v>5.1977221418941362</v>
      </c>
      <c r="CM47" s="83">
        <f t="shared" si="133"/>
        <v>5.5161390228806315</v>
      </c>
      <c r="CN47" s="83">
        <f t="shared" si="133"/>
        <v>5.2339824934355805</v>
      </c>
      <c r="CO47" s="83">
        <f t="shared" si="133"/>
        <v>5.0865412961719816</v>
      </c>
      <c r="CP47" s="83">
        <f t="shared" si="133"/>
        <v>5.1052139592856491</v>
      </c>
      <c r="CQ47" s="83">
        <f t="shared" si="133"/>
        <v>5.4173814006807568</v>
      </c>
      <c r="CR47" s="24">
        <f t="shared" si="133"/>
        <v>5.5870974657868624</v>
      </c>
      <c r="CS47" s="24">
        <f t="shared" si="133"/>
        <v>5.5567558704546123</v>
      </c>
      <c r="CT47" s="24">
        <f t="shared" si="133"/>
        <v>5.6589697760692275</v>
      </c>
      <c r="CU47" s="24">
        <f t="shared" si="133"/>
        <v>4.8031084227237235</v>
      </c>
      <c r="CV47" s="24">
        <f t="shared" si="133"/>
        <v>5.2122764388295524</v>
      </c>
      <c r="CW47" s="24">
        <f t="shared" si="133"/>
        <v>5.5006543243847279</v>
      </c>
      <c r="CX47" s="24">
        <f t="shared" si="133"/>
        <v>5.4735810887883511</v>
      </c>
      <c r="CY47" s="24">
        <f t="shared" si="133"/>
        <v>5.6115578567343603</v>
      </c>
      <c r="CZ47" s="24">
        <f t="shared" si="133"/>
        <v>5.4606173768096422</v>
      </c>
      <c r="DA47" s="24">
        <f t="shared" si="133"/>
        <v>5.6744326347260996</v>
      </c>
      <c r="DB47" s="24">
        <f t="shared" si="133"/>
        <v>5.1257519557457707</v>
      </c>
      <c r="DC47" s="26">
        <f t="shared" si="133"/>
        <v>4.0868159713863532</v>
      </c>
      <c r="DD47" s="26">
        <f t="shared" si="133"/>
        <v>2.6878847122284779</v>
      </c>
      <c r="DE47" s="26">
        <f t="shared" si="133"/>
        <v>2.6833846936008907</v>
      </c>
      <c r="DF47" s="26">
        <f t="shared" si="133"/>
        <v>3.8869100341695906</v>
      </c>
      <c r="DG47" s="26">
        <f t="shared" si="133"/>
        <v>3.9475056359841707</v>
      </c>
      <c r="DH47" s="26">
        <f t="shared" si="133"/>
        <v>3.7388646187004708</v>
      </c>
      <c r="DI47" s="26">
        <f t="shared" si="133"/>
        <v>3.5674315302069535</v>
      </c>
      <c r="DJ47" s="26">
        <f t="shared" si="133"/>
        <v>3.4604929474685431</v>
      </c>
      <c r="DK47" s="26">
        <f t="shared" si="133"/>
        <v>3.4514431834303694</v>
      </c>
      <c r="DL47" s="26">
        <f t="shared" si="133"/>
        <v>3.462662687889833</v>
      </c>
      <c r="DM47" s="26">
        <f t="shared" si="133"/>
        <v>2.9412743451980603</v>
      </c>
      <c r="DN47" s="26">
        <f t="shared" si="133"/>
        <v>3.2666530596308427</v>
      </c>
      <c r="DO47" s="26">
        <f t="shared" si="133"/>
        <v>3.6431470444267173</v>
      </c>
      <c r="DP47" s="26">
        <f t="shared" si="133"/>
        <v>3.6080921970109756</v>
      </c>
      <c r="DQ47" s="26">
        <v>3.5811148679424027</v>
      </c>
      <c r="DR47" s="26">
        <v>3.7132378127685981</v>
      </c>
      <c r="DS47" s="26">
        <v>2.9126141387679256</v>
      </c>
      <c r="DT47" s="26">
        <v>3.6387876435871851</v>
      </c>
      <c r="DU47" s="26">
        <v>3.6922821322344621</v>
      </c>
      <c r="DV47" s="26">
        <v>3.628098282908232</v>
      </c>
      <c r="DW47" s="26">
        <f t="shared" si="129"/>
        <v>1.7944366978549231</v>
      </c>
      <c r="DX47" s="26">
        <f t="shared" si="129"/>
        <v>3.6134346938766559</v>
      </c>
      <c r="DY47" s="26">
        <f t="shared" si="129"/>
        <v>2.9876004833426881</v>
      </c>
      <c r="DZ47" s="26">
        <f t="shared" si="129"/>
        <v>3.4812974326749573</v>
      </c>
      <c r="EA47" s="26">
        <f t="shared" si="129"/>
        <v>1.6954952385074835</v>
      </c>
      <c r="EB47" s="26">
        <f t="shared" si="129"/>
        <v>2.4108269052980189</v>
      </c>
      <c r="EC47" s="26">
        <f t="shared" si="129"/>
        <v>1.4043887011784419</v>
      </c>
      <c r="ED47" s="26">
        <f t="shared" si="129"/>
        <v>1.9893535353290699</v>
      </c>
      <c r="EE47" s="26">
        <f t="shared" si="129"/>
        <v>3.7948256723112874</v>
      </c>
      <c r="EF47" s="26">
        <f t="shared" si="129"/>
        <v>1.9726593581170617</v>
      </c>
      <c r="EG47" s="26">
        <f t="shared" si="129"/>
        <v>1.423215991237313</v>
      </c>
      <c r="EH47" s="26">
        <f t="shared" si="129"/>
        <v>5.2126685452265127</v>
      </c>
      <c r="EI47" s="26">
        <f t="shared" si="129"/>
        <v>5.4834643488019523</v>
      </c>
      <c r="EJ47" s="26">
        <f t="shared" si="129"/>
        <v>4.7600501644666524</v>
      </c>
      <c r="EK47" s="26">
        <f t="shared" si="129"/>
        <v>5.0107446434674943</v>
      </c>
      <c r="EL47" s="26">
        <f t="shared" si="129"/>
        <v>4.5870252323958081</v>
      </c>
      <c r="EM47" s="26">
        <f t="shared" si="129"/>
        <v>3.7112452529452358</v>
      </c>
      <c r="EN47" s="26">
        <f t="shared" si="129"/>
        <v>3.7397974705182864</v>
      </c>
      <c r="EO47" s="26">
        <f t="shared" si="129"/>
        <v>3.3776175171008873</v>
      </c>
      <c r="EP47" s="26">
        <f t="shared" si="129"/>
        <v>3.1796290310074666</v>
      </c>
      <c r="EQ47" s="26">
        <f t="shared" si="129"/>
        <v>3.5629644812047792</v>
      </c>
      <c r="ER47" s="27">
        <v>6.1489599360726652</v>
      </c>
      <c r="ES47" s="27">
        <v>6.385432743899818</v>
      </c>
      <c r="ET47" s="27">
        <v>6.6323262141928456</v>
      </c>
      <c r="EU47" s="27">
        <v>5.7299826539515735</v>
      </c>
      <c r="EV47" s="27">
        <v>6.1293866929224681</v>
      </c>
      <c r="EW47" s="27">
        <v>6.401622099348236</v>
      </c>
      <c r="EX47" s="27">
        <v>5.8895240092663643</v>
      </c>
      <c r="EY47" s="27">
        <v>6.2037539769951993</v>
      </c>
      <c r="EZ47" s="27">
        <v>6.4463536775380978</v>
      </c>
      <c r="FA47" s="27">
        <v>6.475101637544868</v>
      </c>
      <c r="FB47" s="27">
        <v>6.285986151302553</v>
      </c>
      <c r="FC47" s="27">
        <v>6.5538944819201728</v>
      </c>
      <c r="FD47" s="27">
        <v>6.2711367526956048</v>
      </c>
      <c r="FE47" s="27">
        <v>6.0365212427298136</v>
      </c>
      <c r="FF47" s="27">
        <v>5.871696641587449</v>
      </c>
      <c r="FG47" s="27">
        <v>5.5598479139411907</v>
      </c>
      <c r="FH47" s="27">
        <v>5.8190993614090205</v>
      </c>
      <c r="FI47" s="27">
        <v>5.9631933492900311</v>
      </c>
      <c r="FJ47" s="27">
        <v>5.9242295456021434</v>
      </c>
      <c r="FK47" s="27">
        <v>5.6490278424863325</v>
      </c>
      <c r="FL47" s="27">
        <v>6.351328515911856</v>
      </c>
      <c r="FM47" s="27">
        <v>6.4314453333687212</v>
      </c>
      <c r="FN47" s="27">
        <v>6.1211593198407392</v>
      </c>
      <c r="FO47" s="27">
        <v>6.1676271099184294</v>
      </c>
      <c r="FP47" s="27">
        <v>6.2977065056437063</v>
      </c>
      <c r="FQ47" s="27">
        <v>6.1322864308006677</v>
      </c>
      <c r="FR47" s="27">
        <v>6.2027168551316745</v>
      </c>
      <c r="FS47" s="27">
        <v>5.9339651413031982</v>
      </c>
      <c r="FT47" s="27">
        <v>6.1693118022317801</v>
      </c>
      <c r="FU47" s="27">
        <v>5.7472824209250941</v>
      </c>
      <c r="FV47" s="27">
        <f t="shared" si="130"/>
        <v>6.123582074674041</v>
      </c>
      <c r="FW47" s="27">
        <f t="shared" si="130"/>
        <v>6.1740259339216044</v>
      </c>
      <c r="FX47" s="27">
        <f t="shared" si="130"/>
        <v>6.0814551921829807</v>
      </c>
      <c r="FY47" s="27">
        <f t="shared" si="130"/>
        <v>5.7213125834787339</v>
      </c>
      <c r="FZ47" s="27">
        <f t="shared" si="130"/>
        <v>5.9067630347061195</v>
      </c>
      <c r="GA47" s="27">
        <f t="shared" si="130"/>
        <v>5.5998245499118484</v>
      </c>
      <c r="GB47" s="27">
        <f t="shared" si="130"/>
        <v>5.4133798953132368</v>
      </c>
      <c r="GC47" s="27">
        <f t="shared" si="130"/>
        <v>6.0641889209211444</v>
      </c>
      <c r="GD47" s="27">
        <f t="shared" si="130"/>
        <v>6.0400867032191146</v>
      </c>
      <c r="GE47" s="27">
        <f t="shared" si="130"/>
        <v>6.1175878139096538</v>
      </c>
      <c r="GF47" s="27">
        <f t="shared" si="130"/>
        <v>6.0700749794381785</v>
      </c>
      <c r="GG47" s="27">
        <f t="shared" si="130"/>
        <v>5.9846668171899067</v>
      </c>
      <c r="GH47" s="27">
        <f t="shared" si="130"/>
        <v>6.1490454273607753</v>
      </c>
      <c r="GI47" s="27">
        <f t="shared" si="130"/>
        <v>6.0299073921861677</v>
      </c>
      <c r="GJ47" s="27">
        <f t="shared" si="130"/>
        <v>5.6051621920082466</v>
      </c>
      <c r="GK47" s="27">
        <f t="shared" si="130"/>
        <v>5.2793200604145998</v>
      </c>
      <c r="GL47" s="27">
        <f t="shared" si="130"/>
        <v>5.6158139814057879</v>
      </c>
      <c r="GM47" s="27">
        <f t="shared" si="130"/>
        <v>5.3206583325988674</v>
      </c>
      <c r="GN47" s="27">
        <f t="shared" si="130"/>
        <v>6.0679253498474344</v>
      </c>
      <c r="GO47" s="27">
        <f t="shared" si="130"/>
        <v>5.6420945262311708</v>
      </c>
      <c r="GP47" s="27">
        <f t="shared" si="130"/>
        <v>5.6573996749786764</v>
      </c>
      <c r="GQ47" s="27">
        <f t="shared" si="130"/>
        <v>5.5608959727484368</v>
      </c>
      <c r="GR47" s="27">
        <f t="shared" si="130"/>
        <v>5.7262085608510382</v>
      </c>
      <c r="GS47" s="27">
        <f t="shared" si="130"/>
        <v>5.6184463895868797</v>
      </c>
      <c r="GT47" s="27">
        <f t="shared" si="130"/>
        <v>6.0035559725119834</v>
      </c>
      <c r="GU47" s="27">
        <f t="shared" si="130"/>
        <v>6.0390047302990268</v>
      </c>
      <c r="GV47" s="27">
        <f t="shared" si="130"/>
        <v>4.4661612045981318</v>
      </c>
      <c r="GW47" s="27">
        <f t="shared" si="130"/>
        <v>5.7847756686461711</v>
      </c>
      <c r="GX47" s="27">
        <f t="shared" si="130"/>
        <v>5.8450956039306634</v>
      </c>
      <c r="GY47" s="27">
        <f t="shared" si="130"/>
        <v>5.2805473935033431</v>
      </c>
      <c r="GZ47" s="27">
        <f t="shared" si="130"/>
        <v>6.3272461670783908</v>
      </c>
      <c r="HA47" s="27">
        <f t="shared" si="130"/>
        <v>5.654437831550017</v>
      </c>
      <c r="HB47" s="27">
        <f t="shared" si="130"/>
        <v>5.7477657350933296</v>
      </c>
      <c r="HC47" s="27">
        <f t="shared" si="130"/>
        <v>6.310630122077165</v>
      </c>
      <c r="HD47" s="27">
        <f t="shared" si="130"/>
        <v>6.3419714633724666</v>
      </c>
      <c r="HE47" s="27">
        <f t="shared" si="130"/>
        <v>6.4982040170319584</v>
      </c>
      <c r="HF47" s="27">
        <f t="shared" si="130"/>
        <v>6.7653755856805429</v>
      </c>
      <c r="HG47" s="27">
        <f t="shared" si="130"/>
        <v>6.3228471782292361</v>
      </c>
      <c r="HH47" s="27">
        <f t="shared" si="130"/>
        <v>6.3734698618844892</v>
      </c>
      <c r="HI47" s="27">
        <f t="shared" si="130"/>
        <v>5.9339651413031982</v>
      </c>
      <c r="HJ47" s="27">
        <f t="shared" si="130"/>
        <v>6.1693118022317801</v>
      </c>
      <c r="HK47" s="27">
        <f t="shared" si="130"/>
        <v>6.4532763472762644</v>
      </c>
      <c r="HL47" s="27">
        <f t="shared" si="130"/>
        <v>6.3981297172818685</v>
      </c>
      <c r="HM47" s="27">
        <f t="shared" si="130"/>
        <v>5.4849022459275441</v>
      </c>
      <c r="HN47" s="27">
        <f t="shared" si="130"/>
        <v>6.2939861933724943</v>
      </c>
      <c r="HO47" s="27">
        <f t="shared" si="130"/>
        <v>6.2407005263042619</v>
      </c>
      <c r="HP47" s="27">
        <f t="shared" si="130"/>
        <v>6.320610022006651</v>
      </c>
      <c r="HQ47" s="27">
        <f t="shared" si="130"/>
        <v>6.2978318458348141</v>
      </c>
      <c r="HR47" s="27">
        <f t="shared" si="130"/>
        <v>6.1257182765321847</v>
      </c>
      <c r="HS47" s="27">
        <f t="shared" si="130"/>
        <v>6.0965865844644549</v>
      </c>
      <c r="HT47" s="27">
        <f t="shared" si="130"/>
        <v>6.462352733271282</v>
      </c>
      <c r="HU47" s="27">
        <f t="shared" si="130"/>
        <v>6.4776316818993518</v>
      </c>
      <c r="HV47" s="27">
        <f t="shared" si="130"/>
        <v>5.7442838839544113</v>
      </c>
      <c r="HW47" s="27">
        <f t="shared" si="130"/>
        <v>5.3976655717831212</v>
      </c>
      <c r="HX47" s="27">
        <f t="shared" si="130"/>
        <v>6.398133524636175</v>
      </c>
      <c r="HY47" s="27">
        <f t="shared" si="130"/>
        <v>6.4820108317574281</v>
      </c>
      <c r="HZ47" s="27">
        <f t="shared" si="130"/>
        <v>6.2027168551316745</v>
      </c>
      <c r="IA47" s="27">
        <f t="shared" si="130"/>
        <v>6.4901127812404731</v>
      </c>
      <c r="IB47" s="27">
        <f t="shared" si="130"/>
        <v>6.4998741578923713</v>
      </c>
      <c r="IC47" s="27">
        <f t="shared" si="130"/>
        <v>6.2456613452318912</v>
      </c>
      <c r="ID47" s="27">
        <f t="shared" si="130"/>
        <v>6.2977065056437063</v>
      </c>
      <c r="IE47" s="27">
        <f t="shared" si="130"/>
        <v>6.272211682132828</v>
      </c>
      <c r="IF47" s="27">
        <f t="shared" si="130"/>
        <v>6.1477416305539618</v>
      </c>
      <c r="IG47" s="27">
        <f t="shared" si="130"/>
        <v>6.4232890644113647</v>
      </c>
      <c r="IH47" s="27">
        <f t="shared" si="131"/>
        <v>6.5710760466667857</v>
      </c>
      <c r="II47" s="27">
        <f t="shared" si="131"/>
        <v>6.1322864308006677</v>
      </c>
      <c r="IJ47" s="27">
        <f t="shared" si="131"/>
        <v>6.2513034160596854</v>
      </c>
      <c r="IK47" s="27">
        <f t="shared" si="131"/>
        <v>6.2996513132009824</v>
      </c>
      <c r="IL47" s="27">
        <f t="shared" si="131"/>
        <v>6.2569318790680422</v>
      </c>
      <c r="IM47" s="27">
        <f t="shared" si="131"/>
        <v>6.3322235037787822</v>
      </c>
      <c r="IN47" s="27">
        <f t="shared" si="131"/>
        <v>6.3529670609659075</v>
      </c>
      <c r="IO47" s="27">
        <f t="shared" si="131"/>
        <v>5.9838124497963019</v>
      </c>
      <c r="IP47" s="27">
        <f t="shared" si="131"/>
        <v>6.4485439400531401</v>
      </c>
      <c r="IQ47" s="27">
        <f t="shared" si="131"/>
        <v>6.2653461955805163</v>
      </c>
      <c r="IR47" s="27">
        <f t="shared" si="131"/>
        <v>6.3084225390092676</v>
      </c>
      <c r="IS47" s="27">
        <f t="shared" si="131"/>
        <v>6.4425801615830238</v>
      </c>
      <c r="IT47" s="27">
        <f t="shared" si="131"/>
        <v>6.2879578555418965</v>
      </c>
      <c r="IU47" s="27">
        <f t="shared" si="131"/>
        <v>6.1617728957197402</v>
      </c>
      <c r="IV47" s="27">
        <f t="shared" si="131"/>
        <v>6.1144849821279523</v>
      </c>
      <c r="IW47" s="27">
        <f t="shared" si="131"/>
        <v>5.7884860029641159</v>
      </c>
      <c r="IX47" s="27">
        <f t="shared" si="131"/>
        <v>6.1112253955126556</v>
      </c>
      <c r="IY47" s="27">
        <f t="shared" si="131"/>
        <v>6.4605515698201872</v>
      </c>
      <c r="IZ47" s="27">
        <f t="shared" si="131"/>
        <v>6.6195003361156077</v>
      </c>
      <c r="JA47" s="27">
        <f t="shared" si="131"/>
        <v>6.6084192498950411</v>
      </c>
      <c r="JB47" s="27">
        <f t="shared" si="131"/>
        <v>6.3957273575221754</v>
      </c>
      <c r="JC47" s="27">
        <f t="shared" si="131"/>
        <v>6.4793173911850728</v>
      </c>
      <c r="JD47" s="27">
        <f t="shared" si="131"/>
        <v>6.5772925753686264</v>
      </c>
      <c r="JE47" s="27">
        <f t="shared" si="131"/>
        <v>6.6859581766297955</v>
      </c>
      <c r="JF47" s="27">
        <f t="shared" si="131"/>
        <v>6.7248541415501748</v>
      </c>
      <c r="JG47" s="27">
        <f t="shared" si="131"/>
        <v>5.951961985405517</v>
      </c>
      <c r="JH47" s="27">
        <f t="shared" si="131"/>
        <v>6.5549263832096889</v>
      </c>
      <c r="JI47" s="27">
        <f t="shared" si="131"/>
        <v>6.4669895069884449</v>
      </c>
      <c r="JJ47" s="27">
        <f t="shared" si="131"/>
        <v>6.5154386560155748</v>
      </c>
      <c r="JK47" s="27">
        <f t="shared" si="131"/>
        <v>6.623880591915273</v>
      </c>
      <c r="JL47" s="27">
        <f t="shared" si="131"/>
        <v>6.4542008709586787</v>
      </c>
      <c r="JM47" s="27">
        <f t="shared" si="131"/>
        <v>6.5733367743680642</v>
      </c>
      <c r="JN47" s="27">
        <f t="shared" si="131"/>
        <v>6.7006746596644966</v>
      </c>
      <c r="JO47" s="27">
        <f t="shared" si="131"/>
        <v>6.3793074455866092</v>
      </c>
      <c r="JP47" s="27">
        <f t="shared" si="131"/>
        <v>6.5291340765291768</v>
      </c>
      <c r="JQ47" s="27">
        <f t="shared" si="131"/>
        <v>6.3876864482011264</v>
      </c>
      <c r="JR47" s="27">
        <f t="shared" si="131"/>
        <v>6.3221200046908805</v>
      </c>
      <c r="JS47" s="27">
        <f t="shared" si="131"/>
        <v>6.1073419567246789</v>
      </c>
      <c r="JT47" s="27">
        <f t="shared" si="131"/>
        <v>6.423709805378631</v>
      </c>
      <c r="JU47" s="27">
        <f t="shared" si="131"/>
        <v>6.6786708525869285</v>
      </c>
      <c r="JV47" s="27">
        <f t="shared" si="131"/>
        <v>6.3645826022939582</v>
      </c>
      <c r="JW47" s="27">
        <f t="shared" si="131"/>
        <v>6.5143261632769436</v>
      </c>
      <c r="JX47" s="27">
        <f t="shared" si="131"/>
        <v>6.0676653969163912</v>
      </c>
      <c r="JY47" s="27">
        <f t="shared" si="131"/>
        <v>6.4520110336131431</v>
      </c>
      <c r="JZ47" s="27">
        <f t="shared" si="131"/>
        <v>6.4026505843216626</v>
      </c>
      <c r="KA47" s="27">
        <f t="shared" si="131"/>
        <v>6.2156314934588393</v>
      </c>
      <c r="KB47" s="27">
        <f t="shared" si="131"/>
        <v>6.3283522127793228</v>
      </c>
      <c r="KC47" s="27">
        <f t="shared" si="131"/>
        <v>6.5306024551244759</v>
      </c>
      <c r="KD47" s="27">
        <f t="shared" si="131"/>
        <v>6.236432409797092</v>
      </c>
      <c r="KE47" s="27">
        <f t="shared" si="131"/>
        <v>6.4272103608279929</v>
      </c>
      <c r="KF47" s="27">
        <f t="shared" si="131"/>
        <v>6.1185260356936615</v>
      </c>
      <c r="KG47" s="27">
        <f t="shared" si="131"/>
        <v>6.3907916300306695</v>
      </c>
      <c r="KH47" s="27">
        <f t="shared" si="131"/>
        <v>5.9176579948632622</v>
      </c>
      <c r="KI47" s="27">
        <f t="shared" si="131"/>
        <v>6.0744340293323509</v>
      </c>
      <c r="KJ47" s="27">
        <f t="shared" si="131"/>
        <v>6.2234262098847175</v>
      </c>
      <c r="KK47" s="27">
        <f t="shared" si="131"/>
        <v>6.3260747140991986</v>
      </c>
      <c r="KL47" s="27">
        <f t="shared" si="131"/>
        <v>6.3848449546927277</v>
      </c>
      <c r="KM47" s="238">
        <f t="shared" si="131"/>
        <v>6.2742327600943213</v>
      </c>
      <c r="KN47" s="238">
        <f t="shared" si="131"/>
        <v>6.3043222438185706</v>
      </c>
      <c r="KO47" s="239">
        <f t="shared" si="131"/>
        <v>3.9539199773302864</v>
      </c>
      <c r="KP47" s="239">
        <f t="shared" si="131"/>
        <v>5.7534483224731927</v>
      </c>
      <c r="KQ47" s="239">
        <f t="shared" si="131"/>
        <v>5.6918714339676573</v>
      </c>
      <c r="KR47" s="239">
        <f t="shared" si="131"/>
        <v>5.6984134908085435</v>
      </c>
      <c r="KS47" s="239">
        <f t="shared" si="131"/>
        <v>5.8998078876091276</v>
      </c>
      <c r="KT47" s="239">
        <f t="shared" si="132"/>
        <v>5.994109839710867</v>
      </c>
      <c r="KU47" s="239">
        <f t="shared" si="132"/>
        <v>5.0709932157536359</v>
      </c>
      <c r="KV47" s="239">
        <f t="shared" si="132"/>
        <v>5.4471348891095923</v>
      </c>
      <c r="KW47" s="239">
        <f t="shared" si="132"/>
        <v>4.7684048341803926</v>
      </c>
      <c r="KX47" s="239">
        <f t="shared" si="132"/>
        <v>4.4970265410540993</v>
      </c>
      <c r="KY47" s="239">
        <f t="shared" si="132"/>
        <v>4.5806869668556338</v>
      </c>
      <c r="KZ47" s="239">
        <f t="shared" si="132"/>
        <v>4.4795665617019269</v>
      </c>
      <c r="LA47" s="239">
        <f t="shared" si="132"/>
        <v>4.6235748036013442</v>
      </c>
      <c r="LB47" s="239">
        <f t="shared" si="132"/>
        <v>4.9312917626978825</v>
      </c>
      <c r="LC47" s="239">
        <f t="shared" si="132"/>
        <v>5.0940214690504098</v>
      </c>
      <c r="LD47" s="239">
        <f t="shared" si="132"/>
        <v>5.0782369184000453</v>
      </c>
      <c r="LE47" s="239">
        <f t="shared" si="132"/>
        <v>5.3107550440497571</v>
      </c>
      <c r="LF47" s="239">
        <f t="shared" si="132"/>
        <v>5.2440777039293147</v>
      </c>
      <c r="LG47" s="239">
        <f t="shared" si="132"/>
        <v>6.0688332729311956</v>
      </c>
      <c r="LH47" s="239">
        <f t="shared" si="132"/>
        <v>6.1064262912476082</v>
      </c>
      <c r="LI47" s="239">
        <f t="shared" si="132"/>
        <v>5.4414696731944154</v>
      </c>
      <c r="LJ47" s="239">
        <f t="shared" si="132"/>
        <v>4.7901756093546348</v>
      </c>
      <c r="LK47" s="239">
        <f t="shared" si="132"/>
        <v>5.1863917418947718</v>
      </c>
      <c r="LL47" s="239">
        <f t="shared" si="132"/>
        <v>5.4241577042134734</v>
      </c>
      <c r="LM47" s="240">
        <f t="shared" si="132"/>
        <v>5.9519930025938939</v>
      </c>
      <c r="LN47" s="240">
        <f t="shared" si="132"/>
        <v>5.8191987250771851</v>
      </c>
      <c r="LO47" s="240">
        <f t="shared" si="132"/>
        <v>6.1579238919698565</v>
      </c>
      <c r="LP47" s="240">
        <f t="shared" si="132"/>
        <v>6.2357393015185778</v>
      </c>
      <c r="LQ47" s="240">
        <f t="shared" si="132"/>
        <v>5.5903579852709058</v>
      </c>
      <c r="LR47" s="240">
        <f t="shared" si="132"/>
        <v>5.5013989581924445</v>
      </c>
      <c r="LS47" s="240">
        <f t="shared" si="132"/>
        <v>6.2484246001494306</v>
      </c>
      <c r="LT47" s="127">
        <f t="shared" si="132"/>
        <v>6.0397334386487369</v>
      </c>
      <c r="LU47" s="127">
        <f t="shared" si="132"/>
        <v>6.2611896053186316</v>
      </c>
      <c r="LV47" s="127">
        <f t="shared" si="132"/>
        <v>6.0896826741690333</v>
      </c>
      <c r="LW47" s="127">
        <f t="shared" si="132"/>
        <v>6.1847096062504949</v>
      </c>
      <c r="LX47" s="127">
        <f t="shared" si="132"/>
        <v>6.087700062803802</v>
      </c>
      <c r="LY47" s="127">
        <f t="shared" si="132"/>
        <v>6.1084650792148869</v>
      </c>
      <c r="LZ47" s="127">
        <f t="shared" si="132"/>
        <v>5.8193228181607202</v>
      </c>
      <c r="MA47" s="127">
        <f t="shared" si="132"/>
        <v>5.8180988211742166</v>
      </c>
      <c r="MB47" s="127">
        <f t="shared" si="132"/>
        <v>6.0951159123468281</v>
      </c>
      <c r="MC47" s="127">
        <f t="shared" si="132"/>
        <v>6.1919912747645371</v>
      </c>
      <c r="MD47" s="127">
        <f t="shared" si="132"/>
        <v>6.3388165491607147</v>
      </c>
      <c r="ME47" s="127">
        <f t="shared" si="132"/>
        <v>6.2021486713637168</v>
      </c>
      <c r="MF47" s="127">
        <f t="shared" si="132"/>
        <v>6.2908265639366876</v>
      </c>
      <c r="MG47" s="127">
        <f t="shared" si="132"/>
        <v>6.2703679736404583</v>
      </c>
      <c r="MH47" s="127">
        <f t="shared" si="132"/>
        <v>6.1048064203675025</v>
      </c>
      <c r="MI47" s="127">
        <f t="shared" si="132"/>
        <v>5.7867425989566375</v>
      </c>
      <c r="MJ47" s="127">
        <f t="shared" si="132"/>
        <v>5.9280085170274122</v>
      </c>
      <c r="MK47" s="127">
        <f t="shared" si="132"/>
        <v>5.9301351019441091</v>
      </c>
      <c r="ML47" s="127">
        <f t="shared" si="132"/>
        <v>5.0191100995681461</v>
      </c>
      <c r="MM47" s="127">
        <f t="shared" si="132"/>
        <v>4.9885550870969189</v>
      </c>
      <c r="MN47" s="127">
        <f t="shared" si="132"/>
        <v>5.9469360608052346</v>
      </c>
      <c r="MO47" s="127">
        <f t="shared" si="132"/>
        <v>5.8482646185989671</v>
      </c>
      <c r="MP47" s="127">
        <f t="shared" si="132"/>
        <v>5.7829790150323133</v>
      </c>
      <c r="MQ47" s="127">
        <f t="shared" si="132"/>
        <v>5.7334108618970383</v>
      </c>
      <c r="MR47" s="127">
        <f t="shared" si="132"/>
        <v>5.2027436411198673</v>
      </c>
      <c r="MS47" s="127">
        <f t="shared" si="132"/>
        <v>5.1062188486169022</v>
      </c>
      <c r="MT47" s="127">
        <f t="shared" si="132"/>
        <v>4.9970345638235623</v>
      </c>
      <c r="MU47" s="127">
        <f t="shared" si="132"/>
        <v>4.9555213992870408</v>
      </c>
      <c r="MV47" s="127">
        <f t="shared" si="132"/>
        <v>5.1546705539610365</v>
      </c>
      <c r="MW47" s="127">
        <f t="shared" si="132"/>
        <v>4.7209075318255707</v>
      </c>
      <c r="MX47" s="127">
        <f t="shared" si="132"/>
        <v>4.8074012090523413</v>
      </c>
      <c r="MY47" s="127">
        <f t="shared" si="132"/>
        <v>4.9041689227198901</v>
      </c>
      <c r="MZ47" s="127">
        <f t="shared" si="132"/>
        <v>5.051586999057597</v>
      </c>
      <c r="NA47" s="127">
        <f t="shared" si="132"/>
        <v>5.8024424972028426</v>
      </c>
      <c r="NB47" s="127">
        <f t="shared" si="132"/>
        <v>5.8246022858416096</v>
      </c>
      <c r="NC47" s="127">
        <f t="shared" si="132"/>
        <v>5.9236840187230273</v>
      </c>
      <c r="ND47" s="127">
        <f t="shared" si="132"/>
        <v>5.7636912815910044</v>
      </c>
      <c r="NE47" s="127">
        <f t="shared" si="132"/>
        <v>5.9204941947229246</v>
      </c>
    </row>
    <row r="48" spans="1:369" s="38" customFormat="1">
      <c r="A48" s="24" t="s">
        <v>216</v>
      </c>
      <c r="B48" s="24">
        <f t="shared" ref="B48:DP50" si="134">B32*B$39</f>
        <v>6.6001921270453408E-3</v>
      </c>
      <c r="C48" s="24">
        <f t="shared" si="134"/>
        <v>2.5145718644586411E-3</v>
      </c>
      <c r="D48" s="24">
        <f t="shared" si="134"/>
        <v>1.7774582510454639E-3</v>
      </c>
      <c r="E48" s="24">
        <f t="shared" si="134"/>
        <v>1.0718527611658514E-3</v>
      </c>
      <c r="F48" s="24">
        <f t="shared" si="134"/>
        <v>2.992223368546037E-3</v>
      </c>
      <c r="G48" s="24">
        <f t="shared" si="134"/>
        <v>2.744540043428972E-3</v>
      </c>
      <c r="H48" s="24">
        <f t="shared" si="134"/>
        <v>7.2830487113281885E-3</v>
      </c>
      <c r="I48" s="24">
        <f t="shared" si="134"/>
        <v>5.334984277122691E-2</v>
      </c>
      <c r="J48" s="24">
        <f t="shared" si="134"/>
        <v>1.2362599532902022E-3</v>
      </c>
      <c r="K48" s="24">
        <f t="shared" si="134"/>
        <v>1.6633610968368533E-3</v>
      </c>
      <c r="L48" s="24">
        <f t="shared" si="134"/>
        <v>5.0253272750403748E-2</v>
      </c>
      <c r="M48" s="24">
        <f t="shared" si="134"/>
        <v>1.2851938947512631E-3</v>
      </c>
      <c r="N48" s="24">
        <f t="shared" si="134"/>
        <v>8.9133149071551193E-4</v>
      </c>
      <c r="O48" s="24">
        <f t="shared" si="134"/>
        <v>5.4225475237247526E-3</v>
      </c>
      <c r="P48" s="24">
        <f t="shared" si="134"/>
        <v>1.9199723696026198E-3</v>
      </c>
      <c r="Q48" s="24">
        <f t="shared" si="134"/>
        <v>4.8949968940328256E-3</v>
      </c>
      <c r="R48" s="24">
        <f t="shared" si="134"/>
        <v>1.6733387972497401E-3</v>
      </c>
      <c r="S48" s="24">
        <f t="shared" si="134"/>
        <v>3.2866355790125254E-3</v>
      </c>
      <c r="T48" s="24">
        <f t="shared" si="134"/>
        <v>2.2027969294776319E-3</v>
      </c>
      <c r="U48" s="24">
        <f t="shared" si="134"/>
        <v>8.7567787241872889E-4</v>
      </c>
      <c r="V48" s="24">
        <f t="shared" si="134"/>
        <v>7.4853276517315812E-4</v>
      </c>
      <c r="W48" s="24">
        <f t="shared" si="134"/>
        <v>2.958634147598338E-3</v>
      </c>
      <c r="X48" s="24">
        <f t="shared" si="134"/>
        <v>2.2252431249214825E-3</v>
      </c>
      <c r="Y48" s="24">
        <f t="shared" si="134"/>
        <v>8.6055479281901685E-4</v>
      </c>
      <c r="Z48" s="24">
        <f t="shared" si="134"/>
        <v>1.3912308008357617E-3</v>
      </c>
      <c r="AA48" s="24">
        <f t="shared" si="134"/>
        <v>1.1618451024049102E-3</v>
      </c>
      <c r="AB48" s="24">
        <f t="shared" si="134"/>
        <v>0</v>
      </c>
      <c r="AC48" s="24">
        <f t="shared" si="134"/>
        <v>0</v>
      </c>
      <c r="AD48" s="24">
        <f t="shared" si="134"/>
        <v>0</v>
      </c>
      <c r="AE48" s="24">
        <f t="shared" si="134"/>
        <v>0</v>
      </c>
      <c r="AF48" s="24">
        <f t="shared" si="134"/>
        <v>0</v>
      </c>
      <c r="AG48" s="24">
        <f t="shared" si="134"/>
        <v>0</v>
      </c>
      <c r="AH48" s="24">
        <f t="shared" si="134"/>
        <v>0</v>
      </c>
      <c r="AI48" s="24">
        <f t="shared" si="134"/>
        <v>0</v>
      </c>
      <c r="AJ48" s="24">
        <f t="shared" si="134"/>
        <v>7.2256083047213195E-4</v>
      </c>
      <c r="AK48" s="24">
        <f t="shared" si="134"/>
        <v>5.8736449094348709E-4</v>
      </c>
      <c r="AL48" s="24">
        <f t="shared" si="134"/>
        <v>9.6942996155788773E-4</v>
      </c>
      <c r="AM48" s="24">
        <f t="shared" si="134"/>
        <v>4.2147329468572962E-3</v>
      </c>
      <c r="AN48" s="24">
        <f t="shared" si="134"/>
        <v>1.5458665158651183E-3</v>
      </c>
      <c r="AO48" s="24">
        <f t="shared" si="134"/>
        <v>9.2858982549668748E-3</v>
      </c>
      <c r="AP48" s="24">
        <f t="shared" si="134"/>
        <v>1.9542336136441347E-3</v>
      </c>
      <c r="AQ48" s="24">
        <f t="shared" si="134"/>
        <v>1.5087079897436349E-3</v>
      </c>
      <c r="AR48" s="24">
        <f t="shared" si="134"/>
        <v>2.219242888761435E-2</v>
      </c>
      <c r="AS48" s="24">
        <f t="shared" si="134"/>
        <v>1.3650346985556981E-3</v>
      </c>
      <c r="AT48" s="24">
        <f t="shared" si="134"/>
        <v>4.5358991840824134E-2</v>
      </c>
      <c r="AU48" s="24">
        <f t="shared" si="134"/>
        <v>4.816335498071344E-2</v>
      </c>
      <c r="AV48" s="24">
        <f t="shared" si="134"/>
        <v>1.3189656931876519E-3</v>
      </c>
      <c r="AW48" s="24">
        <f t="shared" si="134"/>
        <v>0</v>
      </c>
      <c r="AX48" s="83">
        <f t="shared" si="133"/>
        <v>0</v>
      </c>
      <c r="AY48" s="83">
        <f t="shared" si="133"/>
        <v>0</v>
      </c>
      <c r="AZ48" s="83">
        <f t="shared" si="133"/>
        <v>0</v>
      </c>
      <c r="BA48" s="83">
        <f t="shared" si="133"/>
        <v>0</v>
      </c>
      <c r="BB48" s="83">
        <f t="shared" si="133"/>
        <v>0</v>
      </c>
      <c r="BC48" s="83">
        <f t="shared" si="133"/>
        <v>0</v>
      </c>
      <c r="BD48" s="83">
        <f t="shared" si="133"/>
        <v>0</v>
      </c>
      <c r="BE48" s="83">
        <f t="shared" si="133"/>
        <v>0</v>
      </c>
      <c r="BF48" s="83">
        <f t="shared" si="133"/>
        <v>0</v>
      </c>
      <c r="BG48" s="83">
        <f t="shared" si="133"/>
        <v>0</v>
      </c>
      <c r="BH48" s="83">
        <f t="shared" si="133"/>
        <v>0</v>
      </c>
      <c r="BI48" s="83">
        <f t="shared" si="133"/>
        <v>0</v>
      </c>
      <c r="BJ48" s="83">
        <f t="shared" si="133"/>
        <v>2.3958394368195557E-3</v>
      </c>
      <c r="BK48" s="83">
        <f t="shared" si="133"/>
        <v>0</v>
      </c>
      <c r="BL48" s="83">
        <f t="shared" si="133"/>
        <v>0</v>
      </c>
      <c r="BM48" s="83">
        <f t="shared" si="133"/>
        <v>2.4795556709711715E-3</v>
      </c>
      <c r="BN48" s="83">
        <f t="shared" si="133"/>
        <v>0</v>
      </c>
      <c r="BO48" s="83">
        <f t="shared" si="133"/>
        <v>0</v>
      </c>
      <c r="BP48" s="83">
        <f t="shared" si="133"/>
        <v>2.853788716212969E-3</v>
      </c>
      <c r="BQ48" s="83">
        <f t="shared" si="133"/>
        <v>0</v>
      </c>
      <c r="BR48" s="83">
        <f t="shared" si="133"/>
        <v>0</v>
      </c>
      <c r="BS48" s="83">
        <f t="shared" si="133"/>
        <v>2.8344601494244464E-3</v>
      </c>
      <c r="BT48" s="83">
        <f t="shared" si="133"/>
        <v>5.6738317025500995E-3</v>
      </c>
      <c r="BU48" s="83">
        <f t="shared" si="133"/>
        <v>0</v>
      </c>
      <c r="BV48" s="83">
        <f t="shared" si="133"/>
        <v>0</v>
      </c>
      <c r="BW48" s="83">
        <f t="shared" si="133"/>
        <v>1.4603029128812797E-2</v>
      </c>
      <c r="BX48" s="83">
        <f t="shared" si="133"/>
        <v>0</v>
      </c>
      <c r="BY48" s="83">
        <f t="shared" si="133"/>
        <v>2.7407210432367855E-3</v>
      </c>
      <c r="BZ48" s="83">
        <f t="shared" si="133"/>
        <v>2.772166277747813E-3</v>
      </c>
      <c r="CA48" s="83">
        <f t="shared" si="133"/>
        <v>8.2859876611220355E-3</v>
      </c>
      <c r="CB48" s="83">
        <f t="shared" si="133"/>
        <v>2.7563138674503041E-3</v>
      </c>
      <c r="CC48" s="83">
        <f t="shared" si="133"/>
        <v>2.7850771988556667E-3</v>
      </c>
      <c r="CD48" s="83">
        <f t="shared" si="133"/>
        <v>2.7484441382025129E-3</v>
      </c>
      <c r="CE48" s="83">
        <f t="shared" si="133"/>
        <v>0</v>
      </c>
      <c r="CF48" s="83">
        <f t="shared" si="133"/>
        <v>0</v>
      </c>
      <c r="CG48" s="83">
        <f t="shared" si="133"/>
        <v>0</v>
      </c>
      <c r="CH48" s="83">
        <f t="shared" si="133"/>
        <v>0</v>
      </c>
      <c r="CI48" s="83">
        <f t="shared" si="133"/>
        <v>0</v>
      </c>
      <c r="CJ48" s="83">
        <f t="shared" si="133"/>
        <v>0</v>
      </c>
      <c r="CK48" s="83">
        <f t="shared" si="133"/>
        <v>0</v>
      </c>
      <c r="CL48" s="83">
        <f t="shared" si="133"/>
        <v>0</v>
      </c>
      <c r="CM48" s="83">
        <f t="shared" si="133"/>
        <v>0</v>
      </c>
      <c r="CN48" s="83">
        <f t="shared" si="133"/>
        <v>0</v>
      </c>
      <c r="CO48" s="83">
        <f t="shared" si="133"/>
        <v>0</v>
      </c>
      <c r="CP48" s="83">
        <f t="shared" si="133"/>
        <v>0</v>
      </c>
      <c r="CQ48" s="83">
        <f t="shared" si="133"/>
        <v>0</v>
      </c>
      <c r="CR48" s="24">
        <f t="shared" si="133"/>
        <v>0</v>
      </c>
      <c r="CS48" s="24">
        <f t="shared" si="133"/>
        <v>0</v>
      </c>
      <c r="CT48" s="24">
        <f t="shared" si="133"/>
        <v>0</v>
      </c>
      <c r="CU48" s="24">
        <f t="shared" si="133"/>
        <v>0</v>
      </c>
      <c r="CV48" s="24">
        <f t="shared" si="133"/>
        <v>0</v>
      </c>
      <c r="CW48" s="24">
        <f t="shared" si="133"/>
        <v>0</v>
      </c>
      <c r="CX48" s="24">
        <f t="shared" si="133"/>
        <v>0</v>
      </c>
      <c r="CY48" s="24">
        <f t="shared" si="133"/>
        <v>0</v>
      </c>
      <c r="CZ48" s="24">
        <f t="shared" si="133"/>
        <v>0</v>
      </c>
      <c r="DA48" s="24">
        <f t="shared" si="133"/>
        <v>0</v>
      </c>
      <c r="DB48" s="24">
        <f t="shared" si="133"/>
        <v>0</v>
      </c>
      <c r="DC48" s="26">
        <f t="shared" si="134"/>
        <v>2.2030956696391379E-3</v>
      </c>
      <c r="DD48" s="26">
        <f t="shared" si="134"/>
        <v>5.9505533721387772E-3</v>
      </c>
      <c r="DE48" s="26">
        <f t="shared" si="134"/>
        <v>2.7355345255713412E-3</v>
      </c>
      <c r="DF48" s="26">
        <f t="shared" si="134"/>
        <v>4.8843489276869673E-3</v>
      </c>
      <c r="DG48" s="26">
        <f t="shared" si="134"/>
        <v>1.3757510542619165E-3</v>
      </c>
      <c r="DH48" s="26">
        <f t="shared" si="134"/>
        <v>4.7500700034572088E-3</v>
      </c>
      <c r="DI48" s="26">
        <f t="shared" si="134"/>
        <v>5.8701399973894149E-3</v>
      </c>
      <c r="DJ48" s="26">
        <f t="shared" si="134"/>
        <v>2.4227223691071745E-3</v>
      </c>
      <c r="DK48" s="26">
        <f t="shared" si="134"/>
        <v>2.3240422165302557E-3</v>
      </c>
      <c r="DL48" s="26">
        <f t="shared" si="134"/>
        <v>3.5822322690833735E-3</v>
      </c>
      <c r="DM48" s="26">
        <f t="shared" si="134"/>
        <v>3.6145789930015419E-3</v>
      </c>
      <c r="DN48" s="26">
        <f t="shared" si="134"/>
        <v>2.2893460597974429E-3</v>
      </c>
      <c r="DO48" s="26">
        <f t="shared" si="134"/>
        <v>1.6079977311103453E-3</v>
      </c>
      <c r="DP48" s="26">
        <f t="shared" si="134"/>
        <v>2.154232078188021E-3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f t="shared" si="129"/>
        <v>1.635174788477169E-2</v>
      </c>
      <c r="DX48" s="26">
        <f t="shared" si="129"/>
        <v>9.865789978189838E-4</v>
      </c>
      <c r="DY48" s="26">
        <f t="shared" si="129"/>
        <v>0</v>
      </c>
      <c r="DZ48" s="26">
        <f t="shared" si="129"/>
        <v>0</v>
      </c>
      <c r="EA48" s="26">
        <f t="shared" si="129"/>
        <v>0</v>
      </c>
      <c r="EB48" s="26">
        <f t="shared" si="129"/>
        <v>2.2418368294104514E-3</v>
      </c>
      <c r="EC48" s="26">
        <f t="shared" si="129"/>
        <v>2.9113140761757202E-2</v>
      </c>
      <c r="ED48" s="26">
        <f t="shared" si="129"/>
        <v>1.8622159096586444E-3</v>
      </c>
      <c r="EE48" s="26">
        <f t="shared" si="129"/>
        <v>1.3957450018343871E-3</v>
      </c>
      <c r="EF48" s="26">
        <f t="shared" si="129"/>
        <v>1.9122445031572817E-3</v>
      </c>
      <c r="EG48" s="26">
        <f t="shared" si="129"/>
        <v>3.3937372382149169E-3</v>
      </c>
      <c r="EH48" s="26">
        <f t="shared" si="129"/>
        <v>5.6093681518105802E-4</v>
      </c>
      <c r="EI48" s="26">
        <f t="shared" si="129"/>
        <v>2.7764047666058735E-3</v>
      </c>
      <c r="EJ48" s="26">
        <f t="shared" si="129"/>
        <v>1.0999513143195832E-3</v>
      </c>
      <c r="EK48" s="26">
        <f t="shared" si="129"/>
        <v>6.9114066314226378E-4</v>
      </c>
      <c r="EL48" s="26">
        <f t="shared" si="129"/>
        <v>9.8280424779808901E-4</v>
      </c>
      <c r="EM48" s="26">
        <f t="shared" si="129"/>
        <v>5.9217226317741078E-3</v>
      </c>
      <c r="EN48" s="26">
        <f t="shared" si="129"/>
        <v>4.5491540797351453E-3</v>
      </c>
      <c r="EO48" s="26">
        <f t="shared" si="129"/>
        <v>5.9391145364644732E-3</v>
      </c>
      <c r="EP48" s="26">
        <f t="shared" si="129"/>
        <v>5.0128216709546388E-3</v>
      </c>
      <c r="EQ48" s="26">
        <f t="shared" si="129"/>
        <v>5.6901396200082681E-3</v>
      </c>
      <c r="ER48" s="27">
        <v>0</v>
      </c>
      <c r="ES48" s="27">
        <v>0</v>
      </c>
      <c r="ET48" s="27">
        <v>0</v>
      </c>
      <c r="EU48" s="27">
        <v>0</v>
      </c>
      <c r="EV48" s="27">
        <v>0</v>
      </c>
      <c r="EW48" s="27">
        <v>0</v>
      </c>
      <c r="EX48" s="27">
        <v>0</v>
      </c>
      <c r="EY48" s="27">
        <v>0</v>
      </c>
      <c r="EZ48" s="27">
        <v>0</v>
      </c>
      <c r="FA48" s="27">
        <v>0</v>
      </c>
      <c r="FB48" s="27">
        <v>0</v>
      </c>
      <c r="FC48" s="27">
        <v>0</v>
      </c>
      <c r="FD48" s="27">
        <v>0</v>
      </c>
      <c r="FE48" s="27">
        <v>0</v>
      </c>
      <c r="FF48" s="27">
        <v>0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0</v>
      </c>
      <c r="FO48" s="27">
        <v>0</v>
      </c>
      <c r="FP48" s="27">
        <v>0</v>
      </c>
      <c r="FQ48" s="27">
        <v>0</v>
      </c>
      <c r="FR48" s="27">
        <v>0</v>
      </c>
      <c r="FS48" s="27">
        <v>0</v>
      </c>
      <c r="FT48" s="27">
        <v>0</v>
      </c>
      <c r="FU48" s="27">
        <v>0</v>
      </c>
      <c r="FV48" s="27">
        <f t="shared" si="130"/>
        <v>0</v>
      </c>
      <c r="FW48" s="27">
        <f t="shared" si="130"/>
        <v>0</v>
      </c>
      <c r="FX48" s="27">
        <f t="shared" si="130"/>
        <v>0</v>
      </c>
      <c r="FY48" s="27">
        <f t="shared" si="130"/>
        <v>0</v>
      </c>
      <c r="FZ48" s="27">
        <f t="shared" si="130"/>
        <v>0</v>
      </c>
      <c r="GA48" s="27">
        <f t="shared" si="130"/>
        <v>0</v>
      </c>
      <c r="GB48" s="27">
        <f t="shared" si="130"/>
        <v>0</v>
      </c>
      <c r="GC48" s="27">
        <f t="shared" si="130"/>
        <v>0</v>
      </c>
      <c r="GD48" s="27">
        <f t="shared" si="130"/>
        <v>0</v>
      </c>
      <c r="GE48" s="27">
        <f t="shared" si="130"/>
        <v>0</v>
      </c>
      <c r="GF48" s="27">
        <f t="shared" si="130"/>
        <v>0</v>
      </c>
      <c r="GG48" s="27">
        <f t="shared" si="130"/>
        <v>0</v>
      </c>
      <c r="GH48" s="27">
        <f t="shared" si="130"/>
        <v>0</v>
      </c>
      <c r="GI48" s="27">
        <f t="shared" si="130"/>
        <v>0</v>
      </c>
      <c r="GJ48" s="27">
        <f t="shared" si="130"/>
        <v>0</v>
      </c>
      <c r="GK48" s="27">
        <f t="shared" si="130"/>
        <v>0</v>
      </c>
      <c r="GL48" s="27">
        <f t="shared" si="130"/>
        <v>0</v>
      </c>
      <c r="GM48" s="27">
        <f t="shared" si="130"/>
        <v>0</v>
      </c>
      <c r="GN48" s="27">
        <f t="shared" si="130"/>
        <v>0</v>
      </c>
      <c r="GO48" s="27">
        <f t="shared" si="130"/>
        <v>0</v>
      </c>
      <c r="GP48" s="27">
        <f t="shared" si="130"/>
        <v>0</v>
      </c>
      <c r="GQ48" s="27">
        <f t="shared" si="130"/>
        <v>0</v>
      </c>
      <c r="GR48" s="27">
        <f t="shared" si="130"/>
        <v>0</v>
      </c>
      <c r="GS48" s="27">
        <f t="shared" si="130"/>
        <v>0</v>
      </c>
      <c r="GT48" s="27">
        <f t="shared" si="130"/>
        <v>0</v>
      </c>
      <c r="GU48" s="27">
        <f t="shared" si="130"/>
        <v>0</v>
      </c>
      <c r="GV48" s="27">
        <f t="shared" si="130"/>
        <v>0</v>
      </c>
      <c r="GW48" s="27">
        <f t="shared" si="130"/>
        <v>0</v>
      </c>
      <c r="GX48" s="27">
        <f t="shared" si="130"/>
        <v>0</v>
      </c>
      <c r="GY48" s="27">
        <f t="shared" si="130"/>
        <v>0</v>
      </c>
      <c r="GZ48" s="27">
        <f t="shared" si="130"/>
        <v>0</v>
      </c>
      <c r="HA48" s="27">
        <f t="shared" si="130"/>
        <v>0</v>
      </c>
      <c r="HB48" s="27">
        <f t="shared" si="130"/>
        <v>0</v>
      </c>
      <c r="HC48" s="27">
        <f t="shared" si="130"/>
        <v>0</v>
      </c>
      <c r="HD48" s="27">
        <f t="shared" si="130"/>
        <v>0</v>
      </c>
      <c r="HE48" s="27">
        <f t="shared" si="130"/>
        <v>0</v>
      </c>
      <c r="HF48" s="27">
        <f t="shared" si="130"/>
        <v>0</v>
      </c>
      <c r="HG48" s="27">
        <f t="shared" si="130"/>
        <v>0</v>
      </c>
      <c r="HH48" s="27">
        <f t="shared" si="130"/>
        <v>0</v>
      </c>
      <c r="HI48" s="27">
        <f t="shared" si="130"/>
        <v>0</v>
      </c>
      <c r="HJ48" s="27">
        <f t="shared" si="130"/>
        <v>0</v>
      </c>
      <c r="HK48" s="27">
        <f t="shared" si="130"/>
        <v>0</v>
      </c>
      <c r="HL48" s="27">
        <f t="shared" si="130"/>
        <v>0</v>
      </c>
      <c r="HM48" s="27">
        <f t="shared" si="130"/>
        <v>0</v>
      </c>
      <c r="HN48" s="27">
        <f t="shared" si="130"/>
        <v>0</v>
      </c>
      <c r="HO48" s="27">
        <f t="shared" si="130"/>
        <v>0</v>
      </c>
      <c r="HP48" s="27">
        <f t="shared" si="130"/>
        <v>0</v>
      </c>
      <c r="HQ48" s="27">
        <f t="shared" si="130"/>
        <v>0</v>
      </c>
      <c r="HR48" s="27">
        <f t="shared" si="130"/>
        <v>0</v>
      </c>
      <c r="HS48" s="27">
        <f t="shared" si="130"/>
        <v>0</v>
      </c>
      <c r="HT48" s="27">
        <f t="shared" si="130"/>
        <v>0</v>
      </c>
      <c r="HU48" s="27">
        <f t="shared" si="130"/>
        <v>0</v>
      </c>
      <c r="HV48" s="27">
        <f t="shared" si="130"/>
        <v>0</v>
      </c>
      <c r="HW48" s="27">
        <f t="shared" si="130"/>
        <v>0</v>
      </c>
      <c r="HX48" s="27">
        <f t="shared" si="130"/>
        <v>0</v>
      </c>
      <c r="HY48" s="27">
        <f t="shared" si="130"/>
        <v>0</v>
      </c>
      <c r="HZ48" s="27">
        <f t="shared" si="130"/>
        <v>0</v>
      </c>
      <c r="IA48" s="27">
        <f t="shared" si="130"/>
        <v>0</v>
      </c>
      <c r="IB48" s="27">
        <f t="shared" si="130"/>
        <v>0</v>
      </c>
      <c r="IC48" s="27">
        <f t="shared" si="130"/>
        <v>0</v>
      </c>
      <c r="ID48" s="27">
        <f t="shared" si="130"/>
        <v>0</v>
      </c>
      <c r="IE48" s="27">
        <f t="shared" si="130"/>
        <v>0</v>
      </c>
      <c r="IF48" s="27">
        <f t="shared" si="130"/>
        <v>0</v>
      </c>
      <c r="IG48" s="27">
        <f t="shared" ref="IG48:KC50" si="135">IG32*IG$39</f>
        <v>0</v>
      </c>
      <c r="IH48" s="27">
        <f t="shared" si="135"/>
        <v>0</v>
      </c>
      <c r="II48" s="27">
        <f t="shared" si="135"/>
        <v>0</v>
      </c>
      <c r="IJ48" s="27">
        <f t="shared" si="135"/>
        <v>0</v>
      </c>
      <c r="IK48" s="27">
        <f t="shared" si="135"/>
        <v>0</v>
      </c>
      <c r="IL48" s="27">
        <f t="shared" si="135"/>
        <v>0</v>
      </c>
      <c r="IM48" s="27">
        <f t="shared" si="135"/>
        <v>0</v>
      </c>
      <c r="IN48" s="27">
        <f t="shared" si="135"/>
        <v>0</v>
      </c>
      <c r="IO48" s="27">
        <f t="shared" si="135"/>
        <v>0</v>
      </c>
      <c r="IP48" s="27">
        <f t="shared" si="135"/>
        <v>0</v>
      </c>
      <c r="IQ48" s="27">
        <f t="shared" si="135"/>
        <v>0</v>
      </c>
      <c r="IR48" s="27">
        <f t="shared" si="135"/>
        <v>0</v>
      </c>
      <c r="IS48" s="27">
        <f t="shared" si="135"/>
        <v>0</v>
      </c>
      <c r="IT48" s="27">
        <f t="shared" si="131"/>
        <v>0</v>
      </c>
      <c r="IU48" s="27">
        <f t="shared" si="131"/>
        <v>2.2883463610263808E-3</v>
      </c>
      <c r="IV48" s="27">
        <f t="shared" si="131"/>
        <v>0</v>
      </c>
      <c r="IW48" s="27">
        <f t="shared" si="131"/>
        <v>4.7296193028771106E-3</v>
      </c>
      <c r="IX48" s="27">
        <f t="shared" si="131"/>
        <v>0</v>
      </c>
      <c r="IY48" s="27">
        <f t="shared" si="131"/>
        <v>2.1786285418477188E-3</v>
      </c>
      <c r="IZ48" s="27">
        <f t="shared" si="131"/>
        <v>0</v>
      </c>
      <c r="JA48" s="27">
        <f t="shared" si="131"/>
        <v>0</v>
      </c>
      <c r="JB48" s="27">
        <f t="shared" si="131"/>
        <v>0</v>
      </c>
      <c r="JC48" s="27">
        <f t="shared" si="131"/>
        <v>4.3843152985773353E-3</v>
      </c>
      <c r="JD48" s="27">
        <f t="shared" si="131"/>
        <v>4.3204290747377678E-3</v>
      </c>
      <c r="JE48" s="27">
        <f t="shared" si="131"/>
        <v>2.2462077026656367E-3</v>
      </c>
      <c r="JF48" s="27">
        <f t="shared" si="131"/>
        <v>2.207669962968715E-3</v>
      </c>
      <c r="JG48" s="27">
        <f t="shared" si="131"/>
        <v>4.6239747852843873E-3</v>
      </c>
      <c r="JH48" s="27">
        <f t="shared" si="131"/>
        <v>0</v>
      </c>
      <c r="JI48" s="27">
        <f t="shared" si="131"/>
        <v>0</v>
      </c>
      <c r="JJ48" s="27">
        <f t="shared" si="131"/>
        <v>0</v>
      </c>
      <c r="JK48" s="27">
        <f t="shared" si="131"/>
        <v>0</v>
      </c>
      <c r="JL48" s="27">
        <f t="shared" si="131"/>
        <v>2.2075648296989436E-3</v>
      </c>
      <c r="JM48" s="27">
        <f t="shared" si="131"/>
        <v>0</v>
      </c>
      <c r="JN48" s="27">
        <f t="shared" si="131"/>
        <v>2.2292656389060533E-3</v>
      </c>
      <c r="JO48" s="27">
        <f t="shared" si="131"/>
        <v>2.3926273871461988E-3</v>
      </c>
      <c r="JP48" s="27">
        <f t="shared" si="131"/>
        <v>0</v>
      </c>
      <c r="JQ48" s="27">
        <f t="shared" si="131"/>
        <v>0</v>
      </c>
      <c r="JR48" s="27">
        <f t="shared" si="131"/>
        <v>0</v>
      </c>
      <c r="JS48" s="27">
        <f t="shared" si="131"/>
        <v>0</v>
      </c>
      <c r="JT48" s="27">
        <f t="shared" si="131"/>
        <v>0</v>
      </c>
      <c r="JU48" s="27">
        <f t="shared" si="131"/>
        <v>0</v>
      </c>
      <c r="JV48" s="27">
        <f t="shared" si="131"/>
        <v>0</v>
      </c>
      <c r="JW48" s="27">
        <f t="shared" si="131"/>
        <v>0</v>
      </c>
      <c r="JX48" s="27">
        <f t="shared" si="131"/>
        <v>0</v>
      </c>
      <c r="JY48" s="27">
        <f t="shared" si="131"/>
        <v>0</v>
      </c>
      <c r="JZ48" s="27">
        <f t="shared" si="131"/>
        <v>0</v>
      </c>
      <c r="KA48" s="27">
        <f t="shared" si="131"/>
        <v>0</v>
      </c>
      <c r="KB48" s="27">
        <f t="shared" si="131"/>
        <v>0</v>
      </c>
      <c r="KC48" s="27">
        <f t="shared" si="131"/>
        <v>0</v>
      </c>
      <c r="KD48" s="27">
        <f t="shared" si="131"/>
        <v>0</v>
      </c>
      <c r="KE48" s="27">
        <f t="shared" si="131"/>
        <v>0</v>
      </c>
      <c r="KF48" s="27">
        <f t="shared" si="131"/>
        <v>0</v>
      </c>
      <c r="KG48" s="27">
        <f t="shared" si="131"/>
        <v>0</v>
      </c>
      <c r="KH48" s="27">
        <f t="shared" si="131"/>
        <v>1.1878562209263576E-2</v>
      </c>
      <c r="KI48" s="27">
        <f t="shared" si="131"/>
        <v>0</v>
      </c>
      <c r="KJ48" s="27">
        <f t="shared" si="131"/>
        <v>0</v>
      </c>
      <c r="KK48" s="27">
        <f t="shared" si="131"/>
        <v>0</v>
      </c>
      <c r="KL48" s="27">
        <f t="shared" si="131"/>
        <v>0</v>
      </c>
      <c r="KM48" s="238">
        <f t="shared" si="131"/>
        <v>0</v>
      </c>
      <c r="KN48" s="238">
        <f t="shared" si="131"/>
        <v>0</v>
      </c>
      <c r="KO48" s="239">
        <f t="shared" si="131"/>
        <v>0</v>
      </c>
      <c r="KP48" s="239">
        <f t="shared" si="131"/>
        <v>0</v>
      </c>
      <c r="KQ48" s="239">
        <f t="shared" si="131"/>
        <v>0</v>
      </c>
      <c r="KR48" s="239">
        <f t="shared" si="131"/>
        <v>0</v>
      </c>
      <c r="KS48" s="239">
        <f t="shared" si="131"/>
        <v>0</v>
      </c>
      <c r="KT48" s="239">
        <f t="shared" si="132"/>
        <v>0</v>
      </c>
      <c r="KU48" s="239">
        <f t="shared" si="132"/>
        <v>0</v>
      </c>
      <c r="KV48" s="239">
        <f t="shared" si="132"/>
        <v>0</v>
      </c>
      <c r="KW48" s="239">
        <f t="shared" si="132"/>
        <v>0</v>
      </c>
      <c r="KX48" s="239">
        <f t="shared" si="132"/>
        <v>0</v>
      </c>
      <c r="KY48" s="239">
        <f t="shared" si="132"/>
        <v>0</v>
      </c>
      <c r="KZ48" s="239">
        <f t="shared" si="132"/>
        <v>0</v>
      </c>
      <c r="LA48" s="239">
        <f t="shared" si="132"/>
        <v>0</v>
      </c>
      <c r="LB48" s="239">
        <f t="shared" si="132"/>
        <v>0</v>
      </c>
      <c r="LC48" s="239">
        <f t="shared" si="132"/>
        <v>0</v>
      </c>
      <c r="LD48" s="239">
        <f t="shared" si="132"/>
        <v>0</v>
      </c>
      <c r="LE48" s="239">
        <f t="shared" si="132"/>
        <v>0</v>
      </c>
      <c r="LF48" s="239">
        <f t="shared" si="132"/>
        <v>0</v>
      </c>
      <c r="LG48" s="239">
        <f t="shared" si="132"/>
        <v>0</v>
      </c>
      <c r="LH48" s="239">
        <f t="shared" si="132"/>
        <v>0</v>
      </c>
      <c r="LI48" s="239">
        <f t="shared" si="132"/>
        <v>0</v>
      </c>
      <c r="LJ48" s="239">
        <f t="shared" si="132"/>
        <v>0</v>
      </c>
      <c r="LK48" s="239">
        <f t="shared" si="132"/>
        <v>0</v>
      </c>
      <c r="LL48" s="239">
        <f t="shared" si="132"/>
        <v>0</v>
      </c>
      <c r="LM48" s="240">
        <f t="shared" si="132"/>
        <v>0</v>
      </c>
      <c r="LN48" s="240">
        <f t="shared" si="132"/>
        <v>0</v>
      </c>
      <c r="LO48" s="240">
        <f t="shared" si="132"/>
        <v>0</v>
      </c>
      <c r="LP48" s="240">
        <f t="shared" si="132"/>
        <v>0</v>
      </c>
      <c r="LQ48" s="240">
        <f t="shared" si="132"/>
        <v>0</v>
      </c>
      <c r="LR48" s="240">
        <f t="shared" si="132"/>
        <v>0</v>
      </c>
      <c r="LS48" s="240">
        <f t="shared" si="132"/>
        <v>0</v>
      </c>
      <c r="LT48" s="127">
        <f t="shared" si="132"/>
        <v>0</v>
      </c>
      <c r="LU48" s="127">
        <f t="shared" si="132"/>
        <v>0</v>
      </c>
      <c r="LV48" s="127">
        <f t="shared" si="132"/>
        <v>0</v>
      </c>
      <c r="LW48" s="127">
        <f t="shared" si="132"/>
        <v>0</v>
      </c>
      <c r="LX48" s="127">
        <f t="shared" si="132"/>
        <v>0</v>
      </c>
      <c r="LY48" s="127">
        <f t="shared" si="132"/>
        <v>0</v>
      </c>
      <c r="LZ48" s="127">
        <f t="shared" si="132"/>
        <v>0</v>
      </c>
      <c r="MA48" s="127">
        <f t="shared" si="132"/>
        <v>0</v>
      </c>
      <c r="MB48" s="127">
        <f t="shared" si="132"/>
        <v>0</v>
      </c>
      <c r="MC48" s="127">
        <f t="shared" si="132"/>
        <v>0</v>
      </c>
      <c r="MD48" s="127">
        <f t="shared" si="132"/>
        <v>0</v>
      </c>
      <c r="ME48" s="127">
        <f t="shared" si="132"/>
        <v>0</v>
      </c>
      <c r="MF48" s="127">
        <f t="shared" si="132"/>
        <v>0</v>
      </c>
      <c r="MG48" s="127">
        <f t="shared" si="132"/>
        <v>0</v>
      </c>
      <c r="MH48" s="127">
        <f t="shared" si="132"/>
        <v>0</v>
      </c>
      <c r="MI48" s="127">
        <f t="shared" si="132"/>
        <v>0</v>
      </c>
      <c r="MJ48" s="127">
        <f t="shared" si="132"/>
        <v>0</v>
      </c>
      <c r="MK48" s="127">
        <f t="shared" si="132"/>
        <v>0</v>
      </c>
      <c r="ML48" s="127">
        <f t="shared" si="132"/>
        <v>0</v>
      </c>
      <c r="MM48" s="127">
        <f t="shared" si="132"/>
        <v>0</v>
      </c>
      <c r="MN48" s="127">
        <f t="shared" si="132"/>
        <v>0</v>
      </c>
      <c r="MO48" s="127">
        <f t="shared" si="132"/>
        <v>0</v>
      </c>
      <c r="MP48" s="127">
        <f t="shared" si="132"/>
        <v>0</v>
      </c>
      <c r="MQ48" s="127">
        <f t="shared" si="132"/>
        <v>0</v>
      </c>
      <c r="MR48" s="127">
        <f t="shared" si="132"/>
        <v>0</v>
      </c>
      <c r="MS48" s="127">
        <f t="shared" si="132"/>
        <v>0</v>
      </c>
      <c r="MT48" s="127">
        <f t="shared" si="132"/>
        <v>0</v>
      </c>
      <c r="MU48" s="127">
        <f t="shared" si="132"/>
        <v>0</v>
      </c>
      <c r="MV48" s="127">
        <f t="shared" si="132"/>
        <v>0</v>
      </c>
      <c r="MW48" s="127">
        <f t="shared" si="132"/>
        <v>0</v>
      </c>
      <c r="MX48" s="127">
        <f t="shared" si="132"/>
        <v>0</v>
      </c>
      <c r="MY48" s="127">
        <f t="shared" si="132"/>
        <v>0</v>
      </c>
      <c r="MZ48" s="127">
        <f t="shared" si="132"/>
        <v>0</v>
      </c>
      <c r="NA48" s="127">
        <f t="shared" si="132"/>
        <v>0</v>
      </c>
      <c r="NB48" s="127">
        <f t="shared" si="132"/>
        <v>0</v>
      </c>
      <c r="NC48" s="127">
        <f t="shared" si="132"/>
        <v>0</v>
      </c>
      <c r="ND48" s="127">
        <f t="shared" si="132"/>
        <v>0</v>
      </c>
      <c r="NE48" s="127">
        <f t="shared" ref="NE48" si="136">NE32*NE$39</f>
        <v>0</v>
      </c>
    </row>
    <row r="49" spans="1:369" s="38" customFormat="1">
      <c r="A49" s="24" t="s">
        <v>217</v>
      </c>
      <c r="B49" s="24">
        <f t="shared" si="134"/>
        <v>3.7390534385806168E-2</v>
      </c>
      <c r="C49" s="24">
        <f t="shared" si="134"/>
        <v>3.6689215677526282E-2</v>
      </c>
      <c r="D49" s="24">
        <f t="shared" si="134"/>
        <v>3.3060878482687905E-2</v>
      </c>
      <c r="E49" s="24">
        <f t="shared" si="134"/>
        <v>3.2729155327112347E-2</v>
      </c>
      <c r="F49" s="24">
        <f t="shared" si="134"/>
        <v>2.857029903939871E-2</v>
      </c>
      <c r="G49" s="24">
        <f t="shared" si="134"/>
        <v>3.3789214708842025E-2</v>
      </c>
      <c r="H49" s="24">
        <f t="shared" si="134"/>
        <v>4.0679298145157347E-2</v>
      </c>
      <c r="I49" s="24">
        <f t="shared" si="134"/>
        <v>3.4212316591542981E-2</v>
      </c>
      <c r="J49" s="24">
        <f t="shared" si="134"/>
        <v>2.9613513982754015E-2</v>
      </c>
      <c r="K49" s="24">
        <f t="shared" si="134"/>
        <v>3.6912308984725681E-2</v>
      </c>
      <c r="L49" s="24">
        <f t="shared" si="134"/>
        <v>3.4121855487744858E-2</v>
      </c>
      <c r="M49" s="24">
        <f t="shared" si="134"/>
        <v>3.3116370367452276E-2</v>
      </c>
      <c r="N49" s="24">
        <f t="shared" si="134"/>
        <v>3.4074752701669736E-2</v>
      </c>
      <c r="O49" s="24">
        <f t="shared" si="134"/>
        <v>2.5407205244523019E-2</v>
      </c>
      <c r="P49" s="24">
        <f t="shared" si="134"/>
        <v>2.8649051191403374E-2</v>
      </c>
      <c r="Q49" s="24">
        <f t="shared" si="134"/>
        <v>2.7581340821486618E-2</v>
      </c>
      <c r="R49" s="24">
        <f t="shared" si="134"/>
        <v>2.745207158792862E-2</v>
      </c>
      <c r="S49" s="24">
        <f t="shared" si="134"/>
        <v>2.8367978890773783E-2</v>
      </c>
      <c r="T49" s="24">
        <f t="shared" si="134"/>
        <v>3.2757666014011998E-2</v>
      </c>
      <c r="U49" s="24">
        <f t="shared" si="134"/>
        <v>2.7489211524130759E-2</v>
      </c>
      <c r="V49" s="24">
        <f t="shared" si="134"/>
        <v>2.581693350950677E-2</v>
      </c>
      <c r="W49" s="24">
        <f t="shared" si="134"/>
        <v>2.4263138707735016E-2</v>
      </c>
      <c r="X49" s="24">
        <f t="shared" si="134"/>
        <v>2.4017669636570534E-2</v>
      </c>
      <c r="Y49" s="24">
        <f t="shared" si="134"/>
        <v>2.7801041075299786E-2</v>
      </c>
      <c r="Z49" s="24">
        <f t="shared" si="134"/>
        <v>2.0246559174731244E-2</v>
      </c>
      <c r="AA49" s="24">
        <f t="shared" si="134"/>
        <v>2.2355751300340572E-2</v>
      </c>
      <c r="AB49" s="24">
        <f t="shared" si="134"/>
        <v>2.3509078500702163E-2</v>
      </c>
      <c r="AC49" s="24">
        <f t="shared" si="134"/>
        <v>2.608691778505895E-2</v>
      </c>
      <c r="AD49" s="24">
        <f t="shared" si="134"/>
        <v>1.709761089215078E-2</v>
      </c>
      <c r="AE49" s="24">
        <f t="shared" si="134"/>
        <v>1.4564211404204108E-2</v>
      </c>
      <c r="AF49" s="24">
        <f t="shared" si="134"/>
        <v>2.6639158422504083E-2</v>
      </c>
      <c r="AG49" s="24">
        <f t="shared" si="134"/>
        <v>2.4811890708064093E-2</v>
      </c>
      <c r="AH49" s="24">
        <f t="shared" si="134"/>
        <v>2.6758219622128633E-2</v>
      </c>
      <c r="AI49" s="24">
        <f t="shared" si="134"/>
        <v>0</v>
      </c>
      <c r="AJ49" s="24">
        <f t="shared" si="134"/>
        <v>4.8810319128444773E-2</v>
      </c>
      <c r="AK49" s="24">
        <f t="shared" si="134"/>
        <v>4.9388082990999713E-2</v>
      </c>
      <c r="AL49" s="24">
        <f t="shared" si="134"/>
        <v>3.2935446058154433E-2</v>
      </c>
      <c r="AM49" s="24">
        <f t="shared" si="134"/>
        <v>3.6355191549917468E-2</v>
      </c>
      <c r="AN49" s="24">
        <f t="shared" si="134"/>
        <v>3.465346443184647E-2</v>
      </c>
      <c r="AO49" s="24">
        <f t="shared" si="134"/>
        <v>3.4430208076349528E-2</v>
      </c>
      <c r="AP49" s="24">
        <f t="shared" si="134"/>
        <v>3.1044097809944812E-2</v>
      </c>
      <c r="AQ49" s="24">
        <f t="shared" si="134"/>
        <v>3.1354552758053697E-2</v>
      </c>
      <c r="AR49" s="24">
        <f t="shared" si="134"/>
        <v>4.1512297381235463E-2</v>
      </c>
      <c r="AS49" s="24">
        <f t="shared" si="134"/>
        <v>3.582167013419086E-2</v>
      </c>
      <c r="AT49" s="24">
        <f t="shared" si="134"/>
        <v>3.5485816551558004E-2</v>
      </c>
      <c r="AU49" s="24">
        <f t="shared" si="134"/>
        <v>3.1473167059149321E-2</v>
      </c>
      <c r="AV49" s="24">
        <f t="shared" si="134"/>
        <v>2.826370398465218E-2</v>
      </c>
      <c r="AW49" s="24">
        <f t="shared" si="134"/>
        <v>1.55887929073738E-2</v>
      </c>
      <c r="AX49" s="83">
        <f t="shared" si="134"/>
        <v>7.0504819891327078E-2</v>
      </c>
      <c r="AY49" s="83">
        <f t="shared" si="134"/>
        <v>0</v>
      </c>
      <c r="AZ49" s="83">
        <f t="shared" si="134"/>
        <v>4.3868442477803402E-2</v>
      </c>
      <c r="BA49" s="83">
        <f t="shared" si="134"/>
        <v>0.10142019007705799</v>
      </c>
      <c r="BB49" s="83">
        <f t="shared" si="134"/>
        <v>1.2441588447003514E-2</v>
      </c>
      <c r="BC49" s="83">
        <f t="shared" si="134"/>
        <v>2.6573680835076604E-2</v>
      </c>
      <c r="BD49" s="83">
        <f t="shared" si="134"/>
        <v>0</v>
      </c>
      <c r="BE49" s="83">
        <f t="shared" si="134"/>
        <v>2.4944618544536317E-2</v>
      </c>
      <c r="BF49" s="83">
        <f t="shared" si="134"/>
        <v>1.0391709136181789E-2</v>
      </c>
      <c r="BG49" s="83">
        <f t="shared" si="134"/>
        <v>6.1490415716963037E-2</v>
      </c>
      <c r="BH49" s="83">
        <f t="shared" si="134"/>
        <v>3.2776670778057418E-2</v>
      </c>
      <c r="BI49" s="83">
        <f t="shared" si="134"/>
        <v>2.6869680963290062E-2</v>
      </c>
      <c r="BJ49" s="83">
        <f t="shared" si="134"/>
        <v>3.2379919147183453E-2</v>
      </c>
      <c r="BK49" s="83">
        <f t="shared" si="134"/>
        <v>2.4845119476295772E-2</v>
      </c>
      <c r="BL49" s="83">
        <f t="shared" si="134"/>
        <v>2.3530086521554961E-2</v>
      </c>
      <c r="BM49" s="83">
        <f t="shared" si="134"/>
        <v>2.2340899509127859E-2</v>
      </c>
      <c r="BN49" s="83">
        <f t="shared" si="134"/>
        <v>1.1883360621466513E-2</v>
      </c>
      <c r="BO49" s="83">
        <f t="shared" si="134"/>
        <v>1.3237071508458429E-2</v>
      </c>
      <c r="BP49" s="83">
        <f t="shared" si="134"/>
        <v>4.28545912987611E-3</v>
      </c>
      <c r="BQ49" s="83">
        <f t="shared" si="134"/>
        <v>6.4445328174592385E-3</v>
      </c>
      <c r="BR49" s="83">
        <f t="shared" si="134"/>
        <v>6.3203935147687343E-3</v>
      </c>
      <c r="BS49" s="83">
        <f t="shared" si="134"/>
        <v>1.489751876098622E-2</v>
      </c>
      <c r="BT49" s="83">
        <f t="shared" si="134"/>
        <v>1.7040486377239771E-2</v>
      </c>
      <c r="BU49" s="83">
        <f t="shared" si="134"/>
        <v>8.6482970405926205E-3</v>
      </c>
      <c r="BV49" s="83">
        <f t="shared" si="134"/>
        <v>1.5226783113327915E-2</v>
      </c>
      <c r="BW49" s="83">
        <f t="shared" si="134"/>
        <v>3.0700576327790881E-2</v>
      </c>
      <c r="BX49" s="83">
        <f t="shared" si="134"/>
        <v>2.8871742186554909E-2</v>
      </c>
      <c r="BY49" s="83">
        <f t="shared" si="134"/>
        <v>2.2636176156806909E-2</v>
      </c>
      <c r="BZ49" s="83">
        <f t="shared" si="134"/>
        <v>1.6651555480637018E-2</v>
      </c>
      <c r="CA49" s="83">
        <f t="shared" si="134"/>
        <v>2.2811889447016384E-2</v>
      </c>
      <c r="CB49" s="83">
        <f t="shared" si="134"/>
        <v>2.0695418621852063E-2</v>
      </c>
      <c r="CC49" s="83">
        <f t="shared" si="134"/>
        <v>1.4637969007668773E-2</v>
      </c>
      <c r="CD49" s="83">
        <f t="shared" si="134"/>
        <v>3.7145393638601483E-2</v>
      </c>
      <c r="CE49" s="83">
        <f t="shared" si="134"/>
        <v>2.8560295232069287E-2</v>
      </c>
      <c r="CF49" s="83">
        <f t="shared" si="134"/>
        <v>3.1219375844470088E-2</v>
      </c>
      <c r="CG49" s="83">
        <f t="shared" si="133"/>
        <v>2.1193570046493214E-2</v>
      </c>
      <c r="CH49" s="83">
        <f t="shared" si="133"/>
        <v>2.1207563466093364E-2</v>
      </c>
      <c r="CI49" s="83">
        <f t="shared" si="133"/>
        <v>1.8775483016351072E-2</v>
      </c>
      <c r="CJ49" s="83">
        <f t="shared" si="133"/>
        <v>2.5401336364172074E-2</v>
      </c>
      <c r="CK49" s="83">
        <f t="shared" si="133"/>
        <v>1.8926340163417203E-2</v>
      </c>
      <c r="CL49" s="83">
        <f t="shared" si="133"/>
        <v>2.302202562134105E-2</v>
      </c>
      <c r="CM49" s="83">
        <f t="shared" si="133"/>
        <v>3.5357950009590265E-2</v>
      </c>
      <c r="CN49" s="83">
        <f t="shared" si="133"/>
        <v>2.7194710267236934E-2</v>
      </c>
      <c r="CO49" s="83">
        <f t="shared" si="133"/>
        <v>0</v>
      </c>
      <c r="CP49" s="83">
        <f t="shared" si="133"/>
        <v>0</v>
      </c>
      <c r="CQ49" s="83">
        <f t="shared" si="133"/>
        <v>2.7357291981482651E-2</v>
      </c>
      <c r="CR49" s="24">
        <f t="shared" si="133"/>
        <v>3.123781769327548E-2</v>
      </c>
      <c r="CS49" s="24">
        <f t="shared" si="133"/>
        <v>2.0847928872556265E-2</v>
      </c>
      <c r="CT49" s="24">
        <f t="shared" si="133"/>
        <v>3.0128192119102067E-2</v>
      </c>
      <c r="CU49" s="24">
        <f t="shared" si="133"/>
        <v>1.9707848912210113E-2</v>
      </c>
      <c r="CV49" s="24">
        <f t="shared" si="133"/>
        <v>2.5327055033785073E-2</v>
      </c>
      <c r="CW49" s="24">
        <f t="shared" si="133"/>
        <v>2.379547792925079E-2</v>
      </c>
      <c r="CX49" s="24">
        <f t="shared" si="133"/>
        <v>2.5900209204839278E-2</v>
      </c>
      <c r="CY49" s="24">
        <f t="shared" si="133"/>
        <v>2.6217949845452001E-2</v>
      </c>
      <c r="CZ49" s="24">
        <f t="shared" si="133"/>
        <v>3.084413846353852E-2</v>
      </c>
      <c r="DA49" s="24">
        <f t="shared" si="133"/>
        <v>4.4409802850106775E-2</v>
      </c>
      <c r="DB49" s="24">
        <f t="shared" si="133"/>
        <v>1.6149890892403311E-2</v>
      </c>
      <c r="DC49" s="26">
        <f t="shared" si="134"/>
        <v>2.578134751684465E-2</v>
      </c>
      <c r="DD49" s="26">
        <f t="shared" si="134"/>
        <v>3.2623679416698241E-2</v>
      </c>
      <c r="DE49" s="26">
        <f t="shared" si="134"/>
        <v>3.7721822204095444E-2</v>
      </c>
      <c r="DF49" s="26">
        <f t="shared" si="134"/>
        <v>2.4874398679259248E-2</v>
      </c>
      <c r="DG49" s="26">
        <f t="shared" si="134"/>
        <v>2.7975528441332546E-2</v>
      </c>
      <c r="DH49" s="26">
        <f t="shared" si="134"/>
        <v>3.1823099478179205E-2</v>
      </c>
      <c r="DI49" s="26">
        <f t="shared" si="134"/>
        <v>3.5408466579204476E-2</v>
      </c>
      <c r="DJ49" s="26">
        <f t="shared" si="134"/>
        <v>4.609956073166116E-2</v>
      </c>
      <c r="DK49" s="26">
        <f t="shared" si="134"/>
        <v>3.8708683855543956E-2</v>
      </c>
      <c r="DL49" s="26">
        <f t="shared" si="134"/>
        <v>3.0899457754902455E-2</v>
      </c>
      <c r="DM49" s="26">
        <f t="shared" si="134"/>
        <v>3.471163085948753E-2</v>
      </c>
      <c r="DN49" s="26">
        <f t="shared" si="134"/>
        <v>2.9627586626296051E-2</v>
      </c>
      <c r="DO49" s="26">
        <f t="shared" si="134"/>
        <v>2.800423847109848E-2</v>
      </c>
      <c r="DP49" s="26">
        <f t="shared" si="134"/>
        <v>2.2536842061373592E-2</v>
      </c>
      <c r="DQ49" s="26">
        <v>3.613123217549169E-2</v>
      </c>
      <c r="DR49" s="26">
        <v>2.598692775119511E-2</v>
      </c>
      <c r="DS49" s="26">
        <v>3.2809654616522292E-2</v>
      </c>
      <c r="DT49" s="26">
        <v>1.8860730649898176E-2</v>
      </c>
      <c r="DU49" s="26">
        <v>1.7106733446164098E-2</v>
      </c>
      <c r="DV49" s="26">
        <v>2.032062795380634E-2</v>
      </c>
      <c r="DW49" s="26">
        <f t="shared" si="129"/>
        <v>9.1448731558850596E-2</v>
      </c>
      <c r="DX49" s="26">
        <f t="shared" si="129"/>
        <v>3.1133448337664557E-2</v>
      </c>
      <c r="DY49" s="26">
        <f t="shared" si="129"/>
        <v>8.8944898086014357E-2</v>
      </c>
      <c r="DZ49" s="26">
        <f t="shared" si="129"/>
        <v>3.6978244330146959E-2</v>
      </c>
      <c r="EA49" s="26">
        <f t="shared" si="129"/>
        <v>3.7223484100124181E-2</v>
      </c>
      <c r="EB49" s="26">
        <f t="shared" si="129"/>
        <v>2.5137672790498836E-2</v>
      </c>
      <c r="EC49" s="26">
        <f t="shared" si="129"/>
        <v>1.8733813254564854E-2</v>
      </c>
      <c r="ED49" s="26">
        <f t="shared" si="129"/>
        <v>2.2065236716286622E-2</v>
      </c>
      <c r="EE49" s="26">
        <f t="shared" si="129"/>
        <v>2.0308978410478143E-2</v>
      </c>
      <c r="EF49" s="26">
        <f t="shared" si="129"/>
        <v>2.2507423480592686E-2</v>
      </c>
      <c r="EG49" s="26">
        <f t="shared" si="129"/>
        <v>2.4337682683763039E-2</v>
      </c>
      <c r="EH49" s="26">
        <f t="shared" si="129"/>
        <v>3.6956185613044153E-2</v>
      </c>
      <c r="EI49" s="26">
        <f t="shared" si="129"/>
        <v>2.6357113717620385E-2</v>
      </c>
      <c r="EJ49" s="26">
        <f t="shared" si="129"/>
        <v>3.2424012694828051E-2</v>
      </c>
      <c r="EK49" s="26">
        <f t="shared" si="129"/>
        <v>3.4784923252699142E-2</v>
      </c>
      <c r="EL49" s="26">
        <f t="shared" si="129"/>
        <v>3.3007914711546398E-2</v>
      </c>
      <c r="EM49" s="26">
        <f t="shared" si="129"/>
        <v>2.305575683775218E-2</v>
      </c>
      <c r="EN49" s="26">
        <f t="shared" si="129"/>
        <v>2.2541439419640999E-2</v>
      </c>
      <c r="EO49" s="26">
        <f t="shared" si="129"/>
        <v>2.9743841523814738E-2</v>
      </c>
      <c r="EP49" s="26">
        <f t="shared" si="129"/>
        <v>3.0585360884497658E-2</v>
      </c>
      <c r="EQ49" s="26">
        <f t="shared" si="129"/>
        <v>2.9554254309608913E-2</v>
      </c>
      <c r="ER49" s="27">
        <v>6.5349710328113153E-2</v>
      </c>
      <c r="ES49" s="27">
        <v>6.1111133846225747E-2</v>
      </c>
      <c r="ET49" s="27">
        <v>7.354353056001707E-2</v>
      </c>
      <c r="EU49" s="27">
        <v>2.7052284554152813E-2</v>
      </c>
      <c r="EV49" s="27">
        <v>5.4649786248462652E-2</v>
      </c>
      <c r="EW49" s="27">
        <v>6.3347060274759157E-2</v>
      </c>
      <c r="EX49" s="27">
        <v>5.252516297632074E-2</v>
      </c>
      <c r="EY49" s="27">
        <v>6.1801805113147264E-2</v>
      </c>
      <c r="EZ49" s="27">
        <v>5.4347145954274624E-2</v>
      </c>
      <c r="FA49" s="27">
        <v>5.4642872990556215E-2</v>
      </c>
      <c r="FB49" s="27">
        <v>5.0311497343511188E-2</v>
      </c>
      <c r="FC49" s="27">
        <v>5.1699450833696023E-2</v>
      </c>
      <c r="FD49" s="27">
        <v>4.4977297365405199E-2</v>
      </c>
      <c r="FE49" s="27">
        <v>3.5211748174546538E-2</v>
      </c>
      <c r="FF49" s="27">
        <v>3.2200316503452633E-2</v>
      </c>
      <c r="FG49" s="27">
        <v>3.0475084826036763E-2</v>
      </c>
      <c r="FH49" s="27">
        <v>2.4544232862777585E-2</v>
      </c>
      <c r="FI49" s="27">
        <v>5.874452671929796E-2</v>
      </c>
      <c r="FJ49" s="27">
        <v>4.7785344179736886E-2</v>
      </c>
      <c r="FK49" s="27">
        <v>4.4071853666099656E-2</v>
      </c>
      <c r="FL49" s="27">
        <v>6.2584883263300542E-2</v>
      </c>
      <c r="FM49" s="27">
        <v>6.774374509083865E-2</v>
      </c>
      <c r="FN49" s="27">
        <v>6.942205624258159E-2</v>
      </c>
      <c r="FO49" s="27">
        <v>6.3078681388532773E-2</v>
      </c>
      <c r="FP49" s="27">
        <v>6.354551399553042E-2</v>
      </c>
      <c r="FQ49" s="27">
        <v>7.9514049701342474E-2</v>
      </c>
      <c r="FR49" s="27">
        <v>6.4392517067324767E-2</v>
      </c>
      <c r="FS49" s="27">
        <v>6.5126329544909489E-2</v>
      </c>
      <c r="FT49" s="27">
        <v>3.9478266458116335E-2</v>
      </c>
      <c r="FU49" s="27">
        <v>5.4756162212865084E-2</v>
      </c>
      <c r="FV49" s="27">
        <f t="shared" ref="FV49:IG50" si="137">FV33*FV$39</f>
        <v>5.6818150778709414E-2</v>
      </c>
      <c r="FW49" s="27">
        <f t="shared" si="137"/>
        <v>5.6549492976472437E-2</v>
      </c>
      <c r="FX49" s="27">
        <f t="shared" si="137"/>
        <v>5.6931617809864686E-2</v>
      </c>
      <c r="FY49" s="27">
        <f t="shared" si="137"/>
        <v>3.9623252864170302E-2</v>
      </c>
      <c r="FZ49" s="27">
        <f t="shared" si="137"/>
        <v>4.2423612771708259E-2</v>
      </c>
      <c r="GA49" s="27">
        <f t="shared" si="137"/>
        <v>3.4437768956056172E-2</v>
      </c>
      <c r="GB49" s="27">
        <f t="shared" si="137"/>
        <v>3.4405694276921972E-2</v>
      </c>
      <c r="GC49" s="27">
        <f t="shared" si="137"/>
        <v>5.4222934044316773E-2</v>
      </c>
      <c r="GD49" s="27">
        <f t="shared" si="137"/>
        <v>5.1757710406414685E-2</v>
      </c>
      <c r="GE49" s="27">
        <f t="shared" si="137"/>
        <v>5.4530961633798912E-2</v>
      </c>
      <c r="GF49" s="27">
        <f t="shared" si="137"/>
        <v>5.3353086411482516E-2</v>
      </c>
      <c r="GG49" s="27">
        <f t="shared" si="137"/>
        <v>4.0341924407255397E-2</v>
      </c>
      <c r="GH49" s="27">
        <f t="shared" si="137"/>
        <v>5.326350089190901E-2</v>
      </c>
      <c r="GI49" s="27">
        <f t="shared" si="137"/>
        <v>5.2195477758357194E-2</v>
      </c>
      <c r="GJ49" s="27">
        <f t="shared" si="137"/>
        <v>3.4326452086551253E-2</v>
      </c>
      <c r="GK49" s="27">
        <f t="shared" si="137"/>
        <v>3.1879516514562958E-2</v>
      </c>
      <c r="GL49" s="27">
        <f t="shared" si="137"/>
        <v>3.4913086608496541E-2</v>
      </c>
      <c r="GM49" s="27">
        <f t="shared" si="137"/>
        <v>2.6441884625331029E-2</v>
      </c>
      <c r="GN49" s="27">
        <f t="shared" si="137"/>
        <v>6.1805691341610007E-2</v>
      </c>
      <c r="GO49" s="27">
        <f t="shared" si="137"/>
        <v>3.4697720614414063E-2</v>
      </c>
      <c r="GP49" s="27">
        <f t="shared" si="137"/>
        <v>4.0455170946225069E-2</v>
      </c>
      <c r="GQ49" s="27">
        <f t="shared" si="137"/>
        <v>3.413693202429105E-2</v>
      </c>
      <c r="GR49" s="27">
        <f t="shared" si="137"/>
        <v>5.4684129209534346E-2</v>
      </c>
      <c r="GS49" s="27">
        <f t="shared" si="137"/>
        <v>5.1761674949766086E-2</v>
      </c>
      <c r="GT49" s="27">
        <f t="shared" si="137"/>
        <v>5.2602564330395007E-2</v>
      </c>
      <c r="GU49" s="27">
        <f t="shared" si="137"/>
        <v>4.8171038940322729E-2</v>
      </c>
      <c r="GV49" s="27">
        <f t="shared" si="137"/>
        <v>3.3360114763936105E-2</v>
      </c>
      <c r="GW49" s="27">
        <f t="shared" si="137"/>
        <v>3.1678398559534568E-2</v>
      </c>
      <c r="GX49" s="27">
        <f t="shared" si="137"/>
        <v>3.9467354427461541E-2</v>
      </c>
      <c r="GY49" s="27">
        <f t="shared" si="137"/>
        <v>3.0330706991701928E-2</v>
      </c>
      <c r="GZ49" s="27">
        <f t="shared" si="137"/>
        <v>6.0752469503357859E-2</v>
      </c>
      <c r="HA49" s="27">
        <f t="shared" si="137"/>
        <v>6.5821779589839993E-2</v>
      </c>
      <c r="HB49" s="27">
        <f t="shared" si="137"/>
        <v>5.4760766898533444E-2</v>
      </c>
      <c r="HC49" s="27">
        <f t="shared" si="137"/>
        <v>5.4731872087697309E-2</v>
      </c>
      <c r="HD49" s="27">
        <f t="shared" si="137"/>
        <v>4.9857646991845465E-2</v>
      </c>
      <c r="HE49" s="27">
        <f t="shared" si="137"/>
        <v>4.4512227160323131E-2</v>
      </c>
      <c r="HF49" s="27">
        <f t="shared" si="137"/>
        <v>4.6666405326225908E-2</v>
      </c>
      <c r="HG49" s="27">
        <f t="shared" si="137"/>
        <v>4.2010192776857649E-2</v>
      </c>
      <c r="HH49" s="27">
        <f t="shared" si="137"/>
        <v>4.1789066032696685E-2</v>
      </c>
      <c r="HI49" s="27">
        <f t="shared" si="137"/>
        <v>6.5126329544909489E-2</v>
      </c>
      <c r="HJ49" s="27">
        <f t="shared" si="137"/>
        <v>3.9478266458116335E-2</v>
      </c>
      <c r="HK49" s="27">
        <f t="shared" si="137"/>
        <v>3.8786307010716947E-2</v>
      </c>
      <c r="HL49" s="27">
        <f t="shared" si="137"/>
        <v>4.598388316420518E-2</v>
      </c>
      <c r="HM49" s="27">
        <f t="shared" si="137"/>
        <v>2.264887663337168E-2</v>
      </c>
      <c r="HN49" s="27">
        <f t="shared" si="137"/>
        <v>4.5257722555028114E-2</v>
      </c>
      <c r="HO49" s="27">
        <f t="shared" si="137"/>
        <v>4.6422020299243964E-2</v>
      </c>
      <c r="HP49" s="27">
        <f t="shared" si="137"/>
        <v>4.7039595179499273E-2</v>
      </c>
      <c r="HQ49" s="27">
        <f t="shared" si="137"/>
        <v>4.8544005391263502E-2</v>
      </c>
      <c r="HR49" s="27">
        <f t="shared" si="137"/>
        <v>5.3852776741392633E-2</v>
      </c>
      <c r="HS49" s="27">
        <f t="shared" si="137"/>
        <v>4.9046466551987175E-2</v>
      </c>
      <c r="HT49" s="27">
        <f t="shared" si="137"/>
        <v>5.9386737071406195E-2</v>
      </c>
      <c r="HU49" s="27">
        <f t="shared" si="137"/>
        <v>5.7351925478195932E-2</v>
      </c>
      <c r="HV49" s="27">
        <f t="shared" si="137"/>
        <v>3.7959658119592878E-2</v>
      </c>
      <c r="HW49" s="27">
        <f t="shared" si="137"/>
        <v>2.9437838466766831E-2</v>
      </c>
      <c r="HX49" s="27">
        <f t="shared" si="137"/>
        <v>5.1180384821124664E-2</v>
      </c>
      <c r="HY49" s="27">
        <f t="shared" si="137"/>
        <v>4.9963666300676002E-2</v>
      </c>
      <c r="HZ49" s="27">
        <f t="shared" si="137"/>
        <v>6.4392517067324767E-2</v>
      </c>
      <c r="IA49" s="27">
        <f t="shared" si="137"/>
        <v>5.1644468545495321E-2</v>
      </c>
      <c r="IB49" s="27">
        <f t="shared" si="137"/>
        <v>4.8339237723330035E-2</v>
      </c>
      <c r="IC49" s="27">
        <f t="shared" si="137"/>
        <v>3.9952791130455648E-2</v>
      </c>
      <c r="ID49" s="27">
        <f t="shared" si="137"/>
        <v>6.354551399553042E-2</v>
      </c>
      <c r="IE49" s="27">
        <f t="shared" si="137"/>
        <v>5.1351912293040258E-2</v>
      </c>
      <c r="IF49" s="27">
        <f t="shared" si="137"/>
        <v>6.5979058600198481E-2</v>
      </c>
      <c r="IG49" s="27">
        <f t="shared" si="137"/>
        <v>5.485395350669689E-2</v>
      </c>
      <c r="IH49" s="27">
        <f t="shared" si="135"/>
        <v>5.7690820267696896E-2</v>
      </c>
      <c r="II49" s="27">
        <f t="shared" si="135"/>
        <v>7.9514049701342474E-2</v>
      </c>
      <c r="IJ49" s="27">
        <f t="shared" si="135"/>
        <v>5.4509395694943438E-2</v>
      </c>
      <c r="IK49" s="27">
        <f t="shared" si="135"/>
        <v>4.7515595944789393E-2</v>
      </c>
      <c r="IL49" s="27">
        <f t="shared" si="135"/>
        <v>5.0436809472855386E-2</v>
      </c>
      <c r="IM49" s="27">
        <f t="shared" si="135"/>
        <v>4.3998295396169167E-2</v>
      </c>
      <c r="IN49" s="27">
        <f t="shared" si="135"/>
        <v>4.5213186064274949E-2</v>
      </c>
      <c r="IO49" s="27">
        <f t="shared" si="135"/>
        <v>3.0391471973825857E-2</v>
      </c>
      <c r="IP49" s="27">
        <f t="shared" si="135"/>
        <v>4.8094649513126482E-2</v>
      </c>
      <c r="IQ49" s="27">
        <f t="shared" si="135"/>
        <v>4.5882435554066556E-2</v>
      </c>
      <c r="IR49" s="27">
        <f t="shared" si="135"/>
        <v>5.0055804840807391E-2</v>
      </c>
      <c r="IS49" s="27">
        <f t="shared" si="135"/>
        <v>5.8747631642709089E-2</v>
      </c>
      <c r="IT49" s="27">
        <f t="shared" si="131"/>
        <v>5.0562633864950468E-2</v>
      </c>
      <c r="IU49" s="27">
        <f t="shared" si="131"/>
        <v>4.8108889944277207E-2</v>
      </c>
      <c r="IV49" s="27">
        <f t="shared" si="131"/>
        <v>5.1415372932920624E-2</v>
      </c>
      <c r="IW49" s="27">
        <f t="shared" si="131"/>
        <v>3.7287307943582239E-2</v>
      </c>
      <c r="IX49" s="27">
        <f t="shared" si="131"/>
        <v>3.8193756862598613E-2</v>
      </c>
      <c r="IY49" s="27">
        <f t="shared" si="131"/>
        <v>6.8703367550226838E-2</v>
      </c>
      <c r="IZ49" s="27">
        <f t="shared" si="131"/>
        <v>5.8498214138831911E-2</v>
      </c>
      <c r="JA49" s="27">
        <f t="shared" si="131"/>
        <v>6.4529382142616609E-2</v>
      </c>
      <c r="JB49" s="27">
        <f t="shared" si="131"/>
        <v>4.0798832218789702E-2</v>
      </c>
      <c r="JC49" s="27">
        <f t="shared" si="131"/>
        <v>5.760834159892618E-2</v>
      </c>
      <c r="JD49" s="27">
        <f t="shared" si="131"/>
        <v>6.163480503031981E-2</v>
      </c>
      <c r="JE49" s="27">
        <f t="shared" ref="JE49:LP50" si="138">JE33*JE$39</f>
        <v>5.734220311723956E-2</v>
      </c>
      <c r="JF49" s="27">
        <f t="shared" si="138"/>
        <v>6.133119381927387E-2</v>
      </c>
      <c r="JG49" s="27">
        <f t="shared" si="138"/>
        <v>5.2077755916203325E-2</v>
      </c>
      <c r="JH49" s="27">
        <f t="shared" si="138"/>
        <v>6.2433955578758395E-2</v>
      </c>
      <c r="JI49" s="27">
        <f t="shared" si="138"/>
        <v>5.8658649794155263E-2</v>
      </c>
      <c r="JJ49" s="27">
        <f t="shared" si="138"/>
        <v>6.6236327383501409E-2</v>
      </c>
      <c r="JK49" s="27">
        <f t="shared" si="138"/>
        <v>3.3558726662277377E-3</v>
      </c>
      <c r="JL49" s="27">
        <f t="shared" si="138"/>
        <v>6.4643314906026955E-2</v>
      </c>
      <c r="JM49" s="27">
        <f t="shared" si="138"/>
        <v>0</v>
      </c>
      <c r="JN49" s="27">
        <f t="shared" si="138"/>
        <v>6.527877177887545E-2</v>
      </c>
      <c r="JO49" s="27">
        <f t="shared" si="138"/>
        <v>3.9522398783846488E-2</v>
      </c>
      <c r="JP49" s="27">
        <f t="shared" si="138"/>
        <v>0</v>
      </c>
      <c r="JQ49" s="27">
        <f t="shared" si="138"/>
        <v>0</v>
      </c>
      <c r="JR49" s="27">
        <f t="shared" si="138"/>
        <v>0</v>
      </c>
      <c r="JS49" s="27">
        <f t="shared" si="138"/>
        <v>0</v>
      </c>
      <c r="JT49" s="27">
        <f t="shared" si="138"/>
        <v>0</v>
      </c>
      <c r="JU49" s="27">
        <f t="shared" si="138"/>
        <v>0</v>
      </c>
      <c r="JV49" s="27">
        <f t="shared" si="138"/>
        <v>0</v>
      </c>
      <c r="JW49" s="27">
        <f t="shared" si="138"/>
        <v>0</v>
      </c>
      <c r="JX49" s="27">
        <f t="shared" si="138"/>
        <v>0</v>
      </c>
      <c r="JY49" s="27">
        <f t="shared" si="138"/>
        <v>0</v>
      </c>
      <c r="JZ49" s="27">
        <f t="shared" si="138"/>
        <v>0</v>
      </c>
      <c r="KA49" s="27">
        <f t="shared" si="138"/>
        <v>0</v>
      </c>
      <c r="KB49" s="27">
        <f t="shared" si="138"/>
        <v>0</v>
      </c>
      <c r="KC49" s="27">
        <f t="shared" si="138"/>
        <v>0</v>
      </c>
      <c r="KD49" s="27">
        <f t="shared" si="138"/>
        <v>6.0373799658846553E-2</v>
      </c>
      <c r="KE49" s="27">
        <f t="shared" si="138"/>
        <v>7.0499181429336519E-2</v>
      </c>
      <c r="KF49" s="27">
        <f t="shared" si="138"/>
        <v>0</v>
      </c>
      <c r="KG49" s="27">
        <f t="shared" si="138"/>
        <v>5.2219658050901688E-2</v>
      </c>
      <c r="KH49" s="27">
        <f t="shared" si="138"/>
        <v>5.1729396953191967E-2</v>
      </c>
      <c r="KI49" s="27">
        <f t="shared" si="138"/>
        <v>5.7062773677278494E-2</v>
      </c>
      <c r="KJ49" s="27">
        <f t="shared" si="138"/>
        <v>4.8690909723483451E-2</v>
      </c>
      <c r="KK49" s="27">
        <f t="shared" si="138"/>
        <v>7.3203354393922157E-2</v>
      </c>
      <c r="KL49" s="27">
        <f t="shared" si="138"/>
        <v>3.4728119732814575E-2</v>
      </c>
      <c r="KM49" s="238">
        <f t="shared" si="138"/>
        <v>5.4906796495069549E-2</v>
      </c>
      <c r="KN49" s="238">
        <f t="shared" si="138"/>
        <v>6.3207887363506798E-2</v>
      </c>
      <c r="KO49" s="239">
        <f t="shared" si="138"/>
        <v>0</v>
      </c>
      <c r="KP49" s="239">
        <f t="shared" si="138"/>
        <v>0</v>
      </c>
      <c r="KQ49" s="239">
        <f t="shared" si="138"/>
        <v>0</v>
      </c>
      <c r="KR49" s="239">
        <f t="shared" si="138"/>
        <v>0</v>
      </c>
      <c r="KS49" s="239">
        <f t="shared" si="138"/>
        <v>0</v>
      </c>
      <c r="KT49" s="239">
        <f t="shared" si="138"/>
        <v>0</v>
      </c>
      <c r="KU49" s="239">
        <f t="shared" si="138"/>
        <v>0</v>
      </c>
      <c r="KV49" s="239">
        <f t="shared" si="138"/>
        <v>0</v>
      </c>
      <c r="KW49" s="239">
        <f t="shared" si="138"/>
        <v>0</v>
      </c>
      <c r="KX49" s="239">
        <f t="shared" si="138"/>
        <v>0</v>
      </c>
      <c r="KY49" s="239">
        <f t="shared" si="138"/>
        <v>0</v>
      </c>
      <c r="KZ49" s="239">
        <f t="shared" si="138"/>
        <v>0</v>
      </c>
      <c r="LA49" s="239">
        <f t="shared" si="138"/>
        <v>0</v>
      </c>
      <c r="LB49" s="239">
        <f t="shared" si="138"/>
        <v>0</v>
      </c>
      <c r="LC49" s="239">
        <f t="shared" si="138"/>
        <v>0</v>
      </c>
      <c r="LD49" s="239">
        <f t="shared" si="138"/>
        <v>0</v>
      </c>
      <c r="LE49" s="239">
        <f t="shared" si="138"/>
        <v>0</v>
      </c>
      <c r="LF49" s="239">
        <f t="shared" si="138"/>
        <v>0</v>
      </c>
      <c r="LG49" s="239">
        <f t="shared" si="138"/>
        <v>0</v>
      </c>
      <c r="LH49" s="239">
        <f t="shared" si="138"/>
        <v>0</v>
      </c>
      <c r="LI49" s="239">
        <f t="shared" si="138"/>
        <v>0</v>
      </c>
      <c r="LJ49" s="239">
        <f t="shared" si="138"/>
        <v>2.6173205645883733E-2</v>
      </c>
      <c r="LK49" s="239">
        <f t="shared" si="138"/>
        <v>2.7362245558454706E-2</v>
      </c>
      <c r="LL49" s="239">
        <f t="shared" si="138"/>
        <v>2.6893543554550342E-2</v>
      </c>
      <c r="LM49" s="240">
        <f t="shared" si="138"/>
        <v>3.8123824399151782E-2</v>
      </c>
      <c r="LN49" s="240">
        <f t="shared" si="138"/>
        <v>3.3581041727641529E-2</v>
      </c>
      <c r="LO49" s="240">
        <f t="shared" si="138"/>
        <v>5.2406800442118734E-2</v>
      </c>
      <c r="LP49" s="240">
        <f t="shared" si="138"/>
        <v>3.7563066244430003E-2</v>
      </c>
      <c r="LQ49" s="240">
        <f t="shared" ref="LQ49:NE50" si="139">LQ33*LQ$39</f>
        <v>5.209591164641543E-2</v>
      </c>
      <c r="LR49" s="240">
        <f t="shared" si="139"/>
        <v>4.6241587885360889E-2</v>
      </c>
      <c r="LS49" s="240">
        <f t="shared" si="139"/>
        <v>5.6561732066435361E-2</v>
      </c>
      <c r="LT49" s="127">
        <f t="shared" si="139"/>
        <v>3.0631205231550943E-2</v>
      </c>
      <c r="LU49" s="127">
        <f t="shared" si="139"/>
        <v>9.5441770348267674E-2</v>
      </c>
      <c r="LV49" s="127">
        <f t="shared" si="139"/>
        <v>2.3267976459273403E-2</v>
      </c>
      <c r="LW49" s="127">
        <f t="shared" si="139"/>
        <v>4.6835701649981555E-2</v>
      </c>
      <c r="LX49" s="127">
        <f t="shared" si="139"/>
        <v>3.3061911735558572E-2</v>
      </c>
      <c r="LY49" s="127">
        <f t="shared" si="139"/>
        <v>5.9415412695458754E-2</v>
      </c>
      <c r="LZ49" s="127">
        <f t="shared" si="139"/>
        <v>3.935562410116708E-2</v>
      </c>
      <c r="MA49" s="127">
        <f t="shared" si="139"/>
        <v>3.9498019951074076E-2</v>
      </c>
      <c r="MB49" s="127">
        <f t="shared" si="139"/>
        <v>4.8933999658034036E-2</v>
      </c>
      <c r="MC49" s="127">
        <f t="shared" si="139"/>
        <v>5.6711468108336674E-2</v>
      </c>
      <c r="MD49" s="127">
        <f t="shared" si="139"/>
        <v>7.2942530940861755E-2</v>
      </c>
      <c r="ME49" s="127">
        <f t="shared" si="139"/>
        <v>5.4293488918711309E-2</v>
      </c>
      <c r="MF49" s="127">
        <f t="shared" si="139"/>
        <v>6.3490514497745218E-2</v>
      </c>
      <c r="MG49" s="127">
        <f t="shared" si="139"/>
        <v>6.2349151889452142E-2</v>
      </c>
      <c r="MH49" s="127">
        <f t="shared" si="139"/>
        <v>4.2014424714126267E-2</v>
      </c>
      <c r="MI49" s="127">
        <f t="shared" si="139"/>
        <v>3.0227425633737082E-2</v>
      </c>
      <c r="MJ49" s="127">
        <f t="shared" si="139"/>
        <v>3.2568170815131192E-2</v>
      </c>
      <c r="MK49" s="127">
        <f t="shared" si="139"/>
        <v>2.9691396625279021E-2</v>
      </c>
      <c r="ML49" s="127">
        <f t="shared" si="139"/>
        <v>3.0817965963455405E-2</v>
      </c>
      <c r="MM49" s="127">
        <f t="shared" si="139"/>
        <v>3.8315194144815094E-2</v>
      </c>
      <c r="MN49" s="127">
        <f t="shared" si="139"/>
        <v>5.1504812346989469E-2</v>
      </c>
      <c r="MO49" s="127">
        <f t="shared" si="139"/>
        <v>4.3368750654535784E-2</v>
      </c>
      <c r="MP49" s="127">
        <f t="shared" si="139"/>
        <v>6.6994837723115555E-2</v>
      </c>
      <c r="MQ49" s="127">
        <f t="shared" si="139"/>
        <v>6.5676666615722953E-2</v>
      </c>
      <c r="MR49" s="127">
        <f t="shared" si="139"/>
        <v>2.9015097889485759E-2</v>
      </c>
      <c r="MS49" s="127">
        <f t="shared" si="139"/>
        <v>2.6364875245017353E-2</v>
      </c>
      <c r="MT49" s="127">
        <f t="shared" si="139"/>
        <v>3.8435033571804958E-2</v>
      </c>
      <c r="MU49" s="127">
        <f t="shared" si="139"/>
        <v>1.9030737476827615E-2</v>
      </c>
      <c r="MV49" s="127">
        <f t="shared" si="139"/>
        <v>1.7191930031692053E-2</v>
      </c>
      <c r="MW49" s="127">
        <f t="shared" si="139"/>
        <v>3.5796864684867466E-2</v>
      </c>
      <c r="MX49" s="127">
        <f t="shared" si="139"/>
        <v>3.3882562069777807E-2</v>
      </c>
      <c r="MY49" s="127">
        <f t="shared" si="139"/>
        <v>1.158880595037268E-2</v>
      </c>
      <c r="MZ49" s="127">
        <f t="shared" si="139"/>
        <v>1.5312652300822512E-2</v>
      </c>
      <c r="NA49" s="127">
        <f t="shared" si="139"/>
        <v>6.201236350490779E-2</v>
      </c>
      <c r="NB49" s="127">
        <f t="shared" si="139"/>
        <v>6.3437801274680752E-2</v>
      </c>
      <c r="NC49" s="127">
        <f t="shared" si="139"/>
        <v>9.2375833969052051E-2</v>
      </c>
      <c r="ND49" s="127">
        <f t="shared" si="139"/>
        <v>5.157342635866001E-2</v>
      </c>
      <c r="NE49" s="127">
        <f t="shared" si="139"/>
        <v>3.2370758458691258E-2</v>
      </c>
    </row>
    <row r="50" spans="1:369" s="38" customFormat="1">
      <c r="A50" s="24" t="s">
        <v>218</v>
      </c>
      <c r="B50" s="24">
        <f t="shared" si="134"/>
        <v>9.7997466377708915E-3</v>
      </c>
      <c r="C50" s="24">
        <f t="shared" si="134"/>
        <v>9.6808991738965861E-3</v>
      </c>
      <c r="D50" s="24">
        <f t="shared" si="134"/>
        <v>8.6684782699749108E-3</v>
      </c>
      <c r="E50" s="24">
        <f t="shared" si="134"/>
        <v>9.3699247890995756E-3</v>
      </c>
      <c r="F50" s="24">
        <f t="shared" si="134"/>
        <v>8.4801543360904265E-3</v>
      </c>
      <c r="G50" s="24">
        <f t="shared" si="134"/>
        <v>7.276443003259643E-3</v>
      </c>
      <c r="H50" s="24">
        <f t="shared" si="134"/>
        <v>7.8321250499593636E-3</v>
      </c>
      <c r="I50" s="24">
        <f t="shared" si="134"/>
        <v>9.4239619749299595E-3</v>
      </c>
      <c r="J50" s="24">
        <f t="shared" si="134"/>
        <v>1.0087954005936782E-2</v>
      </c>
      <c r="K50" s="24">
        <f t="shared" si="134"/>
        <v>6.9623674990397875E-3</v>
      </c>
      <c r="L50" s="24">
        <f t="shared" si="134"/>
        <v>8.3036504905023255E-3</v>
      </c>
      <c r="M50" s="24">
        <f t="shared" si="134"/>
        <v>1.0056974746353069E-2</v>
      </c>
      <c r="N50" s="24">
        <f t="shared" si="134"/>
        <v>1.1680741559631041E-2</v>
      </c>
      <c r="O50" s="24">
        <f t="shared" si="134"/>
        <v>1.1612176592978375E-2</v>
      </c>
      <c r="P50" s="24">
        <f t="shared" si="134"/>
        <v>7.4219212883505133E-3</v>
      </c>
      <c r="Q50" s="24">
        <f t="shared" si="134"/>
        <v>1.2574316389589576E-2</v>
      </c>
      <c r="R50" s="24">
        <f t="shared" si="134"/>
        <v>1.019144070970778E-2</v>
      </c>
      <c r="S50" s="24">
        <f t="shared" si="134"/>
        <v>9.0394783061484695E-3</v>
      </c>
      <c r="T50" s="24">
        <f t="shared" si="134"/>
        <v>1.0552140848572752E-2</v>
      </c>
      <c r="U50" s="24">
        <f t="shared" si="134"/>
        <v>9.1353268480169076E-3</v>
      </c>
      <c r="V50" s="24">
        <f t="shared" si="134"/>
        <v>8.3238939443086909E-3</v>
      </c>
      <c r="W50" s="24">
        <f t="shared" si="134"/>
        <v>8.774331127656786E-3</v>
      </c>
      <c r="X50" s="24">
        <f t="shared" si="134"/>
        <v>8.9898126927661706E-3</v>
      </c>
      <c r="Y50" s="24">
        <f t="shared" si="134"/>
        <v>9.5040810127709329E-3</v>
      </c>
      <c r="Z50" s="24">
        <f t="shared" si="134"/>
        <v>7.6979171656091881E-3</v>
      </c>
      <c r="AA50" s="24">
        <f t="shared" si="134"/>
        <v>8.8130406441064568E-3</v>
      </c>
      <c r="AB50" s="24">
        <f t="shared" si="134"/>
        <v>1.2586273769683494E-2</v>
      </c>
      <c r="AC50" s="24">
        <f t="shared" si="134"/>
        <v>1.1050334930332834E-2</v>
      </c>
      <c r="AD50" s="24">
        <f t="shared" si="134"/>
        <v>9.8075429891768696E-3</v>
      </c>
      <c r="AE50" s="24">
        <f t="shared" si="134"/>
        <v>9.5478087787452589E-3</v>
      </c>
      <c r="AF50" s="24">
        <f t="shared" si="134"/>
        <v>1.1284262297919522E-2</v>
      </c>
      <c r="AG50" s="24">
        <f t="shared" si="134"/>
        <v>7.590727111433224E-3</v>
      </c>
      <c r="AH50" s="24">
        <f t="shared" si="134"/>
        <v>1.13346962412431E-2</v>
      </c>
      <c r="AI50" s="24">
        <f t="shared" si="134"/>
        <v>0</v>
      </c>
      <c r="AJ50" s="24">
        <f t="shared" si="134"/>
        <v>1.0523871789184449E-2</v>
      </c>
      <c r="AK50" s="24">
        <f t="shared" si="134"/>
        <v>1.0265030938852872E-2</v>
      </c>
      <c r="AL50" s="24">
        <f t="shared" si="134"/>
        <v>8.6087990835089587E-3</v>
      </c>
      <c r="AM50" s="24">
        <f t="shared" si="134"/>
        <v>9.2196550369868339E-3</v>
      </c>
      <c r="AN50" s="24">
        <f t="shared" si="134"/>
        <v>1.2446741852764032E-2</v>
      </c>
      <c r="AO50" s="24">
        <f t="shared" si="134"/>
        <v>9.776454834964218E-3</v>
      </c>
      <c r="AP50" s="24">
        <f t="shared" si="134"/>
        <v>9.7115400322361923E-3</v>
      </c>
      <c r="AQ50" s="24">
        <f t="shared" si="134"/>
        <v>9.9555115606441841E-3</v>
      </c>
      <c r="AR50" s="24">
        <f t="shared" si="134"/>
        <v>7.3845374810089341E-3</v>
      </c>
      <c r="AS50" s="24">
        <f t="shared" si="134"/>
        <v>8.6975686049036507E-3</v>
      </c>
      <c r="AT50" s="24">
        <f t="shared" si="134"/>
        <v>7.7148567406232311E-3</v>
      </c>
      <c r="AU50" s="24">
        <f t="shared" si="134"/>
        <v>8.2883858107292742E-3</v>
      </c>
      <c r="AV50" s="24">
        <f t="shared" si="134"/>
        <v>9.6755047925583988E-3</v>
      </c>
      <c r="AW50" s="24">
        <f t="shared" si="134"/>
        <v>1.8745768260554026E-2</v>
      </c>
      <c r="AX50" s="83">
        <f t="shared" si="134"/>
        <v>0</v>
      </c>
      <c r="AY50" s="83">
        <f t="shared" si="134"/>
        <v>5.6858244353882098E-3</v>
      </c>
      <c r="AZ50" s="83">
        <f t="shared" si="134"/>
        <v>8.8193286380582742E-2</v>
      </c>
      <c r="BA50" s="83">
        <f t="shared" si="134"/>
        <v>0</v>
      </c>
      <c r="BB50" s="83">
        <f t="shared" si="134"/>
        <v>1.5225071534475179E-2</v>
      </c>
      <c r="BC50" s="83">
        <f t="shared" si="134"/>
        <v>0</v>
      </c>
      <c r="BD50" s="83">
        <f t="shared" si="134"/>
        <v>1.8980275342505112E-2</v>
      </c>
      <c r="BE50" s="83">
        <f t="shared" si="134"/>
        <v>2.8617497528437844E-2</v>
      </c>
      <c r="BF50" s="83">
        <f t="shared" si="134"/>
        <v>3.8149754503878984E-3</v>
      </c>
      <c r="BG50" s="83">
        <f t="shared" si="134"/>
        <v>0</v>
      </c>
      <c r="BH50" s="83">
        <f t="shared" si="134"/>
        <v>0</v>
      </c>
      <c r="BI50" s="83">
        <f t="shared" si="134"/>
        <v>0</v>
      </c>
      <c r="BJ50" s="83">
        <f t="shared" si="134"/>
        <v>0</v>
      </c>
      <c r="BK50" s="83">
        <f t="shared" si="134"/>
        <v>0</v>
      </c>
      <c r="BL50" s="83">
        <f t="shared" si="134"/>
        <v>0</v>
      </c>
      <c r="BM50" s="83">
        <f t="shared" si="134"/>
        <v>0</v>
      </c>
      <c r="BN50" s="83">
        <f t="shared" si="134"/>
        <v>0</v>
      </c>
      <c r="BO50" s="83">
        <f t="shared" si="134"/>
        <v>0</v>
      </c>
      <c r="BP50" s="83">
        <f t="shared" si="134"/>
        <v>0</v>
      </c>
      <c r="BQ50" s="83">
        <f t="shared" si="134"/>
        <v>0</v>
      </c>
      <c r="BR50" s="83">
        <f t="shared" si="134"/>
        <v>0</v>
      </c>
      <c r="BS50" s="83">
        <f t="shared" si="134"/>
        <v>0</v>
      </c>
      <c r="BT50" s="83">
        <f t="shared" si="134"/>
        <v>0</v>
      </c>
      <c r="BU50" s="83">
        <f t="shared" si="134"/>
        <v>0</v>
      </c>
      <c r="BV50" s="83">
        <f t="shared" si="134"/>
        <v>0</v>
      </c>
      <c r="BW50" s="83">
        <f t="shared" si="134"/>
        <v>0</v>
      </c>
      <c r="BX50" s="83">
        <f t="shared" si="134"/>
        <v>0</v>
      </c>
      <c r="BY50" s="83">
        <f t="shared" si="134"/>
        <v>0</v>
      </c>
      <c r="BZ50" s="83">
        <f t="shared" si="134"/>
        <v>0</v>
      </c>
      <c r="CA50" s="83">
        <f t="shared" si="134"/>
        <v>0</v>
      </c>
      <c r="CB50" s="83">
        <f t="shared" si="134"/>
        <v>0</v>
      </c>
      <c r="CC50" s="83">
        <f t="shared" si="134"/>
        <v>0</v>
      </c>
      <c r="CD50" s="83">
        <f t="shared" si="134"/>
        <v>0</v>
      </c>
      <c r="CE50" s="83">
        <f t="shared" si="134"/>
        <v>0</v>
      </c>
      <c r="CF50" s="83">
        <f t="shared" si="134"/>
        <v>0</v>
      </c>
      <c r="CG50" s="83">
        <f t="shared" si="133"/>
        <v>0</v>
      </c>
      <c r="CH50" s="83">
        <f t="shared" si="133"/>
        <v>0</v>
      </c>
      <c r="CI50" s="83">
        <f t="shared" si="133"/>
        <v>0</v>
      </c>
      <c r="CJ50" s="83">
        <f t="shared" si="133"/>
        <v>0</v>
      </c>
      <c r="CK50" s="83">
        <f t="shared" si="133"/>
        <v>0</v>
      </c>
      <c r="CL50" s="83">
        <f t="shared" si="133"/>
        <v>0</v>
      </c>
      <c r="CM50" s="83">
        <f t="shared" si="133"/>
        <v>0</v>
      </c>
      <c r="CN50" s="83">
        <f t="shared" si="133"/>
        <v>0</v>
      </c>
      <c r="CO50" s="83">
        <f t="shared" si="133"/>
        <v>0</v>
      </c>
      <c r="CP50" s="83">
        <f t="shared" si="133"/>
        <v>0</v>
      </c>
      <c r="CQ50" s="83">
        <f t="shared" si="133"/>
        <v>1.3519871605836412E-2</v>
      </c>
      <c r="CR50" s="24">
        <f t="shared" si="133"/>
        <v>0</v>
      </c>
      <c r="CS50" s="24">
        <f t="shared" si="133"/>
        <v>0</v>
      </c>
      <c r="CT50" s="24">
        <f t="shared" si="133"/>
        <v>0</v>
      </c>
      <c r="CU50" s="24">
        <f t="shared" si="133"/>
        <v>0</v>
      </c>
      <c r="CV50" s="24">
        <f t="shared" si="133"/>
        <v>0</v>
      </c>
      <c r="CW50" s="24">
        <f t="shared" si="133"/>
        <v>0</v>
      </c>
      <c r="CX50" s="24">
        <f t="shared" si="133"/>
        <v>0</v>
      </c>
      <c r="CY50" s="24">
        <f t="shared" si="133"/>
        <v>0</v>
      </c>
      <c r="CZ50" s="24">
        <f t="shared" si="133"/>
        <v>0</v>
      </c>
      <c r="DA50" s="24">
        <f t="shared" si="133"/>
        <v>0</v>
      </c>
      <c r="DB50" s="24">
        <f t="shared" si="133"/>
        <v>7.411128967520296E-3</v>
      </c>
      <c r="DC50" s="26">
        <f t="shared" si="134"/>
        <v>1.7394021580064777E-2</v>
      </c>
      <c r="DD50" s="26">
        <f t="shared" si="134"/>
        <v>2.4224955880607111E-2</v>
      </c>
      <c r="DE50" s="26">
        <f t="shared" si="134"/>
        <v>2.3051835769359322E-2</v>
      </c>
      <c r="DF50" s="26">
        <f t="shared" si="134"/>
        <v>1.7138491631189287E-2</v>
      </c>
      <c r="DG50" s="26">
        <f t="shared" si="134"/>
        <v>1.5874894723829802E-2</v>
      </c>
      <c r="DH50" s="26">
        <f t="shared" si="134"/>
        <v>1.8406050352538256E-2</v>
      </c>
      <c r="DI50" s="26">
        <f t="shared" si="134"/>
        <v>1.9739742614148858E-2</v>
      </c>
      <c r="DJ50" s="26">
        <f t="shared" si="134"/>
        <v>1.8441944040638352E-2</v>
      </c>
      <c r="DK50" s="26">
        <f t="shared" si="134"/>
        <v>1.7987885318241786E-2</v>
      </c>
      <c r="DL50" s="26">
        <f t="shared" si="134"/>
        <v>1.9534684524477042E-2</v>
      </c>
      <c r="DM50" s="26">
        <f t="shared" si="134"/>
        <v>2.4177226496289894E-2</v>
      </c>
      <c r="DN50" s="26">
        <f t="shared" si="134"/>
        <v>1.8799944054417553E-2</v>
      </c>
      <c r="DO50" s="26">
        <f t="shared" si="134"/>
        <v>1.761678190400064E-2</v>
      </c>
      <c r="DP50" s="26">
        <f t="shared" ref="DP50" si="140">DP34*DP$39</f>
        <v>1.6478048880401882E-2</v>
      </c>
      <c r="DQ50" s="26">
        <v>1.8411776042405452E-2</v>
      </c>
      <c r="DR50" s="26">
        <v>1.8981941461123128E-2</v>
      </c>
      <c r="DS50" s="26">
        <v>2.3219746708722493E-2</v>
      </c>
      <c r="DT50" s="26">
        <v>1.7801458089308053E-2</v>
      </c>
      <c r="DU50" s="26">
        <v>1.7499246640824462E-2</v>
      </c>
      <c r="DV50" s="26">
        <v>1.8257083422617382E-2</v>
      </c>
      <c r="DW50" s="26">
        <f t="shared" si="129"/>
        <v>0</v>
      </c>
      <c r="DX50" s="26">
        <f t="shared" si="129"/>
        <v>0</v>
      </c>
      <c r="DY50" s="26">
        <f t="shared" si="129"/>
        <v>0</v>
      </c>
      <c r="DZ50" s="26">
        <f t="shared" si="129"/>
        <v>0</v>
      </c>
      <c r="EA50" s="26">
        <f t="shared" si="129"/>
        <v>0</v>
      </c>
      <c r="EB50" s="26">
        <f t="shared" si="129"/>
        <v>2.9198897175376749E-2</v>
      </c>
      <c r="EC50" s="26">
        <f t="shared" si="129"/>
        <v>2.2450320148776529E-2</v>
      </c>
      <c r="ED50" s="26">
        <f t="shared" si="129"/>
        <v>2.6581543975770772E-2</v>
      </c>
      <c r="EE50" s="26">
        <f t="shared" si="129"/>
        <v>4.4190549830886286E-2</v>
      </c>
      <c r="EF50" s="26">
        <f t="shared" si="129"/>
        <v>2.8368420274328059E-2</v>
      </c>
      <c r="EG50" s="26">
        <f t="shared" si="129"/>
        <v>7.6537259513614328E-2</v>
      </c>
      <c r="EH50" s="26">
        <f t="shared" si="129"/>
        <v>9.6483052650498634E-3</v>
      </c>
      <c r="EI50" s="26">
        <f t="shared" si="129"/>
        <v>6.1141736043413423E-3</v>
      </c>
      <c r="EJ50" s="26">
        <f t="shared" si="129"/>
        <v>1.0069947815046682E-2</v>
      </c>
      <c r="EK50" s="26">
        <f t="shared" si="129"/>
        <v>1.7698555745664386E-2</v>
      </c>
      <c r="EL50" s="26">
        <f t="shared" si="129"/>
        <v>9.6694684321633334E-3</v>
      </c>
      <c r="EM50" s="26">
        <f t="shared" si="129"/>
        <v>0</v>
      </c>
      <c r="EN50" s="26">
        <f t="shared" si="129"/>
        <v>0</v>
      </c>
      <c r="EO50" s="26">
        <f t="shared" si="129"/>
        <v>0</v>
      </c>
      <c r="EP50" s="26">
        <f t="shared" si="129"/>
        <v>0</v>
      </c>
      <c r="EQ50" s="26">
        <f t="shared" si="129"/>
        <v>0</v>
      </c>
      <c r="ER50" s="27">
        <v>0</v>
      </c>
      <c r="ES50" s="27">
        <v>0</v>
      </c>
      <c r="ET50" s="27">
        <v>0</v>
      </c>
      <c r="EU50" s="27">
        <v>0</v>
      </c>
      <c r="EV50" s="27">
        <v>0</v>
      </c>
      <c r="EW50" s="27">
        <v>0</v>
      </c>
      <c r="EX50" s="27">
        <v>0</v>
      </c>
      <c r="EY50" s="27">
        <v>0</v>
      </c>
      <c r="EZ50" s="27">
        <v>0</v>
      </c>
      <c r="FA50" s="27">
        <v>0</v>
      </c>
      <c r="FB50" s="27">
        <v>0</v>
      </c>
      <c r="FC50" s="27">
        <v>0</v>
      </c>
      <c r="FD50" s="27">
        <v>0</v>
      </c>
      <c r="FE50" s="27">
        <v>0</v>
      </c>
      <c r="FF50" s="27">
        <v>0</v>
      </c>
      <c r="FG50" s="27">
        <v>0</v>
      </c>
      <c r="FH50" s="27">
        <v>0</v>
      </c>
      <c r="FI50" s="27">
        <v>0</v>
      </c>
      <c r="FJ50" s="27">
        <v>0</v>
      </c>
      <c r="FK50" s="27">
        <v>0</v>
      </c>
      <c r="FL50" s="27">
        <v>0</v>
      </c>
      <c r="FM50" s="27">
        <v>0</v>
      </c>
      <c r="FN50" s="27">
        <v>0</v>
      </c>
      <c r="FO50" s="27">
        <v>0</v>
      </c>
      <c r="FP50" s="27">
        <v>0</v>
      </c>
      <c r="FQ50" s="27">
        <v>0</v>
      </c>
      <c r="FR50" s="27">
        <v>0</v>
      </c>
      <c r="FS50" s="27">
        <v>0</v>
      </c>
      <c r="FT50" s="27">
        <v>0</v>
      </c>
      <c r="FU50" s="27">
        <v>0</v>
      </c>
      <c r="FV50" s="27">
        <f t="shared" si="137"/>
        <v>0</v>
      </c>
      <c r="FW50" s="27">
        <f t="shared" si="137"/>
        <v>0</v>
      </c>
      <c r="FX50" s="27">
        <f t="shared" si="137"/>
        <v>0</v>
      </c>
      <c r="FY50" s="27">
        <f t="shared" si="137"/>
        <v>0</v>
      </c>
      <c r="FZ50" s="27">
        <f t="shared" si="137"/>
        <v>0</v>
      </c>
      <c r="GA50" s="27">
        <f t="shared" si="137"/>
        <v>0</v>
      </c>
      <c r="GB50" s="27">
        <f t="shared" si="137"/>
        <v>0</v>
      </c>
      <c r="GC50" s="27">
        <f t="shared" si="137"/>
        <v>0</v>
      </c>
      <c r="GD50" s="27">
        <f t="shared" si="137"/>
        <v>0</v>
      </c>
      <c r="GE50" s="27">
        <f t="shared" si="137"/>
        <v>0</v>
      </c>
      <c r="GF50" s="27">
        <f t="shared" si="137"/>
        <v>0</v>
      </c>
      <c r="GG50" s="27">
        <f t="shared" si="137"/>
        <v>0</v>
      </c>
      <c r="GH50" s="27">
        <f t="shared" si="137"/>
        <v>0</v>
      </c>
      <c r="GI50" s="27">
        <f t="shared" si="137"/>
        <v>0</v>
      </c>
      <c r="GJ50" s="27">
        <f t="shared" si="137"/>
        <v>0</v>
      </c>
      <c r="GK50" s="27">
        <f t="shared" si="137"/>
        <v>0</v>
      </c>
      <c r="GL50" s="27">
        <f t="shared" si="137"/>
        <v>0</v>
      </c>
      <c r="GM50" s="27">
        <f t="shared" si="137"/>
        <v>0</v>
      </c>
      <c r="GN50" s="27">
        <f t="shared" si="137"/>
        <v>0</v>
      </c>
      <c r="GO50" s="27">
        <f t="shared" si="137"/>
        <v>0</v>
      </c>
      <c r="GP50" s="27">
        <f t="shared" si="137"/>
        <v>0</v>
      </c>
      <c r="GQ50" s="27">
        <f t="shared" si="137"/>
        <v>0</v>
      </c>
      <c r="GR50" s="27">
        <f t="shared" si="137"/>
        <v>0</v>
      </c>
      <c r="GS50" s="27">
        <f t="shared" si="137"/>
        <v>0</v>
      </c>
      <c r="GT50" s="27">
        <f t="shared" si="137"/>
        <v>0</v>
      </c>
      <c r="GU50" s="27">
        <f t="shared" si="137"/>
        <v>0</v>
      </c>
      <c r="GV50" s="27">
        <f t="shared" si="137"/>
        <v>0</v>
      </c>
      <c r="GW50" s="27">
        <f t="shared" si="137"/>
        <v>0</v>
      </c>
      <c r="GX50" s="27">
        <f t="shared" si="137"/>
        <v>0</v>
      </c>
      <c r="GY50" s="27">
        <f t="shared" si="137"/>
        <v>0</v>
      </c>
      <c r="GZ50" s="27">
        <f t="shared" si="137"/>
        <v>0</v>
      </c>
      <c r="HA50" s="27">
        <f t="shared" si="137"/>
        <v>0</v>
      </c>
      <c r="HB50" s="27">
        <f t="shared" si="137"/>
        <v>0</v>
      </c>
      <c r="HC50" s="27">
        <f t="shared" si="137"/>
        <v>0</v>
      </c>
      <c r="HD50" s="27">
        <f t="shared" si="137"/>
        <v>0</v>
      </c>
      <c r="HE50" s="27">
        <f t="shared" si="137"/>
        <v>0</v>
      </c>
      <c r="HF50" s="27">
        <f t="shared" si="137"/>
        <v>0</v>
      </c>
      <c r="HG50" s="27">
        <f t="shared" si="137"/>
        <v>0</v>
      </c>
      <c r="HH50" s="27">
        <f t="shared" si="137"/>
        <v>0</v>
      </c>
      <c r="HI50" s="27">
        <f t="shared" si="137"/>
        <v>0</v>
      </c>
      <c r="HJ50" s="27">
        <f t="shared" si="137"/>
        <v>0</v>
      </c>
      <c r="HK50" s="27">
        <f t="shared" si="137"/>
        <v>0</v>
      </c>
      <c r="HL50" s="27">
        <f t="shared" si="137"/>
        <v>0</v>
      </c>
      <c r="HM50" s="27">
        <f t="shared" si="137"/>
        <v>0</v>
      </c>
      <c r="HN50" s="27">
        <f t="shared" si="137"/>
        <v>0</v>
      </c>
      <c r="HO50" s="27">
        <f t="shared" si="137"/>
        <v>0</v>
      </c>
      <c r="HP50" s="27">
        <f t="shared" si="137"/>
        <v>0</v>
      </c>
      <c r="HQ50" s="27">
        <f t="shared" si="137"/>
        <v>0</v>
      </c>
      <c r="HR50" s="27">
        <f t="shared" si="137"/>
        <v>0</v>
      </c>
      <c r="HS50" s="27">
        <f t="shared" si="137"/>
        <v>0</v>
      </c>
      <c r="HT50" s="27">
        <f t="shared" si="137"/>
        <v>0</v>
      </c>
      <c r="HU50" s="27">
        <f t="shared" si="137"/>
        <v>0</v>
      </c>
      <c r="HV50" s="27">
        <f t="shared" si="137"/>
        <v>0</v>
      </c>
      <c r="HW50" s="27">
        <f t="shared" si="137"/>
        <v>0</v>
      </c>
      <c r="HX50" s="27">
        <f t="shared" si="137"/>
        <v>0</v>
      </c>
      <c r="HY50" s="27">
        <f t="shared" si="137"/>
        <v>0</v>
      </c>
      <c r="HZ50" s="27">
        <f t="shared" si="137"/>
        <v>0</v>
      </c>
      <c r="IA50" s="27">
        <f t="shared" si="137"/>
        <v>0</v>
      </c>
      <c r="IB50" s="27">
        <f t="shared" si="137"/>
        <v>0</v>
      </c>
      <c r="IC50" s="27">
        <f t="shared" si="137"/>
        <v>0</v>
      </c>
      <c r="ID50" s="27">
        <f t="shared" si="137"/>
        <v>0</v>
      </c>
      <c r="IE50" s="27">
        <f t="shared" si="137"/>
        <v>0</v>
      </c>
      <c r="IF50" s="27">
        <f t="shared" si="137"/>
        <v>0</v>
      </c>
      <c r="IG50" s="27">
        <f t="shared" si="137"/>
        <v>0</v>
      </c>
      <c r="IH50" s="27">
        <f t="shared" si="135"/>
        <v>0</v>
      </c>
      <c r="II50" s="27">
        <f t="shared" si="135"/>
        <v>0</v>
      </c>
      <c r="IJ50" s="27">
        <f t="shared" si="135"/>
        <v>0</v>
      </c>
      <c r="IK50" s="27">
        <f t="shared" si="135"/>
        <v>0</v>
      </c>
      <c r="IL50" s="27">
        <f t="shared" si="135"/>
        <v>0</v>
      </c>
      <c r="IM50" s="27">
        <f t="shared" si="135"/>
        <v>0</v>
      </c>
      <c r="IN50" s="27">
        <f t="shared" si="135"/>
        <v>0</v>
      </c>
      <c r="IO50" s="27">
        <f t="shared" si="135"/>
        <v>0</v>
      </c>
      <c r="IP50" s="27">
        <f t="shared" si="135"/>
        <v>0</v>
      </c>
      <c r="IQ50" s="27">
        <f t="shared" si="135"/>
        <v>0</v>
      </c>
      <c r="IR50" s="27">
        <f t="shared" si="135"/>
        <v>0</v>
      </c>
      <c r="IS50" s="27">
        <f t="shared" si="135"/>
        <v>0</v>
      </c>
      <c r="IT50" s="27">
        <f t="shared" si="135"/>
        <v>0</v>
      </c>
      <c r="IU50" s="27">
        <f t="shared" si="135"/>
        <v>3.1538575553295514E-3</v>
      </c>
      <c r="IV50" s="27">
        <f t="shared" si="135"/>
        <v>2.5167292237960787E-2</v>
      </c>
      <c r="IW50" s="27">
        <f t="shared" si="135"/>
        <v>1.7925826711469844E-2</v>
      </c>
      <c r="IX50" s="27">
        <f t="shared" si="135"/>
        <v>2.670778312272809E-2</v>
      </c>
      <c r="IY50" s="27">
        <f t="shared" si="135"/>
        <v>1.5013208236276737E-3</v>
      </c>
      <c r="IZ50" s="27">
        <f t="shared" si="135"/>
        <v>2.6844627758843422E-2</v>
      </c>
      <c r="JA50" s="27">
        <f t="shared" si="135"/>
        <v>1.0630059948460922E-2</v>
      </c>
      <c r="JB50" s="27">
        <f t="shared" si="135"/>
        <v>7.8010178033643685E-3</v>
      </c>
      <c r="JC50" s="27">
        <f t="shared" si="135"/>
        <v>7.5532195239683278E-3</v>
      </c>
      <c r="JD50" s="27">
        <f t="shared" si="135"/>
        <v>7.4431574868301193E-3</v>
      </c>
      <c r="JE50" s="27">
        <f t="shared" si="135"/>
        <v>1.238312390911663E-2</v>
      </c>
      <c r="JF50" s="27">
        <f t="shared" si="135"/>
        <v>7.6066681938612409E-3</v>
      </c>
      <c r="JG50" s="27">
        <f t="shared" si="135"/>
        <v>2.3898301728810682E-2</v>
      </c>
      <c r="JH50" s="27">
        <f t="shared" si="135"/>
        <v>1.3938190962517246E-2</v>
      </c>
      <c r="JI50" s="27">
        <f t="shared" si="135"/>
        <v>1.3843672007207496E-2</v>
      </c>
      <c r="JJ50" s="27">
        <f t="shared" si="135"/>
        <v>2.1276934778763849E-2</v>
      </c>
      <c r="JK50" s="27">
        <f t="shared" si="135"/>
        <v>0</v>
      </c>
      <c r="JL50" s="27">
        <f t="shared" si="135"/>
        <v>0</v>
      </c>
      <c r="JM50" s="27">
        <f t="shared" si="135"/>
        <v>0</v>
      </c>
      <c r="JN50" s="27">
        <f t="shared" si="135"/>
        <v>0</v>
      </c>
      <c r="JO50" s="27">
        <f t="shared" si="135"/>
        <v>0</v>
      </c>
      <c r="JP50" s="27">
        <f t="shared" si="135"/>
        <v>0</v>
      </c>
      <c r="JQ50" s="27">
        <f t="shared" si="135"/>
        <v>0</v>
      </c>
      <c r="JR50" s="27">
        <f t="shared" si="135"/>
        <v>0</v>
      </c>
      <c r="JS50" s="27">
        <f t="shared" si="135"/>
        <v>0</v>
      </c>
      <c r="JT50" s="27">
        <f t="shared" si="135"/>
        <v>0</v>
      </c>
      <c r="JU50" s="27">
        <f t="shared" si="135"/>
        <v>0</v>
      </c>
      <c r="JV50" s="27">
        <f t="shared" si="135"/>
        <v>0</v>
      </c>
      <c r="JW50" s="27">
        <f t="shared" si="135"/>
        <v>0</v>
      </c>
      <c r="JX50" s="27">
        <f t="shared" si="135"/>
        <v>0</v>
      </c>
      <c r="JY50" s="27">
        <f t="shared" si="135"/>
        <v>0</v>
      </c>
      <c r="JZ50" s="27">
        <f t="shared" si="135"/>
        <v>0</v>
      </c>
      <c r="KA50" s="27">
        <f t="shared" si="135"/>
        <v>0</v>
      </c>
      <c r="KB50" s="27">
        <f t="shared" si="135"/>
        <v>0</v>
      </c>
      <c r="KC50" s="27">
        <f t="shared" si="135"/>
        <v>0</v>
      </c>
      <c r="KD50" s="27">
        <f t="shared" si="138"/>
        <v>0</v>
      </c>
      <c r="KE50" s="27">
        <f t="shared" si="138"/>
        <v>0</v>
      </c>
      <c r="KF50" s="27">
        <f t="shared" si="138"/>
        <v>0</v>
      </c>
      <c r="KG50" s="27">
        <f t="shared" si="138"/>
        <v>0</v>
      </c>
      <c r="KH50" s="27">
        <f t="shared" si="138"/>
        <v>0</v>
      </c>
      <c r="KI50" s="27">
        <f t="shared" si="138"/>
        <v>0</v>
      </c>
      <c r="KJ50" s="27">
        <f t="shared" si="138"/>
        <v>0</v>
      </c>
      <c r="KK50" s="27">
        <f t="shared" si="138"/>
        <v>0</v>
      </c>
      <c r="KL50" s="27">
        <f t="shared" si="138"/>
        <v>0</v>
      </c>
      <c r="KM50" s="238">
        <f t="shared" si="138"/>
        <v>0</v>
      </c>
      <c r="KN50" s="238">
        <f t="shared" si="138"/>
        <v>0</v>
      </c>
      <c r="KO50" s="239">
        <f t="shared" si="138"/>
        <v>0</v>
      </c>
      <c r="KP50" s="239">
        <f t="shared" si="138"/>
        <v>0</v>
      </c>
      <c r="KQ50" s="239">
        <f t="shared" si="138"/>
        <v>0</v>
      </c>
      <c r="KR50" s="239">
        <f t="shared" si="138"/>
        <v>0</v>
      </c>
      <c r="KS50" s="239">
        <f t="shared" si="138"/>
        <v>0</v>
      </c>
      <c r="KT50" s="239">
        <f t="shared" si="138"/>
        <v>0</v>
      </c>
      <c r="KU50" s="239">
        <f t="shared" si="138"/>
        <v>0</v>
      </c>
      <c r="KV50" s="239">
        <f t="shared" si="138"/>
        <v>0</v>
      </c>
      <c r="KW50" s="239">
        <f t="shared" si="138"/>
        <v>0</v>
      </c>
      <c r="KX50" s="239">
        <f t="shared" si="138"/>
        <v>0</v>
      </c>
      <c r="KY50" s="239">
        <f t="shared" si="138"/>
        <v>0</v>
      </c>
      <c r="KZ50" s="239">
        <f t="shared" si="138"/>
        <v>0</v>
      </c>
      <c r="LA50" s="239">
        <f t="shared" si="138"/>
        <v>0</v>
      </c>
      <c r="LB50" s="239">
        <f t="shared" si="138"/>
        <v>0</v>
      </c>
      <c r="LC50" s="239">
        <f t="shared" si="138"/>
        <v>0</v>
      </c>
      <c r="LD50" s="239">
        <f t="shared" si="138"/>
        <v>0</v>
      </c>
      <c r="LE50" s="239">
        <f t="shared" si="138"/>
        <v>0</v>
      </c>
      <c r="LF50" s="239">
        <f t="shared" si="138"/>
        <v>0</v>
      </c>
      <c r="LG50" s="239">
        <f t="shared" si="138"/>
        <v>0</v>
      </c>
      <c r="LH50" s="239">
        <f t="shared" si="138"/>
        <v>0</v>
      </c>
      <c r="LI50" s="239">
        <f t="shared" si="138"/>
        <v>0</v>
      </c>
      <c r="LJ50" s="239">
        <f t="shared" si="138"/>
        <v>0</v>
      </c>
      <c r="LK50" s="239">
        <f t="shared" si="138"/>
        <v>0</v>
      </c>
      <c r="LL50" s="239">
        <f t="shared" si="138"/>
        <v>0</v>
      </c>
      <c r="LM50" s="240">
        <f t="shared" si="138"/>
        <v>0</v>
      </c>
      <c r="LN50" s="240">
        <f t="shared" si="138"/>
        <v>0</v>
      </c>
      <c r="LO50" s="240">
        <f t="shared" si="138"/>
        <v>0</v>
      </c>
      <c r="LP50" s="240">
        <f t="shared" si="138"/>
        <v>0</v>
      </c>
      <c r="LQ50" s="240">
        <f t="shared" si="139"/>
        <v>0</v>
      </c>
      <c r="LR50" s="240">
        <f t="shared" si="139"/>
        <v>0</v>
      </c>
      <c r="LS50" s="240">
        <f t="shared" si="139"/>
        <v>0</v>
      </c>
      <c r="LT50" s="127">
        <f t="shared" si="139"/>
        <v>0</v>
      </c>
      <c r="LU50" s="127">
        <f t="shared" si="139"/>
        <v>0</v>
      </c>
      <c r="LV50" s="127">
        <f t="shared" si="139"/>
        <v>0</v>
      </c>
      <c r="LW50" s="127">
        <f t="shared" si="139"/>
        <v>0</v>
      </c>
      <c r="LX50" s="127">
        <f t="shared" si="139"/>
        <v>0</v>
      </c>
      <c r="LY50" s="127">
        <f t="shared" si="139"/>
        <v>0</v>
      </c>
      <c r="LZ50" s="127">
        <f t="shared" si="139"/>
        <v>0</v>
      </c>
      <c r="MA50" s="127">
        <f t="shared" si="139"/>
        <v>0</v>
      </c>
      <c r="MB50" s="127">
        <f t="shared" si="139"/>
        <v>0</v>
      </c>
      <c r="MC50" s="127">
        <f t="shared" si="139"/>
        <v>0</v>
      </c>
      <c r="MD50" s="127">
        <f t="shared" si="139"/>
        <v>0</v>
      </c>
      <c r="ME50" s="127">
        <f t="shared" si="139"/>
        <v>0</v>
      </c>
      <c r="MF50" s="127">
        <f t="shared" si="139"/>
        <v>0</v>
      </c>
      <c r="MG50" s="127">
        <f t="shared" si="139"/>
        <v>0</v>
      </c>
      <c r="MH50" s="127">
        <f t="shared" si="139"/>
        <v>0</v>
      </c>
      <c r="MI50" s="127">
        <f t="shared" si="139"/>
        <v>0</v>
      </c>
      <c r="MJ50" s="127">
        <f t="shared" si="139"/>
        <v>0</v>
      </c>
      <c r="MK50" s="127">
        <f t="shared" si="139"/>
        <v>0</v>
      </c>
      <c r="ML50" s="127">
        <f t="shared" si="139"/>
        <v>0</v>
      </c>
      <c r="MM50" s="127">
        <f t="shared" si="139"/>
        <v>0</v>
      </c>
      <c r="MN50" s="127">
        <f t="shared" si="139"/>
        <v>0</v>
      </c>
      <c r="MO50" s="127">
        <f t="shared" si="139"/>
        <v>0</v>
      </c>
      <c r="MP50" s="127">
        <f t="shared" si="139"/>
        <v>0</v>
      </c>
      <c r="MQ50" s="127">
        <f t="shared" si="139"/>
        <v>0</v>
      </c>
      <c r="MR50" s="127">
        <f t="shared" si="139"/>
        <v>0</v>
      </c>
      <c r="MS50" s="127">
        <f t="shared" si="139"/>
        <v>0</v>
      </c>
      <c r="MT50" s="127">
        <f t="shared" si="139"/>
        <v>0</v>
      </c>
      <c r="MU50" s="127">
        <f t="shared" si="139"/>
        <v>0</v>
      </c>
      <c r="MV50" s="127">
        <f t="shared" si="139"/>
        <v>0</v>
      </c>
      <c r="MW50" s="127">
        <f t="shared" si="139"/>
        <v>0</v>
      </c>
      <c r="MX50" s="127">
        <f t="shared" si="139"/>
        <v>0</v>
      </c>
      <c r="MY50" s="127">
        <f t="shared" si="139"/>
        <v>0</v>
      </c>
      <c r="MZ50" s="127">
        <f t="shared" si="139"/>
        <v>0</v>
      </c>
      <c r="NA50" s="127">
        <f t="shared" si="139"/>
        <v>0</v>
      </c>
      <c r="NB50" s="127">
        <f t="shared" si="139"/>
        <v>0</v>
      </c>
      <c r="NC50" s="127">
        <f t="shared" si="139"/>
        <v>0</v>
      </c>
      <c r="ND50" s="127">
        <f t="shared" si="139"/>
        <v>0</v>
      </c>
      <c r="NE50" s="127">
        <f t="shared" si="139"/>
        <v>0</v>
      </c>
    </row>
    <row r="51" spans="1:369" s="38" customFormat="1">
      <c r="A51" s="24" t="s">
        <v>219</v>
      </c>
      <c r="B51" s="24">
        <f t="shared" ref="B51:DX52" si="141">B35*B$39*2/3</f>
        <v>7.7544505755950359</v>
      </c>
      <c r="C51" s="24">
        <f t="shared" si="141"/>
        <v>7.8409908651476021</v>
      </c>
      <c r="D51" s="24">
        <f t="shared" si="141"/>
        <v>8.1912583990614092</v>
      </c>
      <c r="E51" s="24">
        <f t="shared" si="141"/>
        <v>7.4318560627855499</v>
      </c>
      <c r="F51" s="24">
        <f t="shared" si="141"/>
        <v>8.8372027835757354</v>
      </c>
      <c r="G51" s="24">
        <f t="shared" si="141"/>
        <v>8.3678693633000663</v>
      </c>
      <c r="H51" s="24">
        <f t="shared" si="141"/>
        <v>8.3421728544088491</v>
      </c>
      <c r="I51" s="24">
        <f t="shared" si="141"/>
        <v>7.9715683599445653</v>
      </c>
      <c r="J51" s="24">
        <f t="shared" si="141"/>
        <v>8.2374441106139553</v>
      </c>
      <c r="K51" s="24">
        <f t="shared" si="141"/>
        <v>8.3464629750585591</v>
      </c>
      <c r="L51" s="24">
        <f t="shared" si="141"/>
        <v>8.4119393286502735</v>
      </c>
      <c r="M51" s="24">
        <f t="shared" si="141"/>
        <v>7.8879077358981045</v>
      </c>
      <c r="N51" s="24">
        <f t="shared" si="141"/>
        <v>7.9808071003550483</v>
      </c>
      <c r="O51" s="24">
        <f t="shared" si="141"/>
        <v>8.3434307233952207</v>
      </c>
      <c r="P51" s="24">
        <f t="shared" si="141"/>
        <v>9.1979679842840927</v>
      </c>
      <c r="Q51" s="24">
        <f t="shared" si="141"/>
        <v>8.1939615928105756</v>
      </c>
      <c r="R51" s="24">
        <f t="shared" si="141"/>
        <v>8.0864106073351305</v>
      </c>
      <c r="S51" s="24">
        <f t="shared" si="141"/>
        <v>8.0565144174056282</v>
      </c>
      <c r="T51" s="24">
        <f t="shared" si="141"/>
        <v>8.8619741729482211</v>
      </c>
      <c r="U51" s="24">
        <f t="shared" si="141"/>
        <v>9.5806187492791324</v>
      </c>
      <c r="V51" s="24">
        <f t="shared" si="141"/>
        <v>11.572379740574874</v>
      </c>
      <c r="W51" s="24">
        <f t="shared" si="141"/>
        <v>11.174511348661234</v>
      </c>
      <c r="X51" s="24">
        <f t="shared" si="141"/>
        <v>11.490986777430271</v>
      </c>
      <c r="Y51" s="24">
        <f t="shared" si="141"/>
        <v>11.329567365434173</v>
      </c>
      <c r="Z51" s="24">
        <f t="shared" si="141"/>
        <v>12.065002909068182</v>
      </c>
      <c r="AA51" s="24">
        <f t="shared" si="141"/>
        <v>11.876516637737391</v>
      </c>
      <c r="AB51" s="24">
        <f t="shared" si="141"/>
        <v>8.0868817109823734</v>
      </c>
      <c r="AC51" s="24">
        <f t="shared" si="141"/>
        <v>9.5455777399643651</v>
      </c>
      <c r="AD51" s="24">
        <f t="shared" si="141"/>
        <v>12.329940576236813</v>
      </c>
      <c r="AE51" s="24">
        <f t="shared" si="141"/>
        <v>11.144558714015067</v>
      </c>
      <c r="AF51" s="24">
        <f t="shared" si="141"/>
        <v>11.27827332610976</v>
      </c>
      <c r="AG51" s="24">
        <f t="shared" si="141"/>
        <v>11.72551338356166</v>
      </c>
      <c r="AH51" s="24">
        <f t="shared" si="141"/>
        <v>11.470289008568765</v>
      </c>
      <c r="AI51" s="24">
        <f t="shared" si="141"/>
        <v>11.762812726669024</v>
      </c>
      <c r="AJ51" s="24">
        <f t="shared" si="141"/>
        <v>7.8236688552028726</v>
      </c>
      <c r="AK51" s="24">
        <f t="shared" si="141"/>
        <v>7.7396663589790977</v>
      </c>
      <c r="AL51" s="24">
        <f t="shared" si="141"/>
        <v>10.121495978260148</v>
      </c>
      <c r="AM51" s="24">
        <f t="shared" si="141"/>
        <v>8.1118153117732081</v>
      </c>
      <c r="AN51" s="24">
        <f t="shared" si="141"/>
        <v>9.1433774197342057</v>
      </c>
      <c r="AO51" s="24">
        <f t="shared" si="141"/>
        <v>9.76362134808676</v>
      </c>
      <c r="AP51" s="24">
        <f t="shared" si="141"/>
        <v>10.706926906303664</v>
      </c>
      <c r="AQ51" s="24">
        <f t="shared" si="141"/>
        <v>8.0368425462177466</v>
      </c>
      <c r="AR51" s="24">
        <f t="shared" si="141"/>
        <v>7.9832488230215075</v>
      </c>
      <c r="AS51" s="24">
        <f t="shared" si="141"/>
        <v>7.961369844237832</v>
      </c>
      <c r="AT51" s="24">
        <f t="shared" si="141"/>
        <v>9.0666791533558762</v>
      </c>
      <c r="AU51" s="24">
        <f t="shared" si="141"/>
        <v>8.9435882575102639</v>
      </c>
      <c r="AV51" s="24">
        <f t="shared" si="141"/>
        <v>8.4973248793392404</v>
      </c>
      <c r="AW51" s="24">
        <f t="shared" si="141"/>
        <v>13.282569959934376</v>
      </c>
      <c r="AX51" s="83">
        <f t="shared" si="141"/>
        <v>12.236522528993797</v>
      </c>
      <c r="AY51" s="83">
        <f t="shared" si="141"/>
        <v>12.29718791355535</v>
      </c>
      <c r="AZ51" s="83">
        <f t="shared" si="141"/>
        <v>12.129721997302729</v>
      </c>
      <c r="BA51" s="83">
        <f t="shared" si="141"/>
        <v>12.384555507238273</v>
      </c>
      <c r="BB51" s="83">
        <f t="shared" si="141"/>
        <v>12.258509069142169</v>
      </c>
      <c r="BC51" s="83">
        <f t="shared" si="141"/>
        <v>12.212875947238842</v>
      </c>
      <c r="BD51" s="83">
        <f t="shared" si="141"/>
        <v>12.278463124338034</v>
      </c>
      <c r="BE51" s="83">
        <f t="shared" si="141"/>
        <v>12.245874370237027</v>
      </c>
      <c r="BF51" s="83">
        <f t="shared" si="141"/>
        <v>12.084330192345464</v>
      </c>
      <c r="BG51" s="83">
        <f t="shared" si="141"/>
        <v>12.173520987277897</v>
      </c>
      <c r="BH51" s="83">
        <f t="shared" si="141"/>
        <v>12.078170564624513</v>
      </c>
      <c r="BI51" s="83">
        <f t="shared" si="141"/>
        <v>12.365164529932327</v>
      </c>
      <c r="BJ51" s="83">
        <f t="shared" si="141"/>
        <v>4.4694878868264123</v>
      </c>
      <c r="BK51" s="83">
        <f t="shared" si="141"/>
        <v>6.7113238137881828</v>
      </c>
      <c r="BL51" s="83">
        <f t="shared" si="141"/>
        <v>4.993442169334922</v>
      </c>
      <c r="BM51" s="83">
        <f t="shared" si="141"/>
        <v>5.3429326603321909</v>
      </c>
      <c r="BN51" s="83">
        <f t="shared" si="141"/>
        <v>8.1112720342869693</v>
      </c>
      <c r="BO51" s="83">
        <f t="shared" si="141"/>
        <v>5.5477342679232251</v>
      </c>
      <c r="BP51" s="83">
        <f t="shared" si="141"/>
        <v>11.892210551955996</v>
      </c>
      <c r="BQ51" s="83">
        <f t="shared" si="141"/>
        <v>12.30881316873065</v>
      </c>
      <c r="BR51" s="83">
        <f t="shared" si="141"/>
        <v>10.274414065876686</v>
      </c>
      <c r="BS51" s="83">
        <f t="shared" si="141"/>
        <v>11.905790398354931</v>
      </c>
      <c r="BT51" s="83">
        <f t="shared" si="141"/>
        <v>12.368297591559894</v>
      </c>
      <c r="BU51" s="83">
        <f t="shared" si="141"/>
        <v>12.171694850153132</v>
      </c>
      <c r="BV51" s="83">
        <f t="shared" si="141"/>
        <v>11.285978637405139</v>
      </c>
      <c r="BW51" s="83">
        <f t="shared" si="141"/>
        <v>11.817188922010063</v>
      </c>
      <c r="BX51" s="83">
        <f t="shared" si="141"/>
        <v>11.85304025551288</v>
      </c>
      <c r="BY51" s="83">
        <f t="shared" si="141"/>
        <v>11.789133217374912</v>
      </c>
      <c r="BZ51" s="83">
        <f t="shared" si="141"/>
        <v>12.161695367714962</v>
      </c>
      <c r="CA51" s="83">
        <f t="shared" si="141"/>
        <v>12.135420889815991</v>
      </c>
      <c r="CB51" s="83">
        <f t="shared" si="141"/>
        <v>12.061639639471219</v>
      </c>
      <c r="CC51" s="83">
        <f t="shared" si="141"/>
        <v>11.895665562956085</v>
      </c>
      <c r="CD51" s="83">
        <f t="shared" si="141"/>
        <v>11.862917807547227</v>
      </c>
      <c r="CE51" s="83">
        <f t="shared" si="141"/>
        <v>11.254005916561907</v>
      </c>
      <c r="CF51" s="83">
        <f t="shared" si="141"/>
        <v>12.226260729222437</v>
      </c>
      <c r="CG51" s="83">
        <f t="shared" si="141"/>
        <v>12.789392940566652</v>
      </c>
      <c r="CH51" s="83">
        <f t="shared" si="141"/>
        <v>11.026149775438506</v>
      </c>
      <c r="CI51" s="83">
        <f t="shared" si="141"/>
        <v>10.866806120875914</v>
      </c>
      <c r="CJ51" s="83">
        <f t="shared" si="141"/>
        <v>12.191310025236826</v>
      </c>
      <c r="CK51" s="83">
        <f t="shared" si="141"/>
        <v>12.3595527686729</v>
      </c>
      <c r="CL51" s="83">
        <f t="shared" si="141"/>
        <v>12.156701940341243</v>
      </c>
      <c r="CM51" s="83">
        <f t="shared" si="141"/>
        <v>11.917472293952008</v>
      </c>
      <c r="CN51" s="83">
        <f t="shared" si="141"/>
        <v>11.862994721203089</v>
      </c>
      <c r="CO51" s="83">
        <f t="shared" si="141"/>
        <v>12.650516747849807</v>
      </c>
      <c r="CP51" s="83">
        <f t="shared" si="141"/>
        <v>12.550049782998634</v>
      </c>
      <c r="CQ51" s="83">
        <f t="shared" si="141"/>
        <v>12.409618880373337</v>
      </c>
      <c r="CR51" s="24">
        <f t="shared" si="141"/>
        <v>9.5920542681854464</v>
      </c>
      <c r="CS51" s="24">
        <f t="shared" si="141"/>
        <v>10.929450349661968</v>
      </c>
      <c r="CT51" s="24">
        <f t="shared" si="141"/>
        <v>11.629528433567508</v>
      </c>
      <c r="CU51" s="24">
        <f t="shared" si="141"/>
        <v>11.112023414717086</v>
      </c>
      <c r="CV51" s="24">
        <f t="shared" si="141"/>
        <v>10.269710976311648</v>
      </c>
      <c r="CW51" s="24">
        <f t="shared" si="141"/>
        <v>11.319998617988894</v>
      </c>
      <c r="CX51" s="24">
        <f t="shared" si="141"/>
        <v>9.8798507318273927</v>
      </c>
      <c r="CY51" s="24">
        <f t="shared" si="141"/>
        <v>10.119425848557126</v>
      </c>
      <c r="CZ51" s="24">
        <f t="shared" si="141"/>
        <v>10.234436202206789</v>
      </c>
      <c r="DA51" s="24">
        <f t="shared" si="141"/>
        <v>8.0212033790064527</v>
      </c>
      <c r="DB51" s="24">
        <f t="shared" si="141"/>
        <v>10.813182876516771</v>
      </c>
      <c r="DC51" s="26">
        <f t="shared" si="141"/>
        <v>10.030565483077828</v>
      </c>
      <c r="DD51" s="26">
        <f t="shared" si="141"/>
        <v>9.8762477620451801</v>
      </c>
      <c r="DE51" s="26">
        <f t="shared" si="141"/>
        <v>9.9519638553596206</v>
      </c>
      <c r="DF51" s="26">
        <f t="shared" si="141"/>
        <v>10.219328594592058</v>
      </c>
      <c r="DG51" s="26">
        <f t="shared" si="141"/>
        <v>10.026598527974139</v>
      </c>
      <c r="DH51" s="26">
        <f t="shared" si="141"/>
        <v>9.2931391029734787</v>
      </c>
      <c r="DI51" s="26">
        <f t="shared" si="141"/>
        <v>9.1751291733971776</v>
      </c>
      <c r="DJ51" s="26">
        <f t="shared" si="141"/>
        <v>8.984485891124244</v>
      </c>
      <c r="DK51" s="26">
        <f t="shared" si="141"/>
        <v>8.9651590850397902</v>
      </c>
      <c r="DL51" s="26">
        <f t="shared" si="141"/>
        <v>9.0664432762795304</v>
      </c>
      <c r="DM51" s="26">
        <f t="shared" si="141"/>
        <v>9.6029738243294638</v>
      </c>
      <c r="DN51" s="26">
        <f t="shared" si="141"/>
        <v>9.7736919772699498</v>
      </c>
      <c r="DO51" s="26">
        <f t="shared" si="141"/>
        <v>10.071020053861073</v>
      </c>
      <c r="DP51" s="26">
        <f t="shared" si="141"/>
        <v>10.078440011326725</v>
      </c>
      <c r="DQ51" s="26">
        <v>9.2056397207126661</v>
      </c>
      <c r="DR51" s="26">
        <v>8.5419839310936947</v>
      </c>
      <c r="DS51" s="26">
        <v>8.0032949891142877</v>
      </c>
      <c r="DT51" s="26">
        <v>8.6035605060234062</v>
      </c>
      <c r="DU51" s="26">
        <v>8.9612101867274614</v>
      </c>
      <c r="DV51" s="26">
        <v>8.9504686799749624</v>
      </c>
      <c r="DW51" s="26">
        <f t="shared" si="141"/>
        <v>9.5858053065892026</v>
      </c>
      <c r="DX51" s="26">
        <f t="shared" si="141"/>
        <v>10.658133568116636</v>
      </c>
      <c r="DY51" s="26">
        <f t="shared" ref="DW51:EQ52" si="142">DY35*DY$39*2/3</f>
        <v>11.081106461344364</v>
      </c>
      <c r="DZ51" s="26">
        <f t="shared" si="142"/>
        <v>10.906668331981171</v>
      </c>
      <c r="EA51" s="26">
        <f t="shared" si="142"/>
        <v>10.18439841882115</v>
      </c>
      <c r="EB51" s="26">
        <f t="shared" si="142"/>
        <v>7.8063664737499252</v>
      </c>
      <c r="EC51" s="26">
        <f t="shared" si="142"/>
        <v>8.0134925578450389</v>
      </c>
      <c r="ED51" s="26">
        <f t="shared" si="142"/>
        <v>7.322819310286639</v>
      </c>
      <c r="EE51" s="26">
        <f t="shared" si="142"/>
        <v>9.0235241628092862</v>
      </c>
      <c r="EF51" s="26">
        <f t="shared" si="142"/>
        <v>7.3072818425329471</v>
      </c>
      <c r="EG51" s="26">
        <f t="shared" si="142"/>
        <v>7.2281692192825426</v>
      </c>
      <c r="EH51" s="26">
        <f t="shared" si="142"/>
        <v>11.777398705422124</v>
      </c>
      <c r="EI51" s="26">
        <f t="shared" si="142"/>
        <v>11.906236640402511</v>
      </c>
      <c r="EJ51" s="26">
        <f t="shared" si="142"/>
        <v>10.248444737671665</v>
      </c>
      <c r="EK51" s="26">
        <f t="shared" si="142"/>
        <v>11.293562706208421</v>
      </c>
      <c r="EL51" s="26">
        <f t="shared" si="142"/>
        <v>10.557885429866193</v>
      </c>
      <c r="EM51" s="26">
        <f t="shared" si="142"/>
        <v>9.7105741694167822</v>
      </c>
      <c r="EN51" s="26">
        <f t="shared" si="142"/>
        <v>9.2318723184179845</v>
      </c>
      <c r="EO51" s="26">
        <f t="shared" si="142"/>
        <v>9.2777210497213929</v>
      </c>
      <c r="EP51" s="26">
        <f t="shared" si="142"/>
        <v>9.4265602239251098</v>
      </c>
      <c r="EQ51" s="26">
        <f t="shared" si="142"/>
        <v>8.3316847358186923</v>
      </c>
      <c r="ER51" s="27">
        <v>1.7473177304632335</v>
      </c>
      <c r="ES51" s="27">
        <v>0.78242567982664502</v>
      </c>
      <c r="ET51" s="27">
        <v>1.6098867065348565</v>
      </c>
      <c r="EU51" s="27">
        <v>8.1624355015244383</v>
      </c>
      <c r="EV51" s="27">
        <v>3.5847981317545474</v>
      </c>
      <c r="EW51" s="27">
        <v>1.4696460511369585</v>
      </c>
      <c r="EX51" s="27">
        <v>6.0104144154251449</v>
      </c>
      <c r="EY51" s="27">
        <v>1.5119467869731089</v>
      </c>
      <c r="EZ51" s="27">
        <v>2.0514270919131783</v>
      </c>
      <c r="FA51" s="27">
        <v>1.681623271280994</v>
      </c>
      <c r="FB51" s="27">
        <v>3.1151949655236737</v>
      </c>
      <c r="FC51" s="27">
        <v>2.2187757516622013</v>
      </c>
      <c r="FD51" s="27">
        <v>2.7764102079502755</v>
      </c>
      <c r="FE51" s="27">
        <v>4.0559504338388894</v>
      </c>
      <c r="FF51" s="27">
        <v>4.6064500558255563</v>
      </c>
      <c r="FG51" s="27">
        <v>7.3569013229741858</v>
      </c>
      <c r="FH51" s="27">
        <v>6.6560247337044594</v>
      </c>
      <c r="FI51" s="27">
        <v>1.867339275761398</v>
      </c>
      <c r="FJ51" s="27">
        <v>2.5411292780204473</v>
      </c>
      <c r="FK51" s="27">
        <v>3.7805370191198819</v>
      </c>
      <c r="FL51" s="27">
        <v>2.013211050998517</v>
      </c>
      <c r="FM51" s="27">
        <v>1.8958779477040484</v>
      </c>
      <c r="FN51" s="27">
        <v>2.0503093373483843</v>
      </c>
      <c r="FO51" s="27">
        <v>2.5870547403482402</v>
      </c>
      <c r="FP51" s="27">
        <v>1.3690639719343369</v>
      </c>
      <c r="FQ51" s="27">
        <v>0.59967104279005168</v>
      </c>
      <c r="FR51" s="27">
        <v>1.3095490491125761</v>
      </c>
      <c r="FS51" s="27">
        <v>3.7574407358437791</v>
      </c>
      <c r="FT51" s="27">
        <v>3.9452889613370252</v>
      </c>
      <c r="FU51" s="27">
        <v>5.365443177066723</v>
      </c>
      <c r="FV51" s="27">
        <f t="shared" ref="FV51:IG52" si="143">FV35*FV$39*2/3</f>
        <v>2.8733483516506255</v>
      </c>
      <c r="FW51" s="27">
        <f t="shared" si="143"/>
        <v>2.4218715284432588</v>
      </c>
      <c r="FX51" s="27">
        <f t="shared" si="143"/>
        <v>2.5603183728875218</v>
      </c>
      <c r="FY51" s="27">
        <f t="shared" si="143"/>
        <v>4.4961273297401121</v>
      </c>
      <c r="FZ51" s="27">
        <f t="shared" si="143"/>
        <v>3.7178136857394257</v>
      </c>
      <c r="GA51" s="27">
        <f t="shared" si="143"/>
        <v>5.5080558143435105</v>
      </c>
      <c r="GB51" s="27">
        <f t="shared" si="143"/>
        <v>5.186133744500629</v>
      </c>
      <c r="GC51" s="27">
        <f t="shared" si="143"/>
        <v>2.3581625009780032</v>
      </c>
      <c r="GD51" s="27">
        <f t="shared" si="143"/>
        <v>3.165742303049015</v>
      </c>
      <c r="GE51" s="27">
        <f t="shared" si="143"/>
        <v>2.5758878678576473</v>
      </c>
      <c r="GF51" s="27">
        <f t="shared" si="143"/>
        <v>3.0176588743942632</v>
      </c>
      <c r="GG51" s="27">
        <f t="shared" si="143"/>
        <v>4.0028418411375428</v>
      </c>
      <c r="GH51" s="27">
        <f t="shared" si="143"/>
        <v>2.8183945554220444</v>
      </c>
      <c r="GI51" s="27">
        <f t="shared" si="143"/>
        <v>2.9120827414580792</v>
      </c>
      <c r="GJ51" s="27">
        <f t="shared" si="143"/>
        <v>5.4707195959896557</v>
      </c>
      <c r="GK51" s="27">
        <f t="shared" si="143"/>
        <v>6.9944251214313047</v>
      </c>
      <c r="GL51" s="27">
        <f t="shared" si="143"/>
        <v>6.1746335127437364</v>
      </c>
      <c r="GM51" s="27">
        <f t="shared" si="143"/>
        <v>7.5661680958582886</v>
      </c>
      <c r="GN51" s="27">
        <f t="shared" si="143"/>
        <v>2.0259062507669197</v>
      </c>
      <c r="GO51" s="27">
        <f t="shared" si="143"/>
        <v>5.2481006221789324</v>
      </c>
      <c r="GP51" s="27">
        <f t="shared" si="143"/>
        <v>5.3513974495449359</v>
      </c>
      <c r="GQ51" s="27">
        <f t="shared" si="143"/>
        <v>4.8383679126607193</v>
      </c>
      <c r="GR51" s="27">
        <f t="shared" si="143"/>
        <v>4.9947097477993792</v>
      </c>
      <c r="GS51" s="27">
        <f t="shared" si="143"/>
        <v>3.0320197160218765</v>
      </c>
      <c r="GT51" s="27">
        <f t="shared" si="143"/>
        <v>2.5933017659892101</v>
      </c>
      <c r="GU51" s="27">
        <f t="shared" si="143"/>
        <v>3.1821821919148765</v>
      </c>
      <c r="GV51" s="27">
        <f t="shared" si="143"/>
        <v>7.4851360323543439</v>
      </c>
      <c r="GW51" s="27">
        <f t="shared" si="143"/>
        <v>5.9649869220937148</v>
      </c>
      <c r="GX51" s="27">
        <f t="shared" si="143"/>
        <v>5.005623346936213</v>
      </c>
      <c r="GY51" s="27">
        <f t="shared" si="143"/>
        <v>6.9084356481672167</v>
      </c>
      <c r="GZ51" s="27">
        <f t="shared" si="143"/>
        <v>1.6353691105207639</v>
      </c>
      <c r="HA51" s="27">
        <f t="shared" si="143"/>
        <v>3.5265596503784589</v>
      </c>
      <c r="HB51" s="27">
        <f t="shared" si="143"/>
        <v>5.364100367198664</v>
      </c>
      <c r="HC51" s="27">
        <f t="shared" si="143"/>
        <v>1.2567768767576084</v>
      </c>
      <c r="HD51" s="27">
        <f t="shared" si="143"/>
        <v>1.3246734071315132</v>
      </c>
      <c r="HE51" s="27">
        <f t="shared" si="143"/>
        <v>2.3707972232311785</v>
      </c>
      <c r="HF51" s="27">
        <f t="shared" si="143"/>
        <v>3.1171241033654837</v>
      </c>
      <c r="HG51" s="27">
        <f t="shared" si="143"/>
        <v>3.227406778950678</v>
      </c>
      <c r="HH51" s="27">
        <f t="shared" si="143"/>
        <v>3.1180080778841881</v>
      </c>
      <c r="HI51" s="27">
        <f t="shared" si="143"/>
        <v>3.7574407358437791</v>
      </c>
      <c r="HJ51" s="27">
        <f t="shared" si="143"/>
        <v>3.9452889613370252</v>
      </c>
      <c r="HK51" s="27">
        <f t="shared" si="143"/>
        <v>3.7444493201301512</v>
      </c>
      <c r="HL51" s="27">
        <f t="shared" si="143"/>
        <v>2.6346567788735027</v>
      </c>
      <c r="HM51" s="27">
        <f t="shared" si="143"/>
        <v>7.2400474342596093</v>
      </c>
      <c r="HN51" s="27">
        <f t="shared" si="143"/>
        <v>2.0955280715796518</v>
      </c>
      <c r="HO51" s="27">
        <f t="shared" si="143"/>
        <v>1.9846811011586041</v>
      </c>
      <c r="HP51" s="27">
        <f t="shared" si="143"/>
        <v>2.3115911335987893</v>
      </c>
      <c r="HQ51" s="27">
        <f t="shared" si="143"/>
        <v>2.1206449707835153</v>
      </c>
      <c r="HR51" s="27">
        <f t="shared" si="143"/>
        <v>1.5928022117846876</v>
      </c>
      <c r="HS51" s="27">
        <f t="shared" si="143"/>
        <v>1.9481158459571999</v>
      </c>
      <c r="HT51" s="27">
        <f t="shared" si="143"/>
        <v>1.8510657223570328</v>
      </c>
      <c r="HU51" s="27">
        <f t="shared" si="143"/>
        <v>1.5335158138960263</v>
      </c>
      <c r="HV51" s="27">
        <f t="shared" si="143"/>
        <v>7.6499660195866559</v>
      </c>
      <c r="HW51" s="27">
        <f t="shared" si="143"/>
        <v>9.0712487798359351</v>
      </c>
      <c r="HX51" s="27">
        <f t="shared" si="143"/>
        <v>1.1082557594340605</v>
      </c>
      <c r="HY51" s="27">
        <f t="shared" si="143"/>
        <v>1.3864170633549902</v>
      </c>
      <c r="HZ51" s="27">
        <f t="shared" si="143"/>
        <v>1.3095490491125761</v>
      </c>
      <c r="IA51" s="27">
        <f t="shared" si="143"/>
        <v>1.4212133687553823</v>
      </c>
      <c r="IB51" s="27">
        <f t="shared" si="143"/>
        <v>1.4760600659596586</v>
      </c>
      <c r="IC51" s="27">
        <f t="shared" si="143"/>
        <v>3.1532879003646137</v>
      </c>
      <c r="ID51" s="27">
        <f t="shared" si="143"/>
        <v>1.3690639719343369</v>
      </c>
      <c r="IE51" s="27">
        <f t="shared" si="143"/>
        <v>1.2568679951851927</v>
      </c>
      <c r="IF51" s="27">
        <f t="shared" si="143"/>
        <v>1.5287457271196925</v>
      </c>
      <c r="IG51" s="27">
        <f t="shared" si="143"/>
        <v>1.3886422030567849</v>
      </c>
      <c r="IH51" s="27">
        <f t="shared" ref="IH51:KS52" si="144">IH35*IH$39*2/3</f>
        <v>1.3834834887213692</v>
      </c>
      <c r="II51" s="27">
        <f t="shared" si="144"/>
        <v>0.59967104279005168</v>
      </c>
      <c r="IJ51" s="27">
        <f t="shared" si="144"/>
        <v>0.62989272604005697</v>
      </c>
      <c r="IK51" s="27">
        <f t="shared" si="144"/>
        <v>2.3900213458496729</v>
      </c>
      <c r="IL51" s="27">
        <f t="shared" si="144"/>
        <v>0.25424971618458908</v>
      </c>
      <c r="IM51" s="27">
        <f t="shared" si="144"/>
        <v>2.554648535228961</v>
      </c>
      <c r="IN51" s="27">
        <f t="shared" si="144"/>
        <v>2.1889227182573534</v>
      </c>
      <c r="IO51" s="27">
        <f t="shared" si="144"/>
        <v>5.3308422400806643</v>
      </c>
      <c r="IP51" s="27">
        <f t="shared" si="144"/>
        <v>1.2762565043444469</v>
      </c>
      <c r="IQ51" s="27">
        <f t="shared" si="144"/>
        <v>1.5122774081611121</v>
      </c>
      <c r="IR51" s="27">
        <f t="shared" si="144"/>
        <v>1.6037973402467645</v>
      </c>
      <c r="IS51" s="27">
        <f t="shared" si="144"/>
        <v>1.4170752819269676</v>
      </c>
      <c r="IT51" s="27">
        <f t="shared" si="144"/>
        <v>1.9397366394587185</v>
      </c>
      <c r="IU51" s="27">
        <f t="shared" si="144"/>
        <v>2.215534820335332</v>
      </c>
      <c r="IV51" s="27">
        <f t="shared" si="144"/>
        <v>2.8399241829728674</v>
      </c>
      <c r="IW51" s="27">
        <f t="shared" si="144"/>
        <v>2.9108191344359562</v>
      </c>
      <c r="IX51" s="27">
        <f t="shared" si="144"/>
        <v>5.1301778495412895</v>
      </c>
      <c r="IY51" s="27">
        <f t="shared" si="144"/>
        <v>1.5241036807451203</v>
      </c>
      <c r="IZ51" s="27">
        <f t="shared" si="144"/>
        <v>1.0604388416326702</v>
      </c>
      <c r="JA51" s="27">
        <f t="shared" si="144"/>
        <v>1.588784168503224</v>
      </c>
      <c r="JB51" s="27">
        <f t="shared" si="144"/>
        <v>3.1376862808273542</v>
      </c>
      <c r="JC51" s="27">
        <f t="shared" si="144"/>
        <v>1.473713784927835</v>
      </c>
      <c r="JD51" s="27">
        <f t="shared" si="144"/>
        <v>1.0090753100180874</v>
      </c>
      <c r="JE51" s="27">
        <f t="shared" si="144"/>
        <v>1.3177712445892977</v>
      </c>
      <c r="JF51" s="27">
        <f t="shared" si="144"/>
        <v>1.1403946584156834</v>
      </c>
      <c r="JG51" s="27">
        <f t="shared" si="144"/>
        <v>2.8116784645043578</v>
      </c>
      <c r="JH51" s="27">
        <f t="shared" si="144"/>
        <v>1.6086749583141637</v>
      </c>
      <c r="JI51" s="27">
        <f t="shared" si="144"/>
        <v>2.261580209766151</v>
      </c>
      <c r="JJ51" s="27">
        <f t="shared" si="144"/>
        <v>1.386606678405556</v>
      </c>
      <c r="JK51" s="27">
        <f t="shared" si="144"/>
        <v>2.0284206803860525</v>
      </c>
      <c r="JL51" s="27">
        <f t="shared" si="144"/>
        <v>1.3032461151340666</v>
      </c>
      <c r="JM51" s="27">
        <f t="shared" si="144"/>
        <v>2.3560203356530791</v>
      </c>
      <c r="JN51" s="27">
        <f t="shared" si="144"/>
        <v>1.3538939353321633</v>
      </c>
      <c r="JO51" s="27">
        <f t="shared" si="144"/>
        <v>4.3681520828639639</v>
      </c>
      <c r="JP51" s="27">
        <f t="shared" si="144"/>
        <v>1.7064857164056395</v>
      </c>
      <c r="JQ51" s="27">
        <f t="shared" si="144"/>
        <v>2.1405415036675772</v>
      </c>
      <c r="JR51" s="27">
        <f t="shared" si="144"/>
        <v>1.7363506506731634</v>
      </c>
      <c r="JS51" s="27">
        <f t="shared" si="144"/>
        <v>2.850405256883072</v>
      </c>
      <c r="JT51" s="27">
        <f t="shared" si="144"/>
        <v>2.1065948166258068</v>
      </c>
      <c r="JU51" s="27">
        <f t="shared" si="144"/>
        <v>1.3352563696769986</v>
      </c>
      <c r="JV51" s="27">
        <f t="shared" si="144"/>
        <v>1.7737644976999813</v>
      </c>
      <c r="JW51" s="27">
        <f t="shared" si="144"/>
        <v>1.7687880640222076</v>
      </c>
      <c r="JX51" s="27">
        <f t="shared" si="144"/>
        <v>2.8584332504261121</v>
      </c>
      <c r="JY51" s="27">
        <f t="shared" si="144"/>
        <v>1.5702485030122382</v>
      </c>
      <c r="JZ51" s="27">
        <f t="shared" si="144"/>
        <v>2.1025790712962524</v>
      </c>
      <c r="KA51" s="27">
        <f t="shared" si="144"/>
        <v>2.2702986058536889</v>
      </c>
      <c r="KB51" s="27">
        <f t="shared" si="144"/>
        <v>2.0651771152961009</v>
      </c>
      <c r="KC51" s="27">
        <f t="shared" si="144"/>
        <v>2.502579608359762</v>
      </c>
      <c r="KD51" s="27">
        <f t="shared" si="144"/>
        <v>3.8097876360679757</v>
      </c>
      <c r="KE51" s="27">
        <f t="shared" si="144"/>
        <v>2.4679923979935672</v>
      </c>
      <c r="KF51" s="27">
        <f t="shared" si="144"/>
        <v>4.9951339988576029</v>
      </c>
      <c r="KG51" s="27">
        <f t="shared" si="144"/>
        <v>3.1854433474957915</v>
      </c>
      <c r="KH51" s="27">
        <f t="shared" si="144"/>
        <v>4.6055015260558774</v>
      </c>
      <c r="KI51" s="27">
        <f t="shared" si="144"/>
        <v>3.8118833397567879</v>
      </c>
      <c r="KJ51" s="27">
        <f t="shared" si="144"/>
        <v>3.5754357461678303</v>
      </c>
      <c r="KK51" s="27">
        <f t="shared" si="144"/>
        <v>2.1935253529602341</v>
      </c>
      <c r="KL51" s="27">
        <f t="shared" si="144"/>
        <v>3.5753020828067719</v>
      </c>
      <c r="KM51" s="238">
        <f t="shared" si="144"/>
        <v>3.0843757009780348</v>
      </c>
      <c r="KN51" s="238">
        <f t="shared" si="144"/>
        <v>1.7083679248300392</v>
      </c>
      <c r="KO51" s="239">
        <f t="shared" si="144"/>
        <v>13.792041449293443</v>
      </c>
      <c r="KP51" s="239">
        <f t="shared" si="144"/>
        <v>7.9774613973252713</v>
      </c>
      <c r="KQ51" s="239">
        <f t="shared" si="144"/>
        <v>7.9190299756869509</v>
      </c>
      <c r="KR51" s="239">
        <f t="shared" si="144"/>
        <v>7.7772276114075609</v>
      </c>
      <c r="KS51" s="239">
        <f t="shared" si="144"/>
        <v>7.5909311969005886</v>
      </c>
      <c r="KT51" s="239">
        <f t="shared" ref="KT51:NE52" si="145">KT35*KT$39*2/3</f>
        <v>7.5330255122034133</v>
      </c>
      <c r="KU51" s="239">
        <f t="shared" si="145"/>
        <v>8.8482564318167398</v>
      </c>
      <c r="KV51" s="239">
        <f t="shared" si="145"/>
        <v>8.2539780447485214</v>
      </c>
      <c r="KW51" s="239">
        <f t="shared" si="145"/>
        <v>8.7146563262556409</v>
      </c>
      <c r="KX51" s="239">
        <f t="shared" si="145"/>
        <v>8.8562989178078002</v>
      </c>
      <c r="KY51" s="239">
        <f t="shared" si="145"/>
        <v>9.0468867453470576</v>
      </c>
      <c r="KZ51" s="239">
        <f t="shared" si="145"/>
        <v>9.0665122547489005</v>
      </c>
      <c r="LA51" s="239">
        <f t="shared" si="145"/>
        <v>8.359534424960934</v>
      </c>
      <c r="LB51" s="239">
        <f t="shared" si="145"/>
        <v>8.8655321082720508</v>
      </c>
      <c r="LC51" s="239">
        <f t="shared" si="145"/>
        <v>8.466124527540698</v>
      </c>
      <c r="LD51" s="239">
        <f t="shared" si="145"/>
        <v>8.8450764943602884</v>
      </c>
      <c r="LE51" s="239">
        <f t="shared" si="145"/>
        <v>7.5591046618114497</v>
      </c>
      <c r="LF51" s="239">
        <f t="shared" si="145"/>
        <v>8.5605096709763178</v>
      </c>
      <c r="LG51" s="239">
        <f t="shared" si="145"/>
        <v>7.8830452945462275</v>
      </c>
      <c r="LH51" s="239">
        <f t="shared" si="145"/>
        <v>8.731007999785513</v>
      </c>
      <c r="LI51" s="239">
        <f t="shared" si="145"/>
        <v>11.027188412967403</v>
      </c>
      <c r="LJ51" s="239">
        <f t="shared" si="145"/>
        <v>12.491026497258353</v>
      </c>
      <c r="LK51" s="239">
        <f t="shared" si="145"/>
        <v>10.676171054312112</v>
      </c>
      <c r="LL51" s="239">
        <f t="shared" si="145"/>
        <v>12.478194699022268</v>
      </c>
      <c r="LM51" s="240">
        <f t="shared" si="145"/>
        <v>6.2716228711599769</v>
      </c>
      <c r="LN51" s="240">
        <f t="shared" si="145"/>
        <v>7.5139976249904317</v>
      </c>
      <c r="LO51" s="240">
        <f t="shared" si="145"/>
        <v>3.7634346661613232</v>
      </c>
      <c r="LP51" s="240">
        <f t="shared" si="145"/>
        <v>4.2385410332805762</v>
      </c>
      <c r="LQ51" s="240">
        <f t="shared" si="145"/>
        <v>3.0464780134457627</v>
      </c>
      <c r="LR51" s="240">
        <f t="shared" si="145"/>
        <v>3.452263455255796</v>
      </c>
      <c r="LS51" s="240">
        <f t="shared" si="145"/>
        <v>2.5908515876238605</v>
      </c>
      <c r="LT51" s="127">
        <f t="shared" si="145"/>
        <v>2.7111405641342632</v>
      </c>
      <c r="LU51" s="127">
        <f t="shared" si="145"/>
        <v>1.6722779823175127</v>
      </c>
      <c r="LV51" s="127">
        <f t="shared" si="145"/>
        <v>1.6922626747679665</v>
      </c>
      <c r="LW51" s="127">
        <f t="shared" si="145"/>
        <v>1.9859274275255154</v>
      </c>
      <c r="LX51" s="127">
        <f t="shared" si="145"/>
        <v>1.447615120131734</v>
      </c>
      <c r="LY51" s="127">
        <f t="shared" si="145"/>
        <v>1.5215173035586911</v>
      </c>
      <c r="LZ51" s="127">
        <f t="shared" si="145"/>
        <v>3.4004591278275704</v>
      </c>
      <c r="MA51" s="127">
        <f t="shared" si="145"/>
        <v>3.326684029039221</v>
      </c>
      <c r="MB51" s="127">
        <f t="shared" si="145"/>
        <v>2.2007011970054795</v>
      </c>
      <c r="MC51" s="127">
        <f t="shared" si="145"/>
        <v>1.513112134865594</v>
      </c>
      <c r="MD51" s="127">
        <f t="shared" si="145"/>
        <v>0.73123747466180966</v>
      </c>
      <c r="ME51" s="127">
        <f t="shared" si="145"/>
        <v>1.0639890153334508</v>
      </c>
      <c r="MF51" s="127">
        <f t="shared" si="145"/>
        <v>1.0416040696407558</v>
      </c>
      <c r="MG51" s="127">
        <f t="shared" si="145"/>
        <v>1.1917051939935557</v>
      </c>
      <c r="MH51" s="127">
        <f t="shared" si="145"/>
        <v>2.0580403962602913</v>
      </c>
      <c r="MI51" s="127">
        <f t="shared" si="145"/>
        <v>3.8760665220660169</v>
      </c>
      <c r="MJ51" s="127">
        <f t="shared" si="145"/>
        <v>3.3845204542320553</v>
      </c>
      <c r="MK51" s="127">
        <f t="shared" si="145"/>
        <v>3.5464142418072071</v>
      </c>
      <c r="ML51" s="127">
        <f t="shared" si="145"/>
        <v>6.3738897185570593</v>
      </c>
      <c r="MM51" s="127">
        <f t="shared" si="145"/>
        <v>6.2285072715553653</v>
      </c>
      <c r="MN51" s="127">
        <f t="shared" si="145"/>
        <v>2.7385616012900642</v>
      </c>
      <c r="MO51" s="127">
        <f t="shared" si="145"/>
        <v>3.4065112435301166</v>
      </c>
      <c r="MP51" s="127">
        <f t="shared" si="145"/>
        <v>1.850227363248371</v>
      </c>
      <c r="MQ51" s="127">
        <f t="shared" si="145"/>
        <v>1.7709557631474846</v>
      </c>
      <c r="MR51" s="127">
        <f t="shared" si="145"/>
        <v>4.8674690384151109</v>
      </c>
      <c r="MS51" s="127">
        <f t="shared" si="145"/>
        <v>6.0634390749362579</v>
      </c>
      <c r="MT51" s="127">
        <f t="shared" si="145"/>
        <v>6.7957261277756729</v>
      </c>
      <c r="MU51" s="127">
        <f t="shared" si="145"/>
        <v>6.8194558611723819</v>
      </c>
      <c r="MV51" s="127">
        <f t="shared" si="145"/>
        <v>6.3475296240261363</v>
      </c>
      <c r="MW51" s="127">
        <f t="shared" si="145"/>
        <v>6.8660751842009544</v>
      </c>
      <c r="MX51" s="127">
        <f t="shared" si="145"/>
        <v>6.689745550910513</v>
      </c>
      <c r="MY51" s="127">
        <f t="shared" si="145"/>
        <v>6.9971343289542602</v>
      </c>
      <c r="MZ51" s="127">
        <f t="shared" si="145"/>
        <v>6.603056157021844</v>
      </c>
      <c r="NA51" s="127">
        <f t="shared" si="145"/>
        <v>2.1776368412217821</v>
      </c>
      <c r="NB51" s="127">
        <f t="shared" si="145"/>
        <v>2.2007312737967868</v>
      </c>
      <c r="NC51" s="127">
        <f t="shared" si="145"/>
        <v>1.4031110619182414</v>
      </c>
      <c r="ND51" s="127">
        <f t="shared" si="145"/>
        <v>2.3265699316537889</v>
      </c>
      <c r="NE51" s="127">
        <f t="shared" si="145"/>
        <v>2.4296522959646039</v>
      </c>
    </row>
    <row r="52" spans="1:369" s="38" customFormat="1">
      <c r="A52" s="24" t="s">
        <v>220</v>
      </c>
      <c r="B52" s="24">
        <f t="shared" si="141"/>
        <v>3.9748442686266865E-2</v>
      </c>
      <c r="C52" s="24">
        <f t="shared" si="141"/>
        <v>3.8064950668941624E-2</v>
      </c>
      <c r="D52" s="24">
        <f t="shared" si="141"/>
        <v>2.9816852478080257E-2</v>
      </c>
      <c r="E52" s="24">
        <f t="shared" si="141"/>
        <v>2.8626975336416834E-2</v>
      </c>
      <c r="F52" s="24">
        <f t="shared" si="141"/>
        <v>2.513532932033978E-2</v>
      </c>
      <c r="G52" s="24">
        <f t="shared" si="141"/>
        <v>2.6642266523303881E-2</v>
      </c>
      <c r="H52" s="24">
        <f t="shared" si="141"/>
        <v>2.6524006882291454E-2</v>
      </c>
      <c r="I52" s="24">
        <f t="shared" si="141"/>
        <v>3.015659354046378E-2</v>
      </c>
      <c r="J52" s="24">
        <f t="shared" si="141"/>
        <v>3.1258051597940956E-2</v>
      </c>
      <c r="K52" s="24">
        <f t="shared" si="141"/>
        <v>2.8225775678652268E-2</v>
      </c>
      <c r="L52" s="24">
        <f t="shared" si="141"/>
        <v>2.9136221615398448E-2</v>
      </c>
      <c r="M52" s="24">
        <f t="shared" si="141"/>
        <v>3.713074033500343E-2</v>
      </c>
      <c r="N52" s="24">
        <f t="shared" si="141"/>
        <v>3.8211866803662488E-2</v>
      </c>
      <c r="O52" s="24">
        <f t="shared" si="141"/>
        <v>2.6147659804264159E-2</v>
      </c>
      <c r="P52" s="24">
        <f t="shared" si="141"/>
        <v>2.6757506943912126E-2</v>
      </c>
      <c r="Q52" s="24">
        <f t="shared" si="141"/>
        <v>4.0209128876097948E-2</v>
      </c>
      <c r="R52" s="24">
        <f t="shared" si="141"/>
        <v>4.659969411436584E-2</v>
      </c>
      <c r="S52" s="24">
        <f t="shared" si="141"/>
        <v>4.4782754792900413E-2</v>
      </c>
      <c r="T52" s="24">
        <f t="shared" si="141"/>
        <v>4.6852034852405737E-2</v>
      </c>
      <c r="U52" s="24">
        <f t="shared" si="141"/>
        <v>3.2905039025092897E-2</v>
      </c>
      <c r="V52" s="24">
        <f t="shared" si="141"/>
        <v>2.9963562245985041E-2</v>
      </c>
      <c r="W52" s="24">
        <f t="shared" si="141"/>
        <v>3.2235927074319687E-2</v>
      </c>
      <c r="X52" s="24">
        <f t="shared" si="141"/>
        <v>3.7259311725650217E-2</v>
      </c>
      <c r="Y52" s="24">
        <f t="shared" si="141"/>
        <v>3.459340942102989E-2</v>
      </c>
      <c r="Z52" s="24">
        <f t="shared" si="141"/>
        <v>2.9763283983329863E-2</v>
      </c>
      <c r="AA52" s="24">
        <f t="shared" si="141"/>
        <v>3.0268395327652797E-2</v>
      </c>
      <c r="AB52" s="24">
        <f t="shared" si="141"/>
        <v>2.7335760858736128E-2</v>
      </c>
      <c r="AC52" s="24">
        <f t="shared" si="141"/>
        <v>2.9999875121113084E-2</v>
      </c>
      <c r="AD52" s="24">
        <f t="shared" si="141"/>
        <v>3.1951074798207101E-2</v>
      </c>
      <c r="AE52" s="24">
        <f t="shared" si="141"/>
        <v>2.9031250327728977E-2</v>
      </c>
      <c r="AF52" s="24">
        <f t="shared" si="141"/>
        <v>2.4507960122890065E-2</v>
      </c>
      <c r="AG52" s="24">
        <f t="shared" si="141"/>
        <v>2.8850637885635508E-2</v>
      </c>
      <c r="AH52" s="24">
        <f t="shared" si="141"/>
        <v>2.6668954144339303E-2</v>
      </c>
      <c r="AI52" s="24">
        <f t="shared" si="141"/>
        <v>0</v>
      </c>
      <c r="AJ52" s="24">
        <f t="shared" si="141"/>
        <v>3.4898672502772593E-2</v>
      </c>
      <c r="AK52" s="24">
        <f t="shared" si="141"/>
        <v>3.5450029433660615E-2</v>
      </c>
      <c r="AL52" s="24">
        <f t="shared" si="141"/>
        <v>3.4610914084128482E-2</v>
      </c>
      <c r="AM52" s="24">
        <f t="shared" si="141"/>
        <v>3.7180509192131776E-2</v>
      </c>
      <c r="AN52" s="24">
        <f t="shared" si="141"/>
        <v>5.4313828345863187E-2</v>
      </c>
      <c r="AO52" s="24">
        <f t="shared" si="141"/>
        <v>4.2926385424852505E-2</v>
      </c>
      <c r="AP52" s="24">
        <f t="shared" si="141"/>
        <v>4.6554954339637133E-2</v>
      </c>
      <c r="AQ52" s="24">
        <f t="shared" si="141"/>
        <v>3.4003749334379448E-2</v>
      </c>
      <c r="AR52" s="24">
        <f t="shared" si="141"/>
        <v>3.254051210371723E-2</v>
      </c>
      <c r="AS52" s="24">
        <f t="shared" si="141"/>
        <v>2.9294583422853005E-2</v>
      </c>
      <c r="AT52" s="24">
        <f t="shared" si="141"/>
        <v>2.463770329420072E-2</v>
      </c>
      <c r="AU52" s="24">
        <f t="shared" si="141"/>
        <v>2.3787750667359314E-2</v>
      </c>
      <c r="AV52" s="24">
        <f t="shared" si="141"/>
        <v>4.688091443497535E-2</v>
      </c>
      <c r="AW52" s="24">
        <f t="shared" si="141"/>
        <v>3.8936215604396383E-2</v>
      </c>
      <c r="AX52" s="83">
        <f t="shared" si="141"/>
        <v>0</v>
      </c>
      <c r="AY52" s="83">
        <f t="shared" si="141"/>
        <v>0</v>
      </c>
      <c r="AZ52" s="83">
        <f t="shared" si="141"/>
        <v>0</v>
      </c>
      <c r="BA52" s="83">
        <f t="shared" si="141"/>
        <v>0</v>
      </c>
      <c r="BB52" s="83">
        <f t="shared" si="141"/>
        <v>0</v>
      </c>
      <c r="BC52" s="83">
        <f t="shared" si="141"/>
        <v>0</v>
      </c>
      <c r="BD52" s="83">
        <f t="shared" si="141"/>
        <v>0</v>
      </c>
      <c r="BE52" s="83">
        <f t="shared" si="141"/>
        <v>0</v>
      </c>
      <c r="BF52" s="83">
        <f t="shared" si="141"/>
        <v>0</v>
      </c>
      <c r="BG52" s="83">
        <f t="shared" si="141"/>
        <v>0</v>
      </c>
      <c r="BH52" s="83">
        <f t="shared" si="141"/>
        <v>0</v>
      </c>
      <c r="BI52" s="83">
        <f t="shared" si="141"/>
        <v>0</v>
      </c>
      <c r="BJ52" s="83">
        <f t="shared" si="141"/>
        <v>0</v>
      </c>
      <c r="BK52" s="83">
        <f t="shared" si="141"/>
        <v>0</v>
      </c>
      <c r="BL52" s="83">
        <f t="shared" si="141"/>
        <v>0</v>
      </c>
      <c r="BM52" s="83">
        <f t="shared" si="141"/>
        <v>0</v>
      </c>
      <c r="BN52" s="83">
        <f t="shared" si="141"/>
        <v>0</v>
      </c>
      <c r="BO52" s="83">
        <f t="shared" si="141"/>
        <v>0</v>
      </c>
      <c r="BP52" s="83">
        <f t="shared" si="141"/>
        <v>0</v>
      </c>
      <c r="BQ52" s="83">
        <f t="shared" si="141"/>
        <v>0</v>
      </c>
      <c r="BR52" s="83">
        <f t="shared" si="141"/>
        <v>0</v>
      </c>
      <c r="BS52" s="83">
        <f t="shared" si="141"/>
        <v>0</v>
      </c>
      <c r="BT52" s="83">
        <f t="shared" si="141"/>
        <v>0</v>
      </c>
      <c r="BU52" s="83">
        <f t="shared" si="141"/>
        <v>0</v>
      </c>
      <c r="BV52" s="83">
        <f t="shared" si="141"/>
        <v>0</v>
      </c>
      <c r="BW52" s="83">
        <f t="shared" si="141"/>
        <v>0</v>
      </c>
      <c r="BX52" s="83">
        <f t="shared" si="141"/>
        <v>0</v>
      </c>
      <c r="BY52" s="83">
        <f t="shared" si="141"/>
        <v>0</v>
      </c>
      <c r="BZ52" s="83">
        <f t="shared" si="141"/>
        <v>0</v>
      </c>
      <c r="CA52" s="83">
        <f t="shared" si="141"/>
        <v>0</v>
      </c>
      <c r="CB52" s="83">
        <f t="shared" si="141"/>
        <v>0</v>
      </c>
      <c r="CC52" s="83">
        <f t="shared" si="141"/>
        <v>0</v>
      </c>
      <c r="CD52" s="83">
        <f t="shared" si="141"/>
        <v>0</v>
      </c>
      <c r="CE52" s="83">
        <f t="shared" si="141"/>
        <v>0</v>
      </c>
      <c r="CF52" s="83">
        <f t="shared" si="141"/>
        <v>0</v>
      </c>
      <c r="CG52" s="83">
        <f t="shared" si="141"/>
        <v>3.1684302377353438E-2</v>
      </c>
      <c r="CH52" s="83">
        <f t="shared" si="141"/>
        <v>0</v>
      </c>
      <c r="CI52" s="83">
        <f t="shared" si="141"/>
        <v>3.3267285270972606E-2</v>
      </c>
      <c r="CJ52" s="83">
        <f t="shared" si="141"/>
        <v>1.6877731634552192E-2</v>
      </c>
      <c r="CK52" s="83">
        <f t="shared" si="141"/>
        <v>0</v>
      </c>
      <c r="CL52" s="83">
        <f t="shared" si="141"/>
        <v>2.5031153557871211E-2</v>
      </c>
      <c r="CM52" s="83">
        <f t="shared" si="141"/>
        <v>2.4875291162024176E-2</v>
      </c>
      <c r="CN52" s="83">
        <f t="shared" si="141"/>
        <v>0</v>
      </c>
      <c r="CO52" s="83">
        <f t="shared" si="141"/>
        <v>0</v>
      </c>
      <c r="CP52" s="83">
        <f t="shared" si="141"/>
        <v>2.128215467042489E-2</v>
      </c>
      <c r="CQ52" s="83">
        <f t="shared" si="141"/>
        <v>2.097386769001806E-2</v>
      </c>
      <c r="CR52" s="24">
        <f t="shared" si="141"/>
        <v>0</v>
      </c>
      <c r="CS52" s="24">
        <f t="shared" si="141"/>
        <v>0</v>
      </c>
      <c r="CT52" s="24">
        <f t="shared" si="141"/>
        <v>0</v>
      </c>
      <c r="CU52" s="24">
        <f t="shared" si="141"/>
        <v>0</v>
      </c>
      <c r="CV52" s="24">
        <f t="shared" si="141"/>
        <v>0</v>
      </c>
      <c r="CW52" s="24">
        <f t="shared" si="141"/>
        <v>0</v>
      </c>
      <c r="CX52" s="24">
        <f t="shared" si="141"/>
        <v>0</v>
      </c>
      <c r="CY52" s="24">
        <f t="shared" si="141"/>
        <v>0</v>
      </c>
      <c r="CZ52" s="24">
        <f t="shared" si="141"/>
        <v>0</v>
      </c>
      <c r="DA52" s="24">
        <f t="shared" si="141"/>
        <v>0</v>
      </c>
      <c r="DB52" s="24">
        <f t="shared" si="141"/>
        <v>0</v>
      </c>
      <c r="DC52" s="26">
        <f t="shared" si="141"/>
        <v>7.470726057921899E-2</v>
      </c>
      <c r="DD52" s="26">
        <f t="shared" si="141"/>
        <v>0.11565737592534221</v>
      </c>
      <c r="DE52" s="26">
        <f t="shared" si="141"/>
        <v>9.3802855869054361E-2</v>
      </c>
      <c r="DF52" s="26">
        <f t="shared" si="141"/>
        <v>6.5569824204677871E-2</v>
      </c>
      <c r="DG52" s="26">
        <f t="shared" si="141"/>
        <v>5.7212830116341408E-2</v>
      </c>
      <c r="DH52" s="26">
        <f t="shared" si="141"/>
        <v>6.2424674330190999E-2</v>
      </c>
      <c r="DI52" s="26">
        <f t="shared" si="141"/>
        <v>6.187953770625753E-2</v>
      </c>
      <c r="DJ52" s="26">
        <f t="shared" si="141"/>
        <v>5.9001347999534944E-2</v>
      </c>
      <c r="DK52" s="26">
        <f t="shared" si="141"/>
        <v>6.0191735816874863E-2</v>
      </c>
      <c r="DL52" s="26">
        <f t="shared" si="141"/>
        <v>6.8959399574167371E-2</v>
      </c>
      <c r="DM52" s="26">
        <f t="shared" si="141"/>
        <v>9.5369564083388578E-2</v>
      </c>
      <c r="DN52" s="26">
        <f t="shared" si="141"/>
        <v>0.10414773093018292</v>
      </c>
      <c r="DO52" s="26">
        <f t="shared" si="141"/>
        <v>7.7817843978760279E-2</v>
      </c>
      <c r="DP52" s="26">
        <f t="shared" si="141"/>
        <v>8.0335359728873068E-2</v>
      </c>
      <c r="DQ52" s="26">
        <v>6.3072469349579177E-2</v>
      </c>
      <c r="DR52" s="26">
        <v>4.9874006826471175E-2</v>
      </c>
      <c r="DS52" s="26">
        <v>5.9990849142856711E-2</v>
      </c>
      <c r="DT52" s="26">
        <v>4.7901346391995309E-2</v>
      </c>
      <c r="DU52" s="26">
        <v>4.9386701864017335E-2</v>
      </c>
      <c r="DV52" s="26">
        <v>4.7526945083485629E-2</v>
      </c>
      <c r="DW52" s="26">
        <f t="shared" si="142"/>
        <v>0</v>
      </c>
      <c r="DX52" s="26">
        <f t="shared" si="142"/>
        <v>0</v>
      </c>
      <c r="DY52" s="26">
        <f t="shared" si="142"/>
        <v>0</v>
      </c>
      <c r="DZ52" s="26">
        <f t="shared" si="142"/>
        <v>0</v>
      </c>
      <c r="EA52" s="26">
        <f t="shared" si="142"/>
        <v>0</v>
      </c>
      <c r="EB52" s="26">
        <f t="shared" si="142"/>
        <v>5.0256660113543766E-2</v>
      </c>
      <c r="EC52" s="26">
        <f t="shared" si="142"/>
        <v>0.10309277491774461</v>
      </c>
      <c r="ED52" s="26">
        <f t="shared" si="142"/>
        <v>7.5830655215962717E-2</v>
      </c>
      <c r="EE52" s="26">
        <f t="shared" si="142"/>
        <v>2.8197949994877205E-2</v>
      </c>
      <c r="EF52" s="26">
        <f t="shared" si="142"/>
        <v>7.6920549756435405E-2</v>
      </c>
      <c r="EG52" s="26">
        <f t="shared" si="142"/>
        <v>0.10200033165997108</v>
      </c>
      <c r="EH52" s="26">
        <f t="shared" si="142"/>
        <v>2.327041835873922E-2</v>
      </c>
      <c r="EI52" s="26">
        <f t="shared" si="142"/>
        <v>2.3009285460622895E-2</v>
      </c>
      <c r="EJ52" s="26">
        <f t="shared" si="142"/>
        <v>3.4429962472263188E-2</v>
      </c>
      <c r="EK52" s="26">
        <f t="shared" si="142"/>
        <v>2.1536279826229968E-2</v>
      </c>
      <c r="EL52" s="26">
        <f t="shared" si="142"/>
        <v>2.4469217167297174E-2</v>
      </c>
      <c r="EM52" s="26">
        <f t="shared" si="142"/>
        <v>0</v>
      </c>
      <c r="EN52" s="26">
        <f t="shared" si="142"/>
        <v>0</v>
      </c>
      <c r="EO52" s="26">
        <f t="shared" si="142"/>
        <v>0</v>
      </c>
      <c r="EP52" s="26">
        <f t="shared" si="142"/>
        <v>0</v>
      </c>
      <c r="EQ52" s="26">
        <f t="shared" si="142"/>
        <v>0</v>
      </c>
      <c r="ER52" s="27">
        <v>0</v>
      </c>
      <c r="ES52" s="27">
        <v>0</v>
      </c>
      <c r="ET52" s="27">
        <v>0</v>
      </c>
      <c r="EU52" s="27">
        <v>0</v>
      </c>
      <c r="EV52" s="27">
        <v>0</v>
      </c>
      <c r="EW52" s="27">
        <v>0</v>
      </c>
      <c r="EX52" s="27">
        <v>0</v>
      </c>
      <c r="EY52" s="27">
        <v>0</v>
      </c>
      <c r="EZ52" s="27">
        <v>0</v>
      </c>
      <c r="FA52" s="27">
        <v>0</v>
      </c>
      <c r="FB52" s="27">
        <v>0</v>
      </c>
      <c r="FC52" s="27">
        <v>0</v>
      </c>
      <c r="FD52" s="27">
        <v>0</v>
      </c>
      <c r="FE52" s="27">
        <v>0</v>
      </c>
      <c r="FF52" s="27">
        <v>0</v>
      </c>
      <c r="FG52" s="27">
        <v>0</v>
      </c>
      <c r="FH52" s="27">
        <v>0</v>
      </c>
      <c r="FI52" s="27">
        <v>0</v>
      </c>
      <c r="FJ52" s="27">
        <v>0</v>
      </c>
      <c r="FK52" s="27">
        <v>0</v>
      </c>
      <c r="FL52" s="27">
        <v>0</v>
      </c>
      <c r="FM52" s="27">
        <v>0</v>
      </c>
      <c r="FN52" s="27">
        <v>0</v>
      </c>
      <c r="FO52" s="27">
        <v>0</v>
      </c>
      <c r="FP52" s="27">
        <v>0</v>
      </c>
      <c r="FQ52" s="27">
        <v>0</v>
      </c>
      <c r="FR52" s="27">
        <v>0</v>
      </c>
      <c r="FS52" s="27">
        <v>0</v>
      </c>
      <c r="FT52" s="27">
        <v>0</v>
      </c>
      <c r="FU52" s="27">
        <v>0</v>
      </c>
      <c r="FV52" s="27">
        <f t="shared" si="143"/>
        <v>0</v>
      </c>
      <c r="FW52" s="27">
        <f t="shared" si="143"/>
        <v>0</v>
      </c>
      <c r="FX52" s="27">
        <f t="shared" si="143"/>
        <v>0</v>
      </c>
      <c r="FY52" s="27">
        <f t="shared" si="143"/>
        <v>0</v>
      </c>
      <c r="FZ52" s="27">
        <f t="shared" si="143"/>
        <v>0</v>
      </c>
      <c r="GA52" s="27">
        <f t="shared" si="143"/>
        <v>0</v>
      </c>
      <c r="GB52" s="27">
        <f t="shared" si="143"/>
        <v>0</v>
      </c>
      <c r="GC52" s="27">
        <f t="shared" si="143"/>
        <v>0</v>
      </c>
      <c r="GD52" s="27">
        <f t="shared" si="143"/>
        <v>0</v>
      </c>
      <c r="GE52" s="27">
        <f t="shared" si="143"/>
        <v>0</v>
      </c>
      <c r="GF52" s="27">
        <f t="shared" si="143"/>
        <v>0</v>
      </c>
      <c r="GG52" s="27">
        <f t="shared" si="143"/>
        <v>0</v>
      </c>
      <c r="GH52" s="27">
        <f t="shared" si="143"/>
        <v>0</v>
      </c>
      <c r="GI52" s="27">
        <f t="shared" si="143"/>
        <v>0</v>
      </c>
      <c r="GJ52" s="27">
        <f t="shared" si="143"/>
        <v>0</v>
      </c>
      <c r="GK52" s="27">
        <f t="shared" si="143"/>
        <v>0</v>
      </c>
      <c r="GL52" s="27">
        <f t="shared" si="143"/>
        <v>0</v>
      </c>
      <c r="GM52" s="27">
        <f t="shared" si="143"/>
        <v>0</v>
      </c>
      <c r="GN52" s="27">
        <f t="shared" si="143"/>
        <v>0</v>
      </c>
      <c r="GO52" s="27">
        <f t="shared" si="143"/>
        <v>0</v>
      </c>
      <c r="GP52" s="27">
        <f t="shared" si="143"/>
        <v>0</v>
      </c>
      <c r="GQ52" s="27">
        <f t="shared" si="143"/>
        <v>0</v>
      </c>
      <c r="GR52" s="27">
        <f t="shared" si="143"/>
        <v>0</v>
      </c>
      <c r="GS52" s="27">
        <f t="shared" si="143"/>
        <v>0</v>
      </c>
      <c r="GT52" s="27">
        <f t="shared" si="143"/>
        <v>0</v>
      </c>
      <c r="GU52" s="27">
        <f t="shared" si="143"/>
        <v>0</v>
      </c>
      <c r="GV52" s="27">
        <f t="shared" si="143"/>
        <v>0</v>
      </c>
      <c r="GW52" s="27">
        <f t="shared" si="143"/>
        <v>0</v>
      </c>
      <c r="GX52" s="27">
        <f t="shared" si="143"/>
        <v>0</v>
      </c>
      <c r="GY52" s="27">
        <f t="shared" si="143"/>
        <v>0</v>
      </c>
      <c r="GZ52" s="27">
        <f t="shared" si="143"/>
        <v>0</v>
      </c>
      <c r="HA52" s="27">
        <f t="shared" si="143"/>
        <v>0</v>
      </c>
      <c r="HB52" s="27">
        <f t="shared" si="143"/>
        <v>0</v>
      </c>
      <c r="HC52" s="27">
        <f t="shared" si="143"/>
        <v>0</v>
      </c>
      <c r="HD52" s="27">
        <f t="shared" si="143"/>
        <v>0</v>
      </c>
      <c r="HE52" s="27">
        <f t="shared" si="143"/>
        <v>0</v>
      </c>
      <c r="HF52" s="27">
        <f t="shared" si="143"/>
        <v>0</v>
      </c>
      <c r="HG52" s="27">
        <f t="shared" si="143"/>
        <v>0</v>
      </c>
      <c r="HH52" s="27">
        <f t="shared" si="143"/>
        <v>0</v>
      </c>
      <c r="HI52" s="27">
        <f t="shared" si="143"/>
        <v>0</v>
      </c>
      <c r="HJ52" s="27">
        <f t="shared" si="143"/>
        <v>0</v>
      </c>
      <c r="HK52" s="27">
        <f t="shared" si="143"/>
        <v>0</v>
      </c>
      <c r="HL52" s="27">
        <f t="shared" si="143"/>
        <v>0</v>
      </c>
      <c r="HM52" s="27">
        <f t="shared" si="143"/>
        <v>0</v>
      </c>
      <c r="HN52" s="27">
        <f t="shared" si="143"/>
        <v>0</v>
      </c>
      <c r="HO52" s="27">
        <f t="shared" si="143"/>
        <v>0</v>
      </c>
      <c r="HP52" s="27">
        <f t="shared" si="143"/>
        <v>0</v>
      </c>
      <c r="HQ52" s="27">
        <f t="shared" si="143"/>
        <v>0</v>
      </c>
      <c r="HR52" s="27">
        <f t="shared" si="143"/>
        <v>0</v>
      </c>
      <c r="HS52" s="27">
        <f t="shared" si="143"/>
        <v>0</v>
      </c>
      <c r="HT52" s="27">
        <f t="shared" si="143"/>
        <v>0</v>
      </c>
      <c r="HU52" s="27">
        <f t="shared" si="143"/>
        <v>0</v>
      </c>
      <c r="HV52" s="27">
        <f t="shared" si="143"/>
        <v>0</v>
      </c>
      <c r="HW52" s="27">
        <f t="shared" si="143"/>
        <v>0</v>
      </c>
      <c r="HX52" s="27">
        <f t="shared" si="143"/>
        <v>0</v>
      </c>
      <c r="HY52" s="27">
        <f t="shared" si="143"/>
        <v>0</v>
      </c>
      <c r="HZ52" s="27">
        <f t="shared" si="143"/>
        <v>0</v>
      </c>
      <c r="IA52" s="27">
        <f t="shared" si="143"/>
        <v>0</v>
      </c>
      <c r="IB52" s="27">
        <f t="shared" si="143"/>
        <v>0</v>
      </c>
      <c r="IC52" s="27">
        <f t="shared" si="143"/>
        <v>0</v>
      </c>
      <c r="ID52" s="27">
        <f t="shared" si="143"/>
        <v>0</v>
      </c>
      <c r="IE52" s="27">
        <f t="shared" si="143"/>
        <v>0</v>
      </c>
      <c r="IF52" s="27">
        <f t="shared" si="143"/>
        <v>0</v>
      </c>
      <c r="IG52" s="27">
        <f t="shared" si="143"/>
        <v>0</v>
      </c>
      <c r="IH52" s="27">
        <f t="shared" si="144"/>
        <v>0</v>
      </c>
      <c r="II52" s="27">
        <f t="shared" si="144"/>
        <v>0</v>
      </c>
      <c r="IJ52" s="27">
        <f t="shared" si="144"/>
        <v>0</v>
      </c>
      <c r="IK52" s="27">
        <f t="shared" si="144"/>
        <v>0</v>
      </c>
      <c r="IL52" s="27">
        <f t="shared" si="144"/>
        <v>0</v>
      </c>
      <c r="IM52" s="27">
        <f t="shared" si="144"/>
        <v>0</v>
      </c>
      <c r="IN52" s="27">
        <f t="shared" si="144"/>
        <v>0</v>
      </c>
      <c r="IO52" s="27">
        <f t="shared" si="144"/>
        <v>0</v>
      </c>
      <c r="IP52" s="27">
        <f t="shared" si="144"/>
        <v>0</v>
      </c>
      <c r="IQ52" s="27">
        <f t="shared" si="144"/>
        <v>0</v>
      </c>
      <c r="IR52" s="27">
        <f t="shared" si="144"/>
        <v>0</v>
      </c>
      <c r="IS52" s="27">
        <f t="shared" si="144"/>
        <v>0</v>
      </c>
      <c r="IT52" s="27">
        <f t="shared" si="144"/>
        <v>2.0157582724169471E-2</v>
      </c>
      <c r="IU52" s="27">
        <f t="shared" si="144"/>
        <v>2.3974199292354312E-2</v>
      </c>
      <c r="IV52" s="27">
        <f t="shared" si="144"/>
        <v>1.7081283713014154E-2</v>
      </c>
      <c r="IW52" s="27">
        <f t="shared" si="144"/>
        <v>2.8314603736893335E-2</v>
      </c>
      <c r="IX52" s="27">
        <f t="shared" si="144"/>
        <v>3.4440976464525472E-2</v>
      </c>
      <c r="IY52" s="27">
        <f t="shared" si="144"/>
        <v>1.1412362161565793E-2</v>
      </c>
      <c r="IZ52" s="27">
        <f t="shared" si="144"/>
        <v>9.7171773285947751E-3</v>
      </c>
      <c r="JA52" s="27">
        <f t="shared" si="144"/>
        <v>1.8139877739645521E-2</v>
      </c>
      <c r="JB52" s="27">
        <f t="shared" si="144"/>
        <v>1.0165681806850154E-2</v>
      </c>
      <c r="JC52" s="27">
        <f t="shared" si="144"/>
        <v>4.9213851470019405E-3</v>
      </c>
      <c r="JD52" s="27">
        <f t="shared" si="144"/>
        <v>9.6993459772335457E-3</v>
      </c>
      <c r="JE52" s="27">
        <f t="shared" si="144"/>
        <v>1.1766363701073158E-2</v>
      </c>
      <c r="JF52" s="27">
        <f t="shared" si="144"/>
        <v>1.1564490534600999E-2</v>
      </c>
      <c r="JG52" s="27">
        <f t="shared" si="144"/>
        <v>1.2110939029298365E-2</v>
      </c>
      <c r="JH52" s="27">
        <f t="shared" si="144"/>
        <v>1.1772425145609193E-2</v>
      </c>
      <c r="JI52" s="27">
        <f t="shared" si="144"/>
        <v>1.5033333706252282E-2</v>
      </c>
      <c r="JJ52" s="27">
        <f t="shared" si="144"/>
        <v>8.251920356741594E-3</v>
      </c>
      <c r="JK52" s="27">
        <f t="shared" si="144"/>
        <v>0</v>
      </c>
      <c r="JL52" s="27">
        <f t="shared" si="144"/>
        <v>0</v>
      </c>
      <c r="JM52" s="27">
        <f t="shared" si="144"/>
        <v>0</v>
      </c>
      <c r="JN52" s="27">
        <f t="shared" si="144"/>
        <v>0</v>
      </c>
      <c r="JO52" s="27">
        <f t="shared" si="144"/>
        <v>0</v>
      </c>
      <c r="JP52" s="27">
        <f t="shared" si="144"/>
        <v>0</v>
      </c>
      <c r="JQ52" s="27">
        <f t="shared" si="144"/>
        <v>0</v>
      </c>
      <c r="JR52" s="27">
        <f t="shared" si="144"/>
        <v>0</v>
      </c>
      <c r="JS52" s="27">
        <f t="shared" si="144"/>
        <v>0</v>
      </c>
      <c r="JT52" s="27">
        <f t="shared" si="144"/>
        <v>0</v>
      </c>
      <c r="JU52" s="27">
        <f t="shared" si="144"/>
        <v>0</v>
      </c>
      <c r="JV52" s="27">
        <f t="shared" si="144"/>
        <v>0</v>
      </c>
      <c r="JW52" s="27">
        <f t="shared" si="144"/>
        <v>3.5368514247175152E-2</v>
      </c>
      <c r="JX52" s="27">
        <f t="shared" si="144"/>
        <v>3.311774344275193E-2</v>
      </c>
      <c r="JY52" s="27">
        <f t="shared" si="144"/>
        <v>3.5199411946605925E-2</v>
      </c>
      <c r="JZ52" s="27">
        <f t="shared" si="144"/>
        <v>4.2507556423437183E-2</v>
      </c>
      <c r="KA52" s="27">
        <f t="shared" si="144"/>
        <v>2.7286040989133203E-2</v>
      </c>
      <c r="KB52" s="27">
        <f t="shared" si="144"/>
        <v>3.7156057827901018E-2</v>
      </c>
      <c r="KC52" s="27">
        <f t="shared" si="144"/>
        <v>3.076134238094316E-2</v>
      </c>
      <c r="KD52" s="27">
        <f t="shared" si="144"/>
        <v>0</v>
      </c>
      <c r="KE52" s="27">
        <f t="shared" si="144"/>
        <v>0</v>
      </c>
      <c r="KF52" s="27">
        <f t="shared" si="144"/>
        <v>0</v>
      </c>
      <c r="KG52" s="27">
        <f t="shared" si="144"/>
        <v>0</v>
      </c>
      <c r="KH52" s="27">
        <f t="shared" si="144"/>
        <v>0</v>
      </c>
      <c r="KI52" s="27">
        <f t="shared" si="144"/>
        <v>0</v>
      </c>
      <c r="KJ52" s="27">
        <f t="shared" si="144"/>
        <v>0</v>
      </c>
      <c r="KK52" s="27">
        <f t="shared" si="144"/>
        <v>0</v>
      </c>
      <c r="KL52" s="27">
        <f t="shared" si="144"/>
        <v>0</v>
      </c>
      <c r="KM52" s="238">
        <f t="shared" si="144"/>
        <v>0</v>
      </c>
      <c r="KN52" s="238">
        <f t="shared" si="144"/>
        <v>0</v>
      </c>
      <c r="KO52" s="239">
        <f t="shared" si="144"/>
        <v>0</v>
      </c>
      <c r="KP52" s="239">
        <f t="shared" si="144"/>
        <v>0</v>
      </c>
      <c r="KQ52" s="239">
        <f t="shared" si="144"/>
        <v>0</v>
      </c>
      <c r="KR52" s="239">
        <f t="shared" si="144"/>
        <v>0</v>
      </c>
      <c r="KS52" s="239">
        <f t="shared" si="144"/>
        <v>0</v>
      </c>
      <c r="KT52" s="239">
        <f t="shared" si="145"/>
        <v>0</v>
      </c>
      <c r="KU52" s="239">
        <f t="shared" si="145"/>
        <v>0</v>
      </c>
      <c r="KV52" s="239">
        <f t="shared" si="145"/>
        <v>0</v>
      </c>
      <c r="KW52" s="239">
        <f t="shared" si="145"/>
        <v>0</v>
      </c>
      <c r="KX52" s="239">
        <f t="shared" si="145"/>
        <v>0</v>
      </c>
      <c r="KY52" s="239">
        <f t="shared" si="145"/>
        <v>0</v>
      </c>
      <c r="KZ52" s="239">
        <f t="shared" si="145"/>
        <v>0</v>
      </c>
      <c r="LA52" s="239">
        <f t="shared" si="145"/>
        <v>0</v>
      </c>
      <c r="LB52" s="239">
        <f t="shared" si="145"/>
        <v>0</v>
      </c>
      <c r="LC52" s="239">
        <f t="shared" si="145"/>
        <v>0</v>
      </c>
      <c r="LD52" s="239">
        <f t="shared" si="145"/>
        <v>0</v>
      </c>
      <c r="LE52" s="239">
        <f t="shared" si="145"/>
        <v>0</v>
      </c>
      <c r="LF52" s="239">
        <f t="shared" si="145"/>
        <v>0</v>
      </c>
      <c r="LG52" s="239">
        <f t="shared" si="145"/>
        <v>0</v>
      </c>
      <c r="LH52" s="239">
        <f t="shared" si="145"/>
        <v>0</v>
      </c>
      <c r="LI52" s="239">
        <f t="shared" si="145"/>
        <v>0</v>
      </c>
      <c r="LJ52" s="239">
        <f t="shared" si="145"/>
        <v>0</v>
      </c>
      <c r="LK52" s="239">
        <f t="shared" si="145"/>
        <v>0</v>
      </c>
      <c r="LL52" s="239">
        <f t="shared" si="145"/>
        <v>0</v>
      </c>
      <c r="LM52" s="240">
        <f t="shared" si="145"/>
        <v>0</v>
      </c>
      <c r="LN52" s="240">
        <f t="shared" si="145"/>
        <v>0</v>
      </c>
      <c r="LO52" s="240">
        <f t="shared" si="145"/>
        <v>0</v>
      </c>
      <c r="LP52" s="240">
        <f t="shared" si="145"/>
        <v>0</v>
      </c>
      <c r="LQ52" s="240">
        <f t="shared" si="145"/>
        <v>0</v>
      </c>
      <c r="LR52" s="240">
        <f t="shared" si="145"/>
        <v>0</v>
      </c>
      <c r="LS52" s="240">
        <f t="shared" si="145"/>
        <v>0</v>
      </c>
      <c r="LT52" s="127">
        <f t="shared" si="145"/>
        <v>0</v>
      </c>
      <c r="LU52" s="127">
        <f t="shared" si="145"/>
        <v>0</v>
      </c>
      <c r="LV52" s="127">
        <f t="shared" si="145"/>
        <v>0</v>
      </c>
      <c r="LW52" s="127">
        <f t="shared" si="145"/>
        <v>0</v>
      </c>
      <c r="LX52" s="127">
        <f t="shared" si="145"/>
        <v>0</v>
      </c>
      <c r="LY52" s="127">
        <f t="shared" si="145"/>
        <v>0</v>
      </c>
      <c r="LZ52" s="127">
        <f t="shared" si="145"/>
        <v>0</v>
      </c>
      <c r="MA52" s="127">
        <f t="shared" si="145"/>
        <v>0</v>
      </c>
      <c r="MB52" s="127">
        <f t="shared" si="145"/>
        <v>0</v>
      </c>
      <c r="MC52" s="127">
        <f t="shared" si="145"/>
        <v>0</v>
      </c>
      <c r="MD52" s="127">
        <f t="shared" si="145"/>
        <v>0</v>
      </c>
      <c r="ME52" s="127">
        <f t="shared" si="145"/>
        <v>0</v>
      </c>
      <c r="MF52" s="127">
        <f t="shared" si="145"/>
        <v>0</v>
      </c>
      <c r="MG52" s="127">
        <f t="shared" si="145"/>
        <v>0</v>
      </c>
      <c r="MH52" s="127">
        <f t="shared" si="145"/>
        <v>0</v>
      </c>
      <c r="MI52" s="127">
        <f t="shared" si="145"/>
        <v>0</v>
      </c>
      <c r="MJ52" s="127">
        <f t="shared" si="145"/>
        <v>0</v>
      </c>
      <c r="MK52" s="127">
        <f t="shared" si="145"/>
        <v>0</v>
      </c>
      <c r="ML52" s="127">
        <f t="shared" si="145"/>
        <v>0</v>
      </c>
      <c r="MM52" s="127">
        <f t="shared" si="145"/>
        <v>0</v>
      </c>
      <c r="MN52" s="127">
        <f t="shared" si="145"/>
        <v>0</v>
      </c>
      <c r="MO52" s="127">
        <f t="shared" si="145"/>
        <v>0</v>
      </c>
      <c r="MP52" s="127">
        <f t="shared" si="145"/>
        <v>0</v>
      </c>
      <c r="MQ52" s="127">
        <f t="shared" si="145"/>
        <v>0</v>
      </c>
      <c r="MR52" s="127">
        <f t="shared" si="145"/>
        <v>0</v>
      </c>
      <c r="MS52" s="127">
        <f t="shared" si="145"/>
        <v>0</v>
      </c>
      <c r="MT52" s="127">
        <f t="shared" si="145"/>
        <v>0</v>
      </c>
      <c r="MU52" s="127">
        <f t="shared" si="145"/>
        <v>0</v>
      </c>
      <c r="MV52" s="127">
        <f t="shared" si="145"/>
        <v>0</v>
      </c>
      <c r="MW52" s="127">
        <f t="shared" si="145"/>
        <v>0</v>
      </c>
      <c r="MX52" s="127">
        <f t="shared" si="145"/>
        <v>0</v>
      </c>
      <c r="MY52" s="127">
        <f t="shared" si="145"/>
        <v>0</v>
      </c>
      <c r="MZ52" s="127">
        <f t="shared" si="145"/>
        <v>0</v>
      </c>
      <c r="NA52" s="127">
        <f t="shared" si="145"/>
        <v>0</v>
      </c>
      <c r="NB52" s="127">
        <f t="shared" si="145"/>
        <v>0</v>
      </c>
      <c r="NC52" s="127">
        <f t="shared" si="145"/>
        <v>0</v>
      </c>
      <c r="ND52" s="127">
        <f t="shared" si="145"/>
        <v>0</v>
      </c>
      <c r="NE52" s="127">
        <f t="shared" si="145"/>
        <v>0</v>
      </c>
    </row>
    <row r="53" spans="1:369" s="38" customFormat="1">
      <c r="A53" s="24" t="s">
        <v>226</v>
      </c>
      <c r="B53" s="24">
        <f>SUM(B42:B52)</f>
        <v>24.2435311381677</v>
      </c>
      <c r="C53" s="24">
        <f t="shared" ref="C53:AW53" si="146">SUM(C42:C52)</f>
        <v>24.178133663858013</v>
      </c>
      <c r="D53" s="24">
        <f t="shared" si="146"/>
        <v>24.301163481588322</v>
      </c>
      <c r="E53" s="24">
        <f t="shared" si="146"/>
        <v>24.273801040610195</v>
      </c>
      <c r="F53" s="24">
        <f t="shared" si="146"/>
        <v>24.25027130163145</v>
      </c>
      <c r="G53" s="24">
        <f t="shared" si="146"/>
        <v>24.345203375168062</v>
      </c>
      <c r="H53" s="24">
        <f t="shared" si="146"/>
        <v>24.222671759779715</v>
      </c>
      <c r="I53" s="24">
        <f t="shared" si="146"/>
        <v>24.291284632374214</v>
      </c>
      <c r="J53" s="24">
        <f t="shared" si="146"/>
        <v>24.263761803944025</v>
      </c>
      <c r="K53" s="24">
        <f t="shared" si="146"/>
        <v>24.291368054555686</v>
      </c>
      <c r="L53" s="24">
        <f t="shared" si="146"/>
        <v>24.2600353699907</v>
      </c>
      <c r="M53" s="24">
        <f t="shared" si="146"/>
        <v>24.20268362469157</v>
      </c>
      <c r="N53" s="24">
        <f t="shared" si="146"/>
        <v>24.182617762112329</v>
      </c>
      <c r="O53" s="24">
        <f t="shared" si="146"/>
        <v>24.329999985274771</v>
      </c>
      <c r="P53" s="24">
        <f t="shared" si="146"/>
        <v>24.198085480267906</v>
      </c>
      <c r="Q53" s="24">
        <f t="shared" si="146"/>
        <v>24.275004360267747</v>
      </c>
      <c r="R53" s="24">
        <f t="shared" si="146"/>
        <v>24.215782045898639</v>
      </c>
      <c r="S53" s="24">
        <f t="shared" si="146"/>
        <v>24.149063702513974</v>
      </c>
      <c r="T53" s="24">
        <f t="shared" si="146"/>
        <v>24.255870609245775</v>
      </c>
      <c r="U53" s="24">
        <f t="shared" si="146"/>
        <v>24.360327221420714</v>
      </c>
      <c r="V53" s="24">
        <f t="shared" si="146"/>
        <v>24.186812928679419</v>
      </c>
      <c r="W53" s="24">
        <f t="shared" si="146"/>
        <v>24.207588387982785</v>
      </c>
      <c r="X53" s="24">
        <f t="shared" si="146"/>
        <v>23.991136111729421</v>
      </c>
      <c r="Y53" s="24">
        <f t="shared" si="146"/>
        <v>24.161513460126908</v>
      </c>
      <c r="Z53" s="24">
        <f t="shared" si="146"/>
        <v>23.899615186754655</v>
      </c>
      <c r="AA53" s="24">
        <f t="shared" si="146"/>
        <v>24.06306452114039</v>
      </c>
      <c r="AB53" s="24">
        <f t="shared" si="146"/>
        <v>24.334033723518356</v>
      </c>
      <c r="AC53" s="24">
        <f t="shared" si="146"/>
        <v>24.361384902810585</v>
      </c>
      <c r="AD53" s="24">
        <f t="shared" si="146"/>
        <v>23.953337652284684</v>
      </c>
      <c r="AE53" s="24">
        <f t="shared" si="146"/>
        <v>24.259644545857267</v>
      </c>
      <c r="AF53" s="24">
        <f t="shared" si="146"/>
        <v>24.253776286900361</v>
      </c>
      <c r="AG53" s="24">
        <f t="shared" si="146"/>
        <v>24.249491155853118</v>
      </c>
      <c r="AH53" s="24">
        <f t="shared" si="146"/>
        <v>24.194484408460315</v>
      </c>
      <c r="AI53" s="24">
        <f t="shared" si="146"/>
        <v>24.13676275555202</v>
      </c>
      <c r="AJ53" s="24">
        <f t="shared" si="146"/>
        <v>24.213420343985302</v>
      </c>
      <c r="AK53" s="24">
        <f t="shared" si="146"/>
        <v>24.209896885689034</v>
      </c>
      <c r="AL53" s="24">
        <f t="shared" si="146"/>
        <v>24.188352882460062</v>
      </c>
      <c r="AM53" s="24">
        <f t="shared" si="146"/>
        <v>24.069539712436288</v>
      </c>
      <c r="AN53" s="24">
        <f t="shared" si="146"/>
        <v>24.177881599252203</v>
      </c>
      <c r="AO53" s="24">
        <f t="shared" si="146"/>
        <v>24.229348093751145</v>
      </c>
      <c r="AP53" s="24">
        <f t="shared" si="146"/>
        <v>24.200967219163463</v>
      </c>
      <c r="AQ53" s="24">
        <f t="shared" si="146"/>
        <v>24.218152368276233</v>
      </c>
      <c r="AR53" s="24">
        <f t="shared" si="146"/>
        <v>24.141824978223557</v>
      </c>
      <c r="AS53" s="24">
        <f t="shared" si="146"/>
        <v>24.247402547663651</v>
      </c>
      <c r="AT53" s="24">
        <f t="shared" si="146"/>
        <v>24.287418618765411</v>
      </c>
      <c r="AU53" s="24">
        <f t="shared" si="146"/>
        <v>24.249038252035199</v>
      </c>
      <c r="AV53" s="24">
        <f t="shared" si="146"/>
        <v>24.118631069968533</v>
      </c>
      <c r="AW53" s="24">
        <f t="shared" si="146"/>
        <v>24.082775450896424</v>
      </c>
      <c r="AX53" s="83">
        <f>SUM(AX42:AX52)</f>
        <v>24.339901373490182</v>
      </c>
      <c r="AY53" s="83">
        <f t="shared" ref="AY53:DB53" si="147">SUM(AY42:AY52)</f>
        <v>24.228381422763732</v>
      </c>
      <c r="AZ53" s="83">
        <f t="shared" si="147"/>
        <v>24.333411951854679</v>
      </c>
      <c r="BA53" s="83">
        <f t="shared" si="147"/>
        <v>24.251279146091328</v>
      </c>
      <c r="BB53" s="83">
        <f t="shared" si="147"/>
        <v>24.277026490900262</v>
      </c>
      <c r="BC53" s="83">
        <f t="shared" si="147"/>
        <v>24.259855782135723</v>
      </c>
      <c r="BD53" s="83">
        <f t="shared" si="147"/>
        <v>24.252985561093571</v>
      </c>
      <c r="BE53" s="83">
        <f t="shared" si="147"/>
        <v>24.282875273295119</v>
      </c>
      <c r="BF53" s="83">
        <f t="shared" si="147"/>
        <v>24.295165486660082</v>
      </c>
      <c r="BG53" s="83">
        <f t="shared" si="147"/>
        <v>24.25637542818923</v>
      </c>
      <c r="BH53" s="83">
        <f t="shared" si="147"/>
        <v>24.230226890903001</v>
      </c>
      <c r="BI53" s="83">
        <f t="shared" si="147"/>
        <v>24.08291549314017</v>
      </c>
      <c r="BJ53" s="83">
        <f t="shared" si="147"/>
        <v>24.177888612550213</v>
      </c>
      <c r="BK53" s="83">
        <f t="shared" si="147"/>
        <v>24.181112875867008</v>
      </c>
      <c r="BL53" s="83">
        <f t="shared" si="147"/>
        <v>24.138154739945286</v>
      </c>
      <c r="BM53" s="83">
        <f t="shared" si="147"/>
        <v>24.146402178384161</v>
      </c>
      <c r="BN53" s="83">
        <f t="shared" si="147"/>
        <v>24.214397513707503</v>
      </c>
      <c r="BO53" s="83">
        <f t="shared" si="147"/>
        <v>24.220130783336074</v>
      </c>
      <c r="BP53" s="83">
        <f t="shared" si="147"/>
        <v>24.289368657111662</v>
      </c>
      <c r="BQ53" s="83">
        <f t="shared" si="147"/>
        <v>24.248023716279217</v>
      </c>
      <c r="BR53" s="83">
        <f t="shared" si="147"/>
        <v>24.323911040174476</v>
      </c>
      <c r="BS53" s="83">
        <f t="shared" si="147"/>
        <v>24.349815247694764</v>
      </c>
      <c r="BT53" s="83">
        <f t="shared" si="147"/>
        <v>24.321391085163626</v>
      </c>
      <c r="BU53" s="83">
        <f t="shared" si="147"/>
        <v>24.445142285518976</v>
      </c>
      <c r="BV53" s="83">
        <f t="shared" si="147"/>
        <v>24.628473536354406</v>
      </c>
      <c r="BW53" s="83">
        <f t="shared" si="147"/>
        <v>24.752919824217862</v>
      </c>
      <c r="BX53" s="83">
        <f t="shared" si="147"/>
        <v>24.277968003481604</v>
      </c>
      <c r="BY53" s="83">
        <f t="shared" si="147"/>
        <v>24.244461227198485</v>
      </c>
      <c r="BZ53" s="83">
        <f t="shared" si="147"/>
        <v>24.314771207929539</v>
      </c>
      <c r="CA53" s="83">
        <f t="shared" si="147"/>
        <v>24.270231699771884</v>
      </c>
      <c r="CB53" s="83">
        <f t="shared" si="147"/>
        <v>24.28027804050069</v>
      </c>
      <c r="CC53" s="83">
        <f t="shared" si="147"/>
        <v>24.273929130662385</v>
      </c>
      <c r="CD53" s="83">
        <f t="shared" si="147"/>
        <v>24.292007088572369</v>
      </c>
      <c r="CE53" s="83">
        <f t="shared" si="147"/>
        <v>24.264428920224873</v>
      </c>
      <c r="CF53" s="83">
        <f t="shared" si="147"/>
        <v>24.286880348476778</v>
      </c>
      <c r="CG53" s="83">
        <f t="shared" si="147"/>
        <v>24.00460310098612</v>
      </c>
      <c r="CH53" s="83">
        <f t="shared" si="147"/>
        <v>24.20351440339536</v>
      </c>
      <c r="CI53" s="83">
        <f t="shared" si="147"/>
        <v>24.184174654233729</v>
      </c>
      <c r="CJ53" s="83">
        <f t="shared" si="147"/>
        <v>24.195922056322011</v>
      </c>
      <c r="CK53" s="83">
        <f t="shared" si="147"/>
        <v>24.148669737659702</v>
      </c>
      <c r="CL53" s="83">
        <f t="shared" si="147"/>
        <v>24.103306913140067</v>
      </c>
      <c r="CM53" s="83">
        <f t="shared" si="147"/>
        <v>24.227127774058779</v>
      </c>
      <c r="CN53" s="83">
        <f t="shared" si="147"/>
        <v>24.213379424669281</v>
      </c>
      <c r="CO53" s="83">
        <f t="shared" si="147"/>
        <v>24.17625634797913</v>
      </c>
      <c r="CP53" s="83">
        <f t="shared" si="147"/>
        <v>24.151772490111341</v>
      </c>
      <c r="CQ53" s="83">
        <f t="shared" si="147"/>
        <v>24.234107803384326</v>
      </c>
      <c r="CR53" s="24">
        <f t="shared" si="147"/>
        <v>24.185805650758695</v>
      </c>
      <c r="CS53" s="24">
        <f t="shared" si="147"/>
        <v>24.23864002679985</v>
      </c>
      <c r="CT53" s="24">
        <f t="shared" si="147"/>
        <v>24.160610209073404</v>
      </c>
      <c r="CU53" s="24">
        <f t="shared" si="147"/>
        <v>24.257170146828443</v>
      </c>
      <c r="CV53" s="24">
        <f t="shared" si="147"/>
        <v>24.13383785961593</v>
      </c>
      <c r="CW53" s="24">
        <f t="shared" si="147"/>
        <v>24.216566480912299</v>
      </c>
      <c r="CX53" s="24">
        <f t="shared" si="147"/>
        <v>24.244408665734426</v>
      </c>
      <c r="CY53" s="24">
        <f t="shared" si="147"/>
        <v>24.261359168211289</v>
      </c>
      <c r="CZ53" s="24">
        <f t="shared" si="147"/>
        <v>24.142351846733696</v>
      </c>
      <c r="DA53" s="24">
        <f t="shared" si="147"/>
        <v>24.176752541744584</v>
      </c>
      <c r="DB53" s="24">
        <f t="shared" si="147"/>
        <v>24.252485120016132</v>
      </c>
      <c r="DC53" s="26">
        <f>SUM(DC42:DC52)</f>
        <v>24.549669539534744</v>
      </c>
      <c r="DD53" s="26">
        <f t="shared" ref="DD53:DP53" si="148">SUM(DD42:DD52)</f>
        <v>24.568044705836794</v>
      </c>
      <c r="DE53" s="26">
        <f t="shared" si="148"/>
        <v>24.568624208760962</v>
      </c>
      <c r="DF53" s="26">
        <f t="shared" si="148"/>
        <v>24.501918679826506</v>
      </c>
      <c r="DG53" s="26">
        <f t="shared" si="148"/>
        <v>24.54716709526798</v>
      </c>
      <c r="DH53" s="26">
        <f t="shared" si="148"/>
        <v>24.621245851847775</v>
      </c>
      <c r="DI53" s="26">
        <f t="shared" si="148"/>
        <v>24.531015761711828</v>
      </c>
      <c r="DJ53" s="26">
        <f t="shared" si="148"/>
        <v>24.528604096664658</v>
      </c>
      <c r="DK53" s="26">
        <f t="shared" si="148"/>
        <v>24.534685808977038</v>
      </c>
      <c r="DL53" s="26">
        <f t="shared" si="148"/>
        <v>24.538472137175901</v>
      </c>
      <c r="DM53" s="26">
        <f t="shared" si="148"/>
        <v>24.551030096477465</v>
      </c>
      <c r="DN53" s="26">
        <f t="shared" si="148"/>
        <v>24.449495563903572</v>
      </c>
      <c r="DO53" s="26">
        <f t="shared" si="148"/>
        <v>24.524793982074517</v>
      </c>
      <c r="DP53" s="26">
        <f t="shared" si="148"/>
        <v>24.510938198606038</v>
      </c>
      <c r="DQ53" s="26">
        <v>24.66519171991898</v>
      </c>
      <c r="DR53" s="26">
        <v>24.78854536482018</v>
      </c>
      <c r="DS53" s="26">
        <v>25.051833137033871</v>
      </c>
      <c r="DT53" s="26">
        <v>24.727759887467919</v>
      </c>
      <c r="DU53" s="26">
        <v>24.647326582291939</v>
      </c>
      <c r="DV53" s="26">
        <v>24.694055959584745</v>
      </c>
      <c r="DW53" s="26">
        <f>SUM(DW42:DW52)</f>
        <v>25.542402797490425</v>
      </c>
      <c r="DX53" s="26">
        <f t="shared" ref="DX53:EQ53" si="149">SUM(DX42:DX52)</f>
        <v>24.828584592436485</v>
      </c>
      <c r="DY53" s="26">
        <f t="shared" si="149"/>
        <v>24.553641063008591</v>
      </c>
      <c r="DZ53" s="26">
        <f t="shared" si="149"/>
        <v>24.66537183122783</v>
      </c>
      <c r="EA53" s="26">
        <f t="shared" si="149"/>
        <v>25.882659874615086</v>
      </c>
      <c r="EB53" s="26">
        <f t="shared" si="149"/>
        <v>24.433668148679363</v>
      </c>
      <c r="EC53" s="26">
        <f t="shared" si="149"/>
        <v>24.453529893698747</v>
      </c>
      <c r="ED53" s="26">
        <f t="shared" si="149"/>
        <v>24.470453602852146</v>
      </c>
      <c r="EE53" s="26">
        <f t="shared" si="149"/>
        <v>24.458535410216385</v>
      </c>
      <c r="EF53" s="26">
        <f t="shared" si="149"/>
        <v>24.480377801953825</v>
      </c>
      <c r="EG53" s="26">
        <f t="shared" si="149"/>
        <v>24.909740331934426</v>
      </c>
      <c r="EH53" s="26">
        <f t="shared" si="149"/>
        <v>24.238423380328509</v>
      </c>
      <c r="EI53" s="26">
        <f t="shared" si="149"/>
        <v>24.171761429565827</v>
      </c>
      <c r="EJ53" s="26">
        <f t="shared" si="149"/>
        <v>24.471059934027014</v>
      </c>
      <c r="EK53" s="26">
        <f t="shared" si="149"/>
        <v>24.326206428315515</v>
      </c>
      <c r="EL53" s="26">
        <f t="shared" si="149"/>
        <v>24.477946346729571</v>
      </c>
      <c r="EM53" s="26">
        <f t="shared" si="149"/>
        <v>24.566790857931011</v>
      </c>
      <c r="EN53" s="26">
        <f t="shared" si="149"/>
        <v>24.609692261007442</v>
      </c>
      <c r="EO53" s="26">
        <f t="shared" si="149"/>
        <v>24.649586102110046</v>
      </c>
      <c r="EP53" s="26">
        <f t="shared" si="149"/>
        <v>24.706625379096522</v>
      </c>
      <c r="EQ53" s="26">
        <f t="shared" si="149"/>
        <v>24.80131359341383</v>
      </c>
      <c r="ER53" s="27">
        <v>24.088934351188716</v>
      </c>
      <c r="ES53" s="27">
        <v>24.128323999798504</v>
      </c>
      <c r="ET53" s="27">
        <v>24.19024526578762</v>
      </c>
      <c r="EU53" s="27">
        <v>24.23147345664421</v>
      </c>
      <c r="EV53" s="27">
        <v>24.147234418271502</v>
      </c>
      <c r="EW53" s="27">
        <v>24.082472237078985</v>
      </c>
      <c r="EX53" s="27">
        <v>24.269277695769585</v>
      </c>
      <c r="EY53" s="27">
        <v>24.12744751387272</v>
      </c>
      <c r="EZ53" s="27">
        <v>24.168159573348323</v>
      </c>
      <c r="FA53" s="27">
        <v>24.216093687867215</v>
      </c>
      <c r="FB53" s="27">
        <v>24.165029241242504</v>
      </c>
      <c r="FC53" s="27">
        <v>24.232143266713607</v>
      </c>
      <c r="FD53" s="27">
        <v>24.200230832010117</v>
      </c>
      <c r="FE53" s="27">
        <v>24.056704703738994</v>
      </c>
      <c r="FF53" s="27">
        <v>24.1176333844776</v>
      </c>
      <c r="FG53" s="27">
        <v>24.10580487597041</v>
      </c>
      <c r="FH53" s="27">
        <v>24.146506407547317</v>
      </c>
      <c r="FI53" s="27">
        <v>24.109533805015044</v>
      </c>
      <c r="FJ53" s="27">
        <v>24.059373757094562</v>
      </c>
      <c r="FK53" s="27">
        <v>24.114692937919507</v>
      </c>
      <c r="FL53" s="27">
        <v>24.193423224915222</v>
      </c>
      <c r="FM53" s="27">
        <v>24.200870373413036</v>
      </c>
      <c r="FN53" s="27">
        <v>24.268867282585468</v>
      </c>
      <c r="FO53" s="27">
        <v>24.273600913930391</v>
      </c>
      <c r="FP53" s="27">
        <v>24.098765181724563</v>
      </c>
      <c r="FQ53" s="27">
        <v>23.993971843164339</v>
      </c>
      <c r="FR53" s="27">
        <v>24.019702060562096</v>
      </c>
      <c r="FS53" s="27">
        <v>24.142014148798165</v>
      </c>
      <c r="FT53" s="27">
        <v>24.211967612091339</v>
      </c>
      <c r="FU53" s="27">
        <v>24.024864622368803</v>
      </c>
      <c r="FV53" s="27">
        <f>SUM(FV42:FV52)</f>
        <v>24.113743623602655</v>
      </c>
      <c r="FW53" s="27">
        <f t="shared" ref="FW53:GY53" si="150">SUM(FW42:FW52)</f>
        <v>24.128543536734728</v>
      </c>
      <c r="FX53" s="27">
        <f t="shared" si="150"/>
        <v>24.145410686784892</v>
      </c>
      <c r="FY53" s="27">
        <f t="shared" si="150"/>
        <v>24.157076242698757</v>
      </c>
      <c r="FZ53" s="27">
        <f t="shared" si="150"/>
        <v>24.155330071907553</v>
      </c>
      <c r="GA53" s="27">
        <f t="shared" si="150"/>
        <v>24.090957963717667</v>
      </c>
      <c r="GB53" s="27">
        <f t="shared" si="150"/>
        <v>24.140998416281054</v>
      </c>
      <c r="GC53" s="27">
        <f t="shared" si="150"/>
        <v>24.037729643268435</v>
      </c>
      <c r="GD53" s="27">
        <f t="shared" si="150"/>
        <v>24.016876914053817</v>
      </c>
      <c r="GE53" s="27">
        <f t="shared" si="150"/>
        <v>24.031128010729145</v>
      </c>
      <c r="GF53" s="27">
        <f t="shared" si="150"/>
        <v>24.054106268249761</v>
      </c>
      <c r="GG53" s="27">
        <f t="shared" si="150"/>
        <v>24.10359813641265</v>
      </c>
      <c r="GH53" s="27">
        <f t="shared" si="150"/>
        <v>24.096413561317924</v>
      </c>
      <c r="GI53" s="27">
        <f t="shared" si="150"/>
        <v>24.118751605356334</v>
      </c>
      <c r="GJ53" s="27">
        <f t="shared" si="150"/>
        <v>24.075091563321966</v>
      </c>
      <c r="GK53" s="27">
        <f t="shared" si="150"/>
        <v>24.134566860017681</v>
      </c>
      <c r="GL53" s="27">
        <f t="shared" si="150"/>
        <v>24.079959222812946</v>
      </c>
      <c r="GM53" s="27">
        <f t="shared" si="150"/>
        <v>24.049001232317512</v>
      </c>
      <c r="GN53" s="27">
        <f t="shared" si="150"/>
        <v>24.068105105677599</v>
      </c>
      <c r="GO53" s="27">
        <f t="shared" si="150"/>
        <v>24.200184296045894</v>
      </c>
      <c r="GP53" s="27">
        <f t="shared" si="150"/>
        <v>24.259582741017365</v>
      </c>
      <c r="GQ53" s="27">
        <f t="shared" si="150"/>
        <v>24.132810578541687</v>
      </c>
      <c r="GR53" s="27">
        <f t="shared" si="150"/>
        <v>24.14446010772561</v>
      </c>
      <c r="GS53" s="27">
        <f t="shared" si="150"/>
        <v>24.081117241390871</v>
      </c>
      <c r="GT53" s="27">
        <f t="shared" si="150"/>
        <v>24.099544536834227</v>
      </c>
      <c r="GU53" s="27">
        <f t="shared" si="150"/>
        <v>24.076409898984281</v>
      </c>
      <c r="GV53" s="27">
        <f t="shared" si="150"/>
        <v>24.182851835081156</v>
      </c>
      <c r="GW53" s="27">
        <f t="shared" si="150"/>
        <v>24.279776129045946</v>
      </c>
      <c r="GX53" s="27">
        <f t="shared" si="150"/>
        <v>24.11653738279584</v>
      </c>
      <c r="GY53" s="27">
        <f t="shared" si="150"/>
        <v>24.14934845957935</v>
      </c>
      <c r="GZ53" s="27">
        <f>SUM(GZ42:GZ52)</f>
        <v>24.088389731520209</v>
      </c>
      <c r="HA53" s="27">
        <f t="shared" ref="HA53:IS53" si="151">SUM(HA42:HA52)</f>
        <v>24.169836816341185</v>
      </c>
      <c r="HB53" s="27">
        <f t="shared" si="151"/>
        <v>24.025090965031463</v>
      </c>
      <c r="HC53" s="27">
        <f t="shared" si="151"/>
        <v>24.116398088722267</v>
      </c>
      <c r="HD53" s="27">
        <f t="shared" si="151"/>
        <v>24.130859415769262</v>
      </c>
      <c r="HE53" s="27">
        <f t="shared" si="151"/>
        <v>24.207902396497452</v>
      </c>
      <c r="HF53" s="27">
        <f t="shared" si="151"/>
        <v>24.344039475473803</v>
      </c>
      <c r="HG53" s="27">
        <f t="shared" si="151"/>
        <v>24.252209046747446</v>
      </c>
      <c r="HH53" s="27">
        <f t="shared" si="151"/>
        <v>24.266762003743523</v>
      </c>
      <c r="HI53" s="27">
        <f t="shared" si="151"/>
        <v>24.142014148798165</v>
      </c>
      <c r="HJ53" s="27">
        <f t="shared" si="151"/>
        <v>24.211967612091339</v>
      </c>
      <c r="HK53" s="27">
        <f t="shared" si="151"/>
        <v>24.319747282149923</v>
      </c>
      <c r="HL53" s="27">
        <f t="shared" si="151"/>
        <v>24.161445267422927</v>
      </c>
      <c r="HM53" s="27">
        <f t="shared" si="151"/>
        <v>24.150550620415803</v>
      </c>
      <c r="HN53" s="27">
        <f t="shared" si="151"/>
        <v>24.071654712136034</v>
      </c>
      <c r="HO53" s="27">
        <f t="shared" si="151"/>
        <v>24.048730241088059</v>
      </c>
      <c r="HP53" s="27">
        <f t="shared" si="151"/>
        <v>24.138335594543932</v>
      </c>
      <c r="HQ53" s="27">
        <f t="shared" si="151"/>
        <v>24.094371669045685</v>
      </c>
      <c r="HR53" s="27">
        <f t="shared" si="151"/>
        <v>24.16975719923694</v>
      </c>
      <c r="HS53" s="27">
        <f t="shared" si="151"/>
        <v>24.121520593754799</v>
      </c>
      <c r="HT53" s="27">
        <f t="shared" si="151"/>
        <v>24.163623932631982</v>
      </c>
      <c r="HU53" s="27">
        <f t="shared" si="151"/>
        <v>24.213944847612378</v>
      </c>
      <c r="HV53" s="27">
        <f t="shared" si="151"/>
        <v>24.145936396868844</v>
      </c>
      <c r="HW53" s="27">
        <f t="shared" si="151"/>
        <v>24.262526330131962</v>
      </c>
      <c r="HX53" s="27">
        <f t="shared" si="151"/>
        <v>24.120092626136518</v>
      </c>
      <c r="HY53" s="27">
        <f t="shared" si="151"/>
        <v>24.141406726183646</v>
      </c>
      <c r="HZ53" s="27">
        <f t="shared" si="151"/>
        <v>24.019702060562096</v>
      </c>
      <c r="IA53" s="27">
        <f t="shared" si="151"/>
        <v>24.14699346632699</v>
      </c>
      <c r="IB53" s="27">
        <f t="shared" si="151"/>
        <v>24.104365487988918</v>
      </c>
      <c r="IC53" s="27">
        <f t="shared" si="151"/>
        <v>24.14474164946057</v>
      </c>
      <c r="ID53" s="27">
        <f t="shared" si="151"/>
        <v>24.098765181724563</v>
      </c>
      <c r="IE53" s="27">
        <f t="shared" si="151"/>
        <v>24.128593886363628</v>
      </c>
      <c r="IF53" s="27">
        <f t="shared" si="151"/>
        <v>23.964914936147583</v>
      </c>
      <c r="IG53" s="27">
        <f t="shared" si="151"/>
        <v>24.137335810507089</v>
      </c>
      <c r="IH53" s="27">
        <f t="shared" si="151"/>
        <v>24.099615659832494</v>
      </c>
      <c r="II53" s="27">
        <f t="shared" si="151"/>
        <v>23.993971843164339</v>
      </c>
      <c r="IJ53" s="27">
        <f t="shared" si="151"/>
        <v>24.082218393149279</v>
      </c>
      <c r="IK53" s="27">
        <f t="shared" si="151"/>
        <v>24.137627980797774</v>
      </c>
      <c r="IL53" s="27">
        <f t="shared" si="151"/>
        <v>24.131989503588667</v>
      </c>
      <c r="IM53" s="27">
        <f t="shared" si="151"/>
        <v>24.10939332115019</v>
      </c>
      <c r="IN53" s="27">
        <f t="shared" si="151"/>
        <v>24.122554039018027</v>
      </c>
      <c r="IO53" s="27">
        <f t="shared" si="151"/>
        <v>24.150285579180732</v>
      </c>
      <c r="IP53" s="27">
        <f t="shared" si="151"/>
        <v>24.175912484605369</v>
      </c>
      <c r="IQ53" s="27">
        <f t="shared" si="151"/>
        <v>24.055237352964191</v>
      </c>
      <c r="IR53" s="27">
        <f t="shared" si="151"/>
        <v>24.112446785092111</v>
      </c>
      <c r="IS53" s="27">
        <f t="shared" si="151"/>
        <v>24.091215847229265</v>
      </c>
      <c r="IT53" s="27">
        <f>SUM(IT42:IT52)</f>
        <v>24.214132293584409</v>
      </c>
      <c r="IU53" s="27">
        <f t="shared" ref="IU53:JJ53" si="152">SUM(IU42:IU52)</f>
        <v>24.271691200378541</v>
      </c>
      <c r="IV53" s="27">
        <f t="shared" si="152"/>
        <v>24.219887386830372</v>
      </c>
      <c r="IW53" s="27">
        <f t="shared" si="152"/>
        <v>24.379010758999691</v>
      </c>
      <c r="IX53" s="27">
        <f t="shared" si="152"/>
        <v>24.348875478282071</v>
      </c>
      <c r="IY53" s="27">
        <f t="shared" si="152"/>
        <v>24.118206540726387</v>
      </c>
      <c r="IZ53" s="27">
        <f t="shared" si="152"/>
        <v>24.095888917179231</v>
      </c>
      <c r="JA53" s="27">
        <f t="shared" si="152"/>
        <v>24.218309795359222</v>
      </c>
      <c r="JB53" s="27">
        <f t="shared" si="152"/>
        <v>24.134840942987399</v>
      </c>
      <c r="JC53" s="27">
        <f t="shared" si="152"/>
        <v>24.138217079670671</v>
      </c>
      <c r="JD53" s="27">
        <f t="shared" si="152"/>
        <v>24.068502416737619</v>
      </c>
      <c r="JE53" s="27">
        <f t="shared" si="152"/>
        <v>24.194622850749095</v>
      </c>
      <c r="JF53" s="27">
        <f t="shared" si="152"/>
        <v>24.173869006361659</v>
      </c>
      <c r="JG53" s="27">
        <f t="shared" si="152"/>
        <v>24.139659284350838</v>
      </c>
      <c r="JH53" s="27">
        <f t="shared" si="152"/>
        <v>24.123526332589801</v>
      </c>
      <c r="JI53" s="27">
        <f t="shared" si="152"/>
        <v>24.154620635385285</v>
      </c>
      <c r="JJ53" s="27">
        <f t="shared" si="152"/>
        <v>24.127205581242574</v>
      </c>
      <c r="JK53" s="27">
        <f>SUM(JK42:JK52)</f>
        <v>24.176248089089803</v>
      </c>
      <c r="JL53" s="27">
        <f t="shared" ref="JL53:LS53" si="153">SUM(JL42:JL52)</f>
        <v>24.117793804510761</v>
      </c>
      <c r="JM53" s="27">
        <f t="shared" si="153"/>
        <v>24.173013864500923</v>
      </c>
      <c r="JN53" s="27">
        <f t="shared" si="153"/>
        <v>24.159321777636038</v>
      </c>
      <c r="JO53" s="27">
        <f t="shared" si="153"/>
        <v>24.15490675095587</v>
      </c>
      <c r="JP53" s="27">
        <f t="shared" si="153"/>
        <v>24.191743137011379</v>
      </c>
      <c r="JQ53" s="27">
        <f t="shared" si="153"/>
        <v>24.234893965118751</v>
      </c>
      <c r="JR53" s="27">
        <f t="shared" si="153"/>
        <v>24.122648618723911</v>
      </c>
      <c r="JS53" s="27">
        <f t="shared" si="153"/>
        <v>24.236610686641161</v>
      </c>
      <c r="JT53" s="27">
        <f t="shared" si="153"/>
        <v>24.258167043627878</v>
      </c>
      <c r="JU53" s="27">
        <f t="shared" si="153"/>
        <v>24.186194304056027</v>
      </c>
      <c r="JV53" s="27">
        <f t="shared" si="153"/>
        <v>24.214930154638537</v>
      </c>
      <c r="JW53" s="27">
        <f t="shared" si="153"/>
        <v>24.188030405783845</v>
      </c>
      <c r="JX53" s="27">
        <f t="shared" si="153"/>
        <v>24.225474401692917</v>
      </c>
      <c r="JY53" s="27">
        <f t="shared" si="153"/>
        <v>24.18736927750745</v>
      </c>
      <c r="JZ53" s="27">
        <f t="shared" si="153"/>
        <v>24.248994939721161</v>
      </c>
      <c r="KA53" s="27">
        <f t="shared" si="153"/>
        <v>24.145290449398697</v>
      </c>
      <c r="KB53" s="27">
        <f t="shared" si="153"/>
        <v>24.209597602692821</v>
      </c>
      <c r="KC53" s="27">
        <f t="shared" si="153"/>
        <v>24.132639158780016</v>
      </c>
      <c r="KD53" s="27">
        <f t="shared" si="153"/>
        <v>24.29068909383901</v>
      </c>
      <c r="KE53" s="27">
        <f t="shared" si="153"/>
        <v>24.107482448153267</v>
      </c>
      <c r="KF53" s="27">
        <f t="shared" si="153"/>
        <v>24.144862394821423</v>
      </c>
      <c r="KG53" s="27">
        <f t="shared" si="153"/>
        <v>24.157151255527868</v>
      </c>
      <c r="KH53" s="27">
        <f t="shared" si="153"/>
        <v>24.065012284088191</v>
      </c>
      <c r="KI53" s="27">
        <f t="shared" si="153"/>
        <v>24.151596593981942</v>
      </c>
      <c r="KJ53" s="27">
        <f t="shared" si="153"/>
        <v>24.156503679862229</v>
      </c>
      <c r="KK53" s="27">
        <f t="shared" si="153"/>
        <v>24.09741579817188</v>
      </c>
      <c r="KL53" s="27">
        <f t="shared" si="153"/>
        <v>24.130221742821618</v>
      </c>
      <c r="KM53" s="238">
        <f t="shared" si="153"/>
        <v>24.082799389118605</v>
      </c>
      <c r="KN53" s="238">
        <f t="shared" si="153"/>
        <v>24.035887672518449</v>
      </c>
      <c r="KO53" s="239">
        <f t="shared" si="153"/>
        <v>23.749625554065133</v>
      </c>
      <c r="KP53" s="239">
        <f t="shared" si="153"/>
        <v>24.187517323265542</v>
      </c>
      <c r="KQ53" s="239">
        <f t="shared" si="153"/>
        <v>24.161767099422157</v>
      </c>
      <c r="KR53" s="239">
        <f t="shared" si="153"/>
        <v>24.284775905687692</v>
      </c>
      <c r="KS53" s="239">
        <f t="shared" si="153"/>
        <v>24.309459016064036</v>
      </c>
      <c r="KT53" s="239">
        <f t="shared" si="153"/>
        <v>24.285184030454776</v>
      </c>
      <c r="KU53" s="239">
        <f t="shared" si="153"/>
        <v>24.162520928148918</v>
      </c>
      <c r="KV53" s="239">
        <f t="shared" si="153"/>
        <v>24.180541167886339</v>
      </c>
      <c r="KW53" s="239">
        <f t="shared" si="153"/>
        <v>24.193749408815286</v>
      </c>
      <c r="KX53" s="239">
        <f t="shared" si="153"/>
        <v>24.186740821020777</v>
      </c>
      <c r="KY53" s="239">
        <f t="shared" si="153"/>
        <v>24.213878595629204</v>
      </c>
      <c r="KZ53" s="239">
        <f t="shared" si="153"/>
        <v>24.194852932376666</v>
      </c>
      <c r="LA53" s="239">
        <f t="shared" si="153"/>
        <v>24.172539627107696</v>
      </c>
      <c r="LB53" s="239">
        <f t="shared" si="153"/>
        <v>24.128679119242221</v>
      </c>
      <c r="LC53" s="239">
        <f t="shared" si="153"/>
        <v>24.108787778813856</v>
      </c>
      <c r="LD53" s="239">
        <f t="shared" si="153"/>
        <v>24.120546574423265</v>
      </c>
      <c r="LE53" s="239">
        <f t="shared" si="153"/>
        <v>24.011756005330433</v>
      </c>
      <c r="LF53" s="239">
        <f t="shared" si="153"/>
        <v>24.142842467915763</v>
      </c>
      <c r="LG53" s="239">
        <f t="shared" si="153"/>
        <v>24.075719481429523</v>
      </c>
      <c r="LH53" s="239">
        <f t="shared" si="153"/>
        <v>24.049152164089058</v>
      </c>
      <c r="LI53" s="239">
        <f t="shared" si="153"/>
        <v>24.033025970357819</v>
      </c>
      <c r="LJ53" s="239">
        <f t="shared" si="153"/>
        <v>24.376314506100975</v>
      </c>
      <c r="LK53" s="239">
        <f t="shared" si="153"/>
        <v>24.481705197131177</v>
      </c>
      <c r="LL53" s="239">
        <f t="shared" si="153"/>
        <v>24.291407963892972</v>
      </c>
      <c r="LM53" s="240">
        <f t="shared" si="153"/>
        <v>24.023438818972085</v>
      </c>
      <c r="LN53" s="240">
        <f t="shared" si="153"/>
        <v>24.043313681532123</v>
      </c>
      <c r="LO53" s="240">
        <f t="shared" si="153"/>
        <v>23.991240706549714</v>
      </c>
      <c r="LP53" s="240">
        <f t="shared" si="153"/>
        <v>24.181461165711077</v>
      </c>
      <c r="LQ53" s="240">
        <f t="shared" si="153"/>
        <v>24.070955896143399</v>
      </c>
      <c r="LR53" s="240">
        <f t="shared" si="153"/>
        <v>24.134649922418973</v>
      </c>
      <c r="LS53" s="240">
        <f t="shared" si="153"/>
        <v>24.100048179369988</v>
      </c>
      <c r="LT53" s="127">
        <f>SUM(LT42:LT52)</f>
        <v>24.025240335448707</v>
      </c>
      <c r="LU53" s="127">
        <f t="shared" ref="LU53:NE53" si="154">SUM(LU42:LU52)</f>
        <v>24.072245799615899</v>
      </c>
      <c r="LV53" s="127">
        <f t="shared" si="154"/>
        <v>23.975472772681389</v>
      </c>
      <c r="LW53" s="127">
        <f t="shared" si="154"/>
        <v>24.060003081685768</v>
      </c>
      <c r="LX53" s="127">
        <f t="shared" si="154"/>
        <v>24.008138417511574</v>
      </c>
      <c r="LY53" s="127">
        <f t="shared" si="154"/>
        <v>24.033504808240298</v>
      </c>
      <c r="LZ53" s="127">
        <f t="shared" si="154"/>
        <v>24.014772533394471</v>
      </c>
      <c r="MA53" s="127">
        <f t="shared" si="154"/>
        <v>24.037992140272909</v>
      </c>
      <c r="MB53" s="127">
        <f t="shared" si="154"/>
        <v>23.997135448415012</v>
      </c>
      <c r="MC53" s="127">
        <f t="shared" si="154"/>
        <v>24.009576715885522</v>
      </c>
      <c r="MD53" s="127">
        <f t="shared" si="154"/>
        <v>24.001439657047445</v>
      </c>
      <c r="ME53" s="127">
        <f t="shared" si="154"/>
        <v>24.058798550239811</v>
      </c>
      <c r="MF53" s="127">
        <f t="shared" si="154"/>
        <v>24.092488115785233</v>
      </c>
      <c r="MG53" s="127">
        <f t="shared" si="154"/>
        <v>24.052011531644666</v>
      </c>
      <c r="MH53" s="127">
        <f t="shared" si="154"/>
        <v>24.010926076012769</v>
      </c>
      <c r="MI53" s="127">
        <f t="shared" si="154"/>
        <v>24.113601434534274</v>
      </c>
      <c r="MJ53" s="127">
        <f t="shared" si="154"/>
        <v>24.002604174249175</v>
      </c>
      <c r="MK53" s="127">
        <f t="shared" si="154"/>
        <v>24.032041944407958</v>
      </c>
      <c r="ML53" s="127">
        <f t="shared" si="154"/>
        <v>24.20805299876913</v>
      </c>
      <c r="MM53" s="127">
        <f t="shared" si="154"/>
        <v>24.267650678949753</v>
      </c>
      <c r="MN53" s="127">
        <f t="shared" si="154"/>
        <v>24.042394660967137</v>
      </c>
      <c r="MO53" s="127">
        <f t="shared" si="154"/>
        <v>24.066790350979847</v>
      </c>
      <c r="MP53" s="127">
        <f t="shared" si="154"/>
        <v>24.023683436391028</v>
      </c>
      <c r="MQ53" s="127">
        <f t="shared" si="154"/>
        <v>24.060719890191173</v>
      </c>
      <c r="MR53" s="127">
        <f t="shared" si="154"/>
        <v>24.065488189044032</v>
      </c>
      <c r="MS53" s="127">
        <f t="shared" si="154"/>
        <v>24.085604959576447</v>
      </c>
      <c r="MT53" s="127">
        <f t="shared" si="154"/>
        <v>24.14665346431379</v>
      </c>
      <c r="MU53" s="127">
        <f t="shared" si="154"/>
        <v>24.156853408022744</v>
      </c>
      <c r="MV53" s="127">
        <f t="shared" si="154"/>
        <v>24.178804642987956</v>
      </c>
      <c r="MW53" s="127">
        <f t="shared" si="154"/>
        <v>24.048228199253955</v>
      </c>
      <c r="MX53" s="127">
        <f t="shared" si="154"/>
        <v>24.099673467665873</v>
      </c>
      <c r="MY53" s="127">
        <f t="shared" si="154"/>
        <v>24.124104923723841</v>
      </c>
      <c r="MZ53" s="127">
        <f t="shared" si="154"/>
        <v>24.155243727732056</v>
      </c>
      <c r="NA53" s="127">
        <f t="shared" si="154"/>
        <v>24.009671185328195</v>
      </c>
      <c r="NB53" s="127">
        <f t="shared" si="154"/>
        <v>24.062698619048835</v>
      </c>
      <c r="NC53" s="127">
        <f t="shared" si="154"/>
        <v>24.161399505718276</v>
      </c>
      <c r="ND53" s="127">
        <f t="shared" si="154"/>
        <v>24.142398074439324</v>
      </c>
      <c r="NE53" s="127">
        <f t="shared" si="154"/>
        <v>24.065936993393898</v>
      </c>
    </row>
    <row r="54" spans="1:369" s="38" customForma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90"/>
      <c r="CC54" s="90"/>
      <c r="CD54" s="90"/>
      <c r="CE54" s="90"/>
      <c r="CF54" s="90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27"/>
      <c r="HA54" s="27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27"/>
      <c r="IU54" s="27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  <c r="JI54" s="65"/>
      <c r="JJ54" s="65"/>
      <c r="JK54" s="27"/>
      <c r="JL54" s="27"/>
      <c r="JM54" s="65"/>
      <c r="JN54" s="65"/>
      <c r="JO54" s="65"/>
      <c r="JP54" s="65"/>
      <c r="JQ54" s="65"/>
      <c r="JR54" s="65"/>
      <c r="JS54" s="65"/>
      <c r="JT54" s="65"/>
      <c r="JU54" s="65"/>
      <c r="JV54" s="65"/>
      <c r="JW54" s="65"/>
      <c r="JX54" s="65"/>
      <c r="JY54" s="65"/>
      <c r="JZ54" s="65"/>
      <c r="KA54" s="65"/>
      <c r="KB54" s="65"/>
      <c r="KC54" s="65"/>
      <c r="KD54" s="65"/>
      <c r="KE54" s="65"/>
      <c r="KF54" s="65"/>
      <c r="KG54" s="65"/>
      <c r="KH54" s="65"/>
      <c r="KI54" s="65"/>
      <c r="KJ54" s="65"/>
      <c r="KK54" s="65"/>
      <c r="KL54" s="65"/>
      <c r="KM54" s="65"/>
      <c r="KN54" s="65"/>
      <c r="KO54" s="230"/>
      <c r="KP54" s="230"/>
      <c r="KQ54" s="230"/>
      <c r="KR54" s="230"/>
      <c r="KS54" s="230"/>
      <c r="KT54" s="230"/>
      <c r="KU54" s="230"/>
      <c r="KV54" s="230"/>
      <c r="KW54" s="230"/>
      <c r="KX54" s="230"/>
      <c r="KY54" s="230"/>
      <c r="KZ54" s="230"/>
      <c r="LA54" s="230"/>
      <c r="LB54" s="230"/>
      <c r="LC54" s="230"/>
      <c r="LD54" s="230"/>
      <c r="LE54" s="230"/>
      <c r="LF54" s="230"/>
      <c r="LG54" s="230"/>
      <c r="LH54" s="230"/>
      <c r="LI54" s="230"/>
      <c r="LJ54" s="230"/>
      <c r="LK54" s="230"/>
      <c r="LL54" s="230"/>
      <c r="LM54" s="230"/>
      <c r="LN54" s="230"/>
      <c r="LO54" s="230"/>
      <c r="LP54" s="230"/>
      <c r="LQ54" s="230"/>
      <c r="LR54" s="230"/>
      <c r="LS54" s="230"/>
      <c r="LT54" s="127"/>
      <c r="LU54" s="127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</row>
    <row r="55" spans="1:369" s="38" customFormat="1">
      <c r="A55" s="40" t="s">
        <v>227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90"/>
      <c r="CC55" s="90"/>
      <c r="CD55" s="90"/>
      <c r="CE55" s="90"/>
      <c r="CF55" s="90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27"/>
      <c r="HA55" s="27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27"/>
      <c r="IU55" s="27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27"/>
      <c r="JL55" s="27"/>
      <c r="JM55" s="65"/>
      <c r="JN55" s="65"/>
      <c r="JO55" s="65"/>
      <c r="JP55" s="65"/>
      <c r="JQ55" s="65"/>
      <c r="JR55" s="65"/>
      <c r="JS55" s="65"/>
      <c r="JT55" s="65"/>
      <c r="JU55" s="65"/>
      <c r="JV55" s="65"/>
      <c r="JW55" s="65"/>
      <c r="JX55" s="65"/>
      <c r="JY55" s="65"/>
      <c r="JZ55" s="65"/>
      <c r="KA55" s="65"/>
      <c r="KB55" s="65"/>
      <c r="KC55" s="65"/>
      <c r="KD55" s="65"/>
      <c r="KE55" s="65"/>
      <c r="KF55" s="65"/>
      <c r="KG55" s="65"/>
      <c r="KH55" s="65"/>
      <c r="KI55" s="65"/>
      <c r="KJ55" s="65"/>
      <c r="KK55" s="65"/>
      <c r="KL55" s="65"/>
      <c r="KM55" s="65"/>
      <c r="KN55" s="65"/>
      <c r="KO55" s="230"/>
      <c r="KP55" s="230"/>
      <c r="KQ55" s="230"/>
      <c r="KR55" s="230"/>
      <c r="KS55" s="230"/>
      <c r="KT55" s="230"/>
      <c r="KU55" s="230"/>
      <c r="KV55" s="230"/>
      <c r="KW55" s="230"/>
      <c r="KX55" s="230"/>
      <c r="KY55" s="230"/>
      <c r="KZ55" s="230"/>
      <c r="LA55" s="230"/>
      <c r="LB55" s="230"/>
      <c r="LC55" s="230"/>
      <c r="LD55" s="230"/>
      <c r="LE55" s="230"/>
      <c r="LF55" s="230"/>
      <c r="LG55" s="230"/>
      <c r="LH55" s="230"/>
      <c r="LI55" s="230"/>
      <c r="LJ55" s="230"/>
      <c r="LK55" s="230"/>
      <c r="LL55" s="230"/>
      <c r="LM55" s="230"/>
      <c r="LN55" s="230"/>
      <c r="LO55" s="230"/>
      <c r="LP55" s="230"/>
      <c r="LQ55" s="230"/>
      <c r="LR55" s="230"/>
      <c r="LS55" s="230"/>
      <c r="LT55" s="127"/>
      <c r="LU55" s="127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</row>
    <row r="56" spans="1:369" s="38" customFormat="1">
      <c r="A56" s="24" t="s">
        <v>228</v>
      </c>
      <c r="B56" s="24">
        <f t="shared" ref="B56:BM56" si="155">2*32*(1-(24/B$53))</f>
        <v>0.64289285062913137</v>
      </c>
      <c r="C56" s="24">
        <f t="shared" si="155"/>
        <v>0.47152334607011426</v>
      </c>
      <c r="D56" s="24">
        <f t="shared" si="155"/>
        <v>0.79314979450493439</v>
      </c>
      <c r="E56" s="24">
        <f t="shared" si="155"/>
        <v>0.72190039663487227</v>
      </c>
      <c r="F56" s="24">
        <f t="shared" si="155"/>
        <v>0.66050243748552617</v>
      </c>
      <c r="G56" s="24">
        <f t="shared" si="155"/>
        <v>0.9074894824370503</v>
      </c>
      <c r="H56" s="24">
        <f t="shared" si="155"/>
        <v>0.58833281345803812</v>
      </c>
      <c r="I56" s="24">
        <f t="shared" si="155"/>
        <v>0.76744465161403497</v>
      </c>
      <c r="J56" s="24">
        <f t="shared" si="155"/>
        <v>0.69571880851854218</v>
      </c>
      <c r="K56" s="24">
        <f t="shared" si="155"/>
        <v>0.7676618068477481</v>
      </c>
      <c r="L56" s="24">
        <f t="shared" si="155"/>
        <v>0.68599502950399938</v>
      </c>
      <c r="M56" s="24">
        <f t="shared" si="155"/>
        <v>0.53596337420312778</v>
      </c>
      <c r="N56" s="24">
        <f t="shared" si="155"/>
        <v>0.48330320936140936</v>
      </c>
      <c r="O56" s="24">
        <f t="shared" si="155"/>
        <v>0.86806408016308012</v>
      </c>
      <c r="P56" s="24">
        <f t="shared" si="155"/>
        <v>0.52390387444013697</v>
      </c>
      <c r="Q56" s="24">
        <f t="shared" si="155"/>
        <v>0.72503711208155863</v>
      </c>
      <c r="R56" s="24">
        <f t="shared" si="155"/>
        <v>0.57029134600473697</v>
      </c>
      <c r="S56" s="24">
        <f t="shared" si="155"/>
        <v>0.39504955879101544</v>
      </c>
      <c r="T56" s="24">
        <f t="shared" si="155"/>
        <v>0.67512394238644902</v>
      </c>
      <c r="U56" s="24">
        <f t="shared" si="155"/>
        <v>0.94665978668166417</v>
      </c>
      <c r="V56" s="24">
        <f t="shared" si="155"/>
        <v>0.49432008552503248</v>
      </c>
      <c r="W56" s="24">
        <f t="shared" si="155"/>
        <v>0.54882198994648945</v>
      </c>
      <c r="X56" s="24">
        <v>0</v>
      </c>
      <c r="Y56" s="24">
        <f t="shared" si="155"/>
        <v>0.42782342526600559</v>
      </c>
      <c r="Z56" s="24">
        <v>0</v>
      </c>
      <c r="AA56" s="24">
        <f t="shared" si="155"/>
        <v>0.16773131075799341</v>
      </c>
      <c r="AB56" s="24">
        <f t="shared" si="155"/>
        <v>0.87852916405360304</v>
      </c>
      <c r="AC56" s="24">
        <f t="shared" si="155"/>
        <v>0.94939732991981884</v>
      </c>
      <c r="AD56" s="24">
        <v>0</v>
      </c>
      <c r="AE56" s="24">
        <f t="shared" si="155"/>
        <v>0.68497503759603973</v>
      </c>
      <c r="AF56" s="24">
        <f t="shared" si="155"/>
        <v>0.6696558164592048</v>
      </c>
      <c r="AG56" s="24">
        <f t="shared" si="155"/>
        <v>0.65846470228903797</v>
      </c>
      <c r="AH56" s="24">
        <f t="shared" si="155"/>
        <v>0.51445618477853117</v>
      </c>
      <c r="AI56" s="24">
        <f t="shared" si="155"/>
        <v>0.3626342291207223</v>
      </c>
      <c r="AJ56" s="24">
        <f t="shared" si="155"/>
        <v>0.56410460897368608</v>
      </c>
      <c r="AK56" s="24">
        <f t="shared" si="155"/>
        <v>0.5548722800235879</v>
      </c>
      <c r="AL56" s="24">
        <f t="shared" si="155"/>
        <v>0.49836318066061125</v>
      </c>
      <c r="AM56" s="24">
        <f t="shared" si="155"/>
        <v>0.18490347755270875</v>
      </c>
      <c r="AN56" s="24">
        <f t="shared" si="155"/>
        <v>0.47086103492595299</v>
      </c>
      <c r="AO56" s="24">
        <f t="shared" si="155"/>
        <v>0.60580573374398483</v>
      </c>
      <c r="AP56" s="24">
        <f t="shared" si="155"/>
        <v>0.53146231346807582</v>
      </c>
      <c r="AQ56" s="24">
        <f t="shared" si="155"/>
        <v>0.57649945203778685</v>
      </c>
      <c r="AR56" s="24">
        <f t="shared" si="155"/>
        <v>0.3759781464116756</v>
      </c>
      <c r="AS56" s="24">
        <f t="shared" si="155"/>
        <v>0.65300862718589769</v>
      </c>
      <c r="AT56" s="24">
        <f t="shared" si="155"/>
        <v>0.75737944364222187</v>
      </c>
      <c r="AU56" s="24">
        <f t="shared" si="155"/>
        <v>0.65728166060008419</v>
      </c>
      <c r="AV56" s="24">
        <f t="shared" si="155"/>
        <v>0.31479350780566762</v>
      </c>
      <c r="AW56" s="24">
        <f t="shared" si="155"/>
        <v>0.21997584407049686</v>
      </c>
      <c r="AX56" s="83">
        <f t="shared" si="155"/>
        <v>0.8937459346924328</v>
      </c>
      <c r="AY56" s="83">
        <f t="shared" si="155"/>
        <v>0.60327641379898722</v>
      </c>
      <c r="AZ56" s="83">
        <f t="shared" si="155"/>
        <v>0.87691627302076824</v>
      </c>
      <c r="BA56" s="83">
        <f t="shared" si="155"/>
        <v>0.66313472592380407</v>
      </c>
      <c r="BB56" s="83">
        <f t="shared" si="155"/>
        <v>0.73030753680902194</v>
      </c>
      <c r="BC56" s="83">
        <f t="shared" si="155"/>
        <v>0.68552633643159311</v>
      </c>
      <c r="BD56" s="83">
        <f t="shared" si="155"/>
        <v>0.66759104231530841</v>
      </c>
      <c r="BE56" s="83">
        <f t="shared" si="155"/>
        <v>0.74554669853274191</v>
      </c>
      <c r="BF56" s="83">
        <f t="shared" si="155"/>
        <v>0.77754527568941967</v>
      </c>
      <c r="BG56" s="83">
        <f t="shared" si="155"/>
        <v>0.676441847327375</v>
      </c>
      <c r="BH56" s="83">
        <f t="shared" si="155"/>
        <v>0.60810495436689394</v>
      </c>
      <c r="BI56" s="83">
        <f t="shared" si="155"/>
        <v>0.22034672514971732</v>
      </c>
      <c r="BJ56" s="83">
        <f t="shared" si="155"/>
        <v>0.47087946287021509</v>
      </c>
      <c r="BK56" s="83">
        <f t="shared" si="155"/>
        <v>0.47935031423043739</v>
      </c>
      <c r="BL56" s="83">
        <f t="shared" si="155"/>
        <v>0.36630402993755951</v>
      </c>
      <c r="BM56" s="83">
        <f t="shared" si="155"/>
        <v>0.38803873750492102</v>
      </c>
      <c r="BN56" s="83">
        <f t="shared" ref="BN56:DB56" si="156">2*32*(1-(24/BN$53))</f>
        <v>0.56666455853434172</v>
      </c>
      <c r="BO56" s="83">
        <f t="shared" si="156"/>
        <v>0.58168018412195721</v>
      </c>
      <c r="BP56" s="83">
        <f t="shared" si="156"/>
        <v>0.76245678990606791</v>
      </c>
      <c r="BQ56" s="83">
        <f t="shared" si="156"/>
        <v>0.65463140533028508</v>
      </c>
      <c r="BR56" s="83">
        <f t="shared" si="156"/>
        <v>0.85226041720541446</v>
      </c>
      <c r="BS56" s="83">
        <f t="shared" si="156"/>
        <v>0.91943924932179755</v>
      </c>
      <c r="BT56" s="83">
        <f t="shared" si="156"/>
        <v>0.84571763919455378</v>
      </c>
      <c r="BU56" s="83">
        <f t="shared" si="156"/>
        <v>1.1654301676980268</v>
      </c>
      <c r="BV56" s="83">
        <f t="shared" si="156"/>
        <v>1.6331627807671225</v>
      </c>
      <c r="BW56" s="83">
        <f t="shared" si="156"/>
        <v>1.9467145327557631</v>
      </c>
      <c r="BX56" s="83">
        <f t="shared" si="156"/>
        <v>0.73276116931496915</v>
      </c>
      <c r="BY56" s="83">
        <f t="shared" si="156"/>
        <v>0.64532341610261312</v>
      </c>
      <c r="BZ56" s="83">
        <f t="shared" si="156"/>
        <v>0.82852341628946391</v>
      </c>
      <c r="CA56" s="83">
        <f t="shared" si="156"/>
        <v>0.71259430067835439</v>
      </c>
      <c r="CB56" s="83">
        <f t="shared" si="156"/>
        <v>0.73878044403458176</v>
      </c>
      <c r="CC56" s="83">
        <f t="shared" si="156"/>
        <v>0.72223430611598616</v>
      </c>
      <c r="CD56" s="83">
        <f t="shared" si="156"/>
        <v>0.76932521880512894</v>
      </c>
      <c r="CE56" s="83">
        <f t="shared" si="156"/>
        <v>0.69745927052442624</v>
      </c>
      <c r="CF56" s="83">
        <f t="shared" si="156"/>
        <v>0.75597779702757606</v>
      </c>
      <c r="CG56" s="83">
        <f t="shared" si="156"/>
        <v>1.227258213236837E-2</v>
      </c>
      <c r="CH56" s="83">
        <f t="shared" si="156"/>
        <v>0.53814175909411688</v>
      </c>
      <c r="CI56" s="83">
        <f t="shared" si="156"/>
        <v>0.48739219094645136</v>
      </c>
      <c r="CJ56" s="83">
        <f t="shared" si="156"/>
        <v>0.51822830208417514</v>
      </c>
      <c r="CK56" s="83">
        <f t="shared" si="156"/>
        <v>0.39401189852634388</v>
      </c>
      <c r="CL56" s="83">
        <f t="shared" si="156"/>
        <v>0.27430437096413129</v>
      </c>
      <c r="CM56" s="83">
        <f t="shared" si="156"/>
        <v>0.59999590852558526</v>
      </c>
      <c r="CN56" s="83">
        <f t="shared" si="156"/>
        <v>0.5639974057037449</v>
      </c>
      <c r="CO56" s="83">
        <f t="shared" si="156"/>
        <v>0.46659028214710929</v>
      </c>
      <c r="CP56" s="83">
        <f t="shared" si="156"/>
        <v>0.40218329197589497</v>
      </c>
      <c r="CQ56" s="83">
        <f t="shared" si="156"/>
        <v>0.61825669581714493</v>
      </c>
      <c r="CR56" s="24">
        <f t="shared" si="156"/>
        <v>0.49167523382391209</v>
      </c>
      <c r="CS56" s="24">
        <f t="shared" si="156"/>
        <v>0.63010802991849602</v>
      </c>
      <c r="CT56" s="24">
        <f t="shared" si="156"/>
        <v>0.42544676197116615</v>
      </c>
      <c r="CU56" s="24">
        <f t="shared" si="156"/>
        <v>0.6785164673947861</v>
      </c>
      <c r="CV56" s="24">
        <f t="shared" si="156"/>
        <v>0.35492171055614818</v>
      </c>
      <c r="CW56" s="24">
        <f t="shared" si="156"/>
        <v>0.57234599253828833</v>
      </c>
      <c r="CX56" s="24">
        <f t="shared" si="156"/>
        <v>0.64518606424544345</v>
      </c>
      <c r="CY56" s="24">
        <f t="shared" si="156"/>
        <v>0.68944969857415117</v>
      </c>
      <c r="CZ56" s="24">
        <f t="shared" si="156"/>
        <v>0.3773666397041211</v>
      </c>
      <c r="DA56" s="24">
        <f t="shared" si="156"/>
        <v>0.46789421582246149</v>
      </c>
      <c r="DB56" s="24">
        <f t="shared" si="156"/>
        <v>0.66628420143617006</v>
      </c>
      <c r="DC56" s="26">
        <f>2*32*(1-(24/DC$53))</f>
        <v>1.4329663571874818</v>
      </c>
      <c r="DD56" s="26">
        <f>2*32*(1-(24/DD$53))</f>
        <v>1.4797620896919739</v>
      </c>
      <c r="DE56" s="26">
        <f>2*32*(1-(24/DE$53))</f>
        <v>1.4812367616304911</v>
      </c>
      <c r="DF56" s="26">
        <f>2*32*(1-(24/DF$53))</f>
        <v>1.3110318391246807</v>
      </c>
      <c r="DG56" s="26">
        <f t="shared" ref="DG56:EQ56" si="157">2*32*(1-(24/DG$53))</f>
        <v>1.4265880034646159</v>
      </c>
      <c r="DH56" s="26">
        <f t="shared" si="157"/>
        <v>1.6148546973415492</v>
      </c>
      <c r="DI56" s="26">
        <f t="shared" si="157"/>
        <v>1.3853893813317342</v>
      </c>
      <c r="DJ56" s="26">
        <f t="shared" si="157"/>
        <v>1.3792330804156236</v>
      </c>
      <c r="DK56" s="26">
        <f t="shared" si="157"/>
        <v>1.3947556549515596</v>
      </c>
      <c r="DL56" s="26">
        <f t="shared" si="157"/>
        <v>1.404415751176586</v>
      </c>
      <c r="DM56" s="26">
        <f t="shared" si="157"/>
        <v>1.4364336663665114</v>
      </c>
      <c r="DN56" s="26">
        <f t="shared" si="157"/>
        <v>1.1766179803030496</v>
      </c>
      <c r="DO56" s="26">
        <f t="shared" si="157"/>
        <v>1.3695044646376289</v>
      </c>
      <c r="DP56" s="26">
        <f t="shared" si="157"/>
        <v>1.3341000840451755</v>
      </c>
      <c r="DQ56" s="26">
        <v>1.7260060476413983</v>
      </c>
      <c r="DR56" s="26">
        <v>2.0358961207991655</v>
      </c>
      <c r="DS56" s="26">
        <v>2.6871215532189225</v>
      </c>
      <c r="DT56" s="26">
        <v>1.8835767174183857</v>
      </c>
      <c r="DU56" s="26">
        <v>1.6808679484309295</v>
      </c>
      <c r="DV56" s="26">
        <v>1.7987964992920737</v>
      </c>
      <c r="DW56" s="26">
        <f t="shared" si="157"/>
        <v>3.8647021512434208</v>
      </c>
      <c r="DX56" s="26">
        <f t="shared" si="157"/>
        <v>2.1358210621514573</v>
      </c>
      <c r="DY56" s="26">
        <f t="shared" si="157"/>
        <v>1.4430865036115392</v>
      </c>
      <c r="DZ56" s="26">
        <f t="shared" si="157"/>
        <v>1.7264607843725059</v>
      </c>
      <c r="EA56" s="26">
        <f t="shared" si="157"/>
        <v>4.655249211598175</v>
      </c>
      <c r="EB56" s="26">
        <f t="shared" si="157"/>
        <v>1.1359228318315076</v>
      </c>
      <c r="EC56" s="26">
        <f t="shared" si="157"/>
        <v>1.1869825470145798</v>
      </c>
      <c r="ED56" s="26">
        <f t="shared" si="157"/>
        <v>1.230423884705921</v>
      </c>
      <c r="EE56" s="26">
        <f t="shared" si="157"/>
        <v>1.1998374294149556</v>
      </c>
      <c r="EF56" s="26">
        <f t="shared" si="157"/>
        <v>1.2558702963559298</v>
      </c>
      <c r="EG56" s="26">
        <f t="shared" si="157"/>
        <v>2.3373740740749724</v>
      </c>
      <c r="EH56" s="26">
        <f t="shared" si="157"/>
        <v>0.62954162082210985</v>
      </c>
      <c r="EI56" s="26">
        <f t="shared" si="157"/>
        <v>0.45477577313695861</v>
      </c>
      <c r="EJ56" s="26">
        <f t="shared" si="157"/>
        <v>1.231979156563149</v>
      </c>
      <c r="EK56" s="26">
        <f t="shared" si="157"/>
        <v>0.85821895303379847</v>
      </c>
      <c r="EL56" s="26">
        <f t="shared" si="157"/>
        <v>1.2496377660693483</v>
      </c>
      <c r="EM56" s="26">
        <f t="shared" si="157"/>
        <v>1.4765711613437702</v>
      </c>
      <c r="EN56" s="26">
        <f t="shared" si="157"/>
        <v>1.5855665438897688</v>
      </c>
      <c r="EO56" s="26">
        <f t="shared" si="157"/>
        <v>1.6865804708779351</v>
      </c>
      <c r="EP56" s="26">
        <f t="shared" si="157"/>
        <v>1.8304411698588368</v>
      </c>
      <c r="EQ56" s="26">
        <f t="shared" si="157"/>
        <v>2.0677965215561827</v>
      </c>
      <c r="ER56" s="27">
        <v>0.23628270113978544</v>
      </c>
      <c r="ES56" s="27">
        <v>0.34037739161546199</v>
      </c>
      <c r="ET56" s="27">
        <v>0.50333086236326352</v>
      </c>
      <c r="EU56" s="27">
        <v>0.61136609177876267</v>
      </c>
      <c r="EV56" s="27">
        <v>0.39023113811517618</v>
      </c>
      <c r="EW56" s="27">
        <v>0.2191728125374226</v>
      </c>
      <c r="EX56" s="27">
        <v>0.71010652831490972</v>
      </c>
      <c r="EY56" s="27">
        <v>0.33806480702794062</v>
      </c>
      <c r="EZ56" s="27">
        <v>0.44530543013133439</v>
      </c>
      <c r="FA56" s="27">
        <v>0.57110763617630056</v>
      </c>
      <c r="FB56" s="27">
        <v>0.43707257020381718</v>
      </c>
      <c r="FC56" s="27">
        <v>0.61311824159108852</v>
      </c>
      <c r="FD56" s="27">
        <v>0.52953103371630306</v>
      </c>
      <c r="FE56" s="27">
        <v>0.15085611616338923</v>
      </c>
      <c r="FF56" s="27">
        <v>0.31215901189591477</v>
      </c>
      <c r="FG56" s="27">
        <v>0.28090794300157995</v>
      </c>
      <c r="FH56" s="27">
        <v>0.38831332055959678</v>
      </c>
      <c r="FI56" s="27">
        <v>0.29076313037229085</v>
      </c>
      <c r="FJ56" s="27">
        <v>0.15793929187086775</v>
      </c>
      <c r="FK56" s="27">
        <v>0.30439317828949441</v>
      </c>
      <c r="FL56" s="27">
        <v>0.51167155137540732</v>
      </c>
      <c r="FM56" s="27">
        <v>0.53120832846398258</v>
      </c>
      <c r="FN56" s="27">
        <v>0</v>
      </c>
      <c r="FO56" s="27">
        <v>0.72137869258186527</v>
      </c>
      <c r="FP56" s="27">
        <v>0</v>
      </c>
      <c r="FQ56" s="27">
        <v>-1.6079123540038154E-2</v>
      </c>
      <c r="FR56" s="27">
        <v>5.2495733410637513E-2</v>
      </c>
      <c r="FS56" s="27">
        <v>0.37647668778021171</v>
      </c>
      <c r="FT56" s="27">
        <v>0</v>
      </c>
      <c r="FU56" s="27">
        <v>6.6237036362807089E-2</v>
      </c>
      <c r="FV56" s="27">
        <f t="shared" ref="FV56:IG56" si="158">2*32*(1-(24/FV$53))</f>
        <v>0.3018855978648034</v>
      </c>
      <c r="FW56" s="27">
        <f t="shared" si="158"/>
        <v>0.34095660761693836</v>
      </c>
      <c r="FX56" s="27">
        <f t="shared" si="158"/>
        <v>0.38542661688196489</v>
      </c>
      <c r="FY56" s="27">
        <f t="shared" si="158"/>
        <v>0.41614636770287206</v>
      </c>
      <c r="FZ56" s="27">
        <f t="shared" si="158"/>
        <v>0.41154993835687037</v>
      </c>
      <c r="GA56" s="27">
        <f t="shared" si="158"/>
        <v>0.24163877944155843</v>
      </c>
      <c r="GB56" s="27">
        <f t="shared" si="158"/>
        <v>0.37379972801380035</v>
      </c>
      <c r="GC56" s="27">
        <f t="shared" si="158"/>
        <v>0.10045446075877607</v>
      </c>
      <c r="GD56" s="27">
        <f t="shared" si="158"/>
        <v>4.4973478579649395E-2</v>
      </c>
      <c r="GE56" s="27">
        <f t="shared" si="158"/>
        <v>8.2900506616908842E-2</v>
      </c>
      <c r="GF56" s="27">
        <f t="shared" si="158"/>
        <v>0.14395883718844971</v>
      </c>
      <c r="GG56" s="27">
        <f t="shared" si="158"/>
        <v>0.27507431433622287</v>
      </c>
      <c r="GH56" s="27">
        <f t="shared" si="158"/>
        <v>0.25607412109877714</v>
      </c>
      <c r="GI56" s="27">
        <f t="shared" si="158"/>
        <v>0.31511177971241011</v>
      </c>
      <c r="GJ56" s="27">
        <f t="shared" si="158"/>
        <v>0.19961959604454904</v>
      </c>
      <c r="GK56" s="27">
        <f t="shared" si="158"/>
        <v>0.35684415183763463</v>
      </c>
      <c r="GL56" s="27">
        <f t="shared" si="158"/>
        <v>0.21251656668838592</v>
      </c>
      <c r="GM56" s="27">
        <f t="shared" si="158"/>
        <v>0.13040370525268941</v>
      </c>
      <c r="GN56" s="27">
        <f t="shared" si="158"/>
        <v>0.18109970619740068</v>
      </c>
      <c r="GO56" s="27">
        <f t="shared" si="158"/>
        <v>0.52940898260144564</v>
      </c>
      <c r="GP56" s="27">
        <f t="shared" si="158"/>
        <v>0.68481373329731809</v>
      </c>
      <c r="GQ56" s="27">
        <f t="shared" si="158"/>
        <v>0.35221247848461701</v>
      </c>
      <c r="GR56" s="27">
        <f t="shared" si="158"/>
        <v>0.38292208039395348</v>
      </c>
      <c r="GS56" s="27">
        <f t="shared" si="158"/>
        <v>0.21558399458695021</v>
      </c>
      <c r="GT56" s="27">
        <f t="shared" si="158"/>
        <v>0.26435563326324285</v>
      </c>
      <c r="GU56" s="27">
        <f t="shared" si="158"/>
        <v>0.20311307024226721</v>
      </c>
      <c r="GV56" s="27">
        <f t="shared" si="158"/>
        <v>0.48391800623851822</v>
      </c>
      <c r="GW56" s="27">
        <f t="shared" si="158"/>
        <v>0.73747270830557454</v>
      </c>
      <c r="GX56" s="27">
        <f t="shared" si="158"/>
        <v>0.30926465025009975</v>
      </c>
      <c r="GY56" s="27">
        <f t="shared" si="158"/>
        <v>0.39579955662476607</v>
      </c>
      <c r="GZ56" s="27">
        <f t="shared" si="158"/>
        <v>0.23484105331836247</v>
      </c>
      <c r="HA56" s="27">
        <f t="shared" si="158"/>
        <v>0.4497157481215126</v>
      </c>
      <c r="HB56" s="27">
        <f t="shared" si="158"/>
        <v>6.6839362412856929E-2</v>
      </c>
      <c r="HC56" s="27">
        <f t="shared" si="158"/>
        <v>0.30889677848321639</v>
      </c>
      <c r="HD56" s="27">
        <f t="shared" si="158"/>
        <v>0.34706607273837164</v>
      </c>
      <c r="HE56" s="27">
        <f t="shared" si="158"/>
        <v>0.54964503565422973</v>
      </c>
      <c r="HF56" s="27">
        <f t="shared" si="158"/>
        <v>0.90447300056782609</v>
      </c>
      <c r="HG56" s="27">
        <f t="shared" si="158"/>
        <v>0.66556324666025546</v>
      </c>
      <c r="HH56" s="27">
        <f t="shared" si="158"/>
        <v>0.70354537770435854</v>
      </c>
      <c r="HI56" s="27">
        <f t="shared" si="158"/>
        <v>0.37647668778021171</v>
      </c>
      <c r="HJ56" s="27">
        <f t="shared" si="158"/>
        <v>0.56029841899635358</v>
      </c>
      <c r="HK56" s="27">
        <f t="shared" si="158"/>
        <v>0.84144895998220193</v>
      </c>
      <c r="HL56" s="27">
        <f t="shared" si="158"/>
        <v>0.42764400062601737</v>
      </c>
      <c r="HM56" s="27">
        <f t="shared" si="158"/>
        <v>0.39896563262893636</v>
      </c>
      <c r="HN56" s="27">
        <f t="shared" si="158"/>
        <v>0.19051044190968014</v>
      </c>
      <c r="HO56" s="27">
        <f t="shared" si="158"/>
        <v>0.1296839957191267</v>
      </c>
      <c r="HP56" s="27">
        <f t="shared" si="158"/>
        <v>0.3667808004464419</v>
      </c>
      <c r="HQ56" s="27">
        <f t="shared" si="158"/>
        <v>0.25067210309050125</v>
      </c>
      <c r="HR56" s="27">
        <f t="shared" si="158"/>
        <v>0.44950640842628076</v>
      </c>
      <c r="HS56" s="27">
        <f t="shared" si="158"/>
        <v>0.3224223767352683</v>
      </c>
      <c r="HT56" s="27">
        <f t="shared" si="158"/>
        <v>0.43337587597135752</v>
      </c>
      <c r="HU56" s="27">
        <f t="shared" si="158"/>
        <v>0.56547870796617872</v>
      </c>
      <c r="HV56" s="27">
        <f t="shared" si="158"/>
        <v>0.38681164590565231</v>
      </c>
      <c r="HW56" s="27">
        <f t="shared" si="158"/>
        <v>0.6924952867574774</v>
      </c>
      <c r="HX56" s="27">
        <f t="shared" si="158"/>
        <v>0.31865251066277978</v>
      </c>
      <c r="HY56" s="27">
        <f t="shared" si="158"/>
        <v>0.3748758545183577</v>
      </c>
      <c r="HZ56" s="27">
        <f t="shared" si="158"/>
        <v>5.2495733410637513E-2</v>
      </c>
      <c r="IA56" s="27">
        <f t="shared" si="158"/>
        <v>0.38959640495394154</v>
      </c>
      <c r="IB56" s="27">
        <f t="shared" si="158"/>
        <v>0.27710296853152983</v>
      </c>
      <c r="IC56" s="27">
        <f t="shared" si="158"/>
        <v>0.3836638925346918</v>
      </c>
      <c r="ID56" s="27">
        <f t="shared" si="158"/>
        <v>0.26229441976411039</v>
      </c>
      <c r="IE56" s="27">
        <f t="shared" si="158"/>
        <v>0.34108944624093596</v>
      </c>
      <c r="IF56" s="27">
        <f t="shared" si="158"/>
        <v>-9.3697144034834423E-2</v>
      </c>
      <c r="IG56" s="27">
        <f t="shared" si="158"/>
        <v>0.36414507141370933</v>
      </c>
      <c r="IH56" s="27">
        <f t="shared" ref="IH56:KS56" si="159">2*32*(1-(24/IH$53))</f>
        <v>0.26454373045897484</v>
      </c>
      <c r="II56" s="27">
        <f t="shared" si="159"/>
        <v>-1.6079123540038154E-2</v>
      </c>
      <c r="IJ56" s="27">
        <f t="shared" si="159"/>
        <v>0.21850051667377812</v>
      </c>
      <c r="IK56" s="27">
        <f t="shared" si="159"/>
        <v>0.36491534205700304</v>
      </c>
      <c r="IL56" s="27">
        <f t="shared" si="159"/>
        <v>0.3500469046871757</v>
      </c>
      <c r="IM56" s="27">
        <f t="shared" si="159"/>
        <v>0.29039190079786437</v>
      </c>
      <c r="IN56" s="27">
        <f t="shared" si="159"/>
        <v>0.32515041667922162</v>
      </c>
      <c r="IO56" s="27">
        <f t="shared" si="159"/>
        <v>0.3982676327379977</v>
      </c>
      <c r="IP56" s="27">
        <f t="shared" si="159"/>
        <v>0.46568662183538123</v>
      </c>
      <c r="IQ56" s="27">
        <f t="shared" si="159"/>
        <v>0.14696136803125626</v>
      </c>
      <c r="IR56" s="27">
        <f t="shared" si="159"/>
        <v>0.29845972538732468</v>
      </c>
      <c r="IS56" s="27">
        <f t="shared" si="159"/>
        <v>0.2423212784150266</v>
      </c>
      <c r="IT56" s="27">
        <f t="shared" si="159"/>
        <v>0.56596976605406724</v>
      </c>
      <c r="IU56" s="27">
        <f t="shared" si="159"/>
        <v>0.71639988662823129</v>
      </c>
      <c r="IV56" s="27">
        <f t="shared" si="159"/>
        <v>0.58104286499680313</v>
      </c>
      <c r="IW56" s="27">
        <f t="shared" si="159"/>
        <v>0.99498247963263253</v>
      </c>
      <c r="IX56" s="27">
        <f t="shared" si="159"/>
        <v>0.9170045914427547</v>
      </c>
      <c r="IY56" s="27">
        <f t="shared" si="159"/>
        <v>0.31367251929425066</v>
      </c>
      <c r="IZ56" s="27">
        <f t="shared" si="159"/>
        <v>0.25468621309485684</v>
      </c>
      <c r="JA56" s="27">
        <f t="shared" si="159"/>
        <v>0.57691172592348039</v>
      </c>
      <c r="JB56" s="27">
        <f t="shared" si="159"/>
        <v>0.35756690386232037</v>
      </c>
      <c r="JC56" s="27">
        <f t="shared" si="159"/>
        <v>0.36646837128550658</v>
      </c>
      <c r="JD56" s="27">
        <f t="shared" si="159"/>
        <v>0.18215319737379332</v>
      </c>
      <c r="JE56" s="27">
        <f t="shared" si="159"/>
        <v>0.51481945078372604</v>
      </c>
      <c r="JF56" s="27">
        <f t="shared" si="159"/>
        <v>0.46031590575004344</v>
      </c>
      <c r="JG56" s="27">
        <f t="shared" si="159"/>
        <v>0.37027010585224218</v>
      </c>
      <c r="JH56" s="27">
        <f t="shared" si="159"/>
        <v>0.32771681787944118</v>
      </c>
      <c r="JI56" s="27">
        <f t="shared" si="159"/>
        <v>0.40968230526301852</v>
      </c>
      <c r="JJ56" s="27">
        <f t="shared" si="159"/>
        <v>0.33742644468756566</v>
      </c>
      <c r="JK56" s="27">
        <f t="shared" si="159"/>
        <v>0.46656857839069943</v>
      </c>
      <c r="JL56" s="27">
        <f t="shared" si="159"/>
        <v>0.31258263296366096</v>
      </c>
      <c r="JM56" s="27">
        <f t="shared" si="159"/>
        <v>0.45806813292404769</v>
      </c>
      <c r="JN56" s="27">
        <f t="shared" si="159"/>
        <v>0.42205629208288542</v>
      </c>
      <c r="JO56" s="27">
        <f t="shared" si="159"/>
        <v>0.41043553441924985</v>
      </c>
      <c r="JP56" s="27">
        <f t="shared" si="159"/>
        <v>0.50726236217156639</v>
      </c>
      <c r="JQ56" s="27">
        <f t="shared" si="159"/>
        <v>0.62031275190381763</v>
      </c>
      <c r="JR56" s="27">
        <f t="shared" si="159"/>
        <v>0.32540007204008248</v>
      </c>
      <c r="JS56" s="27">
        <f t="shared" si="159"/>
        <v>0.62480204599651046</v>
      </c>
      <c r="JT56" s="27">
        <f t="shared" si="159"/>
        <v>0.68111868314157675</v>
      </c>
      <c r="JU56" s="27">
        <f t="shared" si="159"/>
        <v>0.49269576311917973</v>
      </c>
      <c r="JV56" s="27">
        <f t="shared" si="159"/>
        <v>0.56805986261461072</v>
      </c>
      <c r="JW56" s="27">
        <f t="shared" si="159"/>
        <v>0.49751657196894428</v>
      </c>
      <c r="JX56" s="27">
        <f t="shared" si="159"/>
        <v>0.59566890080543544</v>
      </c>
      <c r="JY56" s="27">
        <f t="shared" si="159"/>
        <v>0.49578081943901964</v>
      </c>
      <c r="JZ56" s="27">
        <f t="shared" si="159"/>
        <v>0.65716852107757973</v>
      </c>
      <c r="KA56" s="27">
        <f t="shared" si="159"/>
        <v>0.38510983253664932</v>
      </c>
      <c r="KB56" s="27">
        <f t="shared" si="159"/>
        <v>0.55408796100140023</v>
      </c>
      <c r="KC56" s="27">
        <f t="shared" si="159"/>
        <v>0.35176037341247479</v>
      </c>
      <c r="KD56" s="27">
        <f t="shared" si="159"/>
        <v>0.76589436939503486</v>
      </c>
      <c r="KE56" s="27">
        <f t="shared" si="159"/>
        <v>0.28534197615213941</v>
      </c>
      <c r="KF56" s="27">
        <f t="shared" si="159"/>
        <v>0.38398202967433548</v>
      </c>
      <c r="KG56" s="27">
        <f t="shared" si="159"/>
        <v>0.41634380839843743</v>
      </c>
      <c r="KH56" s="27">
        <f t="shared" si="159"/>
        <v>0.17289773770011152</v>
      </c>
      <c r="KI56" s="27">
        <f t="shared" si="159"/>
        <v>0.40172010894144705</v>
      </c>
      <c r="KJ56" s="27">
        <f t="shared" si="159"/>
        <v>0.41463928902643943</v>
      </c>
      <c r="KK56" s="27">
        <f t="shared" si="159"/>
        <v>0.25872529798292021</v>
      </c>
      <c r="KL56" s="27">
        <f t="shared" si="159"/>
        <v>0.34538395997387994</v>
      </c>
      <c r="KM56" s="238">
        <f t="shared" si="159"/>
        <v>0.2200392412015475</v>
      </c>
      <c r="KN56" s="238">
        <f t="shared" si="159"/>
        <v>9.5557570932015778E-2</v>
      </c>
      <c r="KO56" s="239">
        <f t="shared" si="159"/>
        <v>-0.67470388126135106</v>
      </c>
      <c r="KP56" s="239">
        <f t="shared" si="159"/>
        <v>0.49616951291859124</v>
      </c>
      <c r="KQ56" s="239">
        <f t="shared" si="159"/>
        <v>0.42849077720253348</v>
      </c>
      <c r="KR56" s="239">
        <f t="shared" si="159"/>
        <v>0.7504972677035795</v>
      </c>
      <c r="KS56" s="239">
        <f t="shared" si="159"/>
        <v>0.81471895425606533</v>
      </c>
      <c r="KT56" s="239">
        <f t="shared" ref="KT56:MA56" si="160">2*32*(1-(24/KT$53))</f>
        <v>0.75156020750005581</v>
      </c>
      <c r="KU56" s="239">
        <f t="shared" si="160"/>
        <v>0.43047409798261072</v>
      </c>
      <c r="KV56" s="239">
        <f t="shared" si="160"/>
        <v>0.47784847595020352</v>
      </c>
      <c r="KW56" s="239">
        <f t="shared" si="160"/>
        <v>0.51252751091404747</v>
      </c>
      <c r="KX56" s="239">
        <f t="shared" si="160"/>
        <v>0.49413075675506946</v>
      </c>
      <c r="KY56" s="239">
        <f t="shared" si="160"/>
        <v>0.5653051437509049</v>
      </c>
      <c r="KZ56" s="239">
        <f t="shared" si="160"/>
        <v>0.51542316487565643</v>
      </c>
      <c r="LA56" s="239">
        <f t="shared" si="160"/>
        <v>0.45682151338824184</v>
      </c>
      <c r="LB56" s="239">
        <f t="shared" si="160"/>
        <v>0.34131431690906311</v>
      </c>
      <c r="LC56" s="239">
        <f t="shared" si="160"/>
        <v>0.28879170151412836</v>
      </c>
      <c r="LD56" s="239">
        <f t="shared" si="160"/>
        <v>0.31985099256704785</v>
      </c>
      <c r="LE56" s="239">
        <f t="shared" si="160"/>
        <v>3.1333999103637211E-2</v>
      </c>
      <c r="LF56" s="239">
        <f t="shared" si="160"/>
        <v>0.37865955339591295</v>
      </c>
      <c r="LG56" s="239">
        <f t="shared" si="160"/>
        <v>0.20128357182544221</v>
      </c>
      <c r="LH56" s="239">
        <f t="shared" si="160"/>
        <v>0.13080454896023497</v>
      </c>
      <c r="LI56" s="239">
        <f t="shared" si="160"/>
        <v>8.7948230302224317E-2</v>
      </c>
      <c r="LJ56" s="239">
        <f t="shared" si="160"/>
        <v>0.98801352371928886</v>
      </c>
      <c r="LK56" s="239">
        <f t="shared" si="160"/>
        <v>1.2592722756913162</v>
      </c>
      <c r="LL56" s="239">
        <f t="shared" si="160"/>
        <v>0.76776569381535609</v>
      </c>
      <c r="LM56" s="240">
        <f t="shared" si="160"/>
        <v>6.2442534789347803E-2</v>
      </c>
      <c r="LN56" s="240">
        <f t="shared" si="160"/>
        <v>0.11529507349833779</v>
      </c>
      <c r="LO56" s="240">
        <f t="shared" si="160"/>
        <v>-2.3366644004582326E-2</v>
      </c>
      <c r="LP56" s="240">
        <f t="shared" si="160"/>
        <v>0.48026521333527938</v>
      </c>
      <c r="LQ56" s="240">
        <f t="shared" si="160"/>
        <v>0.18865795661671569</v>
      </c>
      <c r="LR56" s="240">
        <f t="shared" si="160"/>
        <v>0.35706318767893919</v>
      </c>
      <c r="LS56" s="240">
        <f t="shared" si="160"/>
        <v>0.26568758004228243</v>
      </c>
      <c r="LT56" s="127">
        <f t="shared" si="160"/>
        <v>6.723684950338793E-2</v>
      </c>
      <c r="LU56" s="127">
        <f t="shared" si="160"/>
        <v>0.19207726665417368</v>
      </c>
      <c r="LV56" s="127">
        <f t="shared" si="160"/>
        <v>-6.5472850661777215E-2</v>
      </c>
      <c r="LW56" s="127">
        <f t="shared" si="160"/>
        <v>0.15960917439832656</v>
      </c>
      <c r="LX56" s="127">
        <f t="shared" si="160"/>
        <v>2.1695089876722307E-2</v>
      </c>
      <c r="LY56" s="127">
        <f t="shared" si="160"/>
        <v>8.922159895063686E-2</v>
      </c>
      <c r="LZ56" s="127">
        <f t="shared" si="160"/>
        <v>3.9369189773978519E-2</v>
      </c>
      <c r="MA56" s="127">
        <f t="shared" si="160"/>
        <v>0.10115224945899115</v>
      </c>
      <c r="MB56" s="127">
        <v>0</v>
      </c>
      <c r="MC56" s="127">
        <f t="shared" ref="MC56:NE56" si="161">2*32*(1-(24/MC$53))</f>
        <v>2.5527722705241729E-2</v>
      </c>
      <c r="MD56" s="127">
        <f t="shared" si="161"/>
        <v>3.838855183396106E-3</v>
      </c>
      <c r="ME56" s="127">
        <f t="shared" si="161"/>
        <v>0.15641293173845128</v>
      </c>
      <c r="MF56" s="127">
        <f t="shared" si="161"/>
        <v>0.24568817391578079</v>
      </c>
      <c r="MG56" s="127">
        <f t="shared" si="161"/>
        <v>0.13839748999284751</v>
      </c>
      <c r="MH56" s="127">
        <f t="shared" si="161"/>
        <v>2.9122944388049632E-2</v>
      </c>
      <c r="MI56" s="127">
        <f t="shared" si="161"/>
        <v>0.30150999343387497</v>
      </c>
      <c r="MJ56" s="127">
        <f t="shared" si="161"/>
        <v>6.9437112213819319E-3</v>
      </c>
      <c r="MK56" s="127">
        <f t="shared" si="161"/>
        <v>8.5331260941245546E-2</v>
      </c>
      <c r="ML56" s="127">
        <f t="shared" si="161"/>
        <v>0.55003977072841792</v>
      </c>
      <c r="MM56" s="127">
        <f t="shared" si="161"/>
        <v>0.70586327780145552</v>
      </c>
      <c r="MN56" s="127">
        <f t="shared" si="161"/>
        <v>0.11285308057527743</v>
      </c>
      <c r="MO56" s="127">
        <f t="shared" si="161"/>
        <v>0.17761331695550098</v>
      </c>
      <c r="MP56" s="127">
        <f t="shared" si="161"/>
        <v>6.3093569020715279E-2</v>
      </c>
      <c r="MQ56" s="127">
        <f t="shared" si="161"/>
        <v>0.16151108487071042</v>
      </c>
      <c r="MR56" s="127">
        <f t="shared" si="161"/>
        <v>0.1741599449757345</v>
      </c>
      <c r="MS56" s="127">
        <f t="shared" si="161"/>
        <v>0.22746854073574951</v>
      </c>
      <c r="MT56" s="127">
        <f t="shared" si="161"/>
        <v>0.3887007253387651</v>
      </c>
      <c r="MU56" s="127">
        <f t="shared" si="161"/>
        <v>0.415559839019501</v>
      </c>
      <c r="MV56" s="127">
        <f t="shared" si="161"/>
        <v>0.4732863067549502</v>
      </c>
      <c r="MW56" s="127">
        <f t="shared" si="161"/>
        <v>0.12835060972803092</v>
      </c>
      <c r="MX56" s="127">
        <f t="shared" si="161"/>
        <v>0.26469661255679</v>
      </c>
      <c r="MY56" s="127">
        <f t="shared" si="161"/>
        <v>0.32924393022826592</v>
      </c>
      <c r="MZ56" s="127">
        <f t="shared" si="161"/>
        <v>0.41132263813363323</v>
      </c>
      <c r="NA56" s="127">
        <f t="shared" si="161"/>
        <v>2.5779439302887397E-2</v>
      </c>
      <c r="NB56" s="127">
        <f t="shared" si="161"/>
        <v>0.16676066482205698</v>
      </c>
      <c r="NC56" s="127">
        <f t="shared" si="161"/>
        <v>0.42752359454695466</v>
      </c>
      <c r="ND56" s="127">
        <f t="shared" si="161"/>
        <v>0.37748846390556423</v>
      </c>
      <c r="NE56" s="127">
        <f t="shared" si="161"/>
        <v>0.1753502295949616</v>
      </c>
    </row>
    <row r="57" spans="1:369" s="38" customFormat="1">
      <c r="A57" s="24" t="s">
        <v>229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38"/>
      <c r="KN57" s="238"/>
      <c r="KO57" s="239"/>
      <c r="KP57" s="239"/>
      <c r="KQ57" s="239"/>
      <c r="KR57" s="239"/>
      <c r="KS57" s="239"/>
      <c r="KT57" s="239"/>
      <c r="KU57" s="239"/>
      <c r="KV57" s="239"/>
      <c r="KW57" s="239"/>
      <c r="KX57" s="239"/>
      <c r="KY57" s="239"/>
      <c r="KZ57" s="239"/>
      <c r="LA57" s="239"/>
      <c r="LB57" s="239"/>
      <c r="LC57" s="239"/>
      <c r="LD57" s="239"/>
      <c r="LE57" s="239"/>
      <c r="LF57" s="239"/>
      <c r="LG57" s="239"/>
      <c r="LH57" s="239"/>
      <c r="LI57" s="239"/>
      <c r="LJ57" s="239"/>
      <c r="LK57" s="239"/>
      <c r="LL57" s="239"/>
      <c r="LM57" s="240"/>
      <c r="LN57" s="240"/>
      <c r="LO57" s="240"/>
      <c r="LP57" s="240"/>
      <c r="LQ57" s="240"/>
      <c r="LR57" s="240"/>
      <c r="LS57" s="240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3"/>
      <c r="MY57" s="123"/>
      <c r="MZ57" s="123"/>
      <c r="NA57" s="123"/>
      <c r="NB57" s="123"/>
      <c r="NC57" s="123"/>
      <c r="ND57" s="123"/>
      <c r="NE57" s="123"/>
    </row>
    <row r="58" spans="1:369" s="38" customFormat="1">
      <c r="A58" s="24"/>
      <c r="B58" s="24">
        <f t="shared" ref="B58:DX58" si="162">B56/B45</f>
        <v>0.21811975356616095</v>
      </c>
      <c r="C58" s="24">
        <f t="shared" si="162"/>
        <v>0.14797472777125592</v>
      </c>
      <c r="D58" s="24">
        <f t="shared" si="162"/>
        <v>0.2101553906400811</v>
      </c>
      <c r="E58" s="24">
        <f t="shared" si="162"/>
        <v>0.22685127837140898</v>
      </c>
      <c r="F58" s="24">
        <f t="shared" si="162"/>
        <v>0.17247887102715578</v>
      </c>
      <c r="G58" s="24">
        <f t="shared" si="162"/>
        <v>0.3035117878772825</v>
      </c>
      <c r="H58" s="24">
        <f t="shared" si="162"/>
        <v>0.18402632421056464</v>
      </c>
      <c r="I58" s="24">
        <f t="shared" si="162"/>
        <v>0.20943182710284147</v>
      </c>
      <c r="J58" s="24">
        <f t="shared" si="162"/>
        <v>0.17847681921393393</v>
      </c>
      <c r="K58" s="24">
        <f t="shared" si="162"/>
        <v>0.22529037413463052</v>
      </c>
      <c r="L58" s="24">
        <f t="shared" si="162"/>
        <v>0.19903109062216834</v>
      </c>
      <c r="M58" s="24">
        <f t="shared" si="162"/>
        <v>0.17737318617327957</v>
      </c>
      <c r="N58" s="24">
        <f t="shared" si="162"/>
        <v>0.16036444145439341</v>
      </c>
      <c r="O58" s="24">
        <f t="shared" si="162"/>
        <v>0.22670771108007226</v>
      </c>
      <c r="P58" s="24">
        <f t="shared" si="162"/>
        <v>0.14200914689735203</v>
      </c>
      <c r="Q58" s="24">
        <f t="shared" si="162"/>
        <v>0.18245669437125045</v>
      </c>
      <c r="R58" s="24">
        <f t="shared" si="162"/>
        <v>0.17315008170815491</v>
      </c>
      <c r="S58" s="24">
        <f t="shared" si="162"/>
        <v>0.1233237707436223</v>
      </c>
      <c r="T58" s="24">
        <f t="shared" si="162"/>
        <v>0.21056013294114179</v>
      </c>
      <c r="U58" s="24">
        <f t="shared" si="162"/>
        <v>0.32111229556738924</v>
      </c>
      <c r="V58" s="24">
        <f t="shared" si="162"/>
        <v>0.15353745313219019</v>
      </c>
      <c r="W58" s="24">
        <f t="shared" si="162"/>
        <v>0.16115031024604645</v>
      </c>
      <c r="X58" s="24">
        <f t="shared" si="162"/>
        <v>0</v>
      </c>
      <c r="Y58" s="24">
        <f t="shared" si="162"/>
        <v>0.13033246045923957</v>
      </c>
      <c r="Z58" s="24">
        <f t="shared" si="162"/>
        <v>0</v>
      </c>
      <c r="AA58" s="24">
        <f t="shared" si="162"/>
        <v>5.0463225982902746E-2</v>
      </c>
      <c r="AB58" s="24">
        <f t="shared" si="162"/>
        <v>0.2318957252718736</v>
      </c>
      <c r="AC58" s="24">
        <f t="shared" si="162"/>
        <v>0.26003655531487907</v>
      </c>
      <c r="AD58" s="24">
        <f t="shared" si="162"/>
        <v>0</v>
      </c>
      <c r="AE58" s="24">
        <f t="shared" si="162"/>
        <v>0.16666180226212565</v>
      </c>
      <c r="AF58" s="24">
        <f t="shared" si="162"/>
        <v>0.20149012344292908</v>
      </c>
      <c r="AG58" s="24">
        <f t="shared" si="162"/>
        <v>0.19025315777974341</v>
      </c>
      <c r="AH58" s="24">
        <f t="shared" si="162"/>
        <v>0.15712560554568011</v>
      </c>
      <c r="AI58" s="24">
        <f t="shared" si="162"/>
        <v>0.1089246174031743</v>
      </c>
      <c r="AJ58" s="24">
        <f t="shared" si="162"/>
        <v>0.2012042280434285</v>
      </c>
      <c r="AK58" s="24">
        <f t="shared" si="162"/>
        <v>0.20061553292646617</v>
      </c>
      <c r="AL58" s="24">
        <f t="shared" si="162"/>
        <v>0.15586425791345943</v>
      </c>
      <c r="AM58" s="24">
        <f t="shared" si="162"/>
        <v>6.6095986138416482E-2</v>
      </c>
      <c r="AN58" s="24">
        <f t="shared" si="162"/>
        <v>0.13530946356377671</v>
      </c>
      <c r="AO58" s="24">
        <f t="shared" si="162"/>
        <v>0.17995886904906266</v>
      </c>
      <c r="AP58" s="24">
        <f t="shared" si="162"/>
        <v>0.15779630608758854</v>
      </c>
      <c r="AQ58" s="24">
        <f t="shared" si="162"/>
        <v>0.19067661875249151</v>
      </c>
      <c r="AR58" s="24">
        <f t="shared" si="162"/>
        <v>0.12913682889456013</v>
      </c>
      <c r="AS58" s="24">
        <f t="shared" si="162"/>
        <v>0.21593463890677719</v>
      </c>
      <c r="AT58" s="24">
        <f t="shared" si="162"/>
        <v>0.23936323841333529</v>
      </c>
      <c r="AU58" s="24">
        <f t="shared" si="162"/>
        <v>0.19684717460839465</v>
      </c>
      <c r="AV58" s="24">
        <f t="shared" si="162"/>
        <v>0.10628346295000077</v>
      </c>
      <c r="AW58" s="24">
        <f t="shared" si="162"/>
        <v>5.595076966706674E-2</v>
      </c>
      <c r="AX58" s="83">
        <f t="shared" si="162"/>
        <v>0.32235698454172135</v>
      </c>
      <c r="AY58" s="83">
        <f t="shared" si="162"/>
        <v>0.22425478700409551</v>
      </c>
      <c r="AZ58" s="83">
        <f t="shared" si="162"/>
        <v>0.30798274208165277</v>
      </c>
      <c r="BA58" s="83">
        <f t="shared" si="162"/>
        <v>0.23686451233328018</v>
      </c>
      <c r="BB58" s="83">
        <f t="shared" si="162"/>
        <v>0.26652595941479007</v>
      </c>
      <c r="BC58" s="83">
        <f t="shared" si="162"/>
        <v>0.25063464280743858</v>
      </c>
      <c r="BD58" s="83">
        <f t="shared" si="162"/>
        <v>0.2128145605515929</v>
      </c>
      <c r="BE58" s="83">
        <f t="shared" si="162"/>
        <v>0.23515433040289502</v>
      </c>
      <c r="BF58" s="83">
        <f t="shared" si="162"/>
        <v>0.25216720226630468</v>
      </c>
      <c r="BG58" s="83">
        <f t="shared" si="162"/>
        <v>0.26277329229148599</v>
      </c>
      <c r="BH58" s="83">
        <f t="shared" si="162"/>
        <v>0.23269818021164518</v>
      </c>
      <c r="BI58" s="83">
        <f t="shared" si="162"/>
        <v>8.5735389910920529E-2</v>
      </c>
      <c r="BJ58" s="83">
        <f t="shared" si="162"/>
        <v>0.19278231083962324</v>
      </c>
      <c r="BK58" s="83">
        <f t="shared" si="162"/>
        <v>0.14283330777171516</v>
      </c>
      <c r="BL58" s="83">
        <f t="shared" si="162"/>
        <v>0.1311690847215447</v>
      </c>
      <c r="BM58" s="83">
        <f t="shared" si="162"/>
        <v>0.12224066112328875</v>
      </c>
      <c r="BN58" s="83">
        <f t="shared" si="162"/>
        <v>0.14148887164783502</v>
      </c>
      <c r="BO58" s="83">
        <f t="shared" si="162"/>
        <v>0.15612952701845528</v>
      </c>
      <c r="BP58" s="83">
        <f t="shared" si="162"/>
        <v>0.1640731191656451</v>
      </c>
      <c r="BQ58" s="83">
        <f t="shared" si="162"/>
        <v>0.14729141666691942</v>
      </c>
      <c r="BR58" s="83">
        <f t="shared" si="162"/>
        <v>0.16138237707742786</v>
      </c>
      <c r="BS58" s="83">
        <f t="shared" si="162"/>
        <v>0.21146984531772428</v>
      </c>
      <c r="BT58" s="83">
        <f t="shared" si="162"/>
        <v>0.20994452551138734</v>
      </c>
      <c r="BU58" s="83">
        <f t="shared" si="162"/>
        <v>0.24421341652392992</v>
      </c>
      <c r="BV58" s="83">
        <f t="shared" si="162"/>
        <v>0.2720960879982135</v>
      </c>
      <c r="BW58" s="83">
        <f t="shared" si="162"/>
        <v>0.34752214652742869</v>
      </c>
      <c r="BX58" s="83">
        <f t="shared" si="162"/>
        <v>0.24569381617419228</v>
      </c>
      <c r="BY58" s="83">
        <f t="shared" si="162"/>
        <v>0.22972390094168196</v>
      </c>
      <c r="BZ58" s="83">
        <f t="shared" si="162"/>
        <v>0.26661795306283503</v>
      </c>
      <c r="CA58" s="83">
        <f t="shared" si="162"/>
        <v>0.24248326990257657</v>
      </c>
      <c r="CB58" s="83">
        <f t="shared" si="162"/>
        <v>0.2556636746910711</v>
      </c>
      <c r="CC58" s="83">
        <f t="shared" si="162"/>
        <v>0.21213261066924227</v>
      </c>
      <c r="CD58" s="83">
        <f t="shared" si="162"/>
        <v>0.25594298931530768</v>
      </c>
      <c r="CE58" s="83">
        <f t="shared" si="162"/>
        <v>0.23421836815384386</v>
      </c>
      <c r="CF58" s="83">
        <f t="shared" si="162"/>
        <v>0.2527969934998644</v>
      </c>
      <c r="CG58" s="83">
        <f t="shared" si="162"/>
        <v>4.1565297523594828E-3</v>
      </c>
      <c r="CH58" s="83">
        <f t="shared" si="162"/>
        <v>0.13946708834120594</v>
      </c>
      <c r="CI58" s="83">
        <f t="shared" si="162"/>
        <v>0.14222525950414236</v>
      </c>
      <c r="CJ58" s="83">
        <f t="shared" si="162"/>
        <v>0.16352613803200269</v>
      </c>
      <c r="CK58" s="83">
        <f t="shared" si="162"/>
        <v>0.1217663684526388</v>
      </c>
      <c r="CL58" s="83">
        <f t="shared" si="162"/>
        <v>8.9405993152053373E-2</v>
      </c>
      <c r="CM58" s="83">
        <f t="shared" si="162"/>
        <v>0.1926865961568606</v>
      </c>
      <c r="CN58" s="83">
        <f t="shared" si="162"/>
        <v>0.1683911123526958</v>
      </c>
      <c r="CO58" s="83">
        <f t="shared" si="162"/>
        <v>0.13697565364507319</v>
      </c>
      <c r="CP58" s="83">
        <f t="shared" si="162"/>
        <v>0.12158354332827156</v>
      </c>
      <c r="CQ58" s="83">
        <f t="shared" si="162"/>
        <v>0.19223196471166876</v>
      </c>
      <c r="CR58" s="24">
        <f t="shared" si="162"/>
        <v>0.1670811484867312</v>
      </c>
      <c r="CS58" s="24">
        <f t="shared" si="162"/>
        <v>0.19904504855810473</v>
      </c>
      <c r="CT58" s="24">
        <f t="shared" si="162"/>
        <v>0.15110352456205356</v>
      </c>
      <c r="CU58" s="24">
        <f t="shared" si="162"/>
        <v>0.17291473348090833</v>
      </c>
      <c r="CV58" s="24">
        <f t="shared" si="162"/>
        <v>0.11143627922141516</v>
      </c>
      <c r="CW58" s="24">
        <f t="shared" si="162"/>
        <v>0.18156473586844293</v>
      </c>
      <c r="CX58" s="24">
        <f t="shared" si="162"/>
        <v>0.20010037519852802</v>
      </c>
      <c r="CY58" s="24">
        <f t="shared" si="162"/>
        <v>0.21793122661201575</v>
      </c>
      <c r="CZ58" s="24">
        <f t="shared" si="162"/>
        <v>0.12705042202567429</v>
      </c>
      <c r="DA58" s="24">
        <f t="shared" si="162"/>
        <v>0.1649980839133752</v>
      </c>
      <c r="DB58" s="24">
        <f t="shared" si="162"/>
        <v>0.1856468838556837</v>
      </c>
      <c r="DC58" s="26">
        <f t="shared" si="162"/>
        <v>0.25650466867929128</v>
      </c>
      <c r="DD58" s="26">
        <f t="shared" si="162"/>
        <v>0.20605810335446145</v>
      </c>
      <c r="DE58" s="26">
        <f t="shared" si="162"/>
        <v>0.20729117841753633</v>
      </c>
      <c r="DF58" s="26">
        <f t="shared" si="162"/>
        <v>0.23265098049754507</v>
      </c>
      <c r="DG58" s="26">
        <f t="shared" si="162"/>
        <v>0.24979185527722347</v>
      </c>
      <c r="DH58" s="26">
        <f t="shared" si="162"/>
        <v>0.26190612014853565</v>
      </c>
      <c r="DI58" s="26">
        <f t="shared" si="162"/>
        <v>0.22739412427746053</v>
      </c>
      <c r="DJ58" s="26">
        <f t="shared" si="162"/>
        <v>0.22323428765360276</v>
      </c>
      <c r="DK58" s="26">
        <f t="shared" si="162"/>
        <v>0.22418887709639865</v>
      </c>
      <c r="DL58" s="26">
        <f t="shared" si="162"/>
        <v>0.22568097574711482</v>
      </c>
      <c r="DM58" s="26">
        <f t="shared" si="162"/>
        <v>0.2101605026873479</v>
      </c>
      <c r="DN58" s="26">
        <f t="shared" si="162"/>
        <v>0.19238552099638101</v>
      </c>
      <c r="DO58" s="26">
        <f t="shared" si="162"/>
        <v>0.22988926251189112</v>
      </c>
      <c r="DP58" s="26">
        <f t="shared" si="162"/>
        <v>0.22416380921476331</v>
      </c>
      <c r="DQ58" s="26">
        <v>0.26561976756418682</v>
      </c>
      <c r="DR58" s="26">
        <v>0.30161119221987237</v>
      </c>
      <c r="DS58" s="26">
        <v>0.31981970887808575</v>
      </c>
      <c r="DT58" s="26">
        <v>0.28297097271298632</v>
      </c>
      <c r="DU58" s="26">
        <v>0.26573049709992985</v>
      </c>
      <c r="DV58" s="26">
        <v>0.27580128288011835</v>
      </c>
      <c r="DW58" s="26">
        <f t="shared" si="162"/>
        <v>0.3596743575258457</v>
      </c>
      <c r="DX58" s="26">
        <f t="shared" si="162"/>
        <v>0.31465514360251867</v>
      </c>
      <c r="DY58" s="26">
        <f t="shared" ref="DY58:EQ58" si="163">DY56/DY45</f>
        <v>0.21952101324714976</v>
      </c>
      <c r="DZ58" s="26">
        <f t="shared" si="163"/>
        <v>0.266518382407746</v>
      </c>
      <c r="EA58" s="26">
        <f t="shared" si="163"/>
        <v>0.39213273023662387</v>
      </c>
      <c r="EB58" s="26">
        <f t="shared" si="163"/>
        <v>0.1668609471365346</v>
      </c>
      <c r="EC58" s="26">
        <f t="shared" si="163"/>
        <v>0.15159354118044174</v>
      </c>
      <c r="ED58" s="26">
        <f t="shared" si="163"/>
        <v>0.16830309669518709</v>
      </c>
      <c r="EE58" s="26">
        <f t="shared" si="163"/>
        <v>0.2185500005386232</v>
      </c>
      <c r="EF58" s="26">
        <f t="shared" si="163"/>
        <v>0.17052874101058746</v>
      </c>
      <c r="EG58" s="26">
        <f t="shared" si="163"/>
        <v>0.25587839451665895</v>
      </c>
      <c r="EH58" s="26">
        <f t="shared" si="163"/>
        <v>0.18208874182628865</v>
      </c>
      <c r="EI58" s="26">
        <f t="shared" si="163"/>
        <v>0.15112793064418104</v>
      </c>
      <c r="EJ58" s="26">
        <f t="shared" si="163"/>
        <v>0.26781545370927573</v>
      </c>
      <c r="EK58" s="26">
        <f t="shared" si="163"/>
        <v>0.22043582833170605</v>
      </c>
      <c r="EL58" s="26">
        <f t="shared" si="163"/>
        <v>0.26051503085561295</v>
      </c>
      <c r="EM58" s="26">
        <f t="shared" si="163"/>
        <v>0.24915194672065988</v>
      </c>
      <c r="EN58" s="26">
        <f t="shared" si="163"/>
        <v>0.26228233073170459</v>
      </c>
      <c r="EO58" s="26">
        <f t="shared" si="163"/>
        <v>0.25823564671062138</v>
      </c>
      <c r="EP58" s="26">
        <f t="shared" si="163"/>
        <v>0.26557430889523309</v>
      </c>
      <c r="EQ58" s="26">
        <f t="shared" si="163"/>
        <v>0.30548042357310556</v>
      </c>
      <c r="ER58" s="27">
        <v>0.11474644908293537</v>
      </c>
      <c r="ES58" s="27">
        <v>0.17479656664803359</v>
      </c>
      <c r="ET58" s="27">
        <v>0.26943695518425925</v>
      </c>
      <c r="EU58" s="27">
        <v>0.20843778283411624</v>
      </c>
      <c r="EV58" s="27">
        <v>0.17156442121108384</v>
      </c>
      <c r="EW58" s="27">
        <v>0.12230019156728271</v>
      </c>
      <c r="EX58" s="27">
        <v>0.24321826825809537</v>
      </c>
      <c r="EY58" s="27">
        <v>0.15827024665210576</v>
      </c>
      <c r="EZ58" s="27">
        <v>0.2206423432741613</v>
      </c>
      <c r="FA58" s="27">
        <v>0.25797156046000519</v>
      </c>
      <c r="FB58" s="27">
        <v>0.20226994352565328</v>
      </c>
      <c r="FC58" s="27">
        <v>0.29024825770352064</v>
      </c>
      <c r="FD58" s="27">
        <v>0.22841380930565253</v>
      </c>
      <c r="FE58" s="27">
        <v>7.1047893476260754E-2</v>
      </c>
      <c r="FF58" s="27">
        <v>0.12591050238214332</v>
      </c>
      <c r="FG58" s="27">
        <v>0.10369476839285764</v>
      </c>
      <c r="FH58" s="27">
        <v>0.14885213276093484</v>
      </c>
      <c r="FI58" s="27">
        <v>0.12509490175278387</v>
      </c>
      <c r="FJ58" s="27">
        <v>7.0089609878667025E-2</v>
      </c>
      <c r="FK58" s="27">
        <v>0.11214048041672743</v>
      </c>
      <c r="FL58" s="27">
        <v>0.23464198703963401</v>
      </c>
      <c r="FM58" s="27">
        <v>0.24994949217016812</v>
      </c>
      <c r="FN58" s="27">
        <v>0</v>
      </c>
      <c r="FO58" s="27">
        <v>0.27648939774122444</v>
      </c>
      <c r="FP58" s="27">
        <v>0</v>
      </c>
      <c r="FQ58" s="27">
        <v>-8.8987493150955981E-3</v>
      </c>
      <c r="FR58" s="27">
        <v>2.8580728826528495E-2</v>
      </c>
      <c r="FS58" s="27">
        <v>0.14886034861956801</v>
      </c>
      <c r="FT58" s="27">
        <v>0</v>
      </c>
      <c r="FU58" s="27">
        <v>2.861100936315851E-2</v>
      </c>
      <c r="FV58" s="27">
        <f t="shared" ref="FV58:IG58" si="164">FV56/FV45</f>
        <v>0.13840820204240276</v>
      </c>
      <c r="FW58" s="27">
        <f t="shared" si="164"/>
        <v>0.1584503397600249</v>
      </c>
      <c r="FX58" s="27">
        <f t="shared" si="164"/>
        <v>0.16784345582242036</v>
      </c>
      <c r="FY58" s="27">
        <f t="shared" si="164"/>
        <v>0.15414824757307799</v>
      </c>
      <c r="FZ58" s="27">
        <f t="shared" si="164"/>
        <v>0.16421075672656696</v>
      </c>
      <c r="GA58" s="27">
        <f t="shared" si="164"/>
        <v>9.1472519755137968E-2</v>
      </c>
      <c r="GB58" s="27">
        <f t="shared" si="164"/>
        <v>0.12622027292752061</v>
      </c>
      <c r="GC58" s="27">
        <f t="shared" si="164"/>
        <v>5.0181893993289969E-2</v>
      </c>
      <c r="GD58" s="27">
        <f t="shared" si="164"/>
        <v>2.2979153523211428E-2</v>
      </c>
      <c r="GE58" s="27">
        <f t="shared" si="164"/>
        <v>4.2668925701722232E-2</v>
      </c>
      <c r="GF58" s="27">
        <f t="shared" si="164"/>
        <v>7.0422419111559387E-2</v>
      </c>
      <c r="GG58" s="27">
        <f t="shared" si="164"/>
        <v>0.11986696691165027</v>
      </c>
      <c r="GH58" s="27">
        <f t="shared" si="164"/>
        <v>0.12234050949075698</v>
      </c>
      <c r="GI58" s="27">
        <f t="shared" si="164"/>
        <v>0.13837865230374249</v>
      </c>
      <c r="GJ58" s="27">
        <f t="shared" si="164"/>
        <v>7.7596889771395963E-2</v>
      </c>
      <c r="GK58" s="27">
        <f t="shared" si="164"/>
        <v>0.11573412466706298</v>
      </c>
      <c r="GL58" s="27">
        <f t="shared" si="164"/>
        <v>8.251388126636755E-2</v>
      </c>
      <c r="GM58" s="27">
        <f t="shared" si="164"/>
        <v>4.6314784441751328E-2</v>
      </c>
      <c r="GN58" s="27">
        <f t="shared" si="164"/>
        <v>8.7171906636928476E-2</v>
      </c>
      <c r="GO58" s="27">
        <f t="shared" si="164"/>
        <v>0.18095498496894133</v>
      </c>
      <c r="GP58" s="27">
        <f t="shared" si="164"/>
        <v>0.22249797622962489</v>
      </c>
      <c r="GQ58" s="27">
        <f t="shared" si="164"/>
        <v>0.12619708705981808</v>
      </c>
      <c r="GR58" s="27">
        <f t="shared" si="164"/>
        <v>0.14448857094790338</v>
      </c>
      <c r="GS58" s="27">
        <f t="shared" si="164"/>
        <v>8.3643259389717867E-2</v>
      </c>
      <c r="GT58" s="27">
        <f t="shared" si="164"/>
        <v>0.11750931995815657</v>
      </c>
      <c r="GU58" s="27">
        <f t="shared" si="164"/>
        <v>9.4671823527134671E-2</v>
      </c>
      <c r="GV58" s="27">
        <f t="shared" si="164"/>
        <v>0.11849801095616321</v>
      </c>
      <c r="GW58" s="27">
        <f t="shared" si="164"/>
        <v>0.2443015689040009</v>
      </c>
      <c r="GX58" s="27">
        <f t="shared" si="164"/>
        <v>0.12609456301407809</v>
      </c>
      <c r="GY58" s="27">
        <f t="shared" si="164"/>
        <v>0.12649563118655544</v>
      </c>
      <c r="GZ58" s="27">
        <f t="shared" si="164"/>
        <v>0.12223690054439942</v>
      </c>
      <c r="HA58" s="27">
        <f t="shared" si="164"/>
        <v>0.15477395458440227</v>
      </c>
      <c r="HB58" s="27">
        <f t="shared" si="164"/>
        <v>2.8868755686502073E-2</v>
      </c>
      <c r="HC58" s="27">
        <f t="shared" si="164"/>
        <v>0.1552333647077036</v>
      </c>
      <c r="HD58" s="27">
        <f t="shared" si="164"/>
        <v>0.17286193656545892</v>
      </c>
      <c r="HE58" s="27">
        <f t="shared" si="164"/>
        <v>0.26059246080610132</v>
      </c>
      <c r="HF58" s="27">
        <f t="shared" si="164"/>
        <v>0.39758059664838113</v>
      </c>
      <c r="HG58" s="27">
        <f t="shared" si="164"/>
        <v>0.27110517856444571</v>
      </c>
      <c r="HH58" s="27">
        <f t="shared" si="164"/>
        <v>0.2866057278054942</v>
      </c>
      <c r="HI58" s="27">
        <f t="shared" si="164"/>
        <v>0.14886034861956801</v>
      </c>
      <c r="HJ58" s="27">
        <f t="shared" si="164"/>
        <v>0.22378725656009413</v>
      </c>
      <c r="HK58" s="27">
        <f t="shared" si="164"/>
        <v>0.34131361129700422</v>
      </c>
      <c r="HL58" s="27">
        <f t="shared" si="164"/>
        <v>0.20946673427316648</v>
      </c>
      <c r="HM58" s="27">
        <f t="shared" si="164"/>
        <v>0.13627152232827147</v>
      </c>
      <c r="HN58" s="27">
        <f t="shared" si="164"/>
        <v>0.1010337461830627</v>
      </c>
      <c r="HO58" s="27">
        <f t="shared" si="164"/>
        <v>6.9533962787006492E-2</v>
      </c>
      <c r="HP58" s="27">
        <f t="shared" si="164"/>
        <v>0.17917495425976934</v>
      </c>
      <c r="HQ58" s="27">
        <f t="shared" si="164"/>
        <v>0.12918062817508544</v>
      </c>
      <c r="HR58" s="27">
        <f t="shared" si="164"/>
        <v>0.19273095776854715</v>
      </c>
      <c r="HS58" s="27">
        <f t="shared" si="164"/>
        <v>0.14599220659481768</v>
      </c>
      <c r="HT58" s="27">
        <f t="shared" si="164"/>
        <v>0.2174046022268773</v>
      </c>
      <c r="HU58" s="27">
        <f t="shared" si="164"/>
        <v>0.26473035798626005</v>
      </c>
      <c r="HV58" s="27">
        <f t="shared" si="164"/>
        <v>0.1452035853858491</v>
      </c>
      <c r="HW58" s="27">
        <f t="shared" si="164"/>
        <v>0.20758132046889174</v>
      </c>
      <c r="HX58" s="27">
        <f t="shared" si="164"/>
        <v>0.16619814899335392</v>
      </c>
      <c r="HY58" s="27">
        <f t="shared" si="164"/>
        <v>0.19557379706985956</v>
      </c>
      <c r="HZ58" s="27">
        <f t="shared" si="164"/>
        <v>2.8580728826528495E-2</v>
      </c>
      <c r="IA58" s="27">
        <f t="shared" si="164"/>
        <v>0.20246158255559343</v>
      </c>
      <c r="IB58" s="27">
        <f t="shared" si="164"/>
        <v>0.15569433081785369</v>
      </c>
      <c r="IC58" s="27">
        <f t="shared" si="164"/>
        <v>0.17792262498083339</v>
      </c>
      <c r="ID58" s="27">
        <f t="shared" si="164"/>
        <v>0.13164579681509367</v>
      </c>
      <c r="IE58" s="27">
        <f t="shared" si="164"/>
        <v>0.16435774428618147</v>
      </c>
      <c r="IF58" s="27">
        <f t="shared" si="164"/>
        <v>-5.5077272105495775E-2</v>
      </c>
      <c r="IG58" s="27">
        <f t="shared" si="164"/>
        <v>0.18713107643479995</v>
      </c>
      <c r="IH58" s="27">
        <f t="shared" ref="IH58:KS58" si="165">IH56/IH45</f>
        <v>0.15530172644179954</v>
      </c>
      <c r="II58" s="27">
        <v>0</v>
      </c>
      <c r="IJ58" s="27">
        <f t="shared" si="165"/>
        <v>0.11082991928213737</v>
      </c>
      <c r="IK58" s="27">
        <f t="shared" si="165"/>
        <v>0.17424772584541751</v>
      </c>
      <c r="IL58" s="27">
        <f t="shared" si="165"/>
        <v>0.16769844433926315</v>
      </c>
      <c r="IM58" s="27">
        <f t="shared" si="165"/>
        <v>0.1465843042393099</v>
      </c>
      <c r="IN58" s="27">
        <f t="shared" si="165"/>
        <v>0.16396951322879222</v>
      </c>
      <c r="IO58" s="27">
        <f t="shared" si="165"/>
        <v>0.16171867890674255</v>
      </c>
      <c r="IP58" s="27">
        <f t="shared" si="165"/>
        <v>0.22101800465911184</v>
      </c>
      <c r="IQ58" s="27">
        <f t="shared" si="165"/>
        <v>7.9139284670253496E-2</v>
      </c>
      <c r="IR58" s="27">
        <f t="shared" si="165"/>
        <v>0.15052553340988414</v>
      </c>
      <c r="IS58" s="27">
        <f t="shared" si="165"/>
        <v>0.13626957862662653</v>
      </c>
      <c r="IT58" s="27">
        <f t="shared" si="165"/>
        <v>0.24161768714974094</v>
      </c>
      <c r="IU58" s="27">
        <f t="shared" si="165"/>
        <v>0.27117358690638399</v>
      </c>
      <c r="IV58" s="27">
        <f t="shared" si="165"/>
        <v>0.23434743892034707</v>
      </c>
      <c r="IW58" s="27">
        <f t="shared" si="165"/>
        <v>0.29995497618560368</v>
      </c>
      <c r="IX58" s="27">
        <f t="shared" si="165"/>
        <v>0.30929693779453044</v>
      </c>
      <c r="IY58" s="27">
        <f t="shared" si="165"/>
        <v>0.17178323748830132</v>
      </c>
      <c r="IZ58" s="27">
        <f t="shared" si="165"/>
        <v>0.15934269218571992</v>
      </c>
      <c r="JA58" s="27">
        <f t="shared" si="165"/>
        <v>0.28332812661371043</v>
      </c>
      <c r="JB58" s="27">
        <f t="shared" si="165"/>
        <v>0.18347261517695171</v>
      </c>
      <c r="JC58" s="27">
        <f t="shared" si="165"/>
        <v>0.19658194861077927</v>
      </c>
      <c r="JD58" s="27">
        <f t="shared" si="165"/>
        <v>0.11716183202462563</v>
      </c>
      <c r="JE58" s="27">
        <f t="shared" si="165"/>
        <v>0.28141677605542803</v>
      </c>
      <c r="JF58" s="27">
        <f t="shared" si="165"/>
        <v>0.26501552993103394</v>
      </c>
      <c r="JG58" s="27">
        <f t="shared" si="165"/>
        <v>0.15528852981276695</v>
      </c>
      <c r="JH58" s="27">
        <f t="shared" si="165"/>
        <v>0.1870291417541721</v>
      </c>
      <c r="JI58" s="27">
        <f t="shared" si="165"/>
        <v>0.21454192012141016</v>
      </c>
      <c r="JJ58" s="27">
        <f t="shared" si="165"/>
        <v>0.18901908853792154</v>
      </c>
      <c r="JK58" s="27">
        <f t="shared" si="165"/>
        <v>0.24536769069849343</v>
      </c>
      <c r="JL58" s="27">
        <f t="shared" si="165"/>
        <v>0.16656425918757375</v>
      </c>
      <c r="JM58" s="27">
        <f t="shared" si="165"/>
        <v>0.23445571713160318</v>
      </c>
      <c r="JN58" s="27">
        <f t="shared" si="165"/>
        <v>0.23684647158934691</v>
      </c>
      <c r="JO58" s="27">
        <f t="shared" si="165"/>
        <v>0.19638038919676501</v>
      </c>
      <c r="JP58" s="27">
        <f t="shared" si="165"/>
        <v>0.24791726642311912</v>
      </c>
      <c r="JQ58" s="27">
        <f t="shared" si="165"/>
        <v>0.26772290496533169</v>
      </c>
      <c r="JR58" s="27">
        <f t="shared" si="165"/>
        <v>0.15905560671478783</v>
      </c>
      <c r="JS58" s="27">
        <f t="shared" si="165"/>
        <v>0.24007854832129816</v>
      </c>
      <c r="JT58" s="27">
        <f t="shared" si="165"/>
        <v>0.28974017206536207</v>
      </c>
      <c r="JU58" s="27">
        <f t="shared" si="165"/>
        <v>0.26208447390297218</v>
      </c>
      <c r="JV58" s="27">
        <f t="shared" si="165"/>
        <v>0.2491263503541338</v>
      </c>
      <c r="JW58" s="27">
        <f t="shared" si="165"/>
        <v>0.24271882817982521</v>
      </c>
      <c r="JX58" s="27">
        <f t="shared" si="165"/>
        <v>0.22833430491005691</v>
      </c>
      <c r="JY58" s="27">
        <f t="shared" si="165"/>
        <v>0.23495643408174854</v>
      </c>
      <c r="JZ58" s="27">
        <f t="shared" si="165"/>
        <v>0.28032202546490576</v>
      </c>
      <c r="KA58" s="27">
        <f t="shared" si="165"/>
        <v>0.17345415708800702</v>
      </c>
      <c r="KB58" s="27">
        <f t="shared" si="165"/>
        <v>0.24086166890536523</v>
      </c>
      <c r="KC58" s="27">
        <f t="shared" si="165"/>
        <v>0.18837762745757156</v>
      </c>
      <c r="KD58" s="27">
        <f t="shared" si="165"/>
        <v>0.29031596554099748</v>
      </c>
      <c r="KE58" s="27">
        <f t="shared" si="165"/>
        <v>0.15557221274428579</v>
      </c>
      <c r="KF58" s="27">
        <f t="shared" si="165"/>
        <v>0.16579097226260991</v>
      </c>
      <c r="KG58" s="27">
        <f t="shared" si="165"/>
        <v>0.19832854080652354</v>
      </c>
      <c r="KH58" s="27">
        <f t="shared" si="165"/>
        <v>7.2721986231571431E-2</v>
      </c>
      <c r="KI58" s="27">
        <f t="shared" si="165"/>
        <v>0.15862580431225695</v>
      </c>
      <c r="KJ58" s="27">
        <f t="shared" si="165"/>
        <v>0.18676095717835334</v>
      </c>
      <c r="KK58" s="27">
        <f t="shared" si="165"/>
        <v>0.12398422404678608</v>
      </c>
      <c r="KL58" s="27">
        <f t="shared" si="165"/>
        <v>0.16621852750324442</v>
      </c>
      <c r="KM58" s="238">
        <f t="shared" si="165"/>
        <v>0.11172717091796214</v>
      </c>
      <c r="KN58" s="238">
        <f t="shared" si="165"/>
        <v>5.3855979212174117E-2</v>
      </c>
      <c r="KO58" s="239">
        <f t="shared" si="165"/>
        <v>-0.19865947937872114</v>
      </c>
      <c r="KP58" s="239">
        <f t="shared" si="165"/>
        <v>0.17423754705205013</v>
      </c>
      <c r="KQ58" s="239">
        <f t="shared" si="165"/>
        <v>0.15176762435461999</v>
      </c>
      <c r="KR58" s="239">
        <f t="shared" si="165"/>
        <v>0.23208153679373214</v>
      </c>
      <c r="KS58" s="239">
        <f t="shared" si="165"/>
        <v>0.2610514810095792</v>
      </c>
      <c r="KT58" s="239">
        <f t="shared" ref="KT58:LS58" si="166">KT56/KT45</f>
        <v>0.25432421676270828</v>
      </c>
      <c r="KU58" s="239">
        <f t="shared" si="166"/>
        <v>0.12446473106859465</v>
      </c>
      <c r="KV58" s="239">
        <f t="shared" si="166"/>
        <v>0.14961129732161466</v>
      </c>
      <c r="KW58" s="239">
        <f t="shared" si="166"/>
        <v>0.13019332427472122</v>
      </c>
      <c r="KX58" s="239">
        <f t="shared" si="166"/>
        <v>0.11913262116284509</v>
      </c>
      <c r="KY58" s="239">
        <f t="shared" si="166"/>
        <v>0.13672776894480917</v>
      </c>
      <c r="KZ58" s="239">
        <f t="shared" si="166"/>
        <v>0.12286759265374739</v>
      </c>
      <c r="LA58" s="239">
        <f t="shared" si="166"/>
        <v>0.11488969870829047</v>
      </c>
      <c r="LB58" s="239">
        <f t="shared" si="166"/>
        <v>9.81454304382504E-2</v>
      </c>
      <c r="LC58" s="239">
        <f t="shared" si="166"/>
        <v>8.6719735223163924E-2</v>
      </c>
      <c r="LD58" s="239">
        <f t="shared" si="166"/>
        <v>9.5020401396562953E-2</v>
      </c>
      <c r="LE58" s="239">
        <f t="shared" si="166"/>
        <v>1.0924249473455007E-2</v>
      </c>
      <c r="LF58" s="239">
        <f t="shared" si="166"/>
        <v>0.11769639391021276</v>
      </c>
      <c r="LG58" s="239">
        <f t="shared" si="166"/>
        <v>9.2955298642987502E-2</v>
      </c>
      <c r="LH58" s="239">
        <f t="shared" si="166"/>
        <v>6.3458346508512425E-2</v>
      </c>
      <c r="LI58" s="239">
        <f t="shared" si="166"/>
        <v>3.1684339001377591E-2</v>
      </c>
      <c r="LJ58" s="239">
        <f t="shared" si="166"/>
        <v>0.21473806477107452</v>
      </c>
      <c r="LK58" s="239">
        <f t="shared" si="166"/>
        <v>0.28696075803107951</v>
      </c>
      <c r="LL58" s="239">
        <f t="shared" si="166"/>
        <v>0.22216041284436458</v>
      </c>
      <c r="LM58" s="240">
        <f t="shared" si="166"/>
        <v>2.9751059444117191E-2</v>
      </c>
      <c r="LN58" s="240">
        <f t="shared" si="166"/>
        <v>5.0119677336789376E-2</v>
      </c>
      <c r="LO58" s="240">
        <f t="shared" si="166"/>
        <v>-1.3061636238891382E-2</v>
      </c>
      <c r="LP58" s="240">
        <f t="shared" si="166"/>
        <v>0.20911071937257522</v>
      </c>
      <c r="LQ58" s="240">
        <f t="shared" si="166"/>
        <v>7.2616582955031692E-2</v>
      </c>
      <c r="LR58" s="240">
        <f t="shared" si="166"/>
        <v>0.12426205647364182</v>
      </c>
      <c r="LS58" s="240">
        <f t="shared" si="166"/>
        <v>0.13044280424222995</v>
      </c>
      <c r="LT58" s="127">
        <f>LT56/LT45</f>
        <v>3.381063509726679E-2</v>
      </c>
      <c r="LU58" s="127">
        <f>LU56/LU45</f>
        <v>0.10215782683887868</v>
      </c>
      <c r="LV58" s="127">
        <v>0</v>
      </c>
      <c r="LW58" s="127">
        <f t="shared" ref="LW58:NE58" si="167">LW56/LW45</f>
        <v>8.1945421458467324E-2</v>
      </c>
      <c r="LX58" s="127">
        <f t="shared" si="167"/>
        <v>1.138245141506007E-2</v>
      </c>
      <c r="LY58" s="127">
        <f t="shared" si="167"/>
        <v>4.5571319598863187E-2</v>
      </c>
      <c r="LZ58" s="127">
        <f t="shared" si="167"/>
        <v>1.8169128026417448E-2</v>
      </c>
      <c r="MA58" s="127">
        <f t="shared" si="167"/>
        <v>4.4963631043617953E-2</v>
      </c>
      <c r="MB58" s="127">
        <f t="shared" si="167"/>
        <v>0</v>
      </c>
      <c r="MC58" s="127">
        <f t="shared" si="167"/>
        <v>1.4375534728206666E-2</v>
      </c>
      <c r="MD58" s="127">
        <f t="shared" si="167"/>
        <v>2.4156031436583297E-3</v>
      </c>
      <c r="ME58" s="127">
        <f t="shared" si="167"/>
        <v>8.1353529370124897E-2</v>
      </c>
      <c r="MF58" s="127">
        <f t="shared" si="167"/>
        <v>0.12789336544168359</v>
      </c>
      <c r="MG58" s="127">
        <f t="shared" si="167"/>
        <v>7.6322372090076876E-2</v>
      </c>
      <c r="MH58" s="127">
        <f t="shared" si="167"/>
        <v>1.543323527770003E-2</v>
      </c>
      <c r="MI58" s="127">
        <f t="shared" si="167"/>
        <v>0.11879079756883824</v>
      </c>
      <c r="MJ58" s="127">
        <f t="shared" si="167"/>
        <v>3.4389498217208183E-3</v>
      </c>
      <c r="MK58" s="127">
        <f t="shared" si="167"/>
        <v>4.0337074483137114E-2</v>
      </c>
      <c r="ML58" s="127">
        <f t="shared" si="167"/>
        <v>0.15192020645887333</v>
      </c>
      <c r="MM58" s="127">
        <f t="shared" si="167"/>
        <v>0.18457895768997562</v>
      </c>
      <c r="MN58" s="127">
        <f t="shared" si="167"/>
        <v>5.3309675545519693E-2</v>
      </c>
      <c r="MO58" s="127">
        <f t="shared" si="167"/>
        <v>7.7298854545881632E-2</v>
      </c>
      <c r="MP58" s="127">
        <f t="shared" si="167"/>
        <v>2.853013915882633E-2</v>
      </c>
      <c r="MQ58" s="127">
        <f t="shared" si="167"/>
        <v>6.8231200355025626E-2</v>
      </c>
      <c r="MR58" s="127">
        <f t="shared" si="167"/>
        <v>5.9138057615083783E-2</v>
      </c>
      <c r="MS58" s="127">
        <f t="shared" si="167"/>
        <v>7.3299034516117315E-2</v>
      </c>
      <c r="MT58" s="127">
        <f t="shared" si="167"/>
        <v>0.11511588100113723</v>
      </c>
      <c r="MU58" s="127">
        <f t="shared" si="167"/>
        <v>0.11940320268381217</v>
      </c>
      <c r="MV58" s="127">
        <f t="shared" si="167"/>
        <v>0.14176791910902586</v>
      </c>
      <c r="MW58" s="127">
        <f t="shared" si="167"/>
        <v>3.8207294583034755E-2</v>
      </c>
      <c r="MX58" s="127">
        <f t="shared" si="167"/>
        <v>7.7067520994965277E-2</v>
      </c>
      <c r="MY58" s="127">
        <f t="shared" si="167"/>
        <v>9.5770210214419269E-2</v>
      </c>
      <c r="MZ58" s="127">
        <f t="shared" si="167"/>
        <v>0.12122764240765223</v>
      </c>
      <c r="NA58" s="127">
        <f t="shared" si="167"/>
        <v>1.1989073198992015E-2</v>
      </c>
      <c r="NB58" s="127">
        <f t="shared" si="167"/>
        <v>7.2916267185647698E-2</v>
      </c>
      <c r="NC58" s="127">
        <f t="shared" si="167"/>
        <v>0.17425768701631714</v>
      </c>
      <c r="ND58" s="127">
        <f t="shared" si="167"/>
        <v>0.14535741913558939</v>
      </c>
      <c r="NE58" s="127">
        <f t="shared" si="167"/>
        <v>7.7825840118080788E-2</v>
      </c>
    </row>
    <row r="59" spans="1:369" s="38" customForma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90"/>
      <c r="CC59" s="90"/>
      <c r="CD59" s="90"/>
      <c r="CE59" s="90"/>
      <c r="CF59" s="90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27"/>
      <c r="HA59" s="27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27"/>
      <c r="IU59" s="27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27"/>
      <c r="JL59" s="27"/>
      <c r="JM59" s="65"/>
      <c r="JN59" s="65"/>
      <c r="JO59" s="65"/>
      <c r="JP59" s="65"/>
      <c r="JQ59" s="65"/>
      <c r="JR59" s="65"/>
      <c r="JS59" s="65"/>
      <c r="JT59" s="65"/>
      <c r="JU59" s="65"/>
      <c r="JV59" s="65"/>
      <c r="JW59" s="65"/>
      <c r="JX59" s="65"/>
      <c r="JY59" s="65"/>
      <c r="JZ59" s="65"/>
      <c r="KA59" s="65"/>
      <c r="KB59" s="65"/>
      <c r="KC59" s="65"/>
      <c r="KD59" s="65"/>
      <c r="KE59" s="65"/>
      <c r="KF59" s="65"/>
      <c r="KG59" s="65"/>
      <c r="KH59" s="65"/>
      <c r="KI59" s="65"/>
      <c r="KJ59" s="65"/>
      <c r="KK59" s="65"/>
      <c r="KL59" s="65"/>
      <c r="KM59" s="65"/>
      <c r="KN59" s="65"/>
      <c r="KO59" s="230"/>
      <c r="KP59" s="230"/>
      <c r="KQ59" s="230"/>
      <c r="KR59" s="230"/>
      <c r="KS59" s="230"/>
      <c r="KT59" s="230"/>
      <c r="KU59" s="230"/>
      <c r="KV59" s="230"/>
      <c r="KW59" s="230"/>
      <c r="KX59" s="230"/>
      <c r="KY59" s="230"/>
      <c r="KZ59" s="230"/>
      <c r="LA59" s="230"/>
      <c r="LB59" s="230"/>
      <c r="LC59" s="230"/>
      <c r="LD59" s="230"/>
      <c r="LE59" s="230"/>
      <c r="LF59" s="230"/>
      <c r="LG59" s="230"/>
      <c r="LH59" s="230"/>
      <c r="LI59" s="230"/>
      <c r="LJ59" s="230"/>
      <c r="LK59" s="230"/>
      <c r="LL59" s="230"/>
      <c r="LM59" s="230"/>
      <c r="LN59" s="230"/>
      <c r="LO59" s="230"/>
      <c r="LP59" s="230"/>
      <c r="LQ59" s="230"/>
      <c r="LR59" s="230"/>
      <c r="LS59" s="230"/>
      <c r="LT59" s="127"/>
      <c r="LU59" s="127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</row>
    <row r="60" spans="1:369" s="38" customFormat="1">
      <c r="A60" s="37" t="s">
        <v>230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90"/>
      <c r="CC60" s="90"/>
      <c r="CD60" s="90"/>
      <c r="CE60" s="90"/>
      <c r="CF60" s="90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27"/>
      <c r="HA60" s="27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27"/>
      <c r="IU60" s="27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27"/>
      <c r="JL60" s="27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230"/>
      <c r="KP60" s="230"/>
      <c r="KQ60" s="230"/>
      <c r="KR60" s="230"/>
      <c r="KS60" s="230"/>
      <c r="KT60" s="230"/>
      <c r="KU60" s="230"/>
      <c r="KV60" s="230"/>
      <c r="KW60" s="230"/>
      <c r="KX60" s="230"/>
      <c r="KY60" s="230"/>
      <c r="KZ60" s="230"/>
      <c r="LA60" s="230"/>
      <c r="LB60" s="230"/>
      <c r="LC60" s="230"/>
      <c r="LD60" s="230"/>
      <c r="LE60" s="230"/>
      <c r="LF60" s="230"/>
      <c r="LG60" s="230"/>
      <c r="LH60" s="230"/>
      <c r="LI60" s="230"/>
      <c r="LJ60" s="230"/>
      <c r="LK60" s="230"/>
      <c r="LL60" s="230"/>
      <c r="LM60" s="230"/>
      <c r="LN60" s="230"/>
      <c r="LO60" s="230"/>
      <c r="LP60" s="230"/>
      <c r="LQ60" s="230"/>
      <c r="LR60" s="230"/>
      <c r="LS60" s="230"/>
      <c r="LT60" s="127"/>
      <c r="LU60" s="127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</row>
    <row r="61" spans="1:369" s="38" customFormat="1">
      <c r="A61" s="24" t="s">
        <v>231</v>
      </c>
      <c r="B61" s="24"/>
      <c r="C61" s="24"/>
      <c r="D61" s="24"/>
      <c r="E61" s="24"/>
      <c r="F61" s="24"/>
      <c r="G61" s="24"/>
      <c r="H61" s="24"/>
      <c r="I61" s="41"/>
      <c r="J61" s="41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83"/>
      <c r="AY61" s="83"/>
      <c r="AZ61" s="83"/>
      <c r="BA61" s="83"/>
      <c r="BB61" s="83"/>
      <c r="BC61" s="83"/>
      <c r="BD61" s="83"/>
      <c r="BE61" s="91"/>
      <c r="BF61" s="91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90"/>
      <c r="CC61" s="90"/>
      <c r="CD61" s="90"/>
      <c r="CE61" s="90"/>
      <c r="CF61" s="90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7"/>
      <c r="ET61" s="27"/>
      <c r="EU61" s="27"/>
      <c r="EV61" s="27"/>
      <c r="EW61" s="27"/>
      <c r="EX61" s="27"/>
      <c r="EY61" s="113"/>
      <c r="EZ61" s="113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27"/>
      <c r="HA61" s="27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27"/>
      <c r="IU61" s="27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27"/>
      <c r="JL61" s="27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230"/>
      <c r="KP61" s="230"/>
      <c r="KQ61" s="230"/>
      <c r="KR61" s="230"/>
      <c r="KS61" s="230"/>
      <c r="KT61" s="230"/>
      <c r="KU61" s="230"/>
      <c r="KV61" s="230"/>
      <c r="KW61" s="230"/>
      <c r="KX61" s="230"/>
      <c r="KY61" s="230"/>
      <c r="KZ61" s="230"/>
      <c r="LA61" s="230"/>
      <c r="LB61" s="230"/>
      <c r="LC61" s="230"/>
      <c r="LD61" s="230"/>
      <c r="LE61" s="230"/>
      <c r="LF61" s="230"/>
      <c r="LG61" s="230"/>
      <c r="LH61" s="230"/>
      <c r="LI61" s="230"/>
      <c r="LJ61" s="230"/>
      <c r="LK61" s="230"/>
      <c r="LL61" s="230"/>
      <c r="LM61" s="230"/>
      <c r="LN61" s="230"/>
      <c r="LO61" s="230"/>
      <c r="LP61" s="230"/>
      <c r="LQ61" s="230"/>
      <c r="LR61" s="230"/>
      <c r="LS61" s="230"/>
      <c r="LT61" s="127"/>
      <c r="LU61" s="127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</row>
    <row r="62" spans="1:369" s="38" customFormat="1">
      <c r="A62" s="24" t="s">
        <v>210</v>
      </c>
      <c r="B62" s="24">
        <f t="shared" ref="B62:DX64" si="168">B42</f>
        <v>6.1107484191099352E-3</v>
      </c>
      <c r="C62" s="24">
        <f t="shared" si="168"/>
        <v>2.782041453061903E-3</v>
      </c>
      <c r="D62" s="24">
        <f t="shared" si="168"/>
        <v>6.6029884789915467E-3</v>
      </c>
      <c r="E62" s="24">
        <f t="shared" si="168"/>
        <v>1.6165139386994151E-3</v>
      </c>
      <c r="F62" s="24">
        <f t="shared" si="168"/>
        <v>5.4906903780535836E-3</v>
      </c>
      <c r="G62" s="24">
        <f t="shared" si="168"/>
        <v>2.1967720943391173E-3</v>
      </c>
      <c r="H62" s="24">
        <f t="shared" si="168"/>
        <v>2.7359120120590726E-2</v>
      </c>
      <c r="I62" s="24">
        <f t="shared" si="168"/>
        <v>4.4232889109371886E-3</v>
      </c>
      <c r="J62" s="24">
        <f t="shared" si="168"/>
        <v>3.8775281133060563E-3</v>
      </c>
      <c r="K62" s="24">
        <f t="shared" si="168"/>
        <v>1.6043719483072191E-2</v>
      </c>
      <c r="L62" s="24">
        <f t="shared" si="168"/>
        <v>4.0708525781155214E-3</v>
      </c>
      <c r="M62" s="24">
        <f t="shared" si="168"/>
        <v>2.7458160906265855E-3</v>
      </c>
      <c r="N62" s="24">
        <f t="shared" si="168"/>
        <v>1.7908905329375494E-3</v>
      </c>
      <c r="O62" s="24">
        <f t="shared" si="168"/>
        <v>3.6408958105116759E-3</v>
      </c>
      <c r="P62" s="24">
        <f t="shared" si="168"/>
        <v>2.3997553342427059E-3</v>
      </c>
      <c r="Q62" s="24">
        <f t="shared" si="168"/>
        <v>1.0761797219410538E-2</v>
      </c>
      <c r="R62" s="24">
        <f t="shared" si="168"/>
        <v>8.8930777415775989E-3</v>
      </c>
      <c r="S62" s="24">
        <f t="shared" si="168"/>
        <v>2.4174624603260555E-2</v>
      </c>
      <c r="T62" s="24">
        <f t="shared" si="168"/>
        <v>1.0630040784814217E-3</v>
      </c>
      <c r="U62" s="24">
        <f t="shared" si="168"/>
        <v>1.979658944212777E-3</v>
      </c>
      <c r="V62" s="24">
        <f t="shared" si="168"/>
        <v>1.5326257398854902E-3</v>
      </c>
      <c r="W62" s="24">
        <f t="shared" si="168"/>
        <v>2.3005053703165287E-3</v>
      </c>
      <c r="X62" s="24">
        <f t="shared" si="168"/>
        <v>7.6333098633083905E-3</v>
      </c>
      <c r="Y62" s="24">
        <f t="shared" si="168"/>
        <v>2.5935071551976187E-3</v>
      </c>
      <c r="Z62" s="24">
        <f t="shared" si="168"/>
        <v>2.0624912169983911E-3</v>
      </c>
      <c r="AA62" s="24">
        <f t="shared" si="168"/>
        <v>3.1401705756792619E-3</v>
      </c>
      <c r="AB62" s="24">
        <f t="shared" si="168"/>
        <v>0</v>
      </c>
      <c r="AC62" s="24">
        <f t="shared" si="168"/>
        <v>0</v>
      </c>
      <c r="AD62" s="24">
        <f t="shared" si="168"/>
        <v>0</v>
      </c>
      <c r="AE62" s="24">
        <f t="shared" si="168"/>
        <v>0</v>
      </c>
      <c r="AF62" s="24">
        <f t="shared" si="168"/>
        <v>0</v>
      </c>
      <c r="AG62" s="24">
        <f t="shared" si="168"/>
        <v>0</v>
      </c>
      <c r="AH62" s="24">
        <f t="shared" si="168"/>
        <v>0</v>
      </c>
      <c r="AI62" s="24">
        <f t="shared" si="168"/>
        <v>0</v>
      </c>
      <c r="AJ62" s="24">
        <f t="shared" si="168"/>
        <v>3.8851375057563984E-3</v>
      </c>
      <c r="AK62" s="24">
        <f t="shared" si="168"/>
        <v>2.4081756026316029E-3</v>
      </c>
      <c r="AL62" s="24">
        <f t="shared" si="168"/>
        <v>5.6218533498939606E-3</v>
      </c>
      <c r="AM62" s="24">
        <f t="shared" si="168"/>
        <v>2.8660810252365445E-3</v>
      </c>
      <c r="AN62" s="24">
        <f t="shared" si="168"/>
        <v>3.5808076509265805E-3</v>
      </c>
      <c r="AO62" s="24">
        <f t="shared" si="168"/>
        <v>3.8021432962413106E-3</v>
      </c>
      <c r="AP62" s="24">
        <f t="shared" si="168"/>
        <v>5.3003856387229768E-3</v>
      </c>
      <c r="AQ62" s="24">
        <f t="shared" si="168"/>
        <v>8.7977362595104032E-3</v>
      </c>
      <c r="AR62" s="24">
        <f t="shared" si="168"/>
        <v>2.6142055544019726E-2</v>
      </c>
      <c r="AS62" s="24">
        <f t="shared" si="168"/>
        <v>1.6747397173444386E-3</v>
      </c>
      <c r="AT62" s="24">
        <f t="shared" si="168"/>
        <v>3.5996151421848637E-3</v>
      </c>
      <c r="AU62" s="24">
        <f t="shared" si="168"/>
        <v>4.9903791446811938E-2</v>
      </c>
      <c r="AV62" s="24">
        <f t="shared" si="168"/>
        <v>4.1258375056946765E-3</v>
      </c>
      <c r="AW62" s="24">
        <f t="shared" si="168"/>
        <v>6.415087392722011E-3</v>
      </c>
      <c r="AX62" s="83">
        <f t="shared" si="168"/>
        <v>0</v>
      </c>
      <c r="AY62" s="83">
        <f t="shared" si="168"/>
        <v>0</v>
      </c>
      <c r="AZ62" s="83">
        <f t="shared" si="168"/>
        <v>0</v>
      </c>
      <c r="BA62" s="83">
        <f t="shared" si="168"/>
        <v>0</v>
      </c>
      <c r="BB62" s="83">
        <f t="shared" si="168"/>
        <v>0</v>
      </c>
      <c r="BC62" s="83">
        <f t="shared" si="168"/>
        <v>0</v>
      </c>
      <c r="BD62" s="83">
        <f t="shared" si="168"/>
        <v>0</v>
      </c>
      <c r="BE62" s="83">
        <f t="shared" si="168"/>
        <v>0</v>
      </c>
      <c r="BF62" s="83">
        <f t="shared" si="168"/>
        <v>0</v>
      </c>
      <c r="BG62" s="83">
        <f t="shared" si="168"/>
        <v>0</v>
      </c>
      <c r="BH62" s="83">
        <f t="shared" si="168"/>
        <v>0</v>
      </c>
      <c r="BI62" s="83">
        <f t="shared" si="168"/>
        <v>0</v>
      </c>
      <c r="BJ62" s="83">
        <f t="shared" si="168"/>
        <v>4.4726589752610083E-3</v>
      </c>
      <c r="BK62" s="83">
        <f t="shared" si="168"/>
        <v>9.5036462853863111E-3</v>
      </c>
      <c r="BL62" s="83">
        <f t="shared" si="168"/>
        <v>0</v>
      </c>
      <c r="BM62" s="83">
        <f t="shared" si="168"/>
        <v>1.1572360355198345E-2</v>
      </c>
      <c r="BN62" s="83">
        <f t="shared" si="168"/>
        <v>9.8487372926912321E-3</v>
      </c>
      <c r="BO62" s="83">
        <f t="shared" si="168"/>
        <v>2.3508580724908696E-3</v>
      </c>
      <c r="BP62" s="83">
        <f t="shared" si="168"/>
        <v>5.3275789349275402E-3</v>
      </c>
      <c r="BQ62" s="83">
        <f t="shared" si="168"/>
        <v>0</v>
      </c>
      <c r="BR62" s="83">
        <f t="shared" si="168"/>
        <v>2.6191200156351351E-3</v>
      </c>
      <c r="BS62" s="83">
        <f t="shared" si="168"/>
        <v>1.3228738779936997E-2</v>
      </c>
      <c r="BT62" s="83">
        <f t="shared" si="168"/>
        <v>1.0592159849500985E-2</v>
      </c>
      <c r="BU62" s="83">
        <f t="shared" si="168"/>
        <v>8.0635149712283138E-3</v>
      </c>
      <c r="BV62" s="83">
        <f t="shared" si="168"/>
        <v>0</v>
      </c>
      <c r="BW62" s="83">
        <f t="shared" si="168"/>
        <v>2.7261580344334947E-2</v>
      </c>
      <c r="BX62" s="83">
        <f t="shared" si="168"/>
        <v>0</v>
      </c>
      <c r="BY62" s="83">
        <f t="shared" si="168"/>
        <v>7.6747488068268435E-3</v>
      </c>
      <c r="BZ62" s="83">
        <f t="shared" si="168"/>
        <v>2.5876012792293169E-3</v>
      </c>
      <c r="CA62" s="83">
        <f t="shared" si="168"/>
        <v>7.7343240352151094E-3</v>
      </c>
      <c r="CB62" s="83">
        <f t="shared" si="168"/>
        <v>5.14560857811628E-3</v>
      </c>
      <c r="CC62" s="83">
        <f t="shared" si="168"/>
        <v>2.5996526183725997E-3</v>
      </c>
      <c r="CD62" s="83">
        <f t="shared" si="168"/>
        <v>0</v>
      </c>
      <c r="CE62" s="83">
        <f t="shared" si="168"/>
        <v>0</v>
      </c>
      <c r="CF62" s="83">
        <f t="shared" si="168"/>
        <v>0</v>
      </c>
      <c r="CG62" s="83">
        <f t="shared" si="168"/>
        <v>1.0538933067726885E-2</v>
      </c>
      <c r="CH62" s="83">
        <f t="shared" si="168"/>
        <v>0</v>
      </c>
      <c r="CI62" s="83">
        <f t="shared" si="168"/>
        <v>0</v>
      </c>
      <c r="CJ62" s="83">
        <f t="shared" si="168"/>
        <v>0</v>
      </c>
      <c r="CK62" s="83">
        <f t="shared" si="168"/>
        <v>0</v>
      </c>
      <c r="CL62" s="83">
        <f t="shared" si="168"/>
        <v>7.8055702714167315E-3</v>
      </c>
      <c r="CM62" s="83">
        <f t="shared" si="168"/>
        <v>1.2928278404364264E-2</v>
      </c>
      <c r="CN62" s="83">
        <f t="shared" si="168"/>
        <v>0</v>
      </c>
      <c r="CO62" s="83">
        <f t="shared" si="168"/>
        <v>0</v>
      </c>
      <c r="CP62" s="83">
        <f t="shared" si="168"/>
        <v>0</v>
      </c>
      <c r="CQ62" s="83">
        <f t="shared" si="168"/>
        <v>7.8484436319405104E-3</v>
      </c>
      <c r="CR62" s="24">
        <f t="shared" si="168"/>
        <v>3.8744204182738261E-3</v>
      </c>
      <c r="CS62" s="24">
        <f t="shared" si="168"/>
        <v>4.9600939617230957E-3</v>
      </c>
      <c r="CT62" s="24">
        <f t="shared" si="168"/>
        <v>4.0010226317657238E-3</v>
      </c>
      <c r="CU62" s="24">
        <f t="shared" si="168"/>
        <v>1.0983655116592102E-2</v>
      </c>
      <c r="CV62" s="24">
        <f t="shared" si="168"/>
        <v>5.1630105155424646E-3</v>
      </c>
      <c r="CW62" s="24">
        <f t="shared" si="168"/>
        <v>5.1680472575892861E-3</v>
      </c>
      <c r="CX62" s="24">
        <f t="shared" si="168"/>
        <v>9.5379291230283884E-3</v>
      </c>
      <c r="CY62" s="24">
        <f t="shared" si="168"/>
        <v>2.7999802306820396E-2</v>
      </c>
      <c r="CZ62" s="24">
        <f t="shared" si="168"/>
        <v>6.9023380379236903E-3</v>
      </c>
      <c r="DA62" s="24">
        <f t="shared" si="168"/>
        <v>7.5287448071151997E-3</v>
      </c>
      <c r="DB62" s="24">
        <f t="shared" si="168"/>
        <v>0</v>
      </c>
      <c r="DC62" s="26">
        <f t="shared" si="168"/>
        <v>4.9941584734809986E-3</v>
      </c>
      <c r="DD62" s="26">
        <f t="shared" si="168"/>
        <v>4.2283328381611824E-3</v>
      </c>
      <c r="DE62" s="26">
        <f t="shared" si="168"/>
        <v>2.9515204531698563E-3</v>
      </c>
      <c r="DF62" s="26">
        <f t="shared" si="168"/>
        <v>1.7694020383215983E-3</v>
      </c>
      <c r="DG62" s="26">
        <f t="shared" si="168"/>
        <v>2.1520690742103644E-3</v>
      </c>
      <c r="DH62" s="26">
        <f t="shared" si="168"/>
        <v>3.6155916621013221E-3</v>
      </c>
      <c r="DI62" s="26">
        <f t="shared" si="168"/>
        <v>1.1590865901841075E-3</v>
      </c>
      <c r="DJ62" s="26">
        <f t="shared" si="168"/>
        <v>2.8452137739699672E-3</v>
      </c>
      <c r="DK62" s="26">
        <f t="shared" si="168"/>
        <v>5.2380957352792436E-3</v>
      </c>
      <c r="DL62" s="26">
        <f t="shared" si="168"/>
        <v>1.184787914573063E-3</v>
      </c>
      <c r="DM62" s="26">
        <f t="shared" si="168"/>
        <v>1.8790737393829511E-3</v>
      </c>
      <c r="DN62" s="26">
        <f t="shared" si="168"/>
        <v>5.9062266236810821E-3</v>
      </c>
      <c r="DO62" s="26">
        <f t="shared" si="168"/>
        <v>1.7298976696961778E-3</v>
      </c>
      <c r="DP62" s="26">
        <f t="shared" si="168"/>
        <v>3.2843194697594474E-3</v>
      </c>
      <c r="DQ62" s="26">
        <v>1.4681979726783617E-2</v>
      </c>
      <c r="DR62" s="26">
        <v>2.8034408879394975E-3</v>
      </c>
      <c r="DS62" s="26">
        <v>2.0104903628550153E-3</v>
      </c>
      <c r="DT62" s="26">
        <v>2.1557587566089042E-3</v>
      </c>
      <c r="DU62" s="26">
        <v>1.6949779486632142E-3</v>
      </c>
      <c r="DV62" s="26">
        <v>2.4756337576222758E-3</v>
      </c>
      <c r="DW62" s="26">
        <f t="shared" si="168"/>
        <v>8.3181548218298207E-2</v>
      </c>
      <c r="DX62" s="26">
        <f t="shared" si="168"/>
        <v>2.091674690573404E-4</v>
      </c>
      <c r="DY62" s="26">
        <f t="shared" ref="DY62:EQ64" si="169">DY42</f>
        <v>7.7183387849865656E-2</v>
      </c>
      <c r="DZ62" s="26">
        <f t="shared" si="169"/>
        <v>0</v>
      </c>
      <c r="EA62" s="26">
        <f t="shared" si="169"/>
        <v>3.5173346241565784E-5</v>
      </c>
      <c r="EB62" s="26">
        <f t="shared" si="169"/>
        <v>1.8104831886297317E-3</v>
      </c>
      <c r="EC62" s="26">
        <f t="shared" si="169"/>
        <v>2.3186755989793527E-3</v>
      </c>
      <c r="ED62" s="26">
        <f t="shared" si="169"/>
        <v>2.0114217267644839E-3</v>
      </c>
      <c r="EE62" s="26">
        <f t="shared" si="169"/>
        <v>1.9535994728262151E-3</v>
      </c>
      <c r="EF62" s="26">
        <f t="shared" si="169"/>
        <v>9.6064499081425486E-3</v>
      </c>
      <c r="EG62" s="26">
        <f t="shared" si="169"/>
        <v>2.7380261211426217E-3</v>
      </c>
      <c r="EH62" s="26">
        <f t="shared" si="169"/>
        <v>2.0993080078406585E-3</v>
      </c>
      <c r="EI62" s="26">
        <f t="shared" si="169"/>
        <v>6.7490679743092245E-3</v>
      </c>
      <c r="EJ62" s="26">
        <f t="shared" si="169"/>
        <v>1.3211629596751031E-3</v>
      </c>
      <c r="EK62" s="26">
        <f t="shared" si="169"/>
        <v>1.8016698583596447E-3</v>
      </c>
      <c r="EL62" s="26">
        <f t="shared" si="169"/>
        <v>1.4438171863628011E-3</v>
      </c>
      <c r="EM62" s="26">
        <f t="shared" si="169"/>
        <v>1.5672332202085932E-2</v>
      </c>
      <c r="EN62" s="26">
        <f t="shared" si="169"/>
        <v>1.4607454863848929E-2</v>
      </c>
      <c r="EO62" s="26">
        <f t="shared" si="169"/>
        <v>1.5953664379217483E-2</v>
      </c>
      <c r="EP62" s="26">
        <f t="shared" si="169"/>
        <v>1.3782145699031469E-2</v>
      </c>
      <c r="EQ62" s="26">
        <f t="shared" si="169"/>
        <v>1.6279356828910227E-2</v>
      </c>
      <c r="ER62" s="27">
        <v>1.0415535406651754E-2</v>
      </c>
      <c r="ES62" s="27">
        <v>6.1598822115214863E-3</v>
      </c>
      <c r="ET62" s="27">
        <v>8.3115940829313582E-3</v>
      </c>
      <c r="EU62" s="27">
        <v>1.9217568321758357E-2</v>
      </c>
      <c r="EV62" s="27">
        <v>2.4107489950965608E-2</v>
      </c>
      <c r="EW62" s="27">
        <v>8.2896347535247068E-3</v>
      </c>
      <c r="EX62" s="27">
        <v>2.5652789524512167E-3</v>
      </c>
      <c r="EY62" s="27">
        <v>1.4535501208886702E-2</v>
      </c>
      <c r="EZ62" s="27">
        <v>1.2668072771694319E-2</v>
      </c>
      <c r="FA62" s="27">
        <v>3.1842513500213075E-2</v>
      </c>
      <c r="FB62" s="27">
        <v>1.0783799005311456E-2</v>
      </c>
      <c r="FC62" s="27">
        <v>1.7139067832972733E-2</v>
      </c>
      <c r="FD62" s="27">
        <v>1.2903389097442311E-2</v>
      </c>
      <c r="FE62" s="27">
        <v>1.0943597999154796E-2</v>
      </c>
      <c r="FF62" s="27">
        <v>8.8957006940482211E-3</v>
      </c>
      <c r="FG62" s="27">
        <v>1.420720759189842E-2</v>
      </c>
      <c r="FH62" s="27">
        <v>4.6942762279034564E-3</v>
      </c>
      <c r="FI62" s="27">
        <v>1.0432824568823391E-2</v>
      </c>
      <c r="FJ62" s="27">
        <v>1.6973023382083639E-2</v>
      </c>
      <c r="FK62" s="27">
        <v>1.3149374501948002E-2</v>
      </c>
      <c r="FL62" s="27">
        <v>2.1028110856407302E-2</v>
      </c>
      <c r="FM62" s="27">
        <v>2.1054345542754403E-2</v>
      </c>
      <c r="FN62" s="27">
        <v>2.1575954480519386E-2</v>
      </c>
      <c r="FO62" s="27">
        <v>2.7552230929851942E-2</v>
      </c>
      <c r="FP62" s="27">
        <v>2.4946813583605194E-2</v>
      </c>
      <c r="FQ62" s="27">
        <v>2.2190802771177874E-2</v>
      </c>
      <c r="FR62" s="27">
        <v>2.2578548301983404E-2</v>
      </c>
      <c r="FS62" s="27">
        <v>3.9387636289797023E-2</v>
      </c>
      <c r="FT62" s="27">
        <v>2.9000886986167856E-2</v>
      </c>
      <c r="FU62" s="27">
        <v>3.4035766941402236E-2</v>
      </c>
      <c r="FV62" s="27">
        <f t="shared" ref="FV62:IG64" si="170">FV42</f>
        <v>2.9966341616867051E-2</v>
      </c>
      <c r="FW62" s="27">
        <f t="shared" si="170"/>
        <v>6.3909962934462026E-3</v>
      </c>
      <c r="FX62" s="27">
        <f t="shared" si="170"/>
        <v>2.1447275018252401E-3</v>
      </c>
      <c r="FY62" s="27">
        <f t="shared" si="170"/>
        <v>8.9561214030531421E-3</v>
      </c>
      <c r="FZ62" s="27">
        <f t="shared" si="170"/>
        <v>6.5925009111161984E-3</v>
      </c>
      <c r="GA62" s="27">
        <f t="shared" si="170"/>
        <v>1.5772915711765756E-2</v>
      </c>
      <c r="GB62" s="27">
        <f t="shared" si="170"/>
        <v>4.5023500342408398E-3</v>
      </c>
      <c r="GC62" s="27">
        <f t="shared" si="170"/>
        <v>8.4260796932631912E-3</v>
      </c>
      <c r="GD62" s="27">
        <f t="shared" si="170"/>
        <v>6.4343931262568462E-3</v>
      </c>
      <c r="GE62" s="27">
        <f t="shared" si="170"/>
        <v>8.4739462475625013E-3</v>
      </c>
      <c r="GF62" s="27">
        <f t="shared" si="170"/>
        <v>8.558356651504723E-3</v>
      </c>
      <c r="GG62" s="27">
        <f t="shared" si="170"/>
        <v>1.0902631035351074E-2</v>
      </c>
      <c r="GH62" s="27">
        <f t="shared" si="170"/>
        <v>6.4079896937685515E-3</v>
      </c>
      <c r="GI62" s="27">
        <f t="shared" si="170"/>
        <v>6.4888153025494319E-3</v>
      </c>
      <c r="GJ62" s="27">
        <f t="shared" si="170"/>
        <v>4.4919803531160438E-3</v>
      </c>
      <c r="GK62" s="27">
        <f t="shared" si="170"/>
        <v>1.1656424221002914E-2</v>
      </c>
      <c r="GL62" s="27">
        <f t="shared" si="170"/>
        <v>2.2843738513461057E-3</v>
      </c>
      <c r="GM62" s="27">
        <f t="shared" si="170"/>
        <v>1.1739967915790699E-2</v>
      </c>
      <c r="GN62" s="27">
        <f t="shared" si="170"/>
        <v>0</v>
      </c>
      <c r="GO62" s="27">
        <f t="shared" si="170"/>
        <v>6.8108471669981758E-3</v>
      </c>
      <c r="GP62" s="27">
        <f t="shared" si="170"/>
        <v>6.858121106646178E-3</v>
      </c>
      <c r="GQ62" s="27">
        <f t="shared" si="170"/>
        <v>6.7007694641205533E-3</v>
      </c>
      <c r="GR62" s="27">
        <f t="shared" si="170"/>
        <v>4.5321322799158018E-3</v>
      </c>
      <c r="GS62" s="27">
        <f t="shared" si="170"/>
        <v>4.2899239924523184E-3</v>
      </c>
      <c r="GT62" s="27">
        <f t="shared" si="170"/>
        <v>4.2189827862175195E-3</v>
      </c>
      <c r="GU62" s="27">
        <f t="shared" si="170"/>
        <v>6.4162573089203163E-3</v>
      </c>
      <c r="GV62" s="27">
        <f t="shared" si="170"/>
        <v>9.7582320502795795E-3</v>
      </c>
      <c r="GW62" s="27">
        <f t="shared" si="170"/>
        <v>6.9497324794733596E-3</v>
      </c>
      <c r="GX62" s="27">
        <f t="shared" si="170"/>
        <v>6.6906625306873474E-3</v>
      </c>
      <c r="GY62" s="27">
        <f t="shared" si="170"/>
        <v>1.8853199943493815E-2</v>
      </c>
      <c r="GZ62" s="27">
        <f t="shared" si="170"/>
        <v>2.7273276979617633E-2</v>
      </c>
      <c r="HA62" s="27">
        <f t="shared" si="170"/>
        <v>3.759666759573161E-2</v>
      </c>
      <c r="HB62" s="27">
        <f t="shared" si="170"/>
        <v>3.4038629158217898E-2</v>
      </c>
      <c r="HC62" s="27">
        <f t="shared" si="170"/>
        <v>4.1237173932031157E-3</v>
      </c>
      <c r="HD62" s="27">
        <f t="shared" si="170"/>
        <v>1.0330303078730965E-2</v>
      </c>
      <c r="HE62" s="27">
        <f t="shared" si="170"/>
        <v>1.7026622178656841E-2</v>
      </c>
      <c r="HF62" s="27">
        <f t="shared" si="170"/>
        <v>2.5784241853941511E-2</v>
      </c>
      <c r="HG62" s="27">
        <f t="shared" si="170"/>
        <v>1.7408684523432635E-2</v>
      </c>
      <c r="HH62" s="27">
        <f t="shared" si="170"/>
        <v>2.5975577080410414E-2</v>
      </c>
      <c r="HI62" s="27">
        <f t="shared" si="170"/>
        <v>3.9387636289797023E-2</v>
      </c>
      <c r="HJ62" s="27">
        <f t="shared" si="170"/>
        <v>2.9000886986167856E-2</v>
      </c>
      <c r="HK62" s="27">
        <f t="shared" si="170"/>
        <v>4.3834724467837561E-3</v>
      </c>
      <c r="HL62" s="27">
        <f t="shared" si="170"/>
        <v>6.3517832400031161E-3</v>
      </c>
      <c r="HM62" s="27">
        <f t="shared" si="170"/>
        <v>7.0391336374273075E-3</v>
      </c>
      <c r="HN62" s="27">
        <f t="shared" si="170"/>
        <v>8.3353042798122255E-3</v>
      </c>
      <c r="HO62" s="27">
        <f t="shared" si="170"/>
        <v>6.1832925673219004E-3</v>
      </c>
      <c r="HP62" s="27">
        <f t="shared" si="170"/>
        <v>8.3540692504203932E-3</v>
      </c>
      <c r="HQ62" s="27">
        <f t="shared" si="170"/>
        <v>1.0404953632723814E-2</v>
      </c>
      <c r="HR62" s="27">
        <f t="shared" si="170"/>
        <v>4.1842791848520884E-3</v>
      </c>
      <c r="HS62" s="27">
        <f t="shared" si="170"/>
        <v>4.2050605936543488E-3</v>
      </c>
      <c r="HT62" s="27">
        <f t="shared" si="170"/>
        <v>1.4765630465590311E-2</v>
      </c>
      <c r="HU62" s="27">
        <f t="shared" si="170"/>
        <v>1.0485077039355502E-2</v>
      </c>
      <c r="HV62" s="27">
        <f t="shared" si="170"/>
        <v>1.4157158113943368E-2</v>
      </c>
      <c r="HW62" s="27">
        <f t="shared" si="170"/>
        <v>9.7590419666347752E-3</v>
      </c>
      <c r="HX62" s="27">
        <f t="shared" si="170"/>
        <v>6.1573755567143826E-3</v>
      </c>
      <c r="HY62" s="27">
        <f t="shared" si="170"/>
        <v>1.0352269851302406E-2</v>
      </c>
      <c r="HZ62" s="27">
        <f t="shared" si="170"/>
        <v>2.2578548301983404E-2</v>
      </c>
      <c r="IA62" s="27">
        <f t="shared" si="170"/>
        <v>1.2426416462983911E-2</v>
      </c>
      <c r="IB62" s="27">
        <f t="shared" si="170"/>
        <v>8.2888508782669561E-3</v>
      </c>
      <c r="IC62" s="27">
        <f t="shared" si="170"/>
        <v>1.079746558767199E-2</v>
      </c>
      <c r="ID62" s="27">
        <f t="shared" si="170"/>
        <v>2.4946813583605194E-2</v>
      </c>
      <c r="IE62" s="27">
        <f t="shared" si="170"/>
        <v>8.2373487590034298E-3</v>
      </c>
      <c r="IF62" s="27">
        <f t="shared" si="170"/>
        <v>1.8455302505675522E-2</v>
      </c>
      <c r="IG62" s="27">
        <f t="shared" si="170"/>
        <v>1.0332288734755658E-2</v>
      </c>
      <c r="IH62" s="27">
        <f t="shared" ref="IH62:KS64" si="171">IH42</f>
        <v>1.6393103921606551E-2</v>
      </c>
      <c r="II62" s="27">
        <f t="shared" si="171"/>
        <v>2.2190802771177874E-2</v>
      </c>
      <c r="IJ62" s="27">
        <f t="shared" si="171"/>
        <v>1.232086540508209E-2</v>
      </c>
      <c r="IK62" s="27">
        <f t="shared" si="171"/>
        <v>1.2657908007595775E-2</v>
      </c>
      <c r="IL62" s="27">
        <f t="shared" si="171"/>
        <v>8.0905573204062727E-3</v>
      </c>
      <c r="IM62" s="27">
        <f t="shared" si="171"/>
        <v>1.0518772031969794E-2</v>
      </c>
      <c r="IN62" s="27">
        <f t="shared" si="171"/>
        <v>1.6654203615627045E-2</v>
      </c>
      <c r="IO62" s="27">
        <f t="shared" si="171"/>
        <v>1.3334802861234354E-2</v>
      </c>
      <c r="IP62" s="27">
        <f t="shared" si="171"/>
        <v>2.4740732164943869E-2</v>
      </c>
      <c r="IQ62" s="27">
        <f t="shared" si="171"/>
        <v>1.0185702133860898E-2</v>
      </c>
      <c r="IR62" s="27">
        <f t="shared" si="171"/>
        <v>1.0371360584664627E-2</v>
      </c>
      <c r="IS62" s="27">
        <f t="shared" si="171"/>
        <v>4.1733503969887224E-3</v>
      </c>
      <c r="IT62" s="27">
        <f t="shared" si="171"/>
        <v>1.8857472320438499E-2</v>
      </c>
      <c r="IU62" s="27">
        <f t="shared" si="171"/>
        <v>1.9223937672057836E-2</v>
      </c>
      <c r="IV62" s="27">
        <f t="shared" si="171"/>
        <v>1.7044892163159527E-2</v>
      </c>
      <c r="IW62" s="27">
        <f t="shared" si="171"/>
        <v>1.5451559200544593E-2</v>
      </c>
      <c r="IX62" s="27">
        <f t="shared" si="171"/>
        <v>2.0349236970236044E-2</v>
      </c>
      <c r="IY62" s="27">
        <f t="shared" si="171"/>
        <v>8.1343201482569957E-3</v>
      </c>
      <c r="IZ62" s="27">
        <f t="shared" si="171"/>
        <v>1.2120593691825774E-2</v>
      </c>
      <c r="JA62" s="27">
        <f t="shared" si="171"/>
        <v>2.05695805261021E-2</v>
      </c>
      <c r="JB62" s="27">
        <f t="shared" si="171"/>
        <v>1.0566691558551802E-2</v>
      </c>
      <c r="JC62" s="27">
        <f t="shared" si="171"/>
        <v>1.2277250429970887E-2</v>
      </c>
      <c r="JD62" s="27">
        <f t="shared" si="171"/>
        <v>8.0655679930523964E-3</v>
      </c>
      <c r="JE62" s="27">
        <f t="shared" si="171"/>
        <v>8.3866396781284228E-3</v>
      </c>
      <c r="JF62" s="27">
        <f t="shared" si="171"/>
        <v>8.2427517658645501E-3</v>
      </c>
      <c r="JG62" s="27">
        <f t="shared" si="171"/>
        <v>1.079030068070691E-2</v>
      </c>
      <c r="JH62" s="27">
        <f t="shared" si="171"/>
        <v>1.8879660128656016E-2</v>
      </c>
      <c r="JI62" s="27">
        <f t="shared" si="171"/>
        <v>8.3340584993826464E-3</v>
      </c>
      <c r="JJ62" s="27">
        <f t="shared" si="171"/>
        <v>8.23433970085506E-3</v>
      </c>
      <c r="JK62" s="27">
        <f t="shared" si="171"/>
        <v>0</v>
      </c>
      <c r="JL62" s="27">
        <f t="shared" si="171"/>
        <v>3.5030026731720794E-2</v>
      </c>
      <c r="JM62" s="27">
        <f t="shared" si="171"/>
        <v>0</v>
      </c>
      <c r="JN62" s="27">
        <f t="shared" si="171"/>
        <v>6.242537468201638E-2</v>
      </c>
      <c r="JO62" s="27">
        <f t="shared" si="171"/>
        <v>3.349996934200037E-2</v>
      </c>
      <c r="JP62" s="27">
        <f t="shared" si="171"/>
        <v>0</v>
      </c>
      <c r="JQ62" s="27">
        <f t="shared" si="171"/>
        <v>0</v>
      </c>
      <c r="JR62" s="27">
        <f t="shared" si="171"/>
        <v>0</v>
      </c>
      <c r="JS62" s="27">
        <f t="shared" si="171"/>
        <v>0</v>
      </c>
      <c r="JT62" s="27">
        <f t="shared" si="171"/>
        <v>0</v>
      </c>
      <c r="JU62" s="27">
        <f t="shared" si="171"/>
        <v>0</v>
      </c>
      <c r="JV62" s="27">
        <f t="shared" si="171"/>
        <v>0</v>
      </c>
      <c r="JW62" s="27">
        <f t="shared" si="171"/>
        <v>0</v>
      </c>
      <c r="JX62" s="27">
        <f t="shared" si="171"/>
        <v>0</v>
      </c>
      <c r="JY62" s="27">
        <f t="shared" si="171"/>
        <v>0</v>
      </c>
      <c r="JZ62" s="27">
        <f t="shared" si="171"/>
        <v>0</v>
      </c>
      <c r="KA62" s="27">
        <f t="shared" si="171"/>
        <v>0</v>
      </c>
      <c r="KB62" s="27">
        <f t="shared" si="171"/>
        <v>0</v>
      </c>
      <c r="KC62" s="27">
        <f t="shared" si="171"/>
        <v>0</v>
      </c>
      <c r="KD62" s="27">
        <f t="shared" si="171"/>
        <v>0</v>
      </c>
      <c r="KE62" s="27">
        <f t="shared" si="171"/>
        <v>0</v>
      </c>
      <c r="KF62" s="27">
        <f t="shared" si="171"/>
        <v>0</v>
      </c>
      <c r="KG62" s="27">
        <f t="shared" si="171"/>
        <v>3.4623047135568998E-2</v>
      </c>
      <c r="KH62" s="27">
        <f t="shared" si="171"/>
        <v>9.5354327742698253E-2</v>
      </c>
      <c r="KI62" s="27">
        <f t="shared" si="171"/>
        <v>0.11749281374608039</v>
      </c>
      <c r="KJ62" s="27">
        <f t="shared" si="171"/>
        <v>0</v>
      </c>
      <c r="KK62" s="27">
        <f t="shared" si="171"/>
        <v>0.14603069521183426</v>
      </c>
      <c r="KL62" s="27">
        <f t="shared" si="171"/>
        <v>6.9077050941249551E-2</v>
      </c>
      <c r="KM62" s="238">
        <f t="shared" si="171"/>
        <v>3.4129399385958256E-2</v>
      </c>
      <c r="KN62" s="238">
        <f t="shared" si="171"/>
        <v>1.2407133752839167E-2</v>
      </c>
      <c r="KO62" s="239">
        <f t="shared" si="171"/>
        <v>5.7827512637610233E-2</v>
      </c>
      <c r="KP62" s="239">
        <f t="shared" si="171"/>
        <v>0</v>
      </c>
      <c r="KQ62" s="239">
        <f t="shared" si="171"/>
        <v>9.5329580862178187E-3</v>
      </c>
      <c r="KR62" s="239">
        <f t="shared" si="171"/>
        <v>1.9087829932922091E-2</v>
      </c>
      <c r="KS62" s="239">
        <f t="shared" si="171"/>
        <v>2.6098144486179961E-2</v>
      </c>
      <c r="KT62" s="239">
        <f t="shared" ref="KT62:NE64" si="172">KT42</f>
        <v>4.0065421282622735E-2</v>
      </c>
      <c r="KU62" s="239">
        <f t="shared" si="172"/>
        <v>2.9556684728574045E-2</v>
      </c>
      <c r="KV62" s="239">
        <f t="shared" si="172"/>
        <v>9.6917432826574539E-3</v>
      </c>
      <c r="KW62" s="239">
        <f t="shared" si="172"/>
        <v>3.2108633695961473E-2</v>
      </c>
      <c r="KX62" s="239">
        <f t="shared" si="172"/>
        <v>1.7321875279656677E-2</v>
      </c>
      <c r="KY62" s="239">
        <f t="shared" si="172"/>
        <v>1.2419555168982591E-2</v>
      </c>
      <c r="KZ62" s="239">
        <f t="shared" si="172"/>
        <v>1.2519871590420249E-2</v>
      </c>
      <c r="LA62" s="239">
        <f t="shared" si="172"/>
        <v>1.4652122465463437E-2</v>
      </c>
      <c r="LB62" s="239">
        <f t="shared" si="172"/>
        <v>2.9058043356060829E-2</v>
      </c>
      <c r="LC62" s="239">
        <f t="shared" si="172"/>
        <v>2.6376290293994516E-2</v>
      </c>
      <c r="LD62" s="239">
        <f t="shared" si="172"/>
        <v>3.149532630686093E-2</v>
      </c>
      <c r="LE62" s="239">
        <f t="shared" si="172"/>
        <v>9.4178648902237087E-3</v>
      </c>
      <c r="LF62" s="239">
        <f t="shared" si="172"/>
        <v>3.6238826391108446E-2</v>
      </c>
      <c r="LG62" s="239">
        <f t="shared" si="172"/>
        <v>7.0551217931010294E-3</v>
      </c>
      <c r="LH62" s="239">
        <f t="shared" si="172"/>
        <v>2.3745052928199947E-3</v>
      </c>
      <c r="LI62" s="239">
        <f t="shared" si="172"/>
        <v>1.0103770650884632E-2</v>
      </c>
      <c r="LJ62" s="239">
        <f t="shared" si="172"/>
        <v>1.0845964989408877E-2</v>
      </c>
      <c r="LK62" s="239">
        <f t="shared" si="172"/>
        <v>1.3903911260385744E-2</v>
      </c>
      <c r="LL62" s="239">
        <f t="shared" si="172"/>
        <v>3.0991636314010654E-2</v>
      </c>
      <c r="LM62" s="240">
        <f t="shared" si="172"/>
        <v>1.3541318453360502E-2</v>
      </c>
      <c r="LN62" s="240">
        <f t="shared" si="172"/>
        <v>9.2771416135432241E-3</v>
      </c>
      <c r="LO62" s="240">
        <f t="shared" si="172"/>
        <v>1.0858477377446319E-2</v>
      </c>
      <c r="LP62" s="240">
        <f t="shared" si="172"/>
        <v>8.8947606930330266E-3</v>
      </c>
      <c r="LQ62" s="240">
        <f t="shared" si="172"/>
        <v>6.4764374848048749E-3</v>
      </c>
      <c r="LR62" s="240">
        <f t="shared" si="172"/>
        <v>8.8440648344709737E-3</v>
      </c>
      <c r="LS62" s="240">
        <f t="shared" si="172"/>
        <v>6.3923795061766996E-3</v>
      </c>
      <c r="LT62" s="127">
        <f t="shared" si="172"/>
        <v>0</v>
      </c>
      <c r="LU62" s="127">
        <f t="shared" si="172"/>
        <v>8.1828204087792279E-3</v>
      </c>
      <c r="LV62" s="127">
        <f t="shared" si="172"/>
        <v>6.1984680963826696E-3</v>
      </c>
      <c r="LW62" s="127">
        <f t="shared" si="172"/>
        <v>1.4556252314568585E-2</v>
      </c>
      <c r="LX62" s="127">
        <f t="shared" si="172"/>
        <v>4.1101767435567068E-3</v>
      </c>
      <c r="LY62" s="127">
        <f t="shared" si="172"/>
        <v>1.8465950292209612E-2</v>
      </c>
      <c r="LZ62" s="127">
        <f t="shared" si="172"/>
        <v>0</v>
      </c>
      <c r="MA62" s="127">
        <f t="shared" si="172"/>
        <v>8.539648903333882E-3</v>
      </c>
      <c r="MB62" s="127">
        <f t="shared" si="172"/>
        <v>0</v>
      </c>
      <c r="MC62" s="127">
        <f t="shared" si="172"/>
        <v>4.1471954580281842E-3</v>
      </c>
      <c r="MD62" s="127">
        <f t="shared" si="172"/>
        <v>4.0302394111354969E-3</v>
      </c>
      <c r="ME62" s="127">
        <f t="shared" si="172"/>
        <v>0</v>
      </c>
      <c r="MF62" s="127">
        <f t="shared" si="172"/>
        <v>0</v>
      </c>
      <c r="MG62" s="127">
        <f t="shared" si="172"/>
        <v>0</v>
      </c>
      <c r="MH62" s="127">
        <f t="shared" si="172"/>
        <v>8.3570103379443164E-3</v>
      </c>
      <c r="MI62" s="127">
        <f t="shared" si="172"/>
        <v>0</v>
      </c>
      <c r="MJ62" s="127">
        <f t="shared" si="172"/>
        <v>6.3928358982290679E-3</v>
      </c>
      <c r="MK62" s="127">
        <f t="shared" si="172"/>
        <v>0</v>
      </c>
      <c r="ML62" s="127">
        <f t="shared" si="172"/>
        <v>0</v>
      </c>
      <c r="MM62" s="127">
        <f t="shared" si="172"/>
        <v>7.1448781225272292E-3</v>
      </c>
      <c r="MN62" s="127">
        <f t="shared" si="172"/>
        <v>4.2686356349274793E-3</v>
      </c>
      <c r="MO62" s="127">
        <f t="shared" si="172"/>
        <v>6.4697975760065465E-3</v>
      </c>
      <c r="MP62" s="127">
        <f t="shared" si="172"/>
        <v>0</v>
      </c>
      <c r="MQ62" s="127">
        <f t="shared" si="172"/>
        <v>0</v>
      </c>
      <c r="MR62" s="127">
        <f t="shared" si="172"/>
        <v>0</v>
      </c>
      <c r="MS62" s="127">
        <f t="shared" si="172"/>
        <v>0</v>
      </c>
      <c r="MT62" s="127">
        <f t="shared" si="172"/>
        <v>0</v>
      </c>
      <c r="MU62" s="127">
        <f t="shared" si="172"/>
        <v>9.4634206534237979E-3</v>
      </c>
      <c r="MV62" s="127">
        <f t="shared" si="172"/>
        <v>4.749464617795086E-3</v>
      </c>
      <c r="MW62" s="127">
        <f t="shared" si="172"/>
        <v>0</v>
      </c>
      <c r="MX62" s="127">
        <f t="shared" si="172"/>
        <v>0</v>
      </c>
      <c r="MY62" s="127">
        <f t="shared" si="172"/>
        <v>4.8023075700917416E-3</v>
      </c>
      <c r="MZ62" s="127">
        <f t="shared" si="172"/>
        <v>7.1386193430536373E-3</v>
      </c>
      <c r="NA62" s="127">
        <f t="shared" si="172"/>
        <v>0</v>
      </c>
      <c r="NB62" s="127">
        <f t="shared" si="172"/>
        <v>0</v>
      </c>
      <c r="NC62" s="127">
        <f t="shared" si="172"/>
        <v>0</v>
      </c>
      <c r="ND62" s="127">
        <f t="shared" si="172"/>
        <v>2.137161126680158E-3</v>
      </c>
      <c r="NE62" s="127">
        <f t="shared" si="172"/>
        <v>1.6944228392176394E-2</v>
      </c>
    </row>
    <row r="63" spans="1:369" s="38" customFormat="1">
      <c r="A63" s="24" t="s">
        <v>211</v>
      </c>
      <c r="B63" s="24">
        <f t="shared" si="168"/>
        <v>3.9724144037213159E-2</v>
      </c>
      <c r="C63" s="24">
        <f t="shared" si="168"/>
        <v>3.2276625614904721E-2</v>
      </c>
      <c r="D63" s="24">
        <f t="shared" si="168"/>
        <v>9.1417352277873815E-2</v>
      </c>
      <c r="E63" s="24">
        <f t="shared" si="168"/>
        <v>7.0516860781439261E-2</v>
      </c>
      <c r="F63" s="24">
        <f t="shared" si="168"/>
        <v>7.6889496414008329E-2</v>
      </c>
      <c r="G63" s="24">
        <f t="shared" si="168"/>
        <v>8.2127806623069524E-2</v>
      </c>
      <c r="H63" s="24">
        <f t="shared" si="168"/>
        <v>7.8006947750147895E-2</v>
      </c>
      <c r="I63" s="24">
        <f t="shared" si="168"/>
        <v>8.8312125067126199E-2</v>
      </c>
      <c r="J63" s="24">
        <f t="shared" si="168"/>
        <v>9.2879078819519886E-2</v>
      </c>
      <c r="K63" s="24">
        <f t="shared" si="168"/>
        <v>7.2194386956772036E-2</v>
      </c>
      <c r="L63" s="24">
        <f t="shared" si="168"/>
        <v>7.4976015827343437E-2</v>
      </c>
      <c r="M63" s="24">
        <f t="shared" si="168"/>
        <v>3.2399046230193844E-2</v>
      </c>
      <c r="N63" s="24">
        <f t="shared" si="168"/>
        <v>3.0560103275462009E-2</v>
      </c>
      <c r="O63" s="24">
        <f t="shared" si="168"/>
        <v>7.5245600434095367E-2</v>
      </c>
      <c r="P63" s="24">
        <f t="shared" si="168"/>
        <v>5.4859194325859111E-2</v>
      </c>
      <c r="Q63" s="24">
        <f t="shared" si="168"/>
        <v>6.8236528793968132E-2</v>
      </c>
      <c r="R63" s="24">
        <f t="shared" si="168"/>
        <v>5.1655719962331523E-2</v>
      </c>
      <c r="S63" s="24">
        <f t="shared" si="168"/>
        <v>5.2958645470903939E-2</v>
      </c>
      <c r="T63" s="24">
        <f t="shared" si="168"/>
        <v>4.0532619175447884E-2</v>
      </c>
      <c r="U63" s="24">
        <f t="shared" si="168"/>
        <v>4.2271779171780745E-2</v>
      </c>
      <c r="V63" s="24">
        <f t="shared" si="168"/>
        <v>3.4548113982135586E-2</v>
      </c>
      <c r="W63" s="24">
        <f t="shared" si="168"/>
        <v>4.5386970556544358E-2</v>
      </c>
      <c r="X63" s="24">
        <f t="shared" si="168"/>
        <v>3.4803225958127799E-2</v>
      </c>
      <c r="Y63" s="24">
        <f t="shared" si="168"/>
        <v>3.400726560573393E-2</v>
      </c>
      <c r="Z63" s="24">
        <f t="shared" si="168"/>
        <v>3.6516583502645882E-2</v>
      </c>
      <c r="AA63" s="24">
        <f t="shared" si="168"/>
        <v>3.557770756357035E-2</v>
      </c>
      <c r="AB63" s="24">
        <f t="shared" si="168"/>
        <v>6.4121131800228021E-2</v>
      </c>
      <c r="AC63" s="24">
        <f t="shared" si="168"/>
        <v>4.3160456371814981E-2</v>
      </c>
      <c r="AD63" s="24">
        <f t="shared" si="168"/>
        <v>3.3976069672734768E-2</v>
      </c>
      <c r="AE63" s="24">
        <f t="shared" si="168"/>
        <v>3.5021941183065487E-2</v>
      </c>
      <c r="AF63" s="24">
        <f t="shared" si="168"/>
        <v>3.8325331405395874E-2</v>
      </c>
      <c r="AG63" s="24">
        <f t="shared" si="168"/>
        <v>4.0604735253841076E-2</v>
      </c>
      <c r="AH63" s="24">
        <f t="shared" si="168"/>
        <v>3.6571791707639301E-2</v>
      </c>
      <c r="AI63" s="24">
        <f t="shared" si="168"/>
        <v>4.013877045789789E-2</v>
      </c>
      <c r="AJ63" s="24">
        <f t="shared" si="168"/>
        <v>4.4392212284045954E-2</v>
      </c>
      <c r="AK63" s="24">
        <f t="shared" si="168"/>
        <v>4.4297820070507879E-2</v>
      </c>
      <c r="AL63" s="24">
        <f t="shared" si="168"/>
        <v>5.4309295401736235E-2</v>
      </c>
      <c r="AM63" s="24">
        <f t="shared" si="168"/>
        <v>3.2353694952133555E-2</v>
      </c>
      <c r="AN63" s="24">
        <f t="shared" si="168"/>
        <v>3.5169483517972375E-2</v>
      </c>
      <c r="AO63" s="24">
        <f t="shared" si="168"/>
        <v>2.4698924625007064E-2</v>
      </c>
      <c r="AP63" s="24">
        <f t="shared" si="168"/>
        <v>3.5436689366632926E-2</v>
      </c>
      <c r="AQ63" s="24">
        <f t="shared" si="168"/>
        <v>5.4807401147384943E-2</v>
      </c>
      <c r="AR63" s="24">
        <f t="shared" si="168"/>
        <v>4.02328323329132E-2</v>
      </c>
      <c r="AS63" s="24">
        <f t="shared" si="168"/>
        <v>7.463178356892386E-2</v>
      </c>
      <c r="AT63" s="24">
        <f t="shared" si="168"/>
        <v>6.1072600577338439E-2</v>
      </c>
      <c r="AU63" s="24">
        <f t="shared" si="168"/>
        <v>6.5250339143410024E-2</v>
      </c>
      <c r="AV63" s="24">
        <f t="shared" si="168"/>
        <v>1.5076084094680572E-2</v>
      </c>
      <c r="AW63" s="24">
        <f t="shared" si="168"/>
        <v>7.5036384264978578E-3</v>
      </c>
      <c r="AX63" s="83">
        <f t="shared" si="168"/>
        <v>0</v>
      </c>
      <c r="AY63" s="83">
        <f t="shared" si="168"/>
        <v>4.827765875296236E-2</v>
      </c>
      <c r="AZ63" s="83">
        <f t="shared" si="168"/>
        <v>3.3209368478146817E-2</v>
      </c>
      <c r="BA63" s="83">
        <f t="shared" si="168"/>
        <v>3.8711242487692817E-2</v>
      </c>
      <c r="BB63" s="83">
        <f t="shared" si="168"/>
        <v>5.0416965629093112E-2</v>
      </c>
      <c r="BC63" s="83">
        <f t="shared" si="168"/>
        <v>5.5435138278148395E-2</v>
      </c>
      <c r="BD63" s="83">
        <f t="shared" si="168"/>
        <v>5.801733344333538E-2</v>
      </c>
      <c r="BE63" s="83">
        <f t="shared" si="168"/>
        <v>4.8597553292105328E-2</v>
      </c>
      <c r="BF63" s="83">
        <f t="shared" si="168"/>
        <v>4.2758103464107154E-2</v>
      </c>
      <c r="BG63" s="83">
        <f t="shared" si="168"/>
        <v>1.7250729247151503E-2</v>
      </c>
      <c r="BH63" s="83">
        <f t="shared" si="168"/>
        <v>5.7470488146670565E-2</v>
      </c>
      <c r="BI63" s="83">
        <f t="shared" si="168"/>
        <v>5.9918319775011476E-2</v>
      </c>
      <c r="BJ63" s="83">
        <f t="shared" si="168"/>
        <v>1.0093302287480205E-2</v>
      </c>
      <c r="BK63" s="83">
        <f t="shared" si="168"/>
        <v>1.4297710500213084E-2</v>
      </c>
      <c r="BL63" s="83">
        <f t="shared" si="168"/>
        <v>8.4630898397152089E-3</v>
      </c>
      <c r="BM63" s="83">
        <f t="shared" si="168"/>
        <v>1.7409976465263966E-3</v>
      </c>
      <c r="BN63" s="83">
        <f t="shared" si="168"/>
        <v>7.4084404224976736E-3</v>
      </c>
      <c r="BO63" s="83">
        <f t="shared" si="168"/>
        <v>7.0734720418305468E-3</v>
      </c>
      <c r="BP63" s="83">
        <f t="shared" si="168"/>
        <v>2.003762003320687E-2</v>
      </c>
      <c r="BQ63" s="83">
        <f t="shared" si="168"/>
        <v>1.6070853675089706E-2</v>
      </c>
      <c r="BR63" s="83">
        <f t="shared" si="168"/>
        <v>9.8508032139325713E-3</v>
      </c>
      <c r="BS63" s="83">
        <f t="shared" si="168"/>
        <v>1.5921524996090942E-2</v>
      </c>
      <c r="BT63" s="83">
        <f t="shared" si="168"/>
        <v>3.5854467721435905E-2</v>
      </c>
      <c r="BU63" s="83">
        <f t="shared" si="168"/>
        <v>3.2349633452453376E-2</v>
      </c>
      <c r="BV63" s="83">
        <f t="shared" si="168"/>
        <v>2.0341777365620237E-2</v>
      </c>
      <c r="BW63" s="83">
        <f t="shared" si="168"/>
        <v>3.8962863646757509E-2</v>
      </c>
      <c r="BX63" s="83">
        <f t="shared" si="168"/>
        <v>3.8570362981161989E-2</v>
      </c>
      <c r="BY63" s="83">
        <f t="shared" si="168"/>
        <v>3.078996090741834E-2</v>
      </c>
      <c r="BZ63" s="83">
        <f t="shared" si="168"/>
        <v>3.8929030889219313E-2</v>
      </c>
      <c r="CA63" s="83">
        <f t="shared" si="168"/>
        <v>3.4907588934698162E-2</v>
      </c>
      <c r="CB63" s="83">
        <f t="shared" si="168"/>
        <v>4.6447702021769281E-2</v>
      </c>
      <c r="CC63" s="83">
        <f t="shared" si="168"/>
        <v>2.9332752468729018E-2</v>
      </c>
      <c r="CD63" s="83">
        <f t="shared" si="168"/>
        <v>5.0174676712536871E-2</v>
      </c>
      <c r="CE63" s="83">
        <f t="shared" si="168"/>
        <v>3.4338865044893113E-2</v>
      </c>
      <c r="CF63" s="83">
        <f t="shared" si="168"/>
        <v>3.1140939784796574E-2</v>
      </c>
      <c r="CG63" s="83">
        <f t="shared" si="168"/>
        <v>2.1800958074994815E-2</v>
      </c>
      <c r="CH63" s="83">
        <f t="shared" si="168"/>
        <v>4.1647491199364936E-2</v>
      </c>
      <c r="CI63" s="83">
        <f t="shared" si="168"/>
        <v>4.2919046482211023E-2</v>
      </c>
      <c r="CJ63" s="83">
        <f t="shared" si="168"/>
        <v>2.3753922787529882E-2</v>
      </c>
      <c r="CK63" s="83">
        <f t="shared" si="168"/>
        <v>4.3263892199440594E-2</v>
      </c>
      <c r="CL63" s="83">
        <f t="shared" si="168"/>
        <v>1.9571748337161101E-2</v>
      </c>
      <c r="CM63" s="83">
        <f t="shared" si="168"/>
        <v>2.139486824058158E-2</v>
      </c>
      <c r="CN63" s="83">
        <f t="shared" si="168"/>
        <v>2.5430986726679938E-2</v>
      </c>
      <c r="CO63" s="83">
        <f t="shared" si="168"/>
        <v>1.7905923949301114E-2</v>
      </c>
      <c r="CP63" s="83">
        <f t="shared" si="168"/>
        <v>1.3977955048217711E-2</v>
      </c>
      <c r="CQ63" s="83">
        <f t="shared" si="168"/>
        <v>1.967924933879996E-2</v>
      </c>
      <c r="CR63" s="24">
        <f t="shared" si="168"/>
        <v>1.2838800193057937E-2</v>
      </c>
      <c r="CS63" s="24">
        <f t="shared" si="168"/>
        <v>3.1603931754374613E-2</v>
      </c>
      <c r="CT63" s="24">
        <f t="shared" si="168"/>
        <v>2.946513773280398E-2</v>
      </c>
      <c r="CU63" s="24">
        <f t="shared" si="168"/>
        <v>2.5197096651020264E-2</v>
      </c>
      <c r="CV63" s="24">
        <f t="shared" si="168"/>
        <v>2.4533909449941341E-2</v>
      </c>
      <c r="CW63" s="24">
        <f t="shared" si="168"/>
        <v>2.8161941722477397E-2</v>
      </c>
      <c r="CX63" s="24">
        <f t="shared" si="168"/>
        <v>3.312855553172759E-2</v>
      </c>
      <c r="CY63" s="24">
        <f t="shared" si="168"/>
        <v>4.371478045402015E-2</v>
      </c>
      <c r="CZ63" s="24">
        <f t="shared" si="168"/>
        <v>3.970815214980547E-2</v>
      </c>
      <c r="DA63" s="24">
        <f t="shared" si="168"/>
        <v>2.2616950491477297E-2</v>
      </c>
      <c r="DB63" s="24">
        <f t="shared" si="168"/>
        <v>3.3980587694949382E-2</v>
      </c>
      <c r="DC63" s="26">
        <f t="shared" si="168"/>
        <v>0.11827031189625963</v>
      </c>
      <c r="DD63" s="26">
        <f t="shared" si="168"/>
        <v>0.29176315120069457</v>
      </c>
      <c r="DE63" s="26">
        <f t="shared" si="168"/>
        <v>0.25120784945457958</v>
      </c>
      <c r="DF63" s="26">
        <f t="shared" si="168"/>
        <v>0.11698460098591672</v>
      </c>
      <c r="DG63" s="26">
        <f t="shared" si="168"/>
        <v>0.1160564423431116</v>
      </c>
      <c r="DH63" s="26">
        <f t="shared" si="168"/>
        <v>0.14777018324236846</v>
      </c>
      <c r="DI63" s="26">
        <f t="shared" si="168"/>
        <v>0.17933209566718181</v>
      </c>
      <c r="DJ63" s="26">
        <f t="shared" si="168"/>
        <v>0.17173177520270749</v>
      </c>
      <c r="DK63" s="26">
        <f t="shared" si="168"/>
        <v>0.17603596931166893</v>
      </c>
      <c r="DL63" s="26">
        <f t="shared" si="168"/>
        <v>0.17885874684225211</v>
      </c>
      <c r="DM63" s="26">
        <f t="shared" si="168"/>
        <v>0.24488450371087825</v>
      </c>
      <c r="DN63" s="26">
        <f t="shared" si="168"/>
        <v>0.13966899564591148</v>
      </c>
      <c r="DO63" s="26">
        <f t="shared" si="168"/>
        <v>0.12586894650487018</v>
      </c>
      <c r="DP63" s="26">
        <f t="shared" si="168"/>
        <v>0.11848501194451105</v>
      </c>
      <c r="DQ63" s="26">
        <v>0.17884907937443828</v>
      </c>
      <c r="DR63" s="26">
        <v>0.19937300998528437</v>
      </c>
      <c r="DS63" s="26">
        <v>0.2899541365953594</v>
      </c>
      <c r="DT63" s="26">
        <v>0.21054903412224052</v>
      </c>
      <c r="DU63" s="26">
        <v>0.17138793296222879</v>
      </c>
      <c r="DV63" s="26">
        <v>0.16497729932986793</v>
      </c>
      <c r="DW63" s="26">
        <f t="shared" si="168"/>
        <v>8.7543297283542848E-2</v>
      </c>
      <c r="DX63" s="26">
        <f t="shared" si="168"/>
        <v>4.4653218997444219E-2</v>
      </c>
      <c r="DY63" s="26">
        <f t="shared" si="169"/>
        <v>4.0917054750865156E-2</v>
      </c>
      <c r="DZ63" s="26">
        <f t="shared" si="169"/>
        <v>5.0852949812170437E-2</v>
      </c>
      <c r="EA63" s="26">
        <f t="shared" si="169"/>
        <v>9.2442868008074955E-2</v>
      </c>
      <c r="EB63" s="26">
        <f t="shared" si="169"/>
        <v>2.2327747265529364E-2</v>
      </c>
      <c r="EC63" s="26">
        <f t="shared" si="169"/>
        <v>1.5640875248232995E-2</v>
      </c>
      <c r="ED63" s="26">
        <f t="shared" si="169"/>
        <v>1.8058346931293549E-2</v>
      </c>
      <c r="EE63" s="26">
        <f t="shared" si="169"/>
        <v>5.9833146739228536E-2</v>
      </c>
      <c r="EF63" s="26">
        <f t="shared" si="169"/>
        <v>2.1598377603805365E-2</v>
      </c>
      <c r="EG63" s="26">
        <f t="shared" si="169"/>
        <v>6.185949601888957E-2</v>
      </c>
      <c r="EH63" s="26">
        <f t="shared" si="169"/>
        <v>3.9384019338229832E-2</v>
      </c>
      <c r="EI63" s="26">
        <f t="shared" si="169"/>
        <v>3.6900608716269184E-2</v>
      </c>
      <c r="EJ63" s="26">
        <f t="shared" si="169"/>
        <v>6.5052943889667078E-2</v>
      </c>
      <c r="EK63" s="26">
        <f t="shared" si="169"/>
        <v>4.8742415896872469E-2</v>
      </c>
      <c r="EL63" s="26">
        <f t="shared" si="169"/>
        <v>5.501481831447938E-2</v>
      </c>
      <c r="EM63" s="26">
        <f t="shared" si="169"/>
        <v>3.75794899828618E-2</v>
      </c>
      <c r="EN63" s="26">
        <f t="shared" si="169"/>
        <v>4.740320360855016E-2</v>
      </c>
      <c r="EO63" s="26">
        <f t="shared" si="169"/>
        <v>5.7047928283345817E-2</v>
      </c>
      <c r="EP63" s="26">
        <f t="shared" si="169"/>
        <v>5.6644264884513094E-2</v>
      </c>
      <c r="EQ63" s="26">
        <f t="shared" si="169"/>
        <v>5.2880619284897228E-2</v>
      </c>
      <c r="ER63" s="27">
        <v>1.5669597276365025E-2</v>
      </c>
      <c r="ES63" s="27">
        <v>2.007893828507467E-2</v>
      </c>
      <c r="ET63" s="27">
        <v>1.2504333855077401E-2</v>
      </c>
      <c r="EU63" s="27">
        <v>9.0349278888446991E-3</v>
      </c>
      <c r="EV63" s="27">
        <v>1.3188504012238195E-2</v>
      </c>
      <c r="EW63" s="27">
        <v>1.714803372952738E-2</v>
      </c>
      <c r="EX63" s="27">
        <v>9.472877301770527E-2</v>
      </c>
      <c r="EY63" s="27">
        <v>1.8743878358688144E-2</v>
      </c>
      <c r="EZ63" s="27">
        <v>1.4293811420872564E-2</v>
      </c>
      <c r="FA63" s="27">
        <v>8.1439012366539693E-2</v>
      </c>
      <c r="FB63" s="27">
        <v>1.1356540652745176E-2</v>
      </c>
      <c r="FC63" s="27">
        <v>2.256168263376428E-2</v>
      </c>
      <c r="FD63" s="27">
        <v>3.7207168295166487E-2</v>
      </c>
      <c r="FE63" s="27">
        <v>3.6220884165175514E-2</v>
      </c>
      <c r="FF63" s="27">
        <v>4.0149269890954076E-2</v>
      </c>
      <c r="FG63" s="27">
        <v>1.7811632071308733E-3</v>
      </c>
      <c r="FH63" s="27">
        <v>3.0014686165841201E-2</v>
      </c>
      <c r="FI63" s="27">
        <v>2.6682533370761128E-2</v>
      </c>
      <c r="FJ63" s="27">
        <v>4.4686207046257018E-2</v>
      </c>
      <c r="FK63" s="27">
        <v>7.2535859278389014E-2</v>
      </c>
      <c r="FL63" s="27">
        <v>1.1072470642006579E-2</v>
      </c>
      <c r="FM63" s="27">
        <v>7.9187747602897478E-3</v>
      </c>
      <c r="FN63" s="27">
        <v>9.7379492564637869E-3</v>
      </c>
      <c r="FO63" s="27">
        <v>1.115983303624017E-2</v>
      </c>
      <c r="FP63" s="27">
        <v>5.0041469391194027E-2</v>
      </c>
      <c r="FQ63" s="27">
        <v>3.3384836121005797E-2</v>
      </c>
      <c r="FR63" s="27">
        <v>4.4776234423565243E-2</v>
      </c>
      <c r="FS63" s="27">
        <v>0.10534492720853635</v>
      </c>
      <c r="FT63" s="27">
        <v>7.2157690357933055E-2</v>
      </c>
      <c r="FU63" s="27">
        <v>5.4618591954310999E-2</v>
      </c>
      <c r="FV63" s="27">
        <f t="shared" si="170"/>
        <v>4.8302897682163124E-3</v>
      </c>
      <c r="FW63" s="27">
        <f t="shared" si="170"/>
        <v>4.8074503231532216E-3</v>
      </c>
      <c r="FX63" s="27">
        <f t="shared" si="170"/>
        <v>1.4519807872629818E-2</v>
      </c>
      <c r="FY63" s="27">
        <f t="shared" si="170"/>
        <v>5.0527460926702702E-3</v>
      </c>
      <c r="FZ63" s="27">
        <f t="shared" si="170"/>
        <v>3.3060177349848608E-3</v>
      </c>
      <c r="GA63" s="27">
        <f t="shared" si="170"/>
        <v>1.0169777058751397E-2</v>
      </c>
      <c r="GB63" s="27">
        <f t="shared" si="170"/>
        <v>8.4669209358078645E-3</v>
      </c>
      <c r="GC63" s="27">
        <f t="shared" si="170"/>
        <v>1.1091999736442867E-2</v>
      </c>
      <c r="GD63" s="27">
        <f t="shared" si="170"/>
        <v>6.4534591882727992E-3</v>
      </c>
      <c r="GE63" s="27">
        <f t="shared" si="170"/>
        <v>2.3903594460696523E-2</v>
      </c>
      <c r="GF63" s="27">
        <f t="shared" si="170"/>
        <v>1.126612768673102E-2</v>
      </c>
      <c r="GG63" s="27">
        <f t="shared" si="170"/>
        <v>1.4762165151959513E-2</v>
      </c>
      <c r="GH63" s="27">
        <f t="shared" si="170"/>
        <v>1.6067443796236158E-2</v>
      </c>
      <c r="GI63" s="27">
        <f t="shared" si="170"/>
        <v>1.3016085251105376E-2</v>
      </c>
      <c r="GJ63" s="27">
        <f t="shared" si="170"/>
        <v>5.0684521024517062E-3</v>
      </c>
      <c r="GK63" s="27">
        <f t="shared" si="170"/>
        <v>8.7682229522706278E-3</v>
      </c>
      <c r="GL63" s="27">
        <f t="shared" si="170"/>
        <v>3.4367141852729194E-3</v>
      </c>
      <c r="GM63" s="27">
        <f t="shared" si="170"/>
        <v>3.1791838995499415E-2</v>
      </c>
      <c r="GN63" s="27">
        <f t="shared" si="170"/>
        <v>1.8745057013477374E-2</v>
      </c>
      <c r="GO63" s="27">
        <f t="shared" si="170"/>
        <v>2.390860051377449E-2</v>
      </c>
      <c r="GP63" s="27">
        <f t="shared" si="170"/>
        <v>1.7196106843925644E-2</v>
      </c>
      <c r="GQ63" s="27">
        <f t="shared" si="170"/>
        <v>1.680156209692262E-3</v>
      </c>
      <c r="GR63" s="27">
        <f t="shared" si="170"/>
        <v>8.5229281137267233E-3</v>
      </c>
      <c r="GS63" s="27">
        <f t="shared" si="170"/>
        <v>1.4521395400017637E-2</v>
      </c>
      <c r="GT63" s="27">
        <f t="shared" si="170"/>
        <v>1.9041679163336562E-2</v>
      </c>
      <c r="GU63" s="27">
        <f t="shared" si="170"/>
        <v>9.6529044477258671E-3</v>
      </c>
      <c r="GV63" s="27">
        <f t="shared" si="170"/>
        <v>6.422815310920213E-2</v>
      </c>
      <c r="GW63" s="27">
        <f t="shared" si="170"/>
        <v>1.045548835274219E-2</v>
      </c>
      <c r="GX63" s="27">
        <f t="shared" si="170"/>
        <v>1.6776219892479273E-3</v>
      </c>
      <c r="GY63" s="27">
        <f t="shared" si="170"/>
        <v>8.8636241126604821E-3</v>
      </c>
      <c r="GZ63" s="27">
        <f t="shared" si="170"/>
        <v>3.6296775588711298E-2</v>
      </c>
      <c r="HA63" s="27">
        <f t="shared" si="170"/>
        <v>0.11811499055800999</v>
      </c>
      <c r="HB63" s="27">
        <f t="shared" si="170"/>
        <v>5.4623185071093372E-2</v>
      </c>
      <c r="HC63" s="27">
        <f t="shared" si="170"/>
        <v>1.2407809740009674E-2</v>
      </c>
      <c r="HD63" s="27">
        <f t="shared" si="170"/>
        <v>1.2433095960338678E-2</v>
      </c>
      <c r="HE63" s="27">
        <f t="shared" si="170"/>
        <v>2.5615611881650256E-2</v>
      </c>
      <c r="HF63" s="27">
        <f t="shared" si="170"/>
        <v>4.3639837408486454E-2</v>
      </c>
      <c r="HG63" s="27">
        <f t="shared" si="170"/>
        <v>6.056530823245556E-2</v>
      </c>
      <c r="HH63" s="27">
        <f t="shared" si="170"/>
        <v>6.0246513946276371E-2</v>
      </c>
      <c r="HI63" s="27">
        <f t="shared" si="170"/>
        <v>0.10534492720853635</v>
      </c>
      <c r="HJ63" s="27">
        <f t="shared" si="170"/>
        <v>7.2157690357933055E-2</v>
      </c>
      <c r="HK63" s="27">
        <f t="shared" si="170"/>
        <v>6.4298246898134181E-2</v>
      </c>
      <c r="HL63" s="27">
        <f t="shared" si="170"/>
        <v>1.1148557904159719E-2</v>
      </c>
      <c r="HM63" s="27">
        <f t="shared" si="170"/>
        <v>1.2354985361864817E-2</v>
      </c>
      <c r="HN63" s="27">
        <f t="shared" si="170"/>
        <v>1.5675005669560486E-2</v>
      </c>
      <c r="HO63" s="27">
        <f t="shared" si="170"/>
        <v>1.5504036452764899E-2</v>
      </c>
      <c r="HP63" s="27">
        <f t="shared" si="170"/>
        <v>1.2568235396650987E-2</v>
      </c>
      <c r="HQ63" s="27">
        <f t="shared" si="170"/>
        <v>1.0957574307695823E-2</v>
      </c>
      <c r="HR63" s="27">
        <f t="shared" si="170"/>
        <v>1.2590033475693676E-2</v>
      </c>
      <c r="HS63" s="27">
        <f t="shared" si="170"/>
        <v>3.1631406093245683E-3</v>
      </c>
      <c r="HT63" s="27">
        <f t="shared" si="170"/>
        <v>2.380079446169666E-2</v>
      </c>
      <c r="HU63" s="27">
        <f t="shared" si="170"/>
        <v>3.4703281401123137E-2</v>
      </c>
      <c r="HV63" s="27">
        <f t="shared" si="170"/>
        <v>3.0173104234500224E-2</v>
      </c>
      <c r="HW63" s="27">
        <f t="shared" si="170"/>
        <v>9.1762119906632217E-3</v>
      </c>
      <c r="HX63" s="27">
        <f t="shared" si="170"/>
        <v>1.2351241549097286E-2</v>
      </c>
      <c r="HY63" s="27">
        <f t="shared" si="170"/>
        <v>2.6476510167337482E-2</v>
      </c>
      <c r="HZ63" s="27">
        <f t="shared" si="170"/>
        <v>4.4776234423565243E-2</v>
      </c>
      <c r="IA63" s="27">
        <f t="shared" si="170"/>
        <v>2.4926475559319674E-2</v>
      </c>
      <c r="IB63" s="27">
        <f t="shared" si="170"/>
        <v>1.7146412196159588E-2</v>
      </c>
      <c r="IC63" s="27">
        <f t="shared" si="170"/>
        <v>9.7465140729785845E-3</v>
      </c>
      <c r="ID63" s="27">
        <f t="shared" si="170"/>
        <v>5.0041469391194027E-2</v>
      </c>
      <c r="IE63" s="27">
        <f t="shared" si="170"/>
        <v>1.7039874320302323E-2</v>
      </c>
      <c r="IF63" s="27">
        <f t="shared" si="170"/>
        <v>2.776498246002217E-2</v>
      </c>
      <c r="IG63" s="27">
        <f t="shared" si="170"/>
        <v>1.3989921534135665E-2</v>
      </c>
      <c r="IH63" s="27">
        <f t="shared" si="171"/>
        <v>3.0828148353891371E-2</v>
      </c>
      <c r="II63" s="27">
        <f t="shared" si="171"/>
        <v>3.3384836121005797E-2</v>
      </c>
      <c r="IJ63" s="27">
        <f t="shared" si="171"/>
        <v>3.3982778385337219E-2</v>
      </c>
      <c r="IK63" s="27">
        <f t="shared" si="171"/>
        <v>3.0151611261697613E-2</v>
      </c>
      <c r="IL63" s="27">
        <f t="shared" si="171"/>
        <v>6.0858981320897568E-3</v>
      </c>
      <c r="IM63" s="27">
        <f t="shared" si="171"/>
        <v>3.6397295466776357E-2</v>
      </c>
      <c r="IN63" s="27">
        <f t="shared" si="171"/>
        <v>1.0961706323694925E-2</v>
      </c>
      <c r="IO63" s="27">
        <f t="shared" si="171"/>
        <v>3.3435789654144649E-2</v>
      </c>
      <c r="IP63" s="27">
        <f t="shared" si="171"/>
        <v>6.513686189613617E-2</v>
      </c>
      <c r="IQ63" s="27">
        <f t="shared" si="171"/>
        <v>6.1295303288079394E-3</v>
      </c>
      <c r="IR63" s="27">
        <f t="shared" si="171"/>
        <v>9.3618832191308468E-3</v>
      </c>
      <c r="IS63" s="27">
        <f t="shared" si="171"/>
        <v>1.4126793706396277E-2</v>
      </c>
      <c r="IT63" s="27">
        <f t="shared" si="171"/>
        <v>4.0978924588999585E-2</v>
      </c>
      <c r="IU63" s="27">
        <f t="shared" si="171"/>
        <v>4.8202252632913264E-2</v>
      </c>
      <c r="IV63" s="27">
        <f t="shared" si="171"/>
        <v>2.0835017176527665E-2</v>
      </c>
      <c r="IW63" s="27">
        <f t="shared" si="171"/>
        <v>4.4831603628674124E-2</v>
      </c>
      <c r="IX63" s="27">
        <f t="shared" si="171"/>
        <v>0.11225244129117813</v>
      </c>
      <c r="IY63" s="27">
        <f t="shared" si="171"/>
        <v>1.6826748151934651E-2</v>
      </c>
      <c r="IZ63" s="27">
        <f t="shared" si="171"/>
        <v>1.3676072411510438E-2</v>
      </c>
      <c r="JA63" s="27">
        <f t="shared" si="171"/>
        <v>6.343888358374454E-2</v>
      </c>
      <c r="JB63" s="27">
        <f t="shared" si="171"/>
        <v>3.179400670278163E-3</v>
      </c>
      <c r="JC63" s="27">
        <f t="shared" si="171"/>
        <v>0</v>
      </c>
      <c r="JD63" s="27">
        <f t="shared" si="171"/>
        <v>1.0617426052203944E-2</v>
      </c>
      <c r="JE63" s="27">
        <f t="shared" si="171"/>
        <v>1.1040081329140132E-2</v>
      </c>
      <c r="JF63" s="27">
        <f t="shared" si="171"/>
        <v>1.7051051042395654E-2</v>
      </c>
      <c r="JG63" s="27">
        <f t="shared" si="171"/>
        <v>1.4610069823643018E-2</v>
      </c>
      <c r="JH63" s="27">
        <f t="shared" si="171"/>
        <v>1.8935603364294534E-2</v>
      </c>
      <c r="JI63" s="27">
        <f t="shared" si="171"/>
        <v>1.5672662909819376E-3</v>
      </c>
      <c r="JJ63" s="27">
        <f t="shared" si="171"/>
        <v>1.3936622521116649E-2</v>
      </c>
      <c r="JK63" s="27">
        <f t="shared" si="171"/>
        <v>0</v>
      </c>
      <c r="JL63" s="27">
        <f t="shared" si="171"/>
        <v>2.3250325963975853E-2</v>
      </c>
      <c r="JM63" s="27">
        <f t="shared" si="171"/>
        <v>8.0463562607235584E-3</v>
      </c>
      <c r="JN63" s="27">
        <f t="shared" si="171"/>
        <v>2.0348363858621123E-2</v>
      </c>
      <c r="JO63" s="27">
        <f t="shared" si="171"/>
        <v>3.1919272988005731E-2</v>
      </c>
      <c r="JP63" s="27">
        <f t="shared" si="171"/>
        <v>0</v>
      </c>
      <c r="JQ63" s="27">
        <f t="shared" si="171"/>
        <v>0</v>
      </c>
      <c r="JR63" s="27">
        <f t="shared" si="171"/>
        <v>0</v>
      </c>
      <c r="JS63" s="27">
        <f t="shared" si="171"/>
        <v>0</v>
      </c>
      <c r="JT63" s="27">
        <f t="shared" si="171"/>
        <v>0</v>
      </c>
      <c r="JU63" s="27">
        <f t="shared" si="171"/>
        <v>0</v>
      </c>
      <c r="JV63" s="27">
        <f t="shared" si="171"/>
        <v>0</v>
      </c>
      <c r="JW63" s="27">
        <f t="shared" si="171"/>
        <v>0</v>
      </c>
      <c r="JX63" s="27">
        <f t="shared" si="171"/>
        <v>0</v>
      </c>
      <c r="JY63" s="27">
        <f t="shared" si="171"/>
        <v>0</v>
      </c>
      <c r="JZ63" s="27">
        <f t="shared" si="171"/>
        <v>0</v>
      </c>
      <c r="KA63" s="27">
        <f t="shared" si="171"/>
        <v>0</v>
      </c>
      <c r="KB63" s="27">
        <f t="shared" si="171"/>
        <v>0</v>
      </c>
      <c r="KC63" s="27">
        <f t="shared" si="171"/>
        <v>0</v>
      </c>
      <c r="KD63" s="27">
        <f t="shared" si="171"/>
        <v>7.9705741179756776E-2</v>
      </c>
      <c r="KE63" s="27">
        <f t="shared" si="171"/>
        <v>2.3545331972299379E-2</v>
      </c>
      <c r="KF63" s="27">
        <f t="shared" si="171"/>
        <v>0</v>
      </c>
      <c r="KG63" s="27">
        <f t="shared" si="171"/>
        <v>6.1855046898389131E-2</v>
      </c>
      <c r="KH63" s="27">
        <f t="shared" si="171"/>
        <v>6.8391487458408784E-2</v>
      </c>
      <c r="KI63" s="27">
        <f t="shared" si="171"/>
        <v>9.1715843373441283E-2</v>
      </c>
      <c r="KJ63" s="27">
        <f t="shared" si="171"/>
        <v>2.2766520891742695E-2</v>
      </c>
      <c r="KK63" s="27">
        <f t="shared" si="171"/>
        <v>4.7759806252154327E-2</v>
      </c>
      <c r="KL63" s="27">
        <f t="shared" si="171"/>
        <v>7.7941953559852367E-2</v>
      </c>
      <c r="KM63" s="238">
        <f t="shared" si="171"/>
        <v>1.6045560873203111E-2</v>
      </c>
      <c r="KN63" s="238">
        <f t="shared" si="171"/>
        <v>2.1776821380969241E-2</v>
      </c>
      <c r="KO63" s="239">
        <f t="shared" si="171"/>
        <v>4.3499148106518379E-2</v>
      </c>
      <c r="KP63" s="239">
        <f t="shared" si="171"/>
        <v>4.8714393329208752E-2</v>
      </c>
      <c r="KQ63" s="239">
        <f t="shared" si="171"/>
        <v>4.6610877573929919E-2</v>
      </c>
      <c r="KR63" s="239">
        <f t="shared" si="171"/>
        <v>7.8970608777197637E-2</v>
      </c>
      <c r="KS63" s="239">
        <f t="shared" si="171"/>
        <v>8.0311123112371402E-2</v>
      </c>
      <c r="KT63" s="239">
        <f t="shared" si="172"/>
        <v>6.5594700870104369E-2</v>
      </c>
      <c r="KU63" s="239">
        <f t="shared" si="172"/>
        <v>5.0024698154609228E-2</v>
      </c>
      <c r="KV63" s="239">
        <f t="shared" si="172"/>
        <v>0.10206484424575983</v>
      </c>
      <c r="KW63" s="239">
        <f t="shared" si="172"/>
        <v>0.11890625111673332</v>
      </c>
      <c r="KX63" s="239">
        <f t="shared" si="172"/>
        <v>9.8654971722788781E-2</v>
      </c>
      <c r="KY63" s="239">
        <f t="shared" si="172"/>
        <v>9.9028031429275382E-2</v>
      </c>
      <c r="KZ63" s="239">
        <f t="shared" si="172"/>
        <v>0.1092456375080556</v>
      </c>
      <c r="LA63" s="239">
        <f t="shared" si="172"/>
        <v>0.10470571451593727</v>
      </c>
      <c r="LB63" s="239">
        <f t="shared" si="172"/>
        <v>1.6393582491850515E-2</v>
      </c>
      <c r="LC63" s="239">
        <f t="shared" si="172"/>
        <v>9.3793039922699273E-2</v>
      </c>
      <c r="LD63" s="239">
        <f t="shared" si="172"/>
        <v>8.2008999434878993E-2</v>
      </c>
      <c r="LE63" s="239">
        <f t="shared" si="172"/>
        <v>0.15231306417928842</v>
      </c>
      <c r="LF63" s="239">
        <f t="shared" si="172"/>
        <v>2.7259655560007454E-2</v>
      </c>
      <c r="LG63" s="239">
        <f t="shared" si="172"/>
        <v>0</v>
      </c>
      <c r="LH63" s="239">
        <f t="shared" si="172"/>
        <v>1.7861559783726715E-2</v>
      </c>
      <c r="LI63" s="239">
        <f t="shared" si="172"/>
        <v>0.12730472714174584</v>
      </c>
      <c r="LJ63" s="239">
        <f t="shared" si="172"/>
        <v>0.36713598278910531</v>
      </c>
      <c r="LK63" s="239">
        <f t="shared" si="172"/>
        <v>0.14304278288001432</v>
      </c>
      <c r="LL63" s="239">
        <f t="shared" si="172"/>
        <v>5.2646267300963494E-2</v>
      </c>
      <c r="LM63" s="240">
        <f t="shared" si="172"/>
        <v>5.0930412713027342E-3</v>
      </c>
      <c r="LN63" s="240">
        <f t="shared" si="172"/>
        <v>1.3956946741997669E-2</v>
      </c>
      <c r="LO63" s="240">
        <f t="shared" si="172"/>
        <v>1.4702381088100094E-2</v>
      </c>
      <c r="LP63" s="240">
        <f t="shared" si="172"/>
        <v>1.6727094730105925E-2</v>
      </c>
      <c r="LQ63" s="240">
        <f t="shared" si="172"/>
        <v>2.1110791424114182E-2</v>
      </c>
      <c r="LR63" s="240">
        <f t="shared" si="172"/>
        <v>8.3158791670060114E-3</v>
      </c>
      <c r="LS63" s="240">
        <f t="shared" si="172"/>
        <v>3.5262265915796981E-2</v>
      </c>
      <c r="LT63" s="127">
        <f t="shared" si="172"/>
        <v>4.7741010783033666E-3</v>
      </c>
      <c r="LU63" s="127">
        <f t="shared" si="172"/>
        <v>2.9237677328877127E-2</v>
      </c>
      <c r="LV63" s="127">
        <f t="shared" si="172"/>
        <v>0</v>
      </c>
      <c r="LW63" s="127">
        <f t="shared" si="172"/>
        <v>9.3853187042438283E-3</v>
      </c>
      <c r="LX63" s="127">
        <f t="shared" si="172"/>
        <v>1.3912950849981108E-2</v>
      </c>
      <c r="LY63" s="127">
        <f t="shared" si="172"/>
        <v>1.5433889703489748E-2</v>
      </c>
      <c r="LZ63" s="127">
        <f t="shared" si="172"/>
        <v>6.400556478443056E-3</v>
      </c>
      <c r="MA63" s="127">
        <f t="shared" si="172"/>
        <v>6.4237148630562112E-3</v>
      </c>
      <c r="MB63" s="127">
        <f t="shared" si="172"/>
        <v>1.2623549248420277E-2</v>
      </c>
      <c r="MC63" s="127">
        <f t="shared" si="172"/>
        <v>1.0918646061276656E-2</v>
      </c>
      <c r="MD63" s="127">
        <f t="shared" si="172"/>
        <v>4.5474543098977197E-3</v>
      </c>
      <c r="ME63" s="127">
        <f t="shared" si="172"/>
        <v>2.0001194719981002E-2</v>
      </c>
      <c r="MF63" s="127">
        <f t="shared" si="172"/>
        <v>1.6746177861525779E-2</v>
      </c>
      <c r="MG63" s="127">
        <f t="shared" si="172"/>
        <v>1.0740481928647953E-2</v>
      </c>
      <c r="MH63" s="127">
        <f t="shared" si="172"/>
        <v>1.5715825125319098E-2</v>
      </c>
      <c r="MI63" s="127">
        <f t="shared" si="172"/>
        <v>3.4918076309488406E-2</v>
      </c>
      <c r="MJ63" s="127">
        <f t="shared" si="172"/>
        <v>1.6029447050023055E-3</v>
      </c>
      <c r="MK63" s="127">
        <f t="shared" si="172"/>
        <v>4.8998381501014652E-3</v>
      </c>
      <c r="ML63" s="127">
        <f t="shared" si="172"/>
        <v>8.2855357439653707E-2</v>
      </c>
      <c r="MM63" s="127">
        <f t="shared" si="172"/>
        <v>7.5243519299112327E-2</v>
      </c>
      <c r="MN63" s="127">
        <f t="shared" si="172"/>
        <v>1.2843852707972602E-2</v>
      </c>
      <c r="MO63" s="127">
        <f t="shared" si="172"/>
        <v>8.1112106833286027E-3</v>
      </c>
      <c r="MP63" s="127">
        <f t="shared" si="172"/>
        <v>6.2649861394009024E-3</v>
      </c>
      <c r="MQ63" s="127">
        <f t="shared" si="172"/>
        <v>0</v>
      </c>
      <c r="MR63" s="127">
        <f t="shared" si="172"/>
        <v>5.0874960749476275E-3</v>
      </c>
      <c r="MS63" s="127">
        <f t="shared" si="172"/>
        <v>8.8053467780247613E-3</v>
      </c>
      <c r="MT63" s="127">
        <f t="shared" si="172"/>
        <v>1.257981006782696E-2</v>
      </c>
      <c r="MU63" s="127">
        <f t="shared" si="172"/>
        <v>8.8982457878067755E-3</v>
      </c>
      <c r="MV63" s="127">
        <f t="shared" si="172"/>
        <v>5.358980234827759E-3</v>
      </c>
      <c r="MW63" s="127">
        <f t="shared" si="172"/>
        <v>7.0474200136083007E-3</v>
      </c>
      <c r="MX63" s="127">
        <f t="shared" si="172"/>
        <v>1.0561698430748733E-2</v>
      </c>
      <c r="MY63" s="127">
        <f t="shared" si="172"/>
        <v>9.0310078506044764E-3</v>
      </c>
      <c r="MZ63" s="127">
        <f t="shared" si="172"/>
        <v>7.1597721318920338E-3</v>
      </c>
      <c r="NA63" s="127">
        <f t="shared" si="172"/>
        <v>1.5673115536332901E-3</v>
      </c>
      <c r="NB63" s="127">
        <f t="shared" si="172"/>
        <v>3.2066766449574515E-3</v>
      </c>
      <c r="NC63" s="127">
        <f t="shared" si="172"/>
        <v>4.711896176160235E-3</v>
      </c>
      <c r="ND63" s="127">
        <f t="shared" si="172"/>
        <v>6.430481557077445E-3</v>
      </c>
      <c r="NE63" s="127">
        <f t="shared" si="172"/>
        <v>1.2745827492199296E-2</v>
      </c>
    </row>
    <row r="64" spans="1:369" s="38" customFormat="1">
      <c r="A64" s="24" t="s">
        <v>212</v>
      </c>
      <c r="B64" s="24">
        <f t="shared" si="168"/>
        <v>7.6270689204706485</v>
      </c>
      <c r="C64" s="24">
        <f t="shared" si="168"/>
        <v>7.694559522331498</v>
      </c>
      <c r="D64" s="24">
        <f t="shared" si="168"/>
        <v>6.9805571037701286</v>
      </c>
      <c r="E64" s="24">
        <f t="shared" si="168"/>
        <v>7.8476481312173538</v>
      </c>
      <c r="F64" s="24">
        <f t="shared" si="168"/>
        <v>6.4723589102568946</v>
      </c>
      <c r="G64" s="24">
        <f t="shared" si="168"/>
        <v>6.7464324624056777</v>
      </c>
      <c r="H64" s="24">
        <f t="shared" si="168"/>
        <v>6.9752274834079442</v>
      </c>
      <c r="I64" s="24">
        <f t="shared" si="168"/>
        <v>7.2302349538104131</v>
      </c>
      <c r="J64" s="24">
        <f t="shared" si="168"/>
        <v>7.0102610160344092</v>
      </c>
      <c r="K64" s="24">
        <f t="shared" si="168"/>
        <v>6.8660989272717083</v>
      </c>
      <c r="L64" s="24">
        <f t="shared" si="168"/>
        <v>6.8807599729420064</v>
      </c>
      <c r="M64" s="24">
        <f t="shared" si="168"/>
        <v>7.5993045497421017</v>
      </c>
      <c r="N64" s="24">
        <f t="shared" si="168"/>
        <v>7.5510435209998308</v>
      </c>
      <c r="O64" s="24">
        <f t="shared" ref="O64:DX64" si="173">O44</f>
        <v>6.8126486537617472</v>
      </c>
      <c r="P64" s="24">
        <f t="shared" si="173"/>
        <v>6.2645856489159932</v>
      </c>
      <c r="Q64" s="24">
        <f t="shared" si="173"/>
        <v>7.0578239057510617</v>
      </c>
      <c r="R64" s="24">
        <f t="shared" si="173"/>
        <v>7.3143280113454026</v>
      </c>
      <c r="S64" s="24">
        <f t="shared" si="173"/>
        <v>7.4463088826251989</v>
      </c>
      <c r="T64" s="24">
        <f t="shared" si="173"/>
        <v>6.4962413271999679</v>
      </c>
      <c r="U64" s="24">
        <f t="shared" si="173"/>
        <v>5.5773188926223503</v>
      </c>
      <c r="V64" s="24">
        <f t="shared" si="173"/>
        <v>3.951869360376278</v>
      </c>
      <c r="W64" s="24">
        <f t="shared" si="173"/>
        <v>4.2827009964451523</v>
      </c>
      <c r="X64" s="24">
        <f t="shared" si="173"/>
        <v>4.4046086157423625</v>
      </c>
      <c r="Y64" s="24">
        <f t="shared" si="173"/>
        <v>4.2396107593691195</v>
      </c>
      <c r="Z64" s="24">
        <f t="shared" si="173"/>
        <v>4.0288452839998881</v>
      </c>
      <c r="AA64" s="24">
        <f t="shared" si="173"/>
        <v>3.8896501683756703</v>
      </c>
      <c r="AB64" s="24">
        <f t="shared" si="173"/>
        <v>7.0894728175217212</v>
      </c>
      <c r="AC64" s="24">
        <f t="shared" si="173"/>
        <v>5.6153316665497206</v>
      </c>
      <c r="AD64" s="24">
        <f t="shared" si="173"/>
        <v>3.6634809050501365</v>
      </c>
      <c r="AE64" s="24">
        <f t="shared" si="173"/>
        <v>4.2370770615765467</v>
      </c>
      <c r="AF64" s="24">
        <f t="shared" si="173"/>
        <v>4.1130154771558338</v>
      </c>
      <c r="AG64" s="24">
        <f t="shared" si="173"/>
        <v>3.6654441963387954</v>
      </c>
      <c r="AH64" s="24">
        <f t="shared" si="173"/>
        <v>4.0409296369509837</v>
      </c>
      <c r="AI64" s="24">
        <f t="shared" si="173"/>
        <v>3.88338422131114</v>
      </c>
      <c r="AJ64" s="24">
        <f t="shared" si="173"/>
        <v>7.6180370847441496</v>
      </c>
      <c r="AK64" s="24">
        <f t="shared" si="173"/>
        <v>7.7116778488628919</v>
      </c>
      <c r="AL64" s="24">
        <f t="shared" si="173"/>
        <v>5.3473250452323429</v>
      </c>
      <c r="AM64" s="24">
        <f t="shared" si="173"/>
        <v>7.6414852022073383</v>
      </c>
      <c r="AN64" s="24">
        <f t="shared" si="173"/>
        <v>6.3690449710777139</v>
      </c>
      <c r="AO64" s="24">
        <f t="shared" si="173"/>
        <v>5.6777539431435891</v>
      </c>
      <c r="AP64" s="24">
        <f t="shared" si="173"/>
        <v>4.7631095510190642</v>
      </c>
      <c r="AQ64" s="24">
        <f t="shared" si="173"/>
        <v>7.3656386930815971</v>
      </c>
      <c r="AR64" s="24">
        <f t="shared" si="173"/>
        <v>7.5678109326738108</v>
      </c>
      <c r="AS64" s="24">
        <f t="shared" si="173"/>
        <v>7.3619174304394841</v>
      </c>
      <c r="AT64" s="24">
        <f t="shared" si="173"/>
        <v>6.2045014743800584</v>
      </c>
      <c r="AU64" s="24">
        <f t="shared" si="173"/>
        <v>6.3042392265715366</v>
      </c>
      <c r="AV64" s="24">
        <f t="shared" si="173"/>
        <v>7.1801282230879657</v>
      </c>
      <c r="AW64" s="24">
        <f t="shared" si="173"/>
        <v>2.4851054710299514</v>
      </c>
      <c r="AX64" s="83">
        <f t="shared" si="173"/>
        <v>3.0836747240258391</v>
      </c>
      <c r="AY64" s="83">
        <f t="shared" si="173"/>
        <v>3.1494939234112729</v>
      </c>
      <c r="AZ64" s="83">
        <f t="shared" si="173"/>
        <v>3.1370353620316234</v>
      </c>
      <c r="BA64" s="83">
        <f t="shared" si="173"/>
        <v>3.0354637156036848</v>
      </c>
      <c r="BB64" s="83">
        <f t="shared" si="173"/>
        <v>3.0866040177991354</v>
      </c>
      <c r="BC64" s="83">
        <f t="shared" si="173"/>
        <v>3.1565422119334166</v>
      </c>
      <c r="BD64" s="83">
        <f t="shared" si="173"/>
        <v>3.0995310865881649</v>
      </c>
      <c r="BE64" s="83">
        <f t="shared" si="173"/>
        <v>3.0911799765885131</v>
      </c>
      <c r="BF64" s="83">
        <f t="shared" si="173"/>
        <v>3.2398226274061543</v>
      </c>
      <c r="BG64" s="83">
        <f t="shared" si="173"/>
        <v>3.2792266978493303</v>
      </c>
      <c r="BH64" s="83">
        <f t="shared" si="173"/>
        <v>3.3464346772761573</v>
      </c>
      <c r="BI64" s="83">
        <f t="shared" si="173"/>
        <v>3.3491678442373138</v>
      </c>
      <c r="BJ64" s="83">
        <f t="shared" si="173"/>
        <v>11.145602965547651</v>
      </c>
      <c r="BK64" s="83">
        <f t="shared" si="173"/>
        <v>8.8788477209066112</v>
      </c>
      <c r="BL64" s="83">
        <f t="shared" si="173"/>
        <v>10.713322171095086</v>
      </c>
      <c r="BM64" s="83">
        <f t="shared" si="173"/>
        <v>10.337636266896036</v>
      </c>
      <c r="BN64" s="83">
        <f t="shared" si="173"/>
        <v>7.4254185828676524</v>
      </c>
      <c r="BO64" s="83">
        <f t="shared" si="173"/>
        <v>9.9931555051759897</v>
      </c>
      <c r="BP64" s="83">
        <f t="shared" si="173"/>
        <v>3.4783217358844141</v>
      </c>
      <c r="BQ64" s="83">
        <f t="shared" si="173"/>
        <v>3.1629976913607343</v>
      </c>
      <c r="BR64" s="83">
        <f t="shared" si="173"/>
        <v>5.0528240073152322</v>
      </c>
      <c r="BS64" s="83">
        <f t="shared" si="173"/>
        <v>3.3362785787034821</v>
      </c>
      <c r="BT64" s="83">
        <f t="shared" si="173"/>
        <v>2.8960269829709779</v>
      </c>
      <c r="BU64" s="83">
        <f t="shared" si="173"/>
        <v>2.8571942819615543</v>
      </c>
      <c r="BV64" s="83">
        <f t="shared" si="173"/>
        <v>3.416390735154804</v>
      </c>
      <c r="BW64" s="83">
        <f t="shared" si="173"/>
        <v>2.5445225415720154</v>
      </c>
      <c r="BX64" s="83">
        <f t="shared" si="173"/>
        <v>3.5138830115615836</v>
      </c>
      <c r="BY64" s="83">
        <f t="shared" si="173"/>
        <v>3.6450149087996309</v>
      </c>
      <c r="BZ64" s="83">
        <f t="shared" si="173"/>
        <v>3.1257289520890503</v>
      </c>
      <c r="CA64" s="83">
        <f t="shared" si="173"/>
        <v>3.2388318847004154</v>
      </c>
      <c r="CB64" s="83">
        <f t="shared" si="173"/>
        <v>3.274617658327621</v>
      </c>
      <c r="CC64" s="83">
        <f t="shared" si="173"/>
        <v>3.4926113655449473</v>
      </c>
      <c r="CD64" s="83">
        <f t="shared" si="173"/>
        <v>3.4527186618829595</v>
      </c>
      <c r="CE64" s="83">
        <f t="shared" si="173"/>
        <v>4.1484585128985572</v>
      </c>
      <c r="CF64" s="83">
        <f t="shared" si="173"/>
        <v>3.1376966942544158</v>
      </c>
      <c r="CG64" s="83">
        <f t="shared" si="173"/>
        <v>3.1050367727983095</v>
      </c>
      <c r="CH64" s="83">
        <f t="shared" si="173"/>
        <v>4.483526435372041</v>
      </c>
      <c r="CI64" s="83">
        <f t="shared" si="173"/>
        <v>4.6457391924212486</v>
      </c>
      <c r="CJ64" s="83">
        <f t="shared" si="173"/>
        <v>3.3524602849095295</v>
      </c>
      <c r="CK64" s="83">
        <f t="shared" si="173"/>
        <v>3.2565799716088057</v>
      </c>
      <c r="CL64" s="83">
        <f t="shared" si="173"/>
        <v>3.556898442603583</v>
      </c>
      <c r="CM64" s="83">
        <f t="shared" si="173"/>
        <v>3.5347505734785316</v>
      </c>
      <c r="CN64" s="83">
        <f t="shared" si="173"/>
        <v>3.659384456004998</v>
      </c>
      <c r="CO64" s="83">
        <f t="shared" si="173"/>
        <v>2.9611587082933313</v>
      </c>
      <c r="CP64" s="83">
        <f t="shared" si="173"/>
        <v>3.0971671720118175</v>
      </c>
      <c r="CQ64" s="83">
        <f t="shared" si="173"/>
        <v>3.046136259226508</v>
      </c>
      <c r="CR64" s="24">
        <f t="shared" si="173"/>
        <v>6.0029079890745036</v>
      </c>
      <c r="CS64" s="24">
        <f t="shared" si="173"/>
        <v>4.5201415453061413</v>
      </c>
      <c r="CT64" s="24">
        <f t="shared" si="173"/>
        <v>3.9823188275565418</v>
      </c>
      <c r="CU64" s="24">
        <f t="shared" si="173"/>
        <v>4.3012747880908142</v>
      </c>
      <c r="CV64" s="24">
        <f t="shared" si="173"/>
        <v>5.4032194645255265</v>
      </c>
      <c r="CW64" s="24">
        <f t="shared" si="173"/>
        <v>4.1802084422263661</v>
      </c>
      <c r="CX64" s="24">
        <f t="shared" si="173"/>
        <v>5.5459989673942376</v>
      </c>
      <c r="CY64" s="24">
        <f t="shared" si="173"/>
        <v>5.2144266494986047</v>
      </c>
      <c r="CZ64" s="24">
        <f t="shared" si="173"/>
        <v>5.3876391239503656</v>
      </c>
      <c r="DA64" s="24">
        <f t="shared" si="173"/>
        <v>7.5650001469071952</v>
      </c>
      <c r="DB64" s="24">
        <f t="shared" si="173"/>
        <v>4.6138857080610558</v>
      </c>
      <c r="DC64" s="26">
        <f t="shared" si="173"/>
        <v>4.548859236533989</v>
      </c>
      <c r="DD64" s="26">
        <f t="shared" si="173"/>
        <v>4.2800224822781772</v>
      </c>
      <c r="DE64" s="26">
        <f t="shared" si="173"/>
        <v>4.3086661314339105</v>
      </c>
      <c r="DF64" s="26">
        <f t="shared" si="173"/>
        <v>4.4737562155017825</v>
      </c>
      <c r="DG64" s="26">
        <f t="shared" si="173"/>
        <v>4.5854374285389072</v>
      </c>
      <c r="DH64" s="26">
        <f t="shared" si="173"/>
        <v>5.0991729691918346</v>
      </c>
      <c r="DI64" s="26">
        <f t="shared" si="173"/>
        <v>5.3399774009581726</v>
      </c>
      <c r="DJ64" s="26">
        <f t="shared" si="173"/>
        <v>5.5501505895935388</v>
      </c>
      <c r="DK64" s="26">
        <f t="shared" si="173"/>
        <v>5.5427294310953634</v>
      </c>
      <c r="DL64" s="26">
        <f t="shared" si="173"/>
        <v>5.4275659802808507</v>
      </c>
      <c r="DM64" s="26">
        <f t="shared" si="173"/>
        <v>4.7060692637316839</v>
      </c>
      <c r="DN64" s="26">
        <f t="shared" si="173"/>
        <v>4.9320187194535237</v>
      </c>
      <c r="DO64" s="26">
        <f t="shared" si="173"/>
        <v>4.5463764496620085</v>
      </c>
      <c r="DP64" s="26">
        <f t="shared" si="173"/>
        <v>4.5758095689037939</v>
      </c>
      <c r="DQ64" s="26">
        <v>5.0138422518973531</v>
      </c>
      <c r="DR64" s="26">
        <v>5.4266984306930377</v>
      </c>
      <c r="DS64" s="26">
        <v>5.2491186337586742</v>
      </c>
      <c r="DT64" s="26">
        <v>5.4676087868910628</v>
      </c>
      <c r="DU64" s="26">
        <v>5.3485841250028416</v>
      </c>
      <c r="DV64" s="26">
        <v>5.2789865895970713</v>
      </c>
      <c r="DW64" s="26">
        <f t="shared" si="173"/>
        <v>2.9879394074262611</v>
      </c>
      <c r="DX64" s="26">
        <f t="shared" si="173"/>
        <v>3.5949724740773834</v>
      </c>
      <c r="DY64" s="26">
        <f t="shared" si="169"/>
        <v>3.5754105274369876</v>
      </c>
      <c r="DZ64" s="26">
        <f t="shared" si="169"/>
        <v>3.6608821059388306</v>
      </c>
      <c r="EA64" s="26">
        <f t="shared" si="169"/>
        <v>1.8653257492400337</v>
      </c>
      <c r="EB64" s="26">
        <f t="shared" si="169"/>
        <v>7.2277641078694854</v>
      </c>
      <c r="EC64" s="26">
        <f t="shared" si="169"/>
        <v>6.9404357781452886</v>
      </c>
      <c r="ED64" s="26">
        <f t="shared" si="169"/>
        <v>7.6203032914769855</v>
      </c>
      <c r="EE64" s="26">
        <f t="shared" si="169"/>
        <v>5.9076335743389636</v>
      </c>
      <c r="EF64" s="26">
        <f t="shared" si="169"/>
        <v>7.5926323487790972</v>
      </c>
      <c r="EG64" s="26">
        <f t="shared" si="169"/>
        <v>6.721154740908573</v>
      </c>
      <c r="EH64" s="26">
        <f t="shared" si="169"/>
        <v>3.639517460869973</v>
      </c>
      <c r="EI64" s="26">
        <f t="shared" si="169"/>
        <v>3.639931861624055</v>
      </c>
      <c r="EJ64" s="26">
        <f t="shared" si="169"/>
        <v>4.6422572181033539</v>
      </c>
      <c r="EK64" s="26">
        <f t="shared" si="169"/>
        <v>3.9313999858238566</v>
      </c>
      <c r="EL64" s="26">
        <f t="shared" si="169"/>
        <v>4.3488353885056847</v>
      </c>
      <c r="EM64" s="26">
        <f t="shared" si="169"/>
        <v>5.0493404703513018</v>
      </c>
      <c r="EN64" s="26">
        <f t="shared" si="169"/>
        <v>5.4247218426223194</v>
      </c>
      <c r="EO64" s="26">
        <f t="shared" si="169"/>
        <v>5.2771035607333818</v>
      </c>
      <c r="EP64" s="26">
        <f t="shared" si="169"/>
        <v>5.0193361967147458</v>
      </c>
      <c r="EQ64" s="26">
        <f t="shared" si="169"/>
        <v>5.9273681251260486</v>
      </c>
      <c r="ER64" s="27">
        <v>14.022643301793302</v>
      </c>
      <c r="ES64" s="27">
        <v>14.908448679583152</v>
      </c>
      <c r="ET64" s="27">
        <v>13.967990906013881</v>
      </c>
      <c r="EU64" s="27">
        <v>7.3181125927659396</v>
      </c>
      <c r="EV64" s="27">
        <v>12.046141043776027</v>
      </c>
      <c r="EW64" s="27">
        <v>14.314534137738969</v>
      </c>
      <c r="EX64" s="27">
        <v>9.2564420890953745</v>
      </c>
      <c r="EY64" s="27">
        <v>14.166599426146297</v>
      </c>
      <c r="EZ64" s="27">
        <v>13.558329993005026</v>
      </c>
      <c r="FA64" s="27">
        <v>13.659626301251075</v>
      </c>
      <c r="FB64" s="27">
        <v>12.510465872675207</v>
      </c>
      <c r="FC64" s="27">
        <v>13.237536213977108</v>
      </c>
      <c r="FD64" s="27">
        <v>12.722907013244269</v>
      </c>
      <c r="FE64" s="27">
        <v>11.736311194354458</v>
      </c>
      <c r="FF64" s="27">
        <v>11.060193234049237</v>
      </c>
      <c r="FG64" s="27">
        <v>8.3995121834869355</v>
      </c>
      <c r="FH64" s="27">
        <v>8.9815445264134119</v>
      </c>
      <c r="FI64" s="27">
        <v>13.839362398329344</v>
      </c>
      <c r="FJ64" s="27">
        <v>13.216804746933756</v>
      </c>
      <c r="FK64" s="27">
        <v>11.818706637480439</v>
      </c>
      <c r="FL64" s="27">
        <v>13.535741336174217</v>
      </c>
      <c r="FM64" s="27">
        <v>13.644435064863785</v>
      </c>
      <c r="FN64" s="27">
        <v>13.349328290006717</v>
      </c>
      <c r="FO64" s="27">
        <v>12.788319303858804</v>
      </c>
      <c r="FP64" s="27">
        <v>14.283429098666948</v>
      </c>
      <c r="FQ64" s="27">
        <v>15.301233993096888</v>
      </c>
      <c r="FR64" s="27">
        <v>14.516337264312137</v>
      </c>
      <c r="FS64" s="27">
        <v>11.669065839563229</v>
      </c>
      <c r="FT64" s="27">
        <v>11.42845865979209</v>
      </c>
      <c r="FU64" s="27">
        <v>10.407518860404247</v>
      </c>
      <c r="FV64" s="27">
        <f t="shared" si="170"/>
        <v>12.8295711383739</v>
      </c>
      <c r="FW64" s="27">
        <f t="shared" si="170"/>
        <v>13.29864450485408</v>
      </c>
      <c r="FX64" s="27">
        <f t="shared" si="170"/>
        <v>13.115531182793797</v>
      </c>
      <c r="FY64" s="27">
        <f t="shared" si="170"/>
        <v>11.161702449870932</v>
      </c>
      <c r="FZ64" s="27">
        <f t="shared" si="170"/>
        <v>11.951729133153259</v>
      </c>
      <c r="GA64" s="27">
        <f t="shared" si="170"/>
        <v>10.25814287268013</v>
      </c>
      <c r="GB64" s="27">
        <f t="shared" si="170"/>
        <v>10.505930880997168</v>
      </c>
      <c r="GC64" s="27">
        <f t="shared" si="170"/>
        <v>13.527342053625711</v>
      </c>
      <c r="GD64" s="27">
        <f t="shared" si="170"/>
        <v>12.774728164214295</v>
      </c>
      <c r="GE64" s="27">
        <f t="shared" si="170"/>
        <v>13.297101029267525</v>
      </c>
      <c r="GF64" s="27">
        <f t="shared" si="170"/>
        <v>12.834479620429752</v>
      </c>
      <c r="GG64" s="27">
        <f t="shared" si="170"/>
        <v>11.738632293662539</v>
      </c>
      <c r="GH64" s="27">
        <f t="shared" si="170"/>
        <v>12.94382745496209</v>
      </c>
      <c r="GI64" s="27">
        <f t="shared" si="170"/>
        <v>12.811404246721956</v>
      </c>
      <c r="GJ64" s="27">
        <f t="shared" si="170"/>
        <v>10.359976412455271</v>
      </c>
      <c r="GK64" s="27">
        <f t="shared" si="170"/>
        <v>8.6955918641867829</v>
      </c>
      <c r="GL64" s="27">
        <f t="shared" si="170"/>
        <v>9.6540058655571261</v>
      </c>
      <c r="GM64" s="27">
        <f t="shared" si="170"/>
        <v>8.248765825684119</v>
      </c>
      <c r="GN64" s="27">
        <f t="shared" si="170"/>
        <v>13.800393423850933</v>
      </c>
      <c r="GO64" s="27">
        <f t="shared" si="170"/>
        <v>10.290091890367734</v>
      </c>
      <c r="GP64" s="27">
        <f t="shared" si="170"/>
        <v>10.081328612519194</v>
      </c>
      <c r="GQ64" s="27">
        <f t="shared" si="170"/>
        <v>10.879249078908275</v>
      </c>
      <c r="GR64" s="27">
        <f t="shared" si="170"/>
        <v>10.690259915962121</v>
      </c>
      <c r="GS64" s="27">
        <f t="shared" si="170"/>
        <v>12.768123162411433</v>
      </c>
      <c r="GT64" s="27">
        <f t="shared" si="170"/>
        <v>13.161087836443231</v>
      </c>
      <c r="GU64" s="27">
        <f t="shared" si="170"/>
        <v>12.632859686603256</v>
      </c>
      <c r="GV64" s="27">
        <f t="shared" si="170"/>
        <v>8.0011875271643706</v>
      </c>
      <c r="GW64" s="27">
        <f t="shared" si="170"/>
        <v>9.4406503781499556</v>
      </c>
      <c r="GX64" s="27">
        <f t="shared" si="170"/>
        <v>10.744565318432251</v>
      </c>
      <c r="GY64" s="27">
        <f t="shared" si="170"/>
        <v>8.7374337845617678</v>
      </c>
      <c r="GZ64" s="27">
        <f t="shared" si="170"/>
        <v>14.060711321302131</v>
      </c>
      <c r="HA64" s="27">
        <f t="shared" si="170"/>
        <v>11.822343400631681</v>
      </c>
      <c r="HB64" s="27">
        <f t="shared" si="170"/>
        <v>10.40839407427978</v>
      </c>
      <c r="HC64" s="27">
        <f t="shared" si="170"/>
        <v>14.477363891531446</v>
      </c>
      <c r="HD64" s="27">
        <f t="shared" si="170"/>
        <v>14.368080963251835</v>
      </c>
      <c r="HE64" s="27">
        <f t="shared" si="170"/>
        <v>13.128113515653299</v>
      </c>
      <c r="HF64" s="27">
        <f t="shared" si="170"/>
        <v>12.055948787162059</v>
      </c>
      <c r="HG64" s="27">
        <f t="shared" si="170"/>
        <v>12.112227142042647</v>
      </c>
      <c r="HH64" s="27">
        <f t="shared" si="170"/>
        <v>12.176023732575382</v>
      </c>
      <c r="HI64" s="27">
        <f t="shared" si="170"/>
        <v>11.669065839563229</v>
      </c>
      <c r="HJ64" s="27">
        <f t="shared" si="170"/>
        <v>11.42845865979209</v>
      </c>
      <c r="HK64" s="27">
        <f t="shared" si="170"/>
        <v>11.47869267688016</v>
      </c>
      <c r="HL64" s="27">
        <f t="shared" si="170"/>
        <v>13.00745200399232</v>
      </c>
      <c r="HM64" s="27">
        <f t="shared" si="170"/>
        <v>8.4200630869102042</v>
      </c>
      <c r="HN64" s="27">
        <f t="shared" si="170"/>
        <v>13.713141884249536</v>
      </c>
      <c r="HO64" s="27">
        <f t="shared" si="170"/>
        <v>13.874483758625116</v>
      </c>
      <c r="HP64" s="27">
        <f t="shared" si="170"/>
        <v>13.369893068019209</v>
      </c>
      <c r="HQ64" s="27">
        <f t="shared" si="170"/>
        <v>13.647886635244291</v>
      </c>
      <c r="HR64" s="27">
        <f t="shared" si="170"/>
        <v>14.034134764420356</v>
      </c>
      <c r="HS64" s="27">
        <f t="shared" si="170"/>
        <v>13.79410656412726</v>
      </c>
      <c r="HT64" s="27">
        <f t="shared" si="170"/>
        <v>13.744553562524432</v>
      </c>
      <c r="HU64" s="27">
        <f t="shared" si="170"/>
        <v>13.948217773998259</v>
      </c>
      <c r="HV64" s="27">
        <f t="shared" si="170"/>
        <v>7.9695006619787714</v>
      </c>
      <c r="HW64" s="27">
        <f t="shared" si="170"/>
        <v>6.3658280519855523</v>
      </c>
      <c r="HX64" s="27">
        <f t="shared" si="170"/>
        <v>14.614541754081282</v>
      </c>
      <c r="HY64" s="27">
        <f t="shared" si="170"/>
        <v>14.257111924240446</v>
      </c>
      <c r="HZ64" s="27">
        <f t="shared" si="170"/>
        <v>14.516337264312137</v>
      </c>
      <c r="IA64" s="27">
        <f t="shared" si="170"/>
        <v>14.210093914546029</v>
      </c>
      <c r="IB64" s="27">
        <f t="shared" si="170"/>
        <v>14.264338431913659</v>
      </c>
      <c r="IC64" s="27">
        <f t="shared" si="170"/>
        <v>12.516140841392954</v>
      </c>
      <c r="ID64" s="27">
        <f t="shared" si="170"/>
        <v>14.283429098666948</v>
      </c>
      <c r="IE64" s="27">
        <f t="shared" si="170"/>
        <v>14.435389785928933</v>
      </c>
      <c r="IF64" s="27">
        <f t="shared" si="170"/>
        <v>14.448983830653747</v>
      </c>
      <c r="IG64" s="27">
        <f t="shared" si="170"/>
        <v>14.288041755391257</v>
      </c>
      <c r="IH64" s="27">
        <f t="shared" si="171"/>
        <v>14.322842687062648</v>
      </c>
      <c r="II64" s="27">
        <f t="shared" si="171"/>
        <v>15.301233993096888</v>
      </c>
      <c r="IJ64" s="27">
        <f t="shared" si="171"/>
        <v>15.113063200080552</v>
      </c>
      <c r="IK64" s="27">
        <f t="shared" si="171"/>
        <v>13.249103654016189</v>
      </c>
      <c r="IL64" s="27">
        <f t="shared" si="171"/>
        <v>15.45341836573307</v>
      </c>
      <c r="IM64" s="27">
        <f t="shared" si="171"/>
        <v>13.132732687473153</v>
      </c>
      <c r="IN64" s="27">
        <f t="shared" si="171"/>
        <v>13.510737383827944</v>
      </c>
      <c r="IO64" s="27">
        <f t="shared" si="171"/>
        <v>10.275045416527108</v>
      </c>
      <c r="IP64" s="27">
        <f t="shared" si="171"/>
        <v>14.192163338322649</v>
      </c>
      <c r="IQ64" s="27">
        <f t="shared" si="171"/>
        <v>14.344617420985157</v>
      </c>
      <c r="IR64" s="27">
        <f t="shared" si="171"/>
        <v>14.131842601961429</v>
      </c>
      <c r="IS64" s="27">
        <f t="shared" si="171"/>
        <v>14.363892735407731</v>
      </c>
      <c r="IT64" s="27">
        <f t="shared" si="171"/>
        <v>13.492168396829408</v>
      </c>
      <c r="IU64" s="27">
        <f t="shared" si="171"/>
        <v>13.082256199005295</v>
      </c>
      <c r="IV64" s="27">
        <f t="shared" si="171"/>
        <v>12.627459940974004</v>
      </c>
      <c r="IW64" s="27">
        <f t="shared" si="171"/>
        <v>12.182278418169345</v>
      </c>
      <c r="IX64" s="27">
        <f t="shared" si="171"/>
        <v>9.8724268609072201</v>
      </c>
      <c r="IY64" s="27">
        <f t="shared" si="171"/>
        <v>14.178148739040161</v>
      </c>
      <c r="IZ64" s="27">
        <f t="shared" si="171"/>
        <v>14.686472814473591</v>
      </c>
      <c r="JA64" s="27">
        <f t="shared" si="171"/>
        <v>13.788439434818992</v>
      </c>
      <c r="JB64" s="27">
        <f t="shared" si="171"/>
        <v>12.554973966933348</v>
      </c>
      <c r="JC64" s="27">
        <f t="shared" si="171"/>
        <v>14.220376169723886</v>
      </c>
      <c r="JD64" s="27">
        <f t="shared" si="171"/>
        <v>14.806854522438927</v>
      </c>
      <c r="JE64" s="27">
        <f t="shared" si="171"/>
        <v>14.242363248196902</v>
      </c>
      <c r="JF64" s="27">
        <f t="shared" si="171"/>
        <v>14.449715232709865</v>
      </c>
      <c r="JG64" s="27">
        <f t="shared" si="171"/>
        <v>12.846091286755966</v>
      </c>
      <c r="JH64" s="27">
        <f t="shared" si="171"/>
        <v>14.056869424374723</v>
      </c>
      <c r="JI64" s="27">
        <f t="shared" si="171"/>
        <v>13.394342536176302</v>
      </c>
      <c r="JJ64" s="27">
        <f t="shared" si="171"/>
        <v>14.306388314308615</v>
      </c>
      <c r="JK64" s="27">
        <f t="shared" si="171"/>
        <v>13.61908314143434</v>
      </c>
      <c r="JL64" s="27">
        <f t="shared" si="171"/>
        <v>14.344605570453032</v>
      </c>
      <c r="JM64" s="27">
        <f t="shared" si="171"/>
        <v>13.281859222823629</v>
      </c>
      <c r="JN64" s="27">
        <f t="shared" si="171"/>
        <v>14.16191503231448</v>
      </c>
      <c r="JO64" s="27">
        <f t="shared" si="171"/>
        <v>11.191195930564289</v>
      </c>
      <c r="JP64" s="27">
        <f t="shared" si="171"/>
        <v>13.910028009571604</v>
      </c>
      <c r="JQ64" s="27">
        <f t="shared" si="171"/>
        <v>13.389670566094921</v>
      </c>
      <c r="JR64" s="27">
        <f t="shared" si="171"/>
        <v>14.018352111879025</v>
      </c>
      <c r="JS64" s="27">
        <f t="shared" si="171"/>
        <v>12.676373369834621</v>
      </c>
      <c r="JT64" s="27">
        <f t="shared" si="171"/>
        <v>13.377071096118447</v>
      </c>
      <c r="JU64" s="27">
        <f t="shared" si="171"/>
        <v>14.292355022210947</v>
      </c>
      <c r="JV64" s="27">
        <f t="shared" si="171"/>
        <v>13.796375193022927</v>
      </c>
      <c r="JW64" s="27">
        <f t="shared" si="171"/>
        <v>13.819782610162916</v>
      </c>
      <c r="JX64" s="27">
        <f t="shared" si="171"/>
        <v>12.657500202745306</v>
      </c>
      <c r="JY64" s="27">
        <f t="shared" si="171"/>
        <v>14.019813530026257</v>
      </c>
      <c r="JZ64" s="27">
        <f t="shared" si="171"/>
        <v>13.356923492837987</v>
      </c>
      <c r="KA64" s="27">
        <f t="shared" si="171"/>
        <v>13.411834454359782</v>
      </c>
      <c r="KB64" s="27">
        <f t="shared" si="171"/>
        <v>13.478471621490366</v>
      </c>
      <c r="KC64" s="27">
        <f t="shared" si="171"/>
        <v>13.201380731699262</v>
      </c>
      <c r="KD64" s="27">
        <f t="shared" si="171"/>
        <v>11.449422693894499</v>
      </c>
      <c r="KE64" s="27">
        <f t="shared" si="171"/>
        <v>13.269952041755289</v>
      </c>
      <c r="KF64" s="27">
        <f t="shared" si="171"/>
        <v>10.715141211499555</v>
      </c>
      <c r="KG64" s="27">
        <f t="shared" si="171"/>
        <v>12.307297953380564</v>
      </c>
      <c r="KH64" s="27">
        <f t="shared" si="171"/>
        <v>10.93698227536553</v>
      </c>
      <c r="KI64" s="27">
        <f t="shared" si="171"/>
        <v>11.466506158040273</v>
      </c>
      <c r="KJ64" s="27">
        <f t="shared" si="171"/>
        <v>12.066023852324223</v>
      </c>
      <c r="KK64" s="27">
        <f t="shared" si="171"/>
        <v>13.22406204776803</v>
      </c>
      <c r="KL64" s="27">
        <f t="shared" si="171"/>
        <v>11.870216422547793</v>
      </c>
      <c r="KM64" s="238">
        <f t="shared" si="171"/>
        <v>12.649675600266439</v>
      </c>
      <c r="KN64" s="238">
        <f t="shared" si="171"/>
        <v>14.151488819865442</v>
      </c>
      <c r="KO64" s="239">
        <f t="shared" si="171"/>
        <v>2.5060541210880443</v>
      </c>
      <c r="KP64" s="239">
        <f t="shared" si="171"/>
        <v>7.5500751694852211</v>
      </c>
      <c r="KQ64" s="239">
        <f t="shared" si="171"/>
        <v>7.6451481541484361</v>
      </c>
      <c r="KR64" s="239">
        <f t="shared" si="171"/>
        <v>7.4571036997968116</v>
      </c>
      <c r="KS64" s="239">
        <f t="shared" si="171"/>
        <v>7.5773322357742181</v>
      </c>
      <c r="KT64" s="239">
        <f t="shared" si="172"/>
        <v>7.6852861825815744</v>
      </c>
      <c r="KU64" s="239">
        <f t="shared" si="172"/>
        <v>6.6675389461190626</v>
      </c>
      <c r="KV64" s="239">
        <f t="shared" si="172"/>
        <v>7.1614264444219593</v>
      </c>
      <c r="KW64" s="239">
        <f t="shared" si="172"/>
        <v>6.595815086488404</v>
      </c>
      <c r="KX64" s="239">
        <f t="shared" si="172"/>
        <v>6.5382657461457585</v>
      </c>
      <c r="KY64" s="239">
        <f t="shared" si="172"/>
        <v>6.3024608901980264</v>
      </c>
      <c r="KZ64" s="239">
        <f t="shared" si="172"/>
        <v>6.300250862300814</v>
      </c>
      <c r="LA64" s="239">
        <f t="shared" si="172"/>
        <v>7.0566706468608809</v>
      </c>
      <c r="LB64" s="239">
        <f t="shared" si="172"/>
        <v>6.7862064015476919</v>
      </c>
      <c r="LC64" s="239">
        <f t="shared" si="172"/>
        <v>7.0759612543982122</v>
      </c>
      <c r="LD64" s="239">
        <f t="shared" si="172"/>
        <v>6.6868217053097005</v>
      </c>
      <c r="LE64" s="239">
        <f t="shared" si="172"/>
        <v>8.093921469388663</v>
      </c>
      <c r="LF64" s="239">
        <f t="shared" si="172"/>
        <v>7.0268084292899182</v>
      </c>
      <c r="LG64" s="239">
        <f t="shared" si="172"/>
        <v>7.9514054990085254</v>
      </c>
      <c r="LH64" s="239">
        <f t="shared" si="172"/>
        <v>7.1302155418832731</v>
      </c>
      <c r="LI64" s="239">
        <f t="shared" si="172"/>
        <v>4.6319426507317161</v>
      </c>
      <c r="LJ64" s="239">
        <f t="shared" si="172"/>
        <v>2.000380594982675</v>
      </c>
      <c r="LK64" s="239">
        <f t="shared" si="172"/>
        <v>4.0465251631447332</v>
      </c>
      <c r="LL64" s="239">
        <f t="shared" si="172"/>
        <v>2.7717135659618322</v>
      </c>
      <c r="LM64" s="240">
        <f t="shared" si="172"/>
        <v>9.6442307714465176</v>
      </c>
      <c r="LN64" s="240">
        <f t="shared" si="172"/>
        <v>8.3529068352342328</v>
      </c>
      <c r="LO64" s="240">
        <f t="shared" si="172"/>
        <v>12.202962203808143</v>
      </c>
      <c r="LP64" s="240">
        <f t="shared" si="172"/>
        <v>11.347292924450995</v>
      </c>
      <c r="LQ64" s="240">
        <f t="shared" si="172"/>
        <v>12.75643573644961</v>
      </c>
      <c r="LR64" s="240">
        <f t="shared" si="172"/>
        <v>12.244116811903298</v>
      </c>
      <c r="LS64" s="240">
        <f t="shared" si="172"/>
        <v>13.125742762792205</v>
      </c>
      <c r="LT64" s="127">
        <f t="shared" si="172"/>
        <v>13.228830562811702</v>
      </c>
      <c r="LU64" s="127">
        <f t="shared" si="172"/>
        <v>14.108389422975366</v>
      </c>
      <c r="LV64" s="127">
        <f t="shared" si="172"/>
        <v>14.344394843676483</v>
      </c>
      <c r="LW64" s="127">
        <f t="shared" si="172"/>
        <v>13.846183267065335</v>
      </c>
      <c r="LX64" s="127">
        <f t="shared" si="172"/>
        <v>14.500061789658046</v>
      </c>
      <c r="LY64" s="127">
        <f t="shared" si="172"/>
        <v>14.343673399969306</v>
      </c>
      <c r="LZ64" s="127">
        <f t="shared" si="172"/>
        <v>12.557194692426608</v>
      </c>
      <c r="MA64" s="127">
        <f t="shared" si="172"/>
        <v>12.567404962882192</v>
      </c>
      <c r="MB64" s="127">
        <f t="shared" si="172"/>
        <v>13.779780807667665</v>
      </c>
      <c r="MC64" s="127">
        <f t="shared" si="172"/>
        <v>14.437602750324769</v>
      </c>
      <c r="MD64" s="127">
        <f t="shared" si="172"/>
        <v>15.24872782380123</v>
      </c>
      <c r="ME64" s="127">
        <f t="shared" si="172"/>
        <v>14.778411494746985</v>
      </c>
      <c r="MF64" s="127">
        <f t="shared" si="172"/>
        <v>14.739927343065721</v>
      </c>
      <c r="MG64" s="127">
        <f t="shared" si="172"/>
        <v>14.682790778859813</v>
      </c>
      <c r="MH64" s="127">
        <f t="shared" si="172"/>
        <v>13.871961780787638</v>
      </c>
      <c r="MI64" s="127">
        <f t="shared" si="172"/>
        <v>11.826894456246459</v>
      </c>
      <c r="MJ64" s="127">
        <f t="shared" si="172"/>
        <v>12.594279636063135</v>
      </c>
      <c r="MK64" s="127">
        <f t="shared" si="172"/>
        <v>12.379702193076676</v>
      </c>
      <c r="ML64" s="127">
        <f t="shared" si="172"/>
        <v>9.0442935690253545</v>
      </c>
      <c r="MM64" s="127">
        <f t="shared" si="172"/>
        <v>9.0714145757018514</v>
      </c>
      <c r="MN64" s="127">
        <f t="shared" si="172"/>
        <v>13.142424100089883</v>
      </c>
      <c r="MO64" s="127">
        <f t="shared" si="172"/>
        <v>12.430746037991506</v>
      </c>
      <c r="MP64" s="127">
        <f t="shared" si="172"/>
        <v>14.089875791690771</v>
      </c>
      <c r="MQ64" s="127">
        <f t="shared" si="172"/>
        <v>14.107604456470154</v>
      </c>
      <c r="MR64" s="127">
        <f t="shared" si="172"/>
        <v>10.991379591346933</v>
      </c>
      <c r="MS64" s="127">
        <f t="shared" si="172"/>
        <v>9.7477403123548054</v>
      </c>
      <c r="MT64" s="127">
        <f t="shared" si="172"/>
        <v>8.8858073234610835</v>
      </c>
      <c r="MU64" s="127">
        <f t="shared" si="172"/>
        <v>8.8301139898996741</v>
      </c>
      <c r="MV64" s="127">
        <f t="shared" si="172"/>
        <v>9.2746442002927107</v>
      </c>
      <c r="MW64" s="127">
        <f t="shared" si="172"/>
        <v>9.023373577263925</v>
      </c>
      <c r="MX64" s="127">
        <f t="shared" si="172"/>
        <v>9.0897841168962312</v>
      </c>
      <c r="MY64" s="127">
        <f t="shared" si="172"/>
        <v>8.7269891927566583</v>
      </c>
      <c r="MZ64" s="127">
        <f t="shared" si="172"/>
        <v>9.0578596045641415</v>
      </c>
      <c r="NA64" s="127">
        <f t="shared" si="172"/>
        <v>13.79988616501457</v>
      </c>
      <c r="NB64" s="127">
        <f t="shared" si="172"/>
        <v>13.667458134815631</v>
      </c>
      <c r="NC64" s="127">
        <f t="shared" si="172"/>
        <v>14.264666134292893</v>
      </c>
      <c r="ND64" s="127">
        <f t="shared" si="172"/>
        <v>13.371498634100062</v>
      </c>
      <c r="NE64" s="127">
        <f t="shared" si="172"/>
        <v>13.37909360547885</v>
      </c>
    </row>
    <row r="65" spans="1:369" s="38" customFormat="1">
      <c r="A65" s="24" t="s">
        <v>232</v>
      </c>
      <c r="B65" s="24">
        <f t="shared" ref="B65:DX65" si="174">B45-B56</f>
        <v>2.3045378158653937</v>
      </c>
      <c r="C65" s="24">
        <f t="shared" si="174"/>
        <v>2.7149893319529208</v>
      </c>
      <c r="D65" s="24">
        <f t="shared" si="174"/>
        <v>2.980961314847042</v>
      </c>
      <c r="E65" s="24">
        <f t="shared" si="174"/>
        <v>2.4603624577668177</v>
      </c>
      <c r="F65" s="24">
        <f t="shared" si="174"/>
        <v>3.1689662594746597</v>
      </c>
      <c r="G65" s="24">
        <f t="shared" si="174"/>
        <v>2.0824750549665882</v>
      </c>
      <c r="H65" s="24">
        <f t="shared" si="174"/>
        <v>2.6086707455809512</v>
      </c>
      <c r="I65" s="24">
        <f t="shared" si="174"/>
        <v>2.8969680703223561</v>
      </c>
      <c r="J65" s="24">
        <f t="shared" si="174"/>
        <v>3.2023717759209323</v>
      </c>
      <c r="K65" s="24">
        <f t="shared" si="174"/>
        <v>2.6397709776040355</v>
      </c>
      <c r="L65" s="24">
        <f t="shared" si="174"/>
        <v>2.7606776855958812</v>
      </c>
      <c r="M65" s="24">
        <f t="shared" si="174"/>
        <v>2.4857074079833859</v>
      </c>
      <c r="N65" s="24">
        <f t="shared" si="174"/>
        <v>2.5304771834625051</v>
      </c>
      <c r="O65" s="24">
        <f t="shared" si="174"/>
        <v>2.9609370421520023</v>
      </c>
      <c r="P65" s="24">
        <f t="shared" si="174"/>
        <v>3.1653223894062941</v>
      </c>
      <c r="Q65" s="24">
        <f t="shared" si="174"/>
        <v>3.2487119168595364</v>
      </c>
      <c r="R65" s="24">
        <f t="shared" si="174"/>
        <v>2.7233331234654252</v>
      </c>
      <c r="S65" s="24">
        <f t="shared" si="174"/>
        <v>2.808303342348244</v>
      </c>
      <c r="T65" s="24">
        <f t="shared" si="174"/>
        <v>2.5311997474602301</v>
      </c>
      <c r="U65" s="24">
        <f t="shared" si="174"/>
        <v>2.0014047992880637</v>
      </c>
      <c r="V65" s="24">
        <f t="shared" si="174"/>
        <v>2.7252206548013085</v>
      </c>
      <c r="W65" s="24">
        <f t="shared" si="174"/>
        <v>2.85683071471502</v>
      </c>
      <c r="X65" s="24">
        <f t="shared" si="174"/>
        <v>3.4638624506835094</v>
      </c>
      <c r="Y65" s="24">
        <f t="shared" si="174"/>
        <v>2.854731233477692</v>
      </c>
      <c r="Z65" s="24">
        <f t="shared" si="174"/>
        <v>3.4735634760922207</v>
      </c>
      <c r="AA65" s="24">
        <f t="shared" si="174"/>
        <v>3.1561011928322809</v>
      </c>
      <c r="AB65" s="24">
        <f t="shared" si="174"/>
        <v>2.9099372383504045</v>
      </c>
      <c r="AC65" s="24">
        <f t="shared" si="174"/>
        <v>2.7016175390096313</v>
      </c>
      <c r="AD65" s="24">
        <f t="shared" si="174"/>
        <v>3.7773784587434935</v>
      </c>
      <c r="AE65" s="24">
        <f t="shared" si="174"/>
        <v>3.4249951433258676</v>
      </c>
      <c r="AF65" s="24">
        <f t="shared" si="174"/>
        <v>2.6538610141256997</v>
      </c>
      <c r="AG65" s="24">
        <f t="shared" si="174"/>
        <v>2.8025275354920782</v>
      </c>
      <c r="AH65" s="24">
        <f t="shared" si="174"/>
        <v>2.7597153481926919</v>
      </c>
      <c r="AI65" s="24">
        <f t="shared" si="174"/>
        <v>2.9665877389350896</v>
      </c>
      <c r="AJ65" s="24">
        <f t="shared" si="174"/>
        <v>2.2395373147533251</v>
      </c>
      <c r="AK65" s="24">
        <f t="shared" si="174"/>
        <v>2.2109767643122331</v>
      </c>
      <c r="AL65" s="24">
        <f t="shared" si="174"/>
        <v>2.6990547991389504</v>
      </c>
      <c r="AM65" s="24">
        <f t="shared" si="174"/>
        <v>2.6125958617489053</v>
      </c>
      <c r="AN65" s="24">
        <f t="shared" si="174"/>
        <v>3.0090214694047033</v>
      </c>
      <c r="AO65" s="24">
        <f t="shared" si="174"/>
        <v>2.7605509062214644</v>
      </c>
      <c r="AP65" s="24">
        <f t="shared" si="174"/>
        <v>2.8365652826473569</v>
      </c>
      <c r="AQ65" s="24">
        <f t="shared" si="174"/>
        <v>2.4469412603555565</v>
      </c>
      <c r="AR65" s="24">
        <f t="shared" si="174"/>
        <v>2.535492962412444</v>
      </c>
      <c r="AS65" s="24">
        <f t="shared" si="174"/>
        <v>2.3710945481634407</v>
      </c>
      <c r="AT65" s="24">
        <f t="shared" si="174"/>
        <v>2.4067632570609248</v>
      </c>
      <c r="AU65" s="24">
        <f t="shared" si="174"/>
        <v>2.6817637786228676</v>
      </c>
      <c r="AV65" s="24">
        <f t="shared" si="174"/>
        <v>2.6470361039539418</v>
      </c>
      <c r="AW65" s="24">
        <f t="shared" si="174"/>
        <v>3.7116205464609662</v>
      </c>
      <c r="AX65" s="83">
        <f t="shared" si="174"/>
        <v>1.8787887940432459</v>
      </c>
      <c r="AY65" s="83">
        <f t="shared" si="174"/>
        <v>2.0868619857347972</v>
      </c>
      <c r="AZ65" s="83">
        <f t="shared" si="174"/>
        <v>1.9703740234864271</v>
      </c>
      <c r="BA65" s="83">
        <f t="shared" si="174"/>
        <v>2.1365025831499183</v>
      </c>
      <c r="BB65" s="83">
        <f t="shared" si="174"/>
        <v>2.00979154551885</v>
      </c>
      <c r="BC65" s="83">
        <f t="shared" si="174"/>
        <v>2.0496356058793097</v>
      </c>
      <c r="BD65" s="83">
        <f t="shared" si="174"/>
        <v>2.4693702660885095</v>
      </c>
      <c r="BE65" s="83">
        <f t="shared" si="174"/>
        <v>2.4249103253943982</v>
      </c>
      <c r="BF65" s="83">
        <f t="shared" si="174"/>
        <v>2.3059059768976717</v>
      </c>
      <c r="BG65" s="83">
        <f t="shared" si="174"/>
        <v>1.8977993985334094</v>
      </c>
      <c r="BH65" s="83">
        <f t="shared" si="174"/>
        <v>2.0051726991747296</v>
      </c>
      <c r="BI65" s="83">
        <f t="shared" si="174"/>
        <v>2.3497322746502323</v>
      </c>
      <c r="BJ65" s="83">
        <f t="shared" si="174"/>
        <v>1.9716655031040879</v>
      </c>
      <c r="BK65" s="83">
        <f t="shared" si="174"/>
        <v>2.876661821234241</v>
      </c>
      <c r="BL65" s="83">
        <f t="shared" si="174"/>
        <v>2.4263054535788986</v>
      </c>
      <c r="BM65" s="83">
        <f t="shared" si="174"/>
        <v>2.7863447609085505</v>
      </c>
      <c r="BN65" s="83">
        <f t="shared" si="174"/>
        <v>3.4383469447361525</v>
      </c>
      <c r="BO65" s="83">
        <f t="shared" si="174"/>
        <v>3.1439455525985527</v>
      </c>
      <c r="BP65" s="83">
        <f t="shared" si="174"/>
        <v>3.8845980950340184</v>
      </c>
      <c r="BQ65" s="83">
        <f t="shared" si="174"/>
        <v>3.7898326384276055</v>
      </c>
      <c r="BR65" s="83">
        <f t="shared" si="174"/>
        <v>4.4287401024270228</v>
      </c>
      <c r="BS65" s="83">
        <f t="shared" si="174"/>
        <v>3.4284111401291426</v>
      </c>
      <c r="BT65" s="83">
        <f t="shared" si="174"/>
        <v>3.1825733445047675</v>
      </c>
      <c r="BU65" s="83">
        <f t="shared" si="174"/>
        <v>3.6067489545076894</v>
      </c>
      <c r="BV65" s="83">
        <f t="shared" si="174"/>
        <v>4.3689917991908427</v>
      </c>
      <c r="BW65" s="83">
        <f t="shared" si="174"/>
        <v>3.6549846746417023</v>
      </c>
      <c r="BX65" s="83">
        <f t="shared" si="174"/>
        <v>2.2496548341690392</v>
      </c>
      <c r="BY65" s="83">
        <f t="shared" si="174"/>
        <v>2.1638027281832435</v>
      </c>
      <c r="BZ65" s="83">
        <f t="shared" si="174"/>
        <v>2.2790070660790738</v>
      </c>
      <c r="CA65" s="83">
        <f t="shared" si="174"/>
        <v>2.2261416416596722</v>
      </c>
      <c r="CB65" s="83">
        <f t="shared" si="174"/>
        <v>2.1508770128852581</v>
      </c>
      <c r="CC65" s="83">
        <f t="shared" si="174"/>
        <v>2.682401614016519</v>
      </c>
      <c r="CD65" s="83">
        <f t="shared" si="174"/>
        <v>2.2365208130131626</v>
      </c>
      <c r="CE65" s="83">
        <f t="shared" si="174"/>
        <v>2.280357012724151</v>
      </c>
      <c r="CF65" s="83">
        <f t="shared" si="174"/>
        <v>2.234476268748256</v>
      </c>
      <c r="CG65" s="83">
        <f t="shared" si="174"/>
        <v>2.9403303976494448</v>
      </c>
      <c r="CH65" s="83">
        <f t="shared" si="174"/>
        <v>3.3204155929999781</v>
      </c>
      <c r="CI65" s="83">
        <f t="shared" si="174"/>
        <v>2.939510967084038</v>
      </c>
      <c r="CJ65" s="83">
        <f t="shared" si="174"/>
        <v>2.6508571317243081</v>
      </c>
      <c r="CK65" s="83">
        <f t="shared" si="174"/>
        <v>2.8417904295983991</v>
      </c>
      <c r="CL65" s="83">
        <f t="shared" si="174"/>
        <v>2.7937715073231328</v>
      </c>
      <c r="CM65" s="83">
        <f t="shared" si="174"/>
        <v>2.513847609874345</v>
      </c>
      <c r="CN65" s="83">
        <f t="shared" si="174"/>
        <v>2.7853326024171721</v>
      </c>
      <c r="CO65" s="83">
        <f t="shared" si="174"/>
        <v>2.9397835494837485</v>
      </c>
      <c r="CP65" s="83">
        <f t="shared" si="174"/>
        <v>2.9056927656416507</v>
      </c>
      <c r="CQ65" s="83">
        <f t="shared" si="174"/>
        <v>2.5979446094365168</v>
      </c>
      <c r="CR65" s="24">
        <f t="shared" si="174"/>
        <v>2.4510579127761583</v>
      </c>
      <c r="CS65" s="24">
        <f t="shared" si="174"/>
        <v>2.5355473555484602</v>
      </c>
      <c r="CT65" s="24">
        <f t="shared" si="174"/>
        <v>2.3901511084573843</v>
      </c>
      <c r="CU65" s="24">
        <f t="shared" si="174"/>
        <v>3.2454780571649251</v>
      </c>
      <c r="CV65" s="24">
        <f t="shared" si="174"/>
        <v>2.8300528151182647</v>
      </c>
      <c r="CW65" s="24">
        <f t="shared" si="174"/>
        <v>2.5799511195671996</v>
      </c>
      <c r="CX65" s="24">
        <f t="shared" si="174"/>
        <v>2.5791260521377826</v>
      </c>
      <c r="CY65" s="24">
        <f t="shared" si="174"/>
        <v>2.4741616355720222</v>
      </c>
      <c r="CZ65" s="24">
        <f t="shared" si="174"/>
        <v>2.592844979332162</v>
      </c>
      <c r="DA65" s="24">
        <f t="shared" si="174"/>
        <v>2.3678612349384593</v>
      </c>
      <c r="DB65" s="24">
        <f t="shared" si="174"/>
        <v>2.922702522166039</v>
      </c>
      <c r="DC65" s="26">
        <f t="shared" si="174"/>
        <v>4.1535454383507311</v>
      </c>
      <c r="DD65" s="26">
        <f t="shared" si="174"/>
        <v>5.7015235069559047</v>
      </c>
      <c r="DE65" s="26">
        <f t="shared" si="174"/>
        <v>5.6644448488378014</v>
      </c>
      <c r="DF65" s="26">
        <f t="shared" si="174"/>
        <v>4.324155411412244</v>
      </c>
      <c r="DG65" s="26">
        <f t="shared" si="174"/>
        <v>4.2845189574943916</v>
      </c>
      <c r="DH65" s="26">
        <f t="shared" si="174"/>
        <v>4.5509221712009333</v>
      </c>
      <c r="DI65" s="26">
        <f t="shared" si="174"/>
        <v>4.7070696289165577</v>
      </c>
      <c r="DJ65" s="26">
        <f t="shared" si="174"/>
        <v>4.7991774805812071</v>
      </c>
      <c r="DK65" s="26">
        <f t="shared" si="174"/>
        <v>4.8265862466443465</v>
      </c>
      <c r="DL65" s="26">
        <f t="shared" si="174"/>
        <v>4.81859771518796</v>
      </c>
      <c r="DM65" s="26">
        <f t="shared" si="174"/>
        <v>5.3985027179619394</v>
      </c>
      <c r="DN65" s="26">
        <f t="shared" si="174"/>
        <v>4.939320340882686</v>
      </c>
      <c r="DO65" s="26">
        <f t="shared" si="174"/>
        <v>4.5877309872216792</v>
      </c>
      <c r="DP65" s="26">
        <f t="shared" si="174"/>
        <v>4.6173516187005701</v>
      </c>
      <c r="DQ65" s="26">
        <v>4.7720270749284808</v>
      </c>
      <c r="DR65" s="26">
        <v>4.7141720905787858</v>
      </c>
      <c r="DS65" s="26">
        <v>5.7148670629462082</v>
      </c>
      <c r="DT65" s="26">
        <v>4.7728541502412183</v>
      </c>
      <c r="DU65" s="26">
        <v>4.6445932491930195</v>
      </c>
      <c r="DV65" s="26">
        <v>4.7232779468733952</v>
      </c>
      <c r="DW65" s="26">
        <f t="shared" si="174"/>
        <v>6.8803011284683073</v>
      </c>
      <c r="DX65" s="26">
        <f t="shared" si="174"/>
        <v>4.6519944418260888</v>
      </c>
      <c r="DY65" s="26">
        <f t="shared" ref="DY65:EQ65" si="175">DY45-DY56</f>
        <v>5.130710156058699</v>
      </c>
      <c r="DZ65" s="26">
        <f t="shared" si="175"/>
        <v>4.7513692578764992</v>
      </c>
      <c r="EA65" s="26">
        <f t="shared" si="175"/>
        <v>7.2163668322578616</v>
      </c>
      <c r="EB65" s="26">
        <f t="shared" si="175"/>
        <v>5.6716786550642517</v>
      </c>
      <c r="EC65" s="26">
        <f t="shared" si="175"/>
        <v>6.6430512246862534</v>
      </c>
      <c r="ED65" s="26">
        <f t="shared" si="175"/>
        <v>6.0803381206678466</v>
      </c>
      <c r="EE65" s="26">
        <f t="shared" si="175"/>
        <v>4.2901530828610426</v>
      </c>
      <c r="EF65" s="26">
        <f t="shared" si="175"/>
        <v>6.1086964559310513</v>
      </c>
      <c r="EG65" s="26">
        <f t="shared" si="175"/>
        <v>6.7973325841020547</v>
      </c>
      <c r="EH65" s="26">
        <f t="shared" si="175"/>
        <v>2.8277925037812004</v>
      </c>
      <c r="EI65" s="26">
        <f t="shared" si="175"/>
        <v>2.5544348419921059</v>
      </c>
      <c r="EJ65" s="26">
        <f t="shared" si="175"/>
        <v>3.3681256525510825</v>
      </c>
      <c r="EK65" s="26">
        <f t="shared" si="175"/>
        <v>3.0350635479504477</v>
      </c>
      <c r="EL65" s="26">
        <f t="shared" si="175"/>
        <v>3.5471594166695768</v>
      </c>
      <c r="EM65" s="26">
        <f t="shared" si="175"/>
        <v>4.4498170558803487</v>
      </c>
      <c r="EN65" s="26">
        <f t="shared" si="175"/>
        <v>4.4596997897836426</v>
      </c>
      <c r="EO65" s="26">
        <f t="shared" si="175"/>
        <v>4.8445878335812695</v>
      </c>
      <c r="EP65" s="26">
        <f t="shared" si="175"/>
        <v>5.061946792942682</v>
      </c>
      <c r="EQ65" s="26">
        <f t="shared" si="175"/>
        <v>4.7012019542539409</v>
      </c>
      <c r="ER65" s="27">
        <v>1.8228895262204463</v>
      </c>
      <c r="ES65" s="27">
        <v>1.6068999384984539</v>
      </c>
      <c r="ET65" s="27">
        <v>1.3647531278935734</v>
      </c>
      <c r="EU65" s="27">
        <v>2.3217206234321459</v>
      </c>
      <c r="EV65" s="27">
        <v>1.8843146876481756</v>
      </c>
      <c r="EW65" s="27">
        <v>1.5729160609852817</v>
      </c>
      <c r="EX65" s="27">
        <v>2.2095200827970798</v>
      </c>
      <c r="EY65" s="27">
        <v>1.7979324140482467</v>
      </c>
      <c r="EZ65" s="27">
        <v>1.572917470891865</v>
      </c>
      <c r="FA65" s="27">
        <v>1.6427318861257816</v>
      </c>
      <c r="FB65" s="27">
        <v>1.7237653802373201</v>
      </c>
      <c r="FC65" s="27">
        <v>1.4992742545505053</v>
      </c>
      <c r="FD65" s="27">
        <v>1.7887658999323528</v>
      </c>
      <c r="FE65" s="27">
        <v>1.9724456283674998</v>
      </c>
      <c r="FF65" s="27">
        <v>2.1670544452031595</v>
      </c>
      <c r="FG65" s="27">
        <v>2.4280806333298033</v>
      </c>
      <c r="FH65" s="27">
        <v>2.2204052335994526</v>
      </c>
      <c r="FI65" s="27">
        <v>2.0335772408037087</v>
      </c>
      <c r="FJ65" s="27">
        <v>2.0954516478743868</v>
      </c>
      <c r="FK65" s="27">
        <v>2.4099984237290895</v>
      </c>
      <c r="FL65" s="27">
        <v>1.6689763276803538</v>
      </c>
      <c r="FM65" s="27">
        <v>1.5940543550158086</v>
      </c>
      <c r="FN65" s="27">
        <v>2.6254068308057832</v>
      </c>
      <c r="FO65" s="27">
        <v>1.8876858808707029</v>
      </c>
      <c r="FP65" s="27">
        <v>1.9924253269743388</v>
      </c>
      <c r="FQ65" s="27">
        <v>1.8229761346472015</v>
      </c>
      <c r="FR65" s="27">
        <v>1.7842570565291076</v>
      </c>
      <c r="FS65" s="27">
        <v>2.1525828722128049</v>
      </c>
      <c r="FT65" s="27">
        <v>2.5037101200885195</v>
      </c>
      <c r="FU65" s="27">
        <v>2.248852079231221</v>
      </c>
      <c r="FV65" s="27">
        <f t="shared" ref="FV65:IG65" si="176">FV45-FV56</f>
        <v>1.8792394612723546</v>
      </c>
      <c r="FW65" s="27">
        <f t="shared" si="176"/>
        <v>1.8108633766968949</v>
      </c>
      <c r="FX65" s="27">
        <f t="shared" si="176"/>
        <v>1.9109191953119233</v>
      </c>
      <c r="FY65" s="27">
        <f t="shared" si="176"/>
        <v>2.2835039640700341</v>
      </c>
      <c r="FZ65" s="27">
        <f t="shared" si="176"/>
        <v>2.0946801440131688</v>
      </c>
      <c r="GA65" s="27">
        <f t="shared" si="176"/>
        <v>2.4000155675513883</v>
      </c>
      <c r="GB65" s="27">
        <f t="shared" si="176"/>
        <v>2.5876875144392972</v>
      </c>
      <c r="GC65" s="27">
        <f t="shared" si="176"/>
        <v>1.901352421464686</v>
      </c>
      <c r="GD65" s="27">
        <f t="shared" si="176"/>
        <v>1.912169047763687</v>
      </c>
      <c r="GE65" s="27">
        <f t="shared" si="176"/>
        <v>1.8599772493506561</v>
      </c>
      <c r="GF65" s="27">
        <f t="shared" si="176"/>
        <v>1.9002600210191605</v>
      </c>
      <c r="GG65" s="27">
        <f t="shared" si="176"/>
        <v>2.0197557078413673</v>
      </c>
      <c r="GH65" s="27">
        <f t="shared" si="176"/>
        <v>1.8370520409932971</v>
      </c>
      <c r="GI65" s="27">
        <f t="shared" si="176"/>
        <v>1.9620586831183497</v>
      </c>
      <c r="GJ65" s="27">
        <f t="shared" si="176"/>
        <v>2.3729009860643169</v>
      </c>
      <c r="GK65" s="27">
        <f t="shared" si="176"/>
        <v>2.7264655708926542</v>
      </c>
      <c r="GL65" s="27">
        <f t="shared" si="176"/>
        <v>2.3630084653041057</v>
      </c>
      <c r="GM65" s="27">
        <f t="shared" si="176"/>
        <v>2.6851919371429718</v>
      </c>
      <c r="GN65" s="27">
        <f t="shared" si="176"/>
        <v>1.8964010986396675</v>
      </c>
      <c r="GO65" s="27">
        <f t="shared" si="176"/>
        <v>2.3962301352836577</v>
      </c>
      <c r="GP65" s="27">
        <f t="shared" si="176"/>
        <v>2.3930287931918617</v>
      </c>
      <c r="GQ65" s="27">
        <f t="shared" si="176"/>
        <v>2.4387590620681885</v>
      </c>
      <c r="GR65" s="27">
        <f t="shared" si="176"/>
        <v>2.2672673282342166</v>
      </c>
      <c r="GS65" s="27">
        <f t="shared" si="176"/>
        <v>2.3618382168369583</v>
      </c>
      <c r="GT65" s="27">
        <f t="shared" si="176"/>
        <v>1.9853011033885921</v>
      </c>
      <c r="GU65" s="27">
        <f t="shared" si="176"/>
        <v>1.9423306602680181</v>
      </c>
      <c r="GV65" s="27">
        <f t="shared" si="176"/>
        <v>3.5998467956663625</v>
      </c>
      <c r="GW65" s="27">
        <f t="shared" si="176"/>
        <v>2.281225499872396</v>
      </c>
      <c r="GX65" s="27">
        <f t="shared" si="176"/>
        <v>2.1433759938637249</v>
      </c>
      <c r="GY65" s="27">
        <f t="shared" si="176"/>
        <v>2.7331587553112553</v>
      </c>
      <c r="GZ65" s="27">
        <f t="shared" si="176"/>
        <v>1.6863550198188362</v>
      </c>
      <c r="HA65" s="27">
        <f t="shared" si="176"/>
        <v>2.4559136216848323</v>
      </c>
      <c r="HB65" s="27">
        <f t="shared" si="176"/>
        <v>2.2484444391715828</v>
      </c>
      <c r="HC65" s="27">
        <f t="shared" si="176"/>
        <v>1.6809897324795076</v>
      </c>
      <c r="HD65" s="27">
        <f t="shared" si="176"/>
        <v>1.6606985030503854</v>
      </c>
      <c r="HE65" s="27">
        <f t="shared" si="176"/>
        <v>1.5595680780098813</v>
      </c>
      <c r="HF65" s="27">
        <f t="shared" si="176"/>
        <v>1.3704695096868651</v>
      </c>
      <c r="HG65" s="27">
        <f t="shared" si="176"/>
        <v>1.78943687611328</v>
      </c>
      <c r="HH65" s="27">
        <f t="shared" si="176"/>
        <v>1.7512045084591925</v>
      </c>
      <c r="HI65" s="27">
        <f t="shared" si="176"/>
        <v>2.1525828722128049</v>
      </c>
      <c r="HJ65" s="27">
        <f t="shared" si="176"/>
        <v>1.9434117010921659</v>
      </c>
      <c r="HK65" s="27">
        <f t="shared" si="176"/>
        <v>1.6238759849699349</v>
      </c>
      <c r="HL65" s="27">
        <f t="shared" si="176"/>
        <v>1.6139403211514205</v>
      </c>
      <c r="HM65" s="27">
        <f t="shared" si="176"/>
        <v>2.5287600272330528</v>
      </c>
      <c r="HN65" s="27">
        <f t="shared" si="176"/>
        <v>1.6951015353448791</v>
      </c>
      <c r="HO65" s="27">
        <f t="shared" si="176"/>
        <v>1.7353613795368363</v>
      </c>
      <c r="HP65" s="27">
        <f t="shared" si="176"/>
        <v>1.6802731639970485</v>
      </c>
      <c r="HQ65" s="27">
        <f t="shared" si="176"/>
        <v>1.6898054021802729</v>
      </c>
      <c r="HR65" s="27">
        <f t="shared" si="176"/>
        <v>1.8827935688617385</v>
      </c>
      <c r="HS65" s="27">
        <f t="shared" si="176"/>
        <v>1.8860679547391337</v>
      </c>
      <c r="HT65" s="27">
        <f t="shared" si="176"/>
        <v>1.5600312162993879</v>
      </c>
      <c r="HU65" s="27">
        <f t="shared" si="176"/>
        <v>1.5705766816296305</v>
      </c>
      <c r="HV65" s="27">
        <f t="shared" si="176"/>
        <v>2.2771146261473327</v>
      </c>
      <c r="HW65" s="27">
        <f t="shared" si="176"/>
        <v>2.6435239908598223</v>
      </c>
      <c r="HX65" s="27">
        <f t="shared" si="176"/>
        <v>1.5986523004486988</v>
      </c>
      <c r="HY65" s="27">
        <f t="shared" si="176"/>
        <v>1.5419241469892619</v>
      </c>
      <c r="HZ65" s="27">
        <f t="shared" si="176"/>
        <v>1.7842570565291076</v>
      </c>
      <c r="IA65" s="27">
        <f t="shared" si="176"/>
        <v>1.5347015286896584</v>
      </c>
      <c r="IB65" s="27">
        <f t="shared" si="176"/>
        <v>1.5026854609888214</v>
      </c>
      <c r="IC65" s="27">
        <f t="shared" si="176"/>
        <v>1.7726885813343385</v>
      </c>
      <c r="ID65" s="27">
        <f t="shared" si="176"/>
        <v>1.7301309072102284</v>
      </c>
      <c r="IE65" s="27">
        <f t="shared" si="176"/>
        <v>1.7341972871120563</v>
      </c>
      <c r="IF65" s="27">
        <f t="shared" si="176"/>
        <v>1.7948914925015778</v>
      </c>
      <c r="IG65" s="27">
        <f t="shared" si="176"/>
        <v>1.5817907846255972</v>
      </c>
      <c r="IH65" s="27">
        <f t="shared" ref="IH65:KS65" si="177">IH45-IH56</f>
        <v>1.4388741034574726</v>
      </c>
      <c r="II65" s="27">
        <f t="shared" si="177"/>
        <v>1.8229761346472015</v>
      </c>
      <c r="IJ65" s="27">
        <f t="shared" si="177"/>
        <v>1.7529934453270966</v>
      </c>
      <c r="IK65" s="27">
        <f t="shared" si="177"/>
        <v>1.7293176832895361</v>
      </c>
      <c r="IL65" s="27">
        <f t="shared" si="177"/>
        <v>1.7373123792129874</v>
      </c>
      <c r="IM65" s="27">
        <f t="shared" si="177"/>
        <v>1.6906653638583689</v>
      </c>
      <c r="IN65" s="27">
        <f t="shared" si="177"/>
        <v>1.657842703667048</v>
      </c>
      <c r="IO65" s="27">
        <f t="shared" si="177"/>
        <v>2.064451178906912</v>
      </c>
      <c r="IP65" s="27">
        <f t="shared" si="177"/>
        <v>1.641321006586725</v>
      </c>
      <c r="IQ65" s="27">
        <f t="shared" si="177"/>
        <v>1.7100350483957349</v>
      </c>
      <c r="IR65" s="27">
        <f t="shared" si="177"/>
        <v>1.6843249798135709</v>
      </c>
      <c r="IS65" s="27">
        <f t="shared" si="177"/>
        <v>1.5359279893762661</v>
      </c>
      <c r="IT65" s="27">
        <f t="shared" si="177"/>
        <v>1.7764488405080892</v>
      </c>
      <c r="IU65" s="27">
        <f t="shared" si="177"/>
        <v>1.925449914457118</v>
      </c>
      <c r="IV65" s="27">
        <f t="shared" si="177"/>
        <v>1.8983649223197685</v>
      </c>
      <c r="IW65" s="27">
        <f t="shared" si="177"/>
        <v>2.3221236150399407</v>
      </c>
      <c r="IX65" s="27">
        <f t="shared" si="177"/>
        <v>2.047798739561872</v>
      </c>
      <c r="IY65" s="27">
        <f t="shared" si="177"/>
        <v>1.5123061028376799</v>
      </c>
      <c r="IZ65" s="27">
        <f t="shared" si="177"/>
        <v>1.3436689395720158</v>
      </c>
      <c r="JA65" s="27">
        <f t="shared" si="177"/>
        <v>1.4592847252323975</v>
      </c>
      <c r="JB65" s="27">
        <f t="shared" si="177"/>
        <v>1.5913174215584622</v>
      </c>
      <c r="JC65" s="27">
        <f t="shared" si="177"/>
        <v>1.4977331684555226</v>
      </c>
      <c r="JD65" s="27">
        <f t="shared" si="177"/>
        <v>1.3725612879332263</v>
      </c>
      <c r="JE65" s="27">
        <f t="shared" si="177"/>
        <v>1.3145649164166389</v>
      </c>
      <c r="JF65" s="27">
        <f t="shared" si="177"/>
        <v>1.2766234572745812</v>
      </c>
      <c r="JG65" s="27">
        <f t="shared" si="177"/>
        <v>2.014130765858507</v>
      </c>
      <c r="JH65" s="27">
        <f t="shared" si="177"/>
        <v>1.4245064709927633</v>
      </c>
      <c r="JI65" s="27">
        <f t="shared" si="177"/>
        <v>1.4998853215726955</v>
      </c>
      <c r="JJ65" s="27">
        <f t="shared" si="177"/>
        <v>1.4477183642181772</v>
      </c>
      <c r="JK65" s="27">
        <f t="shared" si="177"/>
        <v>1.4349392242972123</v>
      </c>
      <c r="JL65" s="27">
        <f t="shared" si="177"/>
        <v>1.5640662621132286</v>
      </c>
      <c r="JM65" s="27">
        <f t="shared" si="177"/>
        <v>1.4956830424713803</v>
      </c>
      <c r="JN65" s="27">
        <f t="shared" si="177"/>
        <v>1.3599263114606543</v>
      </c>
      <c r="JO65" s="27">
        <f t="shared" si="177"/>
        <v>1.6795671185850196</v>
      </c>
      <c r="JP65" s="27">
        <f t="shared" si="177"/>
        <v>1.5388329723333904</v>
      </c>
      <c r="JQ65" s="27">
        <f t="shared" si="177"/>
        <v>1.6966826952513072</v>
      </c>
      <c r="JR65" s="27">
        <f t="shared" si="177"/>
        <v>1.7204257794407578</v>
      </c>
      <c r="JS65" s="27">
        <f t="shared" si="177"/>
        <v>1.9776880572022777</v>
      </c>
      <c r="JT65" s="27">
        <f t="shared" si="177"/>
        <v>1.6696726423634147</v>
      </c>
      <c r="JU65" s="27">
        <f t="shared" si="177"/>
        <v>1.3872162964619748</v>
      </c>
      <c r="JV65" s="27">
        <f t="shared" si="177"/>
        <v>1.7121479990070605</v>
      </c>
      <c r="JW65" s="27">
        <f t="shared" si="177"/>
        <v>1.5522484821056612</v>
      </c>
      <c r="JX65" s="27">
        <f t="shared" si="177"/>
        <v>2.0130889073569218</v>
      </c>
      <c r="JY65" s="27">
        <f t="shared" si="177"/>
        <v>1.6143159794701871</v>
      </c>
      <c r="JZ65" s="27">
        <f t="shared" si="177"/>
        <v>1.6871657137642426</v>
      </c>
      <c r="KA65" s="27">
        <f t="shared" si="177"/>
        <v>1.8351300222006035</v>
      </c>
      <c r="KB65" s="27">
        <f t="shared" si="177"/>
        <v>1.7463526342977294</v>
      </c>
      <c r="KC65" s="27">
        <f t="shared" si="177"/>
        <v>1.5155546478030997</v>
      </c>
      <c r="KD65" s="27">
        <f t="shared" si="177"/>
        <v>1.8722463472817328</v>
      </c>
      <c r="KE65" s="27">
        <f t="shared" si="177"/>
        <v>1.5488028953433657</v>
      </c>
      <c r="KF65" s="27">
        <f t="shared" si="177"/>
        <v>1.9320791190962674</v>
      </c>
      <c r="KG65" s="27">
        <f t="shared" si="177"/>
        <v>1.6829193975190377</v>
      </c>
      <c r="KH65" s="27">
        <f t="shared" si="177"/>
        <v>2.2046189757398458</v>
      </c>
      <c r="KI65" s="27">
        <f t="shared" si="177"/>
        <v>2.1307815271142845</v>
      </c>
      <c r="KJ65" s="27">
        <f t="shared" si="177"/>
        <v>1.8055211518437924</v>
      </c>
      <c r="KK65" s="27">
        <f t="shared" si="177"/>
        <v>1.8280345295035905</v>
      </c>
      <c r="KL65" s="27">
        <f t="shared" si="177"/>
        <v>1.732506905514255</v>
      </c>
      <c r="KM65" s="238">
        <f t="shared" si="177"/>
        <v>1.7493943298240324</v>
      </c>
      <c r="KN65" s="238">
        <f t="shared" si="177"/>
        <v>1.6787592705750649</v>
      </c>
      <c r="KO65" s="239">
        <f t="shared" si="177"/>
        <v>4.0709872268705816</v>
      </c>
      <c r="KP65" s="239">
        <f t="shared" si="177"/>
        <v>2.3514917478908832</v>
      </c>
      <c r="KQ65" s="239">
        <f t="shared" si="177"/>
        <v>2.3948437714184729</v>
      </c>
      <c r="KR65" s="239">
        <f t="shared" si="177"/>
        <v>2.4832682358857965</v>
      </c>
      <c r="KS65" s="239">
        <f t="shared" si="177"/>
        <v>2.3061940208600169</v>
      </c>
      <c r="KT65" s="239">
        <f t="shared" ref="KT65:NE65" si="178">KT45-KT56</f>
        <v>2.2035661940147588</v>
      </c>
      <c r="KU65" s="239">
        <f t="shared" si="178"/>
        <v>3.0281289479306048</v>
      </c>
      <c r="KV65" s="239">
        <f t="shared" si="178"/>
        <v>2.7160846327440407</v>
      </c>
      <c r="KW65" s="239">
        <f t="shared" si="178"/>
        <v>3.4241375505952663</v>
      </c>
      <c r="KX65" s="239">
        <f t="shared" si="178"/>
        <v>3.6536060422164809</v>
      </c>
      <c r="KY65" s="239">
        <f t="shared" si="178"/>
        <v>3.5692254502434508</v>
      </c>
      <c r="KZ65" s="239">
        <f t="shared" si="178"/>
        <v>3.6795248579782474</v>
      </c>
      <c r="LA65" s="239">
        <f t="shared" si="178"/>
        <v>3.5193531874274502</v>
      </c>
      <c r="LB65" s="239">
        <f t="shared" si="178"/>
        <v>3.1363240752706512</v>
      </c>
      <c r="LC65" s="239">
        <f t="shared" si="178"/>
        <v>3.0413810760082423</v>
      </c>
      <c r="LD65" s="239">
        <f t="shared" si="178"/>
        <v>3.0462786792301229</v>
      </c>
      <c r="LE65" s="239">
        <f t="shared" si="178"/>
        <v>2.8369636518952852</v>
      </c>
      <c r="LF65" s="239">
        <f t="shared" si="178"/>
        <v>2.838597499396899</v>
      </c>
      <c r="LG65" s="239">
        <f t="shared" si="178"/>
        <v>1.9640967213250327</v>
      </c>
      <c r="LH65" s="239">
        <f t="shared" si="178"/>
        <v>1.930461717135882</v>
      </c>
      <c r="LI65" s="239">
        <f t="shared" si="178"/>
        <v>2.6878152248987965</v>
      </c>
      <c r="LJ65" s="239">
        <f t="shared" si="178"/>
        <v>3.6130036493309525</v>
      </c>
      <c r="LK65" s="239">
        <f t="shared" si="178"/>
        <v>3.1290360223893909</v>
      </c>
      <c r="LL65" s="239">
        <f t="shared" si="178"/>
        <v>2.6881411618908295</v>
      </c>
      <c r="LM65" s="240">
        <f t="shared" si="178"/>
        <v>2.0363914548585349</v>
      </c>
      <c r="LN65" s="240">
        <f t="shared" si="178"/>
        <v>2.1851002926487557</v>
      </c>
      <c r="LO65" s="240">
        <f t="shared" si="178"/>
        <v>1.8123189297073108</v>
      </c>
      <c r="LP65" s="240">
        <f t="shared" si="178"/>
        <v>1.8164377714580766</v>
      </c>
      <c r="LQ65" s="240">
        <f t="shared" si="178"/>
        <v>2.4093430638050717</v>
      </c>
      <c r="LR65" s="240">
        <f t="shared" si="178"/>
        <v>2.5164059775016532</v>
      </c>
      <c r="LS65" s="240">
        <f t="shared" si="178"/>
        <v>1.7711252712738035</v>
      </c>
      <c r="LT65" s="127">
        <f t="shared" si="178"/>
        <v>1.9213933347555074</v>
      </c>
      <c r="LU65" s="127">
        <f t="shared" si="178"/>
        <v>1.6881239141825544</v>
      </c>
      <c r="LV65" s="127">
        <f t="shared" si="178"/>
        <v>1.8728900070244423</v>
      </c>
      <c r="LW65" s="127">
        <f t="shared" si="178"/>
        <v>1.7881405785176654</v>
      </c>
      <c r="LX65" s="127">
        <f t="shared" si="178"/>
        <v>1.8843169883314597</v>
      </c>
      <c r="LY65" s="127">
        <f t="shared" si="178"/>
        <v>1.8686238120666592</v>
      </c>
      <c r="LZ65" s="127">
        <f t="shared" si="178"/>
        <v>2.1274485967888506</v>
      </c>
      <c r="MA65" s="127">
        <f t="shared" si="178"/>
        <v>2.1484936779543489</v>
      </c>
      <c r="MB65" s="127">
        <f t="shared" si="178"/>
        <v>1.8280015996783188</v>
      </c>
      <c r="MC65" s="127">
        <f t="shared" si="178"/>
        <v>1.7502478006325457</v>
      </c>
      <c r="MD65" s="127">
        <f t="shared" si="178"/>
        <v>1.5853523136864707</v>
      </c>
      <c r="ME65" s="127">
        <f t="shared" si="178"/>
        <v>1.7662194721593214</v>
      </c>
      <c r="MF65" s="127">
        <f t="shared" si="178"/>
        <v>1.6753510689510349</v>
      </c>
      <c r="MG65" s="127">
        <f t="shared" si="178"/>
        <v>1.6749304530840341</v>
      </c>
      <c r="MH65" s="127">
        <f t="shared" si="178"/>
        <v>1.8579048799159248</v>
      </c>
      <c r="MI65" s="127">
        <f t="shared" si="178"/>
        <v>2.2366495240081434</v>
      </c>
      <c r="MJ65" s="127">
        <f t="shared" si="178"/>
        <v>2.0121934036980105</v>
      </c>
      <c r="MK65" s="127">
        <f t="shared" si="178"/>
        <v>2.0301236161078626</v>
      </c>
      <c r="ML65" s="127">
        <f t="shared" si="178"/>
        <v>3.070543583845422</v>
      </c>
      <c r="MM65" s="127">
        <f t="shared" si="178"/>
        <v>3.1183173689819377</v>
      </c>
      <c r="MN65" s="127">
        <f t="shared" si="178"/>
        <v>2.0040812173818585</v>
      </c>
      <c r="MO65" s="127">
        <f t="shared" si="178"/>
        <v>2.120135052007412</v>
      </c>
      <c r="MP65" s="127">
        <f t="shared" si="178"/>
        <v>2.1483772082326129</v>
      </c>
      <c r="MQ65" s="127">
        <f t="shared" si="178"/>
        <v>2.2056037252209193</v>
      </c>
      <c r="MR65" s="127">
        <f t="shared" si="178"/>
        <v>2.7708124129143763</v>
      </c>
      <c r="MS65" s="127">
        <f t="shared" si="178"/>
        <v>2.8758266423097067</v>
      </c>
      <c r="MT65" s="127">
        <f t="shared" si="178"/>
        <v>2.9879031103641918</v>
      </c>
      <c r="MU65" s="127">
        <f t="shared" si="178"/>
        <v>3.0647474699890505</v>
      </c>
      <c r="MV65" s="127">
        <f t="shared" si="178"/>
        <v>2.8651721380711455</v>
      </c>
      <c r="MW65" s="127">
        <f t="shared" si="178"/>
        <v>3.2309715073899561</v>
      </c>
      <c r="MX65" s="127">
        <f t="shared" si="178"/>
        <v>3.1699099394572849</v>
      </c>
      <c r="MY65" s="127">
        <f t="shared" si="178"/>
        <v>3.1086093384564739</v>
      </c>
      <c r="MZ65" s="127">
        <f t="shared" si="178"/>
        <v>2.9816546561906967</v>
      </c>
      <c r="NA65" s="127">
        <f t="shared" si="178"/>
        <v>2.1244651104638796</v>
      </c>
      <c r="NB65" s="127">
        <f t="shared" si="178"/>
        <v>2.1202552680901112</v>
      </c>
      <c r="NC65" s="127">
        <f t="shared" si="178"/>
        <v>2.025875172917015</v>
      </c>
      <c r="ND65" s="127">
        <f t="shared" si="178"/>
        <v>2.219478833329144</v>
      </c>
      <c r="NE65" s="127">
        <f t="shared" si="178"/>
        <v>2.0777604252840929</v>
      </c>
    </row>
    <row r="66" spans="1:369" s="38" customFormat="1">
      <c r="A66" s="24" t="s">
        <v>228</v>
      </c>
      <c r="B66" s="24">
        <f t="shared" ref="B66:DX66" si="179">B56</f>
        <v>0.64289285062913137</v>
      </c>
      <c r="C66" s="24">
        <f t="shared" si="179"/>
        <v>0.47152334607011426</v>
      </c>
      <c r="D66" s="24">
        <f t="shared" si="179"/>
        <v>0.79314979450493439</v>
      </c>
      <c r="E66" s="24">
        <f t="shared" si="179"/>
        <v>0.72190039663487227</v>
      </c>
      <c r="F66" s="24">
        <f t="shared" si="179"/>
        <v>0.66050243748552617</v>
      </c>
      <c r="G66" s="24">
        <f t="shared" si="179"/>
        <v>0.9074894824370503</v>
      </c>
      <c r="H66" s="24">
        <f t="shared" si="179"/>
        <v>0.58833281345803812</v>
      </c>
      <c r="I66" s="24">
        <f t="shared" si="179"/>
        <v>0.76744465161403497</v>
      </c>
      <c r="J66" s="24">
        <f t="shared" si="179"/>
        <v>0.69571880851854218</v>
      </c>
      <c r="K66" s="24">
        <f t="shared" si="179"/>
        <v>0.7676618068477481</v>
      </c>
      <c r="L66" s="24">
        <f t="shared" si="179"/>
        <v>0.68599502950399938</v>
      </c>
      <c r="M66" s="24">
        <f t="shared" si="179"/>
        <v>0.53596337420312778</v>
      </c>
      <c r="N66" s="24">
        <f t="shared" si="179"/>
        <v>0.48330320936140936</v>
      </c>
      <c r="O66" s="24">
        <f t="shared" si="179"/>
        <v>0.86806408016308012</v>
      </c>
      <c r="P66" s="24">
        <f t="shared" si="179"/>
        <v>0.52390387444013697</v>
      </c>
      <c r="Q66" s="24">
        <f t="shared" si="179"/>
        <v>0.72503711208155863</v>
      </c>
      <c r="R66" s="24">
        <f t="shared" si="179"/>
        <v>0.57029134600473697</v>
      </c>
      <c r="S66" s="24">
        <f t="shared" si="179"/>
        <v>0.39504955879101544</v>
      </c>
      <c r="T66" s="24">
        <f t="shared" si="179"/>
        <v>0.67512394238644902</v>
      </c>
      <c r="U66" s="24">
        <f t="shared" si="179"/>
        <v>0.94665978668166417</v>
      </c>
      <c r="V66" s="24">
        <f t="shared" si="179"/>
        <v>0.49432008552503248</v>
      </c>
      <c r="W66" s="24">
        <f t="shared" si="179"/>
        <v>0.54882198994648945</v>
      </c>
      <c r="X66" s="24">
        <f t="shared" si="179"/>
        <v>0</v>
      </c>
      <c r="Y66" s="24">
        <f t="shared" si="179"/>
        <v>0.42782342526600559</v>
      </c>
      <c r="Z66" s="24">
        <f t="shared" si="179"/>
        <v>0</v>
      </c>
      <c r="AA66" s="24">
        <f t="shared" si="179"/>
        <v>0.16773131075799341</v>
      </c>
      <c r="AB66" s="24">
        <f t="shared" si="179"/>
        <v>0.87852916405360304</v>
      </c>
      <c r="AC66" s="24">
        <f t="shared" si="179"/>
        <v>0.94939732991981884</v>
      </c>
      <c r="AD66" s="24">
        <f t="shared" si="179"/>
        <v>0</v>
      </c>
      <c r="AE66" s="24">
        <f t="shared" si="179"/>
        <v>0.68497503759603973</v>
      </c>
      <c r="AF66" s="24">
        <f t="shared" si="179"/>
        <v>0.6696558164592048</v>
      </c>
      <c r="AG66" s="24">
        <f t="shared" si="179"/>
        <v>0.65846470228903797</v>
      </c>
      <c r="AH66" s="24">
        <f t="shared" si="179"/>
        <v>0.51445618477853117</v>
      </c>
      <c r="AI66" s="24">
        <f t="shared" si="179"/>
        <v>0.3626342291207223</v>
      </c>
      <c r="AJ66" s="24">
        <f t="shared" si="179"/>
        <v>0.56410460897368608</v>
      </c>
      <c r="AK66" s="24">
        <f t="shared" si="179"/>
        <v>0.5548722800235879</v>
      </c>
      <c r="AL66" s="24">
        <f t="shared" si="179"/>
        <v>0.49836318066061125</v>
      </c>
      <c r="AM66" s="24">
        <f t="shared" si="179"/>
        <v>0.18490347755270875</v>
      </c>
      <c r="AN66" s="24">
        <f t="shared" si="179"/>
        <v>0.47086103492595299</v>
      </c>
      <c r="AO66" s="24">
        <f t="shared" si="179"/>
        <v>0.60580573374398483</v>
      </c>
      <c r="AP66" s="24">
        <f t="shared" si="179"/>
        <v>0.53146231346807582</v>
      </c>
      <c r="AQ66" s="24">
        <f t="shared" si="179"/>
        <v>0.57649945203778685</v>
      </c>
      <c r="AR66" s="24">
        <f t="shared" si="179"/>
        <v>0.3759781464116756</v>
      </c>
      <c r="AS66" s="24">
        <f t="shared" si="179"/>
        <v>0.65300862718589769</v>
      </c>
      <c r="AT66" s="24">
        <f t="shared" si="179"/>
        <v>0.75737944364222187</v>
      </c>
      <c r="AU66" s="24">
        <f t="shared" si="179"/>
        <v>0.65728166060008419</v>
      </c>
      <c r="AV66" s="24">
        <f t="shared" si="179"/>
        <v>0.31479350780566762</v>
      </c>
      <c r="AW66" s="24">
        <f t="shared" si="179"/>
        <v>0.21997584407049686</v>
      </c>
      <c r="AX66" s="83">
        <f t="shared" si="179"/>
        <v>0.8937459346924328</v>
      </c>
      <c r="AY66" s="83">
        <f t="shared" si="179"/>
        <v>0.60327641379898722</v>
      </c>
      <c r="AZ66" s="83">
        <f t="shared" si="179"/>
        <v>0.87691627302076824</v>
      </c>
      <c r="BA66" s="83">
        <f t="shared" si="179"/>
        <v>0.66313472592380407</v>
      </c>
      <c r="BB66" s="83">
        <f t="shared" si="179"/>
        <v>0.73030753680902194</v>
      </c>
      <c r="BC66" s="83">
        <f t="shared" si="179"/>
        <v>0.68552633643159311</v>
      </c>
      <c r="BD66" s="83">
        <f t="shared" si="179"/>
        <v>0.66759104231530841</v>
      </c>
      <c r="BE66" s="83">
        <f t="shared" si="179"/>
        <v>0.74554669853274191</v>
      </c>
      <c r="BF66" s="83">
        <f t="shared" si="179"/>
        <v>0.77754527568941967</v>
      </c>
      <c r="BG66" s="83">
        <f t="shared" si="179"/>
        <v>0.676441847327375</v>
      </c>
      <c r="BH66" s="83">
        <f t="shared" si="179"/>
        <v>0.60810495436689394</v>
      </c>
      <c r="BI66" s="83">
        <f t="shared" si="179"/>
        <v>0.22034672514971732</v>
      </c>
      <c r="BJ66" s="83">
        <f t="shared" si="179"/>
        <v>0.47087946287021509</v>
      </c>
      <c r="BK66" s="83">
        <f t="shared" si="179"/>
        <v>0.47935031423043739</v>
      </c>
      <c r="BL66" s="83">
        <f t="shared" si="179"/>
        <v>0.36630402993755951</v>
      </c>
      <c r="BM66" s="83">
        <f t="shared" si="179"/>
        <v>0.38803873750492102</v>
      </c>
      <c r="BN66" s="83">
        <f t="shared" si="179"/>
        <v>0.56666455853434172</v>
      </c>
      <c r="BO66" s="83">
        <f t="shared" si="179"/>
        <v>0.58168018412195721</v>
      </c>
      <c r="BP66" s="83">
        <f t="shared" si="179"/>
        <v>0.76245678990606791</v>
      </c>
      <c r="BQ66" s="83">
        <f t="shared" si="179"/>
        <v>0.65463140533028508</v>
      </c>
      <c r="BR66" s="83">
        <f t="shared" si="179"/>
        <v>0.85226041720541446</v>
      </c>
      <c r="BS66" s="83">
        <f t="shared" si="179"/>
        <v>0.91943924932179755</v>
      </c>
      <c r="BT66" s="83">
        <f t="shared" si="179"/>
        <v>0.84571763919455378</v>
      </c>
      <c r="BU66" s="83">
        <f t="shared" si="179"/>
        <v>1.1654301676980268</v>
      </c>
      <c r="BV66" s="83">
        <f t="shared" si="179"/>
        <v>1.6331627807671225</v>
      </c>
      <c r="BW66" s="83">
        <f t="shared" si="179"/>
        <v>1.9467145327557631</v>
      </c>
      <c r="BX66" s="83">
        <f t="shared" si="179"/>
        <v>0.73276116931496915</v>
      </c>
      <c r="BY66" s="83">
        <f t="shared" si="179"/>
        <v>0.64532341610261312</v>
      </c>
      <c r="BZ66" s="83">
        <f t="shared" si="179"/>
        <v>0.82852341628946391</v>
      </c>
      <c r="CA66" s="83">
        <f t="shared" si="179"/>
        <v>0.71259430067835439</v>
      </c>
      <c r="CB66" s="83">
        <f t="shared" si="179"/>
        <v>0.73878044403458176</v>
      </c>
      <c r="CC66" s="83">
        <f t="shared" si="179"/>
        <v>0.72223430611598616</v>
      </c>
      <c r="CD66" s="83">
        <f t="shared" si="179"/>
        <v>0.76932521880512894</v>
      </c>
      <c r="CE66" s="83">
        <f t="shared" si="179"/>
        <v>0.69745927052442624</v>
      </c>
      <c r="CF66" s="83">
        <f t="shared" si="179"/>
        <v>0.75597779702757606</v>
      </c>
      <c r="CG66" s="83">
        <f t="shared" si="179"/>
        <v>1.227258213236837E-2</v>
      </c>
      <c r="CH66" s="83">
        <f t="shared" si="179"/>
        <v>0.53814175909411688</v>
      </c>
      <c r="CI66" s="83">
        <f t="shared" si="179"/>
        <v>0.48739219094645136</v>
      </c>
      <c r="CJ66" s="83">
        <f t="shared" si="179"/>
        <v>0.51822830208417514</v>
      </c>
      <c r="CK66" s="83">
        <f t="shared" si="179"/>
        <v>0.39401189852634388</v>
      </c>
      <c r="CL66" s="83">
        <f t="shared" si="179"/>
        <v>0.27430437096413129</v>
      </c>
      <c r="CM66" s="83">
        <f t="shared" si="179"/>
        <v>0.59999590852558526</v>
      </c>
      <c r="CN66" s="83">
        <f t="shared" si="179"/>
        <v>0.5639974057037449</v>
      </c>
      <c r="CO66" s="83">
        <f t="shared" si="179"/>
        <v>0.46659028214710929</v>
      </c>
      <c r="CP66" s="83">
        <f t="shared" si="179"/>
        <v>0.40218329197589497</v>
      </c>
      <c r="CQ66" s="83">
        <f t="shared" si="179"/>
        <v>0.61825669581714493</v>
      </c>
      <c r="CR66" s="24">
        <f t="shared" si="179"/>
        <v>0.49167523382391209</v>
      </c>
      <c r="CS66" s="24">
        <f t="shared" si="179"/>
        <v>0.63010802991849602</v>
      </c>
      <c r="CT66" s="24">
        <f t="shared" si="179"/>
        <v>0.42544676197116615</v>
      </c>
      <c r="CU66" s="24">
        <f t="shared" si="179"/>
        <v>0.6785164673947861</v>
      </c>
      <c r="CV66" s="24">
        <f t="shared" si="179"/>
        <v>0.35492171055614818</v>
      </c>
      <c r="CW66" s="24">
        <f t="shared" si="179"/>
        <v>0.57234599253828833</v>
      </c>
      <c r="CX66" s="24">
        <f t="shared" si="179"/>
        <v>0.64518606424544345</v>
      </c>
      <c r="CY66" s="24">
        <f t="shared" si="179"/>
        <v>0.68944969857415117</v>
      </c>
      <c r="CZ66" s="24">
        <f t="shared" si="179"/>
        <v>0.3773666397041211</v>
      </c>
      <c r="DA66" s="24">
        <f t="shared" si="179"/>
        <v>0.46789421582246149</v>
      </c>
      <c r="DB66" s="24">
        <f t="shared" si="179"/>
        <v>0.66628420143617006</v>
      </c>
      <c r="DC66" s="26">
        <f t="shared" si="179"/>
        <v>1.4329663571874818</v>
      </c>
      <c r="DD66" s="26">
        <f t="shared" si="179"/>
        <v>1.4797620896919739</v>
      </c>
      <c r="DE66" s="26">
        <f t="shared" si="179"/>
        <v>1.4812367616304911</v>
      </c>
      <c r="DF66" s="26">
        <f t="shared" si="179"/>
        <v>1.3110318391246807</v>
      </c>
      <c r="DG66" s="26">
        <f t="shared" si="179"/>
        <v>1.4265880034646159</v>
      </c>
      <c r="DH66" s="26">
        <f t="shared" si="179"/>
        <v>1.6148546973415492</v>
      </c>
      <c r="DI66" s="26">
        <f t="shared" si="179"/>
        <v>1.3853893813317342</v>
      </c>
      <c r="DJ66" s="26">
        <f t="shared" si="179"/>
        <v>1.3792330804156236</v>
      </c>
      <c r="DK66" s="26">
        <f t="shared" si="179"/>
        <v>1.3947556549515596</v>
      </c>
      <c r="DL66" s="26">
        <f t="shared" si="179"/>
        <v>1.404415751176586</v>
      </c>
      <c r="DM66" s="26">
        <f t="shared" si="179"/>
        <v>1.4364336663665114</v>
      </c>
      <c r="DN66" s="26">
        <f t="shared" si="179"/>
        <v>1.1766179803030496</v>
      </c>
      <c r="DO66" s="26">
        <f t="shared" si="179"/>
        <v>1.3695044646376289</v>
      </c>
      <c r="DP66" s="26">
        <f t="shared" si="179"/>
        <v>1.3341000840451755</v>
      </c>
      <c r="DQ66" s="26">
        <v>1.7260060476413983</v>
      </c>
      <c r="DR66" s="26">
        <v>2.0358961207991655</v>
      </c>
      <c r="DS66" s="26">
        <v>2.6871215532189225</v>
      </c>
      <c r="DT66" s="26">
        <v>1.8835767174183857</v>
      </c>
      <c r="DU66" s="26">
        <v>1.6808679484309295</v>
      </c>
      <c r="DV66" s="26">
        <v>1.7987964992920737</v>
      </c>
      <c r="DW66" s="26">
        <f t="shared" si="179"/>
        <v>3.8647021512434208</v>
      </c>
      <c r="DX66" s="26">
        <f t="shared" si="179"/>
        <v>2.1358210621514573</v>
      </c>
      <c r="DY66" s="26">
        <f t="shared" ref="DY66:EQ66" si="180">DY56</f>
        <v>1.4430865036115392</v>
      </c>
      <c r="DZ66" s="26">
        <f t="shared" si="180"/>
        <v>1.7264607843725059</v>
      </c>
      <c r="EA66" s="26">
        <f t="shared" si="180"/>
        <v>4.655249211598175</v>
      </c>
      <c r="EB66" s="26">
        <f t="shared" si="180"/>
        <v>1.1359228318315076</v>
      </c>
      <c r="EC66" s="26">
        <f t="shared" si="180"/>
        <v>1.1869825470145798</v>
      </c>
      <c r="ED66" s="26">
        <f t="shared" si="180"/>
        <v>1.230423884705921</v>
      </c>
      <c r="EE66" s="26">
        <f t="shared" si="180"/>
        <v>1.1998374294149556</v>
      </c>
      <c r="EF66" s="26">
        <f t="shared" si="180"/>
        <v>1.2558702963559298</v>
      </c>
      <c r="EG66" s="26">
        <f t="shared" si="180"/>
        <v>2.3373740740749724</v>
      </c>
      <c r="EH66" s="26">
        <f t="shared" si="180"/>
        <v>0.62954162082210985</v>
      </c>
      <c r="EI66" s="26">
        <f t="shared" si="180"/>
        <v>0.45477577313695861</v>
      </c>
      <c r="EJ66" s="26">
        <f t="shared" si="180"/>
        <v>1.231979156563149</v>
      </c>
      <c r="EK66" s="26">
        <f t="shared" si="180"/>
        <v>0.85821895303379847</v>
      </c>
      <c r="EL66" s="26">
        <f t="shared" si="180"/>
        <v>1.2496377660693483</v>
      </c>
      <c r="EM66" s="26">
        <f t="shared" si="180"/>
        <v>1.4765711613437702</v>
      </c>
      <c r="EN66" s="26">
        <f t="shared" si="180"/>
        <v>1.5855665438897688</v>
      </c>
      <c r="EO66" s="26">
        <f t="shared" si="180"/>
        <v>1.6865804708779351</v>
      </c>
      <c r="EP66" s="26">
        <f t="shared" si="180"/>
        <v>1.8304411698588368</v>
      </c>
      <c r="EQ66" s="26">
        <f t="shared" si="180"/>
        <v>2.0677965215561827</v>
      </c>
      <c r="ER66" s="27">
        <v>0.23628270113978544</v>
      </c>
      <c r="ES66" s="27">
        <v>0.34037739161546199</v>
      </c>
      <c r="ET66" s="27">
        <v>0.50333086236326352</v>
      </c>
      <c r="EU66" s="27">
        <v>0.61136609177876267</v>
      </c>
      <c r="EV66" s="27">
        <v>0.39023113811517618</v>
      </c>
      <c r="EW66" s="27">
        <v>0.2191728125374226</v>
      </c>
      <c r="EX66" s="27">
        <v>0.71010652831490972</v>
      </c>
      <c r="EY66" s="27">
        <v>0.33806480702794062</v>
      </c>
      <c r="EZ66" s="27">
        <v>0.44530543013133439</v>
      </c>
      <c r="FA66" s="27">
        <v>0.57110763617630056</v>
      </c>
      <c r="FB66" s="27">
        <v>0.43707257020381718</v>
      </c>
      <c r="FC66" s="27">
        <v>0.61311824159108852</v>
      </c>
      <c r="FD66" s="27">
        <v>0.52953103371630306</v>
      </c>
      <c r="FE66" s="27">
        <v>0.15085611616338923</v>
      </c>
      <c r="FF66" s="27">
        <v>0.31215901189591477</v>
      </c>
      <c r="FG66" s="27">
        <v>0.28090794300157995</v>
      </c>
      <c r="FH66" s="27">
        <v>0.38831332055959678</v>
      </c>
      <c r="FI66" s="27">
        <v>0.29076313037229085</v>
      </c>
      <c r="FJ66" s="27">
        <v>0.15793929187086775</v>
      </c>
      <c r="FK66" s="27">
        <v>0.30439317828949441</v>
      </c>
      <c r="FL66" s="27">
        <v>0.51167155137540732</v>
      </c>
      <c r="FM66" s="27">
        <v>0.53120832846398258</v>
      </c>
      <c r="FN66" s="27">
        <v>0</v>
      </c>
      <c r="FO66" s="27">
        <v>0.72137869258186527</v>
      </c>
      <c r="FP66" s="27">
        <v>0</v>
      </c>
      <c r="FQ66" s="27">
        <v>-1.6079123540038154E-2</v>
      </c>
      <c r="FR66" s="27">
        <v>5.2495733410637513E-2</v>
      </c>
      <c r="FS66" s="27">
        <v>0.37647668778021171</v>
      </c>
      <c r="FT66" s="27">
        <v>0</v>
      </c>
      <c r="FU66" s="27">
        <v>6.6237036362807089E-2</v>
      </c>
      <c r="FV66" s="27">
        <f t="shared" ref="FV66:IG66" si="181">FV56</f>
        <v>0.3018855978648034</v>
      </c>
      <c r="FW66" s="27">
        <f t="shared" si="181"/>
        <v>0.34095660761693836</v>
      </c>
      <c r="FX66" s="27">
        <f t="shared" si="181"/>
        <v>0.38542661688196489</v>
      </c>
      <c r="FY66" s="27">
        <f t="shared" si="181"/>
        <v>0.41614636770287206</v>
      </c>
      <c r="FZ66" s="27">
        <f t="shared" si="181"/>
        <v>0.41154993835687037</v>
      </c>
      <c r="GA66" s="27">
        <f t="shared" si="181"/>
        <v>0.24163877944155843</v>
      </c>
      <c r="GB66" s="27">
        <f t="shared" si="181"/>
        <v>0.37379972801380035</v>
      </c>
      <c r="GC66" s="27">
        <f t="shared" si="181"/>
        <v>0.10045446075877607</v>
      </c>
      <c r="GD66" s="27">
        <f t="shared" si="181"/>
        <v>4.4973478579649395E-2</v>
      </c>
      <c r="GE66" s="27">
        <f t="shared" si="181"/>
        <v>8.2900506616908842E-2</v>
      </c>
      <c r="GF66" s="27">
        <f t="shared" si="181"/>
        <v>0.14395883718844971</v>
      </c>
      <c r="GG66" s="27">
        <f t="shared" si="181"/>
        <v>0.27507431433622287</v>
      </c>
      <c r="GH66" s="27">
        <f t="shared" si="181"/>
        <v>0.25607412109877714</v>
      </c>
      <c r="GI66" s="27">
        <f t="shared" si="181"/>
        <v>0.31511177971241011</v>
      </c>
      <c r="GJ66" s="27">
        <f t="shared" si="181"/>
        <v>0.19961959604454904</v>
      </c>
      <c r="GK66" s="27">
        <f t="shared" si="181"/>
        <v>0.35684415183763463</v>
      </c>
      <c r="GL66" s="27">
        <f t="shared" si="181"/>
        <v>0.21251656668838592</v>
      </c>
      <c r="GM66" s="27">
        <f t="shared" si="181"/>
        <v>0.13040370525268941</v>
      </c>
      <c r="GN66" s="27">
        <f t="shared" si="181"/>
        <v>0.18109970619740068</v>
      </c>
      <c r="GO66" s="27">
        <f t="shared" si="181"/>
        <v>0.52940898260144564</v>
      </c>
      <c r="GP66" s="27">
        <f t="shared" si="181"/>
        <v>0.68481373329731809</v>
      </c>
      <c r="GQ66" s="27">
        <f t="shared" si="181"/>
        <v>0.35221247848461701</v>
      </c>
      <c r="GR66" s="27">
        <f t="shared" si="181"/>
        <v>0.38292208039395348</v>
      </c>
      <c r="GS66" s="27">
        <f t="shared" si="181"/>
        <v>0.21558399458695021</v>
      </c>
      <c r="GT66" s="27">
        <f t="shared" si="181"/>
        <v>0.26435563326324285</v>
      </c>
      <c r="GU66" s="27">
        <f t="shared" si="181"/>
        <v>0.20311307024226721</v>
      </c>
      <c r="GV66" s="27">
        <f t="shared" si="181"/>
        <v>0.48391800623851822</v>
      </c>
      <c r="GW66" s="27">
        <f t="shared" si="181"/>
        <v>0.73747270830557454</v>
      </c>
      <c r="GX66" s="27">
        <f t="shared" si="181"/>
        <v>0.30926465025009975</v>
      </c>
      <c r="GY66" s="27">
        <f t="shared" si="181"/>
        <v>0.39579955662476607</v>
      </c>
      <c r="GZ66" s="27">
        <f t="shared" si="181"/>
        <v>0.23484105331836247</v>
      </c>
      <c r="HA66" s="27">
        <f t="shared" si="181"/>
        <v>0.4497157481215126</v>
      </c>
      <c r="HB66" s="27">
        <f t="shared" si="181"/>
        <v>6.6839362412856929E-2</v>
      </c>
      <c r="HC66" s="27">
        <f t="shared" si="181"/>
        <v>0.30889677848321639</v>
      </c>
      <c r="HD66" s="27">
        <f t="shared" si="181"/>
        <v>0.34706607273837164</v>
      </c>
      <c r="HE66" s="27">
        <f t="shared" si="181"/>
        <v>0.54964503565422973</v>
      </c>
      <c r="HF66" s="27">
        <f t="shared" si="181"/>
        <v>0.90447300056782609</v>
      </c>
      <c r="HG66" s="27">
        <f t="shared" si="181"/>
        <v>0.66556324666025546</v>
      </c>
      <c r="HH66" s="27">
        <f t="shared" si="181"/>
        <v>0.70354537770435854</v>
      </c>
      <c r="HI66" s="27">
        <f t="shared" si="181"/>
        <v>0.37647668778021171</v>
      </c>
      <c r="HJ66" s="27">
        <f t="shared" si="181"/>
        <v>0.56029841899635358</v>
      </c>
      <c r="HK66" s="27">
        <f t="shared" si="181"/>
        <v>0.84144895998220193</v>
      </c>
      <c r="HL66" s="27">
        <f t="shared" si="181"/>
        <v>0.42764400062601737</v>
      </c>
      <c r="HM66" s="27">
        <f t="shared" si="181"/>
        <v>0.39896563262893636</v>
      </c>
      <c r="HN66" s="27">
        <f t="shared" si="181"/>
        <v>0.19051044190968014</v>
      </c>
      <c r="HO66" s="27">
        <f t="shared" si="181"/>
        <v>0.1296839957191267</v>
      </c>
      <c r="HP66" s="27">
        <f t="shared" si="181"/>
        <v>0.3667808004464419</v>
      </c>
      <c r="HQ66" s="27">
        <f t="shared" si="181"/>
        <v>0.25067210309050125</v>
      </c>
      <c r="HR66" s="27">
        <f t="shared" si="181"/>
        <v>0.44950640842628076</v>
      </c>
      <c r="HS66" s="27">
        <f t="shared" si="181"/>
        <v>0.3224223767352683</v>
      </c>
      <c r="HT66" s="27">
        <f t="shared" si="181"/>
        <v>0.43337587597135752</v>
      </c>
      <c r="HU66" s="27">
        <f t="shared" si="181"/>
        <v>0.56547870796617872</v>
      </c>
      <c r="HV66" s="27">
        <f t="shared" si="181"/>
        <v>0.38681164590565231</v>
      </c>
      <c r="HW66" s="27">
        <f t="shared" si="181"/>
        <v>0.6924952867574774</v>
      </c>
      <c r="HX66" s="27">
        <f t="shared" si="181"/>
        <v>0.31865251066277978</v>
      </c>
      <c r="HY66" s="27">
        <f t="shared" si="181"/>
        <v>0.3748758545183577</v>
      </c>
      <c r="HZ66" s="27">
        <f t="shared" si="181"/>
        <v>5.2495733410637513E-2</v>
      </c>
      <c r="IA66" s="27">
        <f t="shared" si="181"/>
        <v>0.38959640495394154</v>
      </c>
      <c r="IB66" s="27">
        <f t="shared" si="181"/>
        <v>0.27710296853152983</v>
      </c>
      <c r="IC66" s="27">
        <f t="shared" si="181"/>
        <v>0.3836638925346918</v>
      </c>
      <c r="ID66" s="27">
        <f t="shared" si="181"/>
        <v>0.26229441976411039</v>
      </c>
      <c r="IE66" s="27">
        <f t="shared" si="181"/>
        <v>0.34108944624093596</v>
      </c>
      <c r="IF66" s="27">
        <f t="shared" si="181"/>
        <v>-9.3697144034834423E-2</v>
      </c>
      <c r="IG66" s="27">
        <f t="shared" si="181"/>
        <v>0.36414507141370933</v>
      </c>
      <c r="IH66" s="27">
        <f t="shared" ref="IH66:KS66" si="182">IH56</f>
        <v>0.26454373045897484</v>
      </c>
      <c r="II66" s="27">
        <f t="shared" si="182"/>
        <v>-1.6079123540038154E-2</v>
      </c>
      <c r="IJ66" s="27">
        <f t="shared" si="182"/>
        <v>0.21850051667377812</v>
      </c>
      <c r="IK66" s="27">
        <f t="shared" si="182"/>
        <v>0.36491534205700304</v>
      </c>
      <c r="IL66" s="27">
        <f t="shared" si="182"/>
        <v>0.3500469046871757</v>
      </c>
      <c r="IM66" s="27">
        <f t="shared" si="182"/>
        <v>0.29039190079786437</v>
      </c>
      <c r="IN66" s="27">
        <f t="shared" si="182"/>
        <v>0.32515041667922162</v>
      </c>
      <c r="IO66" s="27">
        <f t="shared" si="182"/>
        <v>0.3982676327379977</v>
      </c>
      <c r="IP66" s="27">
        <f t="shared" si="182"/>
        <v>0.46568662183538123</v>
      </c>
      <c r="IQ66" s="27">
        <f t="shared" si="182"/>
        <v>0.14696136803125626</v>
      </c>
      <c r="IR66" s="27">
        <f t="shared" si="182"/>
        <v>0.29845972538732468</v>
      </c>
      <c r="IS66" s="27">
        <f t="shared" si="182"/>
        <v>0.2423212784150266</v>
      </c>
      <c r="IT66" s="27">
        <f t="shared" si="182"/>
        <v>0.56596976605406724</v>
      </c>
      <c r="IU66" s="27">
        <f t="shared" si="182"/>
        <v>0.71639988662823129</v>
      </c>
      <c r="IV66" s="27">
        <f t="shared" si="182"/>
        <v>0.58104286499680313</v>
      </c>
      <c r="IW66" s="27">
        <f t="shared" si="182"/>
        <v>0.99498247963263253</v>
      </c>
      <c r="IX66" s="27">
        <f t="shared" si="182"/>
        <v>0.9170045914427547</v>
      </c>
      <c r="IY66" s="27">
        <f t="shared" si="182"/>
        <v>0.31367251929425066</v>
      </c>
      <c r="IZ66" s="27">
        <f t="shared" si="182"/>
        <v>0.25468621309485684</v>
      </c>
      <c r="JA66" s="27">
        <f t="shared" si="182"/>
        <v>0.57691172592348039</v>
      </c>
      <c r="JB66" s="27">
        <f t="shared" si="182"/>
        <v>0.35756690386232037</v>
      </c>
      <c r="JC66" s="27">
        <f t="shared" si="182"/>
        <v>0.36646837128550658</v>
      </c>
      <c r="JD66" s="27">
        <f t="shared" si="182"/>
        <v>0.18215319737379332</v>
      </c>
      <c r="JE66" s="27">
        <f t="shared" si="182"/>
        <v>0.51481945078372604</v>
      </c>
      <c r="JF66" s="27">
        <f t="shared" si="182"/>
        <v>0.46031590575004344</v>
      </c>
      <c r="JG66" s="27">
        <f t="shared" si="182"/>
        <v>0.37027010585224218</v>
      </c>
      <c r="JH66" s="27">
        <f t="shared" si="182"/>
        <v>0.32771681787944118</v>
      </c>
      <c r="JI66" s="27">
        <f t="shared" si="182"/>
        <v>0.40968230526301852</v>
      </c>
      <c r="JJ66" s="27">
        <f t="shared" si="182"/>
        <v>0.33742644468756566</v>
      </c>
      <c r="JK66" s="27">
        <f t="shared" si="182"/>
        <v>0.46656857839069943</v>
      </c>
      <c r="JL66" s="27">
        <f t="shared" si="182"/>
        <v>0.31258263296366096</v>
      </c>
      <c r="JM66" s="27">
        <f t="shared" si="182"/>
        <v>0.45806813292404769</v>
      </c>
      <c r="JN66" s="27">
        <f t="shared" si="182"/>
        <v>0.42205629208288542</v>
      </c>
      <c r="JO66" s="27">
        <f t="shared" si="182"/>
        <v>0.41043553441924985</v>
      </c>
      <c r="JP66" s="27">
        <f t="shared" si="182"/>
        <v>0.50726236217156639</v>
      </c>
      <c r="JQ66" s="27">
        <f t="shared" si="182"/>
        <v>0.62031275190381763</v>
      </c>
      <c r="JR66" s="27">
        <f t="shared" si="182"/>
        <v>0.32540007204008248</v>
      </c>
      <c r="JS66" s="27">
        <f t="shared" si="182"/>
        <v>0.62480204599651046</v>
      </c>
      <c r="JT66" s="27">
        <f t="shared" si="182"/>
        <v>0.68111868314157675</v>
      </c>
      <c r="JU66" s="27">
        <f t="shared" si="182"/>
        <v>0.49269576311917973</v>
      </c>
      <c r="JV66" s="27">
        <f t="shared" si="182"/>
        <v>0.56805986261461072</v>
      </c>
      <c r="JW66" s="27">
        <f t="shared" si="182"/>
        <v>0.49751657196894428</v>
      </c>
      <c r="JX66" s="27">
        <f t="shared" si="182"/>
        <v>0.59566890080543544</v>
      </c>
      <c r="JY66" s="27">
        <f t="shared" si="182"/>
        <v>0.49578081943901964</v>
      </c>
      <c r="JZ66" s="27">
        <f t="shared" si="182"/>
        <v>0.65716852107757973</v>
      </c>
      <c r="KA66" s="27">
        <f t="shared" si="182"/>
        <v>0.38510983253664932</v>
      </c>
      <c r="KB66" s="27">
        <f t="shared" si="182"/>
        <v>0.55408796100140023</v>
      </c>
      <c r="KC66" s="27">
        <f t="shared" si="182"/>
        <v>0.35176037341247479</v>
      </c>
      <c r="KD66" s="27">
        <f t="shared" si="182"/>
        <v>0.76589436939503486</v>
      </c>
      <c r="KE66" s="27">
        <f t="shared" si="182"/>
        <v>0.28534197615213941</v>
      </c>
      <c r="KF66" s="27">
        <f t="shared" si="182"/>
        <v>0.38398202967433548</v>
      </c>
      <c r="KG66" s="27">
        <f t="shared" si="182"/>
        <v>0.41634380839843743</v>
      </c>
      <c r="KH66" s="27">
        <f t="shared" si="182"/>
        <v>0.17289773770011152</v>
      </c>
      <c r="KI66" s="27">
        <f t="shared" si="182"/>
        <v>0.40172010894144705</v>
      </c>
      <c r="KJ66" s="27">
        <f t="shared" si="182"/>
        <v>0.41463928902643943</v>
      </c>
      <c r="KK66" s="27">
        <f t="shared" si="182"/>
        <v>0.25872529798292021</v>
      </c>
      <c r="KL66" s="27">
        <f t="shared" si="182"/>
        <v>0.34538395997387994</v>
      </c>
      <c r="KM66" s="238">
        <f t="shared" si="182"/>
        <v>0.2200392412015475</v>
      </c>
      <c r="KN66" s="238">
        <f t="shared" si="182"/>
        <v>9.5557570932015778E-2</v>
      </c>
      <c r="KO66" s="239">
        <f t="shared" si="182"/>
        <v>-0.67470388126135106</v>
      </c>
      <c r="KP66" s="239">
        <f t="shared" si="182"/>
        <v>0.49616951291859124</v>
      </c>
      <c r="KQ66" s="239">
        <f t="shared" si="182"/>
        <v>0.42849077720253348</v>
      </c>
      <c r="KR66" s="239">
        <f t="shared" si="182"/>
        <v>0.7504972677035795</v>
      </c>
      <c r="KS66" s="239">
        <f t="shared" si="182"/>
        <v>0.81471895425606533</v>
      </c>
      <c r="KT66" s="239">
        <f t="shared" ref="KT66:NE66" si="183">KT56</f>
        <v>0.75156020750005581</v>
      </c>
      <c r="KU66" s="239">
        <f t="shared" si="183"/>
        <v>0.43047409798261072</v>
      </c>
      <c r="KV66" s="239">
        <f t="shared" si="183"/>
        <v>0.47784847595020352</v>
      </c>
      <c r="KW66" s="239">
        <f t="shared" si="183"/>
        <v>0.51252751091404747</v>
      </c>
      <c r="KX66" s="239">
        <f t="shared" si="183"/>
        <v>0.49413075675506946</v>
      </c>
      <c r="KY66" s="239">
        <f t="shared" si="183"/>
        <v>0.5653051437509049</v>
      </c>
      <c r="KZ66" s="239">
        <f t="shared" si="183"/>
        <v>0.51542316487565643</v>
      </c>
      <c r="LA66" s="239">
        <f t="shared" si="183"/>
        <v>0.45682151338824184</v>
      </c>
      <c r="LB66" s="239">
        <f t="shared" si="183"/>
        <v>0.34131431690906311</v>
      </c>
      <c r="LC66" s="239">
        <f t="shared" si="183"/>
        <v>0.28879170151412836</v>
      </c>
      <c r="LD66" s="239">
        <f t="shared" si="183"/>
        <v>0.31985099256704785</v>
      </c>
      <c r="LE66" s="239">
        <f t="shared" si="183"/>
        <v>3.1333999103637211E-2</v>
      </c>
      <c r="LF66" s="239">
        <f t="shared" si="183"/>
        <v>0.37865955339591295</v>
      </c>
      <c r="LG66" s="239">
        <f t="shared" si="183"/>
        <v>0.20128357182544221</v>
      </c>
      <c r="LH66" s="239">
        <f t="shared" si="183"/>
        <v>0.13080454896023497</v>
      </c>
      <c r="LI66" s="239">
        <f t="shared" si="183"/>
        <v>8.7948230302224317E-2</v>
      </c>
      <c r="LJ66" s="239">
        <f t="shared" si="183"/>
        <v>0.98801352371928886</v>
      </c>
      <c r="LK66" s="239">
        <f t="shared" si="183"/>
        <v>1.2592722756913162</v>
      </c>
      <c r="LL66" s="239">
        <f t="shared" si="183"/>
        <v>0.76776569381535609</v>
      </c>
      <c r="LM66" s="240">
        <f t="shared" si="183"/>
        <v>6.2442534789347803E-2</v>
      </c>
      <c r="LN66" s="240">
        <f t="shared" si="183"/>
        <v>0.11529507349833779</v>
      </c>
      <c r="LO66" s="240">
        <f t="shared" si="183"/>
        <v>-2.3366644004582326E-2</v>
      </c>
      <c r="LP66" s="240">
        <f t="shared" si="183"/>
        <v>0.48026521333527938</v>
      </c>
      <c r="LQ66" s="240">
        <f t="shared" si="183"/>
        <v>0.18865795661671569</v>
      </c>
      <c r="LR66" s="240">
        <f t="shared" si="183"/>
        <v>0.35706318767893919</v>
      </c>
      <c r="LS66" s="240">
        <f t="shared" si="183"/>
        <v>0.26568758004228243</v>
      </c>
      <c r="LT66" s="127">
        <f t="shared" si="183"/>
        <v>6.723684950338793E-2</v>
      </c>
      <c r="LU66" s="127">
        <f t="shared" si="183"/>
        <v>0.19207726665417368</v>
      </c>
      <c r="LV66" s="127">
        <f t="shared" si="183"/>
        <v>-6.5472850661777215E-2</v>
      </c>
      <c r="LW66" s="127">
        <f t="shared" si="183"/>
        <v>0.15960917439832656</v>
      </c>
      <c r="LX66" s="127">
        <f t="shared" si="183"/>
        <v>2.1695089876722307E-2</v>
      </c>
      <c r="LY66" s="127">
        <f t="shared" si="183"/>
        <v>8.922159895063686E-2</v>
      </c>
      <c r="LZ66" s="127">
        <f t="shared" si="183"/>
        <v>3.9369189773978519E-2</v>
      </c>
      <c r="MA66" s="127">
        <f t="shared" si="183"/>
        <v>0.10115224945899115</v>
      </c>
      <c r="MB66" s="127">
        <f t="shared" si="183"/>
        <v>0</v>
      </c>
      <c r="MC66" s="127">
        <f t="shared" si="183"/>
        <v>2.5527722705241729E-2</v>
      </c>
      <c r="MD66" s="127">
        <f t="shared" si="183"/>
        <v>3.838855183396106E-3</v>
      </c>
      <c r="ME66" s="127">
        <f t="shared" si="183"/>
        <v>0.15641293173845128</v>
      </c>
      <c r="MF66" s="127">
        <f t="shared" si="183"/>
        <v>0.24568817391578079</v>
      </c>
      <c r="MG66" s="127">
        <f t="shared" si="183"/>
        <v>0.13839748999284751</v>
      </c>
      <c r="MH66" s="127">
        <f t="shared" si="183"/>
        <v>2.9122944388049632E-2</v>
      </c>
      <c r="MI66" s="127">
        <f t="shared" si="183"/>
        <v>0.30150999343387497</v>
      </c>
      <c r="MJ66" s="127">
        <f t="shared" si="183"/>
        <v>6.9437112213819319E-3</v>
      </c>
      <c r="MK66" s="127">
        <f t="shared" si="183"/>
        <v>8.5331260941245546E-2</v>
      </c>
      <c r="ML66" s="127">
        <f t="shared" si="183"/>
        <v>0.55003977072841792</v>
      </c>
      <c r="MM66" s="127">
        <f t="shared" si="183"/>
        <v>0.70586327780145552</v>
      </c>
      <c r="MN66" s="127">
        <f t="shared" si="183"/>
        <v>0.11285308057527743</v>
      </c>
      <c r="MO66" s="127">
        <f t="shared" si="183"/>
        <v>0.17761331695550098</v>
      </c>
      <c r="MP66" s="127">
        <f t="shared" si="183"/>
        <v>6.3093569020715279E-2</v>
      </c>
      <c r="MQ66" s="127">
        <f t="shared" si="183"/>
        <v>0.16151108487071042</v>
      </c>
      <c r="MR66" s="127">
        <f t="shared" si="183"/>
        <v>0.1741599449757345</v>
      </c>
      <c r="MS66" s="127">
        <f t="shared" si="183"/>
        <v>0.22746854073574951</v>
      </c>
      <c r="MT66" s="127">
        <f t="shared" si="183"/>
        <v>0.3887007253387651</v>
      </c>
      <c r="MU66" s="127">
        <f t="shared" si="183"/>
        <v>0.415559839019501</v>
      </c>
      <c r="MV66" s="127">
        <f t="shared" si="183"/>
        <v>0.4732863067549502</v>
      </c>
      <c r="MW66" s="127">
        <f t="shared" si="183"/>
        <v>0.12835060972803092</v>
      </c>
      <c r="MX66" s="127">
        <f t="shared" si="183"/>
        <v>0.26469661255679</v>
      </c>
      <c r="MY66" s="127">
        <f t="shared" si="183"/>
        <v>0.32924393022826592</v>
      </c>
      <c r="MZ66" s="127">
        <f t="shared" si="183"/>
        <v>0.41132263813363323</v>
      </c>
      <c r="NA66" s="127">
        <f t="shared" si="183"/>
        <v>2.5779439302887397E-2</v>
      </c>
      <c r="NB66" s="127">
        <f t="shared" si="183"/>
        <v>0.16676066482205698</v>
      </c>
      <c r="NC66" s="127">
        <f t="shared" si="183"/>
        <v>0.42752359454695466</v>
      </c>
      <c r="ND66" s="127">
        <f t="shared" si="183"/>
        <v>0.37748846390556423</v>
      </c>
      <c r="NE66" s="127">
        <f t="shared" si="183"/>
        <v>0.1753502295949616</v>
      </c>
    </row>
    <row r="67" spans="1:369" s="38" customFormat="1">
      <c r="A67" s="24" t="s">
        <v>214</v>
      </c>
      <c r="B67" s="24">
        <f t="shared" ref="B67:DX69" si="184">B46</f>
        <v>3.4352016114843065E-2</v>
      </c>
      <c r="C67" s="24">
        <f t="shared" si="184"/>
        <v>3.0135177962213038E-2</v>
      </c>
      <c r="D67" s="24">
        <f t="shared" si="184"/>
        <v>4.4930614523439105E-2</v>
      </c>
      <c r="E67" s="24">
        <f t="shared" si="184"/>
        <v>3.340103403654205E-2</v>
      </c>
      <c r="F67" s="24">
        <f t="shared" si="184"/>
        <v>4.6808144072804016E-2</v>
      </c>
      <c r="G67" s="24">
        <f t="shared" si="184"/>
        <v>3.706043300868845E-2</v>
      </c>
      <c r="H67" s="24">
        <f t="shared" si="184"/>
        <v>3.5419403242207721E-2</v>
      </c>
      <c r="I67" s="24">
        <f t="shared" si="184"/>
        <v>2.5884218352212316E-3</v>
      </c>
      <c r="J67" s="24">
        <f t="shared" si="184"/>
        <v>4.4558969271310096E-2</v>
      </c>
      <c r="K67" s="24">
        <f t="shared" si="184"/>
        <v>3.7207711157737161E-2</v>
      </c>
      <c r="L67" s="24">
        <f t="shared" si="184"/>
        <v>2.0093490385667046E-3</v>
      </c>
      <c r="M67" s="24">
        <f t="shared" si="184"/>
        <v>3.275220870887411E-2</v>
      </c>
      <c r="N67" s="24">
        <f t="shared" si="184"/>
        <v>3.4323441241359998E-2</v>
      </c>
      <c r="O67" s="24">
        <f t="shared" si="184"/>
        <v>4.5273012982446098E-2</v>
      </c>
      <c r="P67" s="24">
        <f t="shared" si="184"/>
        <v>4.6921554378820583E-2</v>
      </c>
      <c r="Q67" s="24">
        <f t="shared" si="184"/>
        <v>4.2637033590163374E-2</v>
      </c>
      <c r="R67" s="24">
        <f t="shared" si="184"/>
        <v>3.6541942402203341E-2</v>
      </c>
      <c r="S67" s="24">
        <f t="shared" si="184"/>
        <v>3.6039938500990992E-2</v>
      </c>
      <c r="T67" s="24">
        <f t="shared" si="184"/>
        <v>3.3614375693051299E-2</v>
      </c>
      <c r="U67" s="24">
        <f t="shared" si="184"/>
        <v>3.4768414818976738E-2</v>
      </c>
      <c r="V67" s="24">
        <f t="shared" si="184"/>
        <v>3.6921432932013887E-2</v>
      </c>
      <c r="W67" s="24">
        <f t="shared" si="184"/>
        <v>4.0302422054252642E-2</v>
      </c>
      <c r="X67" s="24">
        <f t="shared" si="184"/>
        <v>4.1669042020440833E-2</v>
      </c>
      <c r="Y67" s="24">
        <f t="shared" si="184"/>
        <v>3.9742801984064532E-2</v>
      </c>
      <c r="Z67" s="24">
        <f t="shared" si="184"/>
        <v>4.214843984728725E-2</v>
      </c>
      <c r="AA67" s="24">
        <f t="shared" si="184"/>
        <v>4.198916579686908E-2</v>
      </c>
      <c r="AB67" s="24">
        <f t="shared" si="184"/>
        <v>4.9503610747602046E-2</v>
      </c>
      <c r="AC67" s="24">
        <f t="shared" si="184"/>
        <v>4.6480776350603069E-2</v>
      </c>
      <c r="AD67" s="24">
        <f t="shared" si="184"/>
        <v>4.9503898128285019E-2</v>
      </c>
      <c r="AE67" s="24">
        <f t="shared" si="184"/>
        <v>5.2574052105844198E-2</v>
      </c>
      <c r="AF67" s="24">
        <f t="shared" si="184"/>
        <v>4.5307251625548592E-2</v>
      </c>
      <c r="AG67" s="24">
        <f t="shared" si="184"/>
        <v>4.5716100996959219E-2</v>
      </c>
      <c r="AH67" s="24">
        <f t="shared" si="184"/>
        <v>4.3342617240501993E-2</v>
      </c>
      <c r="AI67" s="24">
        <f t="shared" si="184"/>
        <v>0</v>
      </c>
      <c r="AJ67" s="24">
        <f t="shared" si="184"/>
        <v>2.9095703472031713E-2</v>
      </c>
      <c r="AK67" s="24">
        <f t="shared" si="184"/>
        <v>2.8200555350541792E-2</v>
      </c>
      <c r="AL67" s="24">
        <f t="shared" si="184"/>
        <v>3.5817853914011447E-2</v>
      </c>
      <c r="AM67" s="24">
        <f t="shared" si="184"/>
        <v>3.1882964373477748E-2</v>
      </c>
      <c r="AN67" s="24">
        <f t="shared" si="184"/>
        <v>4.2123222871076393E-2</v>
      </c>
      <c r="AO67" s="24">
        <f t="shared" si="184"/>
        <v>3.6587153251848005E-2</v>
      </c>
      <c r="AP67" s="24">
        <f t="shared" si="184"/>
        <v>3.9999016536459923E-2</v>
      </c>
      <c r="AQ67" s="24">
        <f t="shared" si="184"/>
        <v>3.2989998674099789E-2</v>
      </c>
      <c r="AR67" s="24">
        <f t="shared" si="184"/>
        <v>2.9991713275798859E-2</v>
      </c>
      <c r="AS67" s="24">
        <f t="shared" si="184"/>
        <v>3.0970903305313564E-2</v>
      </c>
      <c r="AT67" s="24">
        <f t="shared" si="184"/>
        <v>2.121905505757781E-3</v>
      </c>
      <c r="AU67" s="24">
        <f t="shared" si="184"/>
        <v>2.930947076393508E-3</v>
      </c>
      <c r="AV67" s="24">
        <f t="shared" si="184"/>
        <v>3.5318076145037833E-2</v>
      </c>
      <c r="AW67" s="24">
        <f t="shared" si="184"/>
        <v>5.1343462822450274E-2</v>
      </c>
      <c r="AX67" s="83">
        <f t="shared" si="184"/>
        <v>0.18121296157801423</v>
      </c>
      <c r="AY67" s="83">
        <f t="shared" si="184"/>
        <v>0.20872281592416914</v>
      </c>
      <c r="AZ67" s="83">
        <f t="shared" si="184"/>
        <v>0.18474958943710945</v>
      </c>
      <c r="BA67" s="83">
        <f t="shared" si="184"/>
        <v>2.615055205096159E-2</v>
      </c>
      <c r="BB67" s="83">
        <f t="shared" si="184"/>
        <v>0.20303869096636218</v>
      </c>
      <c r="BC67" s="83">
        <f t="shared" si="184"/>
        <v>0.12913111111699191</v>
      </c>
      <c r="BD67" s="83">
        <f t="shared" si="184"/>
        <v>0</v>
      </c>
      <c r="BE67" s="83">
        <f t="shared" si="184"/>
        <v>2.1886025268905854E-3</v>
      </c>
      <c r="BF67" s="83">
        <f t="shared" si="184"/>
        <v>0.19912676836681428</v>
      </c>
      <c r="BG67" s="83">
        <f t="shared" si="184"/>
        <v>1.9422268747814924E-2</v>
      </c>
      <c r="BH67" s="83">
        <f t="shared" si="184"/>
        <v>3.8822959303139934E-2</v>
      </c>
      <c r="BI67" s="83">
        <f t="shared" si="184"/>
        <v>6.5284741313834035E-2</v>
      </c>
      <c r="BJ67" s="83">
        <f t="shared" si="184"/>
        <v>3.97735013807958E-2</v>
      </c>
      <c r="BK67" s="83">
        <f t="shared" si="184"/>
        <v>5.0304753033021704E-2</v>
      </c>
      <c r="BL67" s="83">
        <f t="shared" si="184"/>
        <v>2.4773923911685088E-2</v>
      </c>
      <c r="BM67" s="83">
        <f t="shared" si="184"/>
        <v>4.3123436772165111E-2</v>
      </c>
      <c r="BN67" s="83">
        <f t="shared" si="184"/>
        <v>6.2557668791748913E-2</v>
      </c>
      <c r="BO67" s="83">
        <f t="shared" si="184"/>
        <v>2.7873607864864959E-2</v>
      </c>
      <c r="BP67" s="83">
        <f t="shared" si="184"/>
        <v>4.9631947653156365E-2</v>
      </c>
      <c r="BQ67" s="83">
        <f t="shared" si="184"/>
        <v>4.5234673069827133E-2</v>
      </c>
      <c r="BR67" s="83">
        <f t="shared" si="184"/>
        <v>4.2145163240031286E-2</v>
      </c>
      <c r="BS67" s="83">
        <f t="shared" si="184"/>
        <v>7.8425125194393888E-2</v>
      </c>
      <c r="BT67" s="83">
        <f t="shared" si="184"/>
        <v>7.6250411501877127E-2</v>
      </c>
      <c r="BU67" s="83">
        <f t="shared" si="184"/>
        <v>9.1054596273169267E-2</v>
      </c>
      <c r="BV67" s="83">
        <f t="shared" si="184"/>
        <v>5.03853265861657E-2</v>
      </c>
      <c r="BW67" s="83">
        <f t="shared" si="184"/>
        <v>8.5426279450581899E-2</v>
      </c>
      <c r="BX67" s="83">
        <f t="shared" si="184"/>
        <v>4.7768203840371434E-2</v>
      </c>
      <c r="BY67" s="83">
        <f t="shared" si="184"/>
        <v>5.6331978273508491E-2</v>
      </c>
      <c r="BZ67" s="83">
        <f t="shared" si="184"/>
        <v>5.6978294421462239E-2</v>
      </c>
      <c r="CA67" s="83">
        <f t="shared" si="184"/>
        <v>5.6769255187147913E-2</v>
      </c>
      <c r="CB67" s="83">
        <f t="shared" si="184"/>
        <v>6.1010350820766356E-2</v>
      </c>
      <c r="CC67" s="83">
        <f t="shared" si="184"/>
        <v>4.8436944528618089E-2</v>
      </c>
      <c r="CD67" s="83">
        <f t="shared" si="184"/>
        <v>3.2590797985000752E-2</v>
      </c>
      <c r="CE67" s="83">
        <f t="shared" si="184"/>
        <v>3.6513616803954381E-2</v>
      </c>
      <c r="CF67" s="83">
        <f t="shared" si="184"/>
        <v>4.1634929475280469E-2</v>
      </c>
      <c r="CG67" s="83">
        <f t="shared" si="184"/>
        <v>4.4627791000072685E-2</v>
      </c>
      <c r="CH67" s="83">
        <f t="shared" si="184"/>
        <v>5.5821571584526122E-2</v>
      </c>
      <c r="CI67" s="83">
        <f t="shared" si="184"/>
        <v>4.6125297366031527E-2</v>
      </c>
      <c r="CJ67" s="83">
        <f t="shared" si="184"/>
        <v>4.2344810694201943E-2</v>
      </c>
      <c r="CK67" s="83">
        <f t="shared" si="184"/>
        <v>5.0924086045374052E-2</v>
      </c>
      <c r="CL67" s="83">
        <f t="shared" si="184"/>
        <v>4.8478012226049146E-2</v>
      </c>
      <c r="CM67" s="83">
        <f t="shared" si="184"/>
        <v>5.036597753111563E-2</v>
      </c>
      <c r="CN67" s="83">
        <f t="shared" si="184"/>
        <v>5.5062048910778517E-2</v>
      </c>
      <c r="CO67" s="83">
        <f t="shared" si="184"/>
        <v>5.3759840083852276E-2</v>
      </c>
      <c r="CP67" s="83">
        <f t="shared" si="184"/>
        <v>5.6205408479054163E-2</v>
      </c>
      <c r="CQ67" s="83">
        <f t="shared" si="184"/>
        <v>5.5391233601985938E-2</v>
      </c>
      <c r="CR67" s="24">
        <f t="shared" si="184"/>
        <v>1.3061742807203841E-2</v>
      </c>
      <c r="CS67" s="24">
        <f t="shared" si="184"/>
        <v>9.2249213215209128E-3</v>
      </c>
      <c r="CT67" s="24">
        <f t="shared" si="184"/>
        <v>1.0600948967908317E-2</v>
      </c>
      <c r="CU67" s="24">
        <f t="shared" si="184"/>
        <v>6.0880396057284097E-2</v>
      </c>
      <c r="CV67" s="24">
        <f t="shared" si="184"/>
        <v>8.6324792755224835E-3</v>
      </c>
      <c r="CW67" s="24">
        <f t="shared" si="184"/>
        <v>6.2825172975068018E-3</v>
      </c>
      <c r="CX67" s="24">
        <f t="shared" si="184"/>
        <v>5.2099067481622172E-2</v>
      </c>
      <c r="CY67" s="24">
        <f t="shared" si="184"/>
        <v>5.4404946668733814E-2</v>
      </c>
      <c r="CZ67" s="24">
        <f t="shared" si="184"/>
        <v>1.1992896079347608E-2</v>
      </c>
      <c r="DA67" s="24">
        <f t="shared" si="184"/>
        <v>5.8054321952158462E-3</v>
      </c>
      <c r="DB67" s="24">
        <f t="shared" si="184"/>
        <v>5.3136248535452638E-2</v>
      </c>
      <c r="DC67" s="26">
        <f t="shared" si="184"/>
        <v>5.3566857282852758E-2</v>
      </c>
      <c r="DD67" s="26">
        <f t="shared" si="184"/>
        <v>6.8156104003436704E-2</v>
      </c>
      <c r="DE67" s="26">
        <f t="shared" si="184"/>
        <v>6.7456499622414873E-2</v>
      </c>
      <c r="DF67" s="26">
        <f t="shared" si="184"/>
        <v>5.5515518559096283E-2</v>
      </c>
      <c r="DG67" s="26">
        <f t="shared" si="184"/>
        <v>5.5871026058669164E-2</v>
      </c>
      <c r="DH67" s="26">
        <f t="shared" si="184"/>
        <v>5.5502623370672924E-2</v>
      </c>
      <c r="DI67" s="26">
        <f t="shared" si="184"/>
        <v>5.2629577746866156E-2</v>
      </c>
      <c r="DJ67" s="26">
        <f t="shared" si="184"/>
        <v>5.4521543363882222E-2</v>
      </c>
      <c r="DK67" s="26">
        <f t="shared" si="184"/>
        <v>5.3525795561468456E-2</v>
      </c>
      <c r="DL67" s="26">
        <f t="shared" si="184"/>
        <v>5.576741748168456E-2</v>
      </c>
      <c r="DM67" s="26">
        <f t="shared" si="184"/>
        <v>6.1139701007379928E-2</v>
      </c>
      <c r="DN67" s="26">
        <f t="shared" si="184"/>
        <v>6.0753656423234416E-2</v>
      </c>
      <c r="DO67" s="26">
        <f t="shared" si="184"/>
        <v>5.4369276005874163E-2</v>
      </c>
      <c r="DP67" s="26">
        <f t="shared" si="184"/>
        <v>5.3870904455690365E-2</v>
      </c>
      <c r="DQ67" s="26">
        <v>5.5415220127982341E-2</v>
      </c>
      <c r="DR67" s="26">
        <v>5.9537651974883858E-2</v>
      </c>
      <c r="DS67" s="26">
        <v>7.6831881801538771E-2</v>
      </c>
      <c r="DT67" s="26">
        <v>6.410375529660732E-2</v>
      </c>
      <c r="DU67" s="26">
        <v>6.2713347841331091E-2</v>
      </c>
      <c r="DV67" s="26">
        <v>6.0870371391612929E-2</v>
      </c>
      <c r="DW67" s="26">
        <f t="shared" si="184"/>
        <v>0.15069278096284811</v>
      </c>
      <c r="DX67" s="26">
        <f t="shared" si="184"/>
        <v>9.724593858628007E-2</v>
      </c>
      <c r="DY67" s="26">
        <f t="shared" ref="DY67:EQ71" si="185">DY46</f>
        <v>0.12868159052756847</v>
      </c>
      <c r="DZ67" s="26">
        <f t="shared" si="185"/>
        <v>5.0862724241548238E-2</v>
      </c>
      <c r="EA67" s="26">
        <f t="shared" si="185"/>
        <v>0.13612289873594369</v>
      </c>
      <c r="EB67" s="26">
        <f t="shared" si="185"/>
        <v>5.0135877503184378E-2</v>
      </c>
      <c r="EC67" s="26">
        <f t="shared" si="185"/>
        <v>7.3829484899090414E-2</v>
      </c>
      <c r="ED67" s="26">
        <f t="shared" si="185"/>
        <v>8.0806039909946337E-2</v>
      </c>
      <c r="EE67" s="26">
        <f t="shared" si="185"/>
        <v>8.6681519030718676E-2</v>
      </c>
      <c r="EF67" s="26">
        <f t="shared" si="185"/>
        <v>8.2324034711271213E-2</v>
      </c>
      <c r="EG67" s="26">
        <f t="shared" si="185"/>
        <v>0.13162718909337034</v>
      </c>
      <c r="EH67" s="26">
        <f t="shared" si="185"/>
        <v>3.958537080850618E-2</v>
      </c>
      <c r="EI67" s="26">
        <f t="shared" si="185"/>
        <v>3.101130936847141E-2</v>
      </c>
      <c r="EJ67" s="26">
        <f t="shared" si="185"/>
        <v>7.5805023525313889E-2</v>
      </c>
      <c r="EK67" s="26">
        <f t="shared" si="185"/>
        <v>7.1961606588529181E-2</v>
      </c>
      <c r="EL67" s="26">
        <f t="shared" si="185"/>
        <v>6.2815073163312488E-2</v>
      </c>
      <c r="EM67" s="26">
        <f t="shared" si="185"/>
        <v>8.7013446339098507E-2</v>
      </c>
      <c r="EN67" s="26">
        <f t="shared" si="185"/>
        <v>7.8933043803665143E-2</v>
      </c>
      <c r="EO67" s="26">
        <f t="shared" si="185"/>
        <v>7.7291121372337554E-2</v>
      </c>
      <c r="EP67" s="26">
        <f t="shared" si="185"/>
        <v>8.2687371508685659E-2</v>
      </c>
      <c r="EQ67" s="26">
        <f t="shared" si="185"/>
        <v>0.10589340541076078</v>
      </c>
      <c r="ER67" s="27">
        <v>1.9406312488153402E-2</v>
      </c>
      <c r="ES67" s="27">
        <v>1.7389612032149747E-2</v>
      </c>
      <c r="ET67" s="27">
        <v>1.7597990291179727E-2</v>
      </c>
      <c r="EU67" s="27">
        <v>3.2551212426592667E-2</v>
      </c>
      <c r="EV67" s="27">
        <v>2.0416943843445359E-2</v>
      </c>
      <c r="EW67" s="27">
        <v>1.5796346574308846E-2</v>
      </c>
      <c r="EX67" s="27">
        <v>4.3451355924237135E-2</v>
      </c>
      <c r="EY67" s="27">
        <v>1.4068918001206864E-2</v>
      </c>
      <c r="EZ67" s="27">
        <v>1.251687972198046E-2</v>
      </c>
      <c r="FA67" s="27">
        <v>1.7978556630888091E-2</v>
      </c>
      <c r="FB67" s="27">
        <v>2.0092464298365476E-2</v>
      </c>
      <c r="FC67" s="27">
        <v>1.8144121712098282E-2</v>
      </c>
      <c r="FD67" s="27">
        <v>1.6392069713299984E-2</v>
      </c>
      <c r="FE67" s="27">
        <v>2.224385794606891E-2</v>
      </c>
      <c r="FF67" s="27">
        <v>1.8834708827826938E-2</v>
      </c>
      <c r="FG67" s="27">
        <v>3.4091423611646861E-2</v>
      </c>
      <c r="FH67" s="27">
        <v>2.186603660485506E-2</v>
      </c>
      <c r="FI67" s="27">
        <v>1.9438525799391041E-2</v>
      </c>
      <c r="FJ67" s="27">
        <v>1.4374672184882789E-2</v>
      </c>
      <c r="FK67" s="27">
        <v>2.2272749367832984E-2</v>
      </c>
      <c r="FL67" s="27">
        <v>1.7808978013151264E-2</v>
      </c>
      <c r="FM67" s="27">
        <v>7.1324786028118667E-3</v>
      </c>
      <c r="FN67" s="27">
        <v>2.1927544604278624E-2</v>
      </c>
      <c r="FO67" s="27">
        <v>1.9744440997723482E-2</v>
      </c>
      <c r="FP67" s="27">
        <v>1.7606481534900388E-2</v>
      </c>
      <c r="FQ67" s="27">
        <v>1.8793676776041254E-2</v>
      </c>
      <c r="FR67" s="27">
        <v>2.2598802273087526E-2</v>
      </c>
      <c r="FS67" s="27">
        <v>4.2623979051697153E-2</v>
      </c>
      <c r="FT67" s="27">
        <v>2.4561224839709118E-2</v>
      </c>
      <c r="FU67" s="27">
        <v>4.6120527270131301E-2</v>
      </c>
      <c r="FV67" s="27">
        <f t="shared" ref="FV67:IG70" si="186">FV46</f>
        <v>1.4502217603136433E-2</v>
      </c>
      <c r="FW67" s="27">
        <f t="shared" si="186"/>
        <v>1.4433645608880665E-2</v>
      </c>
      <c r="FX67" s="27">
        <f t="shared" si="186"/>
        <v>1.8163973542382354E-2</v>
      </c>
      <c r="FY67" s="27">
        <f t="shared" si="186"/>
        <v>2.4651427476179259E-2</v>
      </c>
      <c r="FZ67" s="27">
        <f t="shared" si="186"/>
        <v>2.0472004520902518E-2</v>
      </c>
      <c r="GA67" s="27">
        <f t="shared" si="186"/>
        <v>2.289991806265786E-2</v>
      </c>
      <c r="GB67" s="27">
        <f t="shared" si="186"/>
        <v>2.6691687769951053E-2</v>
      </c>
      <c r="GC67" s="27">
        <f t="shared" si="186"/>
        <v>1.2488272046090947E-2</v>
      </c>
      <c r="GD67" s="27">
        <f t="shared" si="186"/>
        <v>1.4531654507114418E-2</v>
      </c>
      <c r="GE67" s="27">
        <f t="shared" si="186"/>
        <v>1.0765041384695976E-2</v>
      </c>
      <c r="GF67" s="27">
        <f t="shared" si="186"/>
        <v>1.4496365030234106E-2</v>
      </c>
      <c r="GG67" s="27">
        <f t="shared" si="186"/>
        <v>1.6620441650507561E-2</v>
      </c>
      <c r="GH67" s="27">
        <f t="shared" si="186"/>
        <v>1.6281027099025142E-2</v>
      </c>
      <c r="GI67" s="27">
        <f t="shared" si="186"/>
        <v>1.6486383847357056E-2</v>
      </c>
      <c r="GJ67" s="27">
        <f t="shared" si="186"/>
        <v>2.28258962178076E-2</v>
      </c>
      <c r="GK67" s="27">
        <f t="shared" si="186"/>
        <v>2.9615927566867283E-2</v>
      </c>
      <c r="GL67" s="27">
        <f t="shared" si="186"/>
        <v>1.9346656468688193E-2</v>
      </c>
      <c r="GM67" s="27">
        <f t="shared" si="186"/>
        <v>2.7839644243952275E-2</v>
      </c>
      <c r="GN67" s="27">
        <f t="shared" si="186"/>
        <v>1.5828528020155462E-2</v>
      </c>
      <c r="GO67" s="27">
        <f t="shared" si="186"/>
        <v>2.8840971087767859E-2</v>
      </c>
      <c r="GP67" s="27">
        <f t="shared" si="186"/>
        <v>2.7105078588582996E-2</v>
      </c>
      <c r="GQ67" s="27">
        <f t="shared" si="186"/>
        <v>2.080821597334833E-2</v>
      </c>
      <c r="GR67" s="27">
        <f t="shared" si="186"/>
        <v>1.5353284881722096E-2</v>
      </c>
      <c r="GS67" s="27">
        <f t="shared" si="186"/>
        <v>1.4532767604541036E-2</v>
      </c>
      <c r="GT67" s="27">
        <f t="shared" si="186"/>
        <v>1.60789989580176E-2</v>
      </c>
      <c r="GU67" s="27">
        <f t="shared" si="186"/>
        <v>1.2679358959869975E-2</v>
      </c>
      <c r="GV67" s="27">
        <f t="shared" si="186"/>
        <v>3.9255769136013342E-2</v>
      </c>
      <c r="GW67" s="27">
        <f t="shared" si="186"/>
        <v>2.1581332586384522E-2</v>
      </c>
      <c r="GX67" s="27">
        <f t="shared" si="186"/>
        <v>2.0776830435488461E-2</v>
      </c>
      <c r="GY67" s="27">
        <f t="shared" si="186"/>
        <v>3.5925790363144819E-2</v>
      </c>
      <c r="GZ67" s="27">
        <f t="shared" si="186"/>
        <v>1.954453741004283E-2</v>
      </c>
      <c r="HA67" s="27">
        <f t="shared" si="186"/>
        <v>3.9333126231100558E-2</v>
      </c>
      <c r="HB67" s="27">
        <f t="shared" si="186"/>
        <v>4.6124405747408663E-2</v>
      </c>
      <c r="HC67" s="27">
        <f t="shared" si="186"/>
        <v>1.0477288172412313E-2</v>
      </c>
      <c r="HD67" s="27">
        <f t="shared" si="186"/>
        <v>1.574796019377335E-2</v>
      </c>
      <c r="HE67" s="27">
        <f t="shared" si="186"/>
        <v>1.4420065696274357E-2</v>
      </c>
      <c r="HF67" s="27">
        <f t="shared" si="186"/>
        <v>1.4558004422373892E-2</v>
      </c>
      <c r="HG67" s="27">
        <f t="shared" si="186"/>
        <v>1.4743639218604915E-2</v>
      </c>
      <c r="HH67" s="27">
        <f t="shared" si="186"/>
        <v>1.6499288176533594E-2</v>
      </c>
      <c r="HI67" s="27">
        <f t="shared" si="186"/>
        <v>4.2623979051697153E-2</v>
      </c>
      <c r="HJ67" s="27">
        <f t="shared" si="186"/>
        <v>2.4561224839709118E-2</v>
      </c>
      <c r="HK67" s="27">
        <f t="shared" si="186"/>
        <v>7.0535966555576451E-2</v>
      </c>
      <c r="HL67" s="27">
        <f t="shared" si="186"/>
        <v>1.6138221189429963E-2</v>
      </c>
      <c r="HM67" s="27">
        <f t="shared" si="186"/>
        <v>3.5769197823791878E-2</v>
      </c>
      <c r="HN67" s="27">
        <f t="shared" si="186"/>
        <v>1.4118553175390991E-2</v>
      </c>
      <c r="HO67" s="27">
        <f t="shared" si="186"/>
        <v>1.5710130424782906E-2</v>
      </c>
      <c r="HP67" s="27">
        <f t="shared" si="186"/>
        <v>2.1225506649221477E-2</v>
      </c>
      <c r="HQ67" s="27">
        <f t="shared" si="186"/>
        <v>1.7624178580604645E-2</v>
      </c>
      <c r="HR67" s="27">
        <f t="shared" si="186"/>
        <v>1.4174879809749841E-2</v>
      </c>
      <c r="HS67" s="27">
        <f t="shared" si="186"/>
        <v>1.7806599976512072E-2</v>
      </c>
      <c r="HT67" s="27">
        <f t="shared" si="186"/>
        <v>1.4291660209797668E-2</v>
      </c>
      <c r="HU67" s="27">
        <f t="shared" si="186"/>
        <v>1.5983904304257984E-2</v>
      </c>
      <c r="HV67" s="27">
        <f t="shared" si="186"/>
        <v>3.5969638827983541E-2</v>
      </c>
      <c r="HW67" s="27">
        <f t="shared" si="186"/>
        <v>4.3391556485987318E-2</v>
      </c>
      <c r="HX67" s="27">
        <f t="shared" si="186"/>
        <v>1.2167774946583032E-2</v>
      </c>
      <c r="HY67" s="27">
        <f t="shared" si="186"/>
        <v>1.2274459003844768E-2</v>
      </c>
      <c r="HZ67" s="27">
        <f t="shared" si="186"/>
        <v>2.2598802273087526E-2</v>
      </c>
      <c r="IA67" s="27">
        <f t="shared" si="186"/>
        <v>1.2278107573706684E-2</v>
      </c>
      <c r="IB67" s="27">
        <f t="shared" si="186"/>
        <v>1.0529901905122893E-2</v>
      </c>
      <c r="IC67" s="27">
        <f t="shared" si="186"/>
        <v>1.2802317810970769E-2</v>
      </c>
      <c r="ID67" s="27">
        <f t="shared" si="186"/>
        <v>1.7606481534900388E-2</v>
      </c>
      <c r="IE67" s="27">
        <f t="shared" si="186"/>
        <v>1.220855439133945E-2</v>
      </c>
      <c r="IF67" s="27">
        <f t="shared" si="186"/>
        <v>2.605005578754312E-2</v>
      </c>
      <c r="IG67" s="27">
        <f t="shared" si="186"/>
        <v>1.2250767832784998E-2</v>
      </c>
      <c r="IH67" s="27">
        <f t="shared" ref="IH67:KS71" si="187">IH46</f>
        <v>1.3883530922048514E-2</v>
      </c>
      <c r="II67" s="27">
        <f t="shared" si="187"/>
        <v>1.8793676776041254E-2</v>
      </c>
      <c r="IJ67" s="27">
        <f t="shared" si="187"/>
        <v>1.5652049482745952E-2</v>
      </c>
      <c r="IK67" s="27">
        <f t="shared" si="187"/>
        <v>1.42935271703102E-2</v>
      </c>
      <c r="IL67" s="27">
        <f t="shared" si="187"/>
        <v>1.5416993777453057E-2</v>
      </c>
      <c r="IM67" s="27">
        <f t="shared" si="187"/>
        <v>1.7816967118149004E-2</v>
      </c>
      <c r="IN67" s="27">
        <f t="shared" si="187"/>
        <v>1.41046596169562E-2</v>
      </c>
      <c r="IO67" s="27">
        <f t="shared" si="187"/>
        <v>2.0704596642544308E-2</v>
      </c>
      <c r="IP67" s="27">
        <f t="shared" si="187"/>
        <v>1.3968829888824618E-2</v>
      </c>
      <c r="IQ67" s="27">
        <f t="shared" si="187"/>
        <v>1.3802243793681706E-2</v>
      </c>
      <c r="IR67" s="27">
        <f t="shared" si="187"/>
        <v>1.581055002915099E-2</v>
      </c>
      <c r="IS67" s="27">
        <f t="shared" si="187"/>
        <v>1.2370624774158281E-2</v>
      </c>
      <c r="IT67" s="27">
        <f t="shared" si="187"/>
        <v>2.1294181693674377E-2</v>
      </c>
      <c r="IU67" s="27">
        <f t="shared" si="187"/>
        <v>2.5326000774866537E-2</v>
      </c>
      <c r="IV67" s="27">
        <f t="shared" si="187"/>
        <v>2.7066635215392171E-2</v>
      </c>
      <c r="IW67" s="27">
        <f t="shared" si="187"/>
        <v>3.178058823365465E-2</v>
      </c>
      <c r="IX67" s="27">
        <f t="shared" si="187"/>
        <v>3.8297846605011489E-2</v>
      </c>
      <c r="IY67" s="27">
        <f t="shared" si="187"/>
        <v>2.0667181611528626E-2</v>
      </c>
      <c r="IZ67" s="27">
        <f t="shared" si="187"/>
        <v>1.0265086960880921E-2</v>
      </c>
      <c r="JA67" s="27">
        <f t="shared" si="187"/>
        <v>1.9162707045517837E-2</v>
      </c>
      <c r="JB67" s="27">
        <f t="shared" si="187"/>
        <v>2.5057388225906658E-2</v>
      </c>
      <c r="JC67" s="27">
        <f t="shared" si="187"/>
        <v>1.3863682094401858E-2</v>
      </c>
      <c r="JD67" s="27">
        <f t="shared" si="187"/>
        <v>1.8784791990585241E-2</v>
      </c>
      <c r="JE67" s="27">
        <f t="shared" si="187"/>
        <v>1.5981194695367917E-2</v>
      </c>
      <c r="JF67" s="27">
        <f t="shared" si="187"/>
        <v>1.3961785342349651E-2</v>
      </c>
      <c r="JG67" s="27">
        <f t="shared" si="187"/>
        <v>2.7415334010299029E-2</v>
      </c>
      <c r="JH67" s="27">
        <f t="shared" si="187"/>
        <v>2.4872442639186716E-2</v>
      </c>
      <c r="JI67" s="27">
        <f t="shared" si="187"/>
        <v>2.4703775320696123E-2</v>
      </c>
      <c r="JJ67" s="27">
        <f t="shared" si="187"/>
        <v>1.5690978866106382E-2</v>
      </c>
      <c r="JK67" s="27">
        <f t="shared" si="187"/>
        <v>0</v>
      </c>
      <c r="JL67" s="27">
        <f t="shared" si="187"/>
        <v>1.3961120456669496E-2</v>
      </c>
      <c r="JM67" s="27">
        <f t="shared" si="187"/>
        <v>0</v>
      </c>
      <c r="JN67" s="27">
        <f t="shared" si="187"/>
        <v>1.0573770822936408E-2</v>
      </c>
      <c r="JO67" s="27">
        <f t="shared" si="187"/>
        <v>1.8914370435742716E-2</v>
      </c>
      <c r="JP67" s="27">
        <f t="shared" si="187"/>
        <v>0</v>
      </c>
      <c r="JQ67" s="27">
        <f t="shared" si="187"/>
        <v>0</v>
      </c>
      <c r="JR67" s="27">
        <f t="shared" si="187"/>
        <v>0</v>
      </c>
      <c r="JS67" s="27">
        <f t="shared" si="187"/>
        <v>0</v>
      </c>
      <c r="JT67" s="27">
        <f t="shared" si="187"/>
        <v>0</v>
      </c>
      <c r="JU67" s="27">
        <f t="shared" si="187"/>
        <v>0</v>
      </c>
      <c r="JV67" s="27">
        <f t="shared" si="187"/>
        <v>0</v>
      </c>
      <c r="JW67" s="27">
        <f t="shared" si="187"/>
        <v>0</v>
      </c>
      <c r="JX67" s="27">
        <f t="shared" si="187"/>
        <v>0</v>
      </c>
      <c r="JY67" s="27">
        <f t="shared" si="187"/>
        <v>0</v>
      </c>
      <c r="JZ67" s="27">
        <f t="shared" si="187"/>
        <v>0</v>
      </c>
      <c r="KA67" s="27">
        <f t="shared" si="187"/>
        <v>0</v>
      </c>
      <c r="KB67" s="27">
        <f t="shared" si="187"/>
        <v>0</v>
      </c>
      <c r="KC67" s="27">
        <f t="shared" si="187"/>
        <v>0</v>
      </c>
      <c r="KD67" s="27">
        <f t="shared" si="187"/>
        <v>1.6826096564069568E-2</v>
      </c>
      <c r="KE67" s="27">
        <f t="shared" si="187"/>
        <v>1.4138262679278651E-2</v>
      </c>
      <c r="KF67" s="27">
        <f t="shared" si="187"/>
        <v>0</v>
      </c>
      <c r="KG67" s="27">
        <f t="shared" si="187"/>
        <v>2.5657366618506657E-2</v>
      </c>
      <c r="KH67" s="27">
        <f t="shared" si="187"/>
        <v>0</v>
      </c>
      <c r="KI67" s="27">
        <f t="shared" si="187"/>
        <v>0</v>
      </c>
      <c r="KJ67" s="27">
        <f t="shared" si="187"/>
        <v>0</v>
      </c>
      <c r="KK67" s="27">
        <f t="shared" si="187"/>
        <v>0</v>
      </c>
      <c r="KL67" s="27">
        <f t="shared" si="187"/>
        <v>4.0220293052273932E-2</v>
      </c>
      <c r="KM67" s="238">
        <f t="shared" si="187"/>
        <v>0</v>
      </c>
      <c r="KN67" s="238">
        <f t="shared" si="187"/>
        <v>0</v>
      </c>
      <c r="KO67" s="239">
        <f t="shared" si="187"/>
        <v>0</v>
      </c>
      <c r="KP67" s="239">
        <f t="shared" si="187"/>
        <v>1.0156779843174471E-2</v>
      </c>
      <c r="KQ67" s="239">
        <f t="shared" si="187"/>
        <v>2.6239151337960127E-2</v>
      </c>
      <c r="KR67" s="239">
        <f t="shared" si="187"/>
        <v>2.020716137528121E-2</v>
      </c>
      <c r="KS67" s="239">
        <f t="shared" si="187"/>
        <v>1.40654530654687E-2</v>
      </c>
      <c r="KT67" s="239">
        <f t="shared" ref="KT67:NE70" si="188">KT46</f>
        <v>1.1975972291381152E-2</v>
      </c>
      <c r="KU67" s="239">
        <f t="shared" si="188"/>
        <v>3.7547905663082783E-2</v>
      </c>
      <c r="KV67" s="239">
        <f t="shared" si="188"/>
        <v>1.2312093383607128E-2</v>
      </c>
      <c r="KW67" s="239">
        <f t="shared" si="188"/>
        <v>2.7193215568837966E-2</v>
      </c>
      <c r="KX67" s="239">
        <f t="shared" si="188"/>
        <v>3.1435970039120777E-2</v>
      </c>
      <c r="KY67" s="239">
        <f t="shared" si="188"/>
        <v>3.7865812635874067E-2</v>
      </c>
      <c r="KZ67" s="239">
        <f t="shared" si="188"/>
        <v>3.1809721672643718E-2</v>
      </c>
      <c r="LA67" s="239">
        <f t="shared" si="188"/>
        <v>3.7227213887441921E-2</v>
      </c>
      <c r="LB67" s="239">
        <f t="shared" si="188"/>
        <v>2.2558828696966311E-2</v>
      </c>
      <c r="LC67" s="239">
        <f t="shared" si="188"/>
        <v>2.2338420085469279E-2</v>
      </c>
      <c r="LD67" s="239">
        <f t="shared" si="188"/>
        <v>3.0777458814320948E-2</v>
      </c>
      <c r="LE67" s="239">
        <f t="shared" si="188"/>
        <v>1.7946250012129135E-2</v>
      </c>
      <c r="LF67" s="239">
        <f t="shared" si="188"/>
        <v>3.0691128976286938E-2</v>
      </c>
      <c r="LG67" s="239">
        <f t="shared" si="188"/>
        <v>0</v>
      </c>
      <c r="LH67" s="239">
        <f t="shared" si="188"/>
        <v>0</v>
      </c>
      <c r="LI67" s="239">
        <f t="shared" si="188"/>
        <v>1.9253280470631299E-2</v>
      </c>
      <c r="LJ67" s="239">
        <f t="shared" si="188"/>
        <v>8.9559478030672851E-2</v>
      </c>
      <c r="LK67" s="239">
        <f t="shared" si="188"/>
        <v>0</v>
      </c>
      <c r="LL67" s="239">
        <f t="shared" si="188"/>
        <v>5.090369181968913E-2</v>
      </c>
      <c r="LM67" s="240">
        <f t="shared" si="188"/>
        <v>0</v>
      </c>
      <c r="LN67" s="240">
        <f t="shared" si="188"/>
        <v>0</v>
      </c>
      <c r="LO67" s="240">
        <f t="shared" si="188"/>
        <v>0</v>
      </c>
      <c r="LP67" s="240">
        <f t="shared" si="188"/>
        <v>0</v>
      </c>
      <c r="LQ67" s="240">
        <f t="shared" si="188"/>
        <v>0</v>
      </c>
      <c r="LR67" s="240">
        <f t="shared" si="188"/>
        <v>0</v>
      </c>
      <c r="LS67" s="240">
        <f t="shared" si="188"/>
        <v>0</v>
      </c>
      <c r="LT67" s="127">
        <f t="shared" si="188"/>
        <v>2.1500279285260219E-2</v>
      </c>
      <c r="LU67" s="127">
        <f t="shared" si="188"/>
        <v>1.7325340081740064E-2</v>
      </c>
      <c r="LV67" s="127">
        <f t="shared" si="188"/>
        <v>1.2248979149585074E-2</v>
      </c>
      <c r="LW67" s="127">
        <f t="shared" si="188"/>
        <v>2.4655755259635766E-2</v>
      </c>
      <c r="LX67" s="127">
        <f t="shared" si="188"/>
        <v>1.5664327380715975E-2</v>
      </c>
      <c r="LY67" s="127">
        <f t="shared" si="188"/>
        <v>8.6883617889605743E-3</v>
      </c>
      <c r="LZ67" s="127">
        <f t="shared" si="188"/>
        <v>2.5221927837135099E-2</v>
      </c>
      <c r="MA67" s="127">
        <f t="shared" si="188"/>
        <v>2.1697016046474466E-2</v>
      </c>
      <c r="MB67" s="127">
        <f t="shared" si="188"/>
        <v>3.1978382810269053E-2</v>
      </c>
      <c r="MC67" s="127">
        <f t="shared" si="188"/>
        <v>1.9317722965193591E-2</v>
      </c>
      <c r="MD67" s="127">
        <f t="shared" si="188"/>
        <v>1.1946415891930819E-2</v>
      </c>
      <c r="ME67" s="127">
        <f t="shared" si="188"/>
        <v>1.7322281259188509E-2</v>
      </c>
      <c r="MF67" s="127">
        <f t="shared" si="188"/>
        <v>1.8854203915986242E-2</v>
      </c>
      <c r="MG67" s="127">
        <f t="shared" si="188"/>
        <v>2.073000825585675E-2</v>
      </c>
      <c r="MH67" s="127">
        <f t="shared" si="188"/>
        <v>2.3002394115971346E-2</v>
      </c>
      <c r="MI67" s="127">
        <f t="shared" si="188"/>
        <v>2.0592837879916788E-2</v>
      </c>
      <c r="MJ67" s="127">
        <f t="shared" si="188"/>
        <v>3.6094500588817066E-2</v>
      </c>
      <c r="MK67" s="127">
        <f t="shared" si="188"/>
        <v>2.5744295755476262E-2</v>
      </c>
      <c r="ML67" s="127">
        <f t="shared" si="188"/>
        <v>3.6502933641623832E-2</v>
      </c>
      <c r="MM67" s="127">
        <f t="shared" si="188"/>
        <v>3.4289506245768306E-2</v>
      </c>
      <c r="MN67" s="127">
        <f t="shared" si="188"/>
        <v>2.8921300134924492E-2</v>
      </c>
      <c r="MO67" s="127">
        <f t="shared" si="188"/>
        <v>2.5570322982476398E-2</v>
      </c>
      <c r="MP67" s="127">
        <f t="shared" si="188"/>
        <v>1.5870665303726918E-2</v>
      </c>
      <c r="MQ67" s="127">
        <f t="shared" si="188"/>
        <v>1.5957331969145151E-2</v>
      </c>
      <c r="MR67" s="127">
        <f t="shared" si="188"/>
        <v>2.4820966307578577E-2</v>
      </c>
      <c r="MS67" s="127">
        <f t="shared" si="188"/>
        <v>2.9741318599979041E-2</v>
      </c>
      <c r="MT67" s="127">
        <f t="shared" si="188"/>
        <v>4.0466769910884021E-2</v>
      </c>
      <c r="MU67" s="127">
        <f t="shared" si="188"/>
        <v>3.4062444737034576E-2</v>
      </c>
      <c r="MV67" s="127">
        <f t="shared" si="188"/>
        <v>3.6201444997662237E-2</v>
      </c>
      <c r="MW67" s="127">
        <f t="shared" si="188"/>
        <v>3.5705504147040136E-2</v>
      </c>
      <c r="MX67" s="127">
        <f t="shared" si="188"/>
        <v>3.3691778292186648E-2</v>
      </c>
      <c r="MY67" s="127">
        <f t="shared" si="188"/>
        <v>3.253708923722716E-2</v>
      </c>
      <c r="MZ67" s="127">
        <f t="shared" si="188"/>
        <v>2.015262898837809E-2</v>
      </c>
      <c r="NA67" s="127">
        <f t="shared" si="188"/>
        <v>1.5881457063690693E-2</v>
      </c>
      <c r="NB67" s="127">
        <f t="shared" si="188"/>
        <v>1.6246513763002287E-2</v>
      </c>
      <c r="NC67" s="127">
        <f t="shared" si="188"/>
        <v>1.9451793174932328E-2</v>
      </c>
      <c r="ND67" s="127">
        <f t="shared" si="188"/>
        <v>2.3529860817342409E-2</v>
      </c>
      <c r="NE67" s="127">
        <f t="shared" si="188"/>
        <v>2.1525428005398035E-2</v>
      </c>
    </row>
    <row r="68" spans="1:369" s="38" customFormat="1">
      <c r="A68" s="24" t="s">
        <v>215</v>
      </c>
      <c r="B68" s="24">
        <f t="shared" si="184"/>
        <v>5.7408551511994315</v>
      </c>
      <c r="C68" s="24">
        <f t="shared" si="184"/>
        <v>5.303927115940871</v>
      </c>
      <c r="D68" s="24">
        <f t="shared" si="184"/>
        <v>5.1389622466427189</v>
      </c>
      <c r="E68" s="24">
        <f t="shared" si="184"/>
        <v>5.6347016752351342</v>
      </c>
      <c r="F68" s="24">
        <f t="shared" si="184"/>
        <v>4.9168745739093955</v>
      </c>
      <c r="G68" s="24">
        <f t="shared" si="184"/>
        <v>6.0490995360537472</v>
      </c>
      <c r="H68" s="24">
        <f t="shared" si="184"/>
        <v>5.4851639130222525</v>
      </c>
      <c r="I68" s="24">
        <f t="shared" si="184"/>
        <v>5.2026020459913944</v>
      </c>
      <c r="J68" s="24">
        <f t="shared" si="184"/>
        <v>4.9044547371121245</v>
      </c>
      <c r="K68" s="24">
        <f t="shared" si="184"/>
        <v>5.4721637369168015</v>
      </c>
      <c r="L68" s="24">
        <f t="shared" si="184"/>
        <v>5.3177921355104649</v>
      </c>
      <c r="M68" s="24">
        <f t="shared" si="184"/>
        <v>5.5443142064915945</v>
      </c>
      <c r="N68" s="24">
        <f t="shared" si="184"/>
        <v>5.4854536203280944</v>
      </c>
      <c r="O68" s="24">
        <f t="shared" si="184"/>
        <v>5.1521703874101821</v>
      </c>
      <c r="P68" s="24">
        <f t="shared" si="184"/>
        <v>4.8773766273891974</v>
      </c>
      <c r="Q68" s="24">
        <f t="shared" si="184"/>
        <v>4.842574690180264</v>
      </c>
      <c r="R68" s="24">
        <f t="shared" si="184"/>
        <v>5.3384116724325796</v>
      </c>
      <c r="S68" s="24">
        <f t="shared" si="184"/>
        <v>5.2442374451998948</v>
      </c>
      <c r="T68" s="24">
        <f t="shared" si="184"/>
        <v>5.5237567816594551</v>
      </c>
      <c r="U68" s="24">
        <f t="shared" si="184"/>
        <v>6.1048998853448762</v>
      </c>
      <c r="V68" s="24">
        <f t="shared" si="184"/>
        <v>5.3051679922829136</v>
      </c>
      <c r="W68" s="24">
        <f t="shared" si="184"/>
        <v>5.1885014091764612</v>
      </c>
      <c r="X68" s="24">
        <f t="shared" si="184"/>
        <v>4.4750806528514948</v>
      </c>
      <c r="Y68" s="24">
        <f t="shared" si="184"/>
        <v>5.1606780155330023</v>
      </c>
      <c r="Z68" s="24">
        <f t="shared" si="184"/>
        <v>4.1923770119029253</v>
      </c>
      <c r="AA68" s="24">
        <f t="shared" si="184"/>
        <v>4.8297591351264311</v>
      </c>
      <c r="AB68" s="24">
        <f t="shared" si="184"/>
        <v>5.192156936933304</v>
      </c>
      <c r="AC68" s="24">
        <f t="shared" si="184"/>
        <v>5.3926822668081247</v>
      </c>
      <c r="AD68" s="24">
        <f t="shared" si="184"/>
        <v>4.0402015157736857</v>
      </c>
      <c r="AE68" s="24">
        <f t="shared" si="184"/>
        <v>4.6272993255441541</v>
      </c>
      <c r="AF68" s="24">
        <f t="shared" si="184"/>
        <v>5.3929066891756028</v>
      </c>
      <c r="AG68" s="24">
        <f t="shared" si="184"/>
        <v>5.2499672462156131</v>
      </c>
      <c r="AH68" s="24">
        <f t="shared" si="184"/>
        <v>5.2644179510134892</v>
      </c>
      <c r="AI68" s="24">
        <f t="shared" si="184"/>
        <v>5.1212050690581439</v>
      </c>
      <c r="AJ68" s="24">
        <f t="shared" si="184"/>
        <v>5.7957440027985587</v>
      </c>
      <c r="AK68" s="24">
        <f t="shared" si="184"/>
        <v>5.822106574633084</v>
      </c>
      <c r="AL68" s="24">
        <f t="shared" si="184"/>
        <v>5.3492402873150189</v>
      </c>
      <c r="AM68" s="24">
        <f t="shared" si="184"/>
        <v>5.3646670300773867</v>
      </c>
      <c r="AN68" s="24">
        <f t="shared" si="184"/>
        <v>5.0017432889233113</v>
      </c>
      <c r="AO68" s="24">
        <f t="shared" si="184"/>
        <v>5.2601089947911195</v>
      </c>
      <c r="AP68" s="24">
        <f t="shared" si="184"/>
        <v>5.1929022483880249</v>
      </c>
      <c r="AQ68" s="24">
        <f t="shared" si="184"/>
        <v>5.6188127588597343</v>
      </c>
      <c r="AR68" s="24">
        <f t="shared" si="184"/>
        <v>5.4792977366978111</v>
      </c>
      <c r="AS68" s="24">
        <f t="shared" si="184"/>
        <v>5.7175558141849105</v>
      </c>
      <c r="AT68" s="24">
        <f t="shared" si="184"/>
        <v>5.67210380067384</v>
      </c>
      <c r="AU68" s="24">
        <f t="shared" si="184"/>
        <v>5.4323675925458792</v>
      </c>
      <c r="AV68" s="24">
        <f t="shared" si="184"/>
        <v>5.3386892691309287</v>
      </c>
      <c r="AW68" s="24">
        <f t="shared" si="184"/>
        <v>4.2449706639866367</v>
      </c>
      <c r="AX68" s="83">
        <f t="shared" si="184"/>
        <v>5.9954516102655253</v>
      </c>
      <c r="AY68" s="83">
        <f t="shared" si="184"/>
        <v>5.8288748871508052</v>
      </c>
      <c r="AZ68" s="83">
        <f t="shared" si="184"/>
        <v>5.8693436092394879</v>
      </c>
      <c r="BA68" s="83">
        <f t="shared" si="184"/>
        <v>5.8653406295599337</v>
      </c>
      <c r="BB68" s="83">
        <f t="shared" si="184"/>
        <v>5.9106920050541483</v>
      </c>
      <c r="BC68" s="83">
        <f t="shared" si="184"/>
        <v>5.9441357504223449</v>
      </c>
      <c r="BD68" s="83">
        <f t="shared" si="184"/>
        <v>5.6610324329777129</v>
      </c>
      <c r="BE68" s="83">
        <f t="shared" si="184"/>
        <v>5.6710156306504684</v>
      </c>
      <c r="BF68" s="83">
        <f t="shared" si="184"/>
        <v>5.6314698579038849</v>
      </c>
      <c r="BG68" s="83">
        <f t="shared" si="184"/>
        <v>6.1312230834892905</v>
      </c>
      <c r="BH68" s="83">
        <f t="shared" si="184"/>
        <v>6.0632738772328389</v>
      </c>
      <c r="BI68" s="83">
        <f t="shared" si="184"/>
        <v>5.6464313771184402</v>
      </c>
      <c r="BJ68" s="83">
        <f t="shared" si="184"/>
        <v>6.0311375729743126</v>
      </c>
      <c r="BK68" s="83">
        <f t="shared" si="184"/>
        <v>5.135977976412617</v>
      </c>
      <c r="BL68" s="83">
        <f t="shared" si="184"/>
        <v>5.5820138157258645</v>
      </c>
      <c r="BM68" s="83">
        <f t="shared" si="184"/>
        <v>5.2101925027884768</v>
      </c>
      <c r="BN68" s="83">
        <f t="shared" si="184"/>
        <v>4.5809971861539811</v>
      </c>
      <c r="BO68" s="83">
        <f t="shared" si="184"/>
        <v>4.9030802640287039</v>
      </c>
      <c r="BP68" s="83">
        <f t="shared" si="184"/>
        <v>4.1896450898637863</v>
      </c>
      <c r="BQ68" s="83">
        <f t="shared" si="184"/>
        <v>4.2639987528675656</v>
      </c>
      <c r="BR68" s="83">
        <f t="shared" si="184"/>
        <v>3.6547369673657553</v>
      </c>
      <c r="BS68" s="83">
        <f t="shared" si="184"/>
        <v>4.6345885133045774</v>
      </c>
      <c r="BT68" s="83">
        <f t="shared" si="184"/>
        <v>4.8833641697808288</v>
      </c>
      <c r="BU68" s="83">
        <f t="shared" si="184"/>
        <v>4.5039579894611279</v>
      </c>
      <c r="BV68" s="83">
        <f t="shared" si="184"/>
        <v>3.8379956967713853</v>
      </c>
      <c r="BW68" s="83">
        <f t="shared" si="184"/>
        <v>4.5925548243400423</v>
      </c>
      <c r="BX68" s="83">
        <f t="shared" si="184"/>
        <v>5.8134184239150448</v>
      </c>
      <c r="BY68" s="83">
        <f t="shared" si="184"/>
        <v>5.8810133715502877</v>
      </c>
      <c r="BZ68" s="83">
        <f t="shared" si="184"/>
        <v>5.8018977574086952</v>
      </c>
      <c r="CA68" s="83">
        <f t="shared" si="184"/>
        <v>5.8267339376522518</v>
      </c>
      <c r="CB68" s="83">
        <f t="shared" si="184"/>
        <v>5.9183078918720584</v>
      </c>
      <c r="CC68" s="83">
        <f t="shared" si="184"/>
        <v>5.3832238862066015</v>
      </c>
      <c r="CD68" s="83">
        <f t="shared" si="184"/>
        <v>5.8478652748495508</v>
      </c>
      <c r="CE68" s="83">
        <f t="shared" si="184"/>
        <v>5.7847354304349166</v>
      </c>
      <c r="CF68" s="83">
        <f t="shared" si="184"/>
        <v>5.8284736141195443</v>
      </c>
      <c r="CG68" s="83">
        <f t="shared" si="184"/>
        <v>5.027724853272705</v>
      </c>
      <c r="CH68" s="83">
        <f t="shared" si="184"/>
        <v>4.7166042142407347</v>
      </c>
      <c r="CI68" s="83">
        <f t="shared" si="184"/>
        <v>5.1036390707705133</v>
      </c>
      <c r="CJ68" s="83">
        <f t="shared" si="184"/>
        <v>5.3746885108867177</v>
      </c>
      <c r="CK68" s="83">
        <f t="shared" si="184"/>
        <v>5.1836203508450227</v>
      </c>
      <c r="CL68" s="83">
        <f t="shared" si="184"/>
        <v>5.1977221418941362</v>
      </c>
      <c r="CM68" s="83">
        <f t="shared" si="184"/>
        <v>5.5161390228806315</v>
      </c>
      <c r="CN68" s="83">
        <f t="shared" si="184"/>
        <v>5.2339824934355805</v>
      </c>
      <c r="CO68" s="83">
        <f t="shared" si="184"/>
        <v>5.0865412961719816</v>
      </c>
      <c r="CP68" s="83">
        <f t="shared" si="184"/>
        <v>5.1052139592856491</v>
      </c>
      <c r="CQ68" s="83">
        <f t="shared" si="184"/>
        <v>5.4173814006807568</v>
      </c>
      <c r="CR68" s="24">
        <f t="shared" si="184"/>
        <v>5.5870974657868624</v>
      </c>
      <c r="CS68" s="24">
        <f t="shared" si="184"/>
        <v>5.5567558704546123</v>
      </c>
      <c r="CT68" s="24">
        <f t="shared" si="184"/>
        <v>5.6589697760692275</v>
      </c>
      <c r="CU68" s="24">
        <f t="shared" si="184"/>
        <v>4.8031084227237235</v>
      </c>
      <c r="CV68" s="24">
        <f t="shared" si="184"/>
        <v>5.2122764388295524</v>
      </c>
      <c r="CW68" s="24">
        <f t="shared" si="184"/>
        <v>5.5006543243847279</v>
      </c>
      <c r="CX68" s="24">
        <f t="shared" si="184"/>
        <v>5.4735810887883511</v>
      </c>
      <c r="CY68" s="24">
        <f t="shared" si="184"/>
        <v>5.6115578567343603</v>
      </c>
      <c r="CZ68" s="24">
        <f t="shared" si="184"/>
        <v>5.4606173768096422</v>
      </c>
      <c r="DA68" s="24">
        <f t="shared" si="184"/>
        <v>5.6744326347260996</v>
      </c>
      <c r="DB68" s="24">
        <f t="shared" si="184"/>
        <v>5.1257519557457707</v>
      </c>
      <c r="DC68" s="26">
        <f t="shared" si="184"/>
        <v>4.0868159713863532</v>
      </c>
      <c r="DD68" s="26">
        <f t="shared" si="184"/>
        <v>2.6878847122284779</v>
      </c>
      <c r="DE68" s="26">
        <f t="shared" si="184"/>
        <v>2.6833846936008907</v>
      </c>
      <c r="DF68" s="26">
        <f t="shared" si="184"/>
        <v>3.8869100341695906</v>
      </c>
      <c r="DG68" s="26">
        <f t="shared" si="184"/>
        <v>3.9475056359841707</v>
      </c>
      <c r="DH68" s="26">
        <f t="shared" si="184"/>
        <v>3.7388646187004708</v>
      </c>
      <c r="DI68" s="26">
        <f t="shared" si="184"/>
        <v>3.5674315302069535</v>
      </c>
      <c r="DJ68" s="26">
        <f t="shared" si="184"/>
        <v>3.4604929474685431</v>
      </c>
      <c r="DK68" s="26">
        <f t="shared" si="184"/>
        <v>3.4514431834303694</v>
      </c>
      <c r="DL68" s="26">
        <f t="shared" si="184"/>
        <v>3.462662687889833</v>
      </c>
      <c r="DM68" s="26">
        <f t="shared" si="184"/>
        <v>2.9412743451980603</v>
      </c>
      <c r="DN68" s="26">
        <f t="shared" si="184"/>
        <v>3.2666530596308427</v>
      </c>
      <c r="DO68" s="26">
        <f t="shared" si="184"/>
        <v>3.6431470444267173</v>
      </c>
      <c r="DP68" s="26">
        <f t="shared" si="184"/>
        <v>3.6080921970109756</v>
      </c>
      <c r="DQ68" s="26">
        <v>3.5811148679424027</v>
      </c>
      <c r="DR68" s="26">
        <v>3.7132378127685981</v>
      </c>
      <c r="DS68" s="26">
        <v>2.9126141387679256</v>
      </c>
      <c r="DT68" s="26">
        <v>3.6387876435871851</v>
      </c>
      <c r="DU68" s="26">
        <v>3.6922821322344621</v>
      </c>
      <c r="DV68" s="26">
        <v>3.628098282908232</v>
      </c>
      <c r="DW68" s="26">
        <f t="shared" si="184"/>
        <v>1.7944366978549231</v>
      </c>
      <c r="DX68" s="26">
        <f t="shared" si="184"/>
        <v>3.6134346938766559</v>
      </c>
      <c r="DY68" s="26">
        <f t="shared" si="185"/>
        <v>2.9876004833426881</v>
      </c>
      <c r="DZ68" s="26">
        <f t="shared" si="185"/>
        <v>3.4812974326749573</v>
      </c>
      <c r="EA68" s="26">
        <f t="shared" si="185"/>
        <v>1.6954952385074835</v>
      </c>
      <c r="EB68" s="26">
        <f t="shared" si="185"/>
        <v>2.4108269052980189</v>
      </c>
      <c r="EC68" s="26">
        <f t="shared" si="185"/>
        <v>1.4043887011784419</v>
      </c>
      <c r="ED68" s="26">
        <f t="shared" si="185"/>
        <v>1.9893535353290699</v>
      </c>
      <c r="EE68" s="26">
        <f t="shared" si="185"/>
        <v>3.7948256723112874</v>
      </c>
      <c r="EF68" s="26">
        <f t="shared" si="185"/>
        <v>1.9726593581170617</v>
      </c>
      <c r="EG68" s="26">
        <f t="shared" si="185"/>
        <v>1.423215991237313</v>
      </c>
      <c r="EH68" s="26">
        <f t="shared" si="185"/>
        <v>5.2126685452265127</v>
      </c>
      <c r="EI68" s="26">
        <f t="shared" si="185"/>
        <v>5.4834643488019523</v>
      </c>
      <c r="EJ68" s="26">
        <f t="shared" si="185"/>
        <v>4.7600501644666524</v>
      </c>
      <c r="EK68" s="26">
        <f t="shared" si="185"/>
        <v>5.0107446434674943</v>
      </c>
      <c r="EL68" s="26">
        <f t="shared" si="185"/>
        <v>4.5870252323958081</v>
      </c>
      <c r="EM68" s="26">
        <f t="shared" si="185"/>
        <v>3.7112452529452358</v>
      </c>
      <c r="EN68" s="26">
        <f t="shared" si="185"/>
        <v>3.7397974705182864</v>
      </c>
      <c r="EO68" s="26">
        <f t="shared" si="185"/>
        <v>3.3776175171008873</v>
      </c>
      <c r="EP68" s="26">
        <f t="shared" si="185"/>
        <v>3.1796290310074666</v>
      </c>
      <c r="EQ68" s="26">
        <f t="shared" si="185"/>
        <v>3.5629644812047792</v>
      </c>
      <c r="ER68" s="27">
        <v>6.1489599360726652</v>
      </c>
      <c r="ES68" s="27">
        <v>6.385432743899818</v>
      </c>
      <c r="ET68" s="27">
        <v>6.6323262141928456</v>
      </c>
      <c r="EU68" s="27">
        <v>5.7299826539515735</v>
      </c>
      <c r="EV68" s="27">
        <v>6.1293866929224681</v>
      </c>
      <c r="EW68" s="27">
        <v>6.401622099348236</v>
      </c>
      <c r="EX68" s="27">
        <v>5.8895240092663643</v>
      </c>
      <c r="EY68" s="27">
        <v>6.2037539769951993</v>
      </c>
      <c r="EZ68" s="27">
        <v>6.4463536775380978</v>
      </c>
      <c r="FA68" s="27">
        <v>6.475101637544868</v>
      </c>
      <c r="FB68" s="27">
        <v>6.285986151302553</v>
      </c>
      <c r="FC68" s="27">
        <v>6.5538944819201728</v>
      </c>
      <c r="FD68" s="27">
        <v>6.2711367526956048</v>
      </c>
      <c r="FE68" s="27">
        <v>6.0365212427298136</v>
      </c>
      <c r="FF68" s="27">
        <v>5.871696641587449</v>
      </c>
      <c r="FG68" s="27">
        <v>5.5598479139411907</v>
      </c>
      <c r="FH68" s="27">
        <v>5.8190993614090205</v>
      </c>
      <c r="FI68" s="27">
        <v>5.9631933492900311</v>
      </c>
      <c r="FJ68" s="27">
        <v>5.9242295456021434</v>
      </c>
      <c r="FK68" s="27">
        <v>5.6490278424863325</v>
      </c>
      <c r="FL68" s="27">
        <v>6.351328515911856</v>
      </c>
      <c r="FM68" s="27">
        <v>6.4314453333687212</v>
      </c>
      <c r="FN68" s="27">
        <v>6.1211593198407392</v>
      </c>
      <c r="FO68" s="27">
        <v>6.1676271099184294</v>
      </c>
      <c r="FP68" s="27">
        <v>6.2977065056437063</v>
      </c>
      <c r="FQ68" s="27">
        <v>6.1322864308006677</v>
      </c>
      <c r="FR68" s="27">
        <v>6.2027168551316745</v>
      </c>
      <c r="FS68" s="27">
        <v>5.9339651413031982</v>
      </c>
      <c r="FT68" s="27">
        <v>6.1693118022317801</v>
      </c>
      <c r="FU68" s="27">
        <v>5.7472824209250941</v>
      </c>
      <c r="FV68" s="27">
        <f t="shared" si="186"/>
        <v>6.123582074674041</v>
      </c>
      <c r="FW68" s="27">
        <f t="shared" si="186"/>
        <v>6.1740259339216044</v>
      </c>
      <c r="FX68" s="27">
        <f t="shared" si="186"/>
        <v>6.0814551921829807</v>
      </c>
      <c r="FY68" s="27">
        <f t="shared" si="186"/>
        <v>5.7213125834787339</v>
      </c>
      <c r="FZ68" s="27">
        <f t="shared" si="186"/>
        <v>5.9067630347061195</v>
      </c>
      <c r="GA68" s="27">
        <f t="shared" si="186"/>
        <v>5.5998245499118484</v>
      </c>
      <c r="GB68" s="27">
        <f t="shared" si="186"/>
        <v>5.4133798953132368</v>
      </c>
      <c r="GC68" s="27">
        <f t="shared" si="186"/>
        <v>6.0641889209211444</v>
      </c>
      <c r="GD68" s="27">
        <f t="shared" si="186"/>
        <v>6.0400867032191146</v>
      </c>
      <c r="GE68" s="27">
        <f t="shared" si="186"/>
        <v>6.1175878139096538</v>
      </c>
      <c r="GF68" s="27">
        <f t="shared" si="186"/>
        <v>6.0700749794381785</v>
      </c>
      <c r="GG68" s="27">
        <f t="shared" si="186"/>
        <v>5.9846668171899067</v>
      </c>
      <c r="GH68" s="27">
        <f t="shared" si="186"/>
        <v>6.1490454273607753</v>
      </c>
      <c r="GI68" s="27">
        <f t="shared" si="186"/>
        <v>6.0299073921861677</v>
      </c>
      <c r="GJ68" s="27">
        <f t="shared" si="186"/>
        <v>5.6051621920082466</v>
      </c>
      <c r="GK68" s="27">
        <f t="shared" si="186"/>
        <v>5.2793200604145998</v>
      </c>
      <c r="GL68" s="27">
        <f t="shared" si="186"/>
        <v>5.6158139814057879</v>
      </c>
      <c r="GM68" s="27">
        <f t="shared" si="186"/>
        <v>5.3206583325988674</v>
      </c>
      <c r="GN68" s="27">
        <f t="shared" si="186"/>
        <v>6.0679253498474344</v>
      </c>
      <c r="GO68" s="27">
        <f t="shared" si="186"/>
        <v>5.6420945262311708</v>
      </c>
      <c r="GP68" s="27">
        <f t="shared" si="186"/>
        <v>5.6573996749786764</v>
      </c>
      <c r="GQ68" s="27">
        <f t="shared" si="186"/>
        <v>5.5608959727484368</v>
      </c>
      <c r="GR68" s="27">
        <f t="shared" si="186"/>
        <v>5.7262085608510382</v>
      </c>
      <c r="GS68" s="27">
        <f t="shared" si="186"/>
        <v>5.6184463895868797</v>
      </c>
      <c r="GT68" s="27">
        <f t="shared" si="186"/>
        <v>6.0035559725119834</v>
      </c>
      <c r="GU68" s="27">
        <f t="shared" si="186"/>
        <v>6.0390047302990268</v>
      </c>
      <c r="GV68" s="27">
        <f t="shared" si="186"/>
        <v>4.4661612045981318</v>
      </c>
      <c r="GW68" s="27">
        <f t="shared" si="186"/>
        <v>5.7847756686461711</v>
      </c>
      <c r="GX68" s="27">
        <f t="shared" si="186"/>
        <v>5.8450956039306634</v>
      </c>
      <c r="GY68" s="27">
        <f t="shared" si="186"/>
        <v>5.2805473935033431</v>
      </c>
      <c r="GZ68" s="27">
        <f t="shared" si="186"/>
        <v>6.3272461670783908</v>
      </c>
      <c r="HA68" s="27">
        <f t="shared" si="186"/>
        <v>5.654437831550017</v>
      </c>
      <c r="HB68" s="27">
        <f t="shared" si="186"/>
        <v>5.7477657350933296</v>
      </c>
      <c r="HC68" s="27">
        <f t="shared" si="186"/>
        <v>6.310630122077165</v>
      </c>
      <c r="HD68" s="27">
        <f t="shared" si="186"/>
        <v>6.3419714633724666</v>
      </c>
      <c r="HE68" s="27">
        <f t="shared" si="186"/>
        <v>6.4982040170319584</v>
      </c>
      <c r="HF68" s="27">
        <f t="shared" si="186"/>
        <v>6.7653755856805429</v>
      </c>
      <c r="HG68" s="27">
        <f t="shared" si="186"/>
        <v>6.3228471782292361</v>
      </c>
      <c r="HH68" s="27">
        <f t="shared" si="186"/>
        <v>6.3734698618844892</v>
      </c>
      <c r="HI68" s="27">
        <f t="shared" si="186"/>
        <v>5.9339651413031982</v>
      </c>
      <c r="HJ68" s="27">
        <f t="shared" si="186"/>
        <v>6.1693118022317801</v>
      </c>
      <c r="HK68" s="27">
        <f t="shared" si="186"/>
        <v>6.4532763472762644</v>
      </c>
      <c r="HL68" s="27">
        <f t="shared" si="186"/>
        <v>6.3981297172818685</v>
      </c>
      <c r="HM68" s="27">
        <f t="shared" si="186"/>
        <v>5.4849022459275441</v>
      </c>
      <c r="HN68" s="27">
        <f t="shared" si="186"/>
        <v>6.2939861933724943</v>
      </c>
      <c r="HO68" s="27">
        <f t="shared" si="186"/>
        <v>6.2407005263042619</v>
      </c>
      <c r="HP68" s="27">
        <f t="shared" si="186"/>
        <v>6.320610022006651</v>
      </c>
      <c r="HQ68" s="27">
        <f t="shared" si="186"/>
        <v>6.2978318458348141</v>
      </c>
      <c r="HR68" s="27">
        <f t="shared" si="186"/>
        <v>6.1257182765321847</v>
      </c>
      <c r="HS68" s="27">
        <f t="shared" si="186"/>
        <v>6.0965865844644549</v>
      </c>
      <c r="HT68" s="27">
        <f t="shared" si="186"/>
        <v>6.462352733271282</v>
      </c>
      <c r="HU68" s="27">
        <f t="shared" si="186"/>
        <v>6.4776316818993518</v>
      </c>
      <c r="HV68" s="27">
        <f t="shared" si="186"/>
        <v>5.7442838839544113</v>
      </c>
      <c r="HW68" s="27">
        <f t="shared" si="186"/>
        <v>5.3976655717831212</v>
      </c>
      <c r="HX68" s="27">
        <f t="shared" si="186"/>
        <v>6.398133524636175</v>
      </c>
      <c r="HY68" s="27">
        <f t="shared" si="186"/>
        <v>6.4820108317574281</v>
      </c>
      <c r="HZ68" s="27">
        <f t="shared" si="186"/>
        <v>6.2027168551316745</v>
      </c>
      <c r="IA68" s="27">
        <f t="shared" si="186"/>
        <v>6.4901127812404731</v>
      </c>
      <c r="IB68" s="27">
        <f t="shared" si="186"/>
        <v>6.4998741578923713</v>
      </c>
      <c r="IC68" s="27">
        <f t="shared" si="186"/>
        <v>6.2456613452318912</v>
      </c>
      <c r="ID68" s="27">
        <f t="shared" si="186"/>
        <v>6.2977065056437063</v>
      </c>
      <c r="IE68" s="27">
        <f t="shared" si="186"/>
        <v>6.272211682132828</v>
      </c>
      <c r="IF68" s="27">
        <f t="shared" si="186"/>
        <v>6.1477416305539618</v>
      </c>
      <c r="IG68" s="27">
        <f t="shared" si="186"/>
        <v>6.4232890644113647</v>
      </c>
      <c r="IH68" s="27">
        <f t="shared" si="187"/>
        <v>6.5710760466667857</v>
      </c>
      <c r="II68" s="27">
        <f t="shared" si="187"/>
        <v>6.1322864308006677</v>
      </c>
      <c r="IJ68" s="27">
        <f t="shared" si="187"/>
        <v>6.2513034160596854</v>
      </c>
      <c r="IK68" s="27">
        <f t="shared" si="187"/>
        <v>6.2996513132009824</v>
      </c>
      <c r="IL68" s="27">
        <f t="shared" si="187"/>
        <v>6.2569318790680422</v>
      </c>
      <c r="IM68" s="27">
        <f t="shared" si="187"/>
        <v>6.3322235037787822</v>
      </c>
      <c r="IN68" s="27">
        <f t="shared" si="187"/>
        <v>6.3529670609659075</v>
      </c>
      <c r="IO68" s="27">
        <f t="shared" si="187"/>
        <v>5.9838124497963019</v>
      </c>
      <c r="IP68" s="27">
        <f t="shared" si="187"/>
        <v>6.4485439400531401</v>
      </c>
      <c r="IQ68" s="27">
        <f t="shared" si="187"/>
        <v>6.2653461955805163</v>
      </c>
      <c r="IR68" s="27">
        <f t="shared" si="187"/>
        <v>6.3084225390092676</v>
      </c>
      <c r="IS68" s="27">
        <f t="shared" si="187"/>
        <v>6.4425801615830238</v>
      </c>
      <c r="IT68" s="27">
        <f t="shared" si="187"/>
        <v>6.2879578555418965</v>
      </c>
      <c r="IU68" s="27">
        <f t="shared" si="187"/>
        <v>6.1617728957197402</v>
      </c>
      <c r="IV68" s="27">
        <f t="shared" si="187"/>
        <v>6.1144849821279523</v>
      </c>
      <c r="IW68" s="27">
        <f t="shared" si="187"/>
        <v>5.7884860029641159</v>
      </c>
      <c r="IX68" s="27">
        <f t="shared" si="187"/>
        <v>6.1112253955126556</v>
      </c>
      <c r="IY68" s="27">
        <f t="shared" si="187"/>
        <v>6.4605515698201872</v>
      </c>
      <c r="IZ68" s="27">
        <f t="shared" si="187"/>
        <v>6.6195003361156077</v>
      </c>
      <c r="JA68" s="27">
        <f t="shared" si="187"/>
        <v>6.6084192498950411</v>
      </c>
      <c r="JB68" s="27">
        <f t="shared" si="187"/>
        <v>6.3957273575221754</v>
      </c>
      <c r="JC68" s="27">
        <f t="shared" si="187"/>
        <v>6.4793173911850728</v>
      </c>
      <c r="JD68" s="27">
        <f t="shared" si="187"/>
        <v>6.5772925753686264</v>
      </c>
      <c r="JE68" s="27">
        <f t="shared" si="187"/>
        <v>6.6859581766297955</v>
      </c>
      <c r="JF68" s="27">
        <f t="shared" si="187"/>
        <v>6.7248541415501748</v>
      </c>
      <c r="JG68" s="27">
        <f t="shared" si="187"/>
        <v>5.951961985405517</v>
      </c>
      <c r="JH68" s="27">
        <f t="shared" si="187"/>
        <v>6.5549263832096889</v>
      </c>
      <c r="JI68" s="27">
        <f t="shared" si="187"/>
        <v>6.4669895069884449</v>
      </c>
      <c r="JJ68" s="27">
        <f t="shared" si="187"/>
        <v>6.5154386560155748</v>
      </c>
      <c r="JK68" s="27">
        <f t="shared" si="187"/>
        <v>6.623880591915273</v>
      </c>
      <c r="JL68" s="27">
        <f t="shared" si="187"/>
        <v>6.4542008709586787</v>
      </c>
      <c r="JM68" s="27">
        <f t="shared" si="187"/>
        <v>6.5733367743680642</v>
      </c>
      <c r="JN68" s="27">
        <f t="shared" si="187"/>
        <v>6.7006746596644966</v>
      </c>
      <c r="JO68" s="27">
        <f t="shared" si="187"/>
        <v>6.3793074455866092</v>
      </c>
      <c r="JP68" s="27">
        <f t="shared" si="187"/>
        <v>6.5291340765291768</v>
      </c>
      <c r="JQ68" s="27">
        <f t="shared" si="187"/>
        <v>6.3876864482011264</v>
      </c>
      <c r="JR68" s="27">
        <f t="shared" si="187"/>
        <v>6.3221200046908805</v>
      </c>
      <c r="JS68" s="27">
        <f t="shared" si="187"/>
        <v>6.1073419567246789</v>
      </c>
      <c r="JT68" s="27">
        <f t="shared" si="187"/>
        <v>6.423709805378631</v>
      </c>
      <c r="JU68" s="27">
        <f t="shared" si="187"/>
        <v>6.6786708525869285</v>
      </c>
      <c r="JV68" s="27">
        <f t="shared" si="187"/>
        <v>6.3645826022939582</v>
      </c>
      <c r="JW68" s="27">
        <f t="shared" si="187"/>
        <v>6.5143261632769436</v>
      </c>
      <c r="JX68" s="27">
        <f t="shared" si="187"/>
        <v>6.0676653969163912</v>
      </c>
      <c r="JY68" s="27">
        <f t="shared" si="187"/>
        <v>6.4520110336131431</v>
      </c>
      <c r="JZ68" s="27">
        <f t="shared" si="187"/>
        <v>6.4026505843216626</v>
      </c>
      <c r="KA68" s="27">
        <f t="shared" si="187"/>
        <v>6.2156314934588393</v>
      </c>
      <c r="KB68" s="27">
        <f t="shared" si="187"/>
        <v>6.3283522127793228</v>
      </c>
      <c r="KC68" s="27">
        <f t="shared" si="187"/>
        <v>6.5306024551244759</v>
      </c>
      <c r="KD68" s="27">
        <f t="shared" si="187"/>
        <v>6.236432409797092</v>
      </c>
      <c r="KE68" s="27">
        <f t="shared" si="187"/>
        <v>6.4272103608279929</v>
      </c>
      <c r="KF68" s="27">
        <f t="shared" si="187"/>
        <v>6.1185260356936615</v>
      </c>
      <c r="KG68" s="27">
        <f t="shared" si="187"/>
        <v>6.3907916300306695</v>
      </c>
      <c r="KH68" s="27">
        <f t="shared" si="187"/>
        <v>5.9176579948632622</v>
      </c>
      <c r="KI68" s="27">
        <f t="shared" si="187"/>
        <v>6.0744340293323509</v>
      </c>
      <c r="KJ68" s="27">
        <f t="shared" si="187"/>
        <v>6.2234262098847175</v>
      </c>
      <c r="KK68" s="27">
        <f t="shared" si="187"/>
        <v>6.3260747140991986</v>
      </c>
      <c r="KL68" s="27">
        <f t="shared" si="187"/>
        <v>6.3848449546927277</v>
      </c>
      <c r="KM68" s="238">
        <f t="shared" si="187"/>
        <v>6.2742327600943213</v>
      </c>
      <c r="KN68" s="238">
        <f t="shared" si="187"/>
        <v>6.3043222438185706</v>
      </c>
      <c r="KO68" s="239">
        <f t="shared" si="187"/>
        <v>3.9539199773302864</v>
      </c>
      <c r="KP68" s="239">
        <f t="shared" si="187"/>
        <v>5.7534483224731927</v>
      </c>
      <c r="KQ68" s="239">
        <f t="shared" si="187"/>
        <v>5.6918714339676573</v>
      </c>
      <c r="KR68" s="239">
        <f t="shared" si="187"/>
        <v>5.6984134908085435</v>
      </c>
      <c r="KS68" s="239">
        <f t="shared" si="187"/>
        <v>5.8998078876091276</v>
      </c>
      <c r="KT68" s="239">
        <f t="shared" si="188"/>
        <v>5.994109839710867</v>
      </c>
      <c r="KU68" s="239">
        <f t="shared" si="188"/>
        <v>5.0709932157536359</v>
      </c>
      <c r="KV68" s="239">
        <f t="shared" si="188"/>
        <v>5.4471348891095923</v>
      </c>
      <c r="KW68" s="239">
        <f t="shared" si="188"/>
        <v>4.7684048341803926</v>
      </c>
      <c r="KX68" s="239">
        <f t="shared" si="188"/>
        <v>4.4970265410540993</v>
      </c>
      <c r="KY68" s="239">
        <f t="shared" si="188"/>
        <v>4.5806869668556338</v>
      </c>
      <c r="KZ68" s="239">
        <f t="shared" si="188"/>
        <v>4.4795665617019269</v>
      </c>
      <c r="LA68" s="239">
        <f t="shared" si="188"/>
        <v>4.6235748036013442</v>
      </c>
      <c r="LB68" s="239">
        <f t="shared" si="188"/>
        <v>4.9312917626978825</v>
      </c>
      <c r="LC68" s="239">
        <f t="shared" si="188"/>
        <v>5.0940214690504098</v>
      </c>
      <c r="LD68" s="239">
        <f t="shared" si="188"/>
        <v>5.0782369184000453</v>
      </c>
      <c r="LE68" s="239">
        <f t="shared" si="188"/>
        <v>5.3107550440497571</v>
      </c>
      <c r="LF68" s="239">
        <f t="shared" si="188"/>
        <v>5.2440777039293147</v>
      </c>
      <c r="LG68" s="239">
        <f t="shared" si="188"/>
        <v>6.0688332729311956</v>
      </c>
      <c r="LH68" s="239">
        <f t="shared" si="188"/>
        <v>6.1064262912476082</v>
      </c>
      <c r="LI68" s="239">
        <f t="shared" si="188"/>
        <v>5.4414696731944154</v>
      </c>
      <c r="LJ68" s="239">
        <f t="shared" si="188"/>
        <v>4.7901756093546348</v>
      </c>
      <c r="LK68" s="239">
        <f t="shared" si="188"/>
        <v>5.1863917418947718</v>
      </c>
      <c r="LL68" s="239">
        <f t="shared" si="188"/>
        <v>5.4241577042134734</v>
      </c>
      <c r="LM68" s="240">
        <f t="shared" si="188"/>
        <v>5.9519930025938939</v>
      </c>
      <c r="LN68" s="240">
        <f t="shared" si="188"/>
        <v>5.8191987250771851</v>
      </c>
      <c r="LO68" s="240">
        <f t="shared" si="188"/>
        <v>6.1579238919698565</v>
      </c>
      <c r="LP68" s="240">
        <f t="shared" si="188"/>
        <v>6.2357393015185778</v>
      </c>
      <c r="LQ68" s="240">
        <f t="shared" si="188"/>
        <v>5.5903579852709058</v>
      </c>
      <c r="LR68" s="240">
        <f t="shared" si="188"/>
        <v>5.5013989581924445</v>
      </c>
      <c r="LS68" s="240">
        <f t="shared" si="188"/>
        <v>6.2484246001494306</v>
      </c>
      <c r="LT68" s="127">
        <f t="shared" si="188"/>
        <v>6.0397334386487369</v>
      </c>
      <c r="LU68" s="127">
        <f t="shared" si="188"/>
        <v>6.2611896053186316</v>
      </c>
      <c r="LV68" s="127">
        <f t="shared" si="188"/>
        <v>6.0896826741690333</v>
      </c>
      <c r="LW68" s="127">
        <f t="shared" si="188"/>
        <v>6.1847096062504949</v>
      </c>
      <c r="LX68" s="127">
        <f t="shared" si="188"/>
        <v>6.087700062803802</v>
      </c>
      <c r="LY68" s="127">
        <f t="shared" si="188"/>
        <v>6.1084650792148869</v>
      </c>
      <c r="LZ68" s="127">
        <f t="shared" si="188"/>
        <v>5.8193228181607202</v>
      </c>
      <c r="MA68" s="127">
        <f t="shared" si="188"/>
        <v>5.8180988211742166</v>
      </c>
      <c r="MB68" s="127">
        <f t="shared" si="188"/>
        <v>6.0951159123468281</v>
      </c>
      <c r="MC68" s="127">
        <f t="shared" si="188"/>
        <v>6.1919912747645371</v>
      </c>
      <c r="MD68" s="127">
        <f t="shared" si="188"/>
        <v>6.3388165491607147</v>
      </c>
      <c r="ME68" s="127">
        <f t="shared" si="188"/>
        <v>6.2021486713637168</v>
      </c>
      <c r="MF68" s="127">
        <f t="shared" si="188"/>
        <v>6.2908265639366876</v>
      </c>
      <c r="MG68" s="127">
        <f t="shared" si="188"/>
        <v>6.2703679736404583</v>
      </c>
      <c r="MH68" s="127">
        <f t="shared" si="188"/>
        <v>6.1048064203675025</v>
      </c>
      <c r="MI68" s="127">
        <f t="shared" si="188"/>
        <v>5.7867425989566375</v>
      </c>
      <c r="MJ68" s="127">
        <f t="shared" si="188"/>
        <v>5.9280085170274122</v>
      </c>
      <c r="MK68" s="127">
        <f t="shared" si="188"/>
        <v>5.9301351019441091</v>
      </c>
      <c r="ML68" s="127">
        <f t="shared" si="188"/>
        <v>5.0191100995681461</v>
      </c>
      <c r="MM68" s="127">
        <f t="shared" si="188"/>
        <v>4.9885550870969189</v>
      </c>
      <c r="MN68" s="127">
        <f t="shared" si="188"/>
        <v>5.9469360608052346</v>
      </c>
      <c r="MO68" s="127">
        <f t="shared" si="188"/>
        <v>5.8482646185989671</v>
      </c>
      <c r="MP68" s="127">
        <f t="shared" si="188"/>
        <v>5.7829790150323133</v>
      </c>
      <c r="MQ68" s="127">
        <f t="shared" si="188"/>
        <v>5.7334108618970383</v>
      </c>
      <c r="MR68" s="127">
        <f t="shared" si="188"/>
        <v>5.2027436411198673</v>
      </c>
      <c r="MS68" s="127">
        <f t="shared" si="188"/>
        <v>5.1062188486169022</v>
      </c>
      <c r="MT68" s="127">
        <f t="shared" si="188"/>
        <v>4.9970345638235623</v>
      </c>
      <c r="MU68" s="127">
        <f t="shared" si="188"/>
        <v>4.9555213992870408</v>
      </c>
      <c r="MV68" s="127">
        <f t="shared" si="188"/>
        <v>5.1546705539610365</v>
      </c>
      <c r="MW68" s="127">
        <f t="shared" si="188"/>
        <v>4.7209075318255707</v>
      </c>
      <c r="MX68" s="127">
        <f t="shared" si="188"/>
        <v>4.8074012090523413</v>
      </c>
      <c r="MY68" s="127">
        <f t="shared" si="188"/>
        <v>4.9041689227198901</v>
      </c>
      <c r="MZ68" s="127">
        <f t="shared" si="188"/>
        <v>5.051586999057597</v>
      </c>
      <c r="NA68" s="127">
        <f t="shared" si="188"/>
        <v>5.8024424972028426</v>
      </c>
      <c r="NB68" s="127">
        <f t="shared" si="188"/>
        <v>5.8246022858416096</v>
      </c>
      <c r="NC68" s="127">
        <f t="shared" si="188"/>
        <v>5.9236840187230273</v>
      </c>
      <c r="ND68" s="127">
        <f t="shared" si="188"/>
        <v>5.7636912815910044</v>
      </c>
      <c r="NE68" s="127">
        <f t="shared" si="188"/>
        <v>5.9204941947229246</v>
      </c>
    </row>
    <row r="69" spans="1:369" s="38" customFormat="1">
      <c r="A69" s="24" t="s">
        <v>216</v>
      </c>
      <c r="B69" s="24">
        <f t="shared" si="184"/>
        <v>6.6001921270453408E-3</v>
      </c>
      <c r="C69" s="24">
        <f t="shared" si="184"/>
        <v>2.5145718644586411E-3</v>
      </c>
      <c r="D69" s="24">
        <f t="shared" si="184"/>
        <v>1.7774582510454639E-3</v>
      </c>
      <c r="E69" s="24">
        <f t="shared" si="184"/>
        <v>1.0718527611658514E-3</v>
      </c>
      <c r="F69" s="24">
        <f t="shared" si="184"/>
        <v>2.992223368546037E-3</v>
      </c>
      <c r="G69" s="24">
        <f t="shared" si="184"/>
        <v>2.744540043428972E-3</v>
      </c>
      <c r="H69" s="24">
        <f t="shared" si="184"/>
        <v>7.2830487113281885E-3</v>
      </c>
      <c r="I69" s="24">
        <f t="shared" si="184"/>
        <v>5.334984277122691E-2</v>
      </c>
      <c r="J69" s="24">
        <f t="shared" si="184"/>
        <v>1.2362599532902022E-3</v>
      </c>
      <c r="K69" s="24">
        <f t="shared" si="184"/>
        <v>1.6633610968368533E-3</v>
      </c>
      <c r="L69" s="24">
        <f t="shared" si="184"/>
        <v>5.0253272750403748E-2</v>
      </c>
      <c r="M69" s="24">
        <f t="shared" si="184"/>
        <v>1.2851938947512631E-3</v>
      </c>
      <c r="N69" s="24">
        <f t="shared" si="184"/>
        <v>8.9133149071551193E-4</v>
      </c>
      <c r="O69" s="24">
        <f t="shared" ref="O69:DY72" si="189">O48</f>
        <v>5.4225475237247526E-3</v>
      </c>
      <c r="P69" s="24">
        <f t="shared" si="189"/>
        <v>1.9199723696026198E-3</v>
      </c>
      <c r="Q69" s="24">
        <f t="shared" si="189"/>
        <v>4.8949968940328256E-3</v>
      </c>
      <c r="R69" s="24">
        <f t="shared" si="189"/>
        <v>1.6733387972497401E-3</v>
      </c>
      <c r="S69" s="24">
        <f t="shared" si="189"/>
        <v>3.2866355790125254E-3</v>
      </c>
      <c r="T69" s="24">
        <f t="shared" si="189"/>
        <v>2.2027969294776319E-3</v>
      </c>
      <c r="U69" s="24">
        <f t="shared" si="189"/>
        <v>8.7567787241872889E-4</v>
      </c>
      <c r="V69" s="24">
        <f t="shared" si="189"/>
        <v>7.4853276517315812E-4</v>
      </c>
      <c r="W69" s="24">
        <f t="shared" si="189"/>
        <v>2.958634147598338E-3</v>
      </c>
      <c r="X69" s="24">
        <f t="shared" si="189"/>
        <v>2.2252431249214825E-3</v>
      </c>
      <c r="Y69" s="24">
        <f t="shared" si="189"/>
        <v>8.6055479281901685E-4</v>
      </c>
      <c r="Z69" s="24">
        <f t="shared" si="189"/>
        <v>1.3912308008357617E-3</v>
      </c>
      <c r="AA69" s="24">
        <f t="shared" si="189"/>
        <v>1.1618451024049102E-3</v>
      </c>
      <c r="AB69" s="24">
        <f t="shared" si="189"/>
        <v>0</v>
      </c>
      <c r="AC69" s="24">
        <f t="shared" si="189"/>
        <v>0</v>
      </c>
      <c r="AD69" s="24">
        <f t="shared" si="189"/>
        <v>0</v>
      </c>
      <c r="AE69" s="24">
        <f t="shared" si="189"/>
        <v>0</v>
      </c>
      <c r="AF69" s="24">
        <f t="shared" si="189"/>
        <v>0</v>
      </c>
      <c r="AG69" s="24">
        <f t="shared" si="189"/>
        <v>0</v>
      </c>
      <c r="AH69" s="24">
        <f t="shared" si="189"/>
        <v>0</v>
      </c>
      <c r="AI69" s="24">
        <f t="shared" si="189"/>
        <v>0</v>
      </c>
      <c r="AJ69" s="24">
        <f t="shared" si="189"/>
        <v>7.2256083047213195E-4</v>
      </c>
      <c r="AK69" s="24">
        <f t="shared" si="189"/>
        <v>5.8736449094348709E-4</v>
      </c>
      <c r="AL69" s="24">
        <f t="shared" si="189"/>
        <v>9.6942996155788773E-4</v>
      </c>
      <c r="AM69" s="24">
        <f t="shared" si="189"/>
        <v>4.2147329468572962E-3</v>
      </c>
      <c r="AN69" s="24">
        <f t="shared" si="189"/>
        <v>1.5458665158651183E-3</v>
      </c>
      <c r="AO69" s="24">
        <f t="shared" si="189"/>
        <v>9.2858982549668748E-3</v>
      </c>
      <c r="AP69" s="24">
        <f t="shared" si="189"/>
        <v>1.9542336136441347E-3</v>
      </c>
      <c r="AQ69" s="24">
        <f t="shared" si="189"/>
        <v>1.5087079897436349E-3</v>
      </c>
      <c r="AR69" s="24">
        <f t="shared" si="189"/>
        <v>2.219242888761435E-2</v>
      </c>
      <c r="AS69" s="24">
        <f t="shared" si="189"/>
        <v>1.3650346985556981E-3</v>
      </c>
      <c r="AT69" s="24">
        <f t="shared" si="189"/>
        <v>4.5358991840824134E-2</v>
      </c>
      <c r="AU69" s="24">
        <f t="shared" si="189"/>
        <v>4.816335498071344E-2</v>
      </c>
      <c r="AV69" s="24">
        <f t="shared" si="189"/>
        <v>1.3189656931876519E-3</v>
      </c>
      <c r="AW69" s="24">
        <f t="shared" si="189"/>
        <v>0</v>
      </c>
      <c r="AX69" s="83">
        <f t="shared" si="189"/>
        <v>0</v>
      </c>
      <c r="AY69" s="83">
        <f t="shared" si="189"/>
        <v>0</v>
      </c>
      <c r="AZ69" s="83">
        <f t="shared" si="189"/>
        <v>0</v>
      </c>
      <c r="BA69" s="83">
        <f t="shared" si="189"/>
        <v>0</v>
      </c>
      <c r="BB69" s="83">
        <f t="shared" si="189"/>
        <v>0</v>
      </c>
      <c r="BC69" s="83">
        <f t="shared" si="189"/>
        <v>0</v>
      </c>
      <c r="BD69" s="83">
        <f t="shared" si="189"/>
        <v>0</v>
      </c>
      <c r="BE69" s="83">
        <f t="shared" si="189"/>
        <v>0</v>
      </c>
      <c r="BF69" s="83">
        <f t="shared" si="189"/>
        <v>0</v>
      </c>
      <c r="BG69" s="83">
        <f t="shared" si="189"/>
        <v>0</v>
      </c>
      <c r="BH69" s="83">
        <f t="shared" si="189"/>
        <v>0</v>
      </c>
      <c r="BI69" s="83">
        <f t="shared" si="189"/>
        <v>0</v>
      </c>
      <c r="BJ69" s="83">
        <f t="shared" si="189"/>
        <v>2.3958394368195557E-3</v>
      </c>
      <c r="BK69" s="83">
        <f t="shared" si="189"/>
        <v>0</v>
      </c>
      <c r="BL69" s="83">
        <f t="shared" si="189"/>
        <v>0</v>
      </c>
      <c r="BM69" s="83">
        <f t="shared" si="189"/>
        <v>2.4795556709711715E-3</v>
      </c>
      <c r="BN69" s="83">
        <f t="shared" si="189"/>
        <v>0</v>
      </c>
      <c r="BO69" s="83">
        <f t="shared" si="189"/>
        <v>0</v>
      </c>
      <c r="BP69" s="83">
        <f t="shared" si="189"/>
        <v>2.853788716212969E-3</v>
      </c>
      <c r="BQ69" s="83">
        <f t="shared" si="189"/>
        <v>0</v>
      </c>
      <c r="BR69" s="83">
        <f t="shared" si="189"/>
        <v>0</v>
      </c>
      <c r="BS69" s="83">
        <f t="shared" si="189"/>
        <v>2.8344601494244464E-3</v>
      </c>
      <c r="BT69" s="83">
        <f t="shared" si="189"/>
        <v>5.6738317025500995E-3</v>
      </c>
      <c r="BU69" s="83">
        <f t="shared" si="189"/>
        <v>0</v>
      </c>
      <c r="BV69" s="83">
        <f t="shared" si="189"/>
        <v>0</v>
      </c>
      <c r="BW69" s="83">
        <f t="shared" si="189"/>
        <v>1.4603029128812797E-2</v>
      </c>
      <c r="BX69" s="83">
        <f t="shared" si="189"/>
        <v>0</v>
      </c>
      <c r="BY69" s="83">
        <f t="shared" si="189"/>
        <v>2.7407210432367855E-3</v>
      </c>
      <c r="BZ69" s="83">
        <f t="shared" si="189"/>
        <v>2.772166277747813E-3</v>
      </c>
      <c r="CA69" s="83">
        <f t="shared" si="189"/>
        <v>8.2859876611220355E-3</v>
      </c>
      <c r="CB69" s="83">
        <f t="shared" si="189"/>
        <v>2.7563138674503041E-3</v>
      </c>
      <c r="CC69" s="83">
        <f t="shared" si="189"/>
        <v>2.7850771988556667E-3</v>
      </c>
      <c r="CD69" s="83">
        <f t="shared" si="189"/>
        <v>2.7484441382025129E-3</v>
      </c>
      <c r="CE69" s="83">
        <f t="shared" si="189"/>
        <v>0</v>
      </c>
      <c r="CF69" s="83">
        <f t="shared" si="189"/>
        <v>0</v>
      </c>
      <c r="CG69" s="83">
        <f t="shared" si="189"/>
        <v>0</v>
      </c>
      <c r="CH69" s="83">
        <f t="shared" si="189"/>
        <v>0</v>
      </c>
      <c r="CI69" s="83">
        <f t="shared" si="189"/>
        <v>0</v>
      </c>
      <c r="CJ69" s="83">
        <f t="shared" si="189"/>
        <v>0</v>
      </c>
      <c r="CK69" s="83">
        <f t="shared" si="189"/>
        <v>0</v>
      </c>
      <c r="CL69" s="83">
        <f t="shared" si="189"/>
        <v>0</v>
      </c>
      <c r="CM69" s="83">
        <f t="shared" si="189"/>
        <v>0</v>
      </c>
      <c r="CN69" s="83">
        <f t="shared" si="189"/>
        <v>0</v>
      </c>
      <c r="CO69" s="83">
        <f t="shared" si="189"/>
        <v>0</v>
      </c>
      <c r="CP69" s="83">
        <f t="shared" si="189"/>
        <v>0</v>
      </c>
      <c r="CQ69" s="83">
        <f t="shared" si="189"/>
        <v>0</v>
      </c>
      <c r="CR69" s="24">
        <f t="shared" si="189"/>
        <v>0</v>
      </c>
      <c r="CS69" s="24">
        <f t="shared" si="189"/>
        <v>0</v>
      </c>
      <c r="CT69" s="24">
        <f t="shared" si="189"/>
        <v>0</v>
      </c>
      <c r="CU69" s="24">
        <f t="shared" si="189"/>
        <v>0</v>
      </c>
      <c r="CV69" s="24">
        <f t="shared" si="189"/>
        <v>0</v>
      </c>
      <c r="CW69" s="24">
        <f t="shared" si="189"/>
        <v>0</v>
      </c>
      <c r="CX69" s="24">
        <f t="shared" si="189"/>
        <v>0</v>
      </c>
      <c r="CY69" s="24">
        <f t="shared" si="189"/>
        <v>0</v>
      </c>
      <c r="CZ69" s="24">
        <f t="shared" si="189"/>
        <v>0</v>
      </c>
      <c r="DA69" s="24">
        <f t="shared" si="189"/>
        <v>0</v>
      </c>
      <c r="DB69" s="24">
        <f t="shared" si="189"/>
        <v>0</v>
      </c>
      <c r="DC69" s="26">
        <f t="shared" si="189"/>
        <v>2.2030956696391379E-3</v>
      </c>
      <c r="DD69" s="26">
        <f t="shared" si="189"/>
        <v>5.9505533721387772E-3</v>
      </c>
      <c r="DE69" s="26">
        <f t="shared" si="189"/>
        <v>2.7355345255713412E-3</v>
      </c>
      <c r="DF69" s="26">
        <f t="shared" si="189"/>
        <v>4.8843489276869673E-3</v>
      </c>
      <c r="DG69" s="26">
        <f t="shared" si="189"/>
        <v>1.3757510542619165E-3</v>
      </c>
      <c r="DH69" s="26">
        <f t="shared" si="189"/>
        <v>4.7500700034572088E-3</v>
      </c>
      <c r="DI69" s="26">
        <f t="shared" si="189"/>
        <v>5.8701399973894149E-3</v>
      </c>
      <c r="DJ69" s="26">
        <f t="shared" si="189"/>
        <v>2.4227223691071745E-3</v>
      </c>
      <c r="DK69" s="26">
        <f t="shared" si="189"/>
        <v>2.3240422165302557E-3</v>
      </c>
      <c r="DL69" s="26">
        <f t="shared" si="189"/>
        <v>3.5822322690833735E-3</v>
      </c>
      <c r="DM69" s="26">
        <f t="shared" si="189"/>
        <v>3.6145789930015419E-3</v>
      </c>
      <c r="DN69" s="26">
        <f t="shared" si="189"/>
        <v>2.2893460597974429E-3</v>
      </c>
      <c r="DO69" s="26">
        <f t="shared" si="189"/>
        <v>1.6079977311103453E-3</v>
      </c>
      <c r="DP69" s="26">
        <f t="shared" si="189"/>
        <v>2.154232078188021E-3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f t="shared" si="189"/>
        <v>1.635174788477169E-2</v>
      </c>
      <c r="DX69" s="26">
        <f t="shared" si="189"/>
        <v>9.865789978189838E-4</v>
      </c>
      <c r="DY69" s="26">
        <f t="shared" si="185"/>
        <v>0</v>
      </c>
      <c r="DZ69" s="26">
        <f t="shared" si="185"/>
        <v>0</v>
      </c>
      <c r="EA69" s="26">
        <f t="shared" si="185"/>
        <v>0</v>
      </c>
      <c r="EB69" s="26">
        <f t="shared" si="185"/>
        <v>2.2418368294104514E-3</v>
      </c>
      <c r="EC69" s="26">
        <f t="shared" si="185"/>
        <v>2.9113140761757202E-2</v>
      </c>
      <c r="ED69" s="26">
        <f t="shared" si="185"/>
        <v>1.8622159096586444E-3</v>
      </c>
      <c r="EE69" s="26">
        <f t="shared" si="185"/>
        <v>1.3957450018343871E-3</v>
      </c>
      <c r="EF69" s="26">
        <f t="shared" si="185"/>
        <v>1.9122445031572817E-3</v>
      </c>
      <c r="EG69" s="26">
        <f t="shared" si="185"/>
        <v>3.3937372382149169E-3</v>
      </c>
      <c r="EH69" s="26">
        <f t="shared" si="185"/>
        <v>5.6093681518105802E-4</v>
      </c>
      <c r="EI69" s="26">
        <f t="shared" si="185"/>
        <v>2.7764047666058735E-3</v>
      </c>
      <c r="EJ69" s="26">
        <f t="shared" si="185"/>
        <v>1.0999513143195832E-3</v>
      </c>
      <c r="EK69" s="26">
        <f t="shared" si="185"/>
        <v>6.9114066314226378E-4</v>
      </c>
      <c r="EL69" s="26">
        <f t="shared" si="185"/>
        <v>9.8280424779808901E-4</v>
      </c>
      <c r="EM69" s="26">
        <f t="shared" si="185"/>
        <v>5.9217226317741078E-3</v>
      </c>
      <c r="EN69" s="26">
        <f t="shared" si="185"/>
        <v>4.5491540797351453E-3</v>
      </c>
      <c r="EO69" s="26">
        <f t="shared" si="185"/>
        <v>5.9391145364644732E-3</v>
      </c>
      <c r="EP69" s="26">
        <f t="shared" si="185"/>
        <v>5.0128216709546388E-3</v>
      </c>
      <c r="EQ69" s="26">
        <f t="shared" si="185"/>
        <v>5.6901396200082681E-3</v>
      </c>
      <c r="ER69" s="27">
        <v>0</v>
      </c>
      <c r="ES69" s="27">
        <v>0</v>
      </c>
      <c r="ET69" s="27">
        <v>0</v>
      </c>
      <c r="EU69" s="27">
        <v>0</v>
      </c>
      <c r="EV69" s="27">
        <v>0</v>
      </c>
      <c r="EW69" s="27">
        <v>0</v>
      </c>
      <c r="EX69" s="27">
        <v>0</v>
      </c>
      <c r="EY69" s="27">
        <v>0</v>
      </c>
      <c r="EZ69" s="27">
        <v>0</v>
      </c>
      <c r="FA69" s="27">
        <v>0</v>
      </c>
      <c r="FB69" s="27">
        <v>0</v>
      </c>
      <c r="FC69" s="27">
        <v>0</v>
      </c>
      <c r="FD69" s="27">
        <v>0</v>
      </c>
      <c r="FE69" s="27">
        <v>0</v>
      </c>
      <c r="FF69" s="27">
        <v>0</v>
      </c>
      <c r="FG69" s="27">
        <v>0</v>
      </c>
      <c r="FH69" s="27">
        <v>0</v>
      </c>
      <c r="FI69" s="27">
        <v>0</v>
      </c>
      <c r="FJ69" s="27">
        <v>0</v>
      </c>
      <c r="FK69" s="27">
        <v>0</v>
      </c>
      <c r="FL69" s="27">
        <v>0</v>
      </c>
      <c r="FM69" s="27">
        <v>0</v>
      </c>
      <c r="FN69" s="27">
        <v>0</v>
      </c>
      <c r="FO69" s="27">
        <v>0</v>
      </c>
      <c r="FP69" s="27">
        <v>0</v>
      </c>
      <c r="FQ69" s="27">
        <v>0</v>
      </c>
      <c r="FR69" s="27">
        <v>0</v>
      </c>
      <c r="FS69" s="27">
        <v>0</v>
      </c>
      <c r="FT69" s="27">
        <v>0</v>
      </c>
      <c r="FU69" s="27">
        <v>0</v>
      </c>
      <c r="FV69" s="27">
        <f t="shared" si="186"/>
        <v>0</v>
      </c>
      <c r="FW69" s="27">
        <f t="shared" si="186"/>
        <v>0</v>
      </c>
      <c r="FX69" s="27">
        <f t="shared" si="186"/>
        <v>0</v>
      </c>
      <c r="FY69" s="27">
        <f t="shared" si="186"/>
        <v>0</v>
      </c>
      <c r="FZ69" s="27">
        <f t="shared" si="186"/>
        <v>0</v>
      </c>
      <c r="GA69" s="27">
        <f t="shared" si="186"/>
        <v>0</v>
      </c>
      <c r="GB69" s="27">
        <f t="shared" si="186"/>
        <v>0</v>
      </c>
      <c r="GC69" s="27">
        <f t="shared" si="186"/>
        <v>0</v>
      </c>
      <c r="GD69" s="27">
        <f t="shared" si="186"/>
        <v>0</v>
      </c>
      <c r="GE69" s="27">
        <f t="shared" si="186"/>
        <v>0</v>
      </c>
      <c r="GF69" s="27">
        <f t="shared" si="186"/>
        <v>0</v>
      </c>
      <c r="GG69" s="27">
        <f t="shared" si="186"/>
        <v>0</v>
      </c>
      <c r="GH69" s="27">
        <f t="shared" si="186"/>
        <v>0</v>
      </c>
      <c r="GI69" s="27">
        <f t="shared" si="186"/>
        <v>0</v>
      </c>
      <c r="GJ69" s="27">
        <f t="shared" si="186"/>
        <v>0</v>
      </c>
      <c r="GK69" s="27">
        <f t="shared" si="186"/>
        <v>0</v>
      </c>
      <c r="GL69" s="27">
        <f t="shared" si="186"/>
        <v>0</v>
      </c>
      <c r="GM69" s="27">
        <f t="shared" si="186"/>
        <v>0</v>
      </c>
      <c r="GN69" s="27">
        <f t="shared" si="186"/>
        <v>0</v>
      </c>
      <c r="GO69" s="27">
        <f t="shared" si="186"/>
        <v>0</v>
      </c>
      <c r="GP69" s="27">
        <f t="shared" si="186"/>
        <v>0</v>
      </c>
      <c r="GQ69" s="27">
        <f t="shared" si="186"/>
        <v>0</v>
      </c>
      <c r="GR69" s="27">
        <f t="shared" si="186"/>
        <v>0</v>
      </c>
      <c r="GS69" s="27">
        <f t="shared" si="186"/>
        <v>0</v>
      </c>
      <c r="GT69" s="27">
        <f t="shared" si="186"/>
        <v>0</v>
      </c>
      <c r="GU69" s="27">
        <f t="shared" si="186"/>
        <v>0</v>
      </c>
      <c r="GV69" s="27">
        <f t="shared" si="186"/>
        <v>0</v>
      </c>
      <c r="GW69" s="27">
        <f t="shared" si="186"/>
        <v>0</v>
      </c>
      <c r="GX69" s="27">
        <f t="shared" si="186"/>
        <v>0</v>
      </c>
      <c r="GY69" s="27">
        <f t="shared" si="186"/>
        <v>0</v>
      </c>
      <c r="GZ69" s="27">
        <f t="shared" si="186"/>
        <v>0</v>
      </c>
      <c r="HA69" s="27">
        <f t="shared" si="186"/>
        <v>0</v>
      </c>
      <c r="HB69" s="27">
        <f t="shared" si="186"/>
        <v>0</v>
      </c>
      <c r="HC69" s="27">
        <f t="shared" si="186"/>
        <v>0</v>
      </c>
      <c r="HD69" s="27">
        <f t="shared" si="186"/>
        <v>0</v>
      </c>
      <c r="HE69" s="27">
        <f t="shared" si="186"/>
        <v>0</v>
      </c>
      <c r="HF69" s="27">
        <f t="shared" si="186"/>
        <v>0</v>
      </c>
      <c r="HG69" s="27">
        <f t="shared" si="186"/>
        <v>0</v>
      </c>
      <c r="HH69" s="27">
        <f t="shared" si="186"/>
        <v>0</v>
      </c>
      <c r="HI69" s="27">
        <f t="shared" si="186"/>
        <v>0</v>
      </c>
      <c r="HJ69" s="27">
        <f t="shared" si="186"/>
        <v>0</v>
      </c>
      <c r="HK69" s="27">
        <f t="shared" si="186"/>
        <v>0</v>
      </c>
      <c r="HL69" s="27">
        <f t="shared" si="186"/>
        <v>0</v>
      </c>
      <c r="HM69" s="27">
        <f t="shared" si="186"/>
        <v>0</v>
      </c>
      <c r="HN69" s="27">
        <f t="shared" si="186"/>
        <v>0</v>
      </c>
      <c r="HO69" s="27">
        <f t="shared" si="186"/>
        <v>0</v>
      </c>
      <c r="HP69" s="27">
        <f t="shared" si="186"/>
        <v>0</v>
      </c>
      <c r="HQ69" s="27">
        <f t="shared" si="186"/>
        <v>0</v>
      </c>
      <c r="HR69" s="27">
        <f t="shared" si="186"/>
        <v>0</v>
      </c>
      <c r="HS69" s="27">
        <f t="shared" si="186"/>
        <v>0</v>
      </c>
      <c r="HT69" s="27">
        <f t="shared" si="186"/>
        <v>0</v>
      </c>
      <c r="HU69" s="27">
        <f t="shared" si="186"/>
        <v>0</v>
      </c>
      <c r="HV69" s="27">
        <f t="shared" si="186"/>
        <v>0</v>
      </c>
      <c r="HW69" s="27">
        <f t="shared" si="186"/>
        <v>0</v>
      </c>
      <c r="HX69" s="27">
        <f t="shared" si="186"/>
        <v>0</v>
      </c>
      <c r="HY69" s="27">
        <f t="shared" si="186"/>
        <v>0</v>
      </c>
      <c r="HZ69" s="27">
        <f t="shared" si="186"/>
        <v>0</v>
      </c>
      <c r="IA69" s="27">
        <f t="shared" si="186"/>
        <v>0</v>
      </c>
      <c r="IB69" s="27">
        <f t="shared" si="186"/>
        <v>0</v>
      </c>
      <c r="IC69" s="27">
        <f t="shared" si="186"/>
        <v>0</v>
      </c>
      <c r="ID69" s="27">
        <f t="shared" si="186"/>
        <v>0</v>
      </c>
      <c r="IE69" s="27">
        <f t="shared" si="186"/>
        <v>0</v>
      </c>
      <c r="IF69" s="27">
        <f t="shared" si="186"/>
        <v>0</v>
      </c>
      <c r="IG69" s="27">
        <f t="shared" si="186"/>
        <v>0</v>
      </c>
      <c r="IH69" s="27">
        <f t="shared" si="187"/>
        <v>0</v>
      </c>
      <c r="II69" s="27">
        <f t="shared" si="187"/>
        <v>0</v>
      </c>
      <c r="IJ69" s="27">
        <f t="shared" si="187"/>
        <v>0</v>
      </c>
      <c r="IK69" s="27">
        <f t="shared" si="187"/>
        <v>0</v>
      </c>
      <c r="IL69" s="27">
        <f t="shared" si="187"/>
        <v>0</v>
      </c>
      <c r="IM69" s="27">
        <f t="shared" si="187"/>
        <v>0</v>
      </c>
      <c r="IN69" s="27">
        <f t="shared" si="187"/>
        <v>0</v>
      </c>
      <c r="IO69" s="27">
        <f t="shared" si="187"/>
        <v>0</v>
      </c>
      <c r="IP69" s="27">
        <f t="shared" si="187"/>
        <v>0</v>
      </c>
      <c r="IQ69" s="27">
        <f t="shared" si="187"/>
        <v>0</v>
      </c>
      <c r="IR69" s="27">
        <f t="shared" si="187"/>
        <v>0</v>
      </c>
      <c r="IS69" s="27">
        <f t="shared" si="187"/>
        <v>0</v>
      </c>
      <c r="IT69" s="27">
        <f t="shared" si="187"/>
        <v>0</v>
      </c>
      <c r="IU69" s="27">
        <f t="shared" si="187"/>
        <v>2.2883463610263808E-3</v>
      </c>
      <c r="IV69" s="27">
        <f t="shared" si="187"/>
        <v>0</v>
      </c>
      <c r="IW69" s="27">
        <f t="shared" si="187"/>
        <v>4.7296193028771106E-3</v>
      </c>
      <c r="IX69" s="27">
        <f t="shared" si="187"/>
        <v>0</v>
      </c>
      <c r="IY69" s="27">
        <f t="shared" si="187"/>
        <v>2.1786285418477188E-3</v>
      </c>
      <c r="IZ69" s="27">
        <f t="shared" si="187"/>
        <v>0</v>
      </c>
      <c r="JA69" s="27">
        <f t="shared" si="187"/>
        <v>0</v>
      </c>
      <c r="JB69" s="27">
        <f t="shared" si="187"/>
        <v>0</v>
      </c>
      <c r="JC69" s="27">
        <f t="shared" si="187"/>
        <v>4.3843152985773353E-3</v>
      </c>
      <c r="JD69" s="27">
        <f t="shared" si="187"/>
        <v>4.3204290747377678E-3</v>
      </c>
      <c r="JE69" s="27">
        <f t="shared" si="187"/>
        <v>2.2462077026656367E-3</v>
      </c>
      <c r="JF69" s="27">
        <f t="shared" si="187"/>
        <v>2.207669962968715E-3</v>
      </c>
      <c r="JG69" s="27">
        <f t="shared" si="187"/>
        <v>4.6239747852843873E-3</v>
      </c>
      <c r="JH69" s="27">
        <f t="shared" si="187"/>
        <v>0</v>
      </c>
      <c r="JI69" s="27">
        <f t="shared" si="187"/>
        <v>0</v>
      </c>
      <c r="JJ69" s="27">
        <f t="shared" si="187"/>
        <v>0</v>
      </c>
      <c r="JK69" s="27">
        <f t="shared" si="187"/>
        <v>0</v>
      </c>
      <c r="JL69" s="27">
        <f t="shared" si="187"/>
        <v>2.2075648296989436E-3</v>
      </c>
      <c r="JM69" s="27">
        <f t="shared" si="187"/>
        <v>0</v>
      </c>
      <c r="JN69" s="27">
        <f t="shared" si="187"/>
        <v>2.2292656389060533E-3</v>
      </c>
      <c r="JO69" s="27">
        <f t="shared" si="187"/>
        <v>2.3926273871461988E-3</v>
      </c>
      <c r="JP69" s="27">
        <f t="shared" si="187"/>
        <v>0</v>
      </c>
      <c r="JQ69" s="27">
        <f t="shared" si="187"/>
        <v>0</v>
      </c>
      <c r="JR69" s="27">
        <f t="shared" si="187"/>
        <v>0</v>
      </c>
      <c r="JS69" s="27">
        <f t="shared" si="187"/>
        <v>0</v>
      </c>
      <c r="JT69" s="27">
        <f t="shared" si="187"/>
        <v>0</v>
      </c>
      <c r="JU69" s="27">
        <f t="shared" si="187"/>
        <v>0</v>
      </c>
      <c r="JV69" s="27">
        <f t="shared" si="187"/>
        <v>0</v>
      </c>
      <c r="JW69" s="27">
        <f t="shared" si="187"/>
        <v>0</v>
      </c>
      <c r="JX69" s="27">
        <f t="shared" si="187"/>
        <v>0</v>
      </c>
      <c r="JY69" s="27">
        <f t="shared" si="187"/>
        <v>0</v>
      </c>
      <c r="JZ69" s="27">
        <f t="shared" si="187"/>
        <v>0</v>
      </c>
      <c r="KA69" s="27">
        <f t="shared" si="187"/>
        <v>0</v>
      </c>
      <c r="KB69" s="27">
        <f t="shared" si="187"/>
        <v>0</v>
      </c>
      <c r="KC69" s="27">
        <f t="shared" si="187"/>
        <v>0</v>
      </c>
      <c r="KD69" s="27">
        <f t="shared" si="187"/>
        <v>0</v>
      </c>
      <c r="KE69" s="27">
        <f t="shared" si="187"/>
        <v>0</v>
      </c>
      <c r="KF69" s="27">
        <f t="shared" si="187"/>
        <v>0</v>
      </c>
      <c r="KG69" s="27">
        <f t="shared" si="187"/>
        <v>0</v>
      </c>
      <c r="KH69" s="27">
        <f t="shared" si="187"/>
        <v>1.1878562209263576E-2</v>
      </c>
      <c r="KI69" s="27">
        <f t="shared" si="187"/>
        <v>0</v>
      </c>
      <c r="KJ69" s="27">
        <f t="shared" si="187"/>
        <v>0</v>
      </c>
      <c r="KK69" s="27">
        <f t="shared" si="187"/>
        <v>0</v>
      </c>
      <c r="KL69" s="27">
        <f t="shared" si="187"/>
        <v>0</v>
      </c>
      <c r="KM69" s="238">
        <f t="shared" si="187"/>
        <v>0</v>
      </c>
      <c r="KN69" s="238">
        <f t="shared" si="187"/>
        <v>0</v>
      </c>
      <c r="KO69" s="239">
        <f t="shared" si="187"/>
        <v>0</v>
      </c>
      <c r="KP69" s="239">
        <f t="shared" si="187"/>
        <v>0</v>
      </c>
      <c r="KQ69" s="239">
        <f t="shared" si="187"/>
        <v>0</v>
      </c>
      <c r="KR69" s="239">
        <f t="shared" si="187"/>
        <v>0</v>
      </c>
      <c r="KS69" s="239">
        <f t="shared" si="187"/>
        <v>0</v>
      </c>
      <c r="KT69" s="239">
        <f t="shared" si="188"/>
        <v>0</v>
      </c>
      <c r="KU69" s="239">
        <f t="shared" si="188"/>
        <v>0</v>
      </c>
      <c r="KV69" s="239">
        <f t="shared" si="188"/>
        <v>0</v>
      </c>
      <c r="KW69" s="239">
        <f t="shared" si="188"/>
        <v>0</v>
      </c>
      <c r="KX69" s="239">
        <f t="shared" si="188"/>
        <v>0</v>
      </c>
      <c r="KY69" s="239">
        <f t="shared" si="188"/>
        <v>0</v>
      </c>
      <c r="KZ69" s="239">
        <f t="shared" si="188"/>
        <v>0</v>
      </c>
      <c r="LA69" s="239">
        <f t="shared" si="188"/>
        <v>0</v>
      </c>
      <c r="LB69" s="239">
        <f t="shared" si="188"/>
        <v>0</v>
      </c>
      <c r="LC69" s="239">
        <f t="shared" si="188"/>
        <v>0</v>
      </c>
      <c r="LD69" s="239">
        <f t="shared" si="188"/>
        <v>0</v>
      </c>
      <c r="LE69" s="239">
        <f t="shared" si="188"/>
        <v>0</v>
      </c>
      <c r="LF69" s="239">
        <f t="shared" si="188"/>
        <v>0</v>
      </c>
      <c r="LG69" s="239">
        <f t="shared" si="188"/>
        <v>0</v>
      </c>
      <c r="LH69" s="239">
        <f t="shared" si="188"/>
        <v>0</v>
      </c>
      <c r="LI69" s="239">
        <f t="shared" si="188"/>
        <v>0</v>
      </c>
      <c r="LJ69" s="239">
        <f t="shared" si="188"/>
        <v>0</v>
      </c>
      <c r="LK69" s="239">
        <f t="shared" si="188"/>
        <v>0</v>
      </c>
      <c r="LL69" s="239">
        <f t="shared" si="188"/>
        <v>0</v>
      </c>
      <c r="LM69" s="240">
        <f t="shared" si="188"/>
        <v>0</v>
      </c>
      <c r="LN69" s="240">
        <f t="shared" si="188"/>
        <v>0</v>
      </c>
      <c r="LO69" s="240">
        <f t="shared" si="188"/>
        <v>0</v>
      </c>
      <c r="LP69" s="240">
        <f t="shared" si="188"/>
        <v>0</v>
      </c>
      <c r="LQ69" s="240">
        <f t="shared" si="188"/>
        <v>0</v>
      </c>
      <c r="LR69" s="240">
        <f t="shared" si="188"/>
        <v>0</v>
      </c>
      <c r="LS69" s="240">
        <f t="shared" si="188"/>
        <v>0</v>
      </c>
      <c r="LT69" s="127">
        <f t="shared" si="188"/>
        <v>0</v>
      </c>
      <c r="LU69" s="127">
        <f t="shared" si="188"/>
        <v>0</v>
      </c>
      <c r="LV69" s="127">
        <f t="shared" si="188"/>
        <v>0</v>
      </c>
      <c r="LW69" s="127">
        <f t="shared" si="188"/>
        <v>0</v>
      </c>
      <c r="LX69" s="127">
        <f t="shared" si="188"/>
        <v>0</v>
      </c>
      <c r="LY69" s="127">
        <f t="shared" si="188"/>
        <v>0</v>
      </c>
      <c r="LZ69" s="127">
        <f t="shared" si="188"/>
        <v>0</v>
      </c>
      <c r="MA69" s="127">
        <f t="shared" si="188"/>
        <v>0</v>
      </c>
      <c r="MB69" s="127">
        <f t="shared" si="188"/>
        <v>0</v>
      </c>
      <c r="MC69" s="127">
        <f t="shared" si="188"/>
        <v>0</v>
      </c>
      <c r="MD69" s="127">
        <f t="shared" si="188"/>
        <v>0</v>
      </c>
      <c r="ME69" s="127">
        <f t="shared" si="188"/>
        <v>0</v>
      </c>
      <c r="MF69" s="127">
        <f t="shared" si="188"/>
        <v>0</v>
      </c>
      <c r="MG69" s="127">
        <f t="shared" si="188"/>
        <v>0</v>
      </c>
      <c r="MH69" s="127">
        <f t="shared" si="188"/>
        <v>0</v>
      </c>
      <c r="MI69" s="127">
        <f t="shared" si="188"/>
        <v>0</v>
      </c>
      <c r="MJ69" s="127">
        <f t="shared" si="188"/>
        <v>0</v>
      </c>
      <c r="MK69" s="127">
        <f t="shared" si="188"/>
        <v>0</v>
      </c>
      <c r="ML69" s="127">
        <f t="shared" si="188"/>
        <v>0</v>
      </c>
      <c r="MM69" s="127">
        <f t="shared" si="188"/>
        <v>0</v>
      </c>
      <c r="MN69" s="127">
        <f t="shared" si="188"/>
        <v>0</v>
      </c>
      <c r="MO69" s="127">
        <f t="shared" si="188"/>
        <v>0</v>
      </c>
      <c r="MP69" s="127">
        <f t="shared" si="188"/>
        <v>0</v>
      </c>
      <c r="MQ69" s="127">
        <f t="shared" si="188"/>
        <v>0</v>
      </c>
      <c r="MR69" s="127">
        <f t="shared" si="188"/>
        <v>0</v>
      </c>
      <c r="MS69" s="127">
        <f t="shared" si="188"/>
        <v>0</v>
      </c>
      <c r="MT69" s="127">
        <f t="shared" si="188"/>
        <v>0</v>
      </c>
      <c r="MU69" s="127">
        <f t="shared" si="188"/>
        <v>0</v>
      </c>
      <c r="MV69" s="127">
        <f t="shared" si="188"/>
        <v>0</v>
      </c>
      <c r="MW69" s="127">
        <f t="shared" si="188"/>
        <v>0</v>
      </c>
      <c r="MX69" s="127">
        <f t="shared" si="188"/>
        <v>0</v>
      </c>
      <c r="MY69" s="127">
        <f t="shared" si="188"/>
        <v>0</v>
      </c>
      <c r="MZ69" s="127">
        <f t="shared" si="188"/>
        <v>0</v>
      </c>
      <c r="NA69" s="127">
        <f t="shared" si="188"/>
        <v>0</v>
      </c>
      <c r="NB69" s="127">
        <f t="shared" si="188"/>
        <v>0</v>
      </c>
      <c r="NC69" s="127">
        <f t="shared" si="188"/>
        <v>0</v>
      </c>
      <c r="ND69" s="127">
        <f t="shared" si="188"/>
        <v>0</v>
      </c>
      <c r="NE69" s="127">
        <f t="shared" si="188"/>
        <v>0</v>
      </c>
    </row>
    <row r="70" spans="1:369" s="38" customFormat="1">
      <c r="A70" s="24" t="s">
        <v>217</v>
      </c>
      <c r="B70" s="24">
        <f t="shared" ref="B70:DX73" si="190">B49</f>
        <v>3.7390534385806168E-2</v>
      </c>
      <c r="C70" s="24">
        <f t="shared" si="190"/>
        <v>3.6689215677526282E-2</v>
      </c>
      <c r="D70" s="24">
        <f t="shared" si="190"/>
        <v>3.3060878482687905E-2</v>
      </c>
      <c r="E70" s="24">
        <f t="shared" si="190"/>
        <v>3.2729155327112347E-2</v>
      </c>
      <c r="F70" s="24">
        <f t="shared" si="190"/>
        <v>2.857029903939871E-2</v>
      </c>
      <c r="G70" s="24">
        <f t="shared" si="190"/>
        <v>3.3789214708842025E-2</v>
      </c>
      <c r="H70" s="24">
        <f t="shared" si="190"/>
        <v>4.0679298145157347E-2</v>
      </c>
      <c r="I70" s="24">
        <f t="shared" si="190"/>
        <v>3.4212316591542981E-2</v>
      </c>
      <c r="J70" s="24">
        <f t="shared" si="190"/>
        <v>2.9613513982754015E-2</v>
      </c>
      <c r="K70" s="24">
        <f t="shared" si="190"/>
        <v>3.6912308984725681E-2</v>
      </c>
      <c r="L70" s="24">
        <f t="shared" si="190"/>
        <v>3.4121855487744858E-2</v>
      </c>
      <c r="M70" s="24">
        <f t="shared" si="190"/>
        <v>3.3116370367452276E-2</v>
      </c>
      <c r="N70" s="24">
        <f t="shared" si="190"/>
        <v>3.4074752701669736E-2</v>
      </c>
      <c r="O70" s="24">
        <f t="shared" si="190"/>
        <v>2.5407205244523019E-2</v>
      </c>
      <c r="P70" s="24">
        <f t="shared" si="190"/>
        <v>2.8649051191403374E-2</v>
      </c>
      <c r="Q70" s="24">
        <f t="shared" si="190"/>
        <v>2.7581340821486618E-2</v>
      </c>
      <c r="R70" s="24">
        <f t="shared" si="190"/>
        <v>2.745207158792862E-2</v>
      </c>
      <c r="S70" s="24">
        <f t="shared" si="190"/>
        <v>2.8367978890773783E-2</v>
      </c>
      <c r="T70" s="24">
        <f t="shared" si="190"/>
        <v>3.2757666014011998E-2</v>
      </c>
      <c r="U70" s="24">
        <f t="shared" si="190"/>
        <v>2.7489211524130759E-2</v>
      </c>
      <c r="V70" s="24">
        <f t="shared" si="190"/>
        <v>2.581693350950677E-2</v>
      </c>
      <c r="W70" s="24">
        <f t="shared" si="190"/>
        <v>2.4263138707735016E-2</v>
      </c>
      <c r="X70" s="24">
        <f t="shared" si="190"/>
        <v>2.4017669636570534E-2</v>
      </c>
      <c r="Y70" s="24">
        <f t="shared" si="190"/>
        <v>2.7801041075299786E-2</v>
      </c>
      <c r="Z70" s="24">
        <f t="shared" si="190"/>
        <v>2.0246559174731244E-2</v>
      </c>
      <c r="AA70" s="24">
        <f t="shared" si="190"/>
        <v>2.2355751300340572E-2</v>
      </c>
      <c r="AB70" s="24">
        <f t="shared" si="190"/>
        <v>2.3509078500702163E-2</v>
      </c>
      <c r="AC70" s="24">
        <f t="shared" si="190"/>
        <v>2.608691778505895E-2</v>
      </c>
      <c r="AD70" s="24">
        <f t="shared" si="190"/>
        <v>1.709761089215078E-2</v>
      </c>
      <c r="AE70" s="24">
        <f t="shared" si="190"/>
        <v>1.4564211404204108E-2</v>
      </c>
      <c r="AF70" s="24">
        <f t="shared" si="190"/>
        <v>2.6639158422504083E-2</v>
      </c>
      <c r="AG70" s="24">
        <f t="shared" si="190"/>
        <v>2.4811890708064093E-2</v>
      </c>
      <c r="AH70" s="24">
        <f t="shared" si="190"/>
        <v>2.6758219622128633E-2</v>
      </c>
      <c r="AI70" s="24">
        <f t="shared" si="190"/>
        <v>0</v>
      </c>
      <c r="AJ70" s="24">
        <f t="shared" si="190"/>
        <v>4.8810319128444773E-2</v>
      </c>
      <c r="AK70" s="24">
        <f t="shared" si="190"/>
        <v>4.9388082990999713E-2</v>
      </c>
      <c r="AL70" s="24">
        <f t="shared" si="190"/>
        <v>3.2935446058154433E-2</v>
      </c>
      <c r="AM70" s="24">
        <f t="shared" si="190"/>
        <v>3.6355191549917468E-2</v>
      </c>
      <c r="AN70" s="24">
        <f t="shared" si="190"/>
        <v>3.465346443184647E-2</v>
      </c>
      <c r="AO70" s="24">
        <f t="shared" si="190"/>
        <v>3.4430208076349528E-2</v>
      </c>
      <c r="AP70" s="24">
        <f t="shared" si="190"/>
        <v>3.1044097809944812E-2</v>
      </c>
      <c r="AQ70" s="24">
        <f t="shared" si="190"/>
        <v>3.1354552758053697E-2</v>
      </c>
      <c r="AR70" s="24">
        <f t="shared" si="190"/>
        <v>4.1512297381235463E-2</v>
      </c>
      <c r="AS70" s="24">
        <f t="shared" si="190"/>
        <v>3.582167013419086E-2</v>
      </c>
      <c r="AT70" s="24">
        <f t="shared" si="190"/>
        <v>3.5485816551558004E-2</v>
      </c>
      <c r="AU70" s="24">
        <f t="shared" si="190"/>
        <v>3.1473167059149321E-2</v>
      </c>
      <c r="AV70" s="24">
        <f t="shared" si="190"/>
        <v>2.826370398465218E-2</v>
      </c>
      <c r="AW70" s="24">
        <f t="shared" si="190"/>
        <v>1.55887929073738E-2</v>
      </c>
      <c r="AX70" s="83">
        <f t="shared" si="189"/>
        <v>7.0504819891327078E-2</v>
      </c>
      <c r="AY70" s="83">
        <f t="shared" si="189"/>
        <v>0</v>
      </c>
      <c r="AZ70" s="83">
        <f t="shared" si="189"/>
        <v>4.3868442477803402E-2</v>
      </c>
      <c r="BA70" s="83">
        <f t="shared" si="189"/>
        <v>0.10142019007705799</v>
      </c>
      <c r="BB70" s="83">
        <f t="shared" si="189"/>
        <v>1.2441588447003514E-2</v>
      </c>
      <c r="BC70" s="83">
        <f t="shared" si="189"/>
        <v>2.6573680835076604E-2</v>
      </c>
      <c r="BD70" s="83">
        <f t="shared" si="189"/>
        <v>0</v>
      </c>
      <c r="BE70" s="83">
        <f t="shared" si="189"/>
        <v>2.4944618544536317E-2</v>
      </c>
      <c r="BF70" s="83">
        <f t="shared" si="189"/>
        <v>1.0391709136181789E-2</v>
      </c>
      <c r="BG70" s="83">
        <f t="shared" si="189"/>
        <v>6.1490415716963037E-2</v>
      </c>
      <c r="BH70" s="83">
        <f t="shared" si="189"/>
        <v>3.2776670778057418E-2</v>
      </c>
      <c r="BI70" s="83">
        <f t="shared" si="189"/>
        <v>2.6869680963290062E-2</v>
      </c>
      <c r="BJ70" s="83">
        <f t="shared" si="189"/>
        <v>3.2379919147183453E-2</v>
      </c>
      <c r="BK70" s="83">
        <f t="shared" si="189"/>
        <v>2.4845119476295772E-2</v>
      </c>
      <c r="BL70" s="83">
        <f t="shared" si="189"/>
        <v>2.3530086521554961E-2</v>
      </c>
      <c r="BM70" s="83">
        <f t="shared" si="189"/>
        <v>2.2340899509127859E-2</v>
      </c>
      <c r="BN70" s="83">
        <f t="shared" si="189"/>
        <v>1.1883360621466513E-2</v>
      </c>
      <c r="BO70" s="83">
        <f t="shared" si="189"/>
        <v>1.3237071508458429E-2</v>
      </c>
      <c r="BP70" s="83">
        <f t="shared" si="189"/>
        <v>4.28545912987611E-3</v>
      </c>
      <c r="BQ70" s="83">
        <f t="shared" si="189"/>
        <v>6.4445328174592385E-3</v>
      </c>
      <c r="BR70" s="83">
        <f t="shared" si="189"/>
        <v>6.3203935147687343E-3</v>
      </c>
      <c r="BS70" s="83">
        <f t="shared" si="189"/>
        <v>1.489751876098622E-2</v>
      </c>
      <c r="BT70" s="83">
        <f t="shared" si="189"/>
        <v>1.7040486377239771E-2</v>
      </c>
      <c r="BU70" s="83">
        <f t="shared" si="189"/>
        <v>8.6482970405926205E-3</v>
      </c>
      <c r="BV70" s="83">
        <f t="shared" si="189"/>
        <v>1.5226783113327915E-2</v>
      </c>
      <c r="BW70" s="83">
        <f t="shared" si="189"/>
        <v>3.0700576327790881E-2</v>
      </c>
      <c r="BX70" s="83">
        <f t="shared" si="189"/>
        <v>2.8871742186554909E-2</v>
      </c>
      <c r="BY70" s="83">
        <f t="shared" si="189"/>
        <v>2.2636176156806909E-2</v>
      </c>
      <c r="BZ70" s="83">
        <f t="shared" si="189"/>
        <v>1.6651555480637018E-2</v>
      </c>
      <c r="CA70" s="83">
        <f t="shared" si="189"/>
        <v>2.2811889447016384E-2</v>
      </c>
      <c r="CB70" s="83">
        <f t="shared" si="189"/>
        <v>2.0695418621852063E-2</v>
      </c>
      <c r="CC70" s="83">
        <f t="shared" si="189"/>
        <v>1.4637969007668773E-2</v>
      </c>
      <c r="CD70" s="83">
        <f t="shared" si="189"/>
        <v>3.7145393638601483E-2</v>
      </c>
      <c r="CE70" s="83">
        <f t="shared" si="189"/>
        <v>2.8560295232069287E-2</v>
      </c>
      <c r="CF70" s="83">
        <f t="shared" si="189"/>
        <v>3.1219375844470088E-2</v>
      </c>
      <c r="CG70" s="83">
        <f t="shared" si="189"/>
        <v>2.1193570046493214E-2</v>
      </c>
      <c r="CH70" s="83">
        <f t="shared" si="189"/>
        <v>2.1207563466093364E-2</v>
      </c>
      <c r="CI70" s="83">
        <f t="shared" si="189"/>
        <v>1.8775483016351072E-2</v>
      </c>
      <c r="CJ70" s="83">
        <f t="shared" si="189"/>
        <v>2.5401336364172074E-2</v>
      </c>
      <c r="CK70" s="83">
        <f t="shared" si="189"/>
        <v>1.8926340163417203E-2</v>
      </c>
      <c r="CL70" s="83">
        <f t="shared" si="189"/>
        <v>2.302202562134105E-2</v>
      </c>
      <c r="CM70" s="83">
        <f t="shared" si="189"/>
        <v>3.5357950009590265E-2</v>
      </c>
      <c r="CN70" s="83">
        <f t="shared" si="189"/>
        <v>2.7194710267236934E-2</v>
      </c>
      <c r="CO70" s="83">
        <f t="shared" si="189"/>
        <v>0</v>
      </c>
      <c r="CP70" s="83">
        <f t="shared" si="189"/>
        <v>0</v>
      </c>
      <c r="CQ70" s="83">
        <f t="shared" si="189"/>
        <v>2.7357291981482651E-2</v>
      </c>
      <c r="CR70" s="24">
        <f t="shared" si="189"/>
        <v>3.123781769327548E-2</v>
      </c>
      <c r="CS70" s="24">
        <f t="shared" si="189"/>
        <v>2.0847928872556265E-2</v>
      </c>
      <c r="CT70" s="24">
        <f t="shared" si="189"/>
        <v>3.0128192119102067E-2</v>
      </c>
      <c r="CU70" s="24">
        <f t="shared" si="189"/>
        <v>1.9707848912210113E-2</v>
      </c>
      <c r="CV70" s="24">
        <f t="shared" si="189"/>
        <v>2.5327055033785073E-2</v>
      </c>
      <c r="CW70" s="24">
        <f t="shared" si="189"/>
        <v>2.379547792925079E-2</v>
      </c>
      <c r="CX70" s="24">
        <f t="shared" si="189"/>
        <v>2.5900209204839278E-2</v>
      </c>
      <c r="CY70" s="24">
        <f t="shared" si="189"/>
        <v>2.6217949845452001E-2</v>
      </c>
      <c r="CZ70" s="24">
        <f t="shared" si="189"/>
        <v>3.084413846353852E-2</v>
      </c>
      <c r="DA70" s="24">
        <f t="shared" si="189"/>
        <v>4.4409802850106775E-2</v>
      </c>
      <c r="DB70" s="24">
        <f t="shared" si="189"/>
        <v>1.6149890892403311E-2</v>
      </c>
      <c r="DC70" s="26">
        <f t="shared" si="190"/>
        <v>2.578134751684465E-2</v>
      </c>
      <c r="DD70" s="26">
        <f t="shared" si="190"/>
        <v>3.2623679416698241E-2</v>
      </c>
      <c r="DE70" s="26">
        <f t="shared" si="190"/>
        <v>3.7721822204095444E-2</v>
      </c>
      <c r="DF70" s="26">
        <f t="shared" si="190"/>
        <v>2.4874398679259248E-2</v>
      </c>
      <c r="DG70" s="26">
        <f t="shared" si="190"/>
        <v>2.7975528441332546E-2</v>
      </c>
      <c r="DH70" s="26">
        <f t="shared" si="190"/>
        <v>3.1823099478179205E-2</v>
      </c>
      <c r="DI70" s="26">
        <f t="shared" si="190"/>
        <v>3.5408466579204476E-2</v>
      </c>
      <c r="DJ70" s="26">
        <f t="shared" si="190"/>
        <v>4.609956073166116E-2</v>
      </c>
      <c r="DK70" s="26">
        <f t="shared" si="190"/>
        <v>3.8708683855543956E-2</v>
      </c>
      <c r="DL70" s="26">
        <f t="shared" si="190"/>
        <v>3.0899457754902455E-2</v>
      </c>
      <c r="DM70" s="26">
        <f t="shared" si="190"/>
        <v>3.471163085948753E-2</v>
      </c>
      <c r="DN70" s="26">
        <f t="shared" si="190"/>
        <v>2.9627586626296051E-2</v>
      </c>
      <c r="DO70" s="26">
        <f t="shared" si="190"/>
        <v>2.800423847109848E-2</v>
      </c>
      <c r="DP70" s="26">
        <f t="shared" si="190"/>
        <v>2.2536842061373592E-2</v>
      </c>
      <c r="DQ70" s="26">
        <v>3.613123217549169E-2</v>
      </c>
      <c r="DR70" s="26">
        <v>2.598692775119511E-2</v>
      </c>
      <c r="DS70" s="26">
        <v>3.2809654616522292E-2</v>
      </c>
      <c r="DT70" s="26">
        <v>1.8860730649898176E-2</v>
      </c>
      <c r="DU70" s="26">
        <v>1.7106733446164098E-2</v>
      </c>
      <c r="DV70" s="26">
        <v>2.032062795380634E-2</v>
      </c>
      <c r="DW70" s="26">
        <f t="shared" si="190"/>
        <v>9.1448731558850596E-2</v>
      </c>
      <c r="DX70" s="26">
        <f t="shared" si="189"/>
        <v>3.1133448337664557E-2</v>
      </c>
      <c r="DY70" s="26">
        <f t="shared" si="189"/>
        <v>8.8944898086014357E-2</v>
      </c>
      <c r="DZ70" s="26">
        <f t="shared" si="185"/>
        <v>3.6978244330146959E-2</v>
      </c>
      <c r="EA70" s="26">
        <f t="shared" si="185"/>
        <v>3.7223484100124181E-2</v>
      </c>
      <c r="EB70" s="26">
        <f t="shared" si="185"/>
        <v>2.5137672790498836E-2</v>
      </c>
      <c r="EC70" s="26">
        <f t="shared" si="185"/>
        <v>1.8733813254564854E-2</v>
      </c>
      <c r="ED70" s="26">
        <f t="shared" si="185"/>
        <v>2.2065236716286622E-2</v>
      </c>
      <c r="EE70" s="26">
        <f t="shared" si="185"/>
        <v>2.0308978410478143E-2</v>
      </c>
      <c r="EF70" s="26">
        <f t="shared" si="185"/>
        <v>2.2507423480592686E-2</v>
      </c>
      <c r="EG70" s="26">
        <f t="shared" si="185"/>
        <v>2.4337682683763039E-2</v>
      </c>
      <c r="EH70" s="26">
        <f t="shared" si="185"/>
        <v>3.6956185613044153E-2</v>
      </c>
      <c r="EI70" s="26">
        <f t="shared" si="185"/>
        <v>2.6357113717620385E-2</v>
      </c>
      <c r="EJ70" s="26">
        <f t="shared" si="185"/>
        <v>3.2424012694828051E-2</v>
      </c>
      <c r="EK70" s="26">
        <f t="shared" si="185"/>
        <v>3.4784923252699142E-2</v>
      </c>
      <c r="EL70" s="26">
        <f t="shared" si="185"/>
        <v>3.3007914711546398E-2</v>
      </c>
      <c r="EM70" s="26">
        <f t="shared" si="185"/>
        <v>2.305575683775218E-2</v>
      </c>
      <c r="EN70" s="26">
        <f t="shared" si="185"/>
        <v>2.2541439419640999E-2</v>
      </c>
      <c r="EO70" s="26">
        <f t="shared" si="185"/>
        <v>2.9743841523814738E-2</v>
      </c>
      <c r="EP70" s="26">
        <f t="shared" si="185"/>
        <v>3.0585360884497658E-2</v>
      </c>
      <c r="EQ70" s="26">
        <f t="shared" si="185"/>
        <v>2.9554254309608913E-2</v>
      </c>
      <c r="ER70" s="27">
        <v>6.5349710328113153E-2</v>
      </c>
      <c r="ES70" s="27">
        <v>6.1111133846225747E-2</v>
      </c>
      <c r="ET70" s="27">
        <v>7.354353056001707E-2</v>
      </c>
      <c r="EU70" s="27">
        <v>2.7052284554152813E-2</v>
      </c>
      <c r="EV70" s="27">
        <v>5.4649786248462652E-2</v>
      </c>
      <c r="EW70" s="27">
        <v>6.3347060274759157E-2</v>
      </c>
      <c r="EX70" s="27">
        <v>5.252516297632074E-2</v>
      </c>
      <c r="EY70" s="27">
        <v>6.1801805113147264E-2</v>
      </c>
      <c r="EZ70" s="27">
        <v>5.4347145954274624E-2</v>
      </c>
      <c r="FA70" s="27">
        <v>5.4642872990556215E-2</v>
      </c>
      <c r="FB70" s="27">
        <v>5.0311497343511188E-2</v>
      </c>
      <c r="FC70" s="27">
        <v>5.1699450833696023E-2</v>
      </c>
      <c r="FD70" s="27">
        <v>4.4977297365405199E-2</v>
      </c>
      <c r="FE70" s="27">
        <v>3.5211748174546538E-2</v>
      </c>
      <c r="FF70" s="27">
        <v>3.2200316503452633E-2</v>
      </c>
      <c r="FG70" s="27">
        <v>3.0475084826036763E-2</v>
      </c>
      <c r="FH70" s="27">
        <v>2.4544232862777585E-2</v>
      </c>
      <c r="FI70" s="27">
        <v>5.874452671929796E-2</v>
      </c>
      <c r="FJ70" s="27">
        <v>4.7785344179736886E-2</v>
      </c>
      <c r="FK70" s="27">
        <v>4.4071853666099656E-2</v>
      </c>
      <c r="FL70" s="27">
        <v>6.2584883263300542E-2</v>
      </c>
      <c r="FM70" s="27">
        <v>6.774374509083865E-2</v>
      </c>
      <c r="FN70" s="27">
        <v>6.942205624258159E-2</v>
      </c>
      <c r="FO70" s="27">
        <v>6.3078681388532773E-2</v>
      </c>
      <c r="FP70" s="27">
        <v>6.354551399553042E-2</v>
      </c>
      <c r="FQ70" s="27">
        <v>7.9514049701342474E-2</v>
      </c>
      <c r="FR70" s="27">
        <v>6.4392517067324767E-2</v>
      </c>
      <c r="FS70" s="27">
        <v>6.5126329544909489E-2</v>
      </c>
      <c r="FT70" s="27">
        <v>3.9478266458116335E-2</v>
      </c>
      <c r="FU70" s="27">
        <v>5.4756162212865084E-2</v>
      </c>
      <c r="FV70" s="27">
        <f t="shared" si="186"/>
        <v>5.6818150778709414E-2</v>
      </c>
      <c r="FW70" s="27">
        <f t="shared" si="186"/>
        <v>5.6549492976472437E-2</v>
      </c>
      <c r="FX70" s="27">
        <f t="shared" si="186"/>
        <v>5.6931617809864686E-2</v>
      </c>
      <c r="FY70" s="27">
        <f t="shared" si="186"/>
        <v>3.9623252864170302E-2</v>
      </c>
      <c r="FZ70" s="27">
        <f t="shared" si="186"/>
        <v>4.2423612771708259E-2</v>
      </c>
      <c r="GA70" s="27">
        <f t="shared" si="186"/>
        <v>3.4437768956056172E-2</v>
      </c>
      <c r="GB70" s="27">
        <f t="shared" si="186"/>
        <v>3.4405694276921972E-2</v>
      </c>
      <c r="GC70" s="27">
        <f t="shared" si="186"/>
        <v>5.4222934044316773E-2</v>
      </c>
      <c r="GD70" s="27">
        <f t="shared" si="186"/>
        <v>5.1757710406414685E-2</v>
      </c>
      <c r="GE70" s="27">
        <f t="shared" si="186"/>
        <v>5.4530961633798912E-2</v>
      </c>
      <c r="GF70" s="27">
        <f t="shared" si="186"/>
        <v>5.3353086411482516E-2</v>
      </c>
      <c r="GG70" s="27">
        <f t="shared" si="186"/>
        <v>4.0341924407255397E-2</v>
      </c>
      <c r="GH70" s="27">
        <f t="shared" si="186"/>
        <v>5.326350089190901E-2</v>
      </c>
      <c r="GI70" s="27">
        <f t="shared" si="186"/>
        <v>5.2195477758357194E-2</v>
      </c>
      <c r="GJ70" s="27">
        <f t="shared" si="186"/>
        <v>3.4326452086551253E-2</v>
      </c>
      <c r="GK70" s="27">
        <f t="shared" si="186"/>
        <v>3.1879516514562958E-2</v>
      </c>
      <c r="GL70" s="27">
        <f t="shared" si="186"/>
        <v>3.4913086608496541E-2</v>
      </c>
      <c r="GM70" s="27">
        <f t="shared" si="186"/>
        <v>2.6441884625331029E-2</v>
      </c>
      <c r="GN70" s="27">
        <f t="shared" si="186"/>
        <v>6.1805691341610007E-2</v>
      </c>
      <c r="GO70" s="27">
        <f t="shared" si="186"/>
        <v>3.4697720614414063E-2</v>
      </c>
      <c r="GP70" s="27">
        <f t="shared" si="186"/>
        <v>4.0455170946225069E-2</v>
      </c>
      <c r="GQ70" s="27">
        <f t="shared" si="186"/>
        <v>3.413693202429105E-2</v>
      </c>
      <c r="GR70" s="27">
        <f t="shared" si="186"/>
        <v>5.4684129209534346E-2</v>
      </c>
      <c r="GS70" s="27">
        <f t="shared" si="186"/>
        <v>5.1761674949766086E-2</v>
      </c>
      <c r="GT70" s="27">
        <f t="shared" si="186"/>
        <v>5.2602564330395007E-2</v>
      </c>
      <c r="GU70" s="27">
        <f t="shared" si="186"/>
        <v>4.8171038940322729E-2</v>
      </c>
      <c r="GV70" s="27">
        <f t="shared" si="186"/>
        <v>3.3360114763936105E-2</v>
      </c>
      <c r="GW70" s="27">
        <f t="shared" si="186"/>
        <v>3.1678398559534568E-2</v>
      </c>
      <c r="GX70" s="27">
        <f t="shared" si="186"/>
        <v>3.9467354427461541E-2</v>
      </c>
      <c r="GY70" s="27">
        <f t="shared" si="186"/>
        <v>3.0330706991701928E-2</v>
      </c>
      <c r="GZ70" s="27">
        <f t="shared" si="186"/>
        <v>6.0752469503357859E-2</v>
      </c>
      <c r="HA70" s="27">
        <f t="shared" si="186"/>
        <v>6.5821779589839993E-2</v>
      </c>
      <c r="HB70" s="27">
        <f t="shared" si="186"/>
        <v>5.4760766898533444E-2</v>
      </c>
      <c r="HC70" s="27">
        <f t="shared" si="186"/>
        <v>5.4731872087697309E-2</v>
      </c>
      <c r="HD70" s="27">
        <f t="shared" si="186"/>
        <v>4.9857646991845465E-2</v>
      </c>
      <c r="HE70" s="27">
        <f t="shared" si="186"/>
        <v>4.4512227160323131E-2</v>
      </c>
      <c r="HF70" s="27">
        <f t="shared" si="186"/>
        <v>4.6666405326225908E-2</v>
      </c>
      <c r="HG70" s="27">
        <f t="shared" si="186"/>
        <v>4.2010192776857649E-2</v>
      </c>
      <c r="HH70" s="27">
        <f t="shared" si="186"/>
        <v>4.1789066032696685E-2</v>
      </c>
      <c r="HI70" s="27">
        <f t="shared" si="186"/>
        <v>6.5126329544909489E-2</v>
      </c>
      <c r="HJ70" s="27">
        <f t="shared" si="186"/>
        <v>3.9478266458116335E-2</v>
      </c>
      <c r="HK70" s="27">
        <f t="shared" si="186"/>
        <v>3.8786307010716947E-2</v>
      </c>
      <c r="HL70" s="27">
        <f t="shared" si="186"/>
        <v>4.598388316420518E-2</v>
      </c>
      <c r="HM70" s="27">
        <f t="shared" si="186"/>
        <v>2.264887663337168E-2</v>
      </c>
      <c r="HN70" s="27">
        <f t="shared" si="186"/>
        <v>4.5257722555028114E-2</v>
      </c>
      <c r="HO70" s="27">
        <f t="shared" si="186"/>
        <v>4.6422020299243964E-2</v>
      </c>
      <c r="HP70" s="27">
        <f t="shared" si="186"/>
        <v>4.7039595179499273E-2</v>
      </c>
      <c r="HQ70" s="27">
        <f t="shared" si="186"/>
        <v>4.8544005391263502E-2</v>
      </c>
      <c r="HR70" s="27">
        <f t="shared" si="186"/>
        <v>5.3852776741392633E-2</v>
      </c>
      <c r="HS70" s="27">
        <f t="shared" si="186"/>
        <v>4.9046466551987175E-2</v>
      </c>
      <c r="HT70" s="27">
        <f t="shared" si="186"/>
        <v>5.9386737071406195E-2</v>
      </c>
      <c r="HU70" s="27">
        <f t="shared" si="186"/>
        <v>5.7351925478195932E-2</v>
      </c>
      <c r="HV70" s="27">
        <f t="shared" si="186"/>
        <v>3.7959658119592878E-2</v>
      </c>
      <c r="HW70" s="27">
        <f t="shared" si="186"/>
        <v>2.9437838466766831E-2</v>
      </c>
      <c r="HX70" s="27">
        <f t="shared" si="186"/>
        <v>5.1180384821124664E-2</v>
      </c>
      <c r="HY70" s="27">
        <f t="shared" si="186"/>
        <v>4.9963666300676002E-2</v>
      </c>
      <c r="HZ70" s="27">
        <f t="shared" si="186"/>
        <v>6.4392517067324767E-2</v>
      </c>
      <c r="IA70" s="27">
        <f t="shared" si="186"/>
        <v>5.1644468545495321E-2</v>
      </c>
      <c r="IB70" s="27">
        <f t="shared" si="186"/>
        <v>4.8339237723330035E-2</v>
      </c>
      <c r="IC70" s="27">
        <f t="shared" si="186"/>
        <v>3.9952791130455648E-2</v>
      </c>
      <c r="ID70" s="27">
        <f t="shared" si="186"/>
        <v>6.354551399553042E-2</v>
      </c>
      <c r="IE70" s="27">
        <f t="shared" si="186"/>
        <v>5.1351912293040258E-2</v>
      </c>
      <c r="IF70" s="27">
        <f t="shared" si="186"/>
        <v>6.5979058600198481E-2</v>
      </c>
      <c r="IG70" s="27">
        <f t="shared" ref="IG70:KC73" si="191">IG49</f>
        <v>5.485395350669689E-2</v>
      </c>
      <c r="IH70" s="27">
        <f t="shared" si="191"/>
        <v>5.7690820267696896E-2</v>
      </c>
      <c r="II70" s="27">
        <f t="shared" si="191"/>
        <v>7.9514049701342474E-2</v>
      </c>
      <c r="IJ70" s="27">
        <f t="shared" si="191"/>
        <v>5.4509395694943438E-2</v>
      </c>
      <c r="IK70" s="27">
        <f t="shared" si="191"/>
        <v>4.7515595944789393E-2</v>
      </c>
      <c r="IL70" s="27">
        <f t="shared" si="191"/>
        <v>5.0436809472855386E-2</v>
      </c>
      <c r="IM70" s="27">
        <f t="shared" si="191"/>
        <v>4.3998295396169167E-2</v>
      </c>
      <c r="IN70" s="27">
        <f t="shared" si="191"/>
        <v>4.5213186064274949E-2</v>
      </c>
      <c r="IO70" s="27">
        <f t="shared" si="191"/>
        <v>3.0391471973825857E-2</v>
      </c>
      <c r="IP70" s="27">
        <f t="shared" si="191"/>
        <v>4.8094649513126482E-2</v>
      </c>
      <c r="IQ70" s="27">
        <f t="shared" si="191"/>
        <v>4.5882435554066556E-2</v>
      </c>
      <c r="IR70" s="27">
        <f t="shared" si="191"/>
        <v>5.0055804840807391E-2</v>
      </c>
      <c r="IS70" s="27">
        <f t="shared" si="191"/>
        <v>5.8747631642709089E-2</v>
      </c>
      <c r="IT70" s="27">
        <f t="shared" si="187"/>
        <v>5.0562633864950468E-2</v>
      </c>
      <c r="IU70" s="27">
        <f t="shared" si="187"/>
        <v>4.8108889944277207E-2</v>
      </c>
      <c r="IV70" s="27">
        <f t="shared" si="187"/>
        <v>5.1415372932920624E-2</v>
      </c>
      <c r="IW70" s="27">
        <f t="shared" si="187"/>
        <v>3.7287307943582239E-2</v>
      </c>
      <c r="IX70" s="27">
        <f t="shared" si="187"/>
        <v>3.8193756862598613E-2</v>
      </c>
      <c r="IY70" s="27">
        <f t="shared" si="187"/>
        <v>6.8703367550226838E-2</v>
      </c>
      <c r="IZ70" s="27">
        <f t="shared" si="187"/>
        <v>5.8498214138831911E-2</v>
      </c>
      <c r="JA70" s="27">
        <f t="shared" si="187"/>
        <v>6.4529382142616609E-2</v>
      </c>
      <c r="JB70" s="27">
        <f t="shared" si="187"/>
        <v>4.0798832218789702E-2</v>
      </c>
      <c r="JC70" s="27">
        <f t="shared" si="187"/>
        <v>5.760834159892618E-2</v>
      </c>
      <c r="JD70" s="27">
        <f t="shared" si="187"/>
        <v>6.163480503031981E-2</v>
      </c>
      <c r="JE70" s="27">
        <f t="shared" si="187"/>
        <v>5.734220311723956E-2</v>
      </c>
      <c r="JF70" s="27">
        <f t="shared" si="187"/>
        <v>6.133119381927387E-2</v>
      </c>
      <c r="JG70" s="27">
        <f t="shared" si="187"/>
        <v>5.2077755916203325E-2</v>
      </c>
      <c r="JH70" s="27">
        <f t="shared" si="187"/>
        <v>6.2433955578758395E-2</v>
      </c>
      <c r="JI70" s="27">
        <f t="shared" si="187"/>
        <v>5.8658649794155263E-2</v>
      </c>
      <c r="JJ70" s="27">
        <f t="shared" si="187"/>
        <v>6.6236327383501409E-2</v>
      </c>
      <c r="JK70" s="27">
        <f t="shared" si="187"/>
        <v>3.3558726662277377E-3</v>
      </c>
      <c r="JL70" s="27">
        <f t="shared" si="187"/>
        <v>6.4643314906026955E-2</v>
      </c>
      <c r="JM70" s="27">
        <f t="shared" si="187"/>
        <v>0</v>
      </c>
      <c r="JN70" s="27">
        <f t="shared" si="187"/>
        <v>6.527877177887545E-2</v>
      </c>
      <c r="JO70" s="27">
        <f t="shared" si="187"/>
        <v>3.9522398783846488E-2</v>
      </c>
      <c r="JP70" s="27">
        <f t="shared" si="187"/>
        <v>0</v>
      </c>
      <c r="JQ70" s="27">
        <f t="shared" si="187"/>
        <v>0</v>
      </c>
      <c r="JR70" s="27">
        <f t="shared" si="187"/>
        <v>0</v>
      </c>
      <c r="JS70" s="27">
        <f t="shared" si="187"/>
        <v>0</v>
      </c>
      <c r="JT70" s="27">
        <f t="shared" si="187"/>
        <v>0</v>
      </c>
      <c r="JU70" s="27">
        <f t="shared" si="187"/>
        <v>0</v>
      </c>
      <c r="JV70" s="27">
        <f t="shared" si="187"/>
        <v>0</v>
      </c>
      <c r="JW70" s="27">
        <f t="shared" si="187"/>
        <v>0</v>
      </c>
      <c r="JX70" s="27">
        <f t="shared" si="187"/>
        <v>0</v>
      </c>
      <c r="JY70" s="27">
        <f t="shared" si="187"/>
        <v>0</v>
      </c>
      <c r="JZ70" s="27">
        <f t="shared" si="187"/>
        <v>0</v>
      </c>
      <c r="KA70" s="27">
        <f t="shared" si="187"/>
        <v>0</v>
      </c>
      <c r="KB70" s="27">
        <f t="shared" si="187"/>
        <v>0</v>
      </c>
      <c r="KC70" s="27">
        <f t="shared" si="187"/>
        <v>0</v>
      </c>
      <c r="KD70" s="27">
        <f t="shared" si="187"/>
        <v>6.0373799658846553E-2</v>
      </c>
      <c r="KE70" s="27">
        <f t="shared" si="187"/>
        <v>7.0499181429336519E-2</v>
      </c>
      <c r="KF70" s="27">
        <f t="shared" si="187"/>
        <v>0</v>
      </c>
      <c r="KG70" s="27">
        <f t="shared" si="187"/>
        <v>5.2219658050901688E-2</v>
      </c>
      <c r="KH70" s="27">
        <f t="shared" si="187"/>
        <v>5.1729396953191967E-2</v>
      </c>
      <c r="KI70" s="27">
        <f t="shared" si="187"/>
        <v>5.7062773677278494E-2</v>
      </c>
      <c r="KJ70" s="27">
        <f t="shared" si="187"/>
        <v>4.8690909723483451E-2</v>
      </c>
      <c r="KK70" s="27">
        <f t="shared" si="187"/>
        <v>7.3203354393922157E-2</v>
      </c>
      <c r="KL70" s="27">
        <f t="shared" si="187"/>
        <v>3.4728119732814575E-2</v>
      </c>
      <c r="KM70" s="238">
        <f t="shared" si="187"/>
        <v>5.4906796495069549E-2</v>
      </c>
      <c r="KN70" s="238">
        <f t="shared" si="187"/>
        <v>6.3207887363506798E-2</v>
      </c>
      <c r="KO70" s="239">
        <f t="shared" si="187"/>
        <v>0</v>
      </c>
      <c r="KP70" s="239">
        <f t="shared" si="187"/>
        <v>0</v>
      </c>
      <c r="KQ70" s="239">
        <f t="shared" si="187"/>
        <v>0</v>
      </c>
      <c r="KR70" s="239">
        <f t="shared" si="187"/>
        <v>0</v>
      </c>
      <c r="KS70" s="239">
        <f t="shared" si="187"/>
        <v>0</v>
      </c>
      <c r="KT70" s="239">
        <f t="shared" si="188"/>
        <v>0</v>
      </c>
      <c r="KU70" s="239">
        <f t="shared" si="188"/>
        <v>0</v>
      </c>
      <c r="KV70" s="239">
        <f t="shared" si="188"/>
        <v>0</v>
      </c>
      <c r="KW70" s="239">
        <f t="shared" si="188"/>
        <v>0</v>
      </c>
      <c r="KX70" s="239">
        <f t="shared" si="188"/>
        <v>0</v>
      </c>
      <c r="KY70" s="239">
        <f t="shared" si="188"/>
        <v>0</v>
      </c>
      <c r="KZ70" s="239">
        <f t="shared" si="188"/>
        <v>0</v>
      </c>
      <c r="LA70" s="239">
        <f t="shared" si="188"/>
        <v>0</v>
      </c>
      <c r="LB70" s="239">
        <f t="shared" si="188"/>
        <v>0</v>
      </c>
      <c r="LC70" s="239">
        <f t="shared" si="188"/>
        <v>0</v>
      </c>
      <c r="LD70" s="239">
        <f t="shared" si="188"/>
        <v>0</v>
      </c>
      <c r="LE70" s="239">
        <f t="shared" si="188"/>
        <v>0</v>
      </c>
      <c r="LF70" s="239">
        <f t="shared" si="188"/>
        <v>0</v>
      </c>
      <c r="LG70" s="239">
        <f t="shared" si="188"/>
        <v>0</v>
      </c>
      <c r="LH70" s="239">
        <f t="shared" si="188"/>
        <v>0</v>
      </c>
      <c r="LI70" s="239">
        <f t="shared" si="188"/>
        <v>0</v>
      </c>
      <c r="LJ70" s="239">
        <f t="shared" si="188"/>
        <v>2.6173205645883733E-2</v>
      </c>
      <c r="LK70" s="239">
        <f t="shared" si="188"/>
        <v>2.7362245558454706E-2</v>
      </c>
      <c r="LL70" s="239">
        <f t="shared" si="188"/>
        <v>2.6893543554550342E-2</v>
      </c>
      <c r="LM70" s="240">
        <f t="shared" si="188"/>
        <v>3.8123824399151782E-2</v>
      </c>
      <c r="LN70" s="240">
        <f t="shared" si="188"/>
        <v>3.3581041727641529E-2</v>
      </c>
      <c r="LO70" s="240">
        <f t="shared" si="188"/>
        <v>5.2406800442118734E-2</v>
      </c>
      <c r="LP70" s="240">
        <f t="shared" si="188"/>
        <v>3.7563066244430003E-2</v>
      </c>
      <c r="LQ70" s="240">
        <f t="shared" si="188"/>
        <v>5.209591164641543E-2</v>
      </c>
      <c r="LR70" s="240">
        <f t="shared" si="188"/>
        <v>4.6241587885360889E-2</v>
      </c>
      <c r="LS70" s="240">
        <f t="shared" si="188"/>
        <v>5.6561732066435361E-2</v>
      </c>
      <c r="LT70" s="127">
        <f t="shared" si="188"/>
        <v>3.0631205231550943E-2</v>
      </c>
      <c r="LU70" s="127">
        <f t="shared" si="188"/>
        <v>9.5441770348267674E-2</v>
      </c>
      <c r="LV70" s="127">
        <f t="shared" si="188"/>
        <v>2.3267976459273403E-2</v>
      </c>
      <c r="LW70" s="127">
        <f t="shared" si="188"/>
        <v>4.6835701649981555E-2</v>
      </c>
      <c r="LX70" s="127">
        <f t="shared" si="188"/>
        <v>3.3061911735558572E-2</v>
      </c>
      <c r="LY70" s="127">
        <f t="shared" si="188"/>
        <v>5.9415412695458754E-2</v>
      </c>
      <c r="LZ70" s="127">
        <f t="shared" si="188"/>
        <v>3.935562410116708E-2</v>
      </c>
      <c r="MA70" s="127">
        <f t="shared" si="188"/>
        <v>3.9498019951074076E-2</v>
      </c>
      <c r="MB70" s="127">
        <f t="shared" si="188"/>
        <v>4.8933999658034036E-2</v>
      </c>
      <c r="MC70" s="127">
        <f t="shared" si="188"/>
        <v>5.6711468108336674E-2</v>
      </c>
      <c r="MD70" s="127">
        <f t="shared" si="188"/>
        <v>7.2942530940861755E-2</v>
      </c>
      <c r="ME70" s="127">
        <f t="shared" si="188"/>
        <v>5.4293488918711309E-2</v>
      </c>
      <c r="MF70" s="127">
        <f t="shared" si="188"/>
        <v>6.3490514497745218E-2</v>
      </c>
      <c r="MG70" s="127">
        <f t="shared" si="188"/>
        <v>6.2349151889452142E-2</v>
      </c>
      <c r="MH70" s="127">
        <f t="shared" si="188"/>
        <v>4.2014424714126267E-2</v>
      </c>
      <c r="MI70" s="127">
        <f t="shared" si="188"/>
        <v>3.0227425633737082E-2</v>
      </c>
      <c r="MJ70" s="127">
        <f t="shared" si="188"/>
        <v>3.2568170815131192E-2</v>
      </c>
      <c r="MK70" s="127">
        <f t="shared" si="188"/>
        <v>2.9691396625279021E-2</v>
      </c>
      <c r="ML70" s="127">
        <f t="shared" si="188"/>
        <v>3.0817965963455405E-2</v>
      </c>
      <c r="MM70" s="127">
        <f t="shared" si="188"/>
        <v>3.8315194144815094E-2</v>
      </c>
      <c r="MN70" s="127">
        <f t="shared" si="188"/>
        <v>5.1504812346989469E-2</v>
      </c>
      <c r="MO70" s="127">
        <f t="shared" si="188"/>
        <v>4.3368750654535784E-2</v>
      </c>
      <c r="MP70" s="127">
        <f t="shared" si="188"/>
        <v>6.6994837723115555E-2</v>
      </c>
      <c r="MQ70" s="127">
        <f t="shared" si="188"/>
        <v>6.5676666615722953E-2</v>
      </c>
      <c r="MR70" s="127">
        <f t="shared" si="188"/>
        <v>2.9015097889485759E-2</v>
      </c>
      <c r="MS70" s="127">
        <f t="shared" si="188"/>
        <v>2.6364875245017353E-2</v>
      </c>
      <c r="MT70" s="127">
        <f t="shared" si="188"/>
        <v>3.8435033571804958E-2</v>
      </c>
      <c r="MU70" s="127">
        <f t="shared" si="188"/>
        <v>1.9030737476827615E-2</v>
      </c>
      <c r="MV70" s="127">
        <f t="shared" si="188"/>
        <v>1.7191930031692053E-2</v>
      </c>
      <c r="MW70" s="127">
        <f t="shared" si="188"/>
        <v>3.5796864684867466E-2</v>
      </c>
      <c r="MX70" s="127">
        <f t="shared" si="188"/>
        <v>3.3882562069777807E-2</v>
      </c>
      <c r="MY70" s="127">
        <f t="shared" si="188"/>
        <v>1.158880595037268E-2</v>
      </c>
      <c r="MZ70" s="127">
        <f t="shared" si="188"/>
        <v>1.5312652300822512E-2</v>
      </c>
      <c r="NA70" s="127">
        <f t="shared" si="188"/>
        <v>6.201236350490779E-2</v>
      </c>
      <c r="NB70" s="127">
        <f t="shared" si="188"/>
        <v>6.3437801274680752E-2</v>
      </c>
      <c r="NC70" s="127">
        <f t="shared" si="188"/>
        <v>9.2375833969052051E-2</v>
      </c>
      <c r="ND70" s="127">
        <f t="shared" si="188"/>
        <v>5.157342635866001E-2</v>
      </c>
      <c r="NE70" s="127">
        <f t="shared" ref="NE70" si="192">NE49</f>
        <v>3.2370758458691258E-2</v>
      </c>
    </row>
    <row r="71" spans="1:369" s="38" customFormat="1">
      <c r="A71" s="24" t="s">
        <v>218</v>
      </c>
      <c r="B71" s="24">
        <f t="shared" si="190"/>
        <v>9.7997466377708915E-3</v>
      </c>
      <c r="C71" s="24">
        <f t="shared" si="190"/>
        <v>9.6808991738965861E-3</v>
      </c>
      <c r="D71" s="24">
        <f t="shared" si="190"/>
        <v>8.6684782699749108E-3</v>
      </c>
      <c r="E71" s="24">
        <f t="shared" si="190"/>
        <v>9.3699247890995756E-3</v>
      </c>
      <c r="F71" s="24">
        <f t="shared" si="190"/>
        <v>8.4801543360904265E-3</v>
      </c>
      <c r="G71" s="24">
        <f t="shared" si="190"/>
        <v>7.276443003259643E-3</v>
      </c>
      <c r="H71" s="24">
        <f t="shared" si="190"/>
        <v>7.8321250499593636E-3</v>
      </c>
      <c r="I71" s="24">
        <f t="shared" si="190"/>
        <v>9.4239619749299595E-3</v>
      </c>
      <c r="J71" s="24">
        <f t="shared" si="190"/>
        <v>1.0087954005936782E-2</v>
      </c>
      <c r="K71" s="24">
        <f t="shared" si="190"/>
        <v>6.9623674990397875E-3</v>
      </c>
      <c r="L71" s="24">
        <f t="shared" si="190"/>
        <v>8.3036504905023255E-3</v>
      </c>
      <c r="M71" s="24">
        <f t="shared" si="190"/>
        <v>1.0056974746353069E-2</v>
      </c>
      <c r="N71" s="24">
        <f t="shared" si="190"/>
        <v>1.1680741559631041E-2</v>
      </c>
      <c r="O71" s="24">
        <f t="shared" si="190"/>
        <v>1.1612176592978375E-2</v>
      </c>
      <c r="P71" s="24">
        <f t="shared" si="190"/>
        <v>7.4219212883505133E-3</v>
      </c>
      <c r="Q71" s="24">
        <f t="shared" si="190"/>
        <v>1.2574316389589576E-2</v>
      </c>
      <c r="R71" s="24">
        <f t="shared" si="190"/>
        <v>1.019144070970778E-2</v>
      </c>
      <c r="S71" s="24">
        <f t="shared" si="190"/>
        <v>9.0394783061484695E-3</v>
      </c>
      <c r="T71" s="24">
        <f t="shared" si="190"/>
        <v>1.0552140848572752E-2</v>
      </c>
      <c r="U71" s="24">
        <f t="shared" si="190"/>
        <v>9.1353268480169076E-3</v>
      </c>
      <c r="V71" s="24">
        <f t="shared" si="190"/>
        <v>8.3238939443086909E-3</v>
      </c>
      <c r="W71" s="24">
        <f t="shared" si="190"/>
        <v>8.774331127656786E-3</v>
      </c>
      <c r="X71" s="24">
        <f t="shared" si="190"/>
        <v>8.9898126927661706E-3</v>
      </c>
      <c r="Y71" s="24">
        <f t="shared" si="190"/>
        <v>9.5040810127709329E-3</v>
      </c>
      <c r="Z71" s="24">
        <f t="shared" si="190"/>
        <v>7.6979171656091881E-3</v>
      </c>
      <c r="AA71" s="24">
        <f t="shared" si="190"/>
        <v>8.8130406441064568E-3</v>
      </c>
      <c r="AB71" s="24">
        <f t="shared" si="190"/>
        <v>1.2586273769683494E-2</v>
      </c>
      <c r="AC71" s="24">
        <f t="shared" si="190"/>
        <v>1.1050334930332834E-2</v>
      </c>
      <c r="AD71" s="24">
        <f t="shared" si="190"/>
        <v>9.8075429891768696E-3</v>
      </c>
      <c r="AE71" s="24">
        <f t="shared" si="190"/>
        <v>9.5478087787452589E-3</v>
      </c>
      <c r="AF71" s="24">
        <f t="shared" si="190"/>
        <v>1.1284262297919522E-2</v>
      </c>
      <c r="AG71" s="24">
        <f t="shared" si="190"/>
        <v>7.590727111433224E-3</v>
      </c>
      <c r="AH71" s="24">
        <f t="shared" si="190"/>
        <v>1.13346962412431E-2</v>
      </c>
      <c r="AI71" s="24">
        <f t="shared" si="190"/>
        <v>0</v>
      </c>
      <c r="AJ71" s="24">
        <f t="shared" si="190"/>
        <v>1.0523871789184449E-2</v>
      </c>
      <c r="AK71" s="24">
        <f t="shared" si="190"/>
        <v>1.0265030938852872E-2</v>
      </c>
      <c r="AL71" s="24">
        <f t="shared" si="190"/>
        <v>8.6087990835089587E-3</v>
      </c>
      <c r="AM71" s="24">
        <f t="shared" si="190"/>
        <v>9.2196550369868339E-3</v>
      </c>
      <c r="AN71" s="24">
        <f t="shared" si="190"/>
        <v>1.2446741852764032E-2</v>
      </c>
      <c r="AO71" s="24">
        <f t="shared" si="190"/>
        <v>9.776454834964218E-3</v>
      </c>
      <c r="AP71" s="24">
        <f t="shared" si="190"/>
        <v>9.7115400322361923E-3</v>
      </c>
      <c r="AQ71" s="24">
        <f t="shared" si="190"/>
        <v>9.9555115606441841E-3</v>
      </c>
      <c r="AR71" s="24">
        <f t="shared" si="190"/>
        <v>7.3845374810089341E-3</v>
      </c>
      <c r="AS71" s="24">
        <f t="shared" si="190"/>
        <v>8.6975686049036507E-3</v>
      </c>
      <c r="AT71" s="24">
        <f t="shared" si="190"/>
        <v>7.7148567406232311E-3</v>
      </c>
      <c r="AU71" s="24">
        <f t="shared" si="190"/>
        <v>8.2883858107292742E-3</v>
      </c>
      <c r="AV71" s="24">
        <f t="shared" si="190"/>
        <v>9.6755047925583988E-3</v>
      </c>
      <c r="AW71" s="24">
        <f t="shared" si="190"/>
        <v>1.8745768260554026E-2</v>
      </c>
      <c r="AX71" s="83">
        <f t="shared" si="189"/>
        <v>0</v>
      </c>
      <c r="AY71" s="83">
        <f t="shared" si="189"/>
        <v>5.6858244353882098E-3</v>
      </c>
      <c r="AZ71" s="83">
        <f t="shared" si="189"/>
        <v>8.8193286380582742E-2</v>
      </c>
      <c r="BA71" s="83">
        <f t="shared" si="189"/>
        <v>0</v>
      </c>
      <c r="BB71" s="83">
        <f t="shared" si="189"/>
        <v>1.5225071534475179E-2</v>
      </c>
      <c r="BC71" s="83">
        <f t="shared" si="189"/>
        <v>0</v>
      </c>
      <c r="BD71" s="83">
        <f t="shared" si="189"/>
        <v>1.8980275342505112E-2</v>
      </c>
      <c r="BE71" s="83">
        <f t="shared" si="189"/>
        <v>2.8617497528437844E-2</v>
      </c>
      <c r="BF71" s="83">
        <f t="shared" si="189"/>
        <v>3.8149754503878984E-3</v>
      </c>
      <c r="BG71" s="83">
        <f t="shared" si="189"/>
        <v>0</v>
      </c>
      <c r="BH71" s="83">
        <f t="shared" si="189"/>
        <v>0</v>
      </c>
      <c r="BI71" s="83">
        <f t="shared" si="189"/>
        <v>0</v>
      </c>
      <c r="BJ71" s="83">
        <f t="shared" si="189"/>
        <v>0</v>
      </c>
      <c r="BK71" s="83">
        <f t="shared" si="189"/>
        <v>0</v>
      </c>
      <c r="BL71" s="83">
        <f t="shared" si="189"/>
        <v>0</v>
      </c>
      <c r="BM71" s="83">
        <f t="shared" si="189"/>
        <v>0</v>
      </c>
      <c r="BN71" s="83">
        <f t="shared" si="189"/>
        <v>0</v>
      </c>
      <c r="BO71" s="83">
        <f t="shared" si="189"/>
        <v>0</v>
      </c>
      <c r="BP71" s="83">
        <f t="shared" si="189"/>
        <v>0</v>
      </c>
      <c r="BQ71" s="83">
        <f t="shared" si="189"/>
        <v>0</v>
      </c>
      <c r="BR71" s="83">
        <f t="shared" si="189"/>
        <v>0</v>
      </c>
      <c r="BS71" s="83">
        <f t="shared" si="189"/>
        <v>0</v>
      </c>
      <c r="BT71" s="83">
        <f t="shared" si="189"/>
        <v>0</v>
      </c>
      <c r="BU71" s="83">
        <f t="shared" si="189"/>
        <v>0</v>
      </c>
      <c r="BV71" s="83">
        <f t="shared" si="189"/>
        <v>0</v>
      </c>
      <c r="BW71" s="83">
        <f t="shared" si="189"/>
        <v>0</v>
      </c>
      <c r="BX71" s="83">
        <f t="shared" si="189"/>
        <v>0</v>
      </c>
      <c r="BY71" s="83">
        <f t="shared" si="189"/>
        <v>0</v>
      </c>
      <c r="BZ71" s="83">
        <f t="shared" si="189"/>
        <v>0</v>
      </c>
      <c r="CA71" s="83">
        <f t="shared" si="189"/>
        <v>0</v>
      </c>
      <c r="CB71" s="83">
        <f t="shared" si="189"/>
        <v>0</v>
      </c>
      <c r="CC71" s="83">
        <f t="shared" si="189"/>
        <v>0</v>
      </c>
      <c r="CD71" s="83">
        <f t="shared" si="189"/>
        <v>0</v>
      </c>
      <c r="CE71" s="83">
        <f t="shared" si="189"/>
        <v>0</v>
      </c>
      <c r="CF71" s="83">
        <f t="shared" si="189"/>
        <v>0</v>
      </c>
      <c r="CG71" s="83">
        <f t="shared" si="189"/>
        <v>0</v>
      </c>
      <c r="CH71" s="83">
        <f t="shared" si="189"/>
        <v>0</v>
      </c>
      <c r="CI71" s="83">
        <f t="shared" si="189"/>
        <v>0</v>
      </c>
      <c r="CJ71" s="83">
        <f t="shared" si="189"/>
        <v>0</v>
      </c>
      <c r="CK71" s="83">
        <f t="shared" si="189"/>
        <v>0</v>
      </c>
      <c r="CL71" s="83">
        <f t="shared" si="189"/>
        <v>0</v>
      </c>
      <c r="CM71" s="83">
        <f t="shared" si="189"/>
        <v>0</v>
      </c>
      <c r="CN71" s="83">
        <f t="shared" si="189"/>
        <v>0</v>
      </c>
      <c r="CO71" s="83">
        <f t="shared" si="189"/>
        <v>0</v>
      </c>
      <c r="CP71" s="83">
        <f t="shared" si="189"/>
        <v>0</v>
      </c>
      <c r="CQ71" s="83">
        <f t="shared" si="189"/>
        <v>1.3519871605836412E-2</v>
      </c>
      <c r="CR71" s="24">
        <f t="shared" si="189"/>
        <v>0</v>
      </c>
      <c r="CS71" s="24">
        <f t="shared" si="189"/>
        <v>0</v>
      </c>
      <c r="CT71" s="24">
        <f t="shared" si="189"/>
        <v>0</v>
      </c>
      <c r="CU71" s="24">
        <f t="shared" si="189"/>
        <v>0</v>
      </c>
      <c r="CV71" s="24">
        <f t="shared" si="189"/>
        <v>0</v>
      </c>
      <c r="CW71" s="24">
        <f t="shared" si="189"/>
        <v>0</v>
      </c>
      <c r="CX71" s="24">
        <f t="shared" si="189"/>
        <v>0</v>
      </c>
      <c r="CY71" s="24">
        <f t="shared" si="189"/>
        <v>0</v>
      </c>
      <c r="CZ71" s="24">
        <f t="shared" si="189"/>
        <v>0</v>
      </c>
      <c r="DA71" s="24">
        <f t="shared" si="189"/>
        <v>0</v>
      </c>
      <c r="DB71" s="24">
        <f t="shared" si="189"/>
        <v>7.411128967520296E-3</v>
      </c>
      <c r="DC71" s="26">
        <f t="shared" si="190"/>
        <v>1.7394021580064777E-2</v>
      </c>
      <c r="DD71" s="26">
        <f t="shared" si="190"/>
        <v>2.4224955880607111E-2</v>
      </c>
      <c r="DE71" s="26">
        <f t="shared" si="190"/>
        <v>2.3051835769359322E-2</v>
      </c>
      <c r="DF71" s="26">
        <f t="shared" si="190"/>
        <v>1.7138491631189287E-2</v>
      </c>
      <c r="DG71" s="26">
        <f t="shared" si="190"/>
        <v>1.5874894723829802E-2</v>
      </c>
      <c r="DH71" s="26">
        <f t="shared" si="190"/>
        <v>1.8406050352538256E-2</v>
      </c>
      <c r="DI71" s="26">
        <f t="shared" si="190"/>
        <v>1.9739742614148858E-2</v>
      </c>
      <c r="DJ71" s="26">
        <f t="shared" si="190"/>
        <v>1.8441944040638352E-2</v>
      </c>
      <c r="DK71" s="26">
        <f t="shared" si="190"/>
        <v>1.7987885318241786E-2</v>
      </c>
      <c r="DL71" s="26">
        <f t="shared" si="190"/>
        <v>1.9534684524477042E-2</v>
      </c>
      <c r="DM71" s="26">
        <f t="shared" si="190"/>
        <v>2.4177226496289894E-2</v>
      </c>
      <c r="DN71" s="26">
        <f t="shared" si="190"/>
        <v>1.8799944054417553E-2</v>
      </c>
      <c r="DO71" s="26">
        <f t="shared" si="190"/>
        <v>1.761678190400064E-2</v>
      </c>
      <c r="DP71" s="26">
        <f t="shared" si="190"/>
        <v>1.6478048880401882E-2</v>
      </c>
      <c r="DQ71" s="26">
        <v>1.8411776042405452E-2</v>
      </c>
      <c r="DR71" s="26">
        <v>1.8981941461123128E-2</v>
      </c>
      <c r="DS71" s="26">
        <v>2.3219746708722493E-2</v>
      </c>
      <c r="DT71" s="26">
        <v>1.7801458089308053E-2</v>
      </c>
      <c r="DU71" s="26">
        <v>1.7499246640824462E-2</v>
      </c>
      <c r="DV71" s="26">
        <v>1.8257083422617382E-2</v>
      </c>
      <c r="DW71" s="26">
        <f t="shared" si="190"/>
        <v>0</v>
      </c>
      <c r="DX71" s="26">
        <f t="shared" si="190"/>
        <v>0</v>
      </c>
      <c r="DY71" s="26">
        <f t="shared" si="189"/>
        <v>0</v>
      </c>
      <c r="DZ71" s="26">
        <f t="shared" si="185"/>
        <v>0</v>
      </c>
      <c r="EA71" s="26">
        <f t="shared" si="185"/>
        <v>0</v>
      </c>
      <c r="EB71" s="26">
        <f t="shared" si="185"/>
        <v>2.9198897175376749E-2</v>
      </c>
      <c r="EC71" s="26">
        <f t="shared" si="185"/>
        <v>2.2450320148776529E-2</v>
      </c>
      <c r="ED71" s="26">
        <f t="shared" si="185"/>
        <v>2.6581543975770772E-2</v>
      </c>
      <c r="EE71" s="26">
        <f t="shared" si="185"/>
        <v>4.4190549830886286E-2</v>
      </c>
      <c r="EF71" s="26">
        <f t="shared" si="185"/>
        <v>2.8368420274328059E-2</v>
      </c>
      <c r="EG71" s="26">
        <f t="shared" si="185"/>
        <v>7.6537259513614328E-2</v>
      </c>
      <c r="EH71" s="26">
        <f t="shared" si="185"/>
        <v>9.6483052650498634E-3</v>
      </c>
      <c r="EI71" s="26">
        <f t="shared" si="185"/>
        <v>6.1141736043413423E-3</v>
      </c>
      <c r="EJ71" s="26">
        <f t="shared" si="185"/>
        <v>1.0069947815046682E-2</v>
      </c>
      <c r="EK71" s="26">
        <f t="shared" si="185"/>
        <v>1.7698555745664386E-2</v>
      </c>
      <c r="EL71" s="26">
        <f t="shared" si="185"/>
        <v>9.6694684321633334E-3</v>
      </c>
      <c r="EM71" s="26">
        <f t="shared" si="185"/>
        <v>0</v>
      </c>
      <c r="EN71" s="26">
        <f t="shared" si="185"/>
        <v>0</v>
      </c>
      <c r="EO71" s="26">
        <f t="shared" si="185"/>
        <v>0</v>
      </c>
      <c r="EP71" s="26">
        <f t="shared" si="185"/>
        <v>0</v>
      </c>
      <c r="EQ71" s="26">
        <f t="shared" si="185"/>
        <v>0</v>
      </c>
      <c r="ER71" s="27">
        <v>0</v>
      </c>
      <c r="ES71" s="27">
        <v>0</v>
      </c>
      <c r="ET71" s="27">
        <v>0</v>
      </c>
      <c r="EU71" s="27">
        <v>0</v>
      </c>
      <c r="EV71" s="27">
        <v>0</v>
      </c>
      <c r="EW71" s="27">
        <v>0</v>
      </c>
      <c r="EX71" s="27">
        <v>0</v>
      </c>
      <c r="EY71" s="27">
        <v>0</v>
      </c>
      <c r="EZ71" s="27">
        <v>0</v>
      </c>
      <c r="FA71" s="27">
        <v>0</v>
      </c>
      <c r="FB71" s="27">
        <v>0</v>
      </c>
      <c r="FC71" s="27">
        <v>0</v>
      </c>
      <c r="FD71" s="27">
        <v>0</v>
      </c>
      <c r="FE71" s="27">
        <v>0</v>
      </c>
      <c r="FF71" s="27">
        <v>0</v>
      </c>
      <c r="FG71" s="27">
        <v>0</v>
      </c>
      <c r="FH71" s="27">
        <v>0</v>
      </c>
      <c r="FI71" s="27">
        <v>0</v>
      </c>
      <c r="FJ71" s="27">
        <v>0</v>
      </c>
      <c r="FK71" s="27">
        <v>0</v>
      </c>
      <c r="FL71" s="27">
        <v>0</v>
      </c>
      <c r="FM71" s="27">
        <v>0</v>
      </c>
      <c r="FN71" s="27">
        <v>0</v>
      </c>
      <c r="FO71" s="27">
        <v>0</v>
      </c>
      <c r="FP71" s="27">
        <v>0</v>
      </c>
      <c r="FQ71" s="27">
        <v>0</v>
      </c>
      <c r="FR71" s="27">
        <v>0</v>
      </c>
      <c r="FS71" s="27">
        <v>0</v>
      </c>
      <c r="FT71" s="27">
        <v>0</v>
      </c>
      <c r="FU71" s="27">
        <v>0</v>
      </c>
      <c r="FV71" s="27">
        <f t="shared" ref="FV71:IG73" si="193">FV50</f>
        <v>0</v>
      </c>
      <c r="FW71" s="27">
        <f t="shared" si="193"/>
        <v>0</v>
      </c>
      <c r="FX71" s="27">
        <f t="shared" si="193"/>
        <v>0</v>
      </c>
      <c r="FY71" s="27">
        <f t="shared" si="193"/>
        <v>0</v>
      </c>
      <c r="FZ71" s="27">
        <f t="shared" si="193"/>
        <v>0</v>
      </c>
      <c r="GA71" s="27">
        <f t="shared" si="193"/>
        <v>0</v>
      </c>
      <c r="GB71" s="27">
        <f t="shared" si="193"/>
        <v>0</v>
      </c>
      <c r="GC71" s="27">
        <f t="shared" si="193"/>
        <v>0</v>
      </c>
      <c r="GD71" s="27">
        <f t="shared" si="193"/>
        <v>0</v>
      </c>
      <c r="GE71" s="27">
        <f t="shared" si="193"/>
        <v>0</v>
      </c>
      <c r="GF71" s="27">
        <f t="shared" si="193"/>
        <v>0</v>
      </c>
      <c r="GG71" s="27">
        <f t="shared" si="193"/>
        <v>0</v>
      </c>
      <c r="GH71" s="27">
        <f t="shared" si="193"/>
        <v>0</v>
      </c>
      <c r="GI71" s="27">
        <f t="shared" si="193"/>
        <v>0</v>
      </c>
      <c r="GJ71" s="27">
        <f t="shared" si="193"/>
        <v>0</v>
      </c>
      <c r="GK71" s="27">
        <f t="shared" si="193"/>
        <v>0</v>
      </c>
      <c r="GL71" s="27">
        <f t="shared" si="193"/>
        <v>0</v>
      </c>
      <c r="GM71" s="27">
        <f t="shared" si="193"/>
        <v>0</v>
      </c>
      <c r="GN71" s="27">
        <f t="shared" si="193"/>
        <v>0</v>
      </c>
      <c r="GO71" s="27">
        <f t="shared" si="193"/>
        <v>0</v>
      </c>
      <c r="GP71" s="27">
        <f t="shared" si="193"/>
        <v>0</v>
      </c>
      <c r="GQ71" s="27">
        <f t="shared" si="193"/>
        <v>0</v>
      </c>
      <c r="GR71" s="27">
        <f t="shared" si="193"/>
        <v>0</v>
      </c>
      <c r="GS71" s="27">
        <f t="shared" si="193"/>
        <v>0</v>
      </c>
      <c r="GT71" s="27">
        <f t="shared" si="193"/>
        <v>0</v>
      </c>
      <c r="GU71" s="27">
        <f t="shared" si="193"/>
        <v>0</v>
      </c>
      <c r="GV71" s="27">
        <f t="shared" si="193"/>
        <v>0</v>
      </c>
      <c r="GW71" s="27">
        <f t="shared" si="193"/>
        <v>0</v>
      </c>
      <c r="GX71" s="27">
        <f t="shared" si="193"/>
        <v>0</v>
      </c>
      <c r="GY71" s="27">
        <f t="shared" si="193"/>
        <v>0</v>
      </c>
      <c r="GZ71" s="27">
        <f t="shared" si="193"/>
        <v>0</v>
      </c>
      <c r="HA71" s="27">
        <f t="shared" si="193"/>
        <v>0</v>
      </c>
      <c r="HB71" s="27">
        <f t="shared" si="193"/>
        <v>0</v>
      </c>
      <c r="HC71" s="27">
        <f t="shared" si="193"/>
        <v>0</v>
      </c>
      <c r="HD71" s="27">
        <f t="shared" si="193"/>
        <v>0</v>
      </c>
      <c r="HE71" s="27">
        <f t="shared" si="193"/>
        <v>0</v>
      </c>
      <c r="HF71" s="27">
        <f t="shared" si="193"/>
        <v>0</v>
      </c>
      <c r="HG71" s="27">
        <f t="shared" si="193"/>
        <v>0</v>
      </c>
      <c r="HH71" s="27">
        <f t="shared" si="193"/>
        <v>0</v>
      </c>
      <c r="HI71" s="27">
        <f t="shared" si="193"/>
        <v>0</v>
      </c>
      <c r="HJ71" s="27">
        <f t="shared" si="193"/>
        <v>0</v>
      </c>
      <c r="HK71" s="27">
        <f t="shared" si="193"/>
        <v>0</v>
      </c>
      <c r="HL71" s="27">
        <f t="shared" si="193"/>
        <v>0</v>
      </c>
      <c r="HM71" s="27">
        <f t="shared" si="193"/>
        <v>0</v>
      </c>
      <c r="HN71" s="27">
        <f t="shared" si="193"/>
        <v>0</v>
      </c>
      <c r="HO71" s="27">
        <f t="shared" si="193"/>
        <v>0</v>
      </c>
      <c r="HP71" s="27">
        <f t="shared" si="193"/>
        <v>0</v>
      </c>
      <c r="HQ71" s="27">
        <f t="shared" si="193"/>
        <v>0</v>
      </c>
      <c r="HR71" s="27">
        <f t="shared" si="193"/>
        <v>0</v>
      </c>
      <c r="HS71" s="27">
        <f t="shared" si="193"/>
        <v>0</v>
      </c>
      <c r="HT71" s="27">
        <f t="shared" si="193"/>
        <v>0</v>
      </c>
      <c r="HU71" s="27">
        <f t="shared" si="193"/>
        <v>0</v>
      </c>
      <c r="HV71" s="27">
        <f t="shared" si="193"/>
        <v>0</v>
      </c>
      <c r="HW71" s="27">
        <f t="shared" si="193"/>
        <v>0</v>
      </c>
      <c r="HX71" s="27">
        <f t="shared" si="193"/>
        <v>0</v>
      </c>
      <c r="HY71" s="27">
        <f t="shared" si="193"/>
        <v>0</v>
      </c>
      <c r="HZ71" s="27">
        <f t="shared" si="193"/>
        <v>0</v>
      </c>
      <c r="IA71" s="27">
        <f t="shared" si="193"/>
        <v>0</v>
      </c>
      <c r="IB71" s="27">
        <f t="shared" si="193"/>
        <v>0</v>
      </c>
      <c r="IC71" s="27">
        <f t="shared" si="193"/>
        <v>0</v>
      </c>
      <c r="ID71" s="27">
        <f t="shared" si="193"/>
        <v>0</v>
      </c>
      <c r="IE71" s="27">
        <f t="shared" si="193"/>
        <v>0</v>
      </c>
      <c r="IF71" s="27">
        <f t="shared" si="193"/>
        <v>0</v>
      </c>
      <c r="IG71" s="27">
        <f t="shared" si="193"/>
        <v>0</v>
      </c>
      <c r="IH71" s="27">
        <f t="shared" si="191"/>
        <v>0</v>
      </c>
      <c r="II71" s="27">
        <f t="shared" si="191"/>
        <v>0</v>
      </c>
      <c r="IJ71" s="27">
        <f t="shared" si="191"/>
        <v>0</v>
      </c>
      <c r="IK71" s="27">
        <f t="shared" si="191"/>
        <v>0</v>
      </c>
      <c r="IL71" s="27">
        <f t="shared" si="191"/>
        <v>0</v>
      </c>
      <c r="IM71" s="27">
        <f t="shared" si="191"/>
        <v>0</v>
      </c>
      <c r="IN71" s="27">
        <f t="shared" si="191"/>
        <v>0</v>
      </c>
      <c r="IO71" s="27">
        <f t="shared" si="191"/>
        <v>0</v>
      </c>
      <c r="IP71" s="27">
        <f t="shared" si="191"/>
        <v>0</v>
      </c>
      <c r="IQ71" s="27">
        <f t="shared" si="191"/>
        <v>0</v>
      </c>
      <c r="IR71" s="27">
        <f t="shared" si="191"/>
        <v>0</v>
      </c>
      <c r="IS71" s="27">
        <f t="shared" si="191"/>
        <v>0</v>
      </c>
      <c r="IT71" s="27">
        <f t="shared" si="187"/>
        <v>0</v>
      </c>
      <c r="IU71" s="27">
        <f t="shared" si="187"/>
        <v>3.1538575553295514E-3</v>
      </c>
      <c r="IV71" s="27">
        <f t="shared" si="187"/>
        <v>2.5167292237960787E-2</v>
      </c>
      <c r="IW71" s="27">
        <f t="shared" si="187"/>
        <v>1.7925826711469844E-2</v>
      </c>
      <c r="IX71" s="27">
        <f t="shared" si="187"/>
        <v>2.670778312272809E-2</v>
      </c>
      <c r="IY71" s="27">
        <f t="shared" si="187"/>
        <v>1.5013208236276737E-3</v>
      </c>
      <c r="IZ71" s="27">
        <f t="shared" si="187"/>
        <v>2.6844627758843422E-2</v>
      </c>
      <c r="JA71" s="27">
        <f t="shared" si="187"/>
        <v>1.0630059948460922E-2</v>
      </c>
      <c r="JB71" s="27">
        <f t="shared" si="187"/>
        <v>7.8010178033643685E-3</v>
      </c>
      <c r="JC71" s="27">
        <f t="shared" si="187"/>
        <v>7.5532195239683278E-3</v>
      </c>
      <c r="JD71" s="27">
        <f t="shared" si="187"/>
        <v>7.4431574868301193E-3</v>
      </c>
      <c r="JE71" s="27">
        <f t="shared" ref="JE71:LP73" si="194">JE50</f>
        <v>1.238312390911663E-2</v>
      </c>
      <c r="JF71" s="27">
        <f t="shared" si="194"/>
        <v>7.6066681938612409E-3</v>
      </c>
      <c r="JG71" s="27">
        <f t="shared" si="194"/>
        <v>2.3898301728810682E-2</v>
      </c>
      <c r="JH71" s="27">
        <f t="shared" si="194"/>
        <v>1.3938190962517246E-2</v>
      </c>
      <c r="JI71" s="27">
        <f t="shared" si="194"/>
        <v>1.3843672007207496E-2</v>
      </c>
      <c r="JJ71" s="27">
        <f t="shared" si="194"/>
        <v>2.1276934778763849E-2</v>
      </c>
      <c r="JK71" s="27">
        <f t="shared" si="194"/>
        <v>0</v>
      </c>
      <c r="JL71" s="27">
        <f t="shared" si="194"/>
        <v>0</v>
      </c>
      <c r="JM71" s="27">
        <f t="shared" si="194"/>
        <v>0</v>
      </c>
      <c r="JN71" s="27">
        <f t="shared" si="194"/>
        <v>0</v>
      </c>
      <c r="JO71" s="27">
        <f t="shared" si="194"/>
        <v>0</v>
      </c>
      <c r="JP71" s="27">
        <f t="shared" si="194"/>
        <v>0</v>
      </c>
      <c r="JQ71" s="27">
        <f t="shared" si="194"/>
        <v>0</v>
      </c>
      <c r="JR71" s="27">
        <f t="shared" si="194"/>
        <v>0</v>
      </c>
      <c r="JS71" s="27">
        <f t="shared" si="194"/>
        <v>0</v>
      </c>
      <c r="JT71" s="27">
        <f t="shared" si="194"/>
        <v>0</v>
      </c>
      <c r="JU71" s="27">
        <f t="shared" si="194"/>
        <v>0</v>
      </c>
      <c r="JV71" s="27">
        <f t="shared" si="194"/>
        <v>0</v>
      </c>
      <c r="JW71" s="27">
        <f t="shared" si="194"/>
        <v>0</v>
      </c>
      <c r="JX71" s="27">
        <f t="shared" si="194"/>
        <v>0</v>
      </c>
      <c r="JY71" s="27">
        <f t="shared" si="194"/>
        <v>0</v>
      </c>
      <c r="JZ71" s="27">
        <f t="shared" si="194"/>
        <v>0</v>
      </c>
      <c r="KA71" s="27">
        <f t="shared" si="194"/>
        <v>0</v>
      </c>
      <c r="KB71" s="27">
        <f t="shared" si="194"/>
        <v>0</v>
      </c>
      <c r="KC71" s="27">
        <f t="shared" si="194"/>
        <v>0</v>
      </c>
      <c r="KD71" s="27">
        <f t="shared" si="194"/>
        <v>0</v>
      </c>
      <c r="KE71" s="27">
        <f t="shared" si="194"/>
        <v>0</v>
      </c>
      <c r="KF71" s="27">
        <f t="shared" si="194"/>
        <v>0</v>
      </c>
      <c r="KG71" s="27">
        <f t="shared" si="194"/>
        <v>0</v>
      </c>
      <c r="KH71" s="27">
        <f t="shared" si="194"/>
        <v>0</v>
      </c>
      <c r="KI71" s="27">
        <f t="shared" si="194"/>
        <v>0</v>
      </c>
      <c r="KJ71" s="27">
        <f t="shared" si="194"/>
        <v>0</v>
      </c>
      <c r="KK71" s="27">
        <f t="shared" si="194"/>
        <v>0</v>
      </c>
      <c r="KL71" s="27">
        <f t="shared" si="194"/>
        <v>0</v>
      </c>
      <c r="KM71" s="238">
        <f t="shared" si="194"/>
        <v>0</v>
      </c>
      <c r="KN71" s="238">
        <f t="shared" si="194"/>
        <v>0</v>
      </c>
      <c r="KO71" s="239">
        <f t="shared" si="194"/>
        <v>0</v>
      </c>
      <c r="KP71" s="239">
        <f t="shared" si="194"/>
        <v>0</v>
      </c>
      <c r="KQ71" s="239">
        <f t="shared" si="194"/>
        <v>0</v>
      </c>
      <c r="KR71" s="239">
        <f t="shared" si="194"/>
        <v>0</v>
      </c>
      <c r="KS71" s="239">
        <f t="shared" si="194"/>
        <v>0</v>
      </c>
      <c r="KT71" s="239">
        <f t="shared" si="194"/>
        <v>0</v>
      </c>
      <c r="KU71" s="239">
        <f t="shared" si="194"/>
        <v>0</v>
      </c>
      <c r="KV71" s="239">
        <f t="shared" si="194"/>
        <v>0</v>
      </c>
      <c r="KW71" s="239">
        <f t="shared" si="194"/>
        <v>0</v>
      </c>
      <c r="KX71" s="239">
        <f t="shared" si="194"/>
        <v>0</v>
      </c>
      <c r="KY71" s="239">
        <f t="shared" si="194"/>
        <v>0</v>
      </c>
      <c r="KZ71" s="239">
        <f t="shared" si="194"/>
        <v>0</v>
      </c>
      <c r="LA71" s="239">
        <f t="shared" si="194"/>
        <v>0</v>
      </c>
      <c r="LB71" s="239">
        <f t="shared" si="194"/>
        <v>0</v>
      </c>
      <c r="LC71" s="239">
        <f t="shared" si="194"/>
        <v>0</v>
      </c>
      <c r="LD71" s="239">
        <f t="shared" si="194"/>
        <v>0</v>
      </c>
      <c r="LE71" s="239">
        <f t="shared" si="194"/>
        <v>0</v>
      </c>
      <c r="LF71" s="239">
        <f t="shared" si="194"/>
        <v>0</v>
      </c>
      <c r="LG71" s="239">
        <f t="shared" si="194"/>
        <v>0</v>
      </c>
      <c r="LH71" s="239">
        <f t="shared" si="194"/>
        <v>0</v>
      </c>
      <c r="LI71" s="239">
        <f t="shared" si="194"/>
        <v>0</v>
      </c>
      <c r="LJ71" s="239">
        <f t="shared" si="194"/>
        <v>0</v>
      </c>
      <c r="LK71" s="239">
        <f t="shared" si="194"/>
        <v>0</v>
      </c>
      <c r="LL71" s="239">
        <f t="shared" si="194"/>
        <v>0</v>
      </c>
      <c r="LM71" s="240">
        <f t="shared" si="194"/>
        <v>0</v>
      </c>
      <c r="LN71" s="240">
        <f t="shared" si="194"/>
        <v>0</v>
      </c>
      <c r="LO71" s="240">
        <f t="shared" si="194"/>
        <v>0</v>
      </c>
      <c r="LP71" s="240">
        <f t="shared" si="194"/>
        <v>0</v>
      </c>
      <c r="LQ71" s="240">
        <f t="shared" ref="LQ71:NE73" si="195">LQ50</f>
        <v>0</v>
      </c>
      <c r="LR71" s="240">
        <f t="shared" si="195"/>
        <v>0</v>
      </c>
      <c r="LS71" s="240">
        <f t="shared" si="195"/>
        <v>0</v>
      </c>
      <c r="LT71" s="127">
        <f t="shared" si="195"/>
        <v>0</v>
      </c>
      <c r="LU71" s="127">
        <f t="shared" si="195"/>
        <v>0</v>
      </c>
      <c r="LV71" s="127">
        <f t="shared" si="195"/>
        <v>0</v>
      </c>
      <c r="LW71" s="127">
        <f t="shared" si="195"/>
        <v>0</v>
      </c>
      <c r="LX71" s="127">
        <f t="shared" si="195"/>
        <v>0</v>
      </c>
      <c r="LY71" s="127">
        <f t="shared" si="195"/>
        <v>0</v>
      </c>
      <c r="LZ71" s="127">
        <f t="shared" si="195"/>
        <v>0</v>
      </c>
      <c r="MA71" s="127">
        <f t="shared" si="195"/>
        <v>0</v>
      </c>
      <c r="MB71" s="127">
        <f t="shared" si="195"/>
        <v>0</v>
      </c>
      <c r="MC71" s="127">
        <f t="shared" si="195"/>
        <v>0</v>
      </c>
      <c r="MD71" s="127">
        <f t="shared" si="195"/>
        <v>0</v>
      </c>
      <c r="ME71" s="127">
        <f t="shared" si="195"/>
        <v>0</v>
      </c>
      <c r="MF71" s="127">
        <f t="shared" si="195"/>
        <v>0</v>
      </c>
      <c r="MG71" s="127">
        <f t="shared" si="195"/>
        <v>0</v>
      </c>
      <c r="MH71" s="127">
        <f t="shared" si="195"/>
        <v>0</v>
      </c>
      <c r="MI71" s="127">
        <f t="shared" si="195"/>
        <v>0</v>
      </c>
      <c r="MJ71" s="127">
        <f t="shared" si="195"/>
        <v>0</v>
      </c>
      <c r="MK71" s="127">
        <f t="shared" si="195"/>
        <v>0</v>
      </c>
      <c r="ML71" s="127">
        <f t="shared" si="195"/>
        <v>0</v>
      </c>
      <c r="MM71" s="127">
        <f t="shared" si="195"/>
        <v>0</v>
      </c>
      <c r="MN71" s="127">
        <f t="shared" si="195"/>
        <v>0</v>
      </c>
      <c r="MO71" s="127">
        <f t="shared" si="195"/>
        <v>0</v>
      </c>
      <c r="MP71" s="127">
        <f t="shared" si="195"/>
        <v>0</v>
      </c>
      <c r="MQ71" s="127">
        <f t="shared" si="195"/>
        <v>0</v>
      </c>
      <c r="MR71" s="127">
        <f t="shared" si="195"/>
        <v>0</v>
      </c>
      <c r="MS71" s="127">
        <f t="shared" si="195"/>
        <v>0</v>
      </c>
      <c r="MT71" s="127">
        <f t="shared" si="195"/>
        <v>0</v>
      </c>
      <c r="MU71" s="127">
        <f t="shared" si="195"/>
        <v>0</v>
      </c>
      <c r="MV71" s="127">
        <f t="shared" si="195"/>
        <v>0</v>
      </c>
      <c r="MW71" s="127">
        <f t="shared" si="195"/>
        <v>0</v>
      </c>
      <c r="MX71" s="127">
        <f t="shared" si="195"/>
        <v>0</v>
      </c>
      <c r="MY71" s="127">
        <f t="shared" si="195"/>
        <v>0</v>
      </c>
      <c r="MZ71" s="127">
        <f t="shared" si="195"/>
        <v>0</v>
      </c>
      <c r="NA71" s="127">
        <f t="shared" si="195"/>
        <v>0</v>
      </c>
      <c r="NB71" s="127">
        <f t="shared" si="195"/>
        <v>0</v>
      </c>
      <c r="NC71" s="127">
        <f t="shared" si="195"/>
        <v>0</v>
      </c>
      <c r="ND71" s="127">
        <f t="shared" si="195"/>
        <v>0</v>
      </c>
      <c r="NE71" s="127">
        <f t="shared" si="195"/>
        <v>0</v>
      </c>
    </row>
    <row r="72" spans="1:369" s="38" customFormat="1">
      <c r="A72" s="24" t="s">
        <v>219</v>
      </c>
      <c r="B72" s="24">
        <f t="shared" si="190"/>
        <v>7.7544505755950359</v>
      </c>
      <c r="C72" s="24">
        <f t="shared" si="190"/>
        <v>7.8409908651476021</v>
      </c>
      <c r="D72" s="24">
        <f t="shared" si="190"/>
        <v>8.1912583990614092</v>
      </c>
      <c r="E72" s="24">
        <f t="shared" si="190"/>
        <v>7.4318560627855499</v>
      </c>
      <c r="F72" s="24">
        <f t="shared" si="190"/>
        <v>8.8372027835757354</v>
      </c>
      <c r="G72" s="24">
        <f t="shared" si="190"/>
        <v>8.3678693633000663</v>
      </c>
      <c r="H72" s="24">
        <f t="shared" si="190"/>
        <v>8.3421728544088491</v>
      </c>
      <c r="I72" s="24">
        <f t="shared" si="190"/>
        <v>7.9715683599445653</v>
      </c>
      <c r="J72" s="24">
        <f t="shared" si="190"/>
        <v>8.2374441106139553</v>
      </c>
      <c r="K72" s="24">
        <f t="shared" si="190"/>
        <v>8.3464629750585591</v>
      </c>
      <c r="L72" s="24">
        <f t="shared" si="190"/>
        <v>8.4119393286502735</v>
      </c>
      <c r="M72" s="24">
        <f t="shared" si="190"/>
        <v>7.8879077358981045</v>
      </c>
      <c r="N72" s="24">
        <f t="shared" si="190"/>
        <v>7.9808071003550483</v>
      </c>
      <c r="O72" s="24">
        <f t="shared" si="190"/>
        <v>8.3434307233952207</v>
      </c>
      <c r="P72" s="24">
        <f t="shared" si="190"/>
        <v>9.1979679842840927</v>
      </c>
      <c r="Q72" s="24">
        <f t="shared" si="190"/>
        <v>8.1939615928105756</v>
      </c>
      <c r="R72" s="24">
        <f t="shared" si="190"/>
        <v>8.0864106073351305</v>
      </c>
      <c r="S72" s="24">
        <f t="shared" si="190"/>
        <v>8.0565144174056282</v>
      </c>
      <c r="T72" s="24">
        <f t="shared" si="190"/>
        <v>8.8619741729482211</v>
      </c>
      <c r="U72" s="24">
        <f t="shared" si="190"/>
        <v>9.5806187492791324</v>
      </c>
      <c r="V72" s="24">
        <f t="shared" si="190"/>
        <v>11.572379740574874</v>
      </c>
      <c r="W72" s="24">
        <f t="shared" si="190"/>
        <v>11.174511348661234</v>
      </c>
      <c r="X72" s="24">
        <f t="shared" si="190"/>
        <v>11.490986777430271</v>
      </c>
      <c r="Y72" s="24">
        <f t="shared" si="190"/>
        <v>11.329567365434173</v>
      </c>
      <c r="Z72" s="24">
        <f t="shared" si="190"/>
        <v>12.065002909068182</v>
      </c>
      <c r="AA72" s="24">
        <f t="shared" si="190"/>
        <v>11.876516637737391</v>
      </c>
      <c r="AB72" s="24">
        <f t="shared" si="190"/>
        <v>8.0868817109823734</v>
      </c>
      <c r="AC72" s="24">
        <f t="shared" si="190"/>
        <v>9.5455777399643651</v>
      </c>
      <c r="AD72" s="24">
        <f t="shared" si="190"/>
        <v>12.329940576236813</v>
      </c>
      <c r="AE72" s="24">
        <f t="shared" si="190"/>
        <v>11.144558714015067</v>
      </c>
      <c r="AF72" s="24">
        <f t="shared" si="190"/>
        <v>11.27827332610976</v>
      </c>
      <c r="AG72" s="24">
        <f t="shared" si="190"/>
        <v>11.72551338356166</v>
      </c>
      <c r="AH72" s="24">
        <f t="shared" si="190"/>
        <v>11.470289008568765</v>
      </c>
      <c r="AI72" s="24">
        <f t="shared" si="190"/>
        <v>11.762812726669024</v>
      </c>
      <c r="AJ72" s="24">
        <f t="shared" si="190"/>
        <v>7.8236688552028726</v>
      </c>
      <c r="AK72" s="24">
        <f t="shared" si="190"/>
        <v>7.7396663589790977</v>
      </c>
      <c r="AL72" s="24">
        <f t="shared" si="190"/>
        <v>10.121495978260148</v>
      </c>
      <c r="AM72" s="24">
        <f t="shared" si="190"/>
        <v>8.1118153117732081</v>
      </c>
      <c r="AN72" s="24">
        <f t="shared" si="190"/>
        <v>9.1433774197342057</v>
      </c>
      <c r="AO72" s="24">
        <f t="shared" si="190"/>
        <v>9.76362134808676</v>
      </c>
      <c r="AP72" s="24">
        <f t="shared" si="190"/>
        <v>10.706926906303664</v>
      </c>
      <c r="AQ72" s="24">
        <f t="shared" si="190"/>
        <v>8.0368425462177466</v>
      </c>
      <c r="AR72" s="24">
        <f t="shared" si="190"/>
        <v>7.9832488230215075</v>
      </c>
      <c r="AS72" s="24">
        <f t="shared" si="190"/>
        <v>7.961369844237832</v>
      </c>
      <c r="AT72" s="24">
        <f t="shared" si="190"/>
        <v>9.0666791533558762</v>
      </c>
      <c r="AU72" s="24">
        <f t="shared" si="190"/>
        <v>8.9435882575102639</v>
      </c>
      <c r="AV72" s="24">
        <f t="shared" si="190"/>
        <v>8.4973248793392404</v>
      </c>
      <c r="AW72" s="24">
        <f t="shared" si="190"/>
        <v>13.282569959934376</v>
      </c>
      <c r="AX72" s="83">
        <f t="shared" si="189"/>
        <v>12.236522528993797</v>
      </c>
      <c r="AY72" s="83">
        <f t="shared" si="189"/>
        <v>12.29718791355535</v>
      </c>
      <c r="AZ72" s="83">
        <f t="shared" si="189"/>
        <v>12.129721997302729</v>
      </c>
      <c r="BA72" s="83">
        <f t="shared" si="189"/>
        <v>12.384555507238273</v>
      </c>
      <c r="BB72" s="83">
        <f t="shared" si="189"/>
        <v>12.258509069142169</v>
      </c>
      <c r="BC72" s="83">
        <f t="shared" si="189"/>
        <v>12.212875947238842</v>
      </c>
      <c r="BD72" s="83">
        <f t="shared" si="189"/>
        <v>12.278463124338034</v>
      </c>
      <c r="BE72" s="83">
        <f t="shared" si="189"/>
        <v>12.245874370237027</v>
      </c>
      <c r="BF72" s="83">
        <f t="shared" si="189"/>
        <v>12.084330192345464</v>
      </c>
      <c r="BG72" s="83">
        <f t="shared" si="189"/>
        <v>12.173520987277897</v>
      </c>
      <c r="BH72" s="83">
        <f t="shared" si="189"/>
        <v>12.078170564624513</v>
      </c>
      <c r="BI72" s="83">
        <f t="shared" si="189"/>
        <v>12.365164529932327</v>
      </c>
      <c r="BJ72" s="83">
        <f t="shared" si="189"/>
        <v>4.4694878868264123</v>
      </c>
      <c r="BK72" s="83">
        <f t="shared" si="189"/>
        <v>6.7113238137881828</v>
      </c>
      <c r="BL72" s="83">
        <f t="shared" si="189"/>
        <v>4.993442169334922</v>
      </c>
      <c r="BM72" s="83">
        <f t="shared" si="189"/>
        <v>5.3429326603321909</v>
      </c>
      <c r="BN72" s="83">
        <f t="shared" si="189"/>
        <v>8.1112720342869693</v>
      </c>
      <c r="BO72" s="83">
        <f t="shared" si="189"/>
        <v>5.5477342679232251</v>
      </c>
      <c r="BP72" s="83">
        <f t="shared" si="189"/>
        <v>11.892210551955996</v>
      </c>
      <c r="BQ72" s="83">
        <f t="shared" si="189"/>
        <v>12.30881316873065</v>
      </c>
      <c r="BR72" s="83">
        <f t="shared" si="189"/>
        <v>10.274414065876686</v>
      </c>
      <c r="BS72" s="83">
        <f t="shared" si="189"/>
        <v>11.905790398354931</v>
      </c>
      <c r="BT72" s="83">
        <f t="shared" si="189"/>
        <v>12.368297591559894</v>
      </c>
      <c r="BU72" s="83">
        <f t="shared" si="189"/>
        <v>12.171694850153132</v>
      </c>
      <c r="BV72" s="83">
        <f t="shared" si="189"/>
        <v>11.285978637405139</v>
      </c>
      <c r="BW72" s="83">
        <f t="shared" si="189"/>
        <v>11.817188922010063</v>
      </c>
      <c r="BX72" s="83">
        <f t="shared" si="189"/>
        <v>11.85304025551288</v>
      </c>
      <c r="BY72" s="83">
        <f t="shared" si="189"/>
        <v>11.789133217374912</v>
      </c>
      <c r="BZ72" s="83">
        <f t="shared" si="189"/>
        <v>12.161695367714962</v>
      </c>
      <c r="CA72" s="83">
        <f t="shared" si="189"/>
        <v>12.135420889815991</v>
      </c>
      <c r="CB72" s="83">
        <f t="shared" ref="AX72:DB73" si="196">CB51</f>
        <v>12.061639639471219</v>
      </c>
      <c r="CC72" s="83">
        <f t="shared" si="196"/>
        <v>11.895665562956085</v>
      </c>
      <c r="CD72" s="83">
        <f t="shared" si="196"/>
        <v>11.862917807547227</v>
      </c>
      <c r="CE72" s="83">
        <f t="shared" si="196"/>
        <v>11.254005916561907</v>
      </c>
      <c r="CF72" s="83">
        <f t="shared" si="196"/>
        <v>12.226260729222437</v>
      </c>
      <c r="CG72" s="83">
        <f t="shared" si="196"/>
        <v>12.789392940566652</v>
      </c>
      <c r="CH72" s="83">
        <f t="shared" si="196"/>
        <v>11.026149775438506</v>
      </c>
      <c r="CI72" s="83">
        <f t="shared" si="196"/>
        <v>10.866806120875914</v>
      </c>
      <c r="CJ72" s="83">
        <f t="shared" si="196"/>
        <v>12.191310025236826</v>
      </c>
      <c r="CK72" s="83">
        <f t="shared" si="196"/>
        <v>12.3595527686729</v>
      </c>
      <c r="CL72" s="83">
        <f t="shared" si="196"/>
        <v>12.156701940341243</v>
      </c>
      <c r="CM72" s="83">
        <f t="shared" si="196"/>
        <v>11.917472293952008</v>
      </c>
      <c r="CN72" s="83">
        <f t="shared" si="196"/>
        <v>11.862994721203089</v>
      </c>
      <c r="CO72" s="83">
        <f t="shared" si="196"/>
        <v>12.650516747849807</v>
      </c>
      <c r="CP72" s="83">
        <f t="shared" si="196"/>
        <v>12.550049782998634</v>
      </c>
      <c r="CQ72" s="83">
        <f t="shared" si="196"/>
        <v>12.409618880373337</v>
      </c>
      <c r="CR72" s="24">
        <f t="shared" si="196"/>
        <v>9.5920542681854464</v>
      </c>
      <c r="CS72" s="24">
        <f t="shared" si="196"/>
        <v>10.929450349661968</v>
      </c>
      <c r="CT72" s="24">
        <f t="shared" si="196"/>
        <v>11.629528433567508</v>
      </c>
      <c r="CU72" s="24">
        <f t="shared" si="196"/>
        <v>11.112023414717086</v>
      </c>
      <c r="CV72" s="24">
        <f t="shared" si="196"/>
        <v>10.269710976311648</v>
      </c>
      <c r="CW72" s="24">
        <f t="shared" si="196"/>
        <v>11.319998617988894</v>
      </c>
      <c r="CX72" s="24">
        <f t="shared" si="196"/>
        <v>9.8798507318273927</v>
      </c>
      <c r="CY72" s="24">
        <f t="shared" si="196"/>
        <v>10.119425848557126</v>
      </c>
      <c r="CZ72" s="24">
        <f t="shared" si="196"/>
        <v>10.234436202206789</v>
      </c>
      <c r="DA72" s="24">
        <f t="shared" si="196"/>
        <v>8.0212033790064527</v>
      </c>
      <c r="DB72" s="24">
        <f t="shared" si="196"/>
        <v>10.813182876516771</v>
      </c>
      <c r="DC72" s="26">
        <f t="shared" si="190"/>
        <v>10.030565483077828</v>
      </c>
      <c r="DD72" s="26">
        <f t="shared" si="190"/>
        <v>9.8762477620451801</v>
      </c>
      <c r="DE72" s="26">
        <f t="shared" si="190"/>
        <v>9.9519638553596206</v>
      </c>
      <c r="DF72" s="26">
        <f t="shared" si="190"/>
        <v>10.219328594592058</v>
      </c>
      <c r="DG72" s="26">
        <f t="shared" si="190"/>
        <v>10.026598527974139</v>
      </c>
      <c r="DH72" s="26">
        <f t="shared" si="190"/>
        <v>9.2931391029734787</v>
      </c>
      <c r="DI72" s="26">
        <f t="shared" si="190"/>
        <v>9.1751291733971776</v>
      </c>
      <c r="DJ72" s="26">
        <f t="shared" si="190"/>
        <v>8.984485891124244</v>
      </c>
      <c r="DK72" s="26">
        <f t="shared" si="190"/>
        <v>8.9651590850397902</v>
      </c>
      <c r="DL72" s="26">
        <f t="shared" si="190"/>
        <v>9.0664432762795304</v>
      </c>
      <c r="DM72" s="26">
        <f t="shared" si="190"/>
        <v>9.6029738243294638</v>
      </c>
      <c r="DN72" s="26">
        <f t="shared" si="190"/>
        <v>9.7736919772699498</v>
      </c>
      <c r="DO72" s="26">
        <f t="shared" si="190"/>
        <v>10.071020053861073</v>
      </c>
      <c r="DP72" s="26">
        <f t="shared" si="190"/>
        <v>10.078440011326725</v>
      </c>
      <c r="DQ72" s="26">
        <v>9.2056397207126661</v>
      </c>
      <c r="DR72" s="26">
        <v>8.5419839310936947</v>
      </c>
      <c r="DS72" s="26">
        <v>8.0032949891142877</v>
      </c>
      <c r="DT72" s="26">
        <v>8.6035605060234062</v>
      </c>
      <c r="DU72" s="26">
        <v>8.9612101867274614</v>
      </c>
      <c r="DV72" s="26">
        <v>8.9504686799749624</v>
      </c>
      <c r="DW72" s="26">
        <f t="shared" si="190"/>
        <v>9.5858053065892026</v>
      </c>
      <c r="DX72" s="26">
        <f t="shared" si="190"/>
        <v>10.658133568116636</v>
      </c>
      <c r="DY72" s="26">
        <f t="shared" ref="DY72:EQ73" si="197">DY51</f>
        <v>11.081106461344364</v>
      </c>
      <c r="DZ72" s="26">
        <f t="shared" si="197"/>
        <v>10.906668331981171</v>
      </c>
      <c r="EA72" s="26">
        <f t="shared" si="197"/>
        <v>10.18439841882115</v>
      </c>
      <c r="EB72" s="26">
        <f t="shared" si="197"/>
        <v>7.8063664737499252</v>
      </c>
      <c r="EC72" s="26">
        <f t="shared" si="197"/>
        <v>8.0134925578450389</v>
      </c>
      <c r="ED72" s="26">
        <f t="shared" si="197"/>
        <v>7.322819310286639</v>
      </c>
      <c r="EE72" s="26">
        <f t="shared" si="197"/>
        <v>9.0235241628092862</v>
      </c>
      <c r="EF72" s="26">
        <f t="shared" si="197"/>
        <v>7.3072818425329471</v>
      </c>
      <c r="EG72" s="26">
        <f t="shared" si="197"/>
        <v>7.2281692192825426</v>
      </c>
      <c r="EH72" s="26">
        <f t="shared" si="197"/>
        <v>11.777398705422124</v>
      </c>
      <c r="EI72" s="26">
        <f t="shared" si="197"/>
        <v>11.906236640402511</v>
      </c>
      <c r="EJ72" s="26">
        <f t="shared" si="197"/>
        <v>10.248444737671665</v>
      </c>
      <c r="EK72" s="26">
        <f t="shared" si="197"/>
        <v>11.293562706208421</v>
      </c>
      <c r="EL72" s="26">
        <f t="shared" si="197"/>
        <v>10.557885429866193</v>
      </c>
      <c r="EM72" s="26">
        <f t="shared" si="197"/>
        <v>9.7105741694167822</v>
      </c>
      <c r="EN72" s="26">
        <f t="shared" si="197"/>
        <v>9.2318723184179845</v>
      </c>
      <c r="EO72" s="26">
        <f t="shared" si="197"/>
        <v>9.2777210497213929</v>
      </c>
      <c r="EP72" s="26">
        <f t="shared" si="197"/>
        <v>9.4265602239251098</v>
      </c>
      <c r="EQ72" s="26">
        <f t="shared" si="197"/>
        <v>8.3316847358186923</v>
      </c>
      <c r="ER72" s="27">
        <v>1.7473177304632335</v>
      </c>
      <c r="ES72" s="27">
        <v>0.78242567982664502</v>
      </c>
      <c r="ET72" s="27">
        <v>1.6098867065348565</v>
      </c>
      <c r="EU72" s="27">
        <v>8.1624355015244383</v>
      </c>
      <c r="EV72" s="27">
        <v>3.5847981317545474</v>
      </c>
      <c r="EW72" s="27">
        <v>1.4696460511369585</v>
      </c>
      <c r="EX72" s="27">
        <v>6.0104144154251449</v>
      </c>
      <c r="EY72" s="27">
        <v>1.5119467869731089</v>
      </c>
      <c r="EZ72" s="27">
        <v>2.0514270919131783</v>
      </c>
      <c r="FA72" s="27">
        <v>1.681623271280994</v>
      </c>
      <c r="FB72" s="27">
        <v>3.1151949655236737</v>
      </c>
      <c r="FC72" s="27">
        <v>2.2187757516622013</v>
      </c>
      <c r="FD72" s="27">
        <v>2.7764102079502755</v>
      </c>
      <c r="FE72" s="27">
        <v>4.0559504338388894</v>
      </c>
      <c r="FF72" s="27">
        <v>4.6064500558255563</v>
      </c>
      <c r="FG72" s="27">
        <v>7.3569013229741858</v>
      </c>
      <c r="FH72" s="27">
        <v>6.6560247337044594</v>
      </c>
      <c r="FI72" s="27">
        <v>1.867339275761398</v>
      </c>
      <c r="FJ72" s="27">
        <v>2.5411292780204473</v>
      </c>
      <c r="FK72" s="27">
        <v>3.7805370191198819</v>
      </c>
      <c r="FL72" s="27">
        <v>2.013211050998517</v>
      </c>
      <c r="FM72" s="27">
        <v>1.8958779477040484</v>
      </c>
      <c r="FN72" s="27">
        <v>2.0503093373483843</v>
      </c>
      <c r="FO72" s="27">
        <v>2.5870547403482402</v>
      </c>
      <c r="FP72" s="27">
        <v>1.3690639719343369</v>
      </c>
      <c r="FQ72" s="27">
        <v>0.59967104279005168</v>
      </c>
      <c r="FR72" s="27">
        <v>1.3095490491125761</v>
      </c>
      <c r="FS72" s="27">
        <v>3.7574407358437791</v>
      </c>
      <c r="FT72" s="27">
        <v>3.9452889613370252</v>
      </c>
      <c r="FU72" s="27">
        <v>5.365443177066723</v>
      </c>
      <c r="FV72" s="27">
        <f t="shared" si="193"/>
        <v>2.8733483516506255</v>
      </c>
      <c r="FW72" s="27">
        <f t="shared" si="193"/>
        <v>2.4218715284432588</v>
      </c>
      <c r="FX72" s="27">
        <f t="shared" si="193"/>
        <v>2.5603183728875218</v>
      </c>
      <c r="FY72" s="27">
        <f t="shared" si="193"/>
        <v>4.4961273297401121</v>
      </c>
      <c r="FZ72" s="27">
        <f t="shared" si="193"/>
        <v>3.7178136857394257</v>
      </c>
      <c r="GA72" s="27">
        <f t="shared" si="193"/>
        <v>5.5080558143435105</v>
      </c>
      <c r="GB72" s="27">
        <f t="shared" si="193"/>
        <v>5.186133744500629</v>
      </c>
      <c r="GC72" s="27">
        <f t="shared" si="193"/>
        <v>2.3581625009780032</v>
      </c>
      <c r="GD72" s="27">
        <f t="shared" si="193"/>
        <v>3.165742303049015</v>
      </c>
      <c r="GE72" s="27">
        <f t="shared" si="193"/>
        <v>2.5758878678576473</v>
      </c>
      <c r="GF72" s="27">
        <f t="shared" si="193"/>
        <v>3.0176588743942632</v>
      </c>
      <c r="GG72" s="27">
        <f t="shared" si="193"/>
        <v>4.0028418411375428</v>
      </c>
      <c r="GH72" s="27">
        <f t="shared" si="193"/>
        <v>2.8183945554220444</v>
      </c>
      <c r="GI72" s="27">
        <f t="shared" si="193"/>
        <v>2.9120827414580792</v>
      </c>
      <c r="GJ72" s="27">
        <f t="shared" si="193"/>
        <v>5.4707195959896557</v>
      </c>
      <c r="GK72" s="27">
        <f t="shared" si="193"/>
        <v>6.9944251214313047</v>
      </c>
      <c r="GL72" s="27">
        <f t="shared" si="193"/>
        <v>6.1746335127437364</v>
      </c>
      <c r="GM72" s="27">
        <f t="shared" si="193"/>
        <v>7.5661680958582886</v>
      </c>
      <c r="GN72" s="27">
        <f t="shared" si="193"/>
        <v>2.0259062507669197</v>
      </c>
      <c r="GO72" s="27">
        <f t="shared" si="193"/>
        <v>5.2481006221789324</v>
      </c>
      <c r="GP72" s="27">
        <f t="shared" si="193"/>
        <v>5.3513974495449359</v>
      </c>
      <c r="GQ72" s="27">
        <f t="shared" si="193"/>
        <v>4.8383679126607193</v>
      </c>
      <c r="GR72" s="27">
        <f t="shared" si="193"/>
        <v>4.9947097477993792</v>
      </c>
      <c r="GS72" s="27">
        <f t="shared" si="193"/>
        <v>3.0320197160218765</v>
      </c>
      <c r="GT72" s="27">
        <f t="shared" si="193"/>
        <v>2.5933017659892101</v>
      </c>
      <c r="GU72" s="27">
        <f t="shared" si="193"/>
        <v>3.1821821919148765</v>
      </c>
      <c r="GV72" s="27">
        <f t="shared" si="193"/>
        <v>7.4851360323543439</v>
      </c>
      <c r="GW72" s="27">
        <f t="shared" si="193"/>
        <v>5.9649869220937148</v>
      </c>
      <c r="GX72" s="27">
        <f t="shared" si="193"/>
        <v>5.005623346936213</v>
      </c>
      <c r="GY72" s="27">
        <f t="shared" si="193"/>
        <v>6.9084356481672167</v>
      </c>
      <c r="GZ72" s="27">
        <f t="shared" si="193"/>
        <v>1.6353691105207639</v>
      </c>
      <c r="HA72" s="27">
        <f t="shared" si="193"/>
        <v>3.5265596503784589</v>
      </c>
      <c r="HB72" s="27">
        <f t="shared" si="193"/>
        <v>5.364100367198664</v>
      </c>
      <c r="HC72" s="27">
        <f t="shared" si="193"/>
        <v>1.2567768767576084</v>
      </c>
      <c r="HD72" s="27">
        <f t="shared" si="193"/>
        <v>1.3246734071315132</v>
      </c>
      <c r="HE72" s="27">
        <f t="shared" si="193"/>
        <v>2.3707972232311785</v>
      </c>
      <c r="HF72" s="27">
        <f t="shared" si="193"/>
        <v>3.1171241033654837</v>
      </c>
      <c r="HG72" s="27">
        <f t="shared" si="193"/>
        <v>3.227406778950678</v>
      </c>
      <c r="HH72" s="27">
        <f t="shared" si="193"/>
        <v>3.1180080778841881</v>
      </c>
      <c r="HI72" s="27">
        <f t="shared" si="193"/>
        <v>3.7574407358437791</v>
      </c>
      <c r="HJ72" s="27">
        <f t="shared" si="193"/>
        <v>3.9452889613370252</v>
      </c>
      <c r="HK72" s="27">
        <f t="shared" si="193"/>
        <v>3.7444493201301512</v>
      </c>
      <c r="HL72" s="27">
        <f t="shared" si="193"/>
        <v>2.6346567788735027</v>
      </c>
      <c r="HM72" s="27">
        <f t="shared" si="193"/>
        <v>7.2400474342596093</v>
      </c>
      <c r="HN72" s="27">
        <f t="shared" si="193"/>
        <v>2.0955280715796518</v>
      </c>
      <c r="HO72" s="27">
        <f t="shared" si="193"/>
        <v>1.9846811011586041</v>
      </c>
      <c r="HP72" s="27">
        <f t="shared" si="193"/>
        <v>2.3115911335987893</v>
      </c>
      <c r="HQ72" s="27">
        <f t="shared" si="193"/>
        <v>2.1206449707835153</v>
      </c>
      <c r="HR72" s="27">
        <f t="shared" si="193"/>
        <v>1.5928022117846876</v>
      </c>
      <c r="HS72" s="27">
        <f t="shared" si="193"/>
        <v>1.9481158459571999</v>
      </c>
      <c r="HT72" s="27">
        <f t="shared" si="193"/>
        <v>1.8510657223570328</v>
      </c>
      <c r="HU72" s="27">
        <f t="shared" si="193"/>
        <v>1.5335158138960263</v>
      </c>
      <c r="HV72" s="27">
        <f t="shared" si="193"/>
        <v>7.6499660195866559</v>
      </c>
      <c r="HW72" s="27">
        <f t="shared" si="193"/>
        <v>9.0712487798359351</v>
      </c>
      <c r="HX72" s="27">
        <f t="shared" si="193"/>
        <v>1.1082557594340605</v>
      </c>
      <c r="HY72" s="27">
        <f t="shared" si="193"/>
        <v>1.3864170633549902</v>
      </c>
      <c r="HZ72" s="27">
        <f t="shared" si="193"/>
        <v>1.3095490491125761</v>
      </c>
      <c r="IA72" s="27">
        <f t="shared" si="193"/>
        <v>1.4212133687553823</v>
      </c>
      <c r="IB72" s="27">
        <f t="shared" si="193"/>
        <v>1.4760600659596586</v>
      </c>
      <c r="IC72" s="27">
        <f t="shared" si="193"/>
        <v>3.1532879003646137</v>
      </c>
      <c r="ID72" s="27">
        <f t="shared" si="193"/>
        <v>1.3690639719343369</v>
      </c>
      <c r="IE72" s="27">
        <f t="shared" si="193"/>
        <v>1.2568679951851927</v>
      </c>
      <c r="IF72" s="27">
        <f t="shared" si="193"/>
        <v>1.5287457271196925</v>
      </c>
      <c r="IG72" s="27">
        <f t="shared" si="193"/>
        <v>1.3886422030567849</v>
      </c>
      <c r="IH72" s="27">
        <f t="shared" si="191"/>
        <v>1.3834834887213692</v>
      </c>
      <c r="II72" s="27">
        <f t="shared" si="191"/>
        <v>0.59967104279005168</v>
      </c>
      <c r="IJ72" s="27">
        <f t="shared" si="191"/>
        <v>0.62989272604005697</v>
      </c>
      <c r="IK72" s="27">
        <f t="shared" si="191"/>
        <v>2.3900213458496729</v>
      </c>
      <c r="IL72" s="27">
        <f t="shared" si="191"/>
        <v>0.25424971618458908</v>
      </c>
      <c r="IM72" s="27">
        <f t="shared" si="191"/>
        <v>2.554648535228961</v>
      </c>
      <c r="IN72" s="27">
        <f t="shared" si="191"/>
        <v>2.1889227182573534</v>
      </c>
      <c r="IO72" s="27">
        <f t="shared" si="191"/>
        <v>5.3308422400806643</v>
      </c>
      <c r="IP72" s="27">
        <f t="shared" si="191"/>
        <v>1.2762565043444469</v>
      </c>
      <c r="IQ72" s="27">
        <f t="shared" si="191"/>
        <v>1.5122774081611121</v>
      </c>
      <c r="IR72" s="27">
        <f t="shared" si="191"/>
        <v>1.6037973402467645</v>
      </c>
      <c r="IS72" s="27">
        <f t="shared" si="191"/>
        <v>1.4170752819269676</v>
      </c>
      <c r="IT72" s="27">
        <f t="shared" si="191"/>
        <v>1.9397366394587185</v>
      </c>
      <c r="IU72" s="27">
        <f t="shared" si="191"/>
        <v>2.215534820335332</v>
      </c>
      <c r="IV72" s="27">
        <f t="shared" si="191"/>
        <v>2.8399241829728674</v>
      </c>
      <c r="IW72" s="27">
        <f t="shared" si="191"/>
        <v>2.9108191344359562</v>
      </c>
      <c r="IX72" s="27">
        <f t="shared" si="191"/>
        <v>5.1301778495412895</v>
      </c>
      <c r="IY72" s="27">
        <f t="shared" si="191"/>
        <v>1.5241036807451203</v>
      </c>
      <c r="IZ72" s="27">
        <f t="shared" si="191"/>
        <v>1.0604388416326702</v>
      </c>
      <c r="JA72" s="27">
        <f t="shared" si="191"/>
        <v>1.588784168503224</v>
      </c>
      <c r="JB72" s="27">
        <f t="shared" si="191"/>
        <v>3.1376862808273542</v>
      </c>
      <c r="JC72" s="27">
        <f t="shared" si="191"/>
        <v>1.473713784927835</v>
      </c>
      <c r="JD72" s="27">
        <f t="shared" si="191"/>
        <v>1.0090753100180874</v>
      </c>
      <c r="JE72" s="27">
        <f t="shared" si="191"/>
        <v>1.3177712445892977</v>
      </c>
      <c r="JF72" s="27">
        <f t="shared" si="191"/>
        <v>1.1403946584156834</v>
      </c>
      <c r="JG72" s="27">
        <f t="shared" si="191"/>
        <v>2.8116784645043578</v>
      </c>
      <c r="JH72" s="27">
        <f t="shared" si="191"/>
        <v>1.6086749583141637</v>
      </c>
      <c r="JI72" s="27">
        <f t="shared" si="191"/>
        <v>2.261580209766151</v>
      </c>
      <c r="JJ72" s="27">
        <f t="shared" si="191"/>
        <v>1.386606678405556</v>
      </c>
      <c r="JK72" s="27">
        <f t="shared" si="191"/>
        <v>2.0284206803860525</v>
      </c>
      <c r="JL72" s="27">
        <f t="shared" si="191"/>
        <v>1.3032461151340666</v>
      </c>
      <c r="JM72" s="27">
        <f t="shared" si="191"/>
        <v>2.3560203356530791</v>
      </c>
      <c r="JN72" s="27">
        <f t="shared" si="191"/>
        <v>1.3538939353321633</v>
      </c>
      <c r="JO72" s="27">
        <f t="shared" si="191"/>
        <v>4.3681520828639639</v>
      </c>
      <c r="JP72" s="27">
        <f t="shared" si="191"/>
        <v>1.7064857164056395</v>
      </c>
      <c r="JQ72" s="27">
        <f t="shared" si="191"/>
        <v>2.1405415036675772</v>
      </c>
      <c r="JR72" s="27">
        <f t="shared" si="191"/>
        <v>1.7363506506731634</v>
      </c>
      <c r="JS72" s="27">
        <f t="shared" si="191"/>
        <v>2.850405256883072</v>
      </c>
      <c r="JT72" s="27">
        <f t="shared" si="191"/>
        <v>2.1065948166258068</v>
      </c>
      <c r="JU72" s="27">
        <f t="shared" si="191"/>
        <v>1.3352563696769986</v>
      </c>
      <c r="JV72" s="27">
        <f t="shared" si="191"/>
        <v>1.7737644976999813</v>
      </c>
      <c r="JW72" s="27">
        <f t="shared" si="191"/>
        <v>1.7687880640222076</v>
      </c>
      <c r="JX72" s="27">
        <f t="shared" si="191"/>
        <v>2.8584332504261121</v>
      </c>
      <c r="JY72" s="27">
        <f t="shared" si="191"/>
        <v>1.5702485030122382</v>
      </c>
      <c r="JZ72" s="27">
        <f t="shared" si="191"/>
        <v>2.1025790712962524</v>
      </c>
      <c r="KA72" s="27">
        <f t="shared" si="191"/>
        <v>2.2702986058536889</v>
      </c>
      <c r="KB72" s="27">
        <f t="shared" si="191"/>
        <v>2.0651771152961009</v>
      </c>
      <c r="KC72" s="27">
        <f t="shared" si="191"/>
        <v>2.502579608359762</v>
      </c>
      <c r="KD72" s="27">
        <f t="shared" si="194"/>
        <v>3.8097876360679757</v>
      </c>
      <c r="KE72" s="27">
        <f t="shared" si="194"/>
        <v>2.4679923979935672</v>
      </c>
      <c r="KF72" s="27">
        <f t="shared" si="194"/>
        <v>4.9951339988576029</v>
      </c>
      <c r="KG72" s="27">
        <f t="shared" si="194"/>
        <v>3.1854433474957915</v>
      </c>
      <c r="KH72" s="27">
        <f t="shared" si="194"/>
        <v>4.6055015260558774</v>
      </c>
      <c r="KI72" s="27">
        <f t="shared" si="194"/>
        <v>3.8118833397567879</v>
      </c>
      <c r="KJ72" s="27">
        <f t="shared" si="194"/>
        <v>3.5754357461678303</v>
      </c>
      <c r="KK72" s="27">
        <f t="shared" si="194"/>
        <v>2.1935253529602341</v>
      </c>
      <c r="KL72" s="27">
        <f t="shared" si="194"/>
        <v>3.5753020828067719</v>
      </c>
      <c r="KM72" s="238">
        <f t="shared" si="194"/>
        <v>3.0843757009780348</v>
      </c>
      <c r="KN72" s="238">
        <f t="shared" si="194"/>
        <v>1.7083679248300392</v>
      </c>
      <c r="KO72" s="239">
        <f t="shared" si="194"/>
        <v>13.792041449293443</v>
      </c>
      <c r="KP72" s="239">
        <f t="shared" si="194"/>
        <v>7.9774613973252713</v>
      </c>
      <c r="KQ72" s="239">
        <f t="shared" si="194"/>
        <v>7.9190299756869509</v>
      </c>
      <c r="KR72" s="239">
        <f t="shared" si="194"/>
        <v>7.7772276114075609</v>
      </c>
      <c r="KS72" s="239">
        <f t="shared" si="194"/>
        <v>7.5909311969005886</v>
      </c>
      <c r="KT72" s="239">
        <f t="shared" si="194"/>
        <v>7.5330255122034133</v>
      </c>
      <c r="KU72" s="239">
        <f t="shared" si="194"/>
        <v>8.8482564318167398</v>
      </c>
      <c r="KV72" s="239">
        <f t="shared" si="194"/>
        <v>8.2539780447485214</v>
      </c>
      <c r="KW72" s="239">
        <f t="shared" si="194"/>
        <v>8.7146563262556409</v>
      </c>
      <c r="KX72" s="239">
        <f t="shared" si="194"/>
        <v>8.8562989178078002</v>
      </c>
      <c r="KY72" s="239">
        <f t="shared" si="194"/>
        <v>9.0468867453470576</v>
      </c>
      <c r="KZ72" s="239">
        <f t="shared" si="194"/>
        <v>9.0665122547489005</v>
      </c>
      <c r="LA72" s="239">
        <f t="shared" si="194"/>
        <v>8.359534424960934</v>
      </c>
      <c r="LB72" s="239">
        <f t="shared" si="194"/>
        <v>8.8655321082720508</v>
      </c>
      <c r="LC72" s="239">
        <f t="shared" si="194"/>
        <v>8.466124527540698</v>
      </c>
      <c r="LD72" s="239">
        <f t="shared" si="194"/>
        <v>8.8450764943602884</v>
      </c>
      <c r="LE72" s="239">
        <f t="shared" si="194"/>
        <v>7.5591046618114497</v>
      </c>
      <c r="LF72" s="239">
        <f t="shared" si="194"/>
        <v>8.5605096709763178</v>
      </c>
      <c r="LG72" s="239">
        <f t="shared" si="194"/>
        <v>7.8830452945462275</v>
      </c>
      <c r="LH72" s="239">
        <f t="shared" si="194"/>
        <v>8.731007999785513</v>
      </c>
      <c r="LI72" s="239">
        <f t="shared" si="194"/>
        <v>11.027188412967403</v>
      </c>
      <c r="LJ72" s="239">
        <f t="shared" si="194"/>
        <v>12.491026497258353</v>
      </c>
      <c r="LK72" s="239">
        <f t="shared" si="194"/>
        <v>10.676171054312112</v>
      </c>
      <c r="LL72" s="239">
        <f t="shared" si="194"/>
        <v>12.478194699022268</v>
      </c>
      <c r="LM72" s="240">
        <f t="shared" si="194"/>
        <v>6.2716228711599769</v>
      </c>
      <c r="LN72" s="240">
        <f t="shared" si="194"/>
        <v>7.5139976249904317</v>
      </c>
      <c r="LO72" s="240">
        <f t="shared" si="194"/>
        <v>3.7634346661613232</v>
      </c>
      <c r="LP72" s="240">
        <f t="shared" si="194"/>
        <v>4.2385410332805762</v>
      </c>
      <c r="LQ72" s="240">
        <f t="shared" si="195"/>
        <v>3.0464780134457627</v>
      </c>
      <c r="LR72" s="240">
        <f t="shared" si="195"/>
        <v>3.452263455255796</v>
      </c>
      <c r="LS72" s="240">
        <f t="shared" si="195"/>
        <v>2.5908515876238605</v>
      </c>
      <c r="LT72" s="127">
        <f t="shared" si="195"/>
        <v>2.7111405641342632</v>
      </c>
      <c r="LU72" s="127">
        <f t="shared" si="195"/>
        <v>1.6722779823175127</v>
      </c>
      <c r="LV72" s="127">
        <f t="shared" si="195"/>
        <v>1.6922626747679665</v>
      </c>
      <c r="LW72" s="127">
        <f t="shared" si="195"/>
        <v>1.9859274275255154</v>
      </c>
      <c r="LX72" s="127">
        <f t="shared" si="195"/>
        <v>1.447615120131734</v>
      </c>
      <c r="LY72" s="127">
        <f t="shared" si="195"/>
        <v>1.5215173035586911</v>
      </c>
      <c r="LZ72" s="127">
        <f t="shared" si="195"/>
        <v>3.4004591278275704</v>
      </c>
      <c r="MA72" s="127">
        <f t="shared" si="195"/>
        <v>3.326684029039221</v>
      </c>
      <c r="MB72" s="127">
        <f t="shared" si="195"/>
        <v>2.2007011970054795</v>
      </c>
      <c r="MC72" s="127">
        <f t="shared" si="195"/>
        <v>1.513112134865594</v>
      </c>
      <c r="MD72" s="127">
        <f t="shared" si="195"/>
        <v>0.73123747466180966</v>
      </c>
      <c r="ME72" s="127">
        <f t="shared" si="195"/>
        <v>1.0639890153334508</v>
      </c>
      <c r="MF72" s="127">
        <f t="shared" si="195"/>
        <v>1.0416040696407558</v>
      </c>
      <c r="MG72" s="127">
        <f t="shared" si="195"/>
        <v>1.1917051939935557</v>
      </c>
      <c r="MH72" s="127">
        <f t="shared" si="195"/>
        <v>2.0580403962602913</v>
      </c>
      <c r="MI72" s="127">
        <f t="shared" si="195"/>
        <v>3.8760665220660169</v>
      </c>
      <c r="MJ72" s="127">
        <f t="shared" si="195"/>
        <v>3.3845204542320553</v>
      </c>
      <c r="MK72" s="127">
        <f t="shared" si="195"/>
        <v>3.5464142418072071</v>
      </c>
      <c r="ML72" s="127">
        <f t="shared" si="195"/>
        <v>6.3738897185570593</v>
      </c>
      <c r="MM72" s="127">
        <f t="shared" si="195"/>
        <v>6.2285072715553653</v>
      </c>
      <c r="MN72" s="127">
        <f t="shared" si="195"/>
        <v>2.7385616012900642</v>
      </c>
      <c r="MO72" s="127">
        <f t="shared" si="195"/>
        <v>3.4065112435301166</v>
      </c>
      <c r="MP72" s="127">
        <f t="shared" si="195"/>
        <v>1.850227363248371</v>
      </c>
      <c r="MQ72" s="127">
        <f t="shared" si="195"/>
        <v>1.7709557631474846</v>
      </c>
      <c r="MR72" s="127">
        <f t="shared" si="195"/>
        <v>4.8674690384151109</v>
      </c>
      <c r="MS72" s="127">
        <f t="shared" si="195"/>
        <v>6.0634390749362579</v>
      </c>
      <c r="MT72" s="127">
        <f t="shared" si="195"/>
        <v>6.7957261277756729</v>
      </c>
      <c r="MU72" s="127">
        <f t="shared" si="195"/>
        <v>6.8194558611723819</v>
      </c>
      <c r="MV72" s="127">
        <f t="shared" si="195"/>
        <v>6.3475296240261363</v>
      </c>
      <c r="MW72" s="127">
        <f t="shared" si="195"/>
        <v>6.8660751842009544</v>
      </c>
      <c r="MX72" s="127">
        <f t="shared" si="195"/>
        <v>6.689745550910513</v>
      </c>
      <c r="MY72" s="127">
        <f t="shared" si="195"/>
        <v>6.9971343289542602</v>
      </c>
      <c r="MZ72" s="127">
        <f t="shared" si="195"/>
        <v>6.603056157021844</v>
      </c>
      <c r="NA72" s="127">
        <f t="shared" si="195"/>
        <v>2.1776368412217821</v>
      </c>
      <c r="NB72" s="127">
        <f t="shared" si="195"/>
        <v>2.2007312737967868</v>
      </c>
      <c r="NC72" s="127">
        <f t="shared" si="195"/>
        <v>1.4031110619182414</v>
      </c>
      <c r="ND72" s="127">
        <f t="shared" si="195"/>
        <v>2.3265699316537889</v>
      </c>
      <c r="NE72" s="127">
        <f t="shared" si="195"/>
        <v>2.4296522959646039</v>
      </c>
    </row>
    <row r="73" spans="1:369" s="38" customFormat="1">
      <c r="A73" s="24" t="s">
        <v>220</v>
      </c>
      <c r="B73" s="24">
        <f t="shared" si="190"/>
        <v>3.9748442686266865E-2</v>
      </c>
      <c r="C73" s="24">
        <f t="shared" si="190"/>
        <v>3.8064950668941624E-2</v>
      </c>
      <c r="D73" s="24">
        <f t="shared" si="190"/>
        <v>2.9816852478080257E-2</v>
      </c>
      <c r="E73" s="24">
        <f t="shared" si="190"/>
        <v>2.8626975336416834E-2</v>
      </c>
      <c r="F73" s="24">
        <f t="shared" si="190"/>
        <v>2.513532932033978E-2</v>
      </c>
      <c r="G73" s="24">
        <f t="shared" si="190"/>
        <v>2.6642266523303881E-2</v>
      </c>
      <c r="H73" s="24">
        <f t="shared" si="190"/>
        <v>2.6524006882291454E-2</v>
      </c>
      <c r="I73" s="24">
        <f t="shared" si="190"/>
        <v>3.015659354046378E-2</v>
      </c>
      <c r="J73" s="24">
        <f t="shared" si="190"/>
        <v>3.1258051597940956E-2</v>
      </c>
      <c r="K73" s="24">
        <f t="shared" si="190"/>
        <v>2.8225775678652268E-2</v>
      </c>
      <c r="L73" s="24">
        <f t="shared" si="190"/>
        <v>2.9136221615398448E-2</v>
      </c>
      <c r="M73" s="24">
        <f t="shared" si="190"/>
        <v>3.713074033500343E-2</v>
      </c>
      <c r="N73" s="24">
        <f t="shared" si="190"/>
        <v>3.8211866803662488E-2</v>
      </c>
      <c r="O73" s="24">
        <f t="shared" si="190"/>
        <v>2.6147659804264159E-2</v>
      </c>
      <c r="P73" s="24">
        <f t="shared" si="190"/>
        <v>2.6757506943912126E-2</v>
      </c>
      <c r="Q73" s="24">
        <f t="shared" si="190"/>
        <v>4.0209128876097948E-2</v>
      </c>
      <c r="R73" s="24">
        <f t="shared" si="190"/>
        <v>4.659969411436584E-2</v>
      </c>
      <c r="S73" s="24">
        <f t="shared" si="190"/>
        <v>4.4782754792900413E-2</v>
      </c>
      <c r="T73" s="24">
        <f t="shared" si="190"/>
        <v>4.6852034852405737E-2</v>
      </c>
      <c r="U73" s="24">
        <f t="shared" si="190"/>
        <v>3.2905039025092897E-2</v>
      </c>
      <c r="V73" s="24">
        <f t="shared" si="190"/>
        <v>2.9963562245985041E-2</v>
      </c>
      <c r="W73" s="24">
        <f t="shared" si="190"/>
        <v>3.2235927074319687E-2</v>
      </c>
      <c r="X73" s="24">
        <f t="shared" si="190"/>
        <v>3.7259311725650217E-2</v>
      </c>
      <c r="Y73" s="24">
        <f t="shared" si="190"/>
        <v>3.459340942102989E-2</v>
      </c>
      <c r="Z73" s="24">
        <f t="shared" si="190"/>
        <v>2.9763283983329863E-2</v>
      </c>
      <c r="AA73" s="24">
        <f t="shared" si="190"/>
        <v>3.0268395327652797E-2</v>
      </c>
      <c r="AB73" s="24">
        <f t="shared" si="190"/>
        <v>2.7335760858736128E-2</v>
      </c>
      <c r="AC73" s="24">
        <f t="shared" si="190"/>
        <v>2.9999875121113084E-2</v>
      </c>
      <c r="AD73" s="24">
        <f t="shared" si="190"/>
        <v>3.1951074798207101E-2</v>
      </c>
      <c r="AE73" s="24">
        <f t="shared" si="190"/>
        <v>2.9031250327728977E-2</v>
      </c>
      <c r="AF73" s="24">
        <f t="shared" si="190"/>
        <v>2.4507960122890065E-2</v>
      </c>
      <c r="AG73" s="24">
        <f t="shared" si="190"/>
        <v>2.8850637885635508E-2</v>
      </c>
      <c r="AH73" s="24">
        <f t="shared" si="190"/>
        <v>2.6668954144339303E-2</v>
      </c>
      <c r="AI73" s="24">
        <f t="shared" si="190"/>
        <v>0</v>
      </c>
      <c r="AJ73" s="24">
        <f t="shared" si="190"/>
        <v>3.4898672502772593E-2</v>
      </c>
      <c r="AK73" s="24">
        <f t="shared" si="190"/>
        <v>3.5450029433660615E-2</v>
      </c>
      <c r="AL73" s="24">
        <f t="shared" si="190"/>
        <v>3.4610914084128482E-2</v>
      </c>
      <c r="AM73" s="24">
        <f t="shared" si="190"/>
        <v>3.7180509192131776E-2</v>
      </c>
      <c r="AN73" s="24">
        <f t="shared" si="190"/>
        <v>5.4313828345863187E-2</v>
      </c>
      <c r="AO73" s="24">
        <f t="shared" si="190"/>
        <v>4.2926385424852505E-2</v>
      </c>
      <c r="AP73" s="24">
        <f t="shared" si="190"/>
        <v>4.6554954339637133E-2</v>
      </c>
      <c r="AQ73" s="24">
        <f t="shared" si="190"/>
        <v>3.4003749334379448E-2</v>
      </c>
      <c r="AR73" s="24">
        <f t="shared" si="190"/>
        <v>3.254051210371723E-2</v>
      </c>
      <c r="AS73" s="24">
        <f t="shared" si="190"/>
        <v>2.9294583422853005E-2</v>
      </c>
      <c r="AT73" s="24">
        <f t="shared" si="190"/>
        <v>2.463770329420072E-2</v>
      </c>
      <c r="AU73" s="24">
        <f t="shared" si="190"/>
        <v>2.3787750667359314E-2</v>
      </c>
      <c r="AV73" s="24">
        <f t="shared" si="190"/>
        <v>4.688091443497535E-2</v>
      </c>
      <c r="AW73" s="24">
        <f t="shared" si="190"/>
        <v>3.8936215604396383E-2</v>
      </c>
      <c r="AX73" s="83">
        <f t="shared" si="196"/>
        <v>0</v>
      </c>
      <c r="AY73" s="83">
        <f t="shared" si="196"/>
        <v>0</v>
      </c>
      <c r="AZ73" s="83">
        <f t="shared" si="196"/>
        <v>0</v>
      </c>
      <c r="BA73" s="83">
        <f t="shared" si="196"/>
        <v>0</v>
      </c>
      <c r="BB73" s="83">
        <f t="shared" si="196"/>
        <v>0</v>
      </c>
      <c r="BC73" s="83">
        <f t="shared" si="196"/>
        <v>0</v>
      </c>
      <c r="BD73" s="83">
        <f t="shared" si="196"/>
        <v>0</v>
      </c>
      <c r="BE73" s="83">
        <f t="shared" si="196"/>
        <v>0</v>
      </c>
      <c r="BF73" s="83">
        <f t="shared" si="196"/>
        <v>0</v>
      </c>
      <c r="BG73" s="83">
        <f t="shared" si="196"/>
        <v>0</v>
      </c>
      <c r="BH73" s="83">
        <f t="shared" si="196"/>
        <v>0</v>
      </c>
      <c r="BI73" s="83">
        <f t="shared" si="196"/>
        <v>0</v>
      </c>
      <c r="BJ73" s="83">
        <f t="shared" si="196"/>
        <v>0</v>
      </c>
      <c r="BK73" s="83">
        <f t="shared" si="196"/>
        <v>0</v>
      </c>
      <c r="BL73" s="83">
        <f t="shared" si="196"/>
        <v>0</v>
      </c>
      <c r="BM73" s="83">
        <f t="shared" si="196"/>
        <v>0</v>
      </c>
      <c r="BN73" s="83">
        <f t="shared" si="196"/>
        <v>0</v>
      </c>
      <c r="BO73" s="83">
        <f t="shared" si="196"/>
        <v>0</v>
      </c>
      <c r="BP73" s="83">
        <f t="shared" si="196"/>
        <v>0</v>
      </c>
      <c r="BQ73" s="83">
        <f t="shared" si="196"/>
        <v>0</v>
      </c>
      <c r="BR73" s="83">
        <f t="shared" si="196"/>
        <v>0</v>
      </c>
      <c r="BS73" s="83">
        <f t="shared" si="196"/>
        <v>0</v>
      </c>
      <c r="BT73" s="83">
        <f t="shared" si="196"/>
        <v>0</v>
      </c>
      <c r="BU73" s="83">
        <f t="shared" si="196"/>
        <v>0</v>
      </c>
      <c r="BV73" s="83">
        <f t="shared" si="196"/>
        <v>0</v>
      </c>
      <c r="BW73" s="83">
        <f t="shared" si="196"/>
        <v>0</v>
      </c>
      <c r="BX73" s="83">
        <f t="shared" si="196"/>
        <v>0</v>
      </c>
      <c r="BY73" s="83">
        <f t="shared" si="196"/>
        <v>0</v>
      </c>
      <c r="BZ73" s="83">
        <f t="shared" si="196"/>
        <v>0</v>
      </c>
      <c r="CA73" s="83">
        <f t="shared" si="196"/>
        <v>0</v>
      </c>
      <c r="CB73" s="83">
        <f t="shared" si="196"/>
        <v>0</v>
      </c>
      <c r="CC73" s="83">
        <f t="shared" si="196"/>
        <v>0</v>
      </c>
      <c r="CD73" s="83">
        <f t="shared" si="196"/>
        <v>0</v>
      </c>
      <c r="CE73" s="83">
        <f t="shared" si="196"/>
        <v>0</v>
      </c>
      <c r="CF73" s="83">
        <f t="shared" si="196"/>
        <v>0</v>
      </c>
      <c r="CG73" s="83">
        <f t="shared" si="196"/>
        <v>3.1684302377353438E-2</v>
      </c>
      <c r="CH73" s="83">
        <f t="shared" si="196"/>
        <v>0</v>
      </c>
      <c r="CI73" s="83">
        <f t="shared" si="196"/>
        <v>3.3267285270972606E-2</v>
      </c>
      <c r="CJ73" s="83">
        <f t="shared" si="196"/>
        <v>1.6877731634552192E-2</v>
      </c>
      <c r="CK73" s="83">
        <f t="shared" si="196"/>
        <v>0</v>
      </c>
      <c r="CL73" s="83">
        <f t="shared" si="196"/>
        <v>2.5031153557871211E-2</v>
      </c>
      <c r="CM73" s="83">
        <f t="shared" si="196"/>
        <v>2.4875291162024176E-2</v>
      </c>
      <c r="CN73" s="83">
        <f t="shared" si="196"/>
        <v>0</v>
      </c>
      <c r="CO73" s="83">
        <f t="shared" si="196"/>
        <v>0</v>
      </c>
      <c r="CP73" s="83">
        <f t="shared" si="196"/>
        <v>2.128215467042489E-2</v>
      </c>
      <c r="CQ73" s="83">
        <f t="shared" si="196"/>
        <v>2.097386769001806E-2</v>
      </c>
      <c r="CR73" s="24">
        <f t="shared" si="196"/>
        <v>0</v>
      </c>
      <c r="CS73" s="24">
        <f t="shared" si="196"/>
        <v>0</v>
      </c>
      <c r="CT73" s="24">
        <f t="shared" si="196"/>
        <v>0</v>
      </c>
      <c r="CU73" s="24">
        <f t="shared" si="196"/>
        <v>0</v>
      </c>
      <c r="CV73" s="24">
        <f t="shared" si="196"/>
        <v>0</v>
      </c>
      <c r="CW73" s="24">
        <f t="shared" si="196"/>
        <v>0</v>
      </c>
      <c r="CX73" s="24">
        <f t="shared" si="196"/>
        <v>0</v>
      </c>
      <c r="CY73" s="24">
        <f t="shared" si="196"/>
        <v>0</v>
      </c>
      <c r="CZ73" s="24">
        <f t="shared" si="196"/>
        <v>0</v>
      </c>
      <c r="DA73" s="24">
        <f t="shared" si="196"/>
        <v>0</v>
      </c>
      <c r="DB73" s="24">
        <f t="shared" si="196"/>
        <v>0</v>
      </c>
      <c r="DC73" s="26">
        <f t="shared" si="190"/>
        <v>7.470726057921899E-2</v>
      </c>
      <c r="DD73" s="26">
        <f t="shared" si="190"/>
        <v>0.11565737592534221</v>
      </c>
      <c r="DE73" s="26">
        <f t="shared" si="190"/>
        <v>9.3802855869054361E-2</v>
      </c>
      <c r="DF73" s="26">
        <f t="shared" si="190"/>
        <v>6.5569824204677871E-2</v>
      </c>
      <c r="DG73" s="26">
        <f t="shared" si="190"/>
        <v>5.7212830116341408E-2</v>
      </c>
      <c r="DH73" s="26">
        <f t="shared" si="190"/>
        <v>6.2424674330190999E-2</v>
      </c>
      <c r="DI73" s="26">
        <f t="shared" si="190"/>
        <v>6.187953770625753E-2</v>
      </c>
      <c r="DJ73" s="26">
        <f t="shared" si="190"/>
        <v>5.9001347999534944E-2</v>
      </c>
      <c r="DK73" s="26">
        <f t="shared" si="190"/>
        <v>6.0191735816874863E-2</v>
      </c>
      <c r="DL73" s="26">
        <f t="shared" si="190"/>
        <v>6.8959399574167371E-2</v>
      </c>
      <c r="DM73" s="26">
        <f t="shared" si="190"/>
        <v>9.5369564083388578E-2</v>
      </c>
      <c r="DN73" s="26">
        <f t="shared" si="190"/>
        <v>0.10414773093018292</v>
      </c>
      <c r="DO73" s="26">
        <f t="shared" si="190"/>
        <v>7.7817843978760279E-2</v>
      </c>
      <c r="DP73" s="26">
        <f t="shared" si="190"/>
        <v>8.0335359728873068E-2</v>
      </c>
      <c r="DQ73" s="26">
        <v>6.3072469349579177E-2</v>
      </c>
      <c r="DR73" s="26">
        <v>4.9874006826471175E-2</v>
      </c>
      <c r="DS73" s="26">
        <v>5.9990849142856711E-2</v>
      </c>
      <c r="DT73" s="26">
        <v>4.7901346391995309E-2</v>
      </c>
      <c r="DU73" s="26">
        <v>4.9386701864017335E-2</v>
      </c>
      <c r="DV73" s="26">
        <v>4.7526945083485629E-2</v>
      </c>
      <c r="DW73" s="26">
        <f t="shared" si="190"/>
        <v>0</v>
      </c>
      <c r="DX73" s="26">
        <f t="shared" si="190"/>
        <v>0</v>
      </c>
      <c r="DY73" s="26">
        <f t="shared" si="197"/>
        <v>0</v>
      </c>
      <c r="DZ73" s="26">
        <f t="shared" si="197"/>
        <v>0</v>
      </c>
      <c r="EA73" s="26">
        <f t="shared" si="197"/>
        <v>0</v>
      </c>
      <c r="EB73" s="26">
        <f t="shared" si="197"/>
        <v>5.0256660113543766E-2</v>
      </c>
      <c r="EC73" s="26">
        <f t="shared" si="197"/>
        <v>0.10309277491774461</v>
      </c>
      <c r="ED73" s="26">
        <f t="shared" si="197"/>
        <v>7.5830655215962717E-2</v>
      </c>
      <c r="EE73" s="26">
        <f t="shared" si="197"/>
        <v>2.8197949994877205E-2</v>
      </c>
      <c r="EF73" s="26">
        <f t="shared" si="197"/>
        <v>7.6920549756435405E-2</v>
      </c>
      <c r="EG73" s="26">
        <f t="shared" si="197"/>
        <v>0.10200033165997108</v>
      </c>
      <c r="EH73" s="26">
        <f t="shared" si="197"/>
        <v>2.327041835873922E-2</v>
      </c>
      <c r="EI73" s="26">
        <f t="shared" si="197"/>
        <v>2.3009285460622895E-2</v>
      </c>
      <c r="EJ73" s="26">
        <f t="shared" si="197"/>
        <v>3.4429962472263188E-2</v>
      </c>
      <c r="EK73" s="26">
        <f t="shared" si="197"/>
        <v>2.1536279826229968E-2</v>
      </c>
      <c r="EL73" s="26">
        <f t="shared" si="197"/>
        <v>2.4469217167297174E-2</v>
      </c>
      <c r="EM73" s="26">
        <f t="shared" si="197"/>
        <v>0</v>
      </c>
      <c r="EN73" s="26">
        <f t="shared" si="197"/>
        <v>0</v>
      </c>
      <c r="EO73" s="26">
        <f t="shared" si="197"/>
        <v>0</v>
      </c>
      <c r="EP73" s="26">
        <f t="shared" si="197"/>
        <v>0</v>
      </c>
      <c r="EQ73" s="26">
        <f t="shared" si="197"/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0</v>
      </c>
      <c r="FB73" s="27">
        <v>0</v>
      </c>
      <c r="FC73" s="27">
        <v>0</v>
      </c>
      <c r="FD73" s="27">
        <v>0</v>
      </c>
      <c r="FE73" s="27">
        <v>0</v>
      </c>
      <c r="FF73" s="27">
        <v>0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0</v>
      </c>
      <c r="FR73" s="27">
        <v>0</v>
      </c>
      <c r="FS73" s="27">
        <v>0</v>
      </c>
      <c r="FT73" s="27">
        <v>0</v>
      </c>
      <c r="FU73" s="27">
        <v>0</v>
      </c>
      <c r="FV73" s="27">
        <f t="shared" si="193"/>
        <v>0</v>
      </c>
      <c r="FW73" s="27">
        <f t="shared" si="193"/>
        <v>0</v>
      </c>
      <c r="FX73" s="27">
        <f t="shared" si="193"/>
        <v>0</v>
      </c>
      <c r="FY73" s="27">
        <f t="shared" si="193"/>
        <v>0</v>
      </c>
      <c r="FZ73" s="27">
        <f t="shared" si="193"/>
        <v>0</v>
      </c>
      <c r="GA73" s="27">
        <f t="shared" si="193"/>
        <v>0</v>
      </c>
      <c r="GB73" s="27">
        <f t="shared" si="193"/>
        <v>0</v>
      </c>
      <c r="GC73" s="27">
        <f t="shared" si="193"/>
        <v>0</v>
      </c>
      <c r="GD73" s="27">
        <f t="shared" si="193"/>
        <v>0</v>
      </c>
      <c r="GE73" s="27">
        <f t="shared" si="193"/>
        <v>0</v>
      </c>
      <c r="GF73" s="27">
        <f t="shared" si="193"/>
        <v>0</v>
      </c>
      <c r="GG73" s="27">
        <f t="shared" si="193"/>
        <v>0</v>
      </c>
      <c r="GH73" s="27">
        <f t="shared" si="193"/>
        <v>0</v>
      </c>
      <c r="GI73" s="27">
        <f t="shared" si="193"/>
        <v>0</v>
      </c>
      <c r="GJ73" s="27">
        <f t="shared" si="193"/>
        <v>0</v>
      </c>
      <c r="GK73" s="27">
        <f t="shared" si="193"/>
        <v>0</v>
      </c>
      <c r="GL73" s="27">
        <f t="shared" si="193"/>
        <v>0</v>
      </c>
      <c r="GM73" s="27">
        <f t="shared" si="193"/>
        <v>0</v>
      </c>
      <c r="GN73" s="27">
        <f t="shared" si="193"/>
        <v>0</v>
      </c>
      <c r="GO73" s="27">
        <f t="shared" si="193"/>
        <v>0</v>
      </c>
      <c r="GP73" s="27">
        <f t="shared" si="193"/>
        <v>0</v>
      </c>
      <c r="GQ73" s="27">
        <f t="shared" si="193"/>
        <v>0</v>
      </c>
      <c r="GR73" s="27">
        <f t="shared" si="193"/>
        <v>0</v>
      </c>
      <c r="GS73" s="27">
        <f t="shared" si="193"/>
        <v>0</v>
      </c>
      <c r="GT73" s="27">
        <f t="shared" si="193"/>
        <v>0</v>
      </c>
      <c r="GU73" s="27">
        <f t="shared" si="193"/>
        <v>0</v>
      </c>
      <c r="GV73" s="27">
        <f t="shared" si="193"/>
        <v>0</v>
      </c>
      <c r="GW73" s="27">
        <f t="shared" si="193"/>
        <v>0</v>
      </c>
      <c r="GX73" s="27">
        <f t="shared" si="193"/>
        <v>0</v>
      </c>
      <c r="GY73" s="27">
        <f t="shared" si="193"/>
        <v>0</v>
      </c>
      <c r="GZ73" s="27">
        <f t="shared" si="193"/>
        <v>0</v>
      </c>
      <c r="HA73" s="27">
        <f t="shared" si="193"/>
        <v>0</v>
      </c>
      <c r="HB73" s="27">
        <f t="shared" si="193"/>
        <v>0</v>
      </c>
      <c r="HC73" s="27">
        <f t="shared" si="193"/>
        <v>0</v>
      </c>
      <c r="HD73" s="27">
        <f t="shared" si="193"/>
        <v>0</v>
      </c>
      <c r="HE73" s="27">
        <f t="shared" si="193"/>
        <v>0</v>
      </c>
      <c r="HF73" s="27">
        <f t="shared" si="193"/>
        <v>0</v>
      </c>
      <c r="HG73" s="27">
        <f t="shared" si="193"/>
        <v>0</v>
      </c>
      <c r="HH73" s="27">
        <f t="shared" si="193"/>
        <v>0</v>
      </c>
      <c r="HI73" s="27">
        <f t="shared" si="193"/>
        <v>0</v>
      </c>
      <c r="HJ73" s="27">
        <f t="shared" si="193"/>
        <v>0</v>
      </c>
      <c r="HK73" s="27">
        <f t="shared" si="193"/>
        <v>0</v>
      </c>
      <c r="HL73" s="27">
        <f t="shared" si="193"/>
        <v>0</v>
      </c>
      <c r="HM73" s="27">
        <f t="shared" si="193"/>
        <v>0</v>
      </c>
      <c r="HN73" s="27">
        <f t="shared" si="193"/>
        <v>0</v>
      </c>
      <c r="HO73" s="27">
        <f t="shared" si="193"/>
        <v>0</v>
      </c>
      <c r="HP73" s="27">
        <f t="shared" si="193"/>
        <v>0</v>
      </c>
      <c r="HQ73" s="27">
        <f t="shared" si="193"/>
        <v>0</v>
      </c>
      <c r="HR73" s="27">
        <f t="shared" si="193"/>
        <v>0</v>
      </c>
      <c r="HS73" s="27">
        <f t="shared" si="193"/>
        <v>0</v>
      </c>
      <c r="HT73" s="27">
        <f t="shared" si="193"/>
        <v>0</v>
      </c>
      <c r="HU73" s="27">
        <f t="shared" si="193"/>
        <v>0</v>
      </c>
      <c r="HV73" s="27">
        <f t="shared" si="193"/>
        <v>0</v>
      </c>
      <c r="HW73" s="27">
        <f t="shared" si="193"/>
        <v>0</v>
      </c>
      <c r="HX73" s="27">
        <f t="shared" si="193"/>
        <v>0</v>
      </c>
      <c r="HY73" s="27">
        <f t="shared" si="193"/>
        <v>0</v>
      </c>
      <c r="HZ73" s="27">
        <f t="shared" si="193"/>
        <v>0</v>
      </c>
      <c r="IA73" s="27">
        <f t="shared" si="193"/>
        <v>0</v>
      </c>
      <c r="IB73" s="27">
        <f t="shared" si="193"/>
        <v>0</v>
      </c>
      <c r="IC73" s="27">
        <f t="shared" si="193"/>
        <v>0</v>
      </c>
      <c r="ID73" s="27">
        <f t="shared" si="193"/>
        <v>0</v>
      </c>
      <c r="IE73" s="27">
        <f t="shared" si="193"/>
        <v>0</v>
      </c>
      <c r="IF73" s="27">
        <f t="shared" si="193"/>
        <v>0</v>
      </c>
      <c r="IG73" s="27">
        <f t="shared" si="191"/>
        <v>0</v>
      </c>
      <c r="IH73" s="27">
        <f t="shared" si="191"/>
        <v>0</v>
      </c>
      <c r="II73" s="27">
        <f t="shared" si="191"/>
        <v>0</v>
      </c>
      <c r="IJ73" s="27">
        <f t="shared" si="191"/>
        <v>0</v>
      </c>
      <c r="IK73" s="27">
        <f t="shared" si="191"/>
        <v>0</v>
      </c>
      <c r="IL73" s="27">
        <f t="shared" si="191"/>
        <v>0</v>
      </c>
      <c r="IM73" s="27">
        <f t="shared" si="191"/>
        <v>0</v>
      </c>
      <c r="IN73" s="27">
        <f t="shared" si="191"/>
        <v>0</v>
      </c>
      <c r="IO73" s="27">
        <f t="shared" si="191"/>
        <v>0</v>
      </c>
      <c r="IP73" s="27">
        <f t="shared" si="191"/>
        <v>0</v>
      </c>
      <c r="IQ73" s="27">
        <f t="shared" si="191"/>
        <v>0</v>
      </c>
      <c r="IR73" s="27">
        <f t="shared" si="191"/>
        <v>0</v>
      </c>
      <c r="IS73" s="27">
        <f t="shared" si="191"/>
        <v>0</v>
      </c>
      <c r="IT73" s="27">
        <f t="shared" si="191"/>
        <v>2.0157582724169471E-2</v>
      </c>
      <c r="IU73" s="27">
        <f t="shared" si="191"/>
        <v>2.3974199292354312E-2</v>
      </c>
      <c r="IV73" s="27">
        <f t="shared" si="191"/>
        <v>1.7081283713014154E-2</v>
      </c>
      <c r="IW73" s="27">
        <f t="shared" si="191"/>
        <v>2.8314603736893335E-2</v>
      </c>
      <c r="IX73" s="27">
        <f t="shared" si="191"/>
        <v>3.4440976464525472E-2</v>
      </c>
      <c r="IY73" s="27">
        <f t="shared" si="191"/>
        <v>1.1412362161565793E-2</v>
      </c>
      <c r="IZ73" s="27">
        <f t="shared" si="191"/>
        <v>9.7171773285947751E-3</v>
      </c>
      <c r="JA73" s="27">
        <f t="shared" si="191"/>
        <v>1.8139877739645521E-2</v>
      </c>
      <c r="JB73" s="27">
        <f t="shared" si="191"/>
        <v>1.0165681806850154E-2</v>
      </c>
      <c r="JC73" s="27">
        <f t="shared" si="191"/>
        <v>4.9213851470019405E-3</v>
      </c>
      <c r="JD73" s="27">
        <f t="shared" si="191"/>
        <v>9.6993459772335457E-3</v>
      </c>
      <c r="JE73" s="27">
        <f t="shared" si="191"/>
        <v>1.1766363701073158E-2</v>
      </c>
      <c r="JF73" s="27">
        <f t="shared" si="191"/>
        <v>1.1564490534600999E-2</v>
      </c>
      <c r="JG73" s="27">
        <f t="shared" si="191"/>
        <v>1.2110939029298365E-2</v>
      </c>
      <c r="JH73" s="27">
        <f t="shared" si="191"/>
        <v>1.1772425145609193E-2</v>
      </c>
      <c r="JI73" s="27">
        <f t="shared" si="191"/>
        <v>1.5033333706252282E-2</v>
      </c>
      <c r="JJ73" s="27">
        <f t="shared" si="191"/>
        <v>8.251920356741594E-3</v>
      </c>
      <c r="JK73" s="27">
        <f t="shared" si="191"/>
        <v>0</v>
      </c>
      <c r="JL73" s="27">
        <f t="shared" si="191"/>
        <v>0</v>
      </c>
      <c r="JM73" s="27">
        <f t="shared" si="191"/>
        <v>0</v>
      </c>
      <c r="JN73" s="27">
        <f t="shared" si="191"/>
        <v>0</v>
      </c>
      <c r="JO73" s="27">
        <f t="shared" si="191"/>
        <v>0</v>
      </c>
      <c r="JP73" s="27">
        <f t="shared" si="191"/>
        <v>0</v>
      </c>
      <c r="JQ73" s="27">
        <f t="shared" si="191"/>
        <v>0</v>
      </c>
      <c r="JR73" s="27">
        <f t="shared" si="191"/>
        <v>0</v>
      </c>
      <c r="JS73" s="27">
        <f t="shared" si="191"/>
        <v>0</v>
      </c>
      <c r="JT73" s="27">
        <f t="shared" si="191"/>
        <v>0</v>
      </c>
      <c r="JU73" s="27">
        <f t="shared" si="191"/>
        <v>0</v>
      </c>
      <c r="JV73" s="27">
        <f t="shared" si="191"/>
        <v>0</v>
      </c>
      <c r="JW73" s="27">
        <f t="shared" si="191"/>
        <v>3.5368514247175152E-2</v>
      </c>
      <c r="JX73" s="27">
        <f t="shared" si="191"/>
        <v>3.311774344275193E-2</v>
      </c>
      <c r="JY73" s="27">
        <f t="shared" si="191"/>
        <v>3.5199411946605925E-2</v>
      </c>
      <c r="JZ73" s="27">
        <f t="shared" si="191"/>
        <v>4.2507556423437183E-2</v>
      </c>
      <c r="KA73" s="27">
        <f t="shared" si="191"/>
        <v>2.7286040989133203E-2</v>
      </c>
      <c r="KB73" s="27">
        <f t="shared" si="191"/>
        <v>3.7156057827901018E-2</v>
      </c>
      <c r="KC73" s="27">
        <f t="shared" si="191"/>
        <v>3.076134238094316E-2</v>
      </c>
      <c r="KD73" s="27">
        <f t="shared" si="194"/>
        <v>0</v>
      </c>
      <c r="KE73" s="27">
        <f t="shared" si="194"/>
        <v>0</v>
      </c>
      <c r="KF73" s="27">
        <f t="shared" si="194"/>
        <v>0</v>
      </c>
      <c r="KG73" s="27">
        <f t="shared" si="194"/>
        <v>0</v>
      </c>
      <c r="KH73" s="27">
        <f t="shared" si="194"/>
        <v>0</v>
      </c>
      <c r="KI73" s="27">
        <f t="shared" si="194"/>
        <v>0</v>
      </c>
      <c r="KJ73" s="27">
        <f t="shared" si="194"/>
        <v>0</v>
      </c>
      <c r="KK73" s="27">
        <f t="shared" si="194"/>
        <v>0</v>
      </c>
      <c r="KL73" s="27">
        <f t="shared" si="194"/>
        <v>0</v>
      </c>
      <c r="KM73" s="238">
        <f t="shared" si="194"/>
        <v>0</v>
      </c>
      <c r="KN73" s="238">
        <f t="shared" si="194"/>
        <v>0</v>
      </c>
      <c r="KO73" s="239">
        <f t="shared" si="194"/>
        <v>0</v>
      </c>
      <c r="KP73" s="239">
        <f t="shared" si="194"/>
        <v>0</v>
      </c>
      <c r="KQ73" s="239">
        <f t="shared" si="194"/>
        <v>0</v>
      </c>
      <c r="KR73" s="239">
        <f t="shared" si="194"/>
        <v>0</v>
      </c>
      <c r="KS73" s="239">
        <f t="shared" si="194"/>
        <v>0</v>
      </c>
      <c r="KT73" s="239">
        <f t="shared" si="194"/>
        <v>0</v>
      </c>
      <c r="KU73" s="239">
        <f t="shared" si="194"/>
        <v>0</v>
      </c>
      <c r="KV73" s="239">
        <f t="shared" si="194"/>
        <v>0</v>
      </c>
      <c r="KW73" s="239">
        <f t="shared" si="194"/>
        <v>0</v>
      </c>
      <c r="KX73" s="239">
        <f t="shared" si="194"/>
        <v>0</v>
      </c>
      <c r="KY73" s="239">
        <f t="shared" si="194"/>
        <v>0</v>
      </c>
      <c r="KZ73" s="239">
        <f t="shared" si="194"/>
        <v>0</v>
      </c>
      <c r="LA73" s="239">
        <f t="shared" si="194"/>
        <v>0</v>
      </c>
      <c r="LB73" s="239">
        <f t="shared" si="194"/>
        <v>0</v>
      </c>
      <c r="LC73" s="239">
        <f t="shared" si="194"/>
        <v>0</v>
      </c>
      <c r="LD73" s="239">
        <f t="shared" si="194"/>
        <v>0</v>
      </c>
      <c r="LE73" s="239">
        <f t="shared" si="194"/>
        <v>0</v>
      </c>
      <c r="LF73" s="239">
        <f t="shared" si="194"/>
        <v>0</v>
      </c>
      <c r="LG73" s="239">
        <f t="shared" si="194"/>
        <v>0</v>
      </c>
      <c r="LH73" s="239">
        <f t="shared" si="194"/>
        <v>0</v>
      </c>
      <c r="LI73" s="239">
        <f t="shared" si="194"/>
        <v>0</v>
      </c>
      <c r="LJ73" s="239">
        <f t="shared" si="194"/>
        <v>0</v>
      </c>
      <c r="LK73" s="239">
        <f t="shared" si="194"/>
        <v>0</v>
      </c>
      <c r="LL73" s="239">
        <f t="shared" si="194"/>
        <v>0</v>
      </c>
      <c r="LM73" s="240">
        <f t="shared" si="194"/>
        <v>0</v>
      </c>
      <c r="LN73" s="240">
        <f t="shared" si="194"/>
        <v>0</v>
      </c>
      <c r="LO73" s="240">
        <f t="shared" si="194"/>
        <v>0</v>
      </c>
      <c r="LP73" s="240">
        <f t="shared" si="194"/>
        <v>0</v>
      </c>
      <c r="LQ73" s="240">
        <f t="shared" si="195"/>
        <v>0</v>
      </c>
      <c r="LR73" s="240">
        <f t="shared" si="195"/>
        <v>0</v>
      </c>
      <c r="LS73" s="240">
        <f t="shared" si="195"/>
        <v>0</v>
      </c>
      <c r="LT73" s="127">
        <f t="shared" si="195"/>
        <v>0</v>
      </c>
      <c r="LU73" s="127">
        <f t="shared" si="195"/>
        <v>0</v>
      </c>
      <c r="LV73" s="127">
        <f t="shared" si="195"/>
        <v>0</v>
      </c>
      <c r="LW73" s="127">
        <f t="shared" si="195"/>
        <v>0</v>
      </c>
      <c r="LX73" s="127">
        <f t="shared" si="195"/>
        <v>0</v>
      </c>
      <c r="LY73" s="127">
        <f t="shared" si="195"/>
        <v>0</v>
      </c>
      <c r="LZ73" s="127">
        <f t="shared" si="195"/>
        <v>0</v>
      </c>
      <c r="MA73" s="127">
        <f t="shared" si="195"/>
        <v>0</v>
      </c>
      <c r="MB73" s="127">
        <f t="shared" si="195"/>
        <v>0</v>
      </c>
      <c r="MC73" s="127">
        <f t="shared" si="195"/>
        <v>0</v>
      </c>
      <c r="MD73" s="127">
        <f t="shared" si="195"/>
        <v>0</v>
      </c>
      <c r="ME73" s="127">
        <f t="shared" si="195"/>
        <v>0</v>
      </c>
      <c r="MF73" s="127">
        <f t="shared" si="195"/>
        <v>0</v>
      </c>
      <c r="MG73" s="127">
        <f t="shared" si="195"/>
        <v>0</v>
      </c>
      <c r="MH73" s="127">
        <f t="shared" si="195"/>
        <v>0</v>
      </c>
      <c r="MI73" s="127">
        <f t="shared" si="195"/>
        <v>0</v>
      </c>
      <c r="MJ73" s="127">
        <f t="shared" si="195"/>
        <v>0</v>
      </c>
      <c r="MK73" s="127">
        <f t="shared" si="195"/>
        <v>0</v>
      </c>
      <c r="ML73" s="127">
        <f t="shared" si="195"/>
        <v>0</v>
      </c>
      <c r="MM73" s="127">
        <f t="shared" si="195"/>
        <v>0</v>
      </c>
      <c r="MN73" s="127">
        <f t="shared" si="195"/>
        <v>0</v>
      </c>
      <c r="MO73" s="127">
        <f t="shared" si="195"/>
        <v>0</v>
      </c>
      <c r="MP73" s="127">
        <f t="shared" si="195"/>
        <v>0</v>
      </c>
      <c r="MQ73" s="127">
        <f t="shared" si="195"/>
        <v>0</v>
      </c>
      <c r="MR73" s="127">
        <f t="shared" si="195"/>
        <v>0</v>
      </c>
      <c r="MS73" s="127">
        <f t="shared" si="195"/>
        <v>0</v>
      </c>
      <c r="MT73" s="127">
        <f t="shared" si="195"/>
        <v>0</v>
      </c>
      <c r="MU73" s="127">
        <f t="shared" si="195"/>
        <v>0</v>
      </c>
      <c r="MV73" s="127">
        <f t="shared" si="195"/>
        <v>0</v>
      </c>
      <c r="MW73" s="127">
        <f t="shared" si="195"/>
        <v>0</v>
      </c>
      <c r="MX73" s="127">
        <f t="shared" si="195"/>
        <v>0</v>
      </c>
      <c r="MY73" s="127">
        <f t="shared" si="195"/>
        <v>0</v>
      </c>
      <c r="MZ73" s="127">
        <f t="shared" si="195"/>
        <v>0</v>
      </c>
      <c r="NA73" s="127">
        <f t="shared" si="195"/>
        <v>0</v>
      </c>
      <c r="NB73" s="127">
        <f t="shared" si="195"/>
        <v>0</v>
      </c>
      <c r="NC73" s="127">
        <f t="shared" si="195"/>
        <v>0</v>
      </c>
      <c r="ND73" s="127">
        <f t="shared" si="195"/>
        <v>0</v>
      </c>
      <c r="NE73" s="127">
        <f t="shared" si="195"/>
        <v>0</v>
      </c>
    </row>
    <row r="74" spans="1:369" s="38" customFormat="1">
      <c r="A74" s="24" t="s">
        <v>226</v>
      </c>
      <c r="B74" s="24">
        <f t="shared" ref="B74:DX74" si="198">SUM(B62:B73)</f>
        <v>24.2435311381677</v>
      </c>
      <c r="C74" s="24">
        <f t="shared" si="198"/>
        <v>24.178133663858013</v>
      </c>
      <c r="D74" s="24">
        <f t="shared" si="198"/>
        <v>24.301163481588322</v>
      </c>
      <c r="E74" s="24">
        <f t="shared" si="198"/>
        <v>24.273801040610195</v>
      </c>
      <c r="F74" s="24">
        <f t="shared" si="198"/>
        <v>24.25027130163145</v>
      </c>
      <c r="G74" s="24">
        <f t="shared" si="198"/>
        <v>24.345203375168062</v>
      </c>
      <c r="H74" s="24">
        <f t="shared" si="198"/>
        <v>24.222671759779715</v>
      </c>
      <c r="I74" s="24">
        <f t="shared" si="198"/>
        <v>24.291284632374214</v>
      </c>
      <c r="J74" s="24">
        <f t="shared" si="198"/>
        <v>24.263761803944025</v>
      </c>
      <c r="K74" s="24">
        <f t="shared" si="198"/>
        <v>24.291368054555686</v>
      </c>
      <c r="L74" s="24">
        <f t="shared" si="198"/>
        <v>24.2600353699907</v>
      </c>
      <c r="M74" s="24">
        <f t="shared" si="198"/>
        <v>24.20268362469157</v>
      </c>
      <c r="N74" s="24">
        <f t="shared" si="198"/>
        <v>24.182617762112329</v>
      </c>
      <c r="O74" s="24">
        <f t="shared" si="198"/>
        <v>24.329999985274771</v>
      </c>
      <c r="P74" s="24">
        <f t="shared" si="198"/>
        <v>24.198085480267906</v>
      </c>
      <c r="Q74" s="24">
        <f t="shared" si="198"/>
        <v>24.275004360267747</v>
      </c>
      <c r="R74" s="24">
        <f t="shared" si="198"/>
        <v>24.215782045898639</v>
      </c>
      <c r="S74" s="24">
        <f t="shared" si="198"/>
        <v>24.149063702513974</v>
      </c>
      <c r="T74" s="24">
        <f t="shared" si="198"/>
        <v>24.255870609245775</v>
      </c>
      <c r="U74" s="24">
        <f t="shared" si="198"/>
        <v>24.360327221420714</v>
      </c>
      <c r="V74" s="24">
        <f t="shared" si="198"/>
        <v>24.186812928679419</v>
      </c>
      <c r="W74" s="24">
        <f t="shared" si="198"/>
        <v>24.207588387982785</v>
      </c>
      <c r="X74" s="24">
        <f t="shared" si="198"/>
        <v>23.991136111729421</v>
      </c>
      <c r="Y74" s="24">
        <f t="shared" si="198"/>
        <v>24.161513460126908</v>
      </c>
      <c r="Z74" s="24">
        <f t="shared" si="198"/>
        <v>23.899615186754655</v>
      </c>
      <c r="AA74" s="24">
        <f t="shared" si="198"/>
        <v>24.06306452114039</v>
      </c>
      <c r="AB74" s="24">
        <f t="shared" si="198"/>
        <v>24.334033723518356</v>
      </c>
      <c r="AC74" s="24">
        <f t="shared" si="198"/>
        <v>24.361384902810585</v>
      </c>
      <c r="AD74" s="24">
        <f t="shared" si="198"/>
        <v>23.953337652284684</v>
      </c>
      <c r="AE74" s="24">
        <f t="shared" si="198"/>
        <v>24.259644545857267</v>
      </c>
      <c r="AF74" s="24">
        <f t="shared" si="198"/>
        <v>24.253776286900361</v>
      </c>
      <c r="AG74" s="24">
        <f t="shared" si="198"/>
        <v>24.249491155853118</v>
      </c>
      <c r="AH74" s="24">
        <f t="shared" si="198"/>
        <v>24.194484408460315</v>
      </c>
      <c r="AI74" s="24">
        <f t="shared" si="198"/>
        <v>24.13676275555202</v>
      </c>
      <c r="AJ74" s="24">
        <f t="shared" si="198"/>
        <v>24.213420343985302</v>
      </c>
      <c r="AK74" s="24">
        <f t="shared" si="198"/>
        <v>24.209896885689034</v>
      </c>
      <c r="AL74" s="24">
        <f t="shared" si="198"/>
        <v>24.188352882460062</v>
      </c>
      <c r="AM74" s="24">
        <f t="shared" si="198"/>
        <v>24.069539712436288</v>
      </c>
      <c r="AN74" s="24">
        <f t="shared" si="198"/>
        <v>24.177881599252203</v>
      </c>
      <c r="AO74" s="24">
        <f t="shared" si="198"/>
        <v>24.229348093751145</v>
      </c>
      <c r="AP74" s="24">
        <f t="shared" si="198"/>
        <v>24.200967219163463</v>
      </c>
      <c r="AQ74" s="24">
        <f t="shared" si="198"/>
        <v>24.218152368276233</v>
      </c>
      <c r="AR74" s="24">
        <f t="shared" si="198"/>
        <v>24.141824978223557</v>
      </c>
      <c r="AS74" s="24">
        <f t="shared" si="198"/>
        <v>24.247402547663651</v>
      </c>
      <c r="AT74" s="24">
        <f t="shared" si="198"/>
        <v>24.287418618765411</v>
      </c>
      <c r="AU74" s="24">
        <f t="shared" si="198"/>
        <v>24.249038252035199</v>
      </c>
      <c r="AV74" s="24">
        <f t="shared" si="198"/>
        <v>24.118631069968533</v>
      </c>
      <c r="AW74" s="24">
        <f t="shared" si="198"/>
        <v>24.082775450896424</v>
      </c>
      <c r="AX74" s="83">
        <f t="shared" si="198"/>
        <v>24.339901373490182</v>
      </c>
      <c r="AY74" s="83">
        <f t="shared" si="198"/>
        <v>24.228381422763732</v>
      </c>
      <c r="AZ74" s="83">
        <f t="shared" si="198"/>
        <v>24.333411951854679</v>
      </c>
      <c r="BA74" s="83">
        <f t="shared" si="198"/>
        <v>24.251279146091328</v>
      </c>
      <c r="BB74" s="83">
        <f t="shared" si="198"/>
        <v>24.277026490900262</v>
      </c>
      <c r="BC74" s="83">
        <f t="shared" si="198"/>
        <v>24.259855782135723</v>
      </c>
      <c r="BD74" s="83">
        <f t="shared" si="198"/>
        <v>24.252985561093571</v>
      </c>
      <c r="BE74" s="83">
        <f t="shared" si="198"/>
        <v>24.282875273295119</v>
      </c>
      <c r="BF74" s="83">
        <f t="shared" si="198"/>
        <v>24.295165486660082</v>
      </c>
      <c r="BG74" s="83">
        <f t="shared" si="198"/>
        <v>24.25637542818923</v>
      </c>
      <c r="BH74" s="83">
        <f t="shared" si="198"/>
        <v>24.230226890903001</v>
      </c>
      <c r="BI74" s="83">
        <f t="shared" si="198"/>
        <v>24.08291549314017</v>
      </c>
      <c r="BJ74" s="83">
        <f t="shared" si="198"/>
        <v>24.177888612550213</v>
      </c>
      <c r="BK74" s="83">
        <f t="shared" si="198"/>
        <v>24.181112875867008</v>
      </c>
      <c r="BL74" s="83">
        <f t="shared" si="198"/>
        <v>24.138154739945286</v>
      </c>
      <c r="BM74" s="83">
        <f t="shared" si="198"/>
        <v>24.146402178384161</v>
      </c>
      <c r="BN74" s="83">
        <f t="shared" si="198"/>
        <v>24.214397513707503</v>
      </c>
      <c r="BO74" s="83">
        <f t="shared" si="198"/>
        <v>24.220130783336074</v>
      </c>
      <c r="BP74" s="83">
        <f t="shared" si="198"/>
        <v>24.289368657111662</v>
      </c>
      <c r="BQ74" s="83">
        <f t="shared" si="198"/>
        <v>24.248023716279217</v>
      </c>
      <c r="BR74" s="83">
        <f t="shared" si="198"/>
        <v>24.323911040174476</v>
      </c>
      <c r="BS74" s="83">
        <f t="shared" si="198"/>
        <v>24.349815247694764</v>
      </c>
      <c r="BT74" s="83">
        <f t="shared" si="198"/>
        <v>24.321391085163626</v>
      </c>
      <c r="BU74" s="83">
        <f t="shared" si="198"/>
        <v>24.445142285518976</v>
      </c>
      <c r="BV74" s="83">
        <f t="shared" si="198"/>
        <v>24.628473536354406</v>
      </c>
      <c r="BW74" s="83">
        <f t="shared" si="198"/>
        <v>24.752919824217862</v>
      </c>
      <c r="BX74" s="83">
        <f t="shared" si="198"/>
        <v>24.277968003481604</v>
      </c>
      <c r="BY74" s="83">
        <f t="shared" si="198"/>
        <v>24.244461227198485</v>
      </c>
      <c r="BZ74" s="83">
        <f t="shared" si="198"/>
        <v>24.314771207929539</v>
      </c>
      <c r="CA74" s="83">
        <f t="shared" si="198"/>
        <v>24.270231699771884</v>
      </c>
      <c r="CB74" s="83">
        <f t="shared" si="198"/>
        <v>24.28027804050069</v>
      </c>
      <c r="CC74" s="83">
        <f t="shared" si="198"/>
        <v>24.273929130662385</v>
      </c>
      <c r="CD74" s="83">
        <f t="shared" si="198"/>
        <v>24.292007088572369</v>
      </c>
      <c r="CE74" s="83">
        <f t="shared" si="198"/>
        <v>24.264428920224873</v>
      </c>
      <c r="CF74" s="83">
        <f t="shared" si="198"/>
        <v>24.286880348476778</v>
      </c>
      <c r="CG74" s="83">
        <f t="shared" si="198"/>
        <v>24.00460310098612</v>
      </c>
      <c r="CH74" s="83">
        <f t="shared" si="198"/>
        <v>24.20351440339536</v>
      </c>
      <c r="CI74" s="83">
        <f t="shared" si="198"/>
        <v>24.184174654233729</v>
      </c>
      <c r="CJ74" s="83">
        <f t="shared" si="198"/>
        <v>24.195922056322011</v>
      </c>
      <c r="CK74" s="83">
        <f t="shared" si="198"/>
        <v>24.148669737659702</v>
      </c>
      <c r="CL74" s="83">
        <f t="shared" si="198"/>
        <v>24.103306913140067</v>
      </c>
      <c r="CM74" s="83">
        <f t="shared" si="198"/>
        <v>24.227127774058779</v>
      </c>
      <c r="CN74" s="83">
        <f t="shared" si="198"/>
        <v>24.213379424669281</v>
      </c>
      <c r="CO74" s="83">
        <f t="shared" si="198"/>
        <v>24.17625634797913</v>
      </c>
      <c r="CP74" s="83">
        <f t="shared" si="198"/>
        <v>24.151772490111341</v>
      </c>
      <c r="CQ74" s="83">
        <f t="shared" si="198"/>
        <v>24.234107803384326</v>
      </c>
      <c r="CR74" s="24">
        <f t="shared" si="198"/>
        <v>24.185805650758695</v>
      </c>
      <c r="CS74" s="24">
        <f t="shared" si="198"/>
        <v>24.23864002679985</v>
      </c>
      <c r="CT74" s="24">
        <f t="shared" si="198"/>
        <v>24.160610209073404</v>
      </c>
      <c r="CU74" s="24">
        <f t="shared" si="198"/>
        <v>24.257170146828443</v>
      </c>
      <c r="CV74" s="24">
        <f t="shared" si="198"/>
        <v>24.13383785961593</v>
      </c>
      <c r="CW74" s="24">
        <f t="shared" si="198"/>
        <v>24.216566480912299</v>
      </c>
      <c r="CX74" s="24">
        <f t="shared" si="198"/>
        <v>24.244408665734426</v>
      </c>
      <c r="CY74" s="24">
        <f t="shared" si="198"/>
        <v>24.261359168211289</v>
      </c>
      <c r="CZ74" s="24">
        <f t="shared" si="198"/>
        <v>24.142351846733696</v>
      </c>
      <c r="DA74" s="24">
        <f t="shared" si="198"/>
        <v>24.176752541744584</v>
      </c>
      <c r="DB74" s="24">
        <f t="shared" si="198"/>
        <v>24.252485120016132</v>
      </c>
      <c r="DC74" s="26">
        <f t="shared" si="198"/>
        <v>24.549669539534744</v>
      </c>
      <c r="DD74" s="26">
        <f t="shared" si="198"/>
        <v>24.568044705836794</v>
      </c>
      <c r="DE74" s="26">
        <f t="shared" si="198"/>
        <v>24.568624208760962</v>
      </c>
      <c r="DF74" s="26">
        <f t="shared" si="198"/>
        <v>24.501918679826506</v>
      </c>
      <c r="DG74" s="26">
        <f t="shared" si="198"/>
        <v>24.54716709526798</v>
      </c>
      <c r="DH74" s="26">
        <f t="shared" si="198"/>
        <v>24.621245851847775</v>
      </c>
      <c r="DI74" s="26">
        <f t="shared" si="198"/>
        <v>24.531015761711828</v>
      </c>
      <c r="DJ74" s="26">
        <f t="shared" si="198"/>
        <v>24.528604096664658</v>
      </c>
      <c r="DK74" s="26">
        <f t="shared" si="198"/>
        <v>24.534685808977038</v>
      </c>
      <c r="DL74" s="26">
        <f t="shared" si="198"/>
        <v>24.538472137175901</v>
      </c>
      <c r="DM74" s="26">
        <f t="shared" si="198"/>
        <v>24.551030096477465</v>
      </c>
      <c r="DN74" s="26">
        <f t="shared" si="198"/>
        <v>24.449495563903572</v>
      </c>
      <c r="DO74" s="26">
        <f t="shared" si="198"/>
        <v>24.524793982074517</v>
      </c>
      <c r="DP74" s="26">
        <f t="shared" si="198"/>
        <v>24.510938198606038</v>
      </c>
      <c r="DQ74" s="26">
        <v>24.66519171991898</v>
      </c>
      <c r="DR74" s="26">
        <v>24.78854536482018</v>
      </c>
      <c r="DS74" s="26">
        <v>25.051833137033871</v>
      </c>
      <c r="DT74" s="26">
        <v>24.727759887467919</v>
      </c>
      <c r="DU74" s="26">
        <v>24.647326582291939</v>
      </c>
      <c r="DV74" s="26">
        <v>24.694055959584745</v>
      </c>
      <c r="DW74" s="26">
        <f t="shared" si="198"/>
        <v>25.542402797490425</v>
      </c>
      <c r="DX74" s="26">
        <f t="shared" si="198"/>
        <v>24.828584592436485</v>
      </c>
      <c r="DY74" s="26">
        <f t="shared" ref="DY74:EQ74" si="199">SUM(DY62:DY73)</f>
        <v>24.553641063008591</v>
      </c>
      <c r="DZ74" s="26">
        <f t="shared" si="199"/>
        <v>24.66537183122783</v>
      </c>
      <c r="EA74" s="26">
        <f t="shared" si="199"/>
        <v>25.882659874615086</v>
      </c>
      <c r="EB74" s="26">
        <f t="shared" si="199"/>
        <v>24.433668148679363</v>
      </c>
      <c r="EC74" s="26">
        <f t="shared" si="199"/>
        <v>24.453529893698747</v>
      </c>
      <c r="ED74" s="26">
        <f t="shared" si="199"/>
        <v>24.470453602852146</v>
      </c>
      <c r="EE74" s="26">
        <f t="shared" si="199"/>
        <v>24.458535410216385</v>
      </c>
      <c r="EF74" s="26">
        <f t="shared" si="199"/>
        <v>24.480377801953825</v>
      </c>
      <c r="EG74" s="26">
        <f t="shared" si="199"/>
        <v>24.909740331934426</v>
      </c>
      <c r="EH74" s="26">
        <f t="shared" si="199"/>
        <v>24.238423380328509</v>
      </c>
      <c r="EI74" s="26">
        <f t="shared" si="199"/>
        <v>24.171761429565827</v>
      </c>
      <c r="EJ74" s="26">
        <f t="shared" si="199"/>
        <v>24.471059934027014</v>
      </c>
      <c r="EK74" s="26">
        <f t="shared" si="199"/>
        <v>24.326206428315515</v>
      </c>
      <c r="EL74" s="26">
        <f t="shared" si="199"/>
        <v>24.477946346729571</v>
      </c>
      <c r="EM74" s="26">
        <f t="shared" si="199"/>
        <v>24.566790857931011</v>
      </c>
      <c r="EN74" s="26">
        <f t="shared" si="199"/>
        <v>24.609692261007442</v>
      </c>
      <c r="EO74" s="26">
        <f t="shared" si="199"/>
        <v>24.649586102110046</v>
      </c>
      <c r="EP74" s="26">
        <f t="shared" si="199"/>
        <v>24.706625379096522</v>
      </c>
      <c r="EQ74" s="26">
        <f t="shared" si="199"/>
        <v>24.80131359341383</v>
      </c>
      <c r="ER74" s="27">
        <v>24.088934351188719</v>
      </c>
      <c r="ES74" s="27">
        <v>24.128323999798504</v>
      </c>
      <c r="ET74" s="27">
        <v>24.19024526578762</v>
      </c>
      <c r="EU74" s="27">
        <v>24.23147345664421</v>
      </c>
      <c r="EV74" s="27">
        <v>24.147234418271502</v>
      </c>
      <c r="EW74" s="27">
        <v>24.082472237078985</v>
      </c>
      <c r="EX74" s="27">
        <v>24.269277695769585</v>
      </c>
      <c r="EY74" s="27">
        <v>24.12744751387272</v>
      </c>
      <c r="EZ74" s="27">
        <v>24.168159573348323</v>
      </c>
      <c r="FA74" s="27">
        <v>24.216093687867215</v>
      </c>
      <c r="FB74" s="27">
        <v>24.165029241242504</v>
      </c>
      <c r="FC74" s="27">
        <v>24.232143266713607</v>
      </c>
      <c r="FD74" s="27">
        <v>24.200230832010117</v>
      </c>
      <c r="FE74" s="27">
        <v>24.056704703738994</v>
      </c>
      <c r="FF74" s="27">
        <v>24.1176333844776</v>
      </c>
      <c r="FG74" s="27">
        <v>24.10580487597041</v>
      </c>
      <c r="FH74" s="27">
        <v>24.146506407547317</v>
      </c>
      <c r="FI74" s="27">
        <v>24.109533805015044</v>
      </c>
      <c r="FJ74" s="27">
        <v>24.059373757094562</v>
      </c>
      <c r="FK74" s="27">
        <v>24.114692937919507</v>
      </c>
      <c r="FL74" s="27">
        <v>24.193423224915222</v>
      </c>
      <c r="FM74" s="27">
        <v>24.200870373413036</v>
      </c>
      <c r="FN74" s="27">
        <v>24.268867282585468</v>
      </c>
      <c r="FO74" s="27">
        <v>24.273600913930391</v>
      </c>
      <c r="FP74" s="27">
        <v>24.098765181724563</v>
      </c>
      <c r="FQ74" s="27">
        <v>23.993971843164339</v>
      </c>
      <c r="FR74" s="27">
        <v>24.019702060562096</v>
      </c>
      <c r="FS74" s="27">
        <v>24.142014148798165</v>
      </c>
      <c r="FT74" s="27">
        <v>24.211967612091339</v>
      </c>
      <c r="FU74" s="27">
        <v>24.024864622368803</v>
      </c>
      <c r="FV74" s="27">
        <f t="shared" ref="FV74:IG74" si="200">SUM(FV62:FV73)</f>
        <v>24.113743623602655</v>
      </c>
      <c r="FW74" s="27">
        <f t="shared" si="200"/>
        <v>24.128543536734728</v>
      </c>
      <c r="FX74" s="27">
        <f t="shared" si="200"/>
        <v>24.145410686784892</v>
      </c>
      <c r="FY74" s="27">
        <f t="shared" si="200"/>
        <v>24.157076242698757</v>
      </c>
      <c r="FZ74" s="27">
        <f t="shared" si="200"/>
        <v>24.155330071907553</v>
      </c>
      <c r="GA74" s="27">
        <f t="shared" si="200"/>
        <v>24.090957963717667</v>
      </c>
      <c r="GB74" s="27">
        <f t="shared" si="200"/>
        <v>24.140998416281054</v>
      </c>
      <c r="GC74" s="27">
        <f t="shared" si="200"/>
        <v>24.037729643268435</v>
      </c>
      <c r="GD74" s="27">
        <f t="shared" si="200"/>
        <v>24.016876914053817</v>
      </c>
      <c r="GE74" s="27">
        <f t="shared" si="200"/>
        <v>24.031128010729145</v>
      </c>
      <c r="GF74" s="27">
        <f t="shared" si="200"/>
        <v>24.054106268249761</v>
      </c>
      <c r="GG74" s="27">
        <f t="shared" si="200"/>
        <v>24.10359813641265</v>
      </c>
      <c r="GH74" s="27">
        <f t="shared" si="200"/>
        <v>24.096413561317924</v>
      </c>
      <c r="GI74" s="27">
        <f t="shared" si="200"/>
        <v>24.118751605356334</v>
      </c>
      <c r="GJ74" s="27">
        <f t="shared" si="200"/>
        <v>24.075091563321966</v>
      </c>
      <c r="GK74" s="27">
        <f t="shared" si="200"/>
        <v>24.134566860017681</v>
      </c>
      <c r="GL74" s="27">
        <f t="shared" si="200"/>
        <v>24.079959222812946</v>
      </c>
      <c r="GM74" s="27">
        <f t="shared" si="200"/>
        <v>24.049001232317512</v>
      </c>
      <c r="GN74" s="27">
        <f t="shared" si="200"/>
        <v>24.068105105677599</v>
      </c>
      <c r="GO74" s="27">
        <f t="shared" si="200"/>
        <v>24.200184296045894</v>
      </c>
      <c r="GP74" s="27">
        <f t="shared" si="200"/>
        <v>24.259582741017365</v>
      </c>
      <c r="GQ74" s="27">
        <f t="shared" si="200"/>
        <v>24.132810578541687</v>
      </c>
      <c r="GR74" s="27">
        <f t="shared" si="200"/>
        <v>24.14446010772561</v>
      </c>
      <c r="GS74" s="27">
        <f t="shared" si="200"/>
        <v>24.081117241390871</v>
      </c>
      <c r="GT74" s="27">
        <f t="shared" si="200"/>
        <v>24.099544536834227</v>
      </c>
      <c r="GU74" s="27">
        <f t="shared" si="200"/>
        <v>24.076409898984281</v>
      </c>
      <c r="GV74" s="27">
        <f t="shared" si="200"/>
        <v>24.182851835081156</v>
      </c>
      <c r="GW74" s="27">
        <f t="shared" si="200"/>
        <v>24.279776129045946</v>
      </c>
      <c r="GX74" s="27">
        <f t="shared" si="200"/>
        <v>24.11653738279584</v>
      </c>
      <c r="GY74" s="27">
        <f t="shared" si="200"/>
        <v>24.14934845957935</v>
      </c>
      <c r="GZ74" s="27">
        <f t="shared" si="200"/>
        <v>24.088389731520209</v>
      </c>
      <c r="HA74" s="27">
        <f t="shared" si="200"/>
        <v>24.169836816341185</v>
      </c>
      <c r="HB74" s="27">
        <f t="shared" si="200"/>
        <v>24.025090965031463</v>
      </c>
      <c r="HC74" s="27">
        <f t="shared" si="200"/>
        <v>24.116398088722267</v>
      </c>
      <c r="HD74" s="27">
        <f t="shared" si="200"/>
        <v>24.130859415769262</v>
      </c>
      <c r="HE74" s="27">
        <f t="shared" si="200"/>
        <v>24.207902396497452</v>
      </c>
      <c r="HF74" s="27">
        <f t="shared" si="200"/>
        <v>24.344039475473803</v>
      </c>
      <c r="HG74" s="27">
        <f t="shared" si="200"/>
        <v>24.252209046747446</v>
      </c>
      <c r="HH74" s="27">
        <f t="shared" si="200"/>
        <v>24.266762003743523</v>
      </c>
      <c r="HI74" s="27">
        <f t="shared" si="200"/>
        <v>24.142014148798165</v>
      </c>
      <c r="HJ74" s="27">
        <f t="shared" si="200"/>
        <v>24.211967612091339</v>
      </c>
      <c r="HK74" s="27">
        <f t="shared" si="200"/>
        <v>24.319747282149923</v>
      </c>
      <c r="HL74" s="27">
        <f t="shared" si="200"/>
        <v>24.161445267422927</v>
      </c>
      <c r="HM74" s="27">
        <f t="shared" si="200"/>
        <v>24.150550620415803</v>
      </c>
      <c r="HN74" s="27">
        <f t="shared" si="200"/>
        <v>24.071654712136034</v>
      </c>
      <c r="HO74" s="27">
        <f t="shared" si="200"/>
        <v>24.048730241088059</v>
      </c>
      <c r="HP74" s="27">
        <f t="shared" si="200"/>
        <v>24.138335594543932</v>
      </c>
      <c r="HQ74" s="27">
        <f t="shared" si="200"/>
        <v>24.094371669045685</v>
      </c>
      <c r="HR74" s="27">
        <f t="shared" si="200"/>
        <v>24.16975719923694</v>
      </c>
      <c r="HS74" s="27">
        <f t="shared" si="200"/>
        <v>24.121520593754799</v>
      </c>
      <c r="HT74" s="27">
        <f t="shared" si="200"/>
        <v>24.163623932631982</v>
      </c>
      <c r="HU74" s="27">
        <f t="shared" si="200"/>
        <v>24.213944847612378</v>
      </c>
      <c r="HV74" s="27">
        <f t="shared" si="200"/>
        <v>24.145936396868844</v>
      </c>
      <c r="HW74" s="27">
        <f t="shared" si="200"/>
        <v>24.262526330131962</v>
      </c>
      <c r="HX74" s="27">
        <f t="shared" si="200"/>
        <v>24.120092626136518</v>
      </c>
      <c r="HY74" s="27">
        <f t="shared" si="200"/>
        <v>24.141406726183643</v>
      </c>
      <c r="HZ74" s="27">
        <f t="shared" si="200"/>
        <v>24.019702060562096</v>
      </c>
      <c r="IA74" s="27">
        <f t="shared" si="200"/>
        <v>24.14699346632699</v>
      </c>
      <c r="IB74" s="27">
        <f t="shared" si="200"/>
        <v>24.104365487988918</v>
      </c>
      <c r="IC74" s="27">
        <f t="shared" si="200"/>
        <v>24.14474164946057</v>
      </c>
      <c r="ID74" s="27">
        <f t="shared" si="200"/>
        <v>24.098765181724563</v>
      </c>
      <c r="IE74" s="27">
        <f t="shared" si="200"/>
        <v>24.128593886363628</v>
      </c>
      <c r="IF74" s="27">
        <f t="shared" si="200"/>
        <v>23.964914936147583</v>
      </c>
      <c r="IG74" s="27">
        <f t="shared" si="200"/>
        <v>24.137335810507089</v>
      </c>
      <c r="IH74" s="27">
        <f t="shared" ref="IH74:KS74" si="201">SUM(IH62:IH73)</f>
        <v>24.099615659832494</v>
      </c>
      <c r="II74" s="27">
        <f t="shared" si="201"/>
        <v>23.993971843164339</v>
      </c>
      <c r="IJ74" s="27">
        <f t="shared" si="201"/>
        <v>24.082218393149279</v>
      </c>
      <c r="IK74" s="27">
        <f t="shared" si="201"/>
        <v>24.137627980797774</v>
      </c>
      <c r="IL74" s="27">
        <f t="shared" si="201"/>
        <v>24.131989503588667</v>
      </c>
      <c r="IM74" s="27">
        <f t="shared" si="201"/>
        <v>24.10939332115019</v>
      </c>
      <c r="IN74" s="27">
        <f t="shared" si="201"/>
        <v>24.122554039018027</v>
      </c>
      <c r="IO74" s="27">
        <f t="shared" si="201"/>
        <v>24.150285579180732</v>
      </c>
      <c r="IP74" s="27">
        <f t="shared" si="201"/>
        <v>24.175912484605369</v>
      </c>
      <c r="IQ74" s="27">
        <f t="shared" si="201"/>
        <v>24.055237352964191</v>
      </c>
      <c r="IR74" s="27">
        <f t="shared" si="201"/>
        <v>24.112446785092111</v>
      </c>
      <c r="IS74" s="27">
        <f t="shared" si="201"/>
        <v>24.091215847229265</v>
      </c>
      <c r="IT74" s="27">
        <f t="shared" si="201"/>
        <v>24.214132293584409</v>
      </c>
      <c r="IU74" s="27">
        <f t="shared" si="201"/>
        <v>24.271691200378541</v>
      </c>
      <c r="IV74" s="27">
        <f t="shared" si="201"/>
        <v>24.219887386830372</v>
      </c>
      <c r="IW74" s="27">
        <f t="shared" si="201"/>
        <v>24.379010758999691</v>
      </c>
      <c r="IX74" s="27">
        <f t="shared" si="201"/>
        <v>24.348875478282071</v>
      </c>
      <c r="IY74" s="27">
        <f t="shared" si="201"/>
        <v>24.118206540726387</v>
      </c>
      <c r="IZ74" s="27">
        <f t="shared" si="201"/>
        <v>24.095888917179231</v>
      </c>
      <c r="JA74" s="27">
        <f t="shared" si="201"/>
        <v>24.218309795359222</v>
      </c>
      <c r="JB74" s="27">
        <f t="shared" si="201"/>
        <v>24.134840942987399</v>
      </c>
      <c r="JC74" s="27">
        <f t="shared" si="201"/>
        <v>24.138217079670671</v>
      </c>
      <c r="JD74" s="27">
        <f t="shared" si="201"/>
        <v>24.068502416737619</v>
      </c>
      <c r="JE74" s="27">
        <f t="shared" si="201"/>
        <v>24.194622850749095</v>
      </c>
      <c r="JF74" s="27">
        <f t="shared" si="201"/>
        <v>24.173869006361663</v>
      </c>
      <c r="JG74" s="27">
        <f t="shared" si="201"/>
        <v>24.139659284350838</v>
      </c>
      <c r="JH74" s="27">
        <f t="shared" si="201"/>
        <v>24.123526332589801</v>
      </c>
      <c r="JI74" s="27">
        <f t="shared" si="201"/>
        <v>24.154620635385285</v>
      </c>
      <c r="JJ74" s="27">
        <f t="shared" si="201"/>
        <v>24.127205581242578</v>
      </c>
      <c r="JK74" s="27">
        <f t="shared" si="201"/>
        <v>24.176248089089803</v>
      </c>
      <c r="JL74" s="27">
        <f t="shared" si="201"/>
        <v>24.117793804510764</v>
      </c>
      <c r="JM74" s="27">
        <f t="shared" si="201"/>
        <v>24.173013864500923</v>
      </c>
      <c r="JN74" s="27">
        <f t="shared" si="201"/>
        <v>24.159321777636038</v>
      </c>
      <c r="JO74" s="27">
        <f t="shared" si="201"/>
        <v>24.15490675095587</v>
      </c>
      <c r="JP74" s="27">
        <f t="shared" si="201"/>
        <v>24.191743137011379</v>
      </c>
      <c r="JQ74" s="27">
        <f t="shared" si="201"/>
        <v>24.234893965118751</v>
      </c>
      <c r="JR74" s="27">
        <f t="shared" si="201"/>
        <v>24.122648618723911</v>
      </c>
      <c r="JS74" s="27">
        <f t="shared" si="201"/>
        <v>24.236610686641161</v>
      </c>
      <c r="JT74" s="27">
        <f t="shared" si="201"/>
        <v>24.258167043627878</v>
      </c>
      <c r="JU74" s="27">
        <f t="shared" si="201"/>
        <v>24.186194304056027</v>
      </c>
      <c r="JV74" s="27">
        <f t="shared" si="201"/>
        <v>24.214930154638537</v>
      </c>
      <c r="JW74" s="27">
        <f t="shared" si="201"/>
        <v>24.188030405783845</v>
      </c>
      <c r="JX74" s="27">
        <f t="shared" si="201"/>
        <v>24.225474401692917</v>
      </c>
      <c r="JY74" s="27">
        <f t="shared" si="201"/>
        <v>24.18736927750745</v>
      </c>
      <c r="JZ74" s="27">
        <f t="shared" si="201"/>
        <v>24.248994939721161</v>
      </c>
      <c r="KA74" s="27">
        <f t="shared" si="201"/>
        <v>24.145290449398697</v>
      </c>
      <c r="KB74" s="27">
        <f t="shared" si="201"/>
        <v>24.209597602692821</v>
      </c>
      <c r="KC74" s="27">
        <f t="shared" si="201"/>
        <v>24.132639158780016</v>
      </c>
      <c r="KD74" s="27">
        <f t="shared" si="201"/>
        <v>24.29068909383901</v>
      </c>
      <c r="KE74" s="27">
        <f t="shared" si="201"/>
        <v>24.107482448153267</v>
      </c>
      <c r="KF74" s="27">
        <f t="shared" si="201"/>
        <v>24.144862394821423</v>
      </c>
      <c r="KG74" s="27">
        <f t="shared" si="201"/>
        <v>24.157151255527868</v>
      </c>
      <c r="KH74" s="27">
        <f t="shared" si="201"/>
        <v>24.065012284088191</v>
      </c>
      <c r="KI74" s="27">
        <f t="shared" si="201"/>
        <v>24.151596593981942</v>
      </c>
      <c r="KJ74" s="27">
        <f t="shared" si="201"/>
        <v>24.156503679862229</v>
      </c>
      <c r="KK74" s="27">
        <f t="shared" si="201"/>
        <v>24.09741579817188</v>
      </c>
      <c r="KL74" s="27">
        <f t="shared" si="201"/>
        <v>24.130221742821618</v>
      </c>
      <c r="KM74" s="238">
        <f t="shared" si="201"/>
        <v>24.082799389118605</v>
      </c>
      <c r="KN74" s="238">
        <f t="shared" si="201"/>
        <v>24.035887672518449</v>
      </c>
      <c r="KO74" s="239">
        <f t="shared" si="201"/>
        <v>23.749625554065133</v>
      </c>
      <c r="KP74" s="239">
        <f t="shared" si="201"/>
        <v>24.187517323265542</v>
      </c>
      <c r="KQ74" s="239">
        <f t="shared" si="201"/>
        <v>24.161767099422157</v>
      </c>
      <c r="KR74" s="239">
        <f t="shared" si="201"/>
        <v>24.284775905687692</v>
      </c>
      <c r="KS74" s="239">
        <f t="shared" si="201"/>
        <v>24.309459016064036</v>
      </c>
      <c r="KT74" s="239">
        <f t="shared" ref="KT74:NE74" si="202">SUM(KT62:KT73)</f>
        <v>24.285184030454776</v>
      </c>
      <c r="KU74" s="239">
        <f t="shared" si="202"/>
        <v>24.162520928148918</v>
      </c>
      <c r="KV74" s="239">
        <f t="shared" si="202"/>
        <v>24.180541167886339</v>
      </c>
      <c r="KW74" s="239">
        <f t="shared" si="202"/>
        <v>24.193749408815286</v>
      </c>
      <c r="KX74" s="239">
        <f t="shared" si="202"/>
        <v>24.186740821020777</v>
      </c>
      <c r="KY74" s="239">
        <f t="shared" si="202"/>
        <v>24.213878595629204</v>
      </c>
      <c r="KZ74" s="239">
        <f t="shared" si="202"/>
        <v>24.194852932376666</v>
      </c>
      <c r="LA74" s="239">
        <f t="shared" si="202"/>
        <v>24.172539627107696</v>
      </c>
      <c r="LB74" s="239">
        <f t="shared" si="202"/>
        <v>24.128679119242221</v>
      </c>
      <c r="LC74" s="239">
        <f t="shared" si="202"/>
        <v>24.108787778813856</v>
      </c>
      <c r="LD74" s="239">
        <f t="shared" si="202"/>
        <v>24.120546574423265</v>
      </c>
      <c r="LE74" s="239">
        <f t="shared" si="202"/>
        <v>24.011756005330433</v>
      </c>
      <c r="LF74" s="239">
        <f t="shared" si="202"/>
        <v>24.142842467915763</v>
      </c>
      <c r="LG74" s="239">
        <f t="shared" si="202"/>
        <v>24.075719481429523</v>
      </c>
      <c r="LH74" s="239">
        <f t="shared" si="202"/>
        <v>24.049152164089058</v>
      </c>
      <c r="LI74" s="239">
        <f t="shared" si="202"/>
        <v>24.033025970357819</v>
      </c>
      <c r="LJ74" s="239">
        <f t="shared" si="202"/>
        <v>24.376314506100975</v>
      </c>
      <c r="LK74" s="239">
        <f t="shared" si="202"/>
        <v>24.481705197131177</v>
      </c>
      <c r="LL74" s="239">
        <f t="shared" si="202"/>
        <v>24.291407963892972</v>
      </c>
      <c r="LM74" s="240">
        <f t="shared" si="202"/>
        <v>24.023438818972085</v>
      </c>
      <c r="LN74" s="240">
        <f t="shared" si="202"/>
        <v>24.043313681532123</v>
      </c>
      <c r="LO74" s="240">
        <f t="shared" si="202"/>
        <v>23.991240706549714</v>
      </c>
      <c r="LP74" s="240">
        <f t="shared" si="202"/>
        <v>24.181461165711077</v>
      </c>
      <c r="LQ74" s="240">
        <f t="shared" si="202"/>
        <v>24.070955896143399</v>
      </c>
      <c r="LR74" s="240">
        <f t="shared" si="202"/>
        <v>24.134649922418973</v>
      </c>
      <c r="LS74" s="240">
        <f t="shared" si="202"/>
        <v>24.100048179369988</v>
      </c>
      <c r="LT74" s="127">
        <f t="shared" si="202"/>
        <v>24.025240335448707</v>
      </c>
      <c r="LU74" s="127">
        <f t="shared" si="202"/>
        <v>24.072245799615899</v>
      </c>
      <c r="LV74" s="127">
        <f t="shared" si="202"/>
        <v>23.975472772681389</v>
      </c>
      <c r="LW74" s="127">
        <f t="shared" si="202"/>
        <v>24.060003081685768</v>
      </c>
      <c r="LX74" s="127">
        <f t="shared" si="202"/>
        <v>24.008138417511574</v>
      </c>
      <c r="LY74" s="127">
        <f t="shared" si="202"/>
        <v>24.033504808240298</v>
      </c>
      <c r="LZ74" s="127">
        <f t="shared" si="202"/>
        <v>24.014772533394471</v>
      </c>
      <c r="MA74" s="127">
        <f t="shared" si="202"/>
        <v>24.037992140272909</v>
      </c>
      <c r="MB74" s="127">
        <f t="shared" si="202"/>
        <v>23.997135448415012</v>
      </c>
      <c r="MC74" s="127">
        <f t="shared" si="202"/>
        <v>24.009576715885522</v>
      </c>
      <c r="MD74" s="127">
        <f t="shared" si="202"/>
        <v>24.001439657047445</v>
      </c>
      <c r="ME74" s="127">
        <f t="shared" si="202"/>
        <v>24.058798550239811</v>
      </c>
      <c r="MF74" s="127">
        <f t="shared" si="202"/>
        <v>24.092488115785233</v>
      </c>
      <c r="MG74" s="127">
        <f t="shared" si="202"/>
        <v>24.052011531644666</v>
      </c>
      <c r="MH74" s="127">
        <f t="shared" si="202"/>
        <v>24.010926076012769</v>
      </c>
      <c r="MI74" s="127">
        <f t="shared" si="202"/>
        <v>24.113601434534274</v>
      </c>
      <c r="MJ74" s="127">
        <f t="shared" si="202"/>
        <v>24.002604174249175</v>
      </c>
      <c r="MK74" s="127">
        <f t="shared" si="202"/>
        <v>24.032041944407958</v>
      </c>
      <c r="ML74" s="127">
        <f t="shared" si="202"/>
        <v>24.20805299876913</v>
      </c>
      <c r="MM74" s="127">
        <f t="shared" si="202"/>
        <v>24.267650678949753</v>
      </c>
      <c r="MN74" s="127">
        <f t="shared" si="202"/>
        <v>24.042394660967137</v>
      </c>
      <c r="MO74" s="127">
        <f t="shared" si="202"/>
        <v>24.066790350979847</v>
      </c>
      <c r="MP74" s="127">
        <f t="shared" si="202"/>
        <v>24.023683436391028</v>
      </c>
      <c r="MQ74" s="127">
        <f t="shared" si="202"/>
        <v>24.060719890191173</v>
      </c>
      <c r="MR74" s="127">
        <f t="shared" si="202"/>
        <v>24.065488189044032</v>
      </c>
      <c r="MS74" s="127">
        <f t="shared" si="202"/>
        <v>24.085604959576447</v>
      </c>
      <c r="MT74" s="127">
        <f t="shared" si="202"/>
        <v>24.14665346431379</v>
      </c>
      <c r="MU74" s="127">
        <f t="shared" si="202"/>
        <v>24.156853408022744</v>
      </c>
      <c r="MV74" s="127">
        <f t="shared" si="202"/>
        <v>24.178804642987956</v>
      </c>
      <c r="MW74" s="127">
        <f t="shared" si="202"/>
        <v>24.048228199253955</v>
      </c>
      <c r="MX74" s="127">
        <f t="shared" si="202"/>
        <v>24.099673467665873</v>
      </c>
      <c r="MY74" s="127">
        <f t="shared" si="202"/>
        <v>24.124104923723841</v>
      </c>
      <c r="MZ74" s="127">
        <f t="shared" si="202"/>
        <v>24.155243727732056</v>
      </c>
      <c r="NA74" s="127">
        <f t="shared" si="202"/>
        <v>24.009671185328195</v>
      </c>
      <c r="NB74" s="127">
        <f t="shared" si="202"/>
        <v>24.062698619048835</v>
      </c>
      <c r="NC74" s="127">
        <f t="shared" si="202"/>
        <v>24.161399505718276</v>
      </c>
      <c r="ND74" s="127">
        <f t="shared" si="202"/>
        <v>24.142398074439324</v>
      </c>
      <c r="NE74" s="127">
        <f t="shared" si="202"/>
        <v>24.065936993393898</v>
      </c>
    </row>
    <row r="75" spans="1:369" s="38" customForma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90"/>
      <c r="CC75" s="90"/>
      <c r="CD75" s="90"/>
      <c r="CE75" s="90"/>
      <c r="CF75" s="90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27"/>
      <c r="HA75" s="27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27"/>
      <c r="IU75" s="27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  <c r="JI75" s="65"/>
      <c r="JJ75" s="65"/>
      <c r="JK75" s="27"/>
      <c r="JL75" s="27"/>
      <c r="JM75" s="65"/>
      <c r="JN75" s="65"/>
      <c r="JO75" s="65"/>
      <c r="JP75" s="65"/>
      <c r="JQ75" s="65"/>
      <c r="JR75" s="65"/>
      <c r="JS75" s="65"/>
      <c r="JT75" s="65"/>
      <c r="JU75" s="65"/>
      <c r="JV75" s="65"/>
      <c r="JW75" s="65"/>
      <c r="JX75" s="65"/>
      <c r="JY75" s="65"/>
      <c r="JZ75" s="65"/>
      <c r="KA75" s="65"/>
      <c r="KB75" s="65"/>
      <c r="KC75" s="65"/>
      <c r="KD75" s="65"/>
      <c r="KE75" s="65"/>
      <c r="KF75" s="65"/>
      <c r="KG75" s="65"/>
      <c r="KH75" s="65"/>
      <c r="KI75" s="65"/>
      <c r="KJ75" s="65"/>
      <c r="KK75" s="65"/>
      <c r="KL75" s="65"/>
      <c r="KM75" s="65"/>
      <c r="KN75" s="65"/>
      <c r="KO75" s="230"/>
      <c r="KP75" s="230"/>
      <c r="KQ75" s="230"/>
      <c r="KR75" s="230"/>
      <c r="KS75" s="230"/>
      <c r="KT75" s="230"/>
      <c r="KU75" s="230"/>
      <c r="KV75" s="230"/>
      <c r="KW75" s="230"/>
      <c r="KX75" s="230"/>
      <c r="KY75" s="230"/>
      <c r="KZ75" s="230"/>
      <c r="LA75" s="230"/>
      <c r="LB75" s="230"/>
      <c r="LC75" s="230"/>
      <c r="LD75" s="230"/>
      <c r="LE75" s="230"/>
      <c r="LF75" s="230"/>
      <c r="LG75" s="230"/>
      <c r="LH75" s="230"/>
      <c r="LI75" s="230"/>
      <c r="LJ75" s="230"/>
      <c r="LK75" s="230"/>
      <c r="LL75" s="230"/>
      <c r="LM75" s="230"/>
      <c r="LN75" s="230"/>
      <c r="LO75" s="230"/>
      <c r="LP75" s="230"/>
      <c r="LQ75" s="230"/>
      <c r="LR75" s="230"/>
      <c r="LS75" s="230"/>
      <c r="LT75" s="127"/>
      <c r="LU75" s="127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</row>
    <row r="76" spans="1:369" s="38" customFormat="1">
      <c r="A76" s="24" t="s">
        <v>233</v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90"/>
      <c r="CC76" s="90"/>
      <c r="CD76" s="90"/>
      <c r="CE76" s="90"/>
      <c r="CF76" s="90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27"/>
      <c r="HA76" s="27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27"/>
      <c r="IU76" s="27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  <c r="JI76" s="65"/>
      <c r="JJ76" s="65"/>
      <c r="JK76" s="27"/>
      <c r="JL76" s="27"/>
      <c r="JM76" s="65"/>
      <c r="JN76" s="65"/>
      <c r="JO76" s="65"/>
      <c r="JP76" s="65"/>
      <c r="JQ76" s="65"/>
      <c r="JR76" s="65"/>
      <c r="JS76" s="65"/>
      <c r="JT76" s="65"/>
      <c r="JU76" s="65"/>
      <c r="JV76" s="65"/>
      <c r="JW76" s="65"/>
      <c r="JX76" s="65"/>
      <c r="JY76" s="65"/>
      <c r="JZ76" s="65"/>
      <c r="KA76" s="65"/>
      <c r="KB76" s="65"/>
      <c r="KC76" s="65"/>
      <c r="KD76" s="65"/>
      <c r="KE76" s="65"/>
      <c r="KF76" s="65"/>
      <c r="KG76" s="65"/>
      <c r="KH76" s="65"/>
      <c r="KI76" s="65"/>
      <c r="KJ76" s="65"/>
      <c r="KK76" s="65"/>
      <c r="KL76" s="65"/>
      <c r="KM76" s="65"/>
      <c r="KN76" s="65"/>
      <c r="KO76" s="230"/>
      <c r="KP76" s="230"/>
      <c r="KQ76" s="230"/>
      <c r="KR76" s="230"/>
      <c r="KS76" s="230"/>
      <c r="KT76" s="230"/>
      <c r="KU76" s="230"/>
      <c r="KV76" s="230"/>
      <c r="KW76" s="230"/>
      <c r="KX76" s="230"/>
      <c r="KY76" s="230"/>
      <c r="KZ76" s="230"/>
      <c r="LA76" s="230"/>
      <c r="LB76" s="230"/>
      <c r="LC76" s="230"/>
      <c r="LD76" s="230"/>
      <c r="LE76" s="230"/>
      <c r="LF76" s="230"/>
      <c r="LG76" s="230"/>
      <c r="LH76" s="230"/>
      <c r="LI76" s="230"/>
      <c r="LJ76" s="230"/>
      <c r="LK76" s="230"/>
      <c r="LL76" s="230"/>
      <c r="LM76" s="230"/>
      <c r="LN76" s="230"/>
      <c r="LO76" s="230"/>
      <c r="LP76" s="230"/>
      <c r="LQ76" s="230"/>
      <c r="LR76" s="230"/>
      <c r="LS76" s="230"/>
      <c r="LT76" s="127"/>
      <c r="LU76" s="127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</row>
    <row r="77" spans="1:369" s="38" customFormat="1">
      <c r="A77" s="24" t="s">
        <v>234</v>
      </c>
      <c r="B77" s="24">
        <f>B62*2</f>
        <v>1.222149683821987E-2</v>
      </c>
      <c r="C77" s="24">
        <f t="shared" ref="C77:DY78" si="203">C62*2</f>
        <v>5.5640829061238059E-3</v>
      </c>
      <c r="D77" s="24">
        <f t="shared" si="203"/>
        <v>1.3205976957983093E-2</v>
      </c>
      <c r="E77" s="24">
        <f t="shared" si="203"/>
        <v>3.2330278773988301E-3</v>
      </c>
      <c r="F77" s="24">
        <f t="shared" si="203"/>
        <v>1.0981380756107167E-2</v>
      </c>
      <c r="G77" s="24">
        <f t="shared" si="203"/>
        <v>4.3935441886782346E-3</v>
      </c>
      <c r="H77" s="24">
        <f t="shared" si="203"/>
        <v>5.4718240241181451E-2</v>
      </c>
      <c r="I77" s="24">
        <f t="shared" si="203"/>
        <v>8.8465778218743771E-3</v>
      </c>
      <c r="J77" s="24">
        <f t="shared" si="203"/>
        <v>7.7550562266121125E-3</v>
      </c>
      <c r="K77" s="24">
        <f t="shared" si="203"/>
        <v>3.2087438966144383E-2</v>
      </c>
      <c r="L77" s="24">
        <f t="shared" si="203"/>
        <v>8.1417051562310428E-3</v>
      </c>
      <c r="M77" s="24">
        <f t="shared" si="203"/>
        <v>5.4916321812531711E-3</v>
      </c>
      <c r="N77" s="24">
        <f t="shared" si="203"/>
        <v>3.5817810658750988E-3</v>
      </c>
      <c r="O77" s="24">
        <f t="shared" si="203"/>
        <v>7.2817916210233518E-3</v>
      </c>
      <c r="P77" s="24">
        <f t="shared" si="203"/>
        <v>4.7995106684854119E-3</v>
      </c>
      <c r="Q77" s="24">
        <f t="shared" si="203"/>
        <v>2.1523594438821077E-2</v>
      </c>
      <c r="R77" s="24">
        <f t="shared" si="203"/>
        <v>1.7786155483155198E-2</v>
      </c>
      <c r="S77" s="24">
        <f t="shared" si="203"/>
        <v>4.834924920652111E-2</v>
      </c>
      <c r="T77" s="24">
        <f t="shared" si="203"/>
        <v>2.1260081569628433E-3</v>
      </c>
      <c r="U77" s="24">
        <f t="shared" si="203"/>
        <v>3.959317888425554E-3</v>
      </c>
      <c r="V77" s="24">
        <f t="shared" si="203"/>
        <v>3.0652514797709805E-3</v>
      </c>
      <c r="W77" s="24">
        <f t="shared" si="203"/>
        <v>4.6010107406330575E-3</v>
      </c>
      <c r="X77" s="24">
        <f t="shared" si="203"/>
        <v>1.5266619726616781E-2</v>
      </c>
      <c r="Y77" s="24">
        <f t="shared" si="203"/>
        <v>5.1870143103952375E-3</v>
      </c>
      <c r="Z77" s="24">
        <f t="shared" si="203"/>
        <v>4.1249824339967822E-3</v>
      </c>
      <c r="AA77" s="24">
        <f t="shared" si="203"/>
        <v>6.2803411513585239E-3</v>
      </c>
      <c r="AB77" s="24">
        <f t="shared" si="203"/>
        <v>0</v>
      </c>
      <c r="AC77" s="24">
        <f t="shared" si="203"/>
        <v>0</v>
      </c>
      <c r="AD77" s="24">
        <f t="shared" si="203"/>
        <v>0</v>
      </c>
      <c r="AE77" s="24">
        <f t="shared" si="203"/>
        <v>0</v>
      </c>
      <c r="AF77" s="24">
        <f t="shared" si="203"/>
        <v>0</v>
      </c>
      <c r="AG77" s="24">
        <f t="shared" si="203"/>
        <v>0</v>
      </c>
      <c r="AH77" s="24">
        <f t="shared" si="203"/>
        <v>0</v>
      </c>
      <c r="AI77" s="24">
        <f t="shared" si="203"/>
        <v>0</v>
      </c>
      <c r="AJ77" s="24">
        <f t="shared" si="203"/>
        <v>7.7702750115127969E-3</v>
      </c>
      <c r="AK77" s="24">
        <f t="shared" si="203"/>
        <v>4.8163512052632057E-3</v>
      </c>
      <c r="AL77" s="24">
        <f t="shared" si="203"/>
        <v>1.1243706699787921E-2</v>
      </c>
      <c r="AM77" s="24">
        <f t="shared" si="203"/>
        <v>5.7321620504730891E-3</v>
      </c>
      <c r="AN77" s="24">
        <f t="shared" si="203"/>
        <v>7.161615301853161E-3</v>
      </c>
      <c r="AO77" s="24">
        <f t="shared" si="203"/>
        <v>7.6042865924826212E-3</v>
      </c>
      <c r="AP77" s="24">
        <f t="shared" si="203"/>
        <v>1.0600771277445954E-2</v>
      </c>
      <c r="AQ77" s="24">
        <f t="shared" si="203"/>
        <v>1.7595472519020806E-2</v>
      </c>
      <c r="AR77" s="24">
        <f t="shared" si="203"/>
        <v>5.2284111088039452E-2</v>
      </c>
      <c r="AS77" s="24">
        <f t="shared" si="203"/>
        <v>3.3494794346888772E-3</v>
      </c>
      <c r="AT77" s="24">
        <f t="shared" si="203"/>
        <v>7.1992302843697275E-3</v>
      </c>
      <c r="AU77" s="24">
        <f t="shared" si="203"/>
        <v>9.9807582893623875E-2</v>
      </c>
      <c r="AV77" s="24">
        <f t="shared" si="203"/>
        <v>8.251675011389353E-3</v>
      </c>
      <c r="AW77" s="24">
        <f t="shared" si="203"/>
        <v>1.2830174785444022E-2</v>
      </c>
      <c r="AX77" s="83">
        <f>AX62*2</f>
        <v>0</v>
      </c>
      <c r="AY77" s="83">
        <f t="shared" ref="AY77:DB78" si="204">AY62*2</f>
        <v>0</v>
      </c>
      <c r="AZ77" s="83">
        <f t="shared" si="204"/>
        <v>0</v>
      </c>
      <c r="BA77" s="83">
        <f t="shared" si="204"/>
        <v>0</v>
      </c>
      <c r="BB77" s="83">
        <f t="shared" si="204"/>
        <v>0</v>
      </c>
      <c r="BC77" s="83">
        <f t="shared" si="204"/>
        <v>0</v>
      </c>
      <c r="BD77" s="83">
        <f t="shared" si="204"/>
        <v>0</v>
      </c>
      <c r="BE77" s="83">
        <f t="shared" si="204"/>
        <v>0</v>
      </c>
      <c r="BF77" s="83">
        <f t="shared" si="204"/>
        <v>0</v>
      </c>
      <c r="BG77" s="83">
        <f t="shared" si="204"/>
        <v>0</v>
      </c>
      <c r="BH77" s="83">
        <f t="shared" si="204"/>
        <v>0</v>
      </c>
      <c r="BI77" s="83">
        <f t="shared" si="204"/>
        <v>0</v>
      </c>
      <c r="BJ77" s="83">
        <f t="shared" si="204"/>
        <v>8.9453179505220165E-3</v>
      </c>
      <c r="BK77" s="83">
        <f t="shared" si="204"/>
        <v>1.9007292570772622E-2</v>
      </c>
      <c r="BL77" s="83">
        <f t="shared" si="204"/>
        <v>0</v>
      </c>
      <c r="BM77" s="83">
        <f t="shared" si="204"/>
        <v>2.314472071039669E-2</v>
      </c>
      <c r="BN77" s="83">
        <f t="shared" si="204"/>
        <v>1.9697474585382464E-2</v>
      </c>
      <c r="BO77" s="83">
        <f t="shared" si="204"/>
        <v>4.7017161449817392E-3</v>
      </c>
      <c r="BP77" s="83">
        <f t="shared" si="204"/>
        <v>1.065515786985508E-2</v>
      </c>
      <c r="BQ77" s="83">
        <f t="shared" si="204"/>
        <v>0</v>
      </c>
      <c r="BR77" s="83">
        <f t="shared" si="204"/>
        <v>5.2382400312702701E-3</v>
      </c>
      <c r="BS77" s="83">
        <f t="shared" si="204"/>
        <v>2.6457477559873994E-2</v>
      </c>
      <c r="BT77" s="83">
        <f t="shared" si="204"/>
        <v>2.1184319699001971E-2</v>
      </c>
      <c r="BU77" s="83">
        <f t="shared" si="204"/>
        <v>1.6127029942456628E-2</v>
      </c>
      <c r="BV77" s="83">
        <f t="shared" si="204"/>
        <v>0</v>
      </c>
      <c r="BW77" s="83">
        <f t="shared" si="204"/>
        <v>5.4523160688669893E-2</v>
      </c>
      <c r="BX77" s="83">
        <f t="shared" si="204"/>
        <v>0</v>
      </c>
      <c r="BY77" s="83">
        <f t="shared" si="204"/>
        <v>1.5349497613653687E-2</v>
      </c>
      <c r="BZ77" s="83">
        <f t="shared" si="204"/>
        <v>5.1752025584586338E-3</v>
      </c>
      <c r="CA77" s="83">
        <f t="shared" si="204"/>
        <v>1.5468648070430219E-2</v>
      </c>
      <c r="CB77" s="83">
        <f t="shared" si="204"/>
        <v>1.029121715623256E-2</v>
      </c>
      <c r="CC77" s="83">
        <f t="shared" si="204"/>
        <v>5.1993052367451994E-3</v>
      </c>
      <c r="CD77" s="83">
        <f t="shared" si="204"/>
        <v>0</v>
      </c>
      <c r="CE77" s="83">
        <f t="shared" si="204"/>
        <v>0</v>
      </c>
      <c r="CF77" s="83">
        <f t="shared" si="204"/>
        <v>0</v>
      </c>
      <c r="CG77" s="83">
        <f t="shared" si="204"/>
        <v>2.107786613545377E-2</v>
      </c>
      <c r="CH77" s="83">
        <f t="shared" si="204"/>
        <v>0</v>
      </c>
      <c r="CI77" s="83">
        <f t="shared" si="204"/>
        <v>0</v>
      </c>
      <c r="CJ77" s="83">
        <f t="shared" si="204"/>
        <v>0</v>
      </c>
      <c r="CK77" s="83">
        <f t="shared" si="204"/>
        <v>0</v>
      </c>
      <c r="CL77" s="83">
        <f t="shared" si="204"/>
        <v>1.5611140542833463E-2</v>
      </c>
      <c r="CM77" s="83">
        <f t="shared" si="204"/>
        <v>2.5856556808728528E-2</v>
      </c>
      <c r="CN77" s="83">
        <f t="shared" si="204"/>
        <v>0</v>
      </c>
      <c r="CO77" s="83">
        <f t="shared" si="204"/>
        <v>0</v>
      </c>
      <c r="CP77" s="83">
        <f t="shared" si="204"/>
        <v>0</v>
      </c>
      <c r="CQ77" s="83">
        <f t="shared" si="204"/>
        <v>1.5696887263881021E-2</v>
      </c>
      <c r="CR77" s="24">
        <f t="shared" si="204"/>
        <v>7.7488408365476522E-3</v>
      </c>
      <c r="CS77" s="24">
        <f t="shared" si="204"/>
        <v>9.9201879234461915E-3</v>
      </c>
      <c r="CT77" s="24">
        <f t="shared" si="204"/>
        <v>8.0020452635314477E-3</v>
      </c>
      <c r="CU77" s="24">
        <f t="shared" si="204"/>
        <v>2.1967310233184205E-2</v>
      </c>
      <c r="CV77" s="24">
        <f t="shared" si="204"/>
        <v>1.0326021031084929E-2</v>
      </c>
      <c r="CW77" s="24">
        <f t="shared" si="204"/>
        <v>1.0336094515178572E-2</v>
      </c>
      <c r="CX77" s="24">
        <f t="shared" si="204"/>
        <v>1.9075858246056777E-2</v>
      </c>
      <c r="CY77" s="24">
        <f t="shared" si="204"/>
        <v>5.5999604613640792E-2</v>
      </c>
      <c r="CZ77" s="24">
        <f t="shared" si="204"/>
        <v>1.3804676075847381E-2</v>
      </c>
      <c r="DA77" s="24">
        <f t="shared" si="204"/>
        <v>1.5057489614230399E-2</v>
      </c>
      <c r="DB77" s="24">
        <f t="shared" si="204"/>
        <v>0</v>
      </c>
      <c r="DC77" s="26">
        <f t="shared" si="203"/>
        <v>9.9883169469619972E-3</v>
      </c>
      <c r="DD77" s="26">
        <f t="shared" si="203"/>
        <v>8.4566656763223648E-3</v>
      </c>
      <c r="DE77" s="26">
        <f t="shared" si="203"/>
        <v>5.9030409063397125E-3</v>
      </c>
      <c r="DF77" s="26">
        <f t="shared" si="203"/>
        <v>3.5388040766431966E-3</v>
      </c>
      <c r="DG77" s="26">
        <f t="shared" si="203"/>
        <v>4.3041381484207287E-3</v>
      </c>
      <c r="DH77" s="26">
        <f t="shared" si="203"/>
        <v>7.2311833242026443E-3</v>
      </c>
      <c r="DI77" s="26">
        <f t="shared" si="203"/>
        <v>2.3181731803682149E-3</v>
      </c>
      <c r="DJ77" s="26">
        <f t="shared" si="203"/>
        <v>5.6904275479399344E-3</v>
      </c>
      <c r="DK77" s="26">
        <f t="shared" si="203"/>
        <v>1.0476191470558487E-2</v>
      </c>
      <c r="DL77" s="26">
        <f t="shared" si="203"/>
        <v>2.369575829146126E-3</v>
      </c>
      <c r="DM77" s="26">
        <f t="shared" si="203"/>
        <v>3.7581474787659022E-3</v>
      </c>
      <c r="DN77" s="26">
        <f t="shared" si="203"/>
        <v>1.1812453247362164E-2</v>
      </c>
      <c r="DO77" s="26">
        <f t="shared" si="203"/>
        <v>3.4597953393923557E-3</v>
      </c>
      <c r="DP77" s="26">
        <f t="shared" si="203"/>
        <v>6.5686389395188949E-3</v>
      </c>
      <c r="DQ77" s="26">
        <v>2.9363959453567234E-2</v>
      </c>
      <c r="DR77" s="26">
        <v>5.6068817758789949E-3</v>
      </c>
      <c r="DS77" s="26">
        <v>4.0209807257100307E-3</v>
      </c>
      <c r="DT77" s="26">
        <v>4.3115175132178085E-3</v>
      </c>
      <c r="DU77" s="26">
        <v>3.3899558973264285E-3</v>
      </c>
      <c r="DV77" s="26">
        <v>4.9512675152445515E-3</v>
      </c>
      <c r="DW77" s="26">
        <f t="shared" si="203"/>
        <v>0.16636309643659641</v>
      </c>
      <c r="DX77" s="26">
        <f t="shared" si="203"/>
        <v>4.183349381146808E-4</v>
      </c>
      <c r="DY77" s="26">
        <f t="shared" si="203"/>
        <v>0.15436677569973131</v>
      </c>
      <c r="DZ77" s="26">
        <f t="shared" ref="DZ77:EQ78" si="205">DZ62*2</f>
        <v>0</v>
      </c>
      <c r="EA77" s="26">
        <f t="shared" si="205"/>
        <v>7.0346692483131567E-5</v>
      </c>
      <c r="EB77" s="26">
        <f t="shared" si="205"/>
        <v>3.6209663772594635E-3</v>
      </c>
      <c r="EC77" s="26">
        <f t="shared" si="205"/>
        <v>4.6373511979587055E-3</v>
      </c>
      <c r="ED77" s="26">
        <f t="shared" si="205"/>
        <v>4.0228434535289678E-3</v>
      </c>
      <c r="EE77" s="26">
        <f t="shared" si="205"/>
        <v>3.9071989456524302E-3</v>
      </c>
      <c r="EF77" s="26">
        <f t="shared" si="205"/>
        <v>1.9212899816285097E-2</v>
      </c>
      <c r="EG77" s="26">
        <f t="shared" si="205"/>
        <v>5.4760522422852434E-3</v>
      </c>
      <c r="EH77" s="26">
        <f t="shared" si="205"/>
        <v>4.198616015681317E-3</v>
      </c>
      <c r="EI77" s="26">
        <f t="shared" si="205"/>
        <v>1.3498135948618449E-2</v>
      </c>
      <c r="EJ77" s="26">
        <f t="shared" si="205"/>
        <v>2.6423259193502063E-3</v>
      </c>
      <c r="EK77" s="26">
        <f t="shared" si="205"/>
        <v>3.6033397167192895E-3</v>
      </c>
      <c r="EL77" s="26">
        <f t="shared" si="205"/>
        <v>2.8876343727256022E-3</v>
      </c>
      <c r="EM77" s="26">
        <f t="shared" si="205"/>
        <v>3.1344664404171864E-2</v>
      </c>
      <c r="EN77" s="26">
        <f t="shared" si="205"/>
        <v>2.9214909727697858E-2</v>
      </c>
      <c r="EO77" s="26">
        <f t="shared" si="205"/>
        <v>3.1907328758434966E-2</v>
      </c>
      <c r="EP77" s="26">
        <f t="shared" si="205"/>
        <v>2.7564291398062938E-2</v>
      </c>
      <c r="EQ77" s="26">
        <f t="shared" si="205"/>
        <v>3.2558713657820454E-2</v>
      </c>
      <c r="ER77" s="27">
        <v>2.0831070813303508E-2</v>
      </c>
      <c r="ES77" s="27">
        <v>1.2319764423042973E-2</v>
      </c>
      <c r="ET77" s="27">
        <v>1.6623188165862716E-2</v>
      </c>
      <c r="EU77" s="27">
        <v>3.8435136643516714E-2</v>
      </c>
      <c r="EV77" s="27">
        <v>4.8214979901931215E-2</v>
      </c>
      <c r="EW77" s="27">
        <v>1.6579269507049414E-2</v>
      </c>
      <c r="EX77" s="27">
        <v>5.1305579049024334E-3</v>
      </c>
      <c r="EY77" s="27">
        <v>2.9071002417773405E-2</v>
      </c>
      <c r="EZ77" s="27">
        <v>2.5336145543388637E-2</v>
      </c>
      <c r="FA77" s="27">
        <v>6.368502700042615E-2</v>
      </c>
      <c r="FB77" s="27">
        <v>2.1567598010622913E-2</v>
      </c>
      <c r="FC77" s="27">
        <v>3.4278135665945467E-2</v>
      </c>
      <c r="FD77" s="27">
        <v>2.5806778194884621E-2</v>
      </c>
      <c r="FE77" s="27">
        <v>2.1887195998309593E-2</v>
      </c>
      <c r="FF77" s="27">
        <v>1.7791401388096442E-2</v>
      </c>
      <c r="FG77" s="27">
        <v>2.8414415183796841E-2</v>
      </c>
      <c r="FH77" s="27">
        <v>9.3885524558069127E-3</v>
      </c>
      <c r="FI77" s="27">
        <v>2.0865649137646783E-2</v>
      </c>
      <c r="FJ77" s="27">
        <v>3.3946046764167279E-2</v>
      </c>
      <c r="FK77" s="27">
        <v>2.6298749003896005E-2</v>
      </c>
      <c r="FL77" s="27">
        <v>4.2056221712814604E-2</v>
      </c>
      <c r="FM77" s="27">
        <v>4.2108691085508805E-2</v>
      </c>
      <c r="FN77" s="27">
        <v>4.3151908961038772E-2</v>
      </c>
      <c r="FO77" s="27">
        <v>5.5104461859703885E-2</v>
      </c>
      <c r="FP77" s="27">
        <v>4.9893627167210387E-2</v>
      </c>
      <c r="FQ77" s="27">
        <v>4.4381605542355748E-2</v>
      </c>
      <c r="FR77" s="27">
        <v>4.5157096603966808E-2</v>
      </c>
      <c r="FS77" s="27">
        <v>7.8775272579594047E-2</v>
      </c>
      <c r="FT77" s="27">
        <v>5.8001773972335711E-2</v>
      </c>
      <c r="FU77" s="27">
        <v>6.8071533882804472E-2</v>
      </c>
      <c r="FV77" s="27">
        <f>FV62*2</f>
        <v>5.9932683233734102E-2</v>
      </c>
      <c r="FW77" s="27">
        <f t="shared" ref="FW77:GY78" si="206">FW62*2</f>
        <v>1.2781992586892405E-2</v>
      </c>
      <c r="FX77" s="27">
        <f t="shared" si="206"/>
        <v>4.2894550036504803E-3</v>
      </c>
      <c r="FY77" s="27">
        <f t="shared" si="206"/>
        <v>1.7912242806106284E-2</v>
      </c>
      <c r="FZ77" s="27">
        <f t="shared" si="206"/>
        <v>1.3185001822232397E-2</v>
      </c>
      <c r="GA77" s="27">
        <f t="shared" si="206"/>
        <v>3.1545831423531512E-2</v>
      </c>
      <c r="GB77" s="27">
        <f t="shared" si="206"/>
        <v>9.0047000684816796E-3</v>
      </c>
      <c r="GC77" s="27">
        <f t="shared" si="206"/>
        <v>1.6852159386526382E-2</v>
      </c>
      <c r="GD77" s="27">
        <f t="shared" si="206"/>
        <v>1.2868786252513692E-2</v>
      </c>
      <c r="GE77" s="27">
        <f t="shared" si="206"/>
        <v>1.6947892495125003E-2</v>
      </c>
      <c r="GF77" s="27">
        <f t="shared" si="206"/>
        <v>1.7116713303009446E-2</v>
      </c>
      <c r="GG77" s="27">
        <f t="shared" si="206"/>
        <v>2.1805262070702148E-2</v>
      </c>
      <c r="GH77" s="27">
        <f t="shared" si="206"/>
        <v>1.2815979387537103E-2</v>
      </c>
      <c r="GI77" s="27">
        <f t="shared" si="206"/>
        <v>1.2977630605098864E-2</v>
      </c>
      <c r="GJ77" s="27">
        <f t="shared" si="206"/>
        <v>8.9839607062320876E-3</v>
      </c>
      <c r="GK77" s="27">
        <f t="shared" si="206"/>
        <v>2.3312848442005828E-2</v>
      </c>
      <c r="GL77" s="27">
        <f t="shared" si="206"/>
        <v>4.5687477026922114E-3</v>
      </c>
      <c r="GM77" s="27">
        <f t="shared" si="206"/>
        <v>2.3479935831581398E-2</v>
      </c>
      <c r="GN77" s="27">
        <f t="shared" si="206"/>
        <v>0</v>
      </c>
      <c r="GO77" s="27">
        <f t="shared" si="206"/>
        <v>1.3621694333996352E-2</v>
      </c>
      <c r="GP77" s="27">
        <f t="shared" si="206"/>
        <v>1.3716242213292356E-2</v>
      </c>
      <c r="GQ77" s="27">
        <f t="shared" si="206"/>
        <v>1.3401538928241107E-2</v>
      </c>
      <c r="GR77" s="27">
        <f t="shared" si="206"/>
        <v>9.0642645598316036E-3</v>
      </c>
      <c r="GS77" s="27">
        <f t="shared" si="206"/>
        <v>8.5798479849046368E-3</v>
      </c>
      <c r="GT77" s="27">
        <f t="shared" si="206"/>
        <v>8.437965572435039E-3</v>
      </c>
      <c r="GU77" s="27">
        <f t="shared" si="206"/>
        <v>1.2832514617840633E-2</v>
      </c>
      <c r="GV77" s="27">
        <f t="shared" si="206"/>
        <v>1.9516464100559159E-2</v>
      </c>
      <c r="GW77" s="27">
        <f t="shared" si="206"/>
        <v>1.3899464958946719E-2</v>
      </c>
      <c r="GX77" s="27">
        <f t="shared" si="206"/>
        <v>1.3381325061374695E-2</v>
      </c>
      <c r="GY77" s="27">
        <f t="shared" si="206"/>
        <v>3.7706399886987631E-2</v>
      </c>
      <c r="GZ77" s="27">
        <f>GZ62*2</f>
        <v>5.4546553959235265E-2</v>
      </c>
      <c r="HA77" s="27">
        <f t="shared" ref="HA77:IS78" si="207">HA62*2</f>
        <v>7.519333519146322E-2</v>
      </c>
      <c r="HB77" s="27">
        <f t="shared" si="207"/>
        <v>6.8077258316435796E-2</v>
      </c>
      <c r="HC77" s="27">
        <f t="shared" si="207"/>
        <v>8.2474347864062315E-3</v>
      </c>
      <c r="HD77" s="27">
        <f t="shared" si="207"/>
        <v>2.066060615746193E-2</v>
      </c>
      <c r="HE77" s="27">
        <f t="shared" si="207"/>
        <v>3.4053244357313682E-2</v>
      </c>
      <c r="HF77" s="27">
        <f t="shared" si="207"/>
        <v>5.1568483707883021E-2</v>
      </c>
      <c r="HG77" s="27">
        <f t="shared" si="207"/>
        <v>3.4817369046865269E-2</v>
      </c>
      <c r="HH77" s="27">
        <f t="shared" si="207"/>
        <v>5.1951154160820828E-2</v>
      </c>
      <c r="HI77" s="27">
        <f t="shared" si="207"/>
        <v>7.8775272579594047E-2</v>
      </c>
      <c r="HJ77" s="27">
        <f t="shared" si="207"/>
        <v>5.8001773972335711E-2</v>
      </c>
      <c r="HK77" s="27">
        <f t="shared" si="207"/>
        <v>8.7669448935675121E-3</v>
      </c>
      <c r="HL77" s="27">
        <f t="shared" si="207"/>
        <v>1.2703566480006232E-2</v>
      </c>
      <c r="HM77" s="27">
        <f t="shared" si="207"/>
        <v>1.4078267274854615E-2</v>
      </c>
      <c r="HN77" s="27">
        <f t="shared" si="207"/>
        <v>1.6670608559624451E-2</v>
      </c>
      <c r="HO77" s="27">
        <f t="shared" si="207"/>
        <v>1.2366585134643801E-2</v>
      </c>
      <c r="HP77" s="27">
        <f t="shared" si="207"/>
        <v>1.6708138500840786E-2</v>
      </c>
      <c r="HQ77" s="27">
        <f t="shared" si="207"/>
        <v>2.0809907265447628E-2</v>
      </c>
      <c r="HR77" s="27">
        <f t="shared" si="207"/>
        <v>8.3685583697041769E-3</v>
      </c>
      <c r="HS77" s="27">
        <f t="shared" si="207"/>
        <v>8.4101211873086976E-3</v>
      </c>
      <c r="HT77" s="27">
        <f t="shared" si="207"/>
        <v>2.9531260931180622E-2</v>
      </c>
      <c r="HU77" s="27">
        <f t="shared" si="207"/>
        <v>2.0970154078711004E-2</v>
      </c>
      <c r="HV77" s="27">
        <f t="shared" si="207"/>
        <v>2.8314316227886736E-2</v>
      </c>
      <c r="HW77" s="27">
        <f t="shared" si="207"/>
        <v>1.951808393326955E-2</v>
      </c>
      <c r="HX77" s="27">
        <f t="shared" si="207"/>
        <v>1.2314751113428765E-2</v>
      </c>
      <c r="HY77" s="27">
        <f t="shared" si="207"/>
        <v>2.0704539702604812E-2</v>
      </c>
      <c r="HZ77" s="27">
        <f t="shared" si="207"/>
        <v>4.5157096603966808E-2</v>
      </c>
      <c r="IA77" s="27">
        <f t="shared" si="207"/>
        <v>2.4852832925967822E-2</v>
      </c>
      <c r="IB77" s="27">
        <f t="shared" si="207"/>
        <v>1.6577701756533912E-2</v>
      </c>
      <c r="IC77" s="27">
        <f t="shared" si="207"/>
        <v>2.159493117534398E-2</v>
      </c>
      <c r="ID77" s="27">
        <f t="shared" si="207"/>
        <v>4.9893627167210387E-2</v>
      </c>
      <c r="IE77" s="27">
        <f t="shared" si="207"/>
        <v>1.647469751800686E-2</v>
      </c>
      <c r="IF77" s="27">
        <f t="shared" si="207"/>
        <v>3.6910605011351044E-2</v>
      </c>
      <c r="IG77" s="27">
        <f t="shared" si="207"/>
        <v>2.0664577469511315E-2</v>
      </c>
      <c r="IH77" s="27">
        <f t="shared" si="207"/>
        <v>3.2786207843213101E-2</v>
      </c>
      <c r="II77" s="27">
        <f t="shared" si="207"/>
        <v>4.4381605542355748E-2</v>
      </c>
      <c r="IJ77" s="27">
        <f t="shared" si="207"/>
        <v>2.4641730810164179E-2</v>
      </c>
      <c r="IK77" s="27">
        <f t="shared" si="207"/>
        <v>2.5315816015191551E-2</v>
      </c>
      <c r="IL77" s="27">
        <f t="shared" si="207"/>
        <v>1.6181114640812545E-2</v>
      </c>
      <c r="IM77" s="27">
        <f t="shared" si="207"/>
        <v>2.1037544063939588E-2</v>
      </c>
      <c r="IN77" s="27">
        <f t="shared" si="207"/>
        <v>3.330840723125409E-2</v>
      </c>
      <c r="IO77" s="27">
        <f t="shared" si="207"/>
        <v>2.6669605722468709E-2</v>
      </c>
      <c r="IP77" s="27">
        <f t="shared" si="207"/>
        <v>4.9481464329887738E-2</v>
      </c>
      <c r="IQ77" s="27">
        <f t="shared" si="207"/>
        <v>2.0371404267721795E-2</v>
      </c>
      <c r="IR77" s="27">
        <f t="shared" si="207"/>
        <v>2.0742721169329254E-2</v>
      </c>
      <c r="IS77" s="27">
        <f t="shared" si="207"/>
        <v>8.3467007939774449E-3</v>
      </c>
      <c r="IT77" s="27">
        <f>IT62*2</f>
        <v>3.7714944640876998E-2</v>
      </c>
      <c r="IU77" s="27">
        <f t="shared" ref="IU77:JJ78" si="208">IU62*2</f>
        <v>3.8447875344115673E-2</v>
      </c>
      <c r="IV77" s="27">
        <f t="shared" si="208"/>
        <v>3.4089784326319053E-2</v>
      </c>
      <c r="IW77" s="27">
        <f t="shared" si="208"/>
        <v>3.0903118401089186E-2</v>
      </c>
      <c r="IX77" s="27">
        <f t="shared" si="208"/>
        <v>4.0698473940472088E-2</v>
      </c>
      <c r="IY77" s="27">
        <f t="shared" si="208"/>
        <v>1.6268640296513991E-2</v>
      </c>
      <c r="IZ77" s="27">
        <f t="shared" si="208"/>
        <v>2.4241187383651549E-2</v>
      </c>
      <c r="JA77" s="27">
        <f t="shared" si="208"/>
        <v>4.11391610522042E-2</v>
      </c>
      <c r="JB77" s="27">
        <f t="shared" si="208"/>
        <v>2.1133383117103603E-2</v>
      </c>
      <c r="JC77" s="27">
        <f t="shared" si="208"/>
        <v>2.4554500859941774E-2</v>
      </c>
      <c r="JD77" s="27">
        <f t="shared" si="208"/>
        <v>1.6131135986104793E-2</v>
      </c>
      <c r="JE77" s="27">
        <f t="shared" si="208"/>
        <v>1.6773279356256846E-2</v>
      </c>
      <c r="JF77" s="27">
        <f t="shared" si="208"/>
        <v>1.64855035317291E-2</v>
      </c>
      <c r="JG77" s="27">
        <f t="shared" si="208"/>
        <v>2.158060136141382E-2</v>
      </c>
      <c r="JH77" s="27">
        <f t="shared" si="208"/>
        <v>3.7759320257312032E-2</v>
      </c>
      <c r="JI77" s="27">
        <f t="shared" si="208"/>
        <v>1.6668116998765293E-2</v>
      </c>
      <c r="JJ77" s="27">
        <f t="shared" si="208"/>
        <v>1.646867940171012E-2</v>
      </c>
      <c r="JK77" s="27">
        <f>JK62*2</f>
        <v>0</v>
      </c>
      <c r="JL77" s="27">
        <f t="shared" ref="JL77:LS78" si="209">JL62*2</f>
        <v>7.0060053463441588E-2</v>
      </c>
      <c r="JM77" s="27">
        <f t="shared" si="209"/>
        <v>0</v>
      </c>
      <c r="JN77" s="27">
        <f t="shared" si="209"/>
        <v>0.12485074936403276</v>
      </c>
      <c r="JO77" s="27">
        <f t="shared" si="209"/>
        <v>6.699993868400074E-2</v>
      </c>
      <c r="JP77" s="27">
        <f t="shared" si="209"/>
        <v>0</v>
      </c>
      <c r="JQ77" s="27">
        <f t="shared" si="209"/>
        <v>0</v>
      </c>
      <c r="JR77" s="27">
        <f t="shared" si="209"/>
        <v>0</v>
      </c>
      <c r="JS77" s="27">
        <f t="shared" si="209"/>
        <v>0</v>
      </c>
      <c r="JT77" s="27">
        <f t="shared" si="209"/>
        <v>0</v>
      </c>
      <c r="JU77" s="27">
        <f t="shared" si="209"/>
        <v>0</v>
      </c>
      <c r="JV77" s="27">
        <f t="shared" si="209"/>
        <v>0</v>
      </c>
      <c r="JW77" s="27">
        <f t="shared" si="209"/>
        <v>0</v>
      </c>
      <c r="JX77" s="27">
        <f t="shared" si="209"/>
        <v>0</v>
      </c>
      <c r="JY77" s="27">
        <f t="shared" si="209"/>
        <v>0</v>
      </c>
      <c r="JZ77" s="27">
        <f t="shared" si="209"/>
        <v>0</v>
      </c>
      <c r="KA77" s="27">
        <f t="shared" si="209"/>
        <v>0</v>
      </c>
      <c r="KB77" s="27">
        <f t="shared" si="209"/>
        <v>0</v>
      </c>
      <c r="KC77" s="27">
        <f t="shared" si="209"/>
        <v>0</v>
      </c>
      <c r="KD77" s="27">
        <f t="shared" si="209"/>
        <v>0</v>
      </c>
      <c r="KE77" s="27">
        <f t="shared" si="209"/>
        <v>0</v>
      </c>
      <c r="KF77" s="27">
        <f t="shared" si="209"/>
        <v>0</v>
      </c>
      <c r="KG77" s="27">
        <f t="shared" si="209"/>
        <v>6.9246094271137995E-2</v>
      </c>
      <c r="KH77" s="27">
        <f t="shared" si="209"/>
        <v>0.19070865548539651</v>
      </c>
      <c r="KI77" s="27">
        <f t="shared" si="209"/>
        <v>0.23498562749216079</v>
      </c>
      <c r="KJ77" s="27">
        <f t="shared" si="209"/>
        <v>0</v>
      </c>
      <c r="KK77" s="27">
        <f t="shared" si="209"/>
        <v>0.29206139042366852</v>
      </c>
      <c r="KL77" s="27">
        <f t="shared" si="209"/>
        <v>0.1381541018824991</v>
      </c>
      <c r="KM77" s="238">
        <f t="shared" si="209"/>
        <v>6.8258798771916512E-2</v>
      </c>
      <c r="KN77" s="238">
        <f t="shared" si="209"/>
        <v>2.4814267505678334E-2</v>
      </c>
      <c r="KO77" s="239">
        <f t="shared" si="209"/>
        <v>0.11565502527522047</v>
      </c>
      <c r="KP77" s="239">
        <f t="shared" si="209"/>
        <v>0</v>
      </c>
      <c r="KQ77" s="239">
        <f t="shared" si="209"/>
        <v>1.9065916172435637E-2</v>
      </c>
      <c r="KR77" s="239">
        <f t="shared" si="209"/>
        <v>3.8175659865844182E-2</v>
      </c>
      <c r="KS77" s="239">
        <f t="shared" si="209"/>
        <v>5.2196288972359922E-2</v>
      </c>
      <c r="KT77" s="239">
        <f t="shared" si="209"/>
        <v>8.0130842565245469E-2</v>
      </c>
      <c r="KU77" s="239">
        <f t="shared" si="209"/>
        <v>5.9113369457148089E-2</v>
      </c>
      <c r="KV77" s="239">
        <f t="shared" si="209"/>
        <v>1.9383486565314908E-2</v>
      </c>
      <c r="KW77" s="239">
        <f t="shared" si="209"/>
        <v>6.4217267391922947E-2</v>
      </c>
      <c r="KX77" s="239">
        <f t="shared" si="209"/>
        <v>3.4643750559313354E-2</v>
      </c>
      <c r="KY77" s="239">
        <f t="shared" si="209"/>
        <v>2.4839110337965181E-2</v>
      </c>
      <c r="KZ77" s="239">
        <f t="shared" si="209"/>
        <v>2.5039743180840499E-2</v>
      </c>
      <c r="LA77" s="239">
        <f t="shared" si="209"/>
        <v>2.9304244930926874E-2</v>
      </c>
      <c r="LB77" s="239">
        <f t="shared" si="209"/>
        <v>5.8116086712121658E-2</v>
      </c>
      <c r="LC77" s="239">
        <f t="shared" si="209"/>
        <v>5.2752580587989033E-2</v>
      </c>
      <c r="LD77" s="239">
        <f t="shared" si="209"/>
        <v>6.2990652613721859E-2</v>
      </c>
      <c r="LE77" s="239">
        <f t="shared" si="209"/>
        <v>1.8835729780447417E-2</v>
      </c>
      <c r="LF77" s="239">
        <f t="shared" si="209"/>
        <v>7.2477652782216892E-2</v>
      </c>
      <c r="LG77" s="239">
        <f t="shared" si="209"/>
        <v>1.4110243586202059E-2</v>
      </c>
      <c r="LH77" s="239">
        <f t="shared" si="209"/>
        <v>4.7490105856399893E-3</v>
      </c>
      <c r="LI77" s="239">
        <f t="shared" si="209"/>
        <v>2.0207541301769265E-2</v>
      </c>
      <c r="LJ77" s="239">
        <f t="shared" si="209"/>
        <v>2.1691929978817755E-2</v>
      </c>
      <c r="LK77" s="239">
        <f t="shared" si="209"/>
        <v>2.7807822520771488E-2</v>
      </c>
      <c r="LL77" s="239">
        <f t="shared" si="209"/>
        <v>6.1983272628021308E-2</v>
      </c>
      <c r="LM77" s="240">
        <f t="shared" si="209"/>
        <v>2.7082636906721004E-2</v>
      </c>
      <c r="LN77" s="240">
        <f t="shared" si="209"/>
        <v>1.8554283227086448E-2</v>
      </c>
      <c r="LO77" s="240">
        <f t="shared" si="209"/>
        <v>2.1716954754892638E-2</v>
      </c>
      <c r="LP77" s="240">
        <f t="shared" si="209"/>
        <v>1.7789521386066053E-2</v>
      </c>
      <c r="LQ77" s="240">
        <f t="shared" si="209"/>
        <v>1.295287496960975E-2</v>
      </c>
      <c r="LR77" s="240">
        <f t="shared" si="209"/>
        <v>1.7688129668941947E-2</v>
      </c>
      <c r="LS77" s="240">
        <f t="shared" si="209"/>
        <v>1.2784759012353399E-2</v>
      </c>
      <c r="LT77" s="127">
        <f>LT62*2</f>
        <v>0</v>
      </c>
      <c r="LU77" s="127">
        <f t="shared" ref="LU77:NE78" si="210">LU62*2</f>
        <v>1.6365640817558456E-2</v>
      </c>
      <c r="LV77" s="127">
        <f t="shared" si="210"/>
        <v>1.2396936192765339E-2</v>
      </c>
      <c r="LW77" s="127">
        <f t="shared" si="210"/>
        <v>2.911250462913717E-2</v>
      </c>
      <c r="LX77" s="127">
        <f t="shared" si="210"/>
        <v>8.2203534871134135E-3</v>
      </c>
      <c r="LY77" s="127">
        <f t="shared" si="210"/>
        <v>3.6931900584419225E-2</v>
      </c>
      <c r="LZ77" s="127">
        <f t="shared" si="210"/>
        <v>0</v>
      </c>
      <c r="MA77" s="127">
        <f t="shared" si="210"/>
        <v>1.7079297806667764E-2</v>
      </c>
      <c r="MB77" s="127">
        <f t="shared" si="210"/>
        <v>0</v>
      </c>
      <c r="MC77" s="127">
        <f t="shared" si="210"/>
        <v>8.2943909160563684E-3</v>
      </c>
      <c r="MD77" s="127">
        <f t="shared" si="210"/>
        <v>8.0604788222709937E-3</v>
      </c>
      <c r="ME77" s="127">
        <f t="shared" si="210"/>
        <v>0</v>
      </c>
      <c r="MF77" s="127">
        <f t="shared" si="210"/>
        <v>0</v>
      </c>
      <c r="MG77" s="127">
        <f t="shared" si="210"/>
        <v>0</v>
      </c>
      <c r="MH77" s="127">
        <f t="shared" si="210"/>
        <v>1.6714020675888633E-2</v>
      </c>
      <c r="MI77" s="127">
        <f t="shared" si="210"/>
        <v>0</v>
      </c>
      <c r="MJ77" s="127">
        <f t="shared" si="210"/>
        <v>1.2785671796458136E-2</v>
      </c>
      <c r="MK77" s="127">
        <f t="shared" si="210"/>
        <v>0</v>
      </c>
      <c r="ML77" s="127">
        <f t="shared" si="210"/>
        <v>0</v>
      </c>
      <c r="MM77" s="127">
        <f t="shared" si="210"/>
        <v>1.4289756245054458E-2</v>
      </c>
      <c r="MN77" s="127">
        <f t="shared" si="210"/>
        <v>8.5372712698549586E-3</v>
      </c>
      <c r="MO77" s="127">
        <f t="shared" si="210"/>
        <v>1.2939595152013093E-2</v>
      </c>
      <c r="MP77" s="127">
        <f t="shared" si="210"/>
        <v>0</v>
      </c>
      <c r="MQ77" s="127">
        <f t="shared" si="210"/>
        <v>0</v>
      </c>
      <c r="MR77" s="127">
        <f t="shared" si="210"/>
        <v>0</v>
      </c>
      <c r="MS77" s="127">
        <f t="shared" si="210"/>
        <v>0</v>
      </c>
      <c r="MT77" s="127">
        <f t="shared" si="210"/>
        <v>0</v>
      </c>
      <c r="MU77" s="127">
        <f t="shared" si="210"/>
        <v>1.8926841306847596E-2</v>
      </c>
      <c r="MV77" s="127">
        <f t="shared" si="210"/>
        <v>9.4989292355901721E-3</v>
      </c>
      <c r="MW77" s="127">
        <f t="shared" si="210"/>
        <v>0</v>
      </c>
      <c r="MX77" s="127">
        <f t="shared" si="210"/>
        <v>0</v>
      </c>
      <c r="MY77" s="127">
        <f t="shared" si="210"/>
        <v>9.6046151401834833E-3</v>
      </c>
      <c r="MZ77" s="127">
        <f t="shared" si="210"/>
        <v>1.4277238686107275E-2</v>
      </c>
      <c r="NA77" s="127">
        <f t="shared" si="210"/>
        <v>0</v>
      </c>
      <c r="NB77" s="127">
        <f t="shared" si="210"/>
        <v>0</v>
      </c>
      <c r="NC77" s="127">
        <f t="shared" si="210"/>
        <v>0</v>
      </c>
      <c r="ND77" s="127">
        <f t="shared" si="210"/>
        <v>4.2743222533603159E-3</v>
      </c>
      <c r="NE77" s="127">
        <f t="shared" si="210"/>
        <v>3.3888456784352788E-2</v>
      </c>
    </row>
    <row r="78" spans="1:369" s="38" customFormat="1">
      <c r="A78" s="24" t="s">
        <v>235</v>
      </c>
      <c r="B78" s="24">
        <f>B63*2</f>
        <v>7.9448288074426318E-2</v>
      </c>
      <c r="C78" s="24">
        <f t="shared" si="203"/>
        <v>6.4553251229809441E-2</v>
      </c>
      <c r="D78" s="24">
        <f t="shared" si="203"/>
        <v>0.18283470455574763</v>
      </c>
      <c r="E78" s="24">
        <f t="shared" si="203"/>
        <v>0.14103372156287852</v>
      </c>
      <c r="F78" s="24">
        <f t="shared" si="203"/>
        <v>0.15377899282801666</v>
      </c>
      <c r="G78" s="24">
        <f t="shared" si="203"/>
        <v>0.16425561324613905</v>
      </c>
      <c r="H78" s="24">
        <f t="shared" si="203"/>
        <v>0.15601389550029579</v>
      </c>
      <c r="I78" s="24">
        <f t="shared" si="203"/>
        <v>0.1766242501342524</v>
      </c>
      <c r="J78" s="24">
        <f t="shared" si="203"/>
        <v>0.18575815763903977</v>
      </c>
      <c r="K78" s="24">
        <f t="shared" si="203"/>
        <v>0.14438877391354407</v>
      </c>
      <c r="L78" s="24">
        <f t="shared" si="203"/>
        <v>0.14995203165468687</v>
      </c>
      <c r="M78" s="24">
        <f t="shared" si="203"/>
        <v>6.4798092460387688E-2</v>
      </c>
      <c r="N78" s="24">
        <f t="shared" si="203"/>
        <v>6.1120206550924018E-2</v>
      </c>
      <c r="O78" s="24">
        <f t="shared" si="203"/>
        <v>0.15049120086819073</v>
      </c>
      <c r="P78" s="24">
        <f t="shared" si="203"/>
        <v>0.10971838865171822</v>
      </c>
      <c r="Q78" s="24">
        <f t="shared" si="203"/>
        <v>0.13647305758793626</v>
      </c>
      <c r="R78" s="24">
        <f t="shared" si="203"/>
        <v>0.10331143992466305</v>
      </c>
      <c r="S78" s="24">
        <f t="shared" si="203"/>
        <v>0.10591729094180788</v>
      </c>
      <c r="T78" s="24">
        <f t="shared" si="203"/>
        <v>8.1065238350895769E-2</v>
      </c>
      <c r="U78" s="24">
        <f t="shared" si="203"/>
        <v>8.454355834356149E-2</v>
      </c>
      <c r="V78" s="24">
        <f t="shared" si="203"/>
        <v>6.9096227964271173E-2</v>
      </c>
      <c r="W78" s="24">
        <f t="shared" si="203"/>
        <v>9.0773941113088716E-2</v>
      </c>
      <c r="X78" s="24">
        <f t="shared" si="203"/>
        <v>6.9606451916255599E-2</v>
      </c>
      <c r="Y78" s="24">
        <f t="shared" si="203"/>
        <v>6.801453121146786E-2</v>
      </c>
      <c r="Z78" s="24">
        <f t="shared" si="203"/>
        <v>7.3033167005291763E-2</v>
      </c>
      <c r="AA78" s="24">
        <f t="shared" si="203"/>
        <v>7.11554151271407E-2</v>
      </c>
      <c r="AB78" s="24">
        <f t="shared" si="203"/>
        <v>0.12824226360045604</v>
      </c>
      <c r="AC78" s="24">
        <f t="shared" si="203"/>
        <v>8.6320912743629963E-2</v>
      </c>
      <c r="AD78" s="24">
        <f t="shared" si="203"/>
        <v>6.7952139345469537E-2</v>
      </c>
      <c r="AE78" s="24">
        <f t="shared" si="203"/>
        <v>7.0043882366130975E-2</v>
      </c>
      <c r="AF78" s="24">
        <f t="shared" si="203"/>
        <v>7.6650662810791748E-2</v>
      </c>
      <c r="AG78" s="24">
        <f t="shared" si="203"/>
        <v>8.1209470507682152E-2</v>
      </c>
      <c r="AH78" s="24">
        <f t="shared" si="203"/>
        <v>7.3143583415278601E-2</v>
      </c>
      <c r="AI78" s="24">
        <f t="shared" si="203"/>
        <v>8.0277540915795781E-2</v>
      </c>
      <c r="AJ78" s="24">
        <f t="shared" si="203"/>
        <v>8.8784424568091908E-2</v>
      </c>
      <c r="AK78" s="24">
        <f t="shared" si="203"/>
        <v>8.8595640141015758E-2</v>
      </c>
      <c r="AL78" s="24">
        <f t="shared" si="203"/>
        <v>0.10861859080347247</v>
      </c>
      <c r="AM78" s="24">
        <f t="shared" si="203"/>
        <v>6.470738990426711E-2</v>
      </c>
      <c r="AN78" s="24">
        <f t="shared" si="203"/>
        <v>7.0338967035944749E-2</v>
      </c>
      <c r="AO78" s="24">
        <f t="shared" si="203"/>
        <v>4.9397849250014128E-2</v>
      </c>
      <c r="AP78" s="24">
        <f t="shared" si="203"/>
        <v>7.0873378733265852E-2</v>
      </c>
      <c r="AQ78" s="24">
        <f t="shared" si="203"/>
        <v>0.10961480229476989</v>
      </c>
      <c r="AR78" s="24">
        <f t="shared" si="203"/>
        <v>8.04656646658264E-2</v>
      </c>
      <c r="AS78" s="24">
        <f t="shared" si="203"/>
        <v>0.14926356713784772</v>
      </c>
      <c r="AT78" s="24">
        <f t="shared" si="203"/>
        <v>0.12214520115467688</v>
      </c>
      <c r="AU78" s="24">
        <f t="shared" si="203"/>
        <v>0.13050067828682005</v>
      </c>
      <c r="AV78" s="24">
        <f t="shared" si="203"/>
        <v>3.0152168189361145E-2</v>
      </c>
      <c r="AW78" s="24">
        <f t="shared" si="203"/>
        <v>1.5007276852995716E-2</v>
      </c>
      <c r="AX78" s="83">
        <f>AX63*2</f>
        <v>0</v>
      </c>
      <c r="AY78" s="83">
        <f t="shared" si="204"/>
        <v>9.655531750592472E-2</v>
      </c>
      <c r="AZ78" s="83">
        <f t="shared" si="204"/>
        <v>6.6418736956293634E-2</v>
      </c>
      <c r="BA78" s="83">
        <f t="shared" si="204"/>
        <v>7.7422484975385633E-2</v>
      </c>
      <c r="BB78" s="83">
        <f t="shared" si="204"/>
        <v>0.10083393125818622</v>
      </c>
      <c r="BC78" s="83">
        <f t="shared" si="204"/>
        <v>0.11087027655629679</v>
      </c>
      <c r="BD78" s="83">
        <f t="shared" si="204"/>
        <v>0.11603466688667076</v>
      </c>
      <c r="BE78" s="83">
        <f t="shared" si="204"/>
        <v>9.7195106584210655E-2</v>
      </c>
      <c r="BF78" s="83">
        <f t="shared" si="204"/>
        <v>8.5516206928214308E-2</v>
      </c>
      <c r="BG78" s="83">
        <f t="shared" si="204"/>
        <v>3.4501458494303007E-2</v>
      </c>
      <c r="BH78" s="83">
        <f t="shared" si="204"/>
        <v>0.11494097629334113</v>
      </c>
      <c r="BI78" s="83">
        <f t="shared" si="204"/>
        <v>0.11983663955002295</v>
      </c>
      <c r="BJ78" s="83">
        <f t="shared" si="204"/>
        <v>2.0186604574960409E-2</v>
      </c>
      <c r="BK78" s="83">
        <f t="shared" si="204"/>
        <v>2.8595421000426169E-2</v>
      </c>
      <c r="BL78" s="83">
        <f t="shared" si="204"/>
        <v>1.6926179679430418E-2</v>
      </c>
      <c r="BM78" s="83">
        <f t="shared" si="204"/>
        <v>3.4819952930527933E-3</v>
      </c>
      <c r="BN78" s="83">
        <f t="shared" si="204"/>
        <v>1.4816880844995347E-2</v>
      </c>
      <c r="BO78" s="83">
        <f t="shared" si="204"/>
        <v>1.4146944083661094E-2</v>
      </c>
      <c r="BP78" s="83">
        <f t="shared" si="204"/>
        <v>4.0075240066413741E-2</v>
      </c>
      <c r="BQ78" s="83">
        <f t="shared" si="204"/>
        <v>3.2141707350179412E-2</v>
      </c>
      <c r="BR78" s="83">
        <f t="shared" si="204"/>
        <v>1.9701606427865143E-2</v>
      </c>
      <c r="BS78" s="83">
        <f t="shared" si="204"/>
        <v>3.1843049992181884E-2</v>
      </c>
      <c r="BT78" s="83">
        <f t="shared" si="204"/>
        <v>7.170893544287181E-2</v>
      </c>
      <c r="BU78" s="83">
        <f t="shared" si="204"/>
        <v>6.4699266904906752E-2</v>
      </c>
      <c r="BV78" s="83">
        <f t="shared" si="204"/>
        <v>4.0683554731240475E-2</v>
      </c>
      <c r="BW78" s="83">
        <f t="shared" si="204"/>
        <v>7.7925727293515018E-2</v>
      </c>
      <c r="BX78" s="83">
        <f t="shared" si="204"/>
        <v>7.7140725962323978E-2</v>
      </c>
      <c r="BY78" s="83">
        <f t="shared" si="204"/>
        <v>6.157992181483668E-2</v>
      </c>
      <c r="BZ78" s="83">
        <f t="shared" si="204"/>
        <v>7.7858061778438625E-2</v>
      </c>
      <c r="CA78" s="83">
        <f t="shared" si="204"/>
        <v>6.9815177869396325E-2</v>
      </c>
      <c r="CB78" s="83">
        <f t="shared" si="204"/>
        <v>9.2895404043538563E-2</v>
      </c>
      <c r="CC78" s="83">
        <f t="shared" si="204"/>
        <v>5.8665504937458035E-2</v>
      </c>
      <c r="CD78" s="83">
        <f t="shared" si="204"/>
        <v>0.10034935342507374</v>
      </c>
      <c r="CE78" s="83">
        <f t="shared" si="204"/>
        <v>6.8677730089786226E-2</v>
      </c>
      <c r="CF78" s="83">
        <f t="shared" si="204"/>
        <v>6.2281879569593149E-2</v>
      </c>
      <c r="CG78" s="83">
        <f t="shared" si="204"/>
        <v>4.3601916149989629E-2</v>
      </c>
      <c r="CH78" s="83">
        <f t="shared" si="204"/>
        <v>8.3294982398729872E-2</v>
      </c>
      <c r="CI78" s="83">
        <f t="shared" si="204"/>
        <v>8.5838092964422047E-2</v>
      </c>
      <c r="CJ78" s="83">
        <f t="shared" si="204"/>
        <v>4.7507845575059764E-2</v>
      </c>
      <c r="CK78" s="83">
        <f t="shared" si="204"/>
        <v>8.6527784398881188E-2</v>
      </c>
      <c r="CL78" s="83">
        <f t="shared" si="204"/>
        <v>3.9143496674322202E-2</v>
      </c>
      <c r="CM78" s="83">
        <f t="shared" si="204"/>
        <v>4.278973648116316E-2</v>
      </c>
      <c r="CN78" s="83">
        <f t="shared" si="204"/>
        <v>5.0861973453359875E-2</v>
      </c>
      <c r="CO78" s="83">
        <f t="shared" si="204"/>
        <v>3.5811847898602228E-2</v>
      </c>
      <c r="CP78" s="83">
        <f t="shared" si="204"/>
        <v>2.7955910096435423E-2</v>
      </c>
      <c r="CQ78" s="83">
        <f t="shared" si="204"/>
        <v>3.9358498677599919E-2</v>
      </c>
      <c r="CR78" s="24">
        <f t="shared" si="204"/>
        <v>2.5677600386115874E-2</v>
      </c>
      <c r="CS78" s="24">
        <f t="shared" si="204"/>
        <v>6.3207863508749226E-2</v>
      </c>
      <c r="CT78" s="24">
        <f t="shared" si="204"/>
        <v>5.8930275465607959E-2</v>
      </c>
      <c r="CU78" s="24">
        <f t="shared" si="204"/>
        <v>5.0394193302040528E-2</v>
      </c>
      <c r="CV78" s="24">
        <f t="shared" si="204"/>
        <v>4.9067818899882681E-2</v>
      </c>
      <c r="CW78" s="24">
        <f t="shared" si="204"/>
        <v>5.6323883444954793E-2</v>
      </c>
      <c r="CX78" s="24">
        <f t="shared" si="204"/>
        <v>6.6257111063455179E-2</v>
      </c>
      <c r="CY78" s="24">
        <f t="shared" si="204"/>
        <v>8.7429560908040299E-2</v>
      </c>
      <c r="CZ78" s="24">
        <f t="shared" si="204"/>
        <v>7.941630429961094E-2</v>
      </c>
      <c r="DA78" s="24">
        <f t="shared" si="204"/>
        <v>4.5233900982954593E-2</v>
      </c>
      <c r="DB78" s="24">
        <f t="shared" si="204"/>
        <v>6.7961175389898765E-2</v>
      </c>
      <c r="DC78" s="26">
        <f t="shared" si="203"/>
        <v>0.23654062379251925</v>
      </c>
      <c r="DD78" s="26">
        <f t="shared" si="203"/>
        <v>0.58352630240138914</v>
      </c>
      <c r="DE78" s="26">
        <f t="shared" si="203"/>
        <v>0.50241569890915916</v>
      </c>
      <c r="DF78" s="26">
        <f t="shared" si="203"/>
        <v>0.23396920197183343</v>
      </c>
      <c r="DG78" s="26">
        <f t="shared" si="203"/>
        <v>0.23211288468622321</v>
      </c>
      <c r="DH78" s="26">
        <f t="shared" si="203"/>
        <v>0.29554036648473692</v>
      </c>
      <c r="DI78" s="26">
        <f t="shared" si="203"/>
        <v>0.35866419133436361</v>
      </c>
      <c r="DJ78" s="26">
        <f t="shared" si="203"/>
        <v>0.34346355040541499</v>
      </c>
      <c r="DK78" s="26">
        <f t="shared" si="203"/>
        <v>0.35207193862333785</v>
      </c>
      <c r="DL78" s="26">
        <f t="shared" si="203"/>
        <v>0.35771749368450423</v>
      </c>
      <c r="DM78" s="26">
        <f t="shared" si="203"/>
        <v>0.4897690074217565</v>
      </c>
      <c r="DN78" s="26">
        <f t="shared" si="203"/>
        <v>0.27933799129182296</v>
      </c>
      <c r="DO78" s="26">
        <f t="shared" si="203"/>
        <v>0.25173789300974037</v>
      </c>
      <c r="DP78" s="26">
        <f t="shared" si="203"/>
        <v>0.23697002388902211</v>
      </c>
      <c r="DQ78" s="26">
        <v>0.35769815874887656</v>
      </c>
      <c r="DR78" s="26">
        <v>0.39874601997056874</v>
      </c>
      <c r="DS78" s="26">
        <v>0.5799082731907188</v>
      </c>
      <c r="DT78" s="26">
        <v>0.42109806824448104</v>
      </c>
      <c r="DU78" s="26">
        <v>0.34277586592445758</v>
      </c>
      <c r="DV78" s="26">
        <v>0.32995459865973586</v>
      </c>
      <c r="DW78" s="26">
        <f t="shared" si="203"/>
        <v>0.1750865945670857</v>
      </c>
      <c r="DX78" s="26">
        <f t="shared" si="203"/>
        <v>8.9306437994888438E-2</v>
      </c>
      <c r="DY78" s="26">
        <f t="shared" si="203"/>
        <v>8.1834109501730312E-2</v>
      </c>
      <c r="DZ78" s="26">
        <f t="shared" si="205"/>
        <v>0.10170589962434087</v>
      </c>
      <c r="EA78" s="26">
        <f t="shared" si="205"/>
        <v>0.18488573601614991</v>
      </c>
      <c r="EB78" s="26">
        <f t="shared" si="205"/>
        <v>4.4655494531058729E-2</v>
      </c>
      <c r="EC78" s="26">
        <f t="shared" si="205"/>
        <v>3.128175049646599E-2</v>
      </c>
      <c r="ED78" s="26">
        <f t="shared" si="205"/>
        <v>3.6116693862587097E-2</v>
      </c>
      <c r="EE78" s="26">
        <f t="shared" si="205"/>
        <v>0.11966629347845707</v>
      </c>
      <c r="EF78" s="26">
        <f t="shared" si="205"/>
        <v>4.3196755207610731E-2</v>
      </c>
      <c r="EG78" s="26">
        <f t="shared" si="205"/>
        <v>0.12371899203777914</v>
      </c>
      <c r="EH78" s="26">
        <f t="shared" si="205"/>
        <v>7.8768038676459665E-2</v>
      </c>
      <c r="EI78" s="26">
        <f t="shared" si="205"/>
        <v>7.3801217432538369E-2</v>
      </c>
      <c r="EJ78" s="26">
        <f t="shared" si="205"/>
        <v>0.13010588777933416</v>
      </c>
      <c r="EK78" s="26">
        <f t="shared" si="205"/>
        <v>9.7484831793744939E-2</v>
      </c>
      <c r="EL78" s="26">
        <f t="shared" si="205"/>
        <v>0.11002963662895876</v>
      </c>
      <c r="EM78" s="26">
        <f t="shared" si="205"/>
        <v>7.5158979965723599E-2</v>
      </c>
      <c r="EN78" s="26">
        <f t="shared" si="205"/>
        <v>9.4806407217100319E-2</v>
      </c>
      <c r="EO78" s="26">
        <f t="shared" si="205"/>
        <v>0.11409585656669163</v>
      </c>
      <c r="EP78" s="26">
        <f t="shared" si="205"/>
        <v>0.11328852976902619</v>
      </c>
      <c r="EQ78" s="26">
        <f t="shared" si="205"/>
        <v>0.10576123856979446</v>
      </c>
      <c r="ER78" s="27">
        <v>3.133919455273005E-2</v>
      </c>
      <c r="ES78" s="27">
        <v>4.015787657014934E-2</v>
      </c>
      <c r="ET78" s="27">
        <v>2.5008667710154801E-2</v>
      </c>
      <c r="EU78" s="27">
        <v>1.8069855777689398E-2</v>
      </c>
      <c r="EV78" s="27">
        <v>2.637700802447639E-2</v>
      </c>
      <c r="EW78" s="27">
        <v>3.4296067459054759E-2</v>
      </c>
      <c r="EX78" s="27">
        <v>0.18945754603541054</v>
      </c>
      <c r="EY78" s="27">
        <v>3.7487756717376287E-2</v>
      </c>
      <c r="EZ78" s="27">
        <v>2.8587622841745128E-2</v>
      </c>
      <c r="FA78" s="27">
        <v>0.16287802473307939</v>
      </c>
      <c r="FB78" s="27">
        <v>2.2713081305490351E-2</v>
      </c>
      <c r="FC78" s="27">
        <v>4.512336526752856E-2</v>
      </c>
      <c r="FD78" s="27">
        <v>7.4414336590332975E-2</v>
      </c>
      <c r="FE78" s="27">
        <v>7.2441768330351028E-2</v>
      </c>
      <c r="FF78" s="27">
        <v>8.0298539781908151E-2</v>
      </c>
      <c r="FG78" s="27">
        <v>3.5623264142617466E-3</v>
      </c>
      <c r="FH78" s="27">
        <v>6.0029372331682401E-2</v>
      </c>
      <c r="FI78" s="27">
        <v>5.3365066741522256E-2</v>
      </c>
      <c r="FJ78" s="27">
        <v>8.9372414092514035E-2</v>
      </c>
      <c r="FK78" s="27">
        <v>0.14507171855677803</v>
      </c>
      <c r="FL78" s="27">
        <v>2.2144941284013158E-2</v>
      </c>
      <c r="FM78" s="27">
        <v>1.5837549520579496E-2</v>
      </c>
      <c r="FN78" s="27">
        <v>1.9475898512927574E-2</v>
      </c>
      <c r="FO78" s="27">
        <v>2.231966607248034E-2</v>
      </c>
      <c r="FP78" s="27">
        <v>0.10008293878238805</v>
      </c>
      <c r="FQ78" s="27">
        <v>6.6769672242011593E-2</v>
      </c>
      <c r="FR78" s="27">
        <v>8.9552468847130487E-2</v>
      </c>
      <c r="FS78" s="27">
        <v>0.21068985441707269</v>
      </c>
      <c r="FT78" s="27">
        <v>0.14431538071586611</v>
      </c>
      <c r="FU78" s="27">
        <v>0.109237183908622</v>
      </c>
      <c r="FV78" s="27">
        <f>FV63*2</f>
        <v>9.6605795364326248E-3</v>
      </c>
      <c r="FW78" s="27">
        <f t="shared" si="206"/>
        <v>9.6149006463064433E-3</v>
      </c>
      <c r="FX78" s="27">
        <f t="shared" si="206"/>
        <v>2.9039615745259637E-2</v>
      </c>
      <c r="FY78" s="27">
        <f t="shared" si="206"/>
        <v>1.010549218534054E-2</v>
      </c>
      <c r="FZ78" s="27">
        <f t="shared" si="206"/>
        <v>6.6120354699697216E-3</v>
      </c>
      <c r="GA78" s="27">
        <f t="shared" si="206"/>
        <v>2.0339554117502795E-2</v>
      </c>
      <c r="GB78" s="27">
        <f t="shared" si="206"/>
        <v>1.6933841871615729E-2</v>
      </c>
      <c r="GC78" s="27">
        <f t="shared" si="206"/>
        <v>2.2183999472885733E-2</v>
      </c>
      <c r="GD78" s="27">
        <f t="shared" si="206"/>
        <v>1.2906918376545598E-2</v>
      </c>
      <c r="GE78" s="27">
        <f t="shared" si="206"/>
        <v>4.7807188921393046E-2</v>
      </c>
      <c r="GF78" s="27">
        <f t="shared" si="206"/>
        <v>2.253225537346204E-2</v>
      </c>
      <c r="GG78" s="27">
        <f t="shared" si="206"/>
        <v>2.9524330303919027E-2</v>
      </c>
      <c r="GH78" s="27">
        <f t="shared" si="206"/>
        <v>3.2134887592472315E-2</v>
      </c>
      <c r="GI78" s="27">
        <f t="shared" si="206"/>
        <v>2.6032170502210752E-2</v>
      </c>
      <c r="GJ78" s="27">
        <f t="shared" si="206"/>
        <v>1.0136904204903412E-2</v>
      </c>
      <c r="GK78" s="27">
        <f t="shared" si="206"/>
        <v>1.7536445904541256E-2</v>
      </c>
      <c r="GL78" s="27">
        <f t="shared" si="206"/>
        <v>6.8734283705458388E-3</v>
      </c>
      <c r="GM78" s="27">
        <f t="shared" si="206"/>
        <v>6.358367799099883E-2</v>
      </c>
      <c r="GN78" s="27">
        <f t="shared" si="206"/>
        <v>3.7490114026954749E-2</v>
      </c>
      <c r="GO78" s="27">
        <f t="shared" si="206"/>
        <v>4.7817201027548981E-2</v>
      </c>
      <c r="GP78" s="27">
        <f t="shared" si="206"/>
        <v>3.4392213687851288E-2</v>
      </c>
      <c r="GQ78" s="27">
        <f t="shared" si="206"/>
        <v>3.3603124193845239E-3</v>
      </c>
      <c r="GR78" s="27">
        <f t="shared" si="206"/>
        <v>1.7045856227453447E-2</v>
      </c>
      <c r="GS78" s="27">
        <f t="shared" si="206"/>
        <v>2.9042790800035273E-2</v>
      </c>
      <c r="GT78" s="27">
        <f t="shared" si="206"/>
        <v>3.8083358326673124E-2</v>
      </c>
      <c r="GU78" s="27">
        <f t="shared" si="206"/>
        <v>1.9305808895451734E-2</v>
      </c>
      <c r="GV78" s="27">
        <f t="shared" si="206"/>
        <v>0.12845630621840426</v>
      </c>
      <c r="GW78" s="27">
        <f t="shared" si="206"/>
        <v>2.0910976705484381E-2</v>
      </c>
      <c r="GX78" s="27">
        <f t="shared" si="206"/>
        <v>3.3552439784958546E-3</v>
      </c>
      <c r="GY78" s="27">
        <f t="shared" si="206"/>
        <v>1.7727248225320964E-2</v>
      </c>
      <c r="GZ78" s="27">
        <f>GZ63*2</f>
        <v>7.2593551177422597E-2</v>
      </c>
      <c r="HA78" s="27">
        <f t="shared" si="207"/>
        <v>0.23622998111601998</v>
      </c>
      <c r="HB78" s="27">
        <f t="shared" si="207"/>
        <v>0.10924637014218674</v>
      </c>
      <c r="HC78" s="27">
        <f t="shared" si="207"/>
        <v>2.4815619480019348E-2</v>
      </c>
      <c r="HD78" s="27">
        <f t="shared" si="207"/>
        <v>2.4866191920677357E-2</v>
      </c>
      <c r="HE78" s="27">
        <f t="shared" si="207"/>
        <v>5.1231223763300512E-2</v>
      </c>
      <c r="HF78" s="27">
        <f t="shared" si="207"/>
        <v>8.7279674816972908E-2</v>
      </c>
      <c r="HG78" s="27">
        <f t="shared" si="207"/>
        <v>0.12113061646491112</v>
      </c>
      <c r="HH78" s="27">
        <f t="shared" si="207"/>
        <v>0.12049302789255274</v>
      </c>
      <c r="HI78" s="27">
        <f t="shared" si="207"/>
        <v>0.21068985441707269</v>
      </c>
      <c r="HJ78" s="27">
        <f t="shared" si="207"/>
        <v>0.14431538071586611</v>
      </c>
      <c r="HK78" s="27">
        <f t="shared" si="207"/>
        <v>0.12859649379626836</v>
      </c>
      <c r="HL78" s="27">
        <f t="shared" si="207"/>
        <v>2.2297115808319438E-2</v>
      </c>
      <c r="HM78" s="27">
        <f t="shared" si="207"/>
        <v>2.4709970723729633E-2</v>
      </c>
      <c r="HN78" s="27">
        <f t="shared" si="207"/>
        <v>3.1350011339120971E-2</v>
      </c>
      <c r="HO78" s="27">
        <f t="shared" si="207"/>
        <v>3.1008072905529798E-2</v>
      </c>
      <c r="HP78" s="27">
        <f t="shared" si="207"/>
        <v>2.5136470793301974E-2</v>
      </c>
      <c r="HQ78" s="27">
        <f t="shared" si="207"/>
        <v>2.1915148615391646E-2</v>
      </c>
      <c r="HR78" s="27">
        <f t="shared" si="207"/>
        <v>2.5180066951387352E-2</v>
      </c>
      <c r="HS78" s="27">
        <f t="shared" si="207"/>
        <v>6.3262812186491366E-3</v>
      </c>
      <c r="HT78" s="27">
        <f t="shared" si="207"/>
        <v>4.760158892339332E-2</v>
      </c>
      <c r="HU78" s="27">
        <f t="shared" si="207"/>
        <v>6.9406562802246274E-2</v>
      </c>
      <c r="HV78" s="27">
        <f t="shared" si="207"/>
        <v>6.0346208469000448E-2</v>
      </c>
      <c r="HW78" s="27">
        <f t="shared" si="207"/>
        <v>1.8352423981326443E-2</v>
      </c>
      <c r="HX78" s="27">
        <f t="shared" si="207"/>
        <v>2.4702483098194571E-2</v>
      </c>
      <c r="HY78" s="27">
        <f t="shared" si="207"/>
        <v>5.2953020334674965E-2</v>
      </c>
      <c r="HZ78" s="27">
        <f t="shared" si="207"/>
        <v>8.9552468847130487E-2</v>
      </c>
      <c r="IA78" s="27">
        <f t="shared" si="207"/>
        <v>4.9852951118639348E-2</v>
      </c>
      <c r="IB78" s="27">
        <f t="shared" si="207"/>
        <v>3.4292824392319177E-2</v>
      </c>
      <c r="IC78" s="27">
        <f t="shared" si="207"/>
        <v>1.9493028145957169E-2</v>
      </c>
      <c r="ID78" s="27">
        <f t="shared" si="207"/>
        <v>0.10008293878238805</v>
      </c>
      <c r="IE78" s="27">
        <f t="shared" si="207"/>
        <v>3.4079748640604646E-2</v>
      </c>
      <c r="IF78" s="27">
        <f t="shared" si="207"/>
        <v>5.552996492004434E-2</v>
      </c>
      <c r="IG78" s="27">
        <f t="shared" si="207"/>
        <v>2.797984306827133E-2</v>
      </c>
      <c r="IH78" s="27">
        <f t="shared" si="207"/>
        <v>6.1656296707782741E-2</v>
      </c>
      <c r="II78" s="27">
        <f t="shared" si="207"/>
        <v>6.6769672242011593E-2</v>
      </c>
      <c r="IJ78" s="27">
        <f t="shared" si="207"/>
        <v>6.7965556770674437E-2</v>
      </c>
      <c r="IK78" s="27">
        <f t="shared" si="207"/>
        <v>6.0303222523395227E-2</v>
      </c>
      <c r="IL78" s="27">
        <f t="shared" si="207"/>
        <v>1.2171796264179514E-2</v>
      </c>
      <c r="IM78" s="27">
        <f t="shared" si="207"/>
        <v>7.2794590933552714E-2</v>
      </c>
      <c r="IN78" s="27">
        <f t="shared" si="207"/>
        <v>2.192341264738985E-2</v>
      </c>
      <c r="IO78" s="27">
        <f t="shared" si="207"/>
        <v>6.6871579308289297E-2</v>
      </c>
      <c r="IP78" s="27">
        <f t="shared" si="207"/>
        <v>0.13027372379227234</v>
      </c>
      <c r="IQ78" s="27">
        <f t="shared" si="207"/>
        <v>1.2259060657615879E-2</v>
      </c>
      <c r="IR78" s="27">
        <f t="shared" si="207"/>
        <v>1.8723766438261694E-2</v>
      </c>
      <c r="IS78" s="27">
        <f t="shared" si="207"/>
        <v>2.8253587412792554E-2</v>
      </c>
      <c r="IT78" s="27">
        <f>IT63*2</f>
        <v>8.195784917799917E-2</v>
      </c>
      <c r="IU78" s="27">
        <f t="shared" si="208"/>
        <v>9.6404505265826529E-2</v>
      </c>
      <c r="IV78" s="27">
        <f t="shared" si="208"/>
        <v>4.167003435305533E-2</v>
      </c>
      <c r="IW78" s="27">
        <f t="shared" si="208"/>
        <v>8.9663207257348249E-2</v>
      </c>
      <c r="IX78" s="27">
        <f t="shared" si="208"/>
        <v>0.22450488258235626</v>
      </c>
      <c r="IY78" s="27">
        <f t="shared" si="208"/>
        <v>3.3653496303869303E-2</v>
      </c>
      <c r="IZ78" s="27">
        <f t="shared" si="208"/>
        <v>2.7352144823020876E-2</v>
      </c>
      <c r="JA78" s="27">
        <f t="shared" si="208"/>
        <v>0.12687776716748908</v>
      </c>
      <c r="JB78" s="27">
        <f t="shared" si="208"/>
        <v>6.3588013405563261E-3</v>
      </c>
      <c r="JC78" s="27">
        <f t="shared" si="208"/>
        <v>0</v>
      </c>
      <c r="JD78" s="27">
        <f t="shared" si="208"/>
        <v>2.1234852104407887E-2</v>
      </c>
      <c r="JE78" s="27">
        <f t="shared" si="208"/>
        <v>2.2080162658280264E-2</v>
      </c>
      <c r="JF78" s="27">
        <f t="shared" si="208"/>
        <v>3.4102102084791308E-2</v>
      </c>
      <c r="JG78" s="27">
        <f t="shared" si="208"/>
        <v>2.9220139647286036E-2</v>
      </c>
      <c r="JH78" s="27">
        <f t="shared" si="208"/>
        <v>3.7871206728589069E-2</v>
      </c>
      <c r="JI78" s="27">
        <f t="shared" si="208"/>
        <v>3.1345325819638753E-3</v>
      </c>
      <c r="JJ78" s="27">
        <f t="shared" si="208"/>
        <v>2.7873245042233298E-2</v>
      </c>
      <c r="JK78" s="27">
        <f>JK63*2</f>
        <v>0</v>
      </c>
      <c r="JL78" s="27">
        <f t="shared" si="209"/>
        <v>4.6500651927951706E-2</v>
      </c>
      <c r="JM78" s="27">
        <f t="shared" si="209"/>
        <v>1.6092712521447117E-2</v>
      </c>
      <c r="JN78" s="27">
        <f t="shared" si="209"/>
        <v>4.0696727717242247E-2</v>
      </c>
      <c r="JO78" s="27">
        <f t="shared" si="209"/>
        <v>6.3838545976011463E-2</v>
      </c>
      <c r="JP78" s="27">
        <f t="shared" si="209"/>
        <v>0</v>
      </c>
      <c r="JQ78" s="27">
        <f t="shared" si="209"/>
        <v>0</v>
      </c>
      <c r="JR78" s="27">
        <f t="shared" si="209"/>
        <v>0</v>
      </c>
      <c r="JS78" s="27">
        <f t="shared" si="209"/>
        <v>0</v>
      </c>
      <c r="JT78" s="27">
        <f t="shared" si="209"/>
        <v>0</v>
      </c>
      <c r="JU78" s="27">
        <f t="shared" si="209"/>
        <v>0</v>
      </c>
      <c r="JV78" s="27">
        <f t="shared" si="209"/>
        <v>0</v>
      </c>
      <c r="JW78" s="27">
        <f t="shared" si="209"/>
        <v>0</v>
      </c>
      <c r="JX78" s="27">
        <f t="shared" si="209"/>
        <v>0</v>
      </c>
      <c r="JY78" s="27">
        <f t="shared" si="209"/>
        <v>0</v>
      </c>
      <c r="JZ78" s="27">
        <f t="shared" si="209"/>
        <v>0</v>
      </c>
      <c r="KA78" s="27">
        <f t="shared" si="209"/>
        <v>0</v>
      </c>
      <c r="KB78" s="27">
        <f t="shared" si="209"/>
        <v>0</v>
      </c>
      <c r="KC78" s="27">
        <f t="shared" si="209"/>
        <v>0</v>
      </c>
      <c r="KD78" s="27">
        <f t="shared" si="209"/>
        <v>0.15941148235951355</v>
      </c>
      <c r="KE78" s="27">
        <f t="shared" si="209"/>
        <v>4.7090663944598758E-2</v>
      </c>
      <c r="KF78" s="27">
        <f t="shared" si="209"/>
        <v>0</v>
      </c>
      <c r="KG78" s="27">
        <f t="shared" si="209"/>
        <v>0.12371009379677826</v>
      </c>
      <c r="KH78" s="27">
        <f t="shared" si="209"/>
        <v>0.13678297491681757</v>
      </c>
      <c r="KI78" s="27">
        <f t="shared" si="209"/>
        <v>0.18343168674688257</v>
      </c>
      <c r="KJ78" s="27">
        <f t="shared" si="209"/>
        <v>4.5533041783485391E-2</v>
      </c>
      <c r="KK78" s="27">
        <f t="shared" si="209"/>
        <v>9.5519612504308654E-2</v>
      </c>
      <c r="KL78" s="27">
        <f t="shared" si="209"/>
        <v>0.15588390711970473</v>
      </c>
      <c r="KM78" s="238">
        <f t="shared" si="209"/>
        <v>3.2091121746406222E-2</v>
      </c>
      <c r="KN78" s="238">
        <f t="shared" si="209"/>
        <v>4.3553642761938481E-2</v>
      </c>
      <c r="KO78" s="239">
        <f t="shared" si="209"/>
        <v>8.6998296213036758E-2</v>
      </c>
      <c r="KP78" s="239">
        <f t="shared" si="209"/>
        <v>9.7428786658417504E-2</v>
      </c>
      <c r="KQ78" s="239">
        <f t="shared" si="209"/>
        <v>9.3221755147859839E-2</v>
      </c>
      <c r="KR78" s="239">
        <f t="shared" si="209"/>
        <v>0.15794121755439527</v>
      </c>
      <c r="KS78" s="239">
        <f t="shared" si="209"/>
        <v>0.1606222462247428</v>
      </c>
      <c r="KT78" s="239">
        <f t="shared" si="209"/>
        <v>0.13118940174020874</v>
      </c>
      <c r="KU78" s="239">
        <f t="shared" si="209"/>
        <v>0.10004939630921846</v>
      </c>
      <c r="KV78" s="239">
        <f t="shared" si="209"/>
        <v>0.20412968849151966</v>
      </c>
      <c r="KW78" s="239">
        <f t="shared" si="209"/>
        <v>0.23781250223346664</v>
      </c>
      <c r="KX78" s="239">
        <f t="shared" si="209"/>
        <v>0.19730994344557756</v>
      </c>
      <c r="KY78" s="239">
        <f t="shared" si="209"/>
        <v>0.19805606285855076</v>
      </c>
      <c r="KZ78" s="239">
        <f t="shared" si="209"/>
        <v>0.21849127501611121</v>
      </c>
      <c r="LA78" s="239">
        <f t="shared" si="209"/>
        <v>0.20941142903187454</v>
      </c>
      <c r="LB78" s="239">
        <f t="shared" si="209"/>
        <v>3.2787164983701031E-2</v>
      </c>
      <c r="LC78" s="239">
        <f t="shared" si="209"/>
        <v>0.18758607984539855</v>
      </c>
      <c r="LD78" s="239">
        <f t="shared" si="209"/>
        <v>0.16401799886975799</v>
      </c>
      <c r="LE78" s="239">
        <f t="shared" si="209"/>
        <v>0.30462612835857683</v>
      </c>
      <c r="LF78" s="239">
        <f t="shared" si="209"/>
        <v>5.4519311120014909E-2</v>
      </c>
      <c r="LG78" s="239">
        <f t="shared" si="209"/>
        <v>0</v>
      </c>
      <c r="LH78" s="239">
        <f t="shared" si="209"/>
        <v>3.5723119567453429E-2</v>
      </c>
      <c r="LI78" s="239">
        <f t="shared" si="209"/>
        <v>0.25460945428349169</v>
      </c>
      <c r="LJ78" s="239">
        <f t="shared" si="209"/>
        <v>0.73427196557821062</v>
      </c>
      <c r="LK78" s="239">
        <f t="shared" si="209"/>
        <v>0.28608556576002864</v>
      </c>
      <c r="LL78" s="239">
        <f t="shared" si="209"/>
        <v>0.10529253460192699</v>
      </c>
      <c r="LM78" s="240">
        <f t="shared" si="209"/>
        <v>1.0186082542605468E-2</v>
      </c>
      <c r="LN78" s="240">
        <f t="shared" si="209"/>
        <v>2.7913893483995339E-2</v>
      </c>
      <c r="LO78" s="240">
        <f t="shared" si="209"/>
        <v>2.9404762176200187E-2</v>
      </c>
      <c r="LP78" s="240">
        <f t="shared" si="209"/>
        <v>3.345418946021185E-2</v>
      </c>
      <c r="LQ78" s="240">
        <f t="shared" si="209"/>
        <v>4.2221582848228363E-2</v>
      </c>
      <c r="LR78" s="240">
        <f t="shared" si="209"/>
        <v>1.6631758334012023E-2</v>
      </c>
      <c r="LS78" s="240">
        <f t="shared" si="209"/>
        <v>7.0524531831593962E-2</v>
      </c>
      <c r="LT78" s="127">
        <f>LT63*2</f>
        <v>9.5482021566067332E-3</v>
      </c>
      <c r="LU78" s="127">
        <f t="shared" si="210"/>
        <v>5.8475354657754254E-2</v>
      </c>
      <c r="LV78" s="127">
        <f t="shared" si="210"/>
        <v>0</v>
      </c>
      <c r="LW78" s="127">
        <f t="shared" si="210"/>
        <v>1.8770637408487657E-2</v>
      </c>
      <c r="LX78" s="127">
        <f t="shared" si="210"/>
        <v>2.7825901699962217E-2</v>
      </c>
      <c r="LY78" s="127">
        <f t="shared" si="210"/>
        <v>3.0867779406979497E-2</v>
      </c>
      <c r="LZ78" s="127">
        <f t="shared" si="210"/>
        <v>1.2801112956886112E-2</v>
      </c>
      <c r="MA78" s="127">
        <f t="shared" si="210"/>
        <v>1.2847429726112422E-2</v>
      </c>
      <c r="MB78" s="127">
        <f t="shared" si="210"/>
        <v>2.5247098496840554E-2</v>
      </c>
      <c r="MC78" s="127">
        <f t="shared" si="210"/>
        <v>2.1837292122553312E-2</v>
      </c>
      <c r="MD78" s="127">
        <f t="shared" si="210"/>
        <v>9.0949086197954394E-3</v>
      </c>
      <c r="ME78" s="127">
        <f t="shared" si="210"/>
        <v>4.0002389439962004E-2</v>
      </c>
      <c r="MF78" s="127">
        <f t="shared" si="210"/>
        <v>3.3492355723051558E-2</v>
      </c>
      <c r="MG78" s="127">
        <f t="shared" si="210"/>
        <v>2.1480963857295907E-2</v>
      </c>
      <c r="MH78" s="127">
        <f t="shared" si="210"/>
        <v>3.1431650250638196E-2</v>
      </c>
      <c r="MI78" s="127">
        <f t="shared" si="210"/>
        <v>6.9836152618976813E-2</v>
      </c>
      <c r="MJ78" s="127">
        <f t="shared" si="210"/>
        <v>3.205889410004611E-3</v>
      </c>
      <c r="MK78" s="127">
        <f t="shared" si="210"/>
        <v>9.7996763002029304E-3</v>
      </c>
      <c r="ML78" s="127">
        <f t="shared" si="210"/>
        <v>0.16571071487930741</v>
      </c>
      <c r="MM78" s="127">
        <f t="shared" si="210"/>
        <v>0.15048703859822465</v>
      </c>
      <c r="MN78" s="127">
        <f t="shared" si="210"/>
        <v>2.5687705415945204E-2</v>
      </c>
      <c r="MO78" s="127">
        <f t="shared" si="210"/>
        <v>1.6222421366657205E-2</v>
      </c>
      <c r="MP78" s="127">
        <f t="shared" si="210"/>
        <v>1.2529972278801805E-2</v>
      </c>
      <c r="MQ78" s="127">
        <f t="shared" si="210"/>
        <v>0</v>
      </c>
      <c r="MR78" s="127">
        <f t="shared" si="210"/>
        <v>1.0174992149895255E-2</v>
      </c>
      <c r="MS78" s="127">
        <f t="shared" si="210"/>
        <v>1.7610693556049523E-2</v>
      </c>
      <c r="MT78" s="127">
        <f t="shared" si="210"/>
        <v>2.5159620135653919E-2</v>
      </c>
      <c r="MU78" s="127">
        <f t="shared" si="210"/>
        <v>1.7796491575613551E-2</v>
      </c>
      <c r="MV78" s="127">
        <f t="shared" si="210"/>
        <v>1.0717960469655518E-2</v>
      </c>
      <c r="MW78" s="127">
        <f t="shared" si="210"/>
        <v>1.4094840027216601E-2</v>
      </c>
      <c r="MX78" s="127">
        <f t="shared" si="210"/>
        <v>2.1123396861497466E-2</v>
      </c>
      <c r="MY78" s="127">
        <f t="shared" si="210"/>
        <v>1.8062015701208953E-2</v>
      </c>
      <c r="MZ78" s="127">
        <f t="shared" si="210"/>
        <v>1.4319544263784068E-2</v>
      </c>
      <c r="NA78" s="127">
        <f t="shared" si="210"/>
        <v>3.1346231072665802E-3</v>
      </c>
      <c r="NB78" s="127">
        <f t="shared" si="210"/>
        <v>6.413353289914903E-3</v>
      </c>
      <c r="NC78" s="127">
        <f t="shared" si="210"/>
        <v>9.42379235232047E-3</v>
      </c>
      <c r="ND78" s="127">
        <f t="shared" si="210"/>
        <v>1.286096311415489E-2</v>
      </c>
      <c r="NE78" s="127">
        <f t="shared" si="210"/>
        <v>2.5491654984398593E-2</v>
      </c>
    </row>
    <row r="79" spans="1:369" s="38" customFormat="1">
      <c r="A79" s="24" t="s">
        <v>236</v>
      </c>
      <c r="B79" s="24">
        <f>B64*3/2</f>
        <v>11.440603380705973</v>
      </c>
      <c r="C79" s="24">
        <f t="shared" ref="C79:DY79" si="211">C64*3/2</f>
        <v>11.541839283497247</v>
      </c>
      <c r="D79" s="24">
        <f t="shared" si="211"/>
        <v>10.470835655655193</v>
      </c>
      <c r="E79" s="24">
        <f t="shared" si="211"/>
        <v>11.77147219682603</v>
      </c>
      <c r="F79" s="24">
        <f t="shared" si="211"/>
        <v>9.7085383653853423</v>
      </c>
      <c r="G79" s="24">
        <f t="shared" si="211"/>
        <v>10.119648693608516</v>
      </c>
      <c r="H79" s="24">
        <f t="shared" si="211"/>
        <v>10.462841225111916</v>
      </c>
      <c r="I79" s="24">
        <f t="shared" si="211"/>
        <v>10.84535243071562</v>
      </c>
      <c r="J79" s="24">
        <f t="shared" si="211"/>
        <v>10.515391524051614</v>
      </c>
      <c r="K79" s="24">
        <f t="shared" si="211"/>
        <v>10.299148390907563</v>
      </c>
      <c r="L79" s="24">
        <f t="shared" si="211"/>
        <v>10.32113995941301</v>
      </c>
      <c r="M79" s="24">
        <f t="shared" si="211"/>
        <v>11.398956824613153</v>
      </c>
      <c r="N79" s="24">
        <f t="shared" si="211"/>
        <v>11.326565281499747</v>
      </c>
      <c r="O79" s="24">
        <f t="shared" si="211"/>
        <v>10.21897298064262</v>
      </c>
      <c r="P79" s="24">
        <f t="shared" si="211"/>
        <v>9.3968784733739898</v>
      </c>
      <c r="Q79" s="24">
        <f t="shared" si="211"/>
        <v>10.586735858626593</v>
      </c>
      <c r="R79" s="24">
        <f t="shared" si="211"/>
        <v>10.971492017018104</v>
      </c>
      <c r="S79" s="24">
        <f t="shared" si="211"/>
        <v>11.169463323937798</v>
      </c>
      <c r="T79" s="24">
        <f t="shared" si="211"/>
        <v>9.7443619907999519</v>
      </c>
      <c r="U79" s="24">
        <f t="shared" si="211"/>
        <v>8.3659783389335249</v>
      </c>
      <c r="V79" s="24">
        <f t="shared" si="211"/>
        <v>5.9278040405644168</v>
      </c>
      <c r="W79" s="24">
        <f t="shared" si="211"/>
        <v>6.4240514946677285</v>
      </c>
      <c r="X79" s="24">
        <f t="shared" si="211"/>
        <v>6.6069129236135442</v>
      </c>
      <c r="Y79" s="24">
        <f t="shared" si="211"/>
        <v>6.3594161390536792</v>
      </c>
      <c r="Z79" s="24">
        <f t="shared" si="211"/>
        <v>6.0432679259998316</v>
      </c>
      <c r="AA79" s="24">
        <f t="shared" si="211"/>
        <v>5.8344752525635055</v>
      </c>
      <c r="AB79" s="24">
        <f t="shared" si="211"/>
        <v>10.634209226282582</v>
      </c>
      <c r="AC79" s="24">
        <f t="shared" si="211"/>
        <v>8.4229974998245805</v>
      </c>
      <c r="AD79" s="24">
        <f t="shared" si="211"/>
        <v>5.4952213575752049</v>
      </c>
      <c r="AE79" s="24">
        <f t="shared" si="211"/>
        <v>6.3556155923648205</v>
      </c>
      <c r="AF79" s="24">
        <f t="shared" si="211"/>
        <v>6.1695232157337507</v>
      </c>
      <c r="AG79" s="24">
        <f t="shared" si="211"/>
        <v>5.4981662945081933</v>
      </c>
      <c r="AH79" s="24">
        <f t="shared" si="211"/>
        <v>6.0613944554264751</v>
      </c>
      <c r="AI79" s="24">
        <f t="shared" si="211"/>
        <v>5.8250763319667103</v>
      </c>
      <c r="AJ79" s="24">
        <f t="shared" si="211"/>
        <v>11.427055627116225</v>
      </c>
      <c r="AK79" s="24">
        <f t="shared" si="211"/>
        <v>11.567516773294338</v>
      </c>
      <c r="AL79" s="24">
        <f t="shared" si="211"/>
        <v>8.0209875678485147</v>
      </c>
      <c r="AM79" s="24">
        <f t="shared" si="211"/>
        <v>11.462227803311007</v>
      </c>
      <c r="AN79" s="24">
        <f t="shared" si="211"/>
        <v>9.5535674566165714</v>
      </c>
      <c r="AO79" s="24">
        <f t="shared" si="211"/>
        <v>8.5166309147153836</v>
      </c>
      <c r="AP79" s="24">
        <f t="shared" si="211"/>
        <v>7.1446643265285967</v>
      </c>
      <c r="AQ79" s="24">
        <f t="shared" si="211"/>
        <v>11.048458039622396</v>
      </c>
      <c r="AR79" s="24">
        <f t="shared" si="211"/>
        <v>11.351716399010716</v>
      </c>
      <c r="AS79" s="24">
        <f t="shared" si="211"/>
        <v>11.042876145659227</v>
      </c>
      <c r="AT79" s="24">
        <f t="shared" si="211"/>
        <v>9.3067522115700871</v>
      </c>
      <c r="AU79" s="24">
        <f t="shared" si="211"/>
        <v>9.4563588398573053</v>
      </c>
      <c r="AV79" s="24">
        <f t="shared" si="211"/>
        <v>10.770192334631949</v>
      </c>
      <c r="AW79" s="24">
        <f t="shared" si="211"/>
        <v>3.7276582065449269</v>
      </c>
      <c r="AX79" s="83">
        <f>AX64*3/2</f>
        <v>4.6255120860387589</v>
      </c>
      <c r="AY79" s="83">
        <f t="shared" ref="AY79:DB79" si="212">AY64*3/2</f>
        <v>4.7242408851169095</v>
      </c>
      <c r="AZ79" s="83">
        <f t="shared" si="212"/>
        <v>4.705553043047435</v>
      </c>
      <c r="BA79" s="83">
        <f t="shared" si="212"/>
        <v>4.5531955734055272</v>
      </c>
      <c r="BB79" s="83">
        <f t="shared" si="212"/>
        <v>4.6299060266987029</v>
      </c>
      <c r="BC79" s="83">
        <f t="shared" si="212"/>
        <v>4.7348133179001248</v>
      </c>
      <c r="BD79" s="83">
        <f t="shared" si="212"/>
        <v>4.6492966298822473</v>
      </c>
      <c r="BE79" s="83">
        <f t="shared" si="212"/>
        <v>4.6367699648827694</v>
      </c>
      <c r="BF79" s="83">
        <f t="shared" si="212"/>
        <v>4.8597339411092317</v>
      </c>
      <c r="BG79" s="83">
        <f t="shared" si="212"/>
        <v>4.9188400467739957</v>
      </c>
      <c r="BH79" s="83">
        <f t="shared" si="212"/>
        <v>5.0196520159142359</v>
      </c>
      <c r="BI79" s="83">
        <f t="shared" si="212"/>
        <v>5.0237517663559705</v>
      </c>
      <c r="BJ79" s="83">
        <f t="shared" si="212"/>
        <v>16.718404448321476</v>
      </c>
      <c r="BK79" s="83">
        <f t="shared" si="212"/>
        <v>13.318271581359916</v>
      </c>
      <c r="BL79" s="83">
        <f t="shared" si="212"/>
        <v>16.069983256642629</v>
      </c>
      <c r="BM79" s="83">
        <f t="shared" si="212"/>
        <v>15.506454400344055</v>
      </c>
      <c r="BN79" s="83">
        <f t="shared" si="212"/>
        <v>11.138127874301478</v>
      </c>
      <c r="BO79" s="83">
        <f t="shared" si="212"/>
        <v>14.989733257763984</v>
      </c>
      <c r="BP79" s="83">
        <f t="shared" si="212"/>
        <v>5.2174826038266211</v>
      </c>
      <c r="BQ79" s="83">
        <f t="shared" si="212"/>
        <v>4.7444965370411012</v>
      </c>
      <c r="BR79" s="83">
        <f t="shared" si="212"/>
        <v>7.5792360109728483</v>
      </c>
      <c r="BS79" s="83">
        <f t="shared" si="212"/>
        <v>5.0044178680552234</v>
      </c>
      <c r="BT79" s="83">
        <f t="shared" si="212"/>
        <v>4.3440404744564667</v>
      </c>
      <c r="BU79" s="83">
        <f t="shared" si="212"/>
        <v>4.2857914229423315</v>
      </c>
      <c r="BV79" s="83">
        <f t="shared" si="212"/>
        <v>5.1245861027322057</v>
      </c>
      <c r="BW79" s="83">
        <f t="shared" si="212"/>
        <v>3.8167838123580231</v>
      </c>
      <c r="BX79" s="83">
        <f t="shared" si="212"/>
        <v>5.2708245173423753</v>
      </c>
      <c r="BY79" s="83">
        <f t="shared" si="212"/>
        <v>5.4675223631994463</v>
      </c>
      <c r="BZ79" s="83">
        <f t="shared" si="212"/>
        <v>4.6885934281335757</v>
      </c>
      <c r="CA79" s="83">
        <f t="shared" si="212"/>
        <v>4.8582478270506231</v>
      </c>
      <c r="CB79" s="83">
        <f t="shared" si="212"/>
        <v>4.9119264874914315</v>
      </c>
      <c r="CC79" s="83">
        <f t="shared" si="212"/>
        <v>5.238917048317421</v>
      </c>
      <c r="CD79" s="83">
        <f t="shared" si="212"/>
        <v>5.179077992824439</v>
      </c>
      <c r="CE79" s="83">
        <f t="shared" si="212"/>
        <v>6.2226877693478357</v>
      </c>
      <c r="CF79" s="83">
        <f t="shared" si="212"/>
        <v>4.7065450413816237</v>
      </c>
      <c r="CG79" s="83">
        <f t="shared" si="212"/>
        <v>4.6575551591974644</v>
      </c>
      <c r="CH79" s="83">
        <f t="shared" si="212"/>
        <v>6.725289653058061</v>
      </c>
      <c r="CI79" s="83">
        <f t="shared" si="212"/>
        <v>6.9686087886318724</v>
      </c>
      <c r="CJ79" s="83">
        <f t="shared" si="212"/>
        <v>5.0286904273642943</v>
      </c>
      <c r="CK79" s="83">
        <f t="shared" si="212"/>
        <v>4.8848699574132084</v>
      </c>
      <c r="CL79" s="83">
        <f t="shared" si="212"/>
        <v>5.3353476639053747</v>
      </c>
      <c r="CM79" s="83">
        <f t="shared" si="212"/>
        <v>5.3021258602177976</v>
      </c>
      <c r="CN79" s="83">
        <f t="shared" si="212"/>
        <v>5.4890766840074967</v>
      </c>
      <c r="CO79" s="83">
        <f t="shared" si="212"/>
        <v>4.4417380624399971</v>
      </c>
      <c r="CP79" s="83">
        <f t="shared" si="212"/>
        <v>4.6457507580177264</v>
      </c>
      <c r="CQ79" s="83">
        <f t="shared" si="212"/>
        <v>4.5692043888397622</v>
      </c>
      <c r="CR79" s="24">
        <f t="shared" si="212"/>
        <v>9.004361983611755</v>
      </c>
      <c r="CS79" s="24">
        <f t="shared" si="212"/>
        <v>6.7802123179592115</v>
      </c>
      <c r="CT79" s="24">
        <f t="shared" si="212"/>
        <v>5.9734782413348126</v>
      </c>
      <c r="CU79" s="24">
        <f t="shared" si="212"/>
        <v>6.4519121821362209</v>
      </c>
      <c r="CV79" s="24">
        <f t="shared" si="212"/>
        <v>8.1048291967882893</v>
      </c>
      <c r="CW79" s="24">
        <f t="shared" si="212"/>
        <v>6.2703126633395492</v>
      </c>
      <c r="CX79" s="24">
        <f t="shared" si="212"/>
        <v>8.3189984510913568</v>
      </c>
      <c r="CY79" s="24">
        <f t="shared" si="212"/>
        <v>7.8216399742479066</v>
      </c>
      <c r="CZ79" s="24">
        <f t="shared" si="212"/>
        <v>8.0814586859255488</v>
      </c>
      <c r="DA79" s="24">
        <f t="shared" si="212"/>
        <v>11.347500220360793</v>
      </c>
      <c r="DB79" s="24">
        <f t="shared" si="212"/>
        <v>6.9208285620915841</v>
      </c>
      <c r="DC79" s="26">
        <f t="shared" si="211"/>
        <v>6.8232888548009836</v>
      </c>
      <c r="DD79" s="26">
        <f t="shared" si="211"/>
        <v>6.4200337234172657</v>
      </c>
      <c r="DE79" s="26">
        <f t="shared" si="211"/>
        <v>6.4629991971508662</v>
      </c>
      <c r="DF79" s="26">
        <f t="shared" si="211"/>
        <v>6.7106343232526733</v>
      </c>
      <c r="DG79" s="26">
        <f t="shared" si="211"/>
        <v>6.8781561428083613</v>
      </c>
      <c r="DH79" s="26">
        <f t="shared" si="211"/>
        <v>7.6487594537877523</v>
      </c>
      <c r="DI79" s="26">
        <f t="shared" si="211"/>
        <v>8.009966101437259</v>
      </c>
      <c r="DJ79" s="26">
        <f t="shared" si="211"/>
        <v>8.3252258843903082</v>
      </c>
      <c r="DK79" s="26">
        <f t="shared" si="211"/>
        <v>8.3140941466430451</v>
      </c>
      <c r="DL79" s="26">
        <f t="shared" si="211"/>
        <v>8.1413489704212765</v>
      </c>
      <c r="DM79" s="26">
        <f t="shared" si="211"/>
        <v>7.0591038955975254</v>
      </c>
      <c r="DN79" s="26">
        <f t="shared" si="211"/>
        <v>7.3980280791802855</v>
      </c>
      <c r="DO79" s="26">
        <f t="shared" si="211"/>
        <v>6.8195646744930123</v>
      </c>
      <c r="DP79" s="26">
        <f t="shared" si="211"/>
        <v>6.8637143533556912</v>
      </c>
      <c r="DQ79" s="26">
        <v>7.5207633778460297</v>
      </c>
      <c r="DR79" s="26">
        <v>8.140047646039557</v>
      </c>
      <c r="DS79" s="26">
        <v>7.8736779506380117</v>
      </c>
      <c r="DT79" s="26">
        <v>8.2014131803365942</v>
      </c>
      <c r="DU79" s="26">
        <v>8.0228761875042629</v>
      </c>
      <c r="DV79" s="26">
        <v>7.918479884395607</v>
      </c>
      <c r="DW79" s="26">
        <f t="shared" si="211"/>
        <v>4.4819091111393918</v>
      </c>
      <c r="DX79" s="26">
        <f t="shared" si="211"/>
        <v>5.3924587111160749</v>
      </c>
      <c r="DY79" s="26">
        <f t="shared" si="211"/>
        <v>5.3631157911554812</v>
      </c>
      <c r="DZ79" s="26">
        <f t="shared" ref="DZ79:EQ79" si="213">DZ64*3/2</f>
        <v>5.4913231589082461</v>
      </c>
      <c r="EA79" s="26">
        <f t="shared" si="213"/>
        <v>2.7979886238600504</v>
      </c>
      <c r="EB79" s="26">
        <f t="shared" si="213"/>
        <v>10.841646161804228</v>
      </c>
      <c r="EC79" s="26">
        <f t="shared" si="213"/>
        <v>10.410653667217932</v>
      </c>
      <c r="ED79" s="26">
        <f t="shared" si="213"/>
        <v>11.430454937215478</v>
      </c>
      <c r="EE79" s="26">
        <f t="shared" si="213"/>
        <v>8.8614503615084459</v>
      </c>
      <c r="EF79" s="26">
        <f t="shared" si="213"/>
        <v>11.388948523168645</v>
      </c>
      <c r="EG79" s="26">
        <f t="shared" si="213"/>
        <v>10.081732111362859</v>
      </c>
      <c r="EH79" s="26">
        <f t="shared" si="213"/>
        <v>5.4592761913049594</v>
      </c>
      <c r="EI79" s="26">
        <f t="shared" si="213"/>
        <v>5.4598977924360828</v>
      </c>
      <c r="EJ79" s="26">
        <f t="shared" si="213"/>
        <v>6.9633858271550313</v>
      </c>
      <c r="EK79" s="26">
        <f t="shared" si="213"/>
        <v>5.8970999787357847</v>
      </c>
      <c r="EL79" s="26">
        <f t="shared" si="213"/>
        <v>6.5232530827585276</v>
      </c>
      <c r="EM79" s="26">
        <f t="shared" si="213"/>
        <v>7.5740107055269528</v>
      </c>
      <c r="EN79" s="26">
        <f t="shared" si="213"/>
        <v>8.1370827639334795</v>
      </c>
      <c r="EO79" s="26">
        <f t="shared" si="213"/>
        <v>7.9156553411000727</v>
      </c>
      <c r="EP79" s="26">
        <f t="shared" si="213"/>
        <v>7.5290042950721183</v>
      </c>
      <c r="EQ79" s="26">
        <f t="shared" si="213"/>
        <v>8.8910521876890733</v>
      </c>
      <c r="ER79" s="27">
        <v>21.033964952689953</v>
      </c>
      <c r="ES79" s="27">
        <v>22.362673019374729</v>
      </c>
      <c r="ET79" s="27">
        <v>20.951986359020822</v>
      </c>
      <c r="EU79" s="27">
        <v>10.97716888914891</v>
      </c>
      <c r="EV79" s="27">
        <v>18.069211565664041</v>
      </c>
      <c r="EW79" s="27">
        <v>21.471801206608454</v>
      </c>
      <c r="EX79" s="27">
        <v>13.884663133643063</v>
      </c>
      <c r="EY79" s="27">
        <v>21.249899139219444</v>
      </c>
      <c r="EZ79" s="27">
        <v>20.33749498950754</v>
      </c>
      <c r="FA79" s="27">
        <v>20.489439451876613</v>
      </c>
      <c r="FB79" s="27">
        <v>18.765698809012811</v>
      </c>
      <c r="FC79" s="27">
        <v>19.856304320965663</v>
      </c>
      <c r="FD79" s="27">
        <v>19.084360519866404</v>
      </c>
      <c r="FE79" s="27">
        <v>17.604466791531689</v>
      </c>
      <c r="FF79" s="27">
        <v>16.590289851073855</v>
      </c>
      <c r="FG79" s="27">
        <v>12.599268275230404</v>
      </c>
      <c r="FH79" s="27">
        <v>13.472316789620118</v>
      </c>
      <c r="FI79" s="27">
        <v>20.759043597494017</v>
      </c>
      <c r="FJ79" s="27">
        <v>19.825207120400634</v>
      </c>
      <c r="FK79" s="27">
        <v>17.728059956220658</v>
      </c>
      <c r="FL79" s="27">
        <v>20.303612004261325</v>
      </c>
      <c r="FM79" s="27">
        <v>20.466652597295678</v>
      </c>
      <c r="FN79" s="27">
        <v>20.023992435010076</v>
      </c>
      <c r="FO79" s="27">
        <v>19.182478955788206</v>
      </c>
      <c r="FP79" s="27">
        <v>21.425143648000422</v>
      </c>
      <c r="FQ79" s="27">
        <v>22.951850989645333</v>
      </c>
      <c r="FR79" s="27">
        <v>21.774505896468206</v>
      </c>
      <c r="FS79" s="27">
        <v>17.503598759344843</v>
      </c>
      <c r="FT79" s="27">
        <v>17.142687989688135</v>
      </c>
      <c r="FU79" s="27">
        <v>15.611278290606371</v>
      </c>
      <c r="FV79" s="27">
        <f>FV64*3/2</f>
        <v>19.244356707560851</v>
      </c>
      <c r="FW79" s="27">
        <f t="shared" ref="FW79:GY79" si="214">FW64*3/2</f>
        <v>19.947966757281119</v>
      </c>
      <c r="FX79" s="27">
        <f t="shared" si="214"/>
        <v>19.673296774190696</v>
      </c>
      <c r="FY79" s="27">
        <f t="shared" si="214"/>
        <v>16.742553674806398</v>
      </c>
      <c r="FZ79" s="27">
        <f t="shared" si="214"/>
        <v>17.92759369972989</v>
      </c>
      <c r="GA79" s="27">
        <f t="shared" si="214"/>
        <v>15.387214309020194</v>
      </c>
      <c r="GB79" s="27">
        <f t="shared" si="214"/>
        <v>15.758896321495751</v>
      </c>
      <c r="GC79" s="27">
        <f t="shared" si="214"/>
        <v>20.291013080438567</v>
      </c>
      <c r="GD79" s="27">
        <f t="shared" si="214"/>
        <v>19.162092246321443</v>
      </c>
      <c r="GE79" s="27">
        <f t="shared" si="214"/>
        <v>19.945651543901288</v>
      </c>
      <c r="GF79" s="27">
        <f t="shared" si="214"/>
        <v>19.251719430644627</v>
      </c>
      <c r="GG79" s="27">
        <f t="shared" si="214"/>
        <v>17.607948440493807</v>
      </c>
      <c r="GH79" s="27">
        <f t="shared" si="214"/>
        <v>19.415741182443135</v>
      </c>
      <c r="GI79" s="27">
        <f t="shared" si="214"/>
        <v>19.217106370082934</v>
      </c>
      <c r="GJ79" s="27">
        <f t="shared" si="214"/>
        <v>15.539964618682907</v>
      </c>
      <c r="GK79" s="27">
        <f t="shared" si="214"/>
        <v>13.043387796280175</v>
      </c>
      <c r="GL79" s="27">
        <f t="shared" si="214"/>
        <v>14.48100879833569</v>
      </c>
      <c r="GM79" s="27">
        <f t="shared" si="214"/>
        <v>12.373148738526179</v>
      </c>
      <c r="GN79" s="27">
        <f t="shared" si="214"/>
        <v>20.700590135776398</v>
      </c>
      <c r="GO79" s="27">
        <f t="shared" si="214"/>
        <v>15.4351378355516</v>
      </c>
      <c r="GP79" s="27">
        <f t="shared" si="214"/>
        <v>15.12199291877879</v>
      </c>
      <c r="GQ79" s="27">
        <f t="shared" si="214"/>
        <v>16.318873618362414</v>
      </c>
      <c r="GR79" s="27">
        <f t="shared" si="214"/>
        <v>16.035389873943181</v>
      </c>
      <c r="GS79" s="27">
        <f t="shared" si="214"/>
        <v>19.152184743617148</v>
      </c>
      <c r="GT79" s="27">
        <f t="shared" si="214"/>
        <v>19.741631754664848</v>
      </c>
      <c r="GU79" s="27">
        <f t="shared" si="214"/>
        <v>18.949289529904885</v>
      </c>
      <c r="GV79" s="27">
        <f t="shared" si="214"/>
        <v>12.001781290746557</v>
      </c>
      <c r="GW79" s="27">
        <f t="shared" si="214"/>
        <v>14.160975567224934</v>
      </c>
      <c r="GX79" s="27">
        <f t="shared" si="214"/>
        <v>16.116847977648376</v>
      </c>
      <c r="GY79" s="27">
        <f t="shared" si="214"/>
        <v>13.106150676842653</v>
      </c>
      <c r="GZ79" s="27">
        <f>GZ64*3/2</f>
        <v>21.091066981953198</v>
      </c>
      <c r="HA79" s="27">
        <f t="shared" ref="HA79:IS79" si="215">HA64*3/2</f>
        <v>17.733515100947521</v>
      </c>
      <c r="HB79" s="27">
        <f t="shared" si="215"/>
        <v>15.61259111141967</v>
      </c>
      <c r="HC79" s="27">
        <f t="shared" si="215"/>
        <v>21.71604583729717</v>
      </c>
      <c r="HD79" s="27">
        <f t="shared" si="215"/>
        <v>21.552121444877752</v>
      </c>
      <c r="HE79" s="27">
        <f t="shared" si="215"/>
        <v>19.692170273479949</v>
      </c>
      <c r="HF79" s="27">
        <f t="shared" si="215"/>
        <v>18.083923180743088</v>
      </c>
      <c r="HG79" s="27">
        <f t="shared" si="215"/>
        <v>18.168340713063969</v>
      </c>
      <c r="HH79" s="27">
        <f t="shared" si="215"/>
        <v>18.264035598863074</v>
      </c>
      <c r="HI79" s="27">
        <f t="shared" si="215"/>
        <v>17.503598759344843</v>
      </c>
      <c r="HJ79" s="27">
        <f t="shared" si="215"/>
        <v>17.142687989688135</v>
      </c>
      <c r="HK79" s="27">
        <f t="shared" si="215"/>
        <v>17.21803901532024</v>
      </c>
      <c r="HL79" s="27">
        <f t="shared" si="215"/>
        <v>19.51117800598848</v>
      </c>
      <c r="HM79" s="27">
        <f t="shared" si="215"/>
        <v>12.630094630365306</v>
      </c>
      <c r="HN79" s="27">
        <f t="shared" si="215"/>
        <v>20.569712826374303</v>
      </c>
      <c r="HO79" s="27">
        <f t="shared" si="215"/>
        <v>20.811725637937673</v>
      </c>
      <c r="HP79" s="27">
        <f t="shared" si="215"/>
        <v>20.054839602028814</v>
      </c>
      <c r="HQ79" s="27">
        <f t="shared" si="215"/>
        <v>20.471829952866436</v>
      </c>
      <c r="HR79" s="27">
        <f t="shared" si="215"/>
        <v>21.051202146630533</v>
      </c>
      <c r="HS79" s="27">
        <f t="shared" si="215"/>
        <v>20.691159846190889</v>
      </c>
      <c r="HT79" s="27">
        <f t="shared" si="215"/>
        <v>20.616830343786649</v>
      </c>
      <c r="HU79" s="27">
        <f t="shared" si="215"/>
        <v>20.922326660997388</v>
      </c>
      <c r="HV79" s="27">
        <f t="shared" si="215"/>
        <v>11.954250992968158</v>
      </c>
      <c r="HW79" s="27">
        <f t="shared" si="215"/>
        <v>9.5487420779783285</v>
      </c>
      <c r="HX79" s="27">
        <f t="shared" si="215"/>
        <v>21.921812631121924</v>
      </c>
      <c r="HY79" s="27">
        <f t="shared" si="215"/>
        <v>21.385667886360668</v>
      </c>
      <c r="HZ79" s="27">
        <f t="shared" si="215"/>
        <v>21.774505896468206</v>
      </c>
      <c r="IA79" s="27">
        <f t="shared" si="215"/>
        <v>21.315140871819043</v>
      </c>
      <c r="IB79" s="27">
        <f t="shared" si="215"/>
        <v>21.396507647870489</v>
      </c>
      <c r="IC79" s="27">
        <f t="shared" si="215"/>
        <v>18.77421126208943</v>
      </c>
      <c r="ID79" s="27">
        <f t="shared" si="215"/>
        <v>21.425143648000422</v>
      </c>
      <c r="IE79" s="27">
        <f t="shared" si="215"/>
        <v>21.6530846788934</v>
      </c>
      <c r="IF79" s="27">
        <f t="shared" si="215"/>
        <v>21.673475745980621</v>
      </c>
      <c r="IG79" s="27">
        <f t="shared" si="215"/>
        <v>21.432062633086886</v>
      </c>
      <c r="IH79" s="27">
        <f t="shared" si="215"/>
        <v>21.484264030593973</v>
      </c>
      <c r="II79" s="27">
        <f t="shared" si="215"/>
        <v>22.951850989645333</v>
      </c>
      <c r="IJ79" s="27">
        <f t="shared" si="215"/>
        <v>22.669594800120827</v>
      </c>
      <c r="IK79" s="27">
        <f t="shared" si="215"/>
        <v>19.873655481024283</v>
      </c>
      <c r="IL79" s="27">
        <f t="shared" si="215"/>
        <v>23.180127548599604</v>
      </c>
      <c r="IM79" s="27">
        <f t="shared" si="215"/>
        <v>19.69909903120973</v>
      </c>
      <c r="IN79" s="27">
        <f t="shared" si="215"/>
        <v>20.266106075741916</v>
      </c>
      <c r="IO79" s="27">
        <f t="shared" si="215"/>
        <v>15.412568124790663</v>
      </c>
      <c r="IP79" s="27">
        <f t="shared" si="215"/>
        <v>21.288245007483972</v>
      </c>
      <c r="IQ79" s="27">
        <f t="shared" si="215"/>
        <v>21.516926131477735</v>
      </c>
      <c r="IR79" s="27">
        <f t="shared" si="215"/>
        <v>21.197763902942143</v>
      </c>
      <c r="IS79" s="27">
        <f t="shared" si="215"/>
        <v>21.545839103111597</v>
      </c>
      <c r="IT79" s="27">
        <f>IT64*3/2</f>
        <v>20.238252595244113</v>
      </c>
      <c r="IU79" s="27">
        <f t="shared" ref="IU79:JJ79" si="216">IU64*3/2</f>
        <v>19.623384298507943</v>
      </c>
      <c r="IV79" s="27">
        <f t="shared" si="216"/>
        <v>18.941189911461006</v>
      </c>
      <c r="IW79" s="27">
        <f t="shared" si="216"/>
        <v>18.273417627254016</v>
      </c>
      <c r="IX79" s="27">
        <f t="shared" si="216"/>
        <v>14.808640291360831</v>
      </c>
      <c r="IY79" s="27">
        <f t="shared" si="216"/>
        <v>21.267223108560241</v>
      </c>
      <c r="IZ79" s="27">
        <f t="shared" si="216"/>
        <v>22.029709221710387</v>
      </c>
      <c r="JA79" s="27">
        <f t="shared" si="216"/>
        <v>20.682659152228489</v>
      </c>
      <c r="JB79" s="27">
        <f t="shared" si="216"/>
        <v>18.832460950400023</v>
      </c>
      <c r="JC79" s="27">
        <f t="shared" si="216"/>
        <v>21.33056425458583</v>
      </c>
      <c r="JD79" s="27">
        <f t="shared" si="216"/>
        <v>22.210281783658392</v>
      </c>
      <c r="JE79" s="27">
        <f t="shared" si="216"/>
        <v>21.363544872295353</v>
      </c>
      <c r="JF79" s="27">
        <f t="shared" si="216"/>
        <v>21.674572849064798</v>
      </c>
      <c r="JG79" s="27">
        <f t="shared" si="216"/>
        <v>19.26913693013395</v>
      </c>
      <c r="JH79" s="27">
        <f t="shared" si="216"/>
        <v>21.085304136562083</v>
      </c>
      <c r="JI79" s="27">
        <f t="shared" si="216"/>
        <v>20.091513804264451</v>
      </c>
      <c r="JJ79" s="27">
        <f t="shared" si="216"/>
        <v>21.459582471462923</v>
      </c>
      <c r="JK79" s="27">
        <f>JK64*3/2</f>
        <v>20.42862471215151</v>
      </c>
      <c r="JL79" s="27">
        <f t="shared" ref="JL79:LS79" si="217">JL64*3/2</f>
        <v>21.516908355679547</v>
      </c>
      <c r="JM79" s="27">
        <f t="shared" si="217"/>
        <v>19.922788834235444</v>
      </c>
      <c r="JN79" s="27">
        <f t="shared" si="217"/>
        <v>21.24287254847172</v>
      </c>
      <c r="JO79" s="27">
        <f t="shared" si="217"/>
        <v>16.786793895846433</v>
      </c>
      <c r="JP79" s="27">
        <f t="shared" si="217"/>
        <v>20.865042014357407</v>
      </c>
      <c r="JQ79" s="27">
        <f t="shared" si="217"/>
        <v>20.084505849142381</v>
      </c>
      <c r="JR79" s="27">
        <f t="shared" si="217"/>
        <v>21.027528167818538</v>
      </c>
      <c r="JS79" s="27">
        <f t="shared" si="217"/>
        <v>19.014560054751932</v>
      </c>
      <c r="JT79" s="27">
        <f t="shared" si="217"/>
        <v>20.06560664417767</v>
      </c>
      <c r="JU79" s="27">
        <f t="shared" si="217"/>
        <v>21.438532533316419</v>
      </c>
      <c r="JV79" s="27">
        <f t="shared" si="217"/>
        <v>20.694562789534391</v>
      </c>
      <c r="JW79" s="27">
        <f t="shared" si="217"/>
        <v>20.729673915244373</v>
      </c>
      <c r="JX79" s="27">
        <f t="shared" si="217"/>
        <v>18.986250304117959</v>
      </c>
      <c r="JY79" s="27">
        <f t="shared" si="217"/>
        <v>21.029720295039386</v>
      </c>
      <c r="JZ79" s="27">
        <f t="shared" si="217"/>
        <v>20.035385239256982</v>
      </c>
      <c r="KA79" s="27">
        <f t="shared" si="217"/>
        <v>20.117751681539673</v>
      </c>
      <c r="KB79" s="27">
        <f t="shared" si="217"/>
        <v>20.217707432235549</v>
      </c>
      <c r="KC79" s="27">
        <f t="shared" si="217"/>
        <v>19.802071097548893</v>
      </c>
      <c r="KD79" s="27">
        <f t="shared" si="217"/>
        <v>17.17413404084175</v>
      </c>
      <c r="KE79" s="27">
        <f t="shared" si="217"/>
        <v>19.904928062632933</v>
      </c>
      <c r="KF79" s="27">
        <f t="shared" si="217"/>
        <v>16.072711817249331</v>
      </c>
      <c r="KG79" s="27">
        <f t="shared" si="217"/>
        <v>18.460946930070847</v>
      </c>
      <c r="KH79" s="27">
        <f t="shared" si="217"/>
        <v>16.405473413048295</v>
      </c>
      <c r="KI79" s="27">
        <f t="shared" si="217"/>
        <v>17.199759237060409</v>
      </c>
      <c r="KJ79" s="27">
        <f t="shared" si="217"/>
        <v>18.099035778486336</v>
      </c>
      <c r="KK79" s="27">
        <f t="shared" si="217"/>
        <v>19.836093071652044</v>
      </c>
      <c r="KL79" s="27">
        <f t="shared" si="217"/>
        <v>17.805324633821691</v>
      </c>
      <c r="KM79" s="238">
        <f t="shared" si="217"/>
        <v>18.974513400399658</v>
      </c>
      <c r="KN79" s="238">
        <f t="shared" si="217"/>
        <v>21.227233229798163</v>
      </c>
      <c r="KO79" s="239">
        <f t="shared" si="217"/>
        <v>3.7590811816320664</v>
      </c>
      <c r="KP79" s="239">
        <f t="shared" si="217"/>
        <v>11.325112754227831</v>
      </c>
      <c r="KQ79" s="239">
        <f t="shared" si="217"/>
        <v>11.467722231222654</v>
      </c>
      <c r="KR79" s="239">
        <f t="shared" si="217"/>
        <v>11.185655549695218</v>
      </c>
      <c r="KS79" s="239">
        <f t="shared" si="217"/>
        <v>11.365998353661327</v>
      </c>
      <c r="KT79" s="239">
        <f t="shared" si="217"/>
        <v>11.527929273872362</v>
      </c>
      <c r="KU79" s="239">
        <f t="shared" si="217"/>
        <v>10.001308419178594</v>
      </c>
      <c r="KV79" s="239">
        <f t="shared" si="217"/>
        <v>10.742139666632939</v>
      </c>
      <c r="KW79" s="239">
        <f t="shared" si="217"/>
        <v>9.893722629732606</v>
      </c>
      <c r="KX79" s="239">
        <f t="shared" si="217"/>
        <v>9.8073986192186382</v>
      </c>
      <c r="KY79" s="239">
        <f t="shared" si="217"/>
        <v>9.4536913352970391</v>
      </c>
      <c r="KZ79" s="239">
        <f t="shared" si="217"/>
        <v>9.450376293451221</v>
      </c>
      <c r="LA79" s="239">
        <f t="shared" si="217"/>
        <v>10.585005970291322</v>
      </c>
      <c r="LB79" s="239">
        <f t="shared" si="217"/>
        <v>10.179309602321538</v>
      </c>
      <c r="LC79" s="239">
        <f t="shared" si="217"/>
        <v>10.613941881597318</v>
      </c>
      <c r="LD79" s="239">
        <f t="shared" si="217"/>
        <v>10.030232557964551</v>
      </c>
      <c r="LE79" s="239">
        <f t="shared" si="217"/>
        <v>12.140882204082995</v>
      </c>
      <c r="LF79" s="239">
        <f t="shared" si="217"/>
        <v>10.540212643934877</v>
      </c>
      <c r="LG79" s="239">
        <f t="shared" si="217"/>
        <v>11.927108248512788</v>
      </c>
      <c r="LH79" s="239">
        <f t="shared" si="217"/>
        <v>10.695323312824909</v>
      </c>
      <c r="LI79" s="239">
        <f t="shared" si="217"/>
        <v>6.9479139760975741</v>
      </c>
      <c r="LJ79" s="239">
        <f t="shared" si="217"/>
        <v>3.0005708924740127</v>
      </c>
      <c r="LK79" s="239">
        <f t="shared" si="217"/>
        <v>6.0697877447171003</v>
      </c>
      <c r="LL79" s="239">
        <f t="shared" si="217"/>
        <v>4.1575703489427482</v>
      </c>
      <c r="LM79" s="240">
        <f t="shared" si="217"/>
        <v>14.466346157169777</v>
      </c>
      <c r="LN79" s="240">
        <f t="shared" si="217"/>
        <v>12.529360252851349</v>
      </c>
      <c r="LO79" s="240">
        <f t="shared" si="217"/>
        <v>18.304443305712216</v>
      </c>
      <c r="LP79" s="240">
        <f t="shared" si="217"/>
        <v>17.020939386676492</v>
      </c>
      <c r="LQ79" s="240">
        <f t="shared" si="217"/>
        <v>19.134653604674416</v>
      </c>
      <c r="LR79" s="240">
        <f t="shared" si="217"/>
        <v>18.366175217854948</v>
      </c>
      <c r="LS79" s="240">
        <f t="shared" si="217"/>
        <v>19.688614144188307</v>
      </c>
      <c r="LT79" s="127">
        <f>LT64*3/2</f>
        <v>19.843245844217552</v>
      </c>
      <c r="LU79" s="127">
        <f t="shared" ref="LU79:NE79" si="218">LU64*3/2</f>
        <v>21.162584134463049</v>
      </c>
      <c r="LV79" s="127">
        <f t="shared" si="218"/>
        <v>21.516592265514724</v>
      </c>
      <c r="LW79" s="127">
        <f t="shared" si="218"/>
        <v>20.769274900598003</v>
      </c>
      <c r="LX79" s="127">
        <f t="shared" si="218"/>
        <v>21.750092684487068</v>
      </c>
      <c r="LY79" s="127">
        <f t="shared" si="218"/>
        <v>21.515510099953961</v>
      </c>
      <c r="LZ79" s="127">
        <f t="shared" si="218"/>
        <v>18.835792038639912</v>
      </c>
      <c r="MA79" s="127">
        <f t="shared" si="218"/>
        <v>18.851107444323286</v>
      </c>
      <c r="MB79" s="127">
        <f t="shared" si="218"/>
        <v>20.669671211501498</v>
      </c>
      <c r="MC79" s="127">
        <f t="shared" si="218"/>
        <v>21.656404125487153</v>
      </c>
      <c r="MD79" s="127">
        <f t="shared" si="218"/>
        <v>22.873091735701845</v>
      </c>
      <c r="ME79" s="127">
        <f t="shared" si="218"/>
        <v>22.167617242120478</v>
      </c>
      <c r="MF79" s="127">
        <f t="shared" si="218"/>
        <v>22.109891014598581</v>
      </c>
      <c r="MG79" s="127">
        <f t="shared" si="218"/>
        <v>22.02418616828972</v>
      </c>
      <c r="MH79" s="127">
        <f t="shared" si="218"/>
        <v>20.807942671181458</v>
      </c>
      <c r="MI79" s="127">
        <f t="shared" si="218"/>
        <v>17.740341684369689</v>
      </c>
      <c r="MJ79" s="127">
        <f t="shared" si="218"/>
        <v>18.891419454094702</v>
      </c>
      <c r="MK79" s="127">
        <f t="shared" si="218"/>
        <v>18.569553289615016</v>
      </c>
      <c r="ML79" s="127">
        <f t="shared" si="218"/>
        <v>13.566440353538031</v>
      </c>
      <c r="MM79" s="127">
        <f t="shared" si="218"/>
        <v>13.607121863552777</v>
      </c>
      <c r="MN79" s="127">
        <f t="shared" si="218"/>
        <v>19.713636150134825</v>
      </c>
      <c r="MO79" s="127">
        <f t="shared" si="218"/>
        <v>18.64611905698726</v>
      </c>
      <c r="MP79" s="127">
        <f t="shared" si="218"/>
        <v>21.134813687536155</v>
      </c>
      <c r="MQ79" s="127">
        <f t="shared" si="218"/>
        <v>21.161406684705231</v>
      </c>
      <c r="MR79" s="127">
        <f t="shared" si="218"/>
        <v>16.487069387020398</v>
      </c>
      <c r="MS79" s="127">
        <f t="shared" si="218"/>
        <v>14.621610468532207</v>
      </c>
      <c r="MT79" s="127">
        <f t="shared" si="218"/>
        <v>13.328710985191625</v>
      </c>
      <c r="MU79" s="127">
        <f t="shared" si="218"/>
        <v>13.245170984849512</v>
      </c>
      <c r="MV79" s="127">
        <f t="shared" si="218"/>
        <v>13.911966300439065</v>
      </c>
      <c r="MW79" s="127">
        <f t="shared" si="218"/>
        <v>13.535060365895887</v>
      </c>
      <c r="MX79" s="127">
        <f t="shared" si="218"/>
        <v>13.634676175344346</v>
      </c>
      <c r="MY79" s="127">
        <f t="shared" si="218"/>
        <v>13.090483789134987</v>
      </c>
      <c r="MZ79" s="127">
        <f t="shared" si="218"/>
        <v>13.586789406846211</v>
      </c>
      <c r="NA79" s="127">
        <f t="shared" si="218"/>
        <v>20.699829247521855</v>
      </c>
      <c r="NB79" s="127">
        <f t="shared" si="218"/>
        <v>20.501187202223445</v>
      </c>
      <c r="NC79" s="127">
        <f t="shared" si="218"/>
        <v>21.396999201439339</v>
      </c>
      <c r="ND79" s="127">
        <f t="shared" si="218"/>
        <v>20.057247951150092</v>
      </c>
      <c r="NE79" s="127">
        <f t="shared" si="218"/>
        <v>20.068640408218275</v>
      </c>
    </row>
    <row r="80" spans="1:369" s="38" customFormat="1">
      <c r="A80" s="24" t="s">
        <v>232</v>
      </c>
      <c r="B80" s="24">
        <f>B65</f>
        <v>2.3045378158653937</v>
      </c>
      <c r="C80" s="24">
        <f t="shared" ref="C80:DY80" si="219">C65</f>
        <v>2.7149893319529208</v>
      </c>
      <c r="D80" s="24">
        <f t="shared" si="219"/>
        <v>2.980961314847042</v>
      </c>
      <c r="E80" s="24">
        <f t="shared" si="219"/>
        <v>2.4603624577668177</v>
      </c>
      <c r="F80" s="24">
        <f t="shared" si="219"/>
        <v>3.1689662594746597</v>
      </c>
      <c r="G80" s="24">
        <f t="shared" si="219"/>
        <v>2.0824750549665882</v>
      </c>
      <c r="H80" s="24">
        <f t="shared" si="219"/>
        <v>2.6086707455809512</v>
      </c>
      <c r="I80" s="24">
        <f t="shared" si="219"/>
        <v>2.8969680703223561</v>
      </c>
      <c r="J80" s="24">
        <f t="shared" si="219"/>
        <v>3.2023717759209323</v>
      </c>
      <c r="K80" s="24">
        <f t="shared" si="219"/>
        <v>2.6397709776040355</v>
      </c>
      <c r="L80" s="24">
        <f t="shared" si="219"/>
        <v>2.7606776855958812</v>
      </c>
      <c r="M80" s="24">
        <f t="shared" si="219"/>
        <v>2.4857074079833859</v>
      </c>
      <c r="N80" s="24">
        <f t="shared" si="219"/>
        <v>2.5304771834625051</v>
      </c>
      <c r="O80" s="24">
        <f t="shared" si="219"/>
        <v>2.9609370421520023</v>
      </c>
      <c r="P80" s="24">
        <f t="shared" si="219"/>
        <v>3.1653223894062941</v>
      </c>
      <c r="Q80" s="24">
        <f t="shared" si="219"/>
        <v>3.2487119168595364</v>
      </c>
      <c r="R80" s="24">
        <f t="shared" si="219"/>
        <v>2.7233331234654252</v>
      </c>
      <c r="S80" s="24">
        <f t="shared" si="219"/>
        <v>2.808303342348244</v>
      </c>
      <c r="T80" s="24">
        <f t="shared" si="219"/>
        <v>2.5311997474602301</v>
      </c>
      <c r="U80" s="24">
        <f t="shared" si="219"/>
        <v>2.0014047992880637</v>
      </c>
      <c r="V80" s="24">
        <f t="shared" si="219"/>
        <v>2.7252206548013085</v>
      </c>
      <c r="W80" s="24">
        <f t="shared" si="219"/>
        <v>2.85683071471502</v>
      </c>
      <c r="X80" s="24">
        <f t="shared" si="219"/>
        <v>3.4638624506835094</v>
      </c>
      <c r="Y80" s="24">
        <f t="shared" si="219"/>
        <v>2.854731233477692</v>
      </c>
      <c r="Z80" s="24">
        <f t="shared" si="219"/>
        <v>3.4735634760922207</v>
      </c>
      <c r="AA80" s="24">
        <f t="shared" si="219"/>
        <v>3.1561011928322809</v>
      </c>
      <c r="AB80" s="24">
        <f t="shared" si="219"/>
        <v>2.9099372383504045</v>
      </c>
      <c r="AC80" s="24">
        <f t="shared" si="219"/>
        <v>2.7016175390096313</v>
      </c>
      <c r="AD80" s="24">
        <f t="shared" si="219"/>
        <v>3.7773784587434935</v>
      </c>
      <c r="AE80" s="24">
        <f t="shared" si="219"/>
        <v>3.4249951433258676</v>
      </c>
      <c r="AF80" s="24">
        <f t="shared" si="219"/>
        <v>2.6538610141256997</v>
      </c>
      <c r="AG80" s="24">
        <f t="shared" si="219"/>
        <v>2.8025275354920782</v>
      </c>
      <c r="AH80" s="24">
        <f t="shared" si="219"/>
        <v>2.7597153481926919</v>
      </c>
      <c r="AI80" s="24">
        <f t="shared" si="219"/>
        <v>2.9665877389350896</v>
      </c>
      <c r="AJ80" s="24">
        <f t="shared" si="219"/>
        <v>2.2395373147533251</v>
      </c>
      <c r="AK80" s="24">
        <f t="shared" si="219"/>
        <v>2.2109767643122331</v>
      </c>
      <c r="AL80" s="24">
        <f t="shared" si="219"/>
        <v>2.6990547991389504</v>
      </c>
      <c r="AM80" s="24">
        <f t="shared" si="219"/>
        <v>2.6125958617489053</v>
      </c>
      <c r="AN80" s="24">
        <f t="shared" si="219"/>
        <v>3.0090214694047033</v>
      </c>
      <c r="AO80" s="24">
        <f t="shared" si="219"/>
        <v>2.7605509062214644</v>
      </c>
      <c r="AP80" s="24">
        <f t="shared" si="219"/>
        <v>2.8365652826473569</v>
      </c>
      <c r="AQ80" s="24">
        <f t="shared" si="219"/>
        <v>2.4469412603555565</v>
      </c>
      <c r="AR80" s="24">
        <f t="shared" si="219"/>
        <v>2.535492962412444</v>
      </c>
      <c r="AS80" s="24">
        <f t="shared" si="219"/>
        <v>2.3710945481634407</v>
      </c>
      <c r="AT80" s="24">
        <f t="shared" si="219"/>
        <v>2.4067632570609248</v>
      </c>
      <c r="AU80" s="24">
        <f t="shared" si="219"/>
        <v>2.6817637786228676</v>
      </c>
      <c r="AV80" s="24">
        <f t="shared" si="219"/>
        <v>2.6470361039539418</v>
      </c>
      <c r="AW80" s="24">
        <f t="shared" si="219"/>
        <v>3.7116205464609662</v>
      </c>
      <c r="AX80" s="83">
        <f>AX65</f>
        <v>1.8787887940432459</v>
      </c>
      <c r="AY80" s="83">
        <f t="shared" ref="AY80:DB80" si="220">AY65</f>
        <v>2.0868619857347972</v>
      </c>
      <c r="AZ80" s="83">
        <f t="shared" si="220"/>
        <v>1.9703740234864271</v>
      </c>
      <c r="BA80" s="83">
        <f t="shared" si="220"/>
        <v>2.1365025831499183</v>
      </c>
      <c r="BB80" s="83">
        <f t="shared" si="220"/>
        <v>2.00979154551885</v>
      </c>
      <c r="BC80" s="83">
        <f t="shared" si="220"/>
        <v>2.0496356058793097</v>
      </c>
      <c r="BD80" s="83">
        <f t="shared" si="220"/>
        <v>2.4693702660885095</v>
      </c>
      <c r="BE80" s="83">
        <f t="shared" si="220"/>
        <v>2.4249103253943982</v>
      </c>
      <c r="BF80" s="83">
        <f t="shared" si="220"/>
        <v>2.3059059768976717</v>
      </c>
      <c r="BG80" s="83">
        <f t="shared" si="220"/>
        <v>1.8977993985334094</v>
      </c>
      <c r="BH80" s="83">
        <f t="shared" si="220"/>
        <v>2.0051726991747296</v>
      </c>
      <c r="BI80" s="83">
        <f t="shared" si="220"/>
        <v>2.3497322746502323</v>
      </c>
      <c r="BJ80" s="83">
        <f t="shared" si="220"/>
        <v>1.9716655031040879</v>
      </c>
      <c r="BK80" s="83">
        <f t="shared" si="220"/>
        <v>2.876661821234241</v>
      </c>
      <c r="BL80" s="83">
        <f t="shared" si="220"/>
        <v>2.4263054535788986</v>
      </c>
      <c r="BM80" s="83">
        <f t="shared" si="220"/>
        <v>2.7863447609085505</v>
      </c>
      <c r="BN80" s="83">
        <f t="shared" si="220"/>
        <v>3.4383469447361525</v>
      </c>
      <c r="BO80" s="83">
        <f t="shared" si="220"/>
        <v>3.1439455525985527</v>
      </c>
      <c r="BP80" s="83">
        <f t="shared" si="220"/>
        <v>3.8845980950340184</v>
      </c>
      <c r="BQ80" s="83">
        <f t="shared" si="220"/>
        <v>3.7898326384276055</v>
      </c>
      <c r="BR80" s="83">
        <f t="shared" si="220"/>
        <v>4.4287401024270228</v>
      </c>
      <c r="BS80" s="83">
        <f t="shared" si="220"/>
        <v>3.4284111401291426</v>
      </c>
      <c r="BT80" s="83">
        <f t="shared" si="220"/>
        <v>3.1825733445047675</v>
      </c>
      <c r="BU80" s="83">
        <f t="shared" si="220"/>
        <v>3.6067489545076894</v>
      </c>
      <c r="BV80" s="83">
        <f t="shared" si="220"/>
        <v>4.3689917991908427</v>
      </c>
      <c r="BW80" s="83">
        <f t="shared" si="220"/>
        <v>3.6549846746417023</v>
      </c>
      <c r="BX80" s="83">
        <f t="shared" si="220"/>
        <v>2.2496548341690392</v>
      </c>
      <c r="BY80" s="83">
        <f t="shared" si="220"/>
        <v>2.1638027281832435</v>
      </c>
      <c r="BZ80" s="83">
        <f t="shared" si="220"/>
        <v>2.2790070660790738</v>
      </c>
      <c r="CA80" s="83">
        <f t="shared" si="220"/>
        <v>2.2261416416596722</v>
      </c>
      <c r="CB80" s="83">
        <f t="shared" si="220"/>
        <v>2.1508770128852581</v>
      </c>
      <c r="CC80" s="83">
        <f t="shared" si="220"/>
        <v>2.682401614016519</v>
      </c>
      <c r="CD80" s="83">
        <f t="shared" si="220"/>
        <v>2.2365208130131626</v>
      </c>
      <c r="CE80" s="83">
        <f t="shared" si="220"/>
        <v>2.280357012724151</v>
      </c>
      <c r="CF80" s="83">
        <f t="shared" si="220"/>
        <v>2.234476268748256</v>
      </c>
      <c r="CG80" s="83">
        <f t="shared" si="220"/>
        <v>2.9403303976494448</v>
      </c>
      <c r="CH80" s="83">
        <f t="shared" si="220"/>
        <v>3.3204155929999781</v>
      </c>
      <c r="CI80" s="83">
        <f t="shared" si="220"/>
        <v>2.939510967084038</v>
      </c>
      <c r="CJ80" s="83">
        <f t="shared" si="220"/>
        <v>2.6508571317243081</v>
      </c>
      <c r="CK80" s="83">
        <f t="shared" si="220"/>
        <v>2.8417904295983991</v>
      </c>
      <c r="CL80" s="83">
        <f t="shared" si="220"/>
        <v>2.7937715073231328</v>
      </c>
      <c r="CM80" s="83">
        <f t="shared" si="220"/>
        <v>2.513847609874345</v>
      </c>
      <c r="CN80" s="83">
        <f t="shared" si="220"/>
        <v>2.7853326024171721</v>
      </c>
      <c r="CO80" s="83">
        <f t="shared" si="220"/>
        <v>2.9397835494837485</v>
      </c>
      <c r="CP80" s="83">
        <f t="shared" si="220"/>
        <v>2.9056927656416507</v>
      </c>
      <c r="CQ80" s="83">
        <f t="shared" si="220"/>
        <v>2.5979446094365168</v>
      </c>
      <c r="CR80" s="24">
        <f t="shared" si="220"/>
        <v>2.4510579127761583</v>
      </c>
      <c r="CS80" s="24">
        <f t="shared" si="220"/>
        <v>2.5355473555484602</v>
      </c>
      <c r="CT80" s="24">
        <f t="shared" si="220"/>
        <v>2.3901511084573843</v>
      </c>
      <c r="CU80" s="24">
        <f t="shared" si="220"/>
        <v>3.2454780571649251</v>
      </c>
      <c r="CV80" s="24">
        <f t="shared" si="220"/>
        <v>2.8300528151182647</v>
      </c>
      <c r="CW80" s="24">
        <f t="shared" si="220"/>
        <v>2.5799511195671996</v>
      </c>
      <c r="CX80" s="24">
        <f t="shared" si="220"/>
        <v>2.5791260521377826</v>
      </c>
      <c r="CY80" s="24">
        <f t="shared" si="220"/>
        <v>2.4741616355720222</v>
      </c>
      <c r="CZ80" s="24">
        <f t="shared" si="220"/>
        <v>2.592844979332162</v>
      </c>
      <c r="DA80" s="24">
        <f t="shared" si="220"/>
        <v>2.3678612349384593</v>
      </c>
      <c r="DB80" s="24">
        <f t="shared" si="220"/>
        <v>2.922702522166039</v>
      </c>
      <c r="DC80" s="26">
        <f t="shared" si="219"/>
        <v>4.1535454383507311</v>
      </c>
      <c r="DD80" s="26">
        <f t="shared" si="219"/>
        <v>5.7015235069559047</v>
      </c>
      <c r="DE80" s="26">
        <f t="shared" si="219"/>
        <v>5.6644448488378014</v>
      </c>
      <c r="DF80" s="26">
        <f t="shared" si="219"/>
        <v>4.324155411412244</v>
      </c>
      <c r="DG80" s="26">
        <f t="shared" si="219"/>
        <v>4.2845189574943916</v>
      </c>
      <c r="DH80" s="26">
        <f t="shared" si="219"/>
        <v>4.5509221712009333</v>
      </c>
      <c r="DI80" s="26">
        <f t="shared" si="219"/>
        <v>4.7070696289165577</v>
      </c>
      <c r="DJ80" s="26">
        <f t="shared" si="219"/>
        <v>4.7991774805812071</v>
      </c>
      <c r="DK80" s="26">
        <f t="shared" si="219"/>
        <v>4.8265862466443465</v>
      </c>
      <c r="DL80" s="26">
        <f t="shared" si="219"/>
        <v>4.81859771518796</v>
      </c>
      <c r="DM80" s="26">
        <f t="shared" si="219"/>
        <v>5.3985027179619394</v>
      </c>
      <c r="DN80" s="26">
        <f t="shared" si="219"/>
        <v>4.939320340882686</v>
      </c>
      <c r="DO80" s="26">
        <f t="shared" si="219"/>
        <v>4.5877309872216792</v>
      </c>
      <c r="DP80" s="26">
        <f t="shared" si="219"/>
        <v>4.6173516187005701</v>
      </c>
      <c r="DQ80" s="26">
        <v>4.7720270749284808</v>
      </c>
      <c r="DR80" s="26">
        <v>4.7141720905787858</v>
      </c>
      <c r="DS80" s="26">
        <v>5.7148670629462082</v>
      </c>
      <c r="DT80" s="26">
        <v>4.7728541502412183</v>
      </c>
      <c r="DU80" s="26">
        <v>4.6445932491930195</v>
      </c>
      <c r="DV80" s="26">
        <v>4.7232779468733952</v>
      </c>
      <c r="DW80" s="26">
        <f t="shared" si="219"/>
        <v>6.8803011284683073</v>
      </c>
      <c r="DX80" s="26">
        <f t="shared" si="219"/>
        <v>4.6519944418260888</v>
      </c>
      <c r="DY80" s="26">
        <f t="shared" si="219"/>
        <v>5.130710156058699</v>
      </c>
      <c r="DZ80" s="26">
        <f t="shared" ref="DZ80:EQ80" si="221">DZ65</f>
        <v>4.7513692578764992</v>
      </c>
      <c r="EA80" s="26">
        <f t="shared" si="221"/>
        <v>7.2163668322578616</v>
      </c>
      <c r="EB80" s="26">
        <f t="shared" si="221"/>
        <v>5.6716786550642517</v>
      </c>
      <c r="EC80" s="26">
        <f t="shared" si="221"/>
        <v>6.6430512246862534</v>
      </c>
      <c r="ED80" s="26">
        <f t="shared" si="221"/>
        <v>6.0803381206678466</v>
      </c>
      <c r="EE80" s="26">
        <f t="shared" si="221"/>
        <v>4.2901530828610426</v>
      </c>
      <c r="EF80" s="26">
        <f t="shared" si="221"/>
        <v>6.1086964559310513</v>
      </c>
      <c r="EG80" s="26">
        <f t="shared" si="221"/>
        <v>6.7973325841020547</v>
      </c>
      <c r="EH80" s="26">
        <f t="shared" si="221"/>
        <v>2.8277925037812004</v>
      </c>
      <c r="EI80" s="26">
        <f t="shared" si="221"/>
        <v>2.5544348419921059</v>
      </c>
      <c r="EJ80" s="26">
        <f t="shared" si="221"/>
        <v>3.3681256525510825</v>
      </c>
      <c r="EK80" s="26">
        <f t="shared" si="221"/>
        <v>3.0350635479504477</v>
      </c>
      <c r="EL80" s="26">
        <f t="shared" si="221"/>
        <v>3.5471594166695768</v>
      </c>
      <c r="EM80" s="26">
        <f t="shared" si="221"/>
        <v>4.4498170558803487</v>
      </c>
      <c r="EN80" s="26">
        <f t="shared" si="221"/>
        <v>4.4596997897836426</v>
      </c>
      <c r="EO80" s="26">
        <f t="shared" si="221"/>
        <v>4.8445878335812695</v>
      </c>
      <c r="EP80" s="26">
        <f t="shared" si="221"/>
        <v>5.061946792942682</v>
      </c>
      <c r="EQ80" s="26">
        <f t="shared" si="221"/>
        <v>4.7012019542539409</v>
      </c>
      <c r="ER80" s="27">
        <v>1.8228895262204463</v>
      </c>
      <c r="ES80" s="27">
        <v>1.6068999384984539</v>
      </c>
      <c r="ET80" s="27">
        <v>1.3647531278935734</v>
      </c>
      <c r="EU80" s="27">
        <v>2.3217206234321459</v>
      </c>
      <c r="EV80" s="27">
        <v>1.8843146876481756</v>
      </c>
      <c r="EW80" s="27">
        <v>1.5729160609852817</v>
      </c>
      <c r="EX80" s="27">
        <v>2.2095200827970798</v>
      </c>
      <c r="EY80" s="27">
        <v>1.7979324140482467</v>
      </c>
      <c r="EZ80" s="27">
        <v>1.572917470891865</v>
      </c>
      <c r="FA80" s="27">
        <v>1.6427318861257816</v>
      </c>
      <c r="FB80" s="27">
        <v>1.7237653802373201</v>
      </c>
      <c r="FC80" s="27">
        <v>1.4992742545505053</v>
      </c>
      <c r="FD80" s="27">
        <v>1.7887658999323528</v>
      </c>
      <c r="FE80" s="27">
        <v>1.9724456283674998</v>
      </c>
      <c r="FF80" s="27">
        <v>2.1670544452031595</v>
      </c>
      <c r="FG80" s="27">
        <v>2.4280806333298033</v>
      </c>
      <c r="FH80" s="27">
        <v>2.2204052335994526</v>
      </c>
      <c r="FI80" s="27">
        <v>2.0335772408037087</v>
      </c>
      <c r="FJ80" s="27">
        <v>2.0954516478743868</v>
      </c>
      <c r="FK80" s="27">
        <v>2.4099984237290895</v>
      </c>
      <c r="FL80" s="27">
        <v>1.6689763276803538</v>
      </c>
      <c r="FM80" s="27">
        <v>1.5940543550158086</v>
      </c>
      <c r="FN80" s="27">
        <v>2.6254068308057832</v>
      </c>
      <c r="FO80" s="27">
        <v>1.8876858808707029</v>
      </c>
      <c r="FP80" s="27">
        <v>1.9924253269743388</v>
      </c>
      <c r="FQ80" s="27">
        <v>1.8229761346472015</v>
      </c>
      <c r="FR80" s="27">
        <v>1.7842570565291076</v>
      </c>
      <c r="FS80" s="27">
        <v>2.1525828722128049</v>
      </c>
      <c r="FT80" s="27">
        <v>2.5037101200885195</v>
      </c>
      <c r="FU80" s="27">
        <v>2.248852079231221</v>
      </c>
      <c r="FV80" s="27">
        <f>FV65</f>
        <v>1.8792394612723546</v>
      </c>
      <c r="FW80" s="27">
        <f t="shared" ref="FW80:GY80" si="222">FW65</f>
        <v>1.8108633766968949</v>
      </c>
      <c r="FX80" s="27">
        <f t="shared" si="222"/>
        <v>1.9109191953119233</v>
      </c>
      <c r="FY80" s="27">
        <f t="shared" si="222"/>
        <v>2.2835039640700341</v>
      </c>
      <c r="FZ80" s="27">
        <f t="shared" si="222"/>
        <v>2.0946801440131688</v>
      </c>
      <c r="GA80" s="27">
        <f t="shared" si="222"/>
        <v>2.4000155675513883</v>
      </c>
      <c r="GB80" s="27">
        <f t="shared" si="222"/>
        <v>2.5876875144392972</v>
      </c>
      <c r="GC80" s="27">
        <f t="shared" si="222"/>
        <v>1.901352421464686</v>
      </c>
      <c r="GD80" s="27">
        <f t="shared" si="222"/>
        <v>1.912169047763687</v>
      </c>
      <c r="GE80" s="27">
        <f t="shared" si="222"/>
        <v>1.8599772493506561</v>
      </c>
      <c r="GF80" s="27">
        <f t="shared" si="222"/>
        <v>1.9002600210191605</v>
      </c>
      <c r="GG80" s="27">
        <f t="shared" si="222"/>
        <v>2.0197557078413673</v>
      </c>
      <c r="GH80" s="27">
        <f t="shared" si="222"/>
        <v>1.8370520409932971</v>
      </c>
      <c r="GI80" s="27">
        <f t="shared" si="222"/>
        <v>1.9620586831183497</v>
      </c>
      <c r="GJ80" s="27">
        <f t="shared" si="222"/>
        <v>2.3729009860643169</v>
      </c>
      <c r="GK80" s="27">
        <f t="shared" si="222"/>
        <v>2.7264655708926542</v>
      </c>
      <c r="GL80" s="27">
        <f t="shared" si="222"/>
        <v>2.3630084653041057</v>
      </c>
      <c r="GM80" s="27">
        <f t="shared" si="222"/>
        <v>2.6851919371429718</v>
      </c>
      <c r="GN80" s="27">
        <f t="shared" si="222"/>
        <v>1.8964010986396675</v>
      </c>
      <c r="GO80" s="27">
        <f t="shared" si="222"/>
        <v>2.3962301352836577</v>
      </c>
      <c r="GP80" s="27">
        <f t="shared" si="222"/>
        <v>2.3930287931918617</v>
      </c>
      <c r="GQ80" s="27">
        <f t="shared" si="222"/>
        <v>2.4387590620681885</v>
      </c>
      <c r="GR80" s="27">
        <f t="shared" si="222"/>
        <v>2.2672673282342166</v>
      </c>
      <c r="GS80" s="27">
        <f t="shared" si="222"/>
        <v>2.3618382168369583</v>
      </c>
      <c r="GT80" s="27">
        <f t="shared" si="222"/>
        <v>1.9853011033885921</v>
      </c>
      <c r="GU80" s="27">
        <f t="shared" si="222"/>
        <v>1.9423306602680181</v>
      </c>
      <c r="GV80" s="27">
        <f t="shared" si="222"/>
        <v>3.5998467956663625</v>
      </c>
      <c r="GW80" s="27">
        <f t="shared" si="222"/>
        <v>2.281225499872396</v>
      </c>
      <c r="GX80" s="27">
        <f t="shared" si="222"/>
        <v>2.1433759938637249</v>
      </c>
      <c r="GY80" s="27">
        <f t="shared" si="222"/>
        <v>2.7331587553112553</v>
      </c>
      <c r="GZ80" s="27">
        <f>GZ65</f>
        <v>1.6863550198188362</v>
      </c>
      <c r="HA80" s="27">
        <f t="shared" ref="HA80:IS80" si="223">HA65</f>
        <v>2.4559136216848323</v>
      </c>
      <c r="HB80" s="27">
        <f t="shared" si="223"/>
        <v>2.2484444391715828</v>
      </c>
      <c r="HC80" s="27">
        <f t="shared" si="223"/>
        <v>1.6809897324795076</v>
      </c>
      <c r="HD80" s="27">
        <f t="shared" si="223"/>
        <v>1.6606985030503854</v>
      </c>
      <c r="HE80" s="27">
        <f t="shared" si="223"/>
        <v>1.5595680780098813</v>
      </c>
      <c r="HF80" s="27">
        <f t="shared" si="223"/>
        <v>1.3704695096868651</v>
      </c>
      <c r="HG80" s="27">
        <f t="shared" si="223"/>
        <v>1.78943687611328</v>
      </c>
      <c r="HH80" s="27">
        <f t="shared" si="223"/>
        <v>1.7512045084591925</v>
      </c>
      <c r="HI80" s="27">
        <f t="shared" si="223"/>
        <v>2.1525828722128049</v>
      </c>
      <c r="HJ80" s="27">
        <f t="shared" si="223"/>
        <v>1.9434117010921659</v>
      </c>
      <c r="HK80" s="27">
        <f t="shared" si="223"/>
        <v>1.6238759849699349</v>
      </c>
      <c r="HL80" s="27">
        <f t="shared" si="223"/>
        <v>1.6139403211514205</v>
      </c>
      <c r="HM80" s="27">
        <f t="shared" si="223"/>
        <v>2.5287600272330528</v>
      </c>
      <c r="HN80" s="27">
        <f t="shared" si="223"/>
        <v>1.6951015353448791</v>
      </c>
      <c r="HO80" s="27">
        <f t="shared" si="223"/>
        <v>1.7353613795368363</v>
      </c>
      <c r="HP80" s="27">
        <f t="shared" si="223"/>
        <v>1.6802731639970485</v>
      </c>
      <c r="HQ80" s="27">
        <f t="shared" si="223"/>
        <v>1.6898054021802729</v>
      </c>
      <c r="HR80" s="27">
        <f t="shared" si="223"/>
        <v>1.8827935688617385</v>
      </c>
      <c r="HS80" s="27">
        <f t="shared" si="223"/>
        <v>1.8860679547391337</v>
      </c>
      <c r="HT80" s="27">
        <f t="shared" si="223"/>
        <v>1.5600312162993879</v>
      </c>
      <c r="HU80" s="27">
        <f t="shared" si="223"/>
        <v>1.5705766816296305</v>
      </c>
      <c r="HV80" s="27">
        <f t="shared" si="223"/>
        <v>2.2771146261473327</v>
      </c>
      <c r="HW80" s="27">
        <f t="shared" si="223"/>
        <v>2.6435239908598223</v>
      </c>
      <c r="HX80" s="27">
        <f t="shared" si="223"/>
        <v>1.5986523004486988</v>
      </c>
      <c r="HY80" s="27">
        <f t="shared" si="223"/>
        <v>1.5419241469892619</v>
      </c>
      <c r="HZ80" s="27">
        <f t="shared" si="223"/>
        <v>1.7842570565291076</v>
      </c>
      <c r="IA80" s="27">
        <f t="shared" si="223"/>
        <v>1.5347015286896584</v>
      </c>
      <c r="IB80" s="27">
        <f t="shared" si="223"/>
        <v>1.5026854609888214</v>
      </c>
      <c r="IC80" s="27">
        <f t="shared" si="223"/>
        <v>1.7726885813343385</v>
      </c>
      <c r="ID80" s="27">
        <f t="shared" si="223"/>
        <v>1.7301309072102284</v>
      </c>
      <c r="IE80" s="27">
        <f t="shared" si="223"/>
        <v>1.7341972871120563</v>
      </c>
      <c r="IF80" s="27">
        <f t="shared" si="223"/>
        <v>1.7948914925015778</v>
      </c>
      <c r="IG80" s="27">
        <f t="shared" si="223"/>
        <v>1.5817907846255972</v>
      </c>
      <c r="IH80" s="27">
        <f t="shared" si="223"/>
        <v>1.4388741034574726</v>
      </c>
      <c r="II80" s="27">
        <f t="shared" si="223"/>
        <v>1.8229761346472015</v>
      </c>
      <c r="IJ80" s="27">
        <f t="shared" si="223"/>
        <v>1.7529934453270966</v>
      </c>
      <c r="IK80" s="27">
        <f t="shared" si="223"/>
        <v>1.7293176832895361</v>
      </c>
      <c r="IL80" s="27">
        <f t="shared" si="223"/>
        <v>1.7373123792129874</v>
      </c>
      <c r="IM80" s="27">
        <f t="shared" si="223"/>
        <v>1.6906653638583689</v>
      </c>
      <c r="IN80" s="27">
        <f t="shared" si="223"/>
        <v>1.657842703667048</v>
      </c>
      <c r="IO80" s="27">
        <f t="shared" si="223"/>
        <v>2.064451178906912</v>
      </c>
      <c r="IP80" s="27">
        <f t="shared" si="223"/>
        <v>1.641321006586725</v>
      </c>
      <c r="IQ80" s="27">
        <f t="shared" si="223"/>
        <v>1.7100350483957349</v>
      </c>
      <c r="IR80" s="27">
        <f t="shared" si="223"/>
        <v>1.6843249798135709</v>
      </c>
      <c r="IS80" s="27">
        <f t="shared" si="223"/>
        <v>1.5359279893762661</v>
      </c>
      <c r="IT80" s="27">
        <f>IT65</f>
        <v>1.7764488405080892</v>
      </c>
      <c r="IU80" s="27">
        <f t="shared" ref="IU80:JJ80" si="224">IU65</f>
        <v>1.925449914457118</v>
      </c>
      <c r="IV80" s="27">
        <f t="shared" si="224"/>
        <v>1.8983649223197685</v>
      </c>
      <c r="IW80" s="27">
        <f t="shared" si="224"/>
        <v>2.3221236150399407</v>
      </c>
      <c r="IX80" s="27">
        <f t="shared" si="224"/>
        <v>2.047798739561872</v>
      </c>
      <c r="IY80" s="27">
        <f t="shared" si="224"/>
        <v>1.5123061028376799</v>
      </c>
      <c r="IZ80" s="27">
        <f t="shared" si="224"/>
        <v>1.3436689395720158</v>
      </c>
      <c r="JA80" s="27">
        <f t="shared" si="224"/>
        <v>1.4592847252323975</v>
      </c>
      <c r="JB80" s="27">
        <f t="shared" si="224"/>
        <v>1.5913174215584622</v>
      </c>
      <c r="JC80" s="27">
        <f t="shared" si="224"/>
        <v>1.4977331684555226</v>
      </c>
      <c r="JD80" s="27">
        <f t="shared" si="224"/>
        <v>1.3725612879332263</v>
      </c>
      <c r="JE80" s="27">
        <f t="shared" si="224"/>
        <v>1.3145649164166389</v>
      </c>
      <c r="JF80" s="27">
        <f t="shared" si="224"/>
        <v>1.2766234572745812</v>
      </c>
      <c r="JG80" s="27">
        <f t="shared" si="224"/>
        <v>2.014130765858507</v>
      </c>
      <c r="JH80" s="27">
        <f t="shared" si="224"/>
        <v>1.4245064709927633</v>
      </c>
      <c r="JI80" s="27">
        <f t="shared" si="224"/>
        <v>1.4998853215726955</v>
      </c>
      <c r="JJ80" s="27">
        <f t="shared" si="224"/>
        <v>1.4477183642181772</v>
      </c>
      <c r="JK80" s="27">
        <f>JK65</f>
        <v>1.4349392242972123</v>
      </c>
      <c r="JL80" s="27">
        <f t="shared" ref="JL80:LS80" si="225">JL65</f>
        <v>1.5640662621132286</v>
      </c>
      <c r="JM80" s="27">
        <f t="shared" si="225"/>
        <v>1.4956830424713803</v>
      </c>
      <c r="JN80" s="27">
        <f t="shared" si="225"/>
        <v>1.3599263114606543</v>
      </c>
      <c r="JO80" s="27">
        <f t="shared" si="225"/>
        <v>1.6795671185850196</v>
      </c>
      <c r="JP80" s="27">
        <f t="shared" si="225"/>
        <v>1.5388329723333904</v>
      </c>
      <c r="JQ80" s="27">
        <f t="shared" si="225"/>
        <v>1.6966826952513072</v>
      </c>
      <c r="JR80" s="27">
        <f t="shared" si="225"/>
        <v>1.7204257794407578</v>
      </c>
      <c r="JS80" s="27">
        <f t="shared" si="225"/>
        <v>1.9776880572022777</v>
      </c>
      <c r="JT80" s="27">
        <f t="shared" si="225"/>
        <v>1.6696726423634147</v>
      </c>
      <c r="JU80" s="27">
        <f t="shared" si="225"/>
        <v>1.3872162964619748</v>
      </c>
      <c r="JV80" s="27">
        <f t="shared" si="225"/>
        <v>1.7121479990070605</v>
      </c>
      <c r="JW80" s="27">
        <f t="shared" si="225"/>
        <v>1.5522484821056612</v>
      </c>
      <c r="JX80" s="27">
        <f t="shared" si="225"/>
        <v>2.0130889073569218</v>
      </c>
      <c r="JY80" s="27">
        <f t="shared" si="225"/>
        <v>1.6143159794701871</v>
      </c>
      <c r="JZ80" s="27">
        <f t="shared" si="225"/>
        <v>1.6871657137642426</v>
      </c>
      <c r="KA80" s="27">
        <f t="shared" si="225"/>
        <v>1.8351300222006035</v>
      </c>
      <c r="KB80" s="27">
        <f t="shared" si="225"/>
        <v>1.7463526342977294</v>
      </c>
      <c r="KC80" s="27">
        <f t="shared" si="225"/>
        <v>1.5155546478030997</v>
      </c>
      <c r="KD80" s="27">
        <f t="shared" si="225"/>
        <v>1.8722463472817328</v>
      </c>
      <c r="KE80" s="27">
        <f t="shared" si="225"/>
        <v>1.5488028953433657</v>
      </c>
      <c r="KF80" s="27">
        <f t="shared" si="225"/>
        <v>1.9320791190962674</v>
      </c>
      <c r="KG80" s="27">
        <f t="shared" si="225"/>
        <v>1.6829193975190377</v>
      </c>
      <c r="KH80" s="27">
        <f t="shared" si="225"/>
        <v>2.2046189757398458</v>
      </c>
      <c r="KI80" s="27">
        <f t="shared" si="225"/>
        <v>2.1307815271142845</v>
      </c>
      <c r="KJ80" s="27">
        <f t="shared" si="225"/>
        <v>1.8055211518437924</v>
      </c>
      <c r="KK80" s="27">
        <f t="shared" si="225"/>
        <v>1.8280345295035905</v>
      </c>
      <c r="KL80" s="27">
        <f t="shared" si="225"/>
        <v>1.732506905514255</v>
      </c>
      <c r="KM80" s="238">
        <f t="shared" si="225"/>
        <v>1.7493943298240324</v>
      </c>
      <c r="KN80" s="238">
        <f t="shared" si="225"/>
        <v>1.6787592705750649</v>
      </c>
      <c r="KO80" s="239">
        <f t="shared" si="225"/>
        <v>4.0709872268705816</v>
      </c>
      <c r="KP80" s="239">
        <f t="shared" si="225"/>
        <v>2.3514917478908832</v>
      </c>
      <c r="KQ80" s="239">
        <f t="shared" si="225"/>
        <v>2.3948437714184729</v>
      </c>
      <c r="KR80" s="239">
        <f t="shared" si="225"/>
        <v>2.4832682358857965</v>
      </c>
      <c r="KS80" s="239">
        <f t="shared" si="225"/>
        <v>2.3061940208600169</v>
      </c>
      <c r="KT80" s="239">
        <f t="shared" si="225"/>
        <v>2.2035661940147588</v>
      </c>
      <c r="KU80" s="239">
        <f t="shared" si="225"/>
        <v>3.0281289479306048</v>
      </c>
      <c r="KV80" s="239">
        <f t="shared" si="225"/>
        <v>2.7160846327440407</v>
      </c>
      <c r="KW80" s="239">
        <f t="shared" si="225"/>
        <v>3.4241375505952663</v>
      </c>
      <c r="KX80" s="239">
        <f t="shared" si="225"/>
        <v>3.6536060422164809</v>
      </c>
      <c r="KY80" s="239">
        <f t="shared" si="225"/>
        <v>3.5692254502434508</v>
      </c>
      <c r="KZ80" s="239">
        <f t="shared" si="225"/>
        <v>3.6795248579782474</v>
      </c>
      <c r="LA80" s="239">
        <f t="shared" si="225"/>
        <v>3.5193531874274502</v>
      </c>
      <c r="LB80" s="239">
        <f t="shared" si="225"/>
        <v>3.1363240752706512</v>
      </c>
      <c r="LC80" s="239">
        <f t="shared" si="225"/>
        <v>3.0413810760082423</v>
      </c>
      <c r="LD80" s="239">
        <f t="shared" si="225"/>
        <v>3.0462786792301229</v>
      </c>
      <c r="LE80" s="239">
        <f t="shared" si="225"/>
        <v>2.8369636518952852</v>
      </c>
      <c r="LF80" s="239">
        <f t="shared" si="225"/>
        <v>2.838597499396899</v>
      </c>
      <c r="LG80" s="239">
        <f t="shared" si="225"/>
        <v>1.9640967213250327</v>
      </c>
      <c r="LH80" s="239">
        <f t="shared" si="225"/>
        <v>1.930461717135882</v>
      </c>
      <c r="LI80" s="239">
        <f t="shared" si="225"/>
        <v>2.6878152248987965</v>
      </c>
      <c r="LJ80" s="239">
        <f t="shared" si="225"/>
        <v>3.6130036493309525</v>
      </c>
      <c r="LK80" s="239">
        <f t="shared" si="225"/>
        <v>3.1290360223893909</v>
      </c>
      <c r="LL80" s="239">
        <f t="shared" si="225"/>
        <v>2.6881411618908295</v>
      </c>
      <c r="LM80" s="240">
        <f t="shared" si="225"/>
        <v>2.0363914548585349</v>
      </c>
      <c r="LN80" s="240">
        <f t="shared" si="225"/>
        <v>2.1851002926487557</v>
      </c>
      <c r="LO80" s="240">
        <f t="shared" si="225"/>
        <v>1.8123189297073108</v>
      </c>
      <c r="LP80" s="240">
        <f t="shared" si="225"/>
        <v>1.8164377714580766</v>
      </c>
      <c r="LQ80" s="240">
        <f t="shared" si="225"/>
        <v>2.4093430638050717</v>
      </c>
      <c r="LR80" s="240">
        <f t="shared" si="225"/>
        <v>2.5164059775016532</v>
      </c>
      <c r="LS80" s="240">
        <f t="shared" si="225"/>
        <v>1.7711252712738035</v>
      </c>
      <c r="LT80" s="127">
        <f>LT65</f>
        <v>1.9213933347555074</v>
      </c>
      <c r="LU80" s="127">
        <f t="shared" ref="LU80:NE80" si="226">LU65</f>
        <v>1.6881239141825544</v>
      </c>
      <c r="LV80" s="127">
        <f t="shared" si="226"/>
        <v>1.8728900070244423</v>
      </c>
      <c r="LW80" s="127">
        <f t="shared" si="226"/>
        <v>1.7881405785176654</v>
      </c>
      <c r="LX80" s="127">
        <f t="shared" si="226"/>
        <v>1.8843169883314597</v>
      </c>
      <c r="LY80" s="127">
        <f t="shared" si="226"/>
        <v>1.8686238120666592</v>
      </c>
      <c r="LZ80" s="127">
        <f t="shared" si="226"/>
        <v>2.1274485967888506</v>
      </c>
      <c r="MA80" s="127">
        <f t="shared" si="226"/>
        <v>2.1484936779543489</v>
      </c>
      <c r="MB80" s="127">
        <f t="shared" si="226"/>
        <v>1.8280015996783188</v>
      </c>
      <c r="MC80" s="127">
        <f t="shared" si="226"/>
        <v>1.7502478006325457</v>
      </c>
      <c r="MD80" s="127">
        <f t="shared" si="226"/>
        <v>1.5853523136864707</v>
      </c>
      <c r="ME80" s="127">
        <f t="shared" si="226"/>
        <v>1.7662194721593214</v>
      </c>
      <c r="MF80" s="127">
        <f t="shared" si="226"/>
        <v>1.6753510689510349</v>
      </c>
      <c r="MG80" s="127">
        <f t="shared" si="226"/>
        <v>1.6749304530840341</v>
      </c>
      <c r="MH80" s="127">
        <f t="shared" si="226"/>
        <v>1.8579048799159248</v>
      </c>
      <c r="MI80" s="127">
        <f t="shared" si="226"/>
        <v>2.2366495240081434</v>
      </c>
      <c r="MJ80" s="127">
        <f t="shared" si="226"/>
        <v>2.0121934036980105</v>
      </c>
      <c r="MK80" s="127">
        <f t="shared" si="226"/>
        <v>2.0301236161078626</v>
      </c>
      <c r="ML80" s="127">
        <f t="shared" si="226"/>
        <v>3.070543583845422</v>
      </c>
      <c r="MM80" s="127">
        <f t="shared" si="226"/>
        <v>3.1183173689819377</v>
      </c>
      <c r="MN80" s="127">
        <f t="shared" si="226"/>
        <v>2.0040812173818585</v>
      </c>
      <c r="MO80" s="127">
        <f t="shared" si="226"/>
        <v>2.120135052007412</v>
      </c>
      <c r="MP80" s="127">
        <f t="shared" si="226"/>
        <v>2.1483772082326129</v>
      </c>
      <c r="MQ80" s="127">
        <f t="shared" si="226"/>
        <v>2.2056037252209193</v>
      </c>
      <c r="MR80" s="127">
        <f t="shared" si="226"/>
        <v>2.7708124129143763</v>
      </c>
      <c r="MS80" s="127">
        <f t="shared" si="226"/>
        <v>2.8758266423097067</v>
      </c>
      <c r="MT80" s="127">
        <f t="shared" si="226"/>
        <v>2.9879031103641918</v>
      </c>
      <c r="MU80" s="127">
        <f t="shared" si="226"/>
        <v>3.0647474699890505</v>
      </c>
      <c r="MV80" s="127">
        <f t="shared" si="226"/>
        <v>2.8651721380711455</v>
      </c>
      <c r="MW80" s="127">
        <f t="shared" si="226"/>
        <v>3.2309715073899561</v>
      </c>
      <c r="MX80" s="127">
        <f t="shared" si="226"/>
        <v>3.1699099394572849</v>
      </c>
      <c r="MY80" s="127">
        <f t="shared" si="226"/>
        <v>3.1086093384564739</v>
      </c>
      <c r="MZ80" s="127">
        <f t="shared" si="226"/>
        <v>2.9816546561906967</v>
      </c>
      <c r="NA80" s="127">
        <f t="shared" si="226"/>
        <v>2.1244651104638796</v>
      </c>
      <c r="NB80" s="127">
        <f t="shared" si="226"/>
        <v>2.1202552680901112</v>
      </c>
      <c r="NC80" s="127">
        <f t="shared" si="226"/>
        <v>2.025875172917015</v>
      </c>
      <c r="ND80" s="127">
        <f t="shared" si="226"/>
        <v>2.219478833329144</v>
      </c>
      <c r="NE80" s="127">
        <f t="shared" si="226"/>
        <v>2.0777604252840929</v>
      </c>
    </row>
    <row r="81" spans="1:369" s="38" customFormat="1">
      <c r="A81" s="24" t="s">
        <v>228</v>
      </c>
      <c r="B81" s="24">
        <f>B66*3/2</f>
        <v>0.96433927594369706</v>
      </c>
      <c r="C81" s="24">
        <f t="shared" ref="C81:DY81" si="227">C66*3/2</f>
        <v>0.70728501910517139</v>
      </c>
      <c r="D81" s="24">
        <f t="shared" si="227"/>
        <v>1.1897246917574016</v>
      </c>
      <c r="E81" s="24">
        <f t="shared" si="227"/>
        <v>1.0828505949523084</v>
      </c>
      <c r="F81" s="24">
        <f t="shared" si="227"/>
        <v>0.99075365622828926</v>
      </c>
      <c r="G81" s="24">
        <f t="shared" si="227"/>
        <v>1.3612342236555754</v>
      </c>
      <c r="H81" s="24">
        <f t="shared" si="227"/>
        <v>0.88249922018705718</v>
      </c>
      <c r="I81" s="24">
        <f t="shared" si="227"/>
        <v>1.1511669774210525</v>
      </c>
      <c r="J81" s="24">
        <f t="shared" si="227"/>
        <v>1.0435782127778133</v>
      </c>
      <c r="K81" s="24">
        <f t="shared" si="227"/>
        <v>1.1514927102716221</v>
      </c>
      <c r="L81" s="24">
        <f t="shared" si="227"/>
        <v>1.0289925442559991</v>
      </c>
      <c r="M81" s="24">
        <f t="shared" si="227"/>
        <v>0.80394506130469168</v>
      </c>
      <c r="N81" s="24">
        <f t="shared" si="227"/>
        <v>0.72495481404211404</v>
      </c>
      <c r="O81" s="24">
        <f t="shared" si="227"/>
        <v>1.3020961202446202</v>
      </c>
      <c r="P81" s="24">
        <f t="shared" si="227"/>
        <v>0.78585581166020546</v>
      </c>
      <c r="Q81" s="24">
        <f t="shared" si="227"/>
        <v>1.0875556681223379</v>
      </c>
      <c r="R81" s="24">
        <f t="shared" si="227"/>
        <v>0.85543701900710545</v>
      </c>
      <c r="S81" s="24">
        <f t="shared" si="227"/>
        <v>0.59257433818652316</v>
      </c>
      <c r="T81" s="24">
        <f t="shared" si="227"/>
        <v>1.0126859135796735</v>
      </c>
      <c r="U81" s="24">
        <f t="shared" si="227"/>
        <v>1.4199896800224963</v>
      </c>
      <c r="V81" s="24">
        <f t="shared" si="227"/>
        <v>0.74148012828754872</v>
      </c>
      <c r="W81" s="24">
        <f t="shared" si="227"/>
        <v>0.82323298491973418</v>
      </c>
      <c r="X81" s="24">
        <f t="shared" si="227"/>
        <v>0</v>
      </c>
      <c r="Y81" s="24">
        <f t="shared" si="227"/>
        <v>0.64173513789900838</v>
      </c>
      <c r="Z81" s="24">
        <f t="shared" si="227"/>
        <v>0</v>
      </c>
      <c r="AA81" s="24">
        <f t="shared" si="227"/>
        <v>0.25159696613699012</v>
      </c>
      <c r="AB81" s="24">
        <f t="shared" si="227"/>
        <v>1.3177937460804046</v>
      </c>
      <c r="AC81" s="24">
        <f t="shared" si="227"/>
        <v>1.4240959948797283</v>
      </c>
      <c r="AD81" s="24">
        <f t="shared" si="227"/>
        <v>0</v>
      </c>
      <c r="AE81" s="24">
        <f t="shared" si="227"/>
        <v>1.0274625563940596</v>
      </c>
      <c r="AF81" s="24">
        <f t="shared" si="227"/>
        <v>1.0044837246888072</v>
      </c>
      <c r="AG81" s="24">
        <f t="shared" si="227"/>
        <v>0.98769705343355696</v>
      </c>
      <c r="AH81" s="24">
        <f t="shared" si="227"/>
        <v>0.77168427716779675</v>
      </c>
      <c r="AI81" s="24">
        <f t="shared" si="227"/>
        <v>0.54395134368108344</v>
      </c>
      <c r="AJ81" s="24">
        <f t="shared" si="227"/>
        <v>0.84615691346052913</v>
      </c>
      <c r="AK81" s="24">
        <f t="shared" si="227"/>
        <v>0.83230842003538186</v>
      </c>
      <c r="AL81" s="24">
        <f t="shared" si="227"/>
        <v>0.74754477099091687</v>
      </c>
      <c r="AM81" s="24">
        <f t="shared" si="227"/>
        <v>0.27735521632906313</v>
      </c>
      <c r="AN81" s="24">
        <f t="shared" si="227"/>
        <v>0.70629155238892949</v>
      </c>
      <c r="AO81" s="24">
        <f t="shared" si="227"/>
        <v>0.90870860061597725</v>
      </c>
      <c r="AP81" s="24">
        <f t="shared" si="227"/>
        <v>0.79719347020211373</v>
      </c>
      <c r="AQ81" s="24">
        <f t="shared" si="227"/>
        <v>0.86474917805668028</v>
      </c>
      <c r="AR81" s="24">
        <f t="shared" si="227"/>
        <v>0.56396721961751339</v>
      </c>
      <c r="AS81" s="24">
        <f t="shared" si="227"/>
        <v>0.97951294077884654</v>
      </c>
      <c r="AT81" s="24">
        <f t="shared" si="227"/>
        <v>1.1360691654633328</v>
      </c>
      <c r="AU81" s="24">
        <f t="shared" si="227"/>
        <v>0.98592249090012629</v>
      </c>
      <c r="AV81" s="24">
        <f t="shared" si="227"/>
        <v>0.47219026170850142</v>
      </c>
      <c r="AW81" s="24">
        <f t="shared" si="227"/>
        <v>0.32996376610574529</v>
      </c>
      <c r="AX81" s="83">
        <f>AX66*3/2</f>
        <v>1.3406189020386492</v>
      </c>
      <c r="AY81" s="83">
        <f t="shared" ref="AY81:DB81" si="228">AY66*3/2</f>
        <v>0.90491462069848083</v>
      </c>
      <c r="AZ81" s="83">
        <f t="shared" si="228"/>
        <v>1.3153744095311524</v>
      </c>
      <c r="BA81" s="83">
        <f t="shared" si="228"/>
        <v>0.9947020888857061</v>
      </c>
      <c r="BB81" s="83">
        <f t="shared" si="228"/>
        <v>1.0954613052135329</v>
      </c>
      <c r="BC81" s="83">
        <f t="shared" si="228"/>
        <v>1.0282895046473897</v>
      </c>
      <c r="BD81" s="83">
        <f t="shared" si="228"/>
        <v>1.0013865634729626</v>
      </c>
      <c r="BE81" s="83">
        <f t="shared" si="228"/>
        <v>1.1183200477991129</v>
      </c>
      <c r="BF81" s="83">
        <f t="shared" si="228"/>
        <v>1.1663179135341295</v>
      </c>
      <c r="BG81" s="83">
        <f t="shared" si="228"/>
        <v>1.0146627709910625</v>
      </c>
      <c r="BH81" s="83">
        <f t="shared" si="228"/>
        <v>0.9121574315503409</v>
      </c>
      <c r="BI81" s="83">
        <f t="shared" si="228"/>
        <v>0.33052008772457597</v>
      </c>
      <c r="BJ81" s="83">
        <f t="shared" si="228"/>
        <v>0.70631919430532264</v>
      </c>
      <c r="BK81" s="83">
        <f t="shared" si="228"/>
        <v>0.71902547134565609</v>
      </c>
      <c r="BL81" s="83">
        <f t="shared" si="228"/>
        <v>0.54945604490633926</v>
      </c>
      <c r="BM81" s="83">
        <f t="shared" si="228"/>
        <v>0.58205810625738152</v>
      </c>
      <c r="BN81" s="83">
        <f t="shared" si="228"/>
        <v>0.84999683780151258</v>
      </c>
      <c r="BO81" s="83">
        <f t="shared" si="228"/>
        <v>0.87252027618293582</v>
      </c>
      <c r="BP81" s="83">
        <f t="shared" si="228"/>
        <v>1.1436851848591019</v>
      </c>
      <c r="BQ81" s="83">
        <f t="shared" si="228"/>
        <v>0.98194710799542761</v>
      </c>
      <c r="BR81" s="83">
        <f t="shared" si="228"/>
        <v>1.2783906258081217</v>
      </c>
      <c r="BS81" s="83">
        <f t="shared" si="228"/>
        <v>1.3791588739826963</v>
      </c>
      <c r="BT81" s="83">
        <f t="shared" si="228"/>
        <v>1.2685764587918307</v>
      </c>
      <c r="BU81" s="83">
        <f t="shared" si="228"/>
        <v>1.7481452515470401</v>
      </c>
      <c r="BV81" s="83">
        <f t="shared" si="228"/>
        <v>2.4497441711506838</v>
      </c>
      <c r="BW81" s="83">
        <f t="shared" si="228"/>
        <v>2.9200717991336447</v>
      </c>
      <c r="BX81" s="83">
        <f t="shared" si="228"/>
        <v>1.0991417539724537</v>
      </c>
      <c r="BY81" s="83">
        <f t="shared" si="228"/>
        <v>0.96798512415391968</v>
      </c>
      <c r="BZ81" s="83">
        <f t="shared" si="228"/>
        <v>1.2427851244341959</v>
      </c>
      <c r="CA81" s="83">
        <f t="shared" si="228"/>
        <v>1.0688914510175316</v>
      </c>
      <c r="CB81" s="83">
        <f t="shared" si="228"/>
        <v>1.1081706660518726</v>
      </c>
      <c r="CC81" s="83">
        <f t="shared" si="228"/>
        <v>1.0833514591739792</v>
      </c>
      <c r="CD81" s="83">
        <f t="shared" si="228"/>
        <v>1.1539878282076934</v>
      </c>
      <c r="CE81" s="83">
        <f t="shared" si="228"/>
        <v>1.0461889057866394</v>
      </c>
      <c r="CF81" s="83">
        <f t="shared" si="228"/>
        <v>1.1339666955413641</v>
      </c>
      <c r="CG81" s="83">
        <f t="shared" si="228"/>
        <v>1.8408873198552556E-2</v>
      </c>
      <c r="CH81" s="83">
        <f t="shared" si="228"/>
        <v>0.80721263864117532</v>
      </c>
      <c r="CI81" s="83">
        <f t="shared" si="228"/>
        <v>0.73108828641967705</v>
      </c>
      <c r="CJ81" s="83">
        <f t="shared" si="228"/>
        <v>0.77734245312626271</v>
      </c>
      <c r="CK81" s="83">
        <f t="shared" si="228"/>
        <v>0.59101784778951583</v>
      </c>
      <c r="CL81" s="83">
        <f t="shared" si="228"/>
        <v>0.41145655644619694</v>
      </c>
      <c r="CM81" s="83">
        <f t="shared" si="228"/>
        <v>0.8999938627883779</v>
      </c>
      <c r="CN81" s="83">
        <f t="shared" si="228"/>
        <v>0.84599610855561735</v>
      </c>
      <c r="CO81" s="83">
        <f t="shared" si="228"/>
        <v>0.69988542322066394</v>
      </c>
      <c r="CP81" s="83">
        <f t="shared" si="228"/>
        <v>0.60327493796384246</v>
      </c>
      <c r="CQ81" s="83">
        <f t="shared" si="228"/>
        <v>0.9273850437257174</v>
      </c>
      <c r="CR81" s="24">
        <f t="shared" si="228"/>
        <v>0.73751285073586814</v>
      </c>
      <c r="CS81" s="24">
        <f t="shared" si="228"/>
        <v>0.94516204487774402</v>
      </c>
      <c r="CT81" s="24">
        <f t="shared" si="228"/>
        <v>0.63817014295674923</v>
      </c>
      <c r="CU81" s="24">
        <f t="shared" si="228"/>
        <v>1.0177747010921792</v>
      </c>
      <c r="CV81" s="24">
        <f t="shared" si="228"/>
        <v>0.53238256583422228</v>
      </c>
      <c r="CW81" s="24">
        <f t="shared" si="228"/>
        <v>0.85851898880743249</v>
      </c>
      <c r="CX81" s="24">
        <f t="shared" si="228"/>
        <v>0.96777909636816517</v>
      </c>
      <c r="CY81" s="24">
        <f t="shared" si="228"/>
        <v>1.0341745478612268</v>
      </c>
      <c r="CZ81" s="24">
        <f t="shared" si="228"/>
        <v>0.56604995955618165</v>
      </c>
      <c r="DA81" s="24">
        <f t="shared" si="228"/>
        <v>0.70184132373369224</v>
      </c>
      <c r="DB81" s="24">
        <f t="shared" si="228"/>
        <v>0.9994263021542551</v>
      </c>
      <c r="DC81" s="26">
        <f t="shared" si="227"/>
        <v>2.1494495357812227</v>
      </c>
      <c r="DD81" s="26">
        <f t="shared" si="227"/>
        <v>2.2196431345379608</v>
      </c>
      <c r="DE81" s="26">
        <f t="shared" si="227"/>
        <v>2.2218551424457367</v>
      </c>
      <c r="DF81" s="26">
        <f t="shared" si="227"/>
        <v>1.966547758687021</v>
      </c>
      <c r="DG81" s="26">
        <f t="shared" si="227"/>
        <v>2.1398820051969238</v>
      </c>
      <c r="DH81" s="26">
        <f t="shared" si="227"/>
        <v>2.4222820460123238</v>
      </c>
      <c r="DI81" s="26">
        <f t="shared" si="227"/>
        <v>2.0780840719976013</v>
      </c>
      <c r="DJ81" s="26">
        <f t="shared" si="227"/>
        <v>2.0688496206234355</v>
      </c>
      <c r="DK81" s="26">
        <f t="shared" si="227"/>
        <v>2.0921334824273394</v>
      </c>
      <c r="DL81" s="26">
        <f t="shared" si="227"/>
        <v>2.106623626764879</v>
      </c>
      <c r="DM81" s="26">
        <f t="shared" si="227"/>
        <v>2.1546504995497671</v>
      </c>
      <c r="DN81" s="26">
        <f t="shared" si="227"/>
        <v>1.7649269704545745</v>
      </c>
      <c r="DO81" s="26">
        <f t="shared" si="227"/>
        <v>2.0542566969564433</v>
      </c>
      <c r="DP81" s="26">
        <f t="shared" si="227"/>
        <v>2.0011501260677633</v>
      </c>
      <c r="DQ81" s="26">
        <v>2.5890090714620975</v>
      </c>
      <c r="DR81" s="26">
        <v>3.0538441811987482</v>
      </c>
      <c r="DS81" s="26">
        <v>4.0306823298283838</v>
      </c>
      <c r="DT81" s="26">
        <v>2.8253650761275786</v>
      </c>
      <c r="DU81" s="26">
        <v>2.5213019226463942</v>
      </c>
      <c r="DV81" s="26">
        <v>2.6981947489381106</v>
      </c>
      <c r="DW81" s="26">
        <f t="shared" si="227"/>
        <v>5.7970532268651311</v>
      </c>
      <c r="DX81" s="26">
        <f t="shared" si="227"/>
        <v>3.2037315932271859</v>
      </c>
      <c r="DY81" s="26">
        <f t="shared" si="227"/>
        <v>2.1646297554173088</v>
      </c>
      <c r="DZ81" s="26">
        <f t="shared" ref="DZ81:EQ81" si="229">DZ66*3/2</f>
        <v>2.5896911765587589</v>
      </c>
      <c r="EA81" s="26">
        <f t="shared" si="229"/>
        <v>6.9828738173972624</v>
      </c>
      <c r="EB81" s="26">
        <f t="shared" si="229"/>
        <v>1.7038842477472613</v>
      </c>
      <c r="EC81" s="26">
        <f t="shared" si="229"/>
        <v>1.7804738205218698</v>
      </c>
      <c r="ED81" s="26">
        <f t="shared" si="229"/>
        <v>1.8456358270588815</v>
      </c>
      <c r="EE81" s="26">
        <f t="shared" si="229"/>
        <v>1.7997561441224335</v>
      </c>
      <c r="EF81" s="26">
        <f t="shared" si="229"/>
        <v>1.8838054445338948</v>
      </c>
      <c r="EG81" s="26">
        <f t="shared" si="229"/>
        <v>3.5060611111124587</v>
      </c>
      <c r="EH81" s="26">
        <f t="shared" si="229"/>
        <v>0.94431243123316477</v>
      </c>
      <c r="EI81" s="26">
        <f t="shared" si="229"/>
        <v>0.68216365970543791</v>
      </c>
      <c r="EJ81" s="26">
        <f t="shared" si="229"/>
        <v>1.8479687348447236</v>
      </c>
      <c r="EK81" s="26">
        <f t="shared" si="229"/>
        <v>1.2873284295506977</v>
      </c>
      <c r="EL81" s="26">
        <f t="shared" si="229"/>
        <v>1.8744566491040224</v>
      </c>
      <c r="EM81" s="26">
        <f t="shared" si="229"/>
        <v>2.2148567420156553</v>
      </c>
      <c r="EN81" s="26">
        <f t="shared" si="229"/>
        <v>2.3783498158346532</v>
      </c>
      <c r="EO81" s="26">
        <f t="shared" si="229"/>
        <v>2.5298707063169026</v>
      </c>
      <c r="EP81" s="26">
        <f t="shared" si="229"/>
        <v>2.7456617547882551</v>
      </c>
      <c r="EQ81" s="26">
        <f t="shared" si="229"/>
        <v>3.101694782334274</v>
      </c>
      <c r="ER81" s="27">
        <v>0.35442405170967817</v>
      </c>
      <c r="ES81" s="27">
        <v>0.51056608742319298</v>
      </c>
      <c r="ET81" s="27">
        <v>0.75499629354489528</v>
      </c>
      <c r="EU81" s="27">
        <v>0.917049137668144</v>
      </c>
      <c r="EV81" s="27">
        <v>0.58534670717276427</v>
      </c>
      <c r="EW81" s="27">
        <v>0.3287592188061339</v>
      </c>
      <c r="EX81" s="27">
        <v>1.0651597924723646</v>
      </c>
      <c r="EY81" s="27">
        <v>0.50709721054191093</v>
      </c>
      <c r="EZ81" s="27">
        <v>0.66795814519700158</v>
      </c>
      <c r="FA81" s="27">
        <v>0.85666145426445084</v>
      </c>
      <c r="FB81" s="27">
        <v>0.65560885530572577</v>
      </c>
      <c r="FC81" s="27">
        <v>0.91967736238663278</v>
      </c>
      <c r="FD81" s="27">
        <v>0.79429655057445459</v>
      </c>
      <c r="FE81" s="27">
        <v>0.22628417424508385</v>
      </c>
      <c r="FF81" s="27">
        <v>0.46823851784387216</v>
      </c>
      <c r="FG81" s="27">
        <v>0.42136191450236993</v>
      </c>
      <c r="FH81" s="27">
        <v>0.58246998083939516</v>
      </c>
      <c r="FI81" s="27">
        <v>0.43614469555843627</v>
      </c>
      <c r="FJ81" s="27">
        <v>0.23690893780630162</v>
      </c>
      <c r="FK81" s="27">
        <v>0.45658976743424162</v>
      </c>
      <c r="FL81" s="27">
        <v>0.76750732706311098</v>
      </c>
      <c r="FM81" s="27">
        <v>0.79681249269597387</v>
      </c>
      <c r="FN81" s="27">
        <v>0</v>
      </c>
      <c r="FO81" s="27">
        <v>1.0820680388727979</v>
      </c>
      <c r="FP81" s="27">
        <v>0</v>
      </c>
      <c r="FQ81" s="27">
        <v>-2.4118685310057231E-2</v>
      </c>
      <c r="FR81" s="27">
        <v>7.8743600115956269E-2</v>
      </c>
      <c r="FS81" s="27">
        <v>0.56471503167031756</v>
      </c>
      <c r="FT81" s="27">
        <v>0</v>
      </c>
      <c r="FU81" s="27">
        <v>9.9355554544210634E-2</v>
      </c>
      <c r="FV81" s="27">
        <f>FV66*3/2</f>
        <v>0.4528283967972051</v>
      </c>
      <c r="FW81" s="27">
        <f t="shared" ref="FW81:GY81" si="230">FW66*3/2</f>
        <v>0.51143491142540753</v>
      </c>
      <c r="FX81" s="27">
        <f t="shared" si="230"/>
        <v>0.57813992532294733</v>
      </c>
      <c r="FY81" s="27">
        <f t="shared" si="230"/>
        <v>0.62421955155430808</v>
      </c>
      <c r="FZ81" s="27">
        <f t="shared" si="230"/>
        <v>0.61732490753530556</v>
      </c>
      <c r="GA81" s="27">
        <f t="shared" si="230"/>
        <v>0.36245816916233764</v>
      </c>
      <c r="GB81" s="27">
        <f t="shared" si="230"/>
        <v>0.56069959202070052</v>
      </c>
      <c r="GC81" s="27">
        <f t="shared" si="230"/>
        <v>0.1506816911381641</v>
      </c>
      <c r="GD81" s="27">
        <f t="shared" si="230"/>
        <v>6.7460217869474093E-2</v>
      </c>
      <c r="GE81" s="27">
        <f t="shared" si="230"/>
        <v>0.12435075992536326</v>
      </c>
      <c r="GF81" s="27">
        <f t="shared" si="230"/>
        <v>0.21593825578267456</v>
      </c>
      <c r="GG81" s="27">
        <f t="shared" si="230"/>
        <v>0.4126114715043343</v>
      </c>
      <c r="GH81" s="27">
        <f t="shared" si="230"/>
        <v>0.38411118164816571</v>
      </c>
      <c r="GI81" s="27">
        <f t="shared" si="230"/>
        <v>0.47266766956861517</v>
      </c>
      <c r="GJ81" s="27">
        <f t="shared" si="230"/>
        <v>0.29942939406682356</v>
      </c>
      <c r="GK81" s="27">
        <f t="shared" si="230"/>
        <v>0.53526622775645194</v>
      </c>
      <c r="GL81" s="27">
        <f t="shared" si="230"/>
        <v>0.31877485003257888</v>
      </c>
      <c r="GM81" s="27">
        <f t="shared" si="230"/>
        <v>0.19560555787903411</v>
      </c>
      <c r="GN81" s="27">
        <f t="shared" si="230"/>
        <v>0.27164955929610102</v>
      </c>
      <c r="GO81" s="27">
        <f t="shared" si="230"/>
        <v>0.79411347390216847</v>
      </c>
      <c r="GP81" s="27">
        <f t="shared" si="230"/>
        <v>1.0272205999459771</v>
      </c>
      <c r="GQ81" s="27">
        <f t="shared" si="230"/>
        <v>0.52831871772692551</v>
      </c>
      <c r="GR81" s="27">
        <f t="shared" si="230"/>
        <v>0.57438312059093022</v>
      </c>
      <c r="GS81" s="27">
        <f t="shared" si="230"/>
        <v>0.32337599188042532</v>
      </c>
      <c r="GT81" s="27">
        <f t="shared" si="230"/>
        <v>0.39653344989486428</v>
      </c>
      <c r="GU81" s="27">
        <f t="shared" si="230"/>
        <v>0.30466960536340082</v>
      </c>
      <c r="GV81" s="27">
        <f t="shared" si="230"/>
        <v>0.72587700935777733</v>
      </c>
      <c r="GW81" s="27">
        <f t="shared" si="230"/>
        <v>1.1062090624583618</v>
      </c>
      <c r="GX81" s="27">
        <f t="shared" si="230"/>
        <v>0.46389697537514962</v>
      </c>
      <c r="GY81" s="27">
        <f t="shared" si="230"/>
        <v>0.5936993349371491</v>
      </c>
      <c r="GZ81" s="27">
        <f>GZ66*3/2</f>
        <v>0.3522615799775437</v>
      </c>
      <c r="HA81" s="27">
        <f t="shared" ref="HA81:IS81" si="231">HA66*3/2</f>
        <v>0.67457362218226891</v>
      </c>
      <c r="HB81" s="27">
        <f t="shared" si="231"/>
        <v>0.10025904361928539</v>
      </c>
      <c r="HC81" s="27">
        <f t="shared" si="231"/>
        <v>0.46334516772482459</v>
      </c>
      <c r="HD81" s="27">
        <f t="shared" si="231"/>
        <v>0.52059910910755747</v>
      </c>
      <c r="HE81" s="27">
        <f t="shared" si="231"/>
        <v>0.82446755348134459</v>
      </c>
      <c r="HF81" s="27">
        <f t="shared" si="231"/>
        <v>1.3567095008517391</v>
      </c>
      <c r="HG81" s="27">
        <f t="shared" si="231"/>
        <v>0.99834486999038319</v>
      </c>
      <c r="HH81" s="27">
        <f t="shared" si="231"/>
        <v>1.0553180665565378</v>
      </c>
      <c r="HI81" s="27">
        <f t="shared" si="231"/>
        <v>0.56471503167031756</v>
      </c>
      <c r="HJ81" s="27">
        <f t="shared" si="231"/>
        <v>0.84044762849453036</v>
      </c>
      <c r="HK81" s="27">
        <f t="shared" si="231"/>
        <v>1.2621734399733029</v>
      </c>
      <c r="HL81" s="27">
        <f t="shared" si="231"/>
        <v>0.64146600093902606</v>
      </c>
      <c r="HM81" s="27">
        <f t="shared" si="231"/>
        <v>0.59844844894340454</v>
      </c>
      <c r="HN81" s="27">
        <f t="shared" si="231"/>
        <v>0.28576566286452021</v>
      </c>
      <c r="HO81" s="27">
        <f t="shared" si="231"/>
        <v>0.19452599357869005</v>
      </c>
      <c r="HP81" s="27">
        <f t="shared" si="231"/>
        <v>0.55017120066966285</v>
      </c>
      <c r="HQ81" s="27">
        <f t="shared" si="231"/>
        <v>0.37600815463575188</v>
      </c>
      <c r="HR81" s="27">
        <f t="shared" si="231"/>
        <v>0.67425961263942114</v>
      </c>
      <c r="HS81" s="27">
        <f t="shared" si="231"/>
        <v>0.48363356510290245</v>
      </c>
      <c r="HT81" s="27">
        <f t="shared" si="231"/>
        <v>0.65006381395703627</v>
      </c>
      <c r="HU81" s="27">
        <f t="shared" si="231"/>
        <v>0.84821806194926808</v>
      </c>
      <c r="HV81" s="27">
        <f t="shared" si="231"/>
        <v>0.58021746885847847</v>
      </c>
      <c r="HW81" s="27">
        <f t="shared" si="231"/>
        <v>1.0387429301362161</v>
      </c>
      <c r="HX81" s="27">
        <f t="shared" si="231"/>
        <v>0.47797876599416966</v>
      </c>
      <c r="HY81" s="27">
        <f t="shared" si="231"/>
        <v>0.56231378177753655</v>
      </c>
      <c r="HZ81" s="27">
        <f t="shared" si="231"/>
        <v>7.8743600115956269E-2</v>
      </c>
      <c r="IA81" s="27">
        <f t="shared" si="231"/>
        <v>0.58439460743091232</v>
      </c>
      <c r="IB81" s="27">
        <f t="shared" si="231"/>
        <v>0.41565445279729474</v>
      </c>
      <c r="IC81" s="27">
        <f t="shared" si="231"/>
        <v>0.5754958388020377</v>
      </c>
      <c r="ID81" s="27">
        <f t="shared" si="231"/>
        <v>0.39344162964616558</v>
      </c>
      <c r="IE81" s="27">
        <f t="shared" si="231"/>
        <v>0.51163416936140393</v>
      </c>
      <c r="IF81" s="27">
        <f t="shared" si="231"/>
        <v>-0.14054571605225163</v>
      </c>
      <c r="IG81" s="27">
        <f t="shared" si="231"/>
        <v>0.546217607120564</v>
      </c>
      <c r="IH81" s="27">
        <f t="shared" si="231"/>
        <v>0.39681559568846225</v>
      </c>
      <c r="II81" s="27">
        <f t="shared" si="231"/>
        <v>-2.4118685310057231E-2</v>
      </c>
      <c r="IJ81" s="27">
        <f t="shared" si="231"/>
        <v>0.32775077501066718</v>
      </c>
      <c r="IK81" s="27">
        <f t="shared" si="231"/>
        <v>0.54737301308550457</v>
      </c>
      <c r="IL81" s="27">
        <f t="shared" si="231"/>
        <v>0.52507035703076355</v>
      </c>
      <c r="IM81" s="27">
        <f t="shared" si="231"/>
        <v>0.43558785119679655</v>
      </c>
      <c r="IN81" s="27">
        <f t="shared" si="231"/>
        <v>0.48772562501883243</v>
      </c>
      <c r="IO81" s="27">
        <f t="shared" si="231"/>
        <v>0.59740144910699655</v>
      </c>
      <c r="IP81" s="27">
        <f t="shared" si="231"/>
        <v>0.69852993275307185</v>
      </c>
      <c r="IQ81" s="27">
        <f t="shared" si="231"/>
        <v>0.22044205204688438</v>
      </c>
      <c r="IR81" s="27">
        <f t="shared" si="231"/>
        <v>0.44768958808098702</v>
      </c>
      <c r="IS81" s="27">
        <f t="shared" si="231"/>
        <v>0.3634819176225399</v>
      </c>
      <c r="IT81" s="27">
        <f>IT66*3/2</f>
        <v>0.84895464908110085</v>
      </c>
      <c r="IU81" s="27">
        <f t="shared" ref="IU81:JJ81" si="232">IU66*3/2</f>
        <v>1.0745998299423469</v>
      </c>
      <c r="IV81" s="27">
        <f t="shared" si="232"/>
        <v>0.8715642974952047</v>
      </c>
      <c r="IW81" s="27">
        <f t="shared" si="232"/>
        <v>1.4924737194489488</v>
      </c>
      <c r="IX81" s="27">
        <f t="shared" si="232"/>
        <v>1.3755068871641321</v>
      </c>
      <c r="IY81" s="27">
        <f t="shared" si="232"/>
        <v>0.47050877894137599</v>
      </c>
      <c r="IZ81" s="27">
        <f t="shared" si="232"/>
        <v>0.38202931964228526</v>
      </c>
      <c r="JA81" s="27">
        <f t="shared" si="232"/>
        <v>0.86536758888522058</v>
      </c>
      <c r="JB81" s="27">
        <f t="shared" si="232"/>
        <v>0.53635035579348056</v>
      </c>
      <c r="JC81" s="27">
        <f t="shared" si="232"/>
        <v>0.54970255692825987</v>
      </c>
      <c r="JD81" s="27">
        <f t="shared" si="232"/>
        <v>0.27322979606068998</v>
      </c>
      <c r="JE81" s="27">
        <f t="shared" si="232"/>
        <v>0.77222917617558906</v>
      </c>
      <c r="JF81" s="27">
        <f t="shared" si="232"/>
        <v>0.69047385862506516</v>
      </c>
      <c r="JG81" s="27">
        <f t="shared" si="232"/>
        <v>0.55540515877836327</v>
      </c>
      <c r="JH81" s="27">
        <f t="shared" si="232"/>
        <v>0.49157522681916177</v>
      </c>
      <c r="JI81" s="27">
        <f t="shared" si="232"/>
        <v>0.61452345789452778</v>
      </c>
      <c r="JJ81" s="27">
        <f t="shared" si="232"/>
        <v>0.50613966703134849</v>
      </c>
      <c r="JK81" s="27">
        <f>JK66*3/2</f>
        <v>0.69985286758604914</v>
      </c>
      <c r="JL81" s="27">
        <f t="shared" ref="JL81:LS81" si="233">JL66*3/2</f>
        <v>0.46887394944549143</v>
      </c>
      <c r="JM81" s="27">
        <f t="shared" si="233"/>
        <v>0.68710219938607153</v>
      </c>
      <c r="JN81" s="27">
        <f t="shared" si="233"/>
        <v>0.63308443812432813</v>
      </c>
      <c r="JO81" s="27">
        <f t="shared" si="233"/>
        <v>0.61565330162887477</v>
      </c>
      <c r="JP81" s="27">
        <f t="shared" si="233"/>
        <v>0.76089354325734959</v>
      </c>
      <c r="JQ81" s="27">
        <f t="shared" si="233"/>
        <v>0.93046912785572644</v>
      </c>
      <c r="JR81" s="27">
        <f t="shared" si="233"/>
        <v>0.48810010806012372</v>
      </c>
      <c r="JS81" s="27">
        <f t="shared" si="233"/>
        <v>0.93720306899476569</v>
      </c>
      <c r="JT81" s="27">
        <f t="shared" si="233"/>
        <v>1.0216780247123651</v>
      </c>
      <c r="JU81" s="27">
        <f t="shared" si="233"/>
        <v>0.7390436446787696</v>
      </c>
      <c r="JV81" s="27">
        <f t="shared" si="233"/>
        <v>0.85208979392191608</v>
      </c>
      <c r="JW81" s="27">
        <f t="shared" si="233"/>
        <v>0.74627485795341642</v>
      </c>
      <c r="JX81" s="27">
        <f t="shared" si="233"/>
        <v>0.89350335120815316</v>
      </c>
      <c r="JY81" s="27">
        <f t="shared" si="233"/>
        <v>0.74367122915852946</v>
      </c>
      <c r="JZ81" s="27">
        <f t="shared" si="233"/>
        <v>0.98575278161636959</v>
      </c>
      <c r="KA81" s="27">
        <f t="shared" si="233"/>
        <v>0.57766474880497398</v>
      </c>
      <c r="KB81" s="27">
        <f t="shared" si="233"/>
        <v>0.83113194150210035</v>
      </c>
      <c r="KC81" s="27">
        <f t="shared" si="233"/>
        <v>0.52764056011871219</v>
      </c>
      <c r="KD81" s="27">
        <f t="shared" si="233"/>
        <v>1.1488415540925523</v>
      </c>
      <c r="KE81" s="27">
        <f t="shared" si="233"/>
        <v>0.42801296422820911</v>
      </c>
      <c r="KF81" s="27">
        <f t="shared" si="233"/>
        <v>0.57597304451150322</v>
      </c>
      <c r="KG81" s="27">
        <f t="shared" si="233"/>
        <v>0.62451571259765615</v>
      </c>
      <c r="KH81" s="27">
        <f t="shared" si="233"/>
        <v>0.25934660655016728</v>
      </c>
      <c r="KI81" s="27">
        <f t="shared" si="233"/>
        <v>0.60258016341217058</v>
      </c>
      <c r="KJ81" s="27">
        <f t="shared" si="233"/>
        <v>0.62195893353965914</v>
      </c>
      <c r="KK81" s="27">
        <f t="shared" si="233"/>
        <v>0.38808794697438032</v>
      </c>
      <c r="KL81" s="27">
        <f t="shared" si="233"/>
        <v>0.51807593996081991</v>
      </c>
      <c r="KM81" s="238">
        <f t="shared" si="233"/>
        <v>0.33005886180232125</v>
      </c>
      <c r="KN81" s="238">
        <f t="shared" si="233"/>
        <v>0.14333635639802367</v>
      </c>
      <c r="KO81" s="239">
        <f t="shared" si="233"/>
        <v>-1.0120558218920266</v>
      </c>
      <c r="KP81" s="239">
        <f t="shared" si="233"/>
        <v>0.74425426937788686</v>
      </c>
      <c r="KQ81" s="239">
        <f t="shared" si="233"/>
        <v>0.64273616580380022</v>
      </c>
      <c r="KR81" s="239">
        <f t="shared" si="233"/>
        <v>1.1257459015553692</v>
      </c>
      <c r="KS81" s="239">
        <f t="shared" si="233"/>
        <v>1.222078431384098</v>
      </c>
      <c r="KT81" s="239">
        <f t="shared" si="233"/>
        <v>1.1273403112500837</v>
      </c>
      <c r="KU81" s="239">
        <f t="shared" si="233"/>
        <v>0.64571114697391607</v>
      </c>
      <c r="KV81" s="239">
        <f t="shared" si="233"/>
        <v>0.71677271392530528</v>
      </c>
      <c r="KW81" s="239">
        <f t="shared" si="233"/>
        <v>0.7687912663710712</v>
      </c>
      <c r="KX81" s="239">
        <f t="shared" si="233"/>
        <v>0.74119613513260418</v>
      </c>
      <c r="KY81" s="239">
        <f t="shared" si="233"/>
        <v>0.84795771562635736</v>
      </c>
      <c r="KZ81" s="239">
        <f t="shared" si="233"/>
        <v>0.77313474731348464</v>
      </c>
      <c r="LA81" s="239">
        <f t="shared" si="233"/>
        <v>0.68523227008236276</v>
      </c>
      <c r="LB81" s="239">
        <f t="shared" si="233"/>
        <v>0.51197147536359466</v>
      </c>
      <c r="LC81" s="239">
        <f t="shared" si="233"/>
        <v>0.43318755227119254</v>
      </c>
      <c r="LD81" s="239">
        <f t="shared" si="233"/>
        <v>0.47977648885057178</v>
      </c>
      <c r="LE81" s="239">
        <f t="shared" si="233"/>
        <v>4.7000998655455817E-2</v>
      </c>
      <c r="LF81" s="239">
        <f t="shared" si="233"/>
        <v>0.56798933009386943</v>
      </c>
      <c r="LG81" s="239">
        <f t="shared" si="233"/>
        <v>0.30192535773816331</v>
      </c>
      <c r="LH81" s="239">
        <f t="shared" si="233"/>
        <v>0.19620682344035245</v>
      </c>
      <c r="LI81" s="239">
        <f t="shared" si="233"/>
        <v>0.13192234545333648</v>
      </c>
      <c r="LJ81" s="239">
        <f t="shared" si="233"/>
        <v>1.4820202855789333</v>
      </c>
      <c r="LK81" s="239">
        <f t="shared" si="233"/>
        <v>1.8889084135369743</v>
      </c>
      <c r="LL81" s="239">
        <f t="shared" si="233"/>
        <v>1.1516485407230341</v>
      </c>
      <c r="LM81" s="240">
        <f t="shared" si="233"/>
        <v>9.3663802184021705E-2</v>
      </c>
      <c r="LN81" s="240">
        <f t="shared" si="233"/>
        <v>0.17294261024750668</v>
      </c>
      <c r="LO81" s="240">
        <f t="shared" si="233"/>
        <v>-3.504996600687349E-2</v>
      </c>
      <c r="LP81" s="240">
        <f t="shared" si="233"/>
        <v>0.72039782000291908</v>
      </c>
      <c r="LQ81" s="240">
        <f t="shared" si="233"/>
        <v>0.28298693492507354</v>
      </c>
      <c r="LR81" s="240">
        <f t="shared" si="233"/>
        <v>0.53559478151840878</v>
      </c>
      <c r="LS81" s="240">
        <f t="shared" si="233"/>
        <v>0.39853137006342365</v>
      </c>
      <c r="LT81" s="127">
        <f>LT66*3/2</f>
        <v>0.10085527425508189</v>
      </c>
      <c r="LU81" s="127">
        <f t="shared" ref="LU81:NE81" si="234">LU66*3/2</f>
        <v>0.28811589998126053</v>
      </c>
      <c r="LV81" s="127">
        <f t="shared" si="234"/>
        <v>-9.8209275992665823E-2</v>
      </c>
      <c r="LW81" s="127">
        <f t="shared" si="234"/>
        <v>0.23941376159748984</v>
      </c>
      <c r="LX81" s="127">
        <f t="shared" si="234"/>
        <v>3.254263481508346E-2</v>
      </c>
      <c r="LY81" s="127">
        <f t="shared" si="234"/>
        <v>0.13383239842595529</v>
      </c>
      <c r="LZ81" s="127">
        <f t="shared" si="234"/>
        <v>5.9053784660967779E-2</v>
      </c>
      <c r="MA81" s="127">
        <f t="shared" si="234"/>
        <v>0.15172837418848673</v>
      </c>
      <c r="MB81" s="127">
        <f t="shared" si="234"/>
        <v>0</v>
      </c>
      <c r="MC81" s="127">
        <f t="shared" si="234"/>
        <v>3.8291584057862593E-2</v>
      </c>
      <c r="MD81" s="127">
        <f t="shared" si="234"/>
        <v>5.758282775094159E-3</v>
      </c>
      <c r="ME81" s="127">
        <f t="shared" si="234"/>
        <v>0.23461939760767692</v>
      </c>
      <c r="MF81" s="127">
        <f t="shared" si="234"/>
        <v>0.36853226087367119</v>
      </c>
      <c r="MG81" s="127">
        <f t="shared" si="234"/>
        <v>0.20759623498927127</v>
      </c>
      <c r="MH81" s="127">
        <f t="shared" si="234"/>
        <v>4.3684416582074448E-2</v>
      </c>
      <c r="MI81" s="127">
        <f t="shared" si="234"/>
        <v>0.45226499015081245</v>
      </c>
      <c r="MJ81" s="127">
        <f t="shared" si="234"/>
        <v>1.0415566832072898E-2</v>
      </c>
      <c r="MK81" s="127">
        <f t="shared" si="234"/>
        <v>0.12799689141186832</v>
      </c>
      <c r="ML81" s="127">
        <f t="shared" si="234"/>
        <v>0.82505965609262688</v>
      </c>
      <c r="MM81" s="127">
        <f t="shared" si="234"/>
        <v>1.0587949167021833</v>
      </c>
      <c r="MN81" s="127">
        <f t="shared" si="234"/>
        <v>0.16927962086291615</v>
      </c>
      <c r="MO81" s="127">
        <f t="shared" si="234"/>
        <v>0.26641997543325147</v>
      </c>
      <c r="MP81" s="127">
        <f t="shared" si="234"/>
        <v>9.4640353531072918E-2</v>
      </c>
      <c r="MQ81" s="127">
        <f t="shared" si="234"/>
        <v>0.24226662730606563</v>
      </c>
      <c r="MR81" s="127">
        <f t="shared" si="234"/>
        <v>0.26123991746360176</v>
      </c>
      <c r="MS81" s="127">
        <f t="shared" si="234"/>
        <v>0.34120281110362427</v>
      </c>
      <c r="MT81" s="127">
        <f t="shared" si="234"/>
        <v>0.58305108800814764</v>
      </c>
      <c r="MU81" s="127">
        <f t="shared" si="234"/>
        <v>0.6233397585292515</v>
      </c>
      <c r="MV81" s="127">
        <f t="shared" si="234"/>
        <v>0.70992946013242531</v>
      </c>
      <c r="MW81" s="127">
        <f t="shared" si="234"/>
        <v>0.19252591459204638</v>
      </c>
      <c r="MX81" s="127">
        <f t="shared" si="234"/>
        <v>0.397044918835185</v>
      </c>
      <c r="MY81" s="127">
        <f t="shared" si="234"/>
        <v>0.49386589534239889</v>
      </c>
      <c r="MZ81" s="127">
        <f t="shared" si="234"/>
        <v>0.61698395720044985</v>
      </c>
      <c r="NA81" s="127">
        <f t="shared" si="234"/>
        <v>3.8669158954331095E-2</v>
      </c>
      <c r="NB81" s="127">
        <f t="shared" si="234"/>
        <v>0.25014099723308547</v>
      </c>
      <c r="NC81" s="127">
        <f t="shared" si="234"/>
        <v>0.64128539182043198</v>
      </c>
      <c r="ND81" s="127">
        <f t="shared" si="234"/>
        <v>0.56623269585834635</v>
      </c>
      <c r="NE81" s="127">
        <f t="shared" si="234"/>
        <v>0.26302534439244241</v>
      </c>
    </row>
    <row r="82" spans="1:369" s="38" customFormat="1">
      <c r="A82" s="24" t="s">
        <v>214</v>
      </c>
      <c r="B82" s="24">
        <f>B67</f>
        <v>3.4352016114843065E-2</v>
      </c>
      <c r="C82" s="24">
        <f t="shared" ref="C82:DY85" si="235">C67</f>
        <v>3.0135177962213038E-2</v>
      </c>
      <c r="D82" s="24">
        <f t="shared" si="235"/>
        <v>4.4930614523439105E-2</v>
      </c>
      <c r="E82" s="24">
        <f t="shared" si="235"/>
        <v>3.340103403654205E-2</v>
      </c>
      <c r="F82" s="24">
        <f t="shared" si="235"/>
        <v>4.6808144072804016E-2</v>
      </c>
      <c r="G82" s="24">
        <f t="shared" si="235"/>
        <v>3.706043300868845E-2</v>
      </c>
      <c r="H82" s="24">
        <f t="shared" si="235"/>
        <v>3.5419403242207721E-2</v>
      </c>
      <c r="I82" s="24">
        <f t="shared" si="235"/>
        <v>2.5884218352212316E-3</v>
      </c>
      <c r="J82" s="24">
        <f t="shared" si="235"/>
        <v>4.4558969271310096E-2</v>
      </c>
      <c r="K82" s="24">
        <f t="shared" si="235"/>
        <v>3.7207711157737161E-2</v>
      </c>
      <c r="L82" s="24">
        <f t="shared" si="235"/>
        <v>2.0093490385667046E-3</v>
      </c>
      <c r="M82" s="24">
        <f t="shared" si="235"/>
        <v>3.275220870887411E-2</v>
      </c>
      <c r="N82" s="24">
        <f t="shared" si="235"/>
        <v>3.4323441241359998E-2</v>
      </c>
      <c r="O82" s="24">
        <f t="shared" si="235"/>
        <v>4.5273012982446098E-2</v>
      </c>
      <c r="P82" s="24">
        <f t="shared" si="235"/>
        <v>4.6921554378820583E-2</v>
      </c>
      <c r="Q82" s="24">
        <f t="shared" si="235"/>
        <v>4.2637033590163374E-2</v>
      </c>
      <c r="R82" s="24">
        <f t="shared" si="235"/>
        <v>3.6541942402203341E-2</v>
      </c>
      <c r="S82" s="24">
        <f t="shared" si="235"/>
        <v>3.6039938500990992E-2</v>
      </c>
      <c r="T82" s="24">
        <f t="shared" si="235"/>
        <v>3.3614375693051299E-2</v>
      </c>
      <c r="U82" s="24">
        <f t="shared" si="235"/>
        <v>3.4768414818976738E-2</v>
      </c>
      <c r="V82" s="24">
        <f t="shared" si="235"/>
        <v>3.6921432932013887E-2</v>
      </c>
      <c r="W82" s="24">
        <f t="shared" si="235"/>
        <v>4.0302422054252642E-2</v>
      </c>
      <c r="X82" s="24">
        <f t="shared" si="235"/>
        <v>4.1669042020440833E-2</v>
      </c>
      <c r="Y82" s="24">
        <f t="shared" si="235"/>
        <v>3.9742801984064532E-2</v>
      </c>
      <c r="Z82" s="24">
        <f t="shared" si="235"/>
        <v>4.214843984728725E-2</v>
      </c>
      <c r="AA82" s="24">
        <f t="shared" si="235"/>
        <v>4.198916579686908E-2</v>
      </c>
      <c r="AB82" s="24">
        <f t="shared" si="235"/>
        <v>4.9503610747602046E-2</v>
      </c>
      <c r="AC82" s="24">
        <f t="shared" si="235"/>
        <v>4.6480776350603069E-2</v>
      </c>
      <c r="AD82" s="24">
        <f t="shared" si="235"/>
        <v>4.9503898128285019E-2</v>
      </c>
      <c r="AE82" s="24">
        <f t="shared" si="235"/>
        <v>5.2574052105844198E-2</v>
      </c>
      <c r="AF82" s="24">
        <f t="shared" si="235"/>
        <v>4.5307251625548592E-2</v>
      </c>
      <c r="AG82" s="24">
        <f t="shared" si="235"/>
        <v>4.5716100996959219E-2</v>
      </c>
      <c r="AH82" s="24">
        <f t="shared" si="235"/>
        <v>4.3342617240501993E-2</v>
      </c>
      <c r="AI82" s="24">
        <f t="shared" si="235"/>
        <v>0</v>
      </c>
      <c r="AJ82" s="24">
        <f t="shared" si="235"/>
        <v>2.9095703472031713E-2</v>
      </c>
      <c r="AK82" s="24">
        <f t="shared" si="235"/>
        <v>2.8200555350541792E-2</v>
      </c>
      <c r="AL82" s="24">
        <f t="shared" si="235"/>
        <v>3.5817853914011447E-2</v>
      </c>
      <c r="AM82" s="24">
        <f t="shared" si="235"/>
        <v>3.1882964373477748E-2</v>
      </c>
      <c r="AN82" s="24">
        <f t="shared" si="235"/>
        <v>4.2123222871076393E-2</v>
      </c>
      <c r="AO82" s="24">
        <f t="shared" si="235"/>
        <v>3.6587153251848005E-2</v>
      </c>
      <c r="AP82" s="24">
        <f t="shared" si="235"/>
        <v>3.9999016536459923E-2</v>
      </c>
      <c r="AQ82" s="24">
        <f t="shared" si="235"/>
        <v>3.2989998674099789E-2</v>
      </c>
      <c r="AR82" s="24">
        <f t="shared" si="235"/>
        <v>2.9991713275798859E-2</v>
      </c>
      <c r="AS82" s="24">
        <f t="shared" si="235"/>
        <v>3.0970903305313564E-2</v>
      </c>
      <c r="AT82" s="24">
        <f t="shared" si="235"/>
        <v>2.121905505757781E-3</v>
      </c>
      <c r="AU82" s="24">
        <f t="shared" si="235"/>
        <v>2.930947076393508E-3</v>
      </c>
      <c r="AV82" s="24">
        <f t="shared" si="235"/>
        <v>3.5318076145037833E-2</v>
      </c>
      <c r="AW82" s="24">
        <f t="shared" si="235"/>
        <v>5.1343462822450274E-2</v>
      </c>
      <c r="AX82" s="83">
        <f>AX67</f>
        <v>0.18121296157801423</v>
      </c>
      <c r="AY82" s="83">
        <f t="shared" ref="AY82:DB86" si="236">AY67</f>
        <v>0.20872281592416914</v>
      </c>
      <c r="AZ82" s="83">
        <f t="shared" si="236"/>
        <v>0.18474958943710945</v>
      </c>
      <c r="BA82" s="83">
        <f t="shared" si="236"/>
        <v>2.615055205096159E-2</v>
      </c>
      <c r="BB82" s="83">
        <f t="shared" si="236"/>
        <v>0.20303869096636218</v>
      </c>
      <c r="BC82" s="83">
        <f t="shared" si="236"/>
        <v>0.12913111111699191</v>
      </c>
      <c r="BD82" s="83">
        <f t="shared" si="236"/>
        <v>0</v>
      </c>
      <c r="BE82" s="83">
        <f t="shared" si="236"/>
        <v>2.1886025268905854E-3</v>
      </c>
      <c r="BF82" s="83">
        <f t="shared" si="236"/>
        <v>0.19912676836681428</v>
      </c>
      <c r="BG82" s="83">
        <f t="shared" si="236"/>
        <v>1.9422268747814924E-2</v>
      </c>
      <c r="BH82" s="83">
        <f t="shared" si="236"/>
        <v>3.8822959303139934E-2</v>
      </c>
      <c r="BI82" s="83">
        <f t="shared" si="236"/>
        <v>6.5284741313834035E-2</v>
      </c>
      <c r="BJ82" s="83">
        <f t="shared" si="236"/>
        <v>3.97735013807958E-2</v>
      </c>
      <c r="BK82" s="83">
        <f t="shared" si="236"/>
        <v>5.0304753033021704E-2</v>
      </c>
      <c r="BL82" s="83">
        <f t="shared" si="236"/>
        <v>2.4773923911685088E-2</v>
      </c>
      <c r="BM82" s="83">
        <f t="shared" si="236"/>
        <v>4.3123436772165111E-2</v>
      </c>
      <c r="BN82" s="83">
        <f t="shared" si="236"/>
        <v>6.2557668791748913E-2</v>
      </c>
      <c r="BO82" s="83">
        <f t="shared" si="236"/>
        <v>2.7873607864864959E-2</v>
      </c>
      <c r="BP82" s="83">
        <f t="shared" si="236"/>
        <v>4.9631947653156365E-2</v>
      </c>
      <c r="BQ82" s="83">
        <f t="shared" si="236"/>
        <v>4.5234673069827133E-2</v>
      </c>
      <c r="BR82" s="83">
        <f t="shared" si="236"/>
        <v>4.2145163240031286E-2</v>
      </c>
      <c r="BS82" s="83">
        <f t="shared" si="236"/>
        <v>7.8425125194393888E-2</v>
      </c>
      <c r="BT82" s="83">
        <f t="shared" si="236"/>
        <v>7.6250411501877127E-2</v>
      </c>
      <c r="BU82" s="83">
        <f t="shared" si="236"/>
        <v>9.1054596273169267E-2</v>
      </c>
      <c r="BV82" s="83">
        <f t="shared" si="236"/>
        <v>5.03853265861657E-2</v>
      </c>
      <c r="BW82" s="83">
        <f t="shared" si="236"/>
        <v>8.5426279450581899E-2</v>
      </c>
      <c r="BX82" s="83">
        <f t="shared" si="236"/>
        <v>4.7768203840371434E-2</v>
      </c>
      <c r="BY82" s="83">
        <f t="shared" si="236"/>
        <v>5.6331978273508491E-2</v>
      </c>
      <c r="BZ82" s="83">
        <f t="shared" si="236"/>
        <v>5.6978294421462239E-2</v>
      </c>
      <c r="CA82" s="83">
        <f t="shared" si="236"/>
        <v>5.6769255187147913E-2</v>
      </c>
      <c r="CB82" s="83">
        <f t="shared" si="236"/>
        <v>6.1010350820766356E-2</v>
      </c>
      <c r="CC82" s="83">
        <f t="shared" si="236"/>
        <v>4.8436944528618089E-2</v>
      </c>
      <c r="CD82" s="83">
        <f t="shared" si="236"/>
        <v>3.2590797985000752E-2</v>
      </c>
      <c r="CE82" s="83">
        <f t="shared" si="236"/>
        <v>3.6513616803954381E-2</v>
      </c>
      <c r="CF82" s="83">
        <f t="shared" si="236"/>
        <v>4.1634929475280469E-2</v>
      </c>
      <c r="CG82" s="83">
        <f t="shared" si="236"/>
        <v>4.4627791000072685E-2</v>
      </c>
      <c r="CH82" s="83">
        <f t="shared" si="236"/>
        <v>5.5821571584526122E-2</v>
      </c>
      <c r="CI82" s="83">
        <f t="shared" si="236"/>
        <v>4.6125297366031527E-2</v>
      </c>
      <c r="CJ82" s="83">
        <f t="shared" si="236"/>
        <v>4.2344810694201943E-2</v>
      </c>
      <c r="CK82" s="83">
        <f t="shared" si="236"/>
        <v>5.0924086045374052E-2</v>
      </c>
      <c r="CL82" s="83">
        <f t="shared" si="236"/>
        <v>4.8478012226049146E-2</v>
      </c>
      <c r="CM82" s="83">
        <f t="shared" si="236"/>
        <v>5.036597753111563E-2</v>
      </c>
      <c r="CN82" s="83">
        <f t="shared" si="236"/>
        <v>5.5062048910778517E-2</v>
      </c>
      <c r="CO82" s="83">
        <f t="shared" si="236"/>
        <v>5.3759840083852276E-2</v>
      </c>
      <c r="CP82" s="83">
        <f t="shared" si="236"/>
        <v>5.6205408479054163E-2</v>
      </c>
      <c r="CQ82" s="83">
        <f t="shared" si="236"/>
        <v>5.5391233601985938E-2</v>
      </c>
      <c r="CR82" s="24">
        <f t="shared" si="236"/>
        <v>1.3061742807203841E-2</v>
      </c>
      <c r="CS82" s="24">
        <f t="shared" si="236"/>
        <v>9.2249213215209128E-3</v>
      </c>
      <c r="CT82" s="24">
        <f t="shared" si="236"/>
        <v>1.0600948967908317E-2</v>
      </c>
      <c r="CU82" s="24">
        <f t="shared" si="236"/>
        <v>6.0880396057284097E-2</v>
      </c>
      <c r="CV82" s="24">
        <f t="shared" si="236"/>
        <v>8.6324792755224835E-3</v>
      </c>
      <c r="CW82" s="24">
        <f t="shared" si="236"/>
        <v>6.2825172975068018E-3</v>
      </c>
      <c r="CX82" s="24">
        <f t="shared" si="236"/>
        <v>5.2099067481622172E-2</v>
      </c>
      <c r="CY82" s="24">
        <f t="shared" si="236"/>
        <v>5.4404946668733814E-2</v>
      </c>
      <c r="CZ82" s="24">
        <f t="shared" si="236"/>
        <v>1.1992896079347608E-2</v>
      </c>
      <c r="DA82" s="24">
        <f t="shared" si="236"/>
        <v>5.8054321952158462E-3</v>
      </c>
      <c r="DB82" s="24">
        <f t="shared" si="236"/>
        <v>5.3136248535452638E-2</v>
      </c>
      <c r="DC82" s="26">
        <f t="shared" si="235"/>
        <v>5.3566857282852758E-2</v>
      </c>
      <c r="DD82" s="26">
        <f t="shared" si="235"/>
        <v>6.8156104003436704E-2</v>
      </c>
      <c r="DE82" s="26">
        <f t="shared" si="235"/>
        <v>6.7456499622414873E-2</v>
      </c>
      <c r="DF82" s="26">
        <f t="shared" si="235"/>
        <v>5.5515518559096283E-2</v>
      </c>
      <c r="DG82" s="26">
        <f t="shared" si="235"/>
        <v>5.5871026058669164E-2</v>
      </c>
      <c r="DH82" s="26">
        <f t="shared" si="235"/>
        <v>5.5502623370672924E-2</v>
      </c>
      <c r="DI82" s="26">
        <f t="shared" si="235"/>
        <v>5.2629577746866156E-2</v>
      </c>
      <c r="DJ82" s="26">
        <f t="shared" si="235"/>
        <v>5.4521543363882222E-2</v>
      </c>
      <c r="DK82" s="26">
        <f t="shared" si="235"/>
        <v>5.3525795561468456E-2</v>
      </c>
      <c r="DL82" s="26">
        <f t="shared" si="235"/>
        <v>5.576741748168456E-2</v>
      </c>
      <c r="DM82" s="26">
        <f t="shared" si="235"/>
        <v>6.1139701007379928E-2</v>
      </c>
      <c r="DN82" s="26">
        <f t="shared" si="235"/>
        <v>6.0753656423234416E-2</v>
      </c>
      <c r="DO82" s="26">
        <f t="shared" si="235"/>
        <v>5.4369276005874163E-2</v>
      </c>
      <c r="DP82" s="26">
        <f t="shared" si="235"/>
        <v>5.3870904455690365E-2</v>
      </c>
      <c r="DQ82" s="26">
        <v>5.5415220127982341E-2</v>
      </c>
      <c r="DR82" s="26">
        <v>5.9537651974883858E-2</v>
      </c>
      <c r="DS82" s="26">
        <v>7.6831881801538771E-2</v>
      </c>
      <c r="DT82" s="26">
        <v>6.410375529660732E-2</v>
      </c>
      <c r="DU82" s="26">
        <v>6.2713347841331091E-2</v>
      </c>
      <c r="DV82" s="26">
        <v>6.0870371391612929E-2</v>
      </c>
      <c r="DW82" s="26">
        <f t="shared" si="235"/>
        <v>0.15069278096284811</v>
      </c>
      <c r="DX82" s="26">
        <f t="shared" si="235"/>
        <v>9.724593858628007E-2</v>
      </c>
      <c r="DY82" s="26">
        <f t="shared" si="235"/>
        <v>0.12868159052756847</v>
      </c>
      <c r="DZ82" s="26">
        <f t="shared" ref="DZ82:EQ86" si="237">DZ67</f>
        <v>5.0862724241548238E-2</v>
      </c>
      <c r="EA82" s="26">
        <f t="shared" si="237"/>
        <v>0.13612289873594369</v>
      </c>
      <c r="EB82" s="26">
        <f t="shared" si="237"/>
        <v>5.0135877503184378E-2</v>
      </c>
      <c r="EC82" s="26">
        <f t="shared" si="237"/>
        <v>7.3829484899090414E-2</v>
      </c>
      <c r="ED82" s="26">
        <f t="shared" si="237"/>
        <v>8.0806039909946337E-2</v>
      </c>
      <c r="EE82" s="26">
        <f t="shared" si="237"/>
        <v>8.6681519030718676E-2</v>
      </c>
      <c r="EF82" s="26">
        <f t="shared" si="237"/>
        <v>8.2324034711271213E-2</v>
      </c>
      <c r="EG82" s="26">
        <f t="shared" si="237"/>
        <v>0.13162718909337034</v>
      </c>
      <c r="EH82" s="26">
        <f t="shared" si="237"/>
        <v>3.958537080850618E-2</v>
      </c>
      <c r="EI82" s="26">
        <f t="shared" si="237"/>
        <v>3.101130936847141E-2</v>
      </c>
      <c r="EJ82" s="26">
        <f t="shared" si="237"/>
        <v>7.5805023525313889E-2</v>
      </c>
      <c r="EK82" s="26">
        <f t="shared" si="237"/>
        <v>7.1961606588529181E-2</v>
      </c>
      <c r="EL82" s="26">
        <f t="shared" si="237"/>
        <v>6.2815073163312488E-2</v>
      </c>
      <c r="EM82" s="26">
        <f t="shared" si="237"/>
        <v>8.7013446339098507E-2</v>
      </c>
      <c r="EN82" s="26">
        <f t="shared" si="237"/>
        <v>7.8933043803665143E-2</v>
      </c>
      <c r="EO82" s="26">
        <f t="shared" si="237"/>
        <v>7.7291121372337554E-2</v>
      </c>
      <c r="EP82" s="26">
        <f t="shared" si="237"/>
        <v>8.2687371508685659E-2</v>
      </c>
      <c r="EQ82" s="26">
        <f t="shared" si="237"/>
        <v>0.10589340541076078</v>
      </c>
      <c r="ER82" s="27">
        <v>1.9406312488153402E-2</v>
      </c>
      <c r="ES82" s="27">
        <v>1.7389612032149747E-2</v>
      </c>
      <c r="ET82" s="27">
        <v>1.7597990291179727E-2</v>
      </c>
      <c r="EU82" s="27">
        <v>3.2551212426592667E-2</v>
      </c>
      <c r="EV82" s="27">
        <v>2.0416943843445359E-2</v>
      </c>
      <c r="EW82" s="27">
        <v>1.5796346574308846E-2</v>
      </c>
      <c r="EX82" s="27">
        <v>4.3451355924237135E-2</v>
      </c>
      <c r="EY82" s="27">
        <v>1.4068918001206864E-2</v>
      </c>
      <c r="EZ82" s="27">
        <v>1.251687972198046E-2</v>
      </c>
      <c r="FA82" s="27">
        <v>1.7978556630888091E-2</v>
      </c>
      <c r="FB82" s="27">
        <v>2.0092464298365476E-2</v>
      </c>
      <c r="FC82" s="27">
        <v>1.8144121712098282E-2</v>
      </c>
      <c r="FD82" s="27">
        <v>1.6392069713299984E-2</v>
      </c>
      <c r="FE82" s="27">
        <v>2.224385794606891E-2</v>
      </c>
      <c r="FF82" s="27">
        <v>1.8834708827826938E-2</v>
      </c>
      <c r="FG82" s="27">
        <v>3.4091423611646861E-2</v>
      </c>
      <c r="FH82" s="27">
        <v>2.186603660485506E-2</v>
      </c>
      <c r="FI82" s="27">
        <v>1.9438525799391041E-2</v>
      </c>
      <c r="FJ82" s="27">
        <v>1.4374672184882789E-2</v>
      </c>
      <c r="FK82" s="27">
        <v>2.2272749367832984E-2</v>
      </c>
      <c r="FL82" s="27">
        <v>1.7808978013151264E-2</v>
      </c>
      <c r="FM82" s="27">
        <v>7.1324786028118667E-3</v>
      </c>
      <c r="FN82" s="27">
        <v>2.1927544604278624E-2</v>
      </c>
      <c r="FO82" s="27">
        <v>1.9744440997723482E-2</v>
      </c>
      <c r="FP82" s="27">
        <v>1.7606481534900388E-2</v>
      </c>
      <c r="FQ82" s="27">
        <v>1.8793676776041254E-2</v>
      </c>
      <c r="FR82" s="27">
        <v>2.2598802273087526E-2</v>
      </c>
      <c r="FS82" s="27">
        <v>4.2623979051697153E-2</v>
      </c>
      <c r="FT82" s="27">
        <v>2.4561224839709118E-2</v>
      </c>
      <c r="FU82" s="27">
        <v>4.6120527270131301E-2</v>
      </c>
      <c r="FV82" s="27">
        <f>FV67</f>
        <v>1.4502217603136433E-2</v>
      </c>
      <c r="FW82" s="27">
        <f t="shared" ref="FW82:GY86" si="238">FW67</f>
        <v>1.4433645608880665E-2</v>
      </c>
      <c r="FX82" s="27">
        <f t="shared" si="238"/>
        <v>1.8163973542382354E-2</v>
      </c>
      <c r="FY82" s="27">
        <f t="shared" si="238"/>
        <v>2.4651427476179259E-2</v>
      </c>
      <c r="FZ82" s="27">
        <f t="shared" si="238"/>
        <v>2.0472004520902518E-2</v>
      </c>
      <c r="GA82" s="27">
        <f t="shared" si="238"/>
        <v>2.289991806265786E-2</v>
      </c>
      <c r="GB82" s="27">
        <f t="shared" si="238"/>
        <v>2.6691687769951053E-2</v>
      </c>
      <c r="GC82" s="27">
        <f t="shared" si="238"/>
        <v>1.2488272046090947E-2</v>
      </c>
      <c r="GD82" s="27">
        <f t="shared" si="238"/>
        <v>1.4531654507114418E-2</v>
      </c>
      <c r="GE82" s="27">
        <f t="shared" si="238"/>
        <v>1.0765041384695976E-2</v>
      </c>
      <c r="GF82" s="27">
        <f t="shared" si="238"/>
        <v>1.4496365030234106E-2</v>
      </c>
      <c r="GG82" s="27">
        <f t="shared" si="238"/>
        <v>1.6620441650507561E-2</v>
      </c>
      <c r="GH82" s="27">
        <f t="shared" si="238"/>
        <v>1.6281027099025142E-2</v>
      </c>
      <c r="GI82" s="27">
        <f t="shared" si="238"/>
        <v>1.6486383847357056E-2</v>
      </c>
      <c r="GJ82" s="27">
        <f t="shared" si="238"/>
        <v>2.28258962178076E-2</v>
      </c>
      <c r="GK82" s="27">
        <f t="shared" si="238"/>
        <v>2.9615927566867283E-2</v>
      </c>
      <c r="GL82" s="27">
        <f t="shared" si="238"/>
        <v>1.9346656468688193E-2</v>
      </c>
      <c r="GM82" s="27">
        <f t="shared" si="238"/>
        <v>2.7839644243952275E-2</v>
      </c>
      <c r="GN82" s="27">
        <f t="shared" si="238"/>
        <v>1.5828528020155462E-2</v>
      </c>
      <c r="GO82" s="27">
        <f t="shared" si="238"/>
        <v>2.8840971087767859E-2</v>
      </c>
      <c r="GP82" s="27">
        <f t="shared" si="238"/>
        <v>2.7105078588582996E-2</v>
      </c>
      <c r="GQ82" s="27">
        <f t="shared" si="238"/>
        <v>2.080821597334833E-2</v>
      </c>
      <c r="GR82" s="27">
        <f t="shared" si="238"/>
        <v>1.5353284881722096E-2</v>
      </c>
      <c r="GS82" s="27">
        <f t="shared" si="238"/>
        <v>1.4532767604541036E-2</v>
      </c>
      <c r="GT82" s="27">
        <f t="shared" si="238"/>
        <v>1.60789989580176E-2</v>
      </c>
      <c r="GU82" s="27">
        <f t="shared" si="238"/>
        <v>1.2679358959869975E-2</v>
      </c>
      <c r="GV82" s="27">
        <f t="shared" si="238"/>
        <v>3.9255769136013342E-2</v>
      </c>
      <c r="GW82" s="27">
        <f t="shared" si="238"/>
        <v>2.1581332586384522E-2</v>
      </c>
      <c r="GX82" s="27">
        <f t="shared" si="238"/>
        <v>2.0776830435488461E-2</v>
      </c>
      <c r="GY82" s="27">
        <f t="shared" si="238"/>
        <v>3.5925790363144819E-2</v>
      </c>
      <c r="GZ82" s="27">
        <f>GZ67</f>
        <v>1.954453741004283E-2</v>
      </c>
      <c r="HA82" s="27">
        <f t="shared" ref="HA82:IS86" si="239">HA67</f>
        <v>3.9333126231100558E-2</v>
      </c>
      <c r="HB82" s="27">
        <f t="shared" si="239"/>
        <v>4.6124405747408663E-2</v>
      </c>
      <c r="HC82" s="27">
        <f t="shared" si="239"/>
        <v>1.0477288172412313E-2</v>
      </c>
      <c r="HD82" s="27">
        <f t="shared" si="239"/>
        <v>1.574796019377335E-2</v>
      </c>
      <c r="HE82" s="27">
        <f t="shared" si="239"/>
        <v>1.4420065696274357E-2</v>
      </c>
      <c r="HF82" s="27">
        <f t="shared" si="239"/>
        <v>1.4558004422373892E-2</v>
      </c>
      <c r="HG82" s="27">
        <f t="shared" si="239"/>
        <v>1.4743639218604915E-2</v>
      </c>
      <c r="HH82" s="27">
        <f t="shared" si="239"/>
        <v>1.6499288176533594E-2</v>
      </c>
      <c r="HI82" s="27">
        <f t="shared" si="239"/>
        <v>4.2623979051697153E-2</v>
      </c>
      <c r="HJ82" s="27">
        <f t="shared" si="239"/>
        <v>2.4561224839709118E-2</v>
      </c>
      <c r="HK82" s="27">
        <f t="shared" si="239"/>
        <v>7.0535966555576451E-2</v>
      </c>
      <c r="HL82" s="27">
        <f t="shared" si="239"/>
        <v>1.6138221189429963E-2</v>
      </c>
      <c r="HM82" s="27">
        <f t="shared" si="239"/>
        <v>3.5769197823791878E-2</v>
      </c>
      <c r="HN82" s="27">
        <f t="shared" si="239"/>
        <v>1.4118553175390991E-2</v>
      </c>
      <c r="HO82" s="27">
        <f t="shared" si="239"/>
        <v>1.5710130424782906E-2</v>
      </c>
      <c r="HP82" s="27">
        <f t="shared" si="239"/>
        <v>2.1225506649221477E-2</v>
      </c>
      <c r="HQ82" s="27">
        <f t="shared" si="239"/>
        <v>1.7624178580604645E-2</v>
      </c>
      <c r="HR82" s="27">
        <f t="shared" si="239"/>
        <v>1.4174879809749841E-2</v>
      </c>
      <c r="HS82" s="27">
        <f t="shared" si="239"/>
        <v>1.7806599976512072E-2</v>
      </c>
      <c r="HT82" s="27">
        <f t="shared" si="239"/>
        <v>1.4291660209797668E-2</v>
      </c>
      <c r="HU82" s="27">
        <f t="shared" si="239"/>
        <v>1.5983904304257984E-2</v>
      </c>
      <c r="HV82" s="27">
        <f t="shared" si="239"/>
        <v>3.5969638827983541E-2</v>
      </c>
      <c r="HW82" s="27">
        <f t="shared" si="239"/>
        <v>4.3391556485987318E-2</v>
      </c>
      <c r="HX82" s="27">
        <f t="shared" si="239"/>
        <v>1.2167774946583032E-2</v>
      </c>
      <c r="HY82" s="27">
        <f t="shared" si="239"/>
        <v>1.2274459003844768E-2</v>
      </c>
      <c r="HZ82" s="27">
        <f t="shared" si="239"/>
        <v>2.2598802273087526E-2</v>
      </c>
      <c r="IA82" s="27">
        <f t="shared" si="239"/>
        <v>1.2278107573706684E-2</v>
      </c>
      <c r="IB82" s="27">
        <f t="shared" si="239"/>
        <v>1.0529901905122893E-2</v>
      </c>
      <c r="IC82" s="27">
        <f t="shared" si="239"/>
        <v>1.2802317810970769E-2</v>
      </c>
      <c r="ID82" s="27">
        <f t="shared" si="239"/>
        <v>1.7606481534900388E-2</v>
      </c>
      <c r="IE82" s="27">
        <f t="shared" si="239"/>
        <v>1.220855439133945E-2</v>
      </c>
      <c r="IF82" s="27">
        <f t="shared" si="239"/>
        <v>2.605005578754312E-2</v>
      </c>
      <c r="IG82" s="27">
        <f t="shared" si="239"/>
        <v>1.2250767832784998E-2</v>
      </c>
      <c r="IH82" s="27">
        <f t="shared" si="239"/>
        <v>1.3883530922048514E-2</v>
      </c>
      <c r="II82" s="27">
        <f t="shared" si="239"/>
        <v>1.8793676776041254E-2</v>
      </c>
      <c r="IJ82" s="27">
        <f t="shared" si="239"/>
        <v>1.5652049482745952E-2</v>
      </c>
      <c r="IK82" s="27">
        <f t="shared" si="239"/>
        <v>1.42935271703102E-2</v>
      </c>
      <c r="IL82" s="27">
        <f t="shared" si="239"/>
        <v>1.5416993777453057E-2</v>
      </c>
      <c r="IM82" s="27">
        <f t="shared" si="239"/>
        <v>1.7816967118149004E-2</v>
      </c>
      <c r="IN82" s="27">
        <f t="shared" si="239"/>
        <v>1.41046596169562E-2</v>
      </c>
      <c r="IO82" s="27">
        <f t="shared" si="239"/>
        <v>2.0704596642544308E-2</v>
      </c>
      <c r="IP82" s="27">
        <f t="shared" si="239"/>
        <v>1.3968829888824618E-2</v>
      </c>
      <c r="IQ82" s="27">
        <f t="shared" si="239"/>
        <v>1.3802243793681706E-2</v>
      </c>
      <c r="IR82" s="27">
        <f t="shared" si="239"/>
        <v>1.581055002915099E-2</v>
      </c>
      <c r="IS82" s="27">
        <f t="shared" si="239"/>
        <v>1.2370624774158281E-2</v>
      </c>
      <c r="IT82" s="27">
        <f>IT67</f>
        <v>2.1294181693674377E-2</v>
      </c>
      <c r="IU82" s="27">
        <f t="shared" ref="IU82:JJ86" si="240">IU67</f>
        <v>2.5326000774866537E-2</v>
      </c>
      <c r="IV82" s="27">
        <f t="shared" si="240"/>
        <v>2.7066635215392171E-2</v>
      </c>
      <c r="IW82" s="27">
        <f t="shared" si="240"/>
        <v>3.178058823365465E-2</v>
      </c>
      <c r="IX82" s="27">
        <f t="shared" si="240"/>
        <v>3.8297846605011489E-2</v>
      </c>
      <c r="IY82" s="27">
        <f t="shared" si="240"/>
        <v>2.0667181611528626E-2</v>
      </c>
      <c r="IZ82" s="27">
        <f t="shared" si="240"/>
        <v>1.0265086960880921E-2</v>
      </c>
      <c r="JA82" s="27">
        <f t="shared" si="240"/>
        <v>1.9162707045517837E-2</v>
      </c>
      <c r="JB82" s="27">
        <f t="shared" si="240"/>
        <v>2.5057388225906658E-2</v>
      </c>
      <c r="JC82" s="27">
        <f t="shared" si="240"/>
        <v>1.3863682094401858E-2</v>
      </c>
      <c r="JD82" s="27">
        <f t="shared" si="240"/>
        <v>1.8784791990585241E-2</v>
      </c>
      <c r="JE82" s="27">
        <f t="shared" si="240"/>
        <v>1.5981194695367917E-2</v>
      </c>
      <c r="JF82" s="27">
        <f t="shared" si="240"/>
        <v>1.3961785342349651E-2</v>
      </c>
      <c r="JG82" s="27">
        <f t="shared" si="240"/>
        <v>2.7415334010299029E-2</v>
      </c>
      <c r="JH82" s="27">
        <f t="shared" si="240"/>
        <v>2.4872442639186716E-2</v>
      </c>
      <c r="JI82" s="27">
        <f t="shared" si="240"/>
        <v>2.4703775320696123E-2</v>
      </c>
      <c r="JJ82" s="27">
        <f t="shared" si="240"/>
        <v>1.5690978866106382E-2</v>
      </c>
      <c r="JK82" s="27">
        <f>JK67</f>
        <v>0</v>
      </c>
      <c r="JL82" s="27">
        <f t="shared" ref="JL82:LS86" si="241">JL67</f>
        <v>1.3961120456669496E-2</v>
      </c>
      <c r="JM82" s="27">
        <f t="shared" si="241"/>
        <v>0</v>
      </c>
      <c r="JN82" s="27">
        <f t="shared" si="241"/>
        <v>1.0573770822936408E-2</v>
      </c>
      <c r="JO82" s="27">
        <f t="shared" si="241"/>
        <v>1.8914370435742716E-2</v>
      </c>
      <c r="JP82" s="27">
        <f t="shared" si="241"/>
        <v>0</v>
      </c>
      <c r="JQ82" s="27">
        <f t="shared" si="241"/>
        <v>0</v>
      </c>
      <c r="JR82" s="27">
        <f t="shared" si="241"/>
        <v>0</v>
      </c>
      <c r="JS82" s="27">
        <f t="shared" si="241"/>
        <v>0</v>
      </c>
      <c r="JT82" s="27">
        <f t="shared" si="241"/>
        <v>0</v>
      </c>
      <c r="JU82" s="27">
        <f t="shared" si="241"/>
        <v>0</v>
      </c>
      <c r="JV82" s="27">
        <f t="shared" si="241"/>
        <v>0</v>
      </c>
      <c r="JW82" s="27">
        <f t="shared" si="241"/>
        <v>0</v>
      </c>
      <c r="JX82" s="27">
        <f t="shared" si="241"/>
        <v>0</v>
      </c>
      <c r="JY82" s="27">
        <f t="shared" si="241"/>
        <v>0</v>
      </c>
      <c r="JZ82" s="27">
        <f t="shared" si="241"/>
        <v>0</v>
      </c>
      <c r="KA82" s="27">
        <f t="shared" si="241"/>
        <v>0</v>
      </c>
      <c r="KB82" s="27">
        <f t="shared" si="241"/>
        <v>0</v>
      </c>
      <c r="KC82" s="27">
        <f t="shared" si="241"/>
        <v>0</v>
      </c>
      <c r="KD82" s="27">
        <f t="shared" si="241"/>
        <v>1.6826096564069568E-2</v>
      </c>
      <c r="KE82" s="27">
        <f t="shared" si="241"/>
        <v>1.4138262679278651E-2</v>
      </c>
      <c r="KF82" s="27">
        <f t="shared" si="241"/>
        <v>0</v>
      </c>
      <c r="KG82" s="27">
        <f t="shared" si="241"/>
        <v>2.5657366618506657E-2</v>
      </c>
      <c r="KH82" s="27">
        <f t="shared" si="241"/>
        <v>0</v>
      </c>
      <c r="KI82" s="27">
        <f t="shared" si="241"/>
        <v>0</v>
      </c>
      <c r="KJ82" s="27">
        <f t="shared" si="241"/>
        <v>0</v>
      </c>
      <c r="KK82" s="27">
        <f t="shared" si="241"/>
        <v>0</v>
      </c>
      <c r="KL82" s="27">
        <f t="shared" si="241"/>
        <v>4.0220293052273932E-2</v>
      </c>
      <c r="KM82" s="238">
        <f t="shared" si="241"/>
        <v>0</v>
      </c>
      <c r="KN82" s="238">
        <f t="shared" si="241"/>
        <v>0</v>
      </c>
      <c r="KO82" s="239">
        <f t="shared" si="241"/>
        <v>0</v>
      </c>
      <c r="KP82" s="239">
        <f t="shared" si="241"/>
        <v>1.0156779843174471E-2</v>
      </c>
      <c r="KQ82" s="239">
        <f t="shared" si="241"/>
        <v>2.6239151337960127E-2</v>
      </c>
      <c r="KR82" s="239">
        <f t="shared" si="241"/>
        <v>2.020716137528121E-2</v>
      </c>
      <c r="KS82" s="239">
        <f t="shared" si="241"/>
        <v>1.40654530654687E-2</v>
      </c>
      <c r="KT82" s="239">
        <f t="shared" si="241"/>
        <v>1.1975972291381152E-2</v>
      </c>
      <c r="KU82" s="239">
        <f t="shared" si="241"/>
        <v>3.7547905663082783E-2</v>
      </c>
      <c r="KV82" s="239">
        <f t="shared" si="241"/>
        <v>1.2312093383607128E-2</v>
      </c>
      <c r="KW82" s="239">
        <f t="shared" si="241"/>
        <v>2.7193215568837966E-2</v>
      </c>
      <c r="KX82" s="239">
        <f t="shared" si="241"/>
        <v>3.1435970039120777E-2</v>
      </c>
      <c r="KY82" s="239">
        <f t="shared" si="241"/>
        <v>3.7865812635874067E-2</v>
      </c>
      <c r="KZ82" s="239">
        <f t="shared" si="241"/>
        <v>3.1809721672643718E-2</v>
      </c>
      <c r="LA82" s="239">
        <f t="shared" si="241"/>
        <v>3.7227213887441921E-2</v>
      </c>
      <c r="LB82" s="239">
        <f t="shared" si="241"/>
        <v>2.2558828696966311E-2</v>
      </c>
      <c r="LC82" s="239">
        <f t="shared" si="241"/>
        <v>2.2338420085469279E-2</v>
      </c>
      <c r="LD82" s="239">
        <f t="shared" si="241"/>
        <v>3.0777458814320948E-2</v>
      </c>
      <c r="LE82" s="239">
        <f t="shared" si="241"/>
        <v>1.7946250012129135E-2</v>
      </c>
      <c r="LF82" s="239">
        <f t="shared" si="241"/>
        <v>3.0691128976286938E-2</v>
      </c>
      <c r="LG82" s="239">
        <f t="shared" si="241"/>
        <v>0</v>
      </c>
      <c r="LH82" s="239">
        <f t="shared" si="241"/>
        <v>0</v>
      </c>
      <c r="LI82" s="239">
        <f t="shared" si="241"/>
        <v>1.9253280470631299E-2</v>
      </c>
      <c r="LJ82" s="239">
        <f t="shared" si="241"/>
        <v>8.9559478030672851E-2</v>
      </c>
      <c r="LK82" s="239">
        <f t="shared" si="241"/>
        <v>0</v>
      </c>
      <c r="LL82" s="239">
        <f t="shared" si="241"/>
        <v>5.090369181968913E-2</v>
      </c>
      <c r="LM82" s="240">
        <f t="shared" si="241"/>
        <v>0</v>
      </c>
      <c r="LN82" s="240">
        <f t="shared" si="241"/>
        <v>0</v>
      </c>
      <c r="LO82" s="240">
        <f t="shared" si="241"/>
        <v>0</v>
      </c>
      <c r="LP82" s="240">
        <f t="shared" si="241"/>
        <v>0</v>
      </c>
      <c r="LQ82" s="240">
        <f t="shared" si="241"/>
        <v>0</v>
      </c>
      <c r="LR82" s="240">
        <f t="shared" si="241"/>
        <v>0</v>
      </c>
      <c r="LS82" s="240">
        <f t="shared" si="241"/>
        <v>0</v>
      </c>
      <c r="LT82" s="127">
        <f>LT67</f>
        <v>2.1500279285260219E-2</v>
      </c>
      <c r="LU82" s="127">
        <f t="shared" ref="LU82:NE86" si="242">LU67</f>
        <v>1.7325340081740064E-2</v>
      </c>
      <c r="LV82" s="127">
        <f t="shared" si="242"/>
        <v>1.2248979149585074E-2</v>
      </c>
      <c r="LW82" s="127">
        <f t="shared" si="242"/>
        <v>2.4655755259635766E-2</v>
      </c>
      <c r="LX82" s="127">
        <f t="shared" si="242"/>
        <v>1.5664327380715975E-2</v>
      </c>
      <c r="LY82" s="127">
        <f t="shared" si="242"/>
        <v>8.6883617889605743E-3</v>
      </c>
      <c r="LZ82" s="127">
        <f t="shared" si="242"/>
        <v>2.5221927837135099E-2</v>
      </c>
      <c r="MA82" s="127">
        <f t="shared" si="242"/>
        <v>2.1697016046474466E-2</v>
      </c>
      <c r="MB82" s="127">
        <f t="shared" si="242"/>
        <v>3.1978382810269053E-2</v>
      </c>
      <c r="MC82" s="127">
        <f t="shared" si="242"/>
        <v>1.9317722965193591E-2</v>
      </c>
      <c r="MD82" s="127">
        <f t="shared" si="242"/>
        <v>1.1946415891930819E-2</v>
      </c>
      <c r="ME82" s="127">
        <f t="shared" si="242"/>
        <v>1.7322281259188509E-2</v>
      </c>
      <c r="MF82" s="127">
        <f t="shared" si="242"/>
        <v>1.8854203915986242E-2</v>
      </c>
      <c r="MG82" s="127">
        <f t="shared" si="242"/>
        <v>2.073000825585675E-2</v>
      </c>
      <c r="MH82" s="127">
        <f t="shared" si="242"/>
        <v>2.3002394115971346E-2</v>
      </c>
      <c r="MI82" s="127">
        <f t="shared" si="242"/>
        <v>2.0592837879916788E-2</v>
      </c>
      <c r="MJ82" s="127">
        <f t="shared" si="242"/>
        <v>3.6094500588817066E-2</v>
      </c>
      <c r="MK82" s="127">
        <f t="shared" si="242"/>
        <v>2.5744295755476262E-2</v>
      </c>
      <c r="ML82" s="127">
        <f t="shared" si="242"/>
        <v>3.6502933641623832E-2</v>
      </c>
      <c r="MM82" s="127">
        <f t="shared" si="242"/>
        <v>3.4289506245768306E-2</v>
      </c>
      <c r="MN82" s="127">
        <f t="shared" si="242"/>
        <v>2.8921300134924492E-2</v>
      </c>
      <c r="MO82" s="127">
        <f t="shared" si="242"/>
        <v>2.5570322982476398E-2</v>
      </c>
      <c r="MP82" s="127">
        <f t="shared" si="242"/>
        <v>1.5870665303726918E-2</v>
      </c>
      <c r="MQ82" s="127">
        <f t="shared" si="242"/>
        <v>1.5957331969145151E-2</v>
      </c>
      <c r="MR82" s="127">
        <f t="shared" si="242"/>
        <v>2.4820966307578577E-2</v>
      </c>
      <c r="MS82" s="127">
        <f t="shared" si="242"/>
        <v>2.9741318599979041E-2</v>
      </c>
      <c r="MT82" s="127">
        <f t="shared" si="242"/>
        <v>4.0466769910884021E-2</v>
      </c>
      <c r="MU82" s="127">
        <f t="shared" si="242"/>
        <v>3.4062444737034576E-2</v>
      </c>
      <c r="MV82" s="127">
        <f t="shared" si="242"/>
        <v>3.6201444997662237E-2</v>
      </c>
      <c r="MW82" s="127">
        <f t="shared" si="242"/>
        <v>3.5705504147040136E-2</v>
      </c>
      <c r="MX82" s="127">
        <f t="shared" si="242"/>
        <v>3.3691778292186648E-2</v>
      </c>
      <c r="MY82" s="127">
        <f t="shared" si="242"/>
        <v>3.253708923722716E-2</v>
      </c>
      <c r="MZ82" s="127">
        <f t="shared" si="242"/>
        <v>2.015262898837809E-2</v>
      </c>
      <c r="NA82" s="127">
        <f t="shared" si="242"/>
        <v>1.5881457063690693E-2</v>
      </c>
      <c r="NB82" s="127">
        <f t="shared" si="242"/>
        <v>1.6246513763002287E-2</v>
      </c>
      <c r="NC82" s="127">
        <f t="shared" si="242"/>
        <v>1.9451793174932328E-2</v>
      </c>
      <c r="ND82" s="127">
        <f t="shared" si="242"/>
        <v>2.3529860817342409E-2</v>
      </c>
      <c r="NE82" s="127">
        <f t="shared" si="242"/>
        <v>2.1525428005398035E-2</v>
      </c>
    </row>
    <row r="83" spans="1:369" s="38" customFormat="1">
      <c r="A83" s="24" t="s">
        <v>215</v>
      </c>
      <c r="B83" s="24">
        <f>B68</f>
        <v>5.7408551511994315</v>
      </c>
      <c r="C83" s="24">
        <f t="shared" si="235"/>
        <v>5.303927115940871</v>
      </c>
      <c r="D83" s="24">
        <f t="shared" si="235"/>
        <v>5.1389622466427189</v>
      </c>
      <c r="E83" s="24">
        <f t="shared" si="235"/>
        <v>5.6347016752351342</v>
      </c>
      <c r="F83" s="24">
        <f t="shared" si="235"/>
        <v>4.9168745739093955</v>
      </c>
      <c r="G83" s="24">
        <f t="shared" si="235"/>
        <v>6.0490995360537472</v>
      </c>
      <c r="H83" s="24">
        <f t="shared" si="235"/>
        <v>5.4851639130222525</v>
      </c>
      <c r="I83" s="24">
        <f t="shared" si="235"/>
        <v>5.2026020459913944</v>
      </c>
      <c r="J83" s="24">
        <f t="shared" si="235"/>
        <v>4.9044547371121245</v>
      </c>
      <c r="K83" s="24">
        <f t="shared" si="235"/>
        <v>5.4721637369168015</v>
      </c>
      <c r="L83" s="24">
        <f t="shared" si="235"/>
        <v>5.3177921355104649</v>
      </c>
      <c r="M83" s="24">
        <f t="shared" si="235"/>
        <v>5.5443142064915945</v>
      </c>
      <c r="N83" s="24">
        <f t="shared" si="235"/>
        <v>5.4854536203280944</v>
      </c>
      <c r="O83" s="24">
        <f t="shared" si="235"/>
        <v>5.1521703874101821</v>
      </c>
      <c r="P83" s="24">
        <f t="shared" si="235"/>
        <v>4.8773766273891974</v>
      </c>
      <c r="Q83" s="24">
        <f t="shared" si="235"/>
        <v>4.842574690180264</v>
      </c>
      <c r="R83" s="24">
        <f t="shared" si="235"/>
        <v>5.3384116724325796</v>
      </c>
      <c r="S83" s="24">
        <f t="shared" si="235"/>
        <v>5.2442374451998948</v>
      </c>
      <c r="T83" s="24">
        <f t="shared" si="235"/>
        <v>5.5237567816594551</v>
      </c>
      <c r="U83" s="24">
        <f t="shared" si="235"/>
        <v>6.1048998853448762</v>
      </c>
      <c r="V83" s="24">
        <f t="shared" si="235"/>
        <v>5.3051679922829136</v>
      </c>
      <c r="W83" s="24">
        <f t="shared" si="235"/>
        <v>5.1885014091764612</v>
      </c>
      <c r="X83" s="24">
        <f t="shared" si="235"/>
        <v>4.4750806528514948</v>
      </c>
      <c r="Y83" s="24">
        <f t="shared" si="235"/>
        <v>5.1606780155330023</v>
      </c>
      <c r="Z83" s="24">
        <f t="shared" si="235"/>
        <v>4.1923770119029253</v>
      </c>
      <c r="AA83" s="24">
        <f t="shared" si="235"/>
        <v>4.8297591351264311</v>
      </c>
      <c r="AB83" s="24">
        <f t="shared" si="235"/>
        <v>5.192156936933304</v>
      </c>
      <c r="AC83" s="24">
        <f t="shared" si="235"/>
        <v>5.3926822668081247</v>
      </c>
      <c r="AD83" s="24">
        <f t="shared" si="235"/>
        <v>4.0402015157736857</v>
      </c>
      <c r="AE83" s="24">
        <f t="shared" si="235"/>
        <v>4.6272993255441541</v>
      </c>
      <c r="AF83" s="24">
        <f t="shared" si="235"/>
        <v>5.3929066891756028</v>
      </c>
      <c r="AG83" s="24">
        <f t="shared" si="235"/>
        <v>5.2499672462156131</v>
      </c>
      <c r="AH83" s="24">
        <f t="shared" si="235"/>
        <v>5.2644179510134892</v>
      </c>
      <c r="AI83" s="24">
        <f t="shared" si="235"/>
        <v>5.1212050690581439</v>
      </c>
      <c r="AJ83" s="24">
        <f t="shared" si="235"/>
        <v>5.7957440027985587</v>
      </c>
      <c r="AK83" s="24">
        <f t="shared" si="235"/>
        <v>5.822106574633084</v>
      </c>
      <c r="AL83" s="24">
        <f t="shared" si="235"/>
        <v>5.3492402873150189</v>
      </c>
      <c r="AM83" s="24">
        <f t="shared" si="235"/>
        <v>5.3646670300773867</v>
      </c>
      <c r="AN83" s="24">
        <f t="shared" si="235"/>
        <v>5.0017432889233113</v>
      </c>
      <c r="AO83" s="24">
        <f t="shared" si="235"/>
        <v>5.2601089947911195</v>
      </c>
      <c r="AP83" s="24">
        <f t="shared" si="235"/>
        <v>5.1929022483880249</v>
      </c>
      <c r="AQ83" s="24">
        <f t="shared" si="235"/>
        <v>5.6188127588597343</v>
      </c>
      <c r="AR83" s="24">
        <f t="shared" si="235"/>
        <v>5.4792977366978111</v>
      </c>
      <c r="AS83" s="24">
        <f t="shared" si="235"/>
        <v>5.7175558141849105</v>
      </c>
      <c r="AT83" s="24">
        <f t="shared" si="235"/>
        <v>5.67210380067384</v>
      </c>
      <c r="AU83" s="24">
        <f t="shared" si="235"/>
        <v>5.4323675925458792</v>
      </c>
      <c r="AV83" s="24">
        <f t="shared" si="235"/>
        <v>5.3386892691309287</v>
      </c>
      <c r="AW83" s="24">
        <f t="shared" si="235"/>
        <v>4.2449706639866367</v>
      </c>
      <c r="AX83" s="83">
        <f>AX68</f>
        <v>5.9954516102655253</v>
      </c>
      <c r="AY83" s="83">
        <f t="shared" si="236"/>
        <v>5.8288748871508052</v>
      </c>
      <c r="AZ83" s="83">
        <f t="shared" si="236"/>
        <v>5.8693436092394879</v>
      </c>
      <c r="BA83" s="83">
        <f t="shared" si="236"/>
        <v>5.8653406295599337</v>
      </c>
      <c r="BB83" s="83">
        <f t="shared" si="236"/>
        <v>5.9106920050541483</v>
      </c>
      <c r="BC83" s="83">
        <f t="shared" si="236"/>
        <v>5.9441357504223449</v>
      </c>
      <c r="BD83" s="83">
        <f t="shared" si="236"/>
        <v>5.6610324329777129</v>
      </c>
      <c r="BE83" s="83">
        <f t="shared" si="236"/>
        <v>5.6710156306504684</v>
      </c>
      <c r="BF83" s="83">
        <f t="shared" si="236"/>
        <v>5.6314698579038849</v>
      </c>
      <c r="BG83" s="83">
        <f t="shared" si="236"/>
        <v>6.1312230834892905</v>
      </c>
      <c r="BH83" s="83">
        <f t="shared" si="236"/>
        <v>6.0632738772328389</v>
      </c>
      <c r="BI83" s="83">
        <f t="shared" si="236"/>
        <v>5.6464313771184402</v>
      </c>
      <c r="BJ83" s="83">
        <f t="shared" si="236"/>
        <v>6.0311375729743126</v>
      </c>
      <c r="BK83" s="83">
        <f t="shared" si="236"/>
        <v>5.135977976412617</v>
      </c>
      <c r="BL83" s="83">
        <f t="shared" si="236"/>
        <v>5.5820138157258645</v>
      </c>
      <c r="BM83" s="83">
        <f t="shared" si="236"/>
        <v>5.2101925027884768</v>
      </c>
      <c r="BN83" s="83">
        <f t="shared" si="236"/>
        <v>4.5809971861539811</v>
      </c>
      <c r="BO83" s="83">
        <f t="shared" si="236"/>
        <v>4.9030802640287039</v>
      </c>
      <c r="BP83" s="83">
        <f t="shared" si="236"/>
        <v>4.1896450898637863</v>
      </c>
      <c r="BQ83" s="83">
        <f t="shared" si="236"/>
        <v>4.2639987528675656</v>
      </c>
      <c r="BR83" s="83">
        <f t="shared" si="236"/>
        <v>3.6547369673657553</v>
      </c>
      <c r="BS83" s="83">
        <f t="shared" si="236"/>
        <v>4.6345885133045774</v>
      </c>
      <c r="BT83" s="83">
        <f t="shared" si="236"/>
        <v>4.8833641697808288</v>
      </c>
      <c r="BU83" s="83">
        <f t="shared" si="236"/>
        <v>4.5039579894611279</v>
      </c>
      <c r="BV83" s="83">
        <f t="shared" si="236"/>
        <v>3.8379956967713853</v>
      </c>
      <c r="BW83" s="83">
        <f t="shared" si="236"/>
        <v>4.5925548243400423</v>
      </c>
      <c r="BX83" s="83">
        <f t="shared" si="236"/>
        <v>5.8134184239150448</v>
      </c>
      <c r="BY83" s="83">
        <f t="shared" si="236"/>
        <v>5.8810133715502877</v>
      </c>
      <c r="BZ83" s="83">
        <f t="shared" si="236"/>
        <v>5.8018977574086952</v>
      </c>
      <c r="CA83" s="83">
        <f t="shared" si="236"/>
        <v>5.8267339376522518</v>
      </c>
      <c r="CB83" s="83">
        <f t="shared" si="236"/>
        <v>5.9183078918720584</v>
      </c>
      <c r="CC83" s="83">
        <f t="shared" si="236"/>
        <v>5.3832238862066015</v>
      </c>
      <c r="CD83" s="83">
        <f t="shared" si="236"/>
        <v>5.8478652748495508</v>
      </c>
      <c r="CE83" s="83">
        <f t="shared" si="236"/>
        <v>5.7847354304349166</v>
      </c>
      <c r="CF83" s="83">
        <f t="shared" si="236"/>
        <v>5.8284736141195443</v>
      </c>
      <c r="CG83" s="83">
        <f t="shared" si="236"/>
        <v>5.027724853272705</v>
      </c>
      <c r="CH83" s="83">
        <f t="shared" si="236"/>
        <v>4.7166042142407347</v>
      </c>
      <c r="CI83" s="83">
        <f t="shared" si="236"/>
        <v>5.1036390707705133</v>
      </c>
      <c r="CJ83" s="83">
        <f t="shared" si="236"/>
        <v>5.3746885108867177</v>
      </c>
      <c r="CK83" s="83">
        <f t="shared" si="236"/>
        <v>5.1836203508450227</v>
      </c>
      <c r="CL83" s="83">
        <f t="shared" si="236"/>
        <v>5.1977221418941362</v>
      </c>
      <c r="CM83" s="83">
        <f t="shared" si="236"/>
        <v>5.5161390228806315</v>
      </c>
      <c r="CN83" s="83">
        <f t="shared" si="236"/>
        <v>5.2339824934355805</v>
      </c>
      <c r="CO83" s="83">
        <f t="shared" si="236"/>
        <v>5.0865412961719816</v>
      </c>
      <c r="CP83" s="83">
        <f t="shared" si="236"/>
        <v>5.1052139592856491</v>
      </c>
      <c r="CQ83" s="83">
        <f t="shared" si="236"/>
        <v>5.4173814006807568</v>
      </c>
      <c r="CR83" s="24">
        <f t="shared" si="236"/>
        <v>5.5870974657868624</v>
      </c>
      <c r="CS83" s="24">
        <f t="shared" si="236"/>
        <v>5.5567558704546123</v>
      </c>
      <c r="CT83" s="24">
        <f t="shared" si="236"/>
        <v>5.6589697760692275</v>
      </c>
      <c r="CU83" s="24">
        <f t="shared" si="236"/>
        <v>4.8031084227237235</v>
      </c>
      <c r="CV83" s="24">
        <f t="shared" si="236"/>
        <v>5.2122764388295524</v>
      </c>
      <c r="CW83" s="24">
        <f t="shared" si="236"/>
        <v>5.5006543243847279</v>
      </c>
      <c r="CX83" s="24">
        <f t="shared" si="236"/>
        <v>5.4735810887883511</v>
      </c>
      <c r="CY83" s="24">
        <f t="shared" si="236"/>
        <v>5.6115578567343603</v>
      </c>
      <c r="CZ83" s="24">
        <f t="shared" si="236"/>
        <v>5.4606173768096422</v>
      </c>
      <c r="DA83" s="24">
        <f t="shared" si="236"/>
        <v>5.6744326347260996</v>
      </c>
      <c r="DB83" s="24">
        <f t="shared" si="236"/>
        <v>5.1257519557457707</v>
      </c>
      <c r="DC83" s="26">
        <f t="shared" si="235"/>
        <v>4.0868159713863532</v>
      </c>
      <c r="DD83" s="26">
        <f t="shared" si="235"/>
        <v>2.6878847122284779</v>
      </c>
      <c r="DE83" s="26">
        <f t="shared" si="235"/>
        <v>2.6833846936008907</v>
      </c>
      <c r="DF83" s="26">
        <f t="shared" si="235"/>
        <v>3.8869100341695906</v>
      </c>
      <c r="DG83" s="26">
        <f t="shared" si="235"/>
        <v>3.9475056359841707</v>
      </c>
      <c r="DH83" s="26">
        <f t="shared" si="235"/>
        <v>3.7388646187004708</v>
      </c>
      <c r="DI83" s="26">
        <f t="shared" si="235"/>
        <v>3.5674315302069535</v>
      </c>
      <c r="DJ83" s="26">
        <f t="shared" si="235"/>
        <v>3.4604929474685431</v>
      </c>
      <c r="DK83" s="26">
        <f t="shared" si="235"/>
        <v>3.4514431834303694</v>
      </c>
      <c r="DL83" s="26">
        <f t="shared" si="235"/>
        <v>3.462662687889833</v>
      </c>
      <c r="DM83" s="26">
        <f t="shared" si="235"/>
        <v>2.9412743451980603</v>
      </c>
      <c r="DN83" s="26">
        <f t="shared" si="235"/>
        <v>3.2666530596308427</v>
      </c>
      <c r="DO83" s="26">
        <f t="shared" si="235"/>
        <v>3.6431470444267173</v>
      </c>
      <c r="DP83" s="26">
        <f t="shared" si="235"/>
        <v>3.6080921970109756</v>
      </c>
      <c r="DQ83" s="26">
        <v>3.5811148679424027</v>
      </c>
      <c r="DR83" s="26">
        <v>3.7132378127685981</v>
      </c>
      <c r="DS83" s="26">
        <v>2.9126141387679256</v>
      </c>
      <c r="DT83" s="26">
        <v>3.6387876435871851</v>
      </c>
      <c r="DU83" s="26">
        <v>3.6922821322344621</v>
      </c>
      <c r="DV83" s="26">
        <v>3.628098282908232</v>
      </c>
      <c r="DW83" s="26">
        <f t="shared" si="235"/>
        <v>1.7944366978549231</v>
      </c>
      <c r="DX83" s="26">
        <f t="shared" si="235"/>
        <v>3.6134346938766559</v>
      </c>
      <c r="DY83" s="26">
        <f t="shared" si="235"/>
        <v>2.9876004833426881</v>
      </c>
      <c r="DZ83" s="26">
        <f t="shared" si="237"/>
        <v>3.4812974326749573</v>
      </c>
      <c r="EA83" s="26">
        <f t="shared" si="237"/>
        <v>1.6954952385074835</v>
      </c>
      <c r="EB83" s="26">
        <f t="shared" si="237"/>
        <v>2.4108269052980189</v>
      </c>
      <c r="EC83" s="26">
        <f t="shared" si="237"/>
        <v>1.4043887011784419</v>
      </c>
      <c r="ED83" s="26">
        <f t="shared" si="237"/>
        <v>1.9893535353290699</v>
      </c>
      <c r="EE83" s="26">
        <f t="shared" si="237"/>
        <v>3.7948256723112874</v>
      </c>
      <c r="EF83" s="26">
        <f t="shared" si="237"/>
        <v>1.9726593581170617</v>
      </c>
      <c r="EG83" s="26">
        <f t="shared" si="237"/>
        <v>1.423215991237313</v>
      </c>
      <c r="EH83" s="26">
        <f t="shared" si="237"/>
        <v>5.2126685452265127</v>
      </c>
      <c r="EI83" s="26">
        <f t="shared" si="237"/>
        <v>5.4834643488019523</v>
      </c>
      <c r="EJ83" s="26">
        <f t="shared" si="237"/>
        <v>4.7600501644666524</v>
      </c>
      <c r="EK83" s="26">
        <f t="shared" si="237"/>
        <v>5.0107446434674943</v>
      </c>
      <c r="EL83" s="26">
        <f t="shared" si="237"/>
        <v>4.5870252323958081</v>
      </c>
      <c r="EM83" s="26">
        <f t="shared" si="237"/>
        <v>3.7112452529452358</v>
      </c>
      <c r="EN83" s="26">
        <f t="shared" si="237"/>
        <v>3.7397974705182864</v>
      </c>
      <c r="EO83" s="26">
        <f t="shared" si="237"/>
        <v>3.3776175171008873</v>
      </c>
      <c r="EP83" s="26">
        <f t="shared" si="237"/>
        <v>3.1796290310074666</v>
      </c>
      <c r="EQ83" s="26">
        <f t="shared" si="237"/>
        <v>3.5629644812047792</v>
      </c>
      <c r="ER83" s="27">
        <v>6.1489599360726652</v>
      </c>
      <c r="ES83" s="27">
        <v>6.385432743899818</v>
      </c>
      <c r="ET83" s="27">
        <v>6.6323262141928456</v>
      </c>
      <c r="EU83" s="27">
        <v>5.7299826539515735</v>
      </c>
      <c r="EV83" s="27">
        <v>6.1293866929224681</v>
      </c>
      <c r="EW83" s="27">
        <v>6.401622099348236</v>
      </c>
      <c r="EX83" s="27">
        <v>5.8895240092663643</v>
      </c>
      <c r="EY83" s="27">
        <v>6.2037539769951993</v>
      </c>
      <c r="EZ83" s="27">
        <v>6.4463536775380978</v>
      </c>
      <c r="FA83" s="27">
        <v>6.475101637544868</v>
      </c>
      <c r="FB83" s="27">
        <v>6.285986151302553</v>
      </c>
      <c r="FC83" s="27">
        <v>6.5538944819201728</v>
      </c>
      <c r="FD83" s="27">
        <v>6.2711367526956048</v>
      </c>
      <c r="FE83" s="27">
        <v>6.0365212427298136</v>
      </c>
      <c r="FF83" s="27">
        <v>5.871696641587449</v>
      </c>
      <c r="FG83" s="27">
        <v>5.5598479139411907</v>
      </c>
      <c r="FH83" s="27">
        <v>5.8190993614090205</v>
      </c>
      <c r="FI83" s="27">
        <v>5.9631933492900311</v>
      </c>
      <c r="FJ83" s="27">
        <v>5.9242295456021434</v>
      </c>
      <c r="FK83" s="27">
        <v>5.6490278424863325</v>
      </c>
      <c r="FL83" s="27">
        <v>6.351328515911856</v>
      </c>
      <c r="FM83" s="27">
        <v>6.4314453333687212</v>
      </c>
      <c r="FN83" s="27">
        <v>6.1211593198407392</v>
      </c>
      <c r="FO83" s="27">
        <v>6.1676271099184294</v>
      </c>
      <c r="FP83" s="27">
        <v>6.2977065056437063</v>
      </c>
      <c r="FQ83" s="27">
        <v>6.1322864308006677</v>
      </c>
      <c r="FR83" s="27">
        <v>6.2027168551316745</v>
      </c>
      <c r="FS83" s="27">
        <v>5.9339651413031982</v>
      </c>
      <c r="FT83" s="27">
        <v>6.1693118022317801</v>
      </c>
      <c r="FU83" s="27">
        <v>5.7472824209250941</v>
      </c>
      <c r="FV83" s="27">
        <f>FV68</f>
        <v>6.123582074674041</v>
      </c>
      <c r="FW83" s="27">
        <f t="shared" si="238"/>
        <v>6.1740259339216044</v>
      </c>
      <c r="FX83" s="27">
        <f t="shared" si="238"/>
        <v>6.0814551921829807</v>
      </c>
      <c r="FY83" s="27">
        <f t="shared" si="238"/>
        <v>5.7213125834787339</v>
      </c>
      <c r="FZ83" s="27">
        <f t="shared" si="238"/>
        <v>5.9067630347061195</v>
      </c>
      <c r="GA83" s="27">
        <f t="shared" si="238"/>
        <v>5.5998245499118484</v>
      </c>
      <c r="GB83" s="27">
        <f t="shared" si="238"/>
        <v>5.4133798953132368</v>
      </c>
      <c r="GC83" s="27">
        <f t="shared" si="238"/>
        <v>6.0641889209211444</v>
      </c>
      <c r="GD83" s="27">
        <f t="shared" si="238"/>
        <v>6.0400867032191146</v>
      </c>
      <c r="GE83" s="27">
        <f t="shared" si="238"/>
        <v>6.1175878139096538</v>
      </c>
      <c r="GF83" s="27">
        <f t="shared" si="238"/>
        <v>6.0700749794381785</v>
      </c>
      <c r="GG83" s="27">
        <f t="shared" si="238"/>
        <v>5.9846668171899067</v>
      </c>
      <c r="GH83" s="27">
        <f t="shared" si="238"/>
        <v>6.1490454273607753</v>
      </c>
      <c r="GI83" s="27">
        <f t="shared" si="238"/>
        <v>6.0299073921861677</v>
      </c>
      <c r="GJ83" s="27">
        <f t="shared" si="238"/>
        <v>5.6051621920082466</v>
      </c>
      <c r="GK83" s="27">
        <f t="shared" si="238"/>
        <v>5.2793200604145998</v>
      </c>
      <c r="GL83" s="27">
        <f t="shared" si="238"/>
        <v>5.6158139814057879</v>
      </c>
      <c r="GM83" s="27">
        <f t="shared" si="238"/>
        <v>5.3206583325988674</v>
      </c>
      <c r="GN83" s="27">
        <f t="shared" si="238"/>
        <v>6.0679253498474344</v>
      </c>
      <c r="GO83" s="27">
        <f t="shared" si="238"/>
        <v>5.6420945262311708</v>
      </c>
      <c r="GP83" s="27">
        <f t="shared" si="238"/>
        <v>5.6573996749786764</v>
      </c>
      <c r="GQ83" s="27">
        <f t="shared" si="238"/>
        <v>5.5608959727484368</v>
      </c>
      <c r="GR83" s="27">
        <f t="shared" si="238"/>
        <v>5.7262085608510382</v>
      </c>
      <c r="GS83" s="27">
        <f t="shared" si="238"/>
        <v>5.6184463895868797</v>
      </c>
      <c r="GT83" s="27">
        <f t="shared" si="238"/>
        <v>6.0035559725119834</v>
      </c>
      <c r="GU83" s="27">
        <f t="shared" si="238"/>
        <v>6.0390047302990268</v>
      </c>
      <c r="GV83" s="27">
        <f t="shared" si="238"/>
        <v>4.4661612045981318</v>
      </c>
      <c r="GW83" s="27">
        <f t="shared" si="238"/>
        <v>5.7847756686461711</v>
      </c>
      <c r="GX83" s="27">
        <f t="shared" si="238"/>
        <v>5.8450956039306634</v>
      </c>
      <c r="GY83" s="27">
        <f t="shared" si="238"/>
        <v>5.2805473935033431</v>
      </c>
      <c r="GZ83" s="27">
        <f>GZ68</f>
        <v>6.3272461670783908</v>
      </c>
      <c r="HA83" s="27">
        <f t="shared" si="239"/>
        <v>5.654437831550017</v>
      </c>
      <c r="HB83" s="27">
        <f t="shared" si="239"/>
        <v>5.7477657350933296</v>
      </c>
      <c r="HC83" s="27">
        <f t="shared" si="239"/>
        <v>6.310630122077165</v>
      </c>
      <c r="HD83" s="27">
        <f t="shared" si="239"/>
        <v>6.3419714633724666</v>
      </c>
      <c r="HE83" s="27">
        <f t="shared" si="239"/>
        <v>6.4982040170319584</v>
      </c>
      <c r="HF83" s="27">
        <f t="shared" si="239"/>
        <v>6.7653755856805429</v>
      </c>
      <c r="HG83" s="27">
        <f t="shared" si="239"/>
        <v>6.3228471782292361</v>
      </c>
      <c r="HH83" s="27">
        <f t="shared" si="239"/>
        <v>6.3734698618844892</v>
      </c>
      <c r="HI83" s="27">
        <f t="shared" si="239"/>
        <v>5.9339651413031982</v>
      </c>
      <c r="HJ83" s="27">
        <f t="shared" si="239"/>
        <v>6.1693118022317801</v>
      </c>
      <c r="HK83" s="27">
        <f t="shared" si="239"/>
        <v>6.4532763472762644</v>
      </c>
      <c r="HL83" s="27">
        <f t="shared" si="239"/>
        <v>6.3981297172818685</v>
      </c>
      <c r="HM83" s="27">
        <f t="shared" si="239"/>
        <v>5.4849022459275441</v>
      </c>
      <c r="HN83" s="27">
        <f t="shared" si="239"/>
        <v>6.2939861933724943</v>
      </c>
      <c r="HO83" s="27">
        <f t="shared" si="239"/>
        <v>6.2407005263042619</v>
      </c>
      <c r="HP83" s="27">
        <f t="shared" si="239"/>
        <v>6.320610022006651</v>
      </c>
      <c r="HQ83" s="27">
        <f t="shared" si="239"/>
        <v>6.2978318458348141</v>
      </c>
      <c r="HR83" s="27">
        <f t="shared" si="239"/>
        <v>6.1257182765321847</v>
      </c>
      <c r="HS83" s="27">
        <f t="shared" si="239"/>
        <v>6.0965865844644549</v>
      </c>
      <c r="HT83" s="27">
        <f t="shared" si="239"/>
        <v>6.462352733271282</v>
      </c>
      <c r="HU83" s="27">
        <f t="shared" si="239"/>
        <v>6.4776316818993518</v>
      </c>
      <c r="HV83" s="27">
        <f t="shared" si="239"/>
        <v>5.7442838839544113</v>
      </c>
      <c r="HW83" s="27">
        <f t="shared" si="239"/>
        <v>5.3976655717831212</v>
      </c>
      <c r="HX83" s="27">
        <f t="shared" si="239"/>
        <v>6.398133524636175</v>
      </c>
      <c r="HY83" s="27">
        <f t="shared" si="239"/>
        <v>6.4820108317574281</v>
      </c>
      <c r="HZ83" s="27">
        <f t="shared" si="239"/>
        <v>6.2027168551316745</v>
      </c>
      <c r="IA83" s="27">
        <f t="shared" si="239"/>
        <v>6.4901127812404731</v>
      </c>
      <c r="IB83" s="27">
        <f t="shared" si="239"/>
        <v>6.4998741578923713</v>
      </c>
      <c r="IC83" s="27">
        <f t="shared" si="239"/>
        <v>6.2456613452318912</v>
      </c>
      <c r="ID83" s="27">
        <f t="shared" si="239"/>
        <v>6.2977065056437063</v>
      </c>
      <c r="IE83" s="27">
        <f t="shared" si="239"/>
        <v>6.272211682132828</v>
      </c>
      <c r="IF83" s="27">
        <f t="shared" si="239"/>
        <v>6.1477416305539618</v>
      </c>
      <c r="IG83" s="27">
        <f t="shared" si="239"/>
        <v>6.4232890644113647</v>
      </c>
      <c r="IH83" s="27">
        <f t="shared" si="239"/>
        <v>6.5710760466667857</v>
      </c>
      <c r="II83" s="27">
        <f t="shared" si="239"/>
        <v>6.1322864308006677</v>
      </c>
      <c r="IJ83" s="27">
        <f t="shared" si="239"/>
        <v>6.2513034160596854</v>
      </c>
      <c r="IK83" s="27">
        <f t="shared" si="239"/>
        <v>6.2996513132009824</v>
      </c>
      <c r="IL83" s="27">
        <f t="shared" si="239"/>
        <v>6.2569318790680422</v>
      </c>
      <c r="IM83" s="27">
        <f t="shared" si="239"/>
        <v>6.3322235037787822</v>
      </c>
      <c r="IN83" s="27">
        <f t="shared" si="239"/>
        <v>6.3529670609659075</v>
      </c>
      <c r="IO83" s="27">
        <f t="shared" si="239"/>
        <v>5.9838124497963019</v>
      </c>
      <c r="IP83" s="27">
        <f t="shared" si="239"/>
        <v>6.4485439400531401</v>
      </c>
      <c r="IQ83" s="27">
        <f t="shared" si="239"/>
        <v>6.2653461955805163</v>
      </c>
      <c r="IR83" s="27">
        <f t="shared" si="239"/>
        <v>6.3084225390092676</v>
      </c>
      <c r="IS83" s="27">
        <f t="shared" si="239"/>
        <v>6.4425801615830238</v>
      </c>
      <c r="IT83" s="27">
        <f>IT68</f>
        <v>6.2879578555418965</v>
      </c>
      <c r="IU83" s="27">
        <f t="shared" si="240"/>
        <v>6.1617728957197402</v>
      </c>
      <c r="IV83" s="27">
        <f t="shared" si="240"/>
        <v>6.1144849821279523</v>
      </c>
      <c r="IW83" s="27">
        <f t="shared" si="240"/>
        <v>5.7884860029641159</v>
      </c>
      <c r="IX83" s="27">
        <f t="shared" si="240"/>
        <v>6.1112253955126556</v>
      </c>
      <c r="IY83" s="27">
        <f t="shared" si="240"/>
        <v>6.4605515698201872</v>
      </c>
      <c r="IZ83" s="27">
        <f t="shared" si="240"/>
        <v>6.6195003361156077</v>
      </c>
      <c r="JA83" s="27">
        <f t="shared" si="240"/>
        <v>6.6084192498950411</v>
      </c>
      <c r="JB83" s="27">
        <f t="shared" si="240"/>
        <v>6.3957273575221754</v>
      </c>
      <c r="JC83" s="27">
        <f t="shared" si="240"/>
        <v>6.4793173911850728</v>
      </c>
      <c r="JD83" s="27">
        <f t="shared" si="240"/>
        <v>6.5772925753686264</v>
      </c>
      <c r="JE83" s="27">
        <f t="shared" si="240"/>
        <v>6.6859581766297955</v>
      </c>
      <c r="JF83" s="27">
        <f t="shared" si="240"/>
        <v>6.7248541415501748</v>
      </c>
      <c r="JG83" s="27">
        <f t="shared" si="240"/>
        <v>5.951961985405517</v>
      </c>
      <c r="JH83" s="27">
        <f t="shared" si="240"/>
        <v>6.5549263832096889</v>
      </c>
      <c r="JI83" s="27">
        <f t="shared" si="240"/>
        <v>6.4669895069884449</v>
      </c>
      <c r="JJ83" s="27">
        <f t="shared" si="240"/>
        <v>6.5154386560155748</v>
      </c>
      <c r="JK83" s="27">
        <f>JK68</f>
        <v>6.623880591915273</v>
      </c>
      <c r="JL83" s="27">
        <f t="shared" si="241"/>
        <v>6.4542008709586787</v>
      </c>
      <c r="JM83" s="27">
        <f t="shared" si="241"/>
        <v>6.5733367743680642</v>
      </c>
      <c r="JN83" s="27">
        <f t="shared" si="241"/>
        <v>6.7006746596644966</v>
      </c>
      <c r="JO83" s="27">
        <f t="shared" si="241"/>
        <v>6.3793074455866092</v>
      </c>
      <c r="JP83" s="27">
        <f t="shared" si="241"/>
        <v>6.5291340765291768</v>
      </c>
      <c r="JQ83" s="27">
        <f t="shared" si="241"/>
        <v>6.3876864482011264</v>
      </c>
      <c r="JR83" s="27">
        <f t="shared" si="241"/>
        <v>6.3221200046908805</v>
      </c>
      <c r="JS83" s="27">
        <f t="shared" si="241"/>
        <v>6.1073419567246789</v>
      </c>
      <c r="JT83" s="27">
        <f t="shared" si="241"/>
        <v>6.423709805378631</v>
      </c>
      <c r="JU83" s="27">
        <f t="shared" si="241"/>
        <v>6.6786708525869285</v>
      </c>
      <c r="JV83" s="27">
        <f t="shared" si="241"/>
        <v>6.3645826022939582</v>
      </c>
      <c r="JW83" s="27">
        <f t="shared" si="241"/>
        <v>6.5143261632769436</v>
      </c>
      <c r="JX83" s="27">
        <f t="shared" si="241"/>
        <v>6.0676653969163912</v>
      </c>
      <c r="JY83" s="27">
        <f t="shared" si="241"/>
        <v>6.4520110336131431</v>
      </c>
      <c r="JZ83" s="27">
        <f t="shared" si="241"/>
        <v>6.4026505843216626</v>
      </c>
      <c r="KA83" s="27">
        <f t="shared" si="241"/>
        <v>6.2156314934588393</v>
      </c>
      <c r="KB83" s="27">
        <f t="shared" si="241"/>
        <v>6.3283522127793228</v>
      </c>
      <c r="KC83" s="27">
        <f t="shared" si="241"/>
        <v>6.5306024551244759</v>
      </c>
      <c r="KD83" s="27">
        <f t="shared" si="241"/>
        <v>6.236432409797092</v>
      </c>
      <c r="KE83" s="27">
        <f t="shared" si="241"/>
        <v>6.4272103608279929</v>
      </c>
      <c r="KF83" s="27">
        <f t="shared" si="241"/>
        <v>6.1185260356936615</v>
      </c>
      <c r="KG83" s="27">
        <f t="shared" si="241"/>
        <v>6.3907916300306695</v>
      </c>
      <c r="KH83" s="27">
        <f t="shared" si="241"/>
        <v>5.9176579948632622</v>
      </c>
      <c r="KI83" s="27">
        <f t="shared" si="241"/>
        <v>6.0744340293323509</v>
      </c>
      <c r="KJ83" s="27">
        <f t="shared" si="241"/>
        <v>6.2234262098847175</v>
      </c>
      <c r="KK83" s="27">
        <f t="shared" si="241"/>
        <v>6.3260747140991986</v>
      </c>
      <c r="KL83" s="27">
        <f t="shared" si="241"/>
        <v>6.3848449546927277</v>
      </c>
      <c r="KM83" s="238">
        <f t="shared" si="241"/>
        <v>6.2742327600943213</v>
      </c>
      <c r="KN83" s="238">
        <f t="shared" si="241"/>
        <v>6.3043222438185706</v>
      </c>
      <c r="KO83" s="239">
        <f t="shared" si="241"/>
        <v>3.9539199773302864</v>
      </c>
      <c r="KP83" s="239">
        <f t="shared" si="241"/>
        <v>5.7534483224731927</v>
      </c>
      <c r="KQ83" s="239">
        <f t="shared" si="241"/>
        <v>5.6918714339676573</v>
      </c>
      <c r="KR83" s="239">
        <f t="shared" si="241"/>
        <v>5.6984134908085435</v>
      </c>
      <c r="KS83" s="239">
        <f t="shared" si="241"/>
        <v>5.8998078876091276</v>
      </c>
      <c r="KT83" s="239">
        <f t="shared" si="241"/>
        <v>5.994109839710867</v>
      </c>
      <c r="KU83" s="239">
        <f t="shared" si="241"/>
        <v>5.0709932157536359</v>
      </c>
      <c r="KV83" s="239">
        <f t="shared" si="241"/>
        <v>5.4471348891095923</v>
      </c>
      <c r="KW83" s="239">
        <f t="shared" si="241"/>
        <v>4.7684048341803926</v>
      </c>
      <c r="KX83" s="239">
        <f t="shared" si="241"/>
        <v>4.4970265410540993</v>
      </c>
      <c r="KY83" s="239">
        <f t="shared" si="241"/>
        <v>4.5806869668556338</v>
      </c>
      <c r="KZ83" s="239">
        <f t="shared" si="241"/>
        <v>4.4795665617019269</v>
      </c>
      <c r="LA83" s="239">
        <f t="shared" si="241"/>
        <v>4.6235748036013442</v>
      </c>
      <c r="LB83" s="239">
        <f t="shared" si="241"/>
        <v>4.9312917626978825</v>
      </c>
      <c r="LC83" s="239">
        <f t="shared" si="241"/>
        <v>5.0940214690504098</v>
      </c>
      <c r="LD83" s="239">
        <f t="shared" si="241"/>
        <v>5.0782369184000453</v>
      </c>
      <c r="LE83" s="239">
        <f t="shared" si="241"/>
        <v>5.3107550440497571</v>
      </c>
      <c r="LF83" s="239">
        <f t="shared" si="241"/>
        <v>5.2440777039293147</v>
      </c>
      <c r="LG83" s="239">
        <f t="shared" si="241"/>
        <v>6.0688332729311956</v>
      </c>
      <c r="LH83" s="239">
        <f t="shared" si="241"/>
        <v>6.1064262912476082</v>
      </c>
      <c r="LI83" s="239">
        <f t="shared" si="241"/>
        <v>5.4414696731944154</v>
      </c>
      <c r="LJ83" s="239">
        <f t="shared" si="241"/>
        <v>4.7901756093546348</v>
      </c>
      <c r="LK83" s="239">
        <f t="shared" si="241"/>
        <v>5.1863917418947718</v>
      </c>
      <c r="LL83" s="239">
        <f t="shared" si="241"/>
        <v>5.4241577042134734</v>
      </c>
      <c r="LM83" s="240">
        <f t="shared" si="241"/>
        <v>5.9519930025938939</v>
      </c>
      <c r="LN83" s="240">
        <f t="shared" si="241"/>
        <v>5.8191987250771851</v>
      </c>
      <c r="LO83" s="240">
        <f t="shared" si="241"/>
        <v>6.1579238919698565</v>
      </c>
      <c r="LP83" s="240">
        <f t="shared" si="241"/>
        <v>6.2357393015185778</v>
      </c>
      <c r="LQ83" s="240">
        <f t="shared" si="241"/>
        <v>5.5903579852709058</v>
      </c>
      <c r="LR83" s="240">
        <f t="shared" si="241"/>
        <v>5.5013989581924445</v>
      </c>
      <c r="LS83" s="240">
        <f t="shared" si="241"/>
        <v>6.2484246001494306</v>
      </c>
      <c r="LT83" s="127">
        <f>LT68</f>
        <v>6.0397334386487369</v>
      </c>
      <c r="LU83" s="127">
        <f t="shared" si="242"/>
        <v>6.2611896053186316</v>
      </c>
      <c r="LV83" s="127">
        <f t="shared" si="242"/>
        <v>6.0896826741690333</v>
      </c>
      <c r="LW83" s="127">
        <f t="shared" si="242"/>
        <v>6.1847096062504949</v>
      </c>
      <c r="LX83" s="127">
        <f t="shared" si="242"/>
        <v>6.087700062803802</v>
      </c>
      <c r="LY83" s="127">
        <f t="shared" si="242"/>
        <v>6.1084650792148869</v>
      </c>
      <c r="LZ83" s="127">
        <f t="shared" si="242"/>
        <v>5.8193228181607202</v>
      </c>
      <c r="MA83" s="127">
        <f t="shared" si="242"/>
        <v>5.8180988211742166</v>
      </c>
      <c r="MB83" s="127">
        <f t="shared" si="242"/>
        <v>6.0951159123468281</v>
      </c>
      <c r="MC83" s="127">
        <f t="shared" si="242"/>
        <v>6.1919912747645371</v>
      </c>
      <c r="MD83" s="127">
        <f t="shared" si="242"/>
        <v>6.3388165491607147</v>
      </c>
      <c r="ME83" s="127">
        <f t="shared" si="242"/>
        <v>6.2021486713637168</v>
      </c>
      <c r="MF83" s="127">
        <f t="shared" si="242"/>
        <v>6.2908265639366876</v>
      </c>
      <c r="MG83" s="127">
        <f t="shared" si="242"/>
        <v>6.2703679736404583</v>
      </c>
      <c r="MH83" s="127">
        <f t="shared" si="242"/>
        <v>6.1048064203675025</v>
      </c>
      <c r="MI83" s="127">
        <f t="shared" si="242"/>
        <v>5.7867425989566375</v>
      </c>
      <c r="MJ83" s="127">
        <f t="shared" si="242"/>
        <v>5.9280085170274122</v>
      </c>
      <c r="MK83" s="127">
        <f t="shared" si="242"/>
        <v>5.9301351019441091</v>
      </c>
      <c r="ML83" s="127">
        <f t="shared" si="242"/>
        <v>5.0191100995681461</v>
      </c>
      <c r="MM83" s="127">
        <f t="shared" si="242"/>
        <v>4.9885550870969189</v>
      </c>
      <c r="MN83" s="127">
        <f t="shared" si="242"/>
        <v>5.9469360608052346</v>
      </c>
      <c r="MO83" s="127">
        <f t="shared" si="242"/>
        <v>5.8482646185989671</v>
      </c>
      <c r="MP83" s="127">
        <f t="shared" si="242"/>
        <v>5.7829790150323133</v>
      </c>
      <c r="MQ83" s="127">
        <f t="shared" si="242"/>
        <v>5.7334108618970383</v>
      </c>
      <c r="MR83" s="127">
        <f t="shared" si="242"/>
        <v>5.2027436411198673</v>
      </c>
      <c r="MS83" s="127">
        <f t="shared" si="242"/>
        <v>5.1062188486169022</v>
      </c>
      <c r="MT83" s="127">
        <f t="shared" si="242"/>
        <v>4.9970345638235623</v>
      </c>
      <c r="MU83" s="127">
        <f t="shared" si="242"/>
        <v>4.9555213992870408</v>
      </c>
      <c r="MV83" s="127">
        <f t="shared" si="242"/>
        <v>5.1546705539610365</v>
      </c>
      <c r="MW83" s="127">
        <f t="shared" si="242"/>
        <v>4.7209075318255707</v>
      </c>
      <c r="MX83" s="127">
        <f t="shared" si="242"/>
        <v>4.8074012090523413</v>
      </c>
      <c r="MY83" s="127">
        <f t="shared" si="242"/>
        <v>4.9041689227198901</v>
      </c>
      <c r="MZ83" s="127">
        <f t="shared" si="242"/>
        <v>5.051586999057597</v>
      </c>
      <c r="NA83" s="127">
        <f t="shared" si="242"/>
        <v>5.8024424972028426</v>
      </c>
      <c r="NB83" s="127">
        <f t="shared" si="242"/>
        <v>5.8246022858416096</v>
      </c>
      <c r="NC83" s="127">
        <f t="shared" si="242"/>
        <v>5.9236840187230273</v>
      </c>
      <c r="ND83" s="127">
        <f t="shared" si="242"/>
        <v>5.7636912815910044</v>
      </c>
      <c r="NE83" s="127">
        <f t="shared" si="242"/>
        <v>5.9204941947229246</v>
      </c>
    </row>
    <row r="84" spans="1:369" s="38" customFormat="1">
      <c r="A84" s="24" t="s">
        <v>216</v>
      </c>
      <c r="B84" s="24">
        <f>B69</f>
        <v>6.6001921270453408E-3</v>
      </c>
      <c r="C84" s="24">
        <f t="shared" si="235"/>
        <v>2.5145718644586411E-3</v>
      </c>
      <c r="D84" s="24">
        <f t="shared" si="235"/>
        <v>1.7774582510454639E-3</v>
      </c>
      <c r="E84" s="24">
        <f t="shared" si="235"/>
        <v>1.0718527611658514E-3</v>
      </c>
      <c r="F84" s="24">
        <f t="shared" si="235"/>
        <v>2.992223368546037E-3</v>
      </c>
      <c r="G84" s="24">
        <f t="shared" si="235"/>
        <v>2.744540043428972E-3</v>
      </c>
      <c r="H84" s="24">
        <f t="shared" si="235"/>
        <v>7.2830487113281885E-3</v>
      </c>
      <c r="I84" s="24">
        <f t="shared" si="235"/>
        <v>5.334984277122691E-2</v>
      </c>
      <c r="J84" s="24">
        <f t="shared" si="235"/>
        <v>1.2362599532902022E-3</v>
      </c>
      <c r="K84" s="24">
        <f t="shared" si="235"/>
        <v>1.6633610968368533E-3</v>
      </c>
      <c r="L84" s="24">
        <f t="shared" si="235"/>
        <v>5.0253272750403748E-2</v>
      </c>
      <c r="M84" s="24">
        <f t="shared" si="235"/>
        <v>1.2851938947512631E-3</v>
      </c>
      <c r="N84" s="24">
        <f t="shared" si="235"/>
        <v>8.9133149071551193E-4</v>
      </c>
      <c r="O84" s="24">
        <f t="shared" si="235"/>
        <v>5.4225475237247526E-3</v>
      </c>
      <c r="P84" s="24">
        <f t="shared" si="235"/>
        <v>1.9199723696026198E-3</v>
      </c>
      <c r="Q84" s="24">
        <f t="shared" si="235"/>
        <v>4.8949968940328256E-3</v>
      </c>
      <c r="R84" s="24">
        <f t="shared" si="235"/>
        <v>1.6733387972497401E-3</v>
      </c>
      <c r="S84" s="24">
        <f t="shared" si="235"/>
        <v>3.2866355790125254E-3</v>
      </c>
      <c r="T84" s="24">
        <f t="shared" si="235"/>
        <v>2.2027969294776319E-3</v>
      </c>
      <c r="U84" s="24">
        <f t="shared" si="235"/>
        <v>8.7567787241872889E-4</v>
      </c>
      <c r="V84" s="24">
        <f t="shared" si="235"/>
        <v>7.4853276517315812E-4</v>
      </c>
      <c r="W84" s="24">
        <f t="shared" si="235"/>
        <v>2.958634147598338E-3</v>
      </c>
      <c r="X84" s="24">
        <f t="shared" si="235"/>
        <v>2.2252431249214825E-3</v>
      </c>
      <c r="Y84" s="24">
        <f t="shared" si="235"/>
        <v>8.6055479281901685E-4</v>
      </c>
      <c r="Z84" s="24">
        <f t="shared" si="235"/>
        <v>1.3912308008357617E-3</v>
      </c>
      <c r="AA84" s="24">
        <f t="shared" si="235"/>
        <v>1.1618451024049102E-3</v>
      </c>
      <c r="AB84" s="24">
        <f t="shared" si="235"/>
        <v>0</v>
      </c>
      <c r="AC84" s="24">
        <f t="shared" si="235"/>
        <v>0</v>
      </c>
      <c r="AD84" s="24">
        <f t="shared" si="235"/>
        <v>0</v>
      </c>
      <c r="AE84" s="24">
        <f t="shared" si="235"/>
        <v>0</v>
      </c>
      <c r="AF84" s="24">
        <f t="shared" si="235"/>
        <v>0</v>
      </c>
      <c r="AG84" s="24">
        <f t="shared" si="235"/>
        <v>0</v>
      </c>
      <c r="AH84" s="24">
        <f t="shared" si="235"/>
        <v>0</v>
      </c>
      <c r="AI84" s="24">
        <f t="shared" si="235"/>
        <v>0</v>
      </c>
      <c r="AJ84" s="24">
        <f t="shared" si="235"/>
        <v>7.2256083047213195E-4</v>
      </c>
      <c r="AK84" s="24">
        <f t="shared" si="235"/>
        <v>5.8736449094348709E-4</v>
      </c>
      <c r="AL84" s="24">
        <f t="shared" si="235"/>
        <v>9.6942996155788773E-4</v>
      </c>
      <c r="AM84" s="24">
        <f t="shared" si="235"/>
        <v>4.2147329468572962E-3</v>
      </c>
      <c r="AN84" s="24">
        <f t="shared" si="235"/>
        <v>1.5458665158651183E-3</v>
      </c>
      <c r="AO84" s="24">
        <f t="shared" si="235"/>
        <v>9.2858982549668748E-3</v>
      </c>
      <c r="AP84" s="24">
        <f t="shared" si="235"/>
        <v>1.9542336136441347E-3</v>
      </c>
      <c r="AQ84" s="24">
        <f t="shared" si="235"/>
        <v>1.5087079897436349E-3</v>
      </c>
      <c r="AR84" s="24">
        <f t="shared" si="235"/>
        <v>2.219242888761435E-2</v>
      </c>
      <c r="AS84" s="24">
        <f t="shared" si="235"/>
        <v>1.3650346985556981E-3</v>
      </c>
      <c r="AT84" s="24">
        <f t="shared" si="235"/>
        <v>4.5358991840824134E-2</v>
      </c>
      <c r="AU84" s="24">
        <f t="shared" si="235"/>
        <v>4.816335498071344E-2</v>
      </c>
      <c r="AV84" s="24">
        <f t="shared" si="235"/>
        <v>1.3189656931876519E-3</v>
      </c>
      <c r="AW84" s="24">
        <f t="shared" si="235"/>
        <v>0</v>
      </c>
      <c r="AX84" s="83">
        <f>AX69</f>
        <v>0</v>
      </c>
      <c r="AY84" s="83">
        <f t="shared" si="236"/>
        <v>0</v>
      </c>
      <c r="AZ84" s="83">
        <f t="shared" si="236"/>
        <v>0</v>
      </c>
      <c r="BA84" s="83">
        <f t="shared" si="236"/>
        <v>0</v>
      </c>
      <c r="BB84" s="83">
        <f t="shared" si="236"/>
        <v>0</v>
      </c>
      <c r="BC84" s="83">
        <f t="shared" si="236"/>
        <v>0</v>
      </c>
      <c r="BD84" s="83">
        <f t="shared" si="236"/>
        <v>0</v>
      </c>
      <c r="BE84" s="83">
        <f t="shared" si="236"/>
        <v>0</v>
      </c>
      <c r="BF84" s="83">
        <f t="shared" si="236"/>
        <v>0</v>
      </c>
      <c r="BG84" s="83">
        <f t="shared" si="236"/>
        <v>0</v>
      </c>
      <c r="BH84" s="83">
        <f t="shared" si="236"/>
        <v>0</v>
      </c>
      <c r="BI84" s="83">
        <f t="shared" si="236"/>
        <v>0</v>
      </c>
      <c r="BJ84" s="83">
        <f t="shared" si="236"/>
        <v>2.3958394368195557E-3</v>
      </c>
      <c r="BK84" s="83">
        <f t="shared" si="236"/>
        <v>0</v>
      </c>
      <c r="BL84" s="83">
        <f t="shared" si="236"/>
        <v>0</v>
      </c>
      <c r="BM84" s="83">
        <f t="shared" si="236"/>
        <v>2.4795556709711715E-3</v>
      </c>
      <c r="BN84" s="83">
        <f t="shared" si="236"/>
        <v>0</v>
      </c>
      <c r="BO84" s="83">
        <f t="shared" si="236"/>
        <v>0</v>
      </c>
      <c r="BP84" s="83">
        <f t="shared" si="236"/>
        <v>2.853788716212969E-3</v>
      </c>
      <c r="BQ84" s="83">
        <f t="shared" si="236"/>
        <v>0</v>
      </c>
      <c r="BR84" s="83">
        <f t="shared" si="236"/>
        <v>0</v>
      </c>
      <c r="BS84" s="83">
        <f t="shared" si="236"/>
        <v>2.8344601494244464E-3</v>
      </c>
      <c r="BT84" s="83">
        <f t="shared" si="236"/>
        <v>5.6738317025500995E-3</v>
      </c>
      <c r="BU84" s="83">
        <f t="shared" si="236"/>
        <v>0</v>
      </c>
      <c r="BV84" s="83">
        <f t="shared" si="236"/>
        <v>0</v>
      </c>
      <c r="BW84" s="83">
        <f t="shared" si="236"/>
        <v>1.4603029128812797E-2</v>
      </c>
      <c r="BX84" s="83">
        <f t="shared" si="236"/>
        <v>0</v>
      </c>
      <c r="BY84" s="83">
        <f t="shared" si="236"/>
        <v>2.7407210432367855E-3</v>
      </c>
      <c r="BZ84" s="83">
        <f t="shared" si="236"/>
        <v>2.772166277747813E-3</v>
      </c>
      <c r="CA84" s="83">
        <f t="shared" si="236"/>
        <v>8.2859876611220355E-3</v>
      </c>
      <c r="CB84" s="83">
        <f t="shared" si="236"/>
        <v>2.7563138674503041E-3</v>
      </c>
      <c r="CC84" s="83">
        <f t="shared" si="236"/>
        <v>2.7850771988556667E-3</v>
      </c>
      <c r="CD84" s="83">
        <f t="shared" si="236"/>
        <v>2.7484441382025129E-3</v>
      </c>
      <c r="CE84" s="83">
        <f t="shared" si="236"/>
        <v>0</v>
      </c>
      <c r="CF84" s="83">
        <f t="shared" si="236"/>
        <v>0</v>
      </c>
      <c r="CG84" s="83">
        <f t="shared" si="236"/>
        <v>0</v>
      </c>
      <c r="CH84" s="83">
        <f t="shared" si="236"/>
        <v>0</v>
      </c>
      <c r="CI84" s="83">
        <f t="shared" si="236"/>
        <v>0</v>
      </c>
      <c r="CJ84" s="83">
        <f t="shared" si="236"/>
        <v>0</v>
      </c>
      <c r="CK84" s="83">
        <f t="shared" si="236"/>
        <v>0</v>
      </c>
      <c r="CL84" s="83">
        <f t="shared" si="236"/>
        <v>0</v>
      </c>
      <c r="CM84" s="83">
        <f t="shared" si="236"/>
        <v>0</v>
      </c>
      <c r="CN84" s="83">
        <f t="shared" si="236"/>
        <v>0</v>
      </c>
      <c r="CO84" s="83">
        <f t="shared" si="236"/>
        <v>0</v>
      </c>
      <c r="CP84" s="83">
        <f t="shared" si="236"/>
        <v>0</v>
      </c>
      <c r="CQ84" s="83">
        <f t="shared" si="236"/>
        <v>0</v>
      </c>
      <c r="CR84" s="24">
        <f t="shared" si="236"/>
        <v>0</v>
      </c>
      <c r="CS84" s="24">
        <f t="shared" si="236"/>
        <v>0</v>
      </c>
      <c r="CT84" s="24">
        <f t="shared" si="236"/>
        <v>0</v>
      </c>
      <c r="CU84" s="24">
        <f t="shared" si="236"/>
        <v>0</v>
      </c>
      <c r="CV84" s="24">
        <f t="shared" si="236"/>
        <v>0</v>
      </c>
      <c r="CW84" s="24">
        <f t="shared" si="236"/>
        <v>0</v>
      </c>
      <c r="CX84" s="24">
        <f t="shared" si="236"/>
        <v>0</v>
      </c>
      <c r="CY84" s="24">
        <f t="shared" si="236"/>
        <v>0</v>
      </c>
      <c r="CZ84" s="24">
        <f t="shared" si="236"/>
        <v>0</v>
      </c>
      <c r="DA84" s="24">
        <f t="shared" si="236"/>
        <v>0</v>
      </c>
      <c r="DB84" s="24">
        <f t="shared" si="236"/>
        <v>0</v>
      </c>
      <c r="DC84" s="26">
        <f t="shared" si="235"/>
        <v>2.2030956696391379E-3</v>
      </c>
      <c r="DD84" s="26">
        <f t="shared" si="235"/>
        <v>5.9505533721387772E-3</v>
      </c>
      <c r="DE84" s="26">
        <f t="shared" si="235"/>
        <v>2.7355345255713412E-3</v>
      </c>
      <c r="DF84" s="26">
        <f t="shared" si="235"/>
        <v>4.8843489276869673E-3</v>
      </c>
      <c r="DG84" s="26">
        <f t="shared" si="235"/>
        <v>1.3757510542619165E-3</v>
      </c>
      <c r="DH84" s="26">
        <f t="shared" si="235"/>
        <v>4.7500700034572088E-3</v>
      </c>
      <c r="DI84" s="26">
        <f t="shared" si="235"/>
        <v>5.8701399973894149E-3</v>
      </c>
      <c r="DJ84" s="26">
        <f t="shared" si="235"/>
        <v>2.4227223691071745E-3</v>
      </c>
      <c r="DK84" s="26">
        <f t="shared" si="235"/>
        <v>2.3240422165302557E-3</v>
      </c>
      <c r="DL84" s="26">
        <f t="shared" si="235"/>
        <v>3.5822322690833735E-3</v>
      </c>
      <c r="DM84" s="26">
        <f t="shared" si="235"/>
        <v>3.6145789930015419E-3</v>
      </c>
      <c r="DN84" s="26">
        <f t="shared" si="235"/>
        <v>2.2893460597974429E-3</v>
      </c>
      <c r="DO84" s="26">
        <f t="shared" si="235"/>
        <v>1.6079977311103453E-3</v>
      </c>
      <c r="DP84" s="26">
        <f t="shared" si="235"/>
        <v>2.154232078188021E-3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f t="shared" si="235"/>
        <v>1.635174788477169E-2</v>
      </c>
      <c r="DX84" s="26">
        <f t="shared" si="235"/>
        <v>9.865789978189838E-4</v>
      </c>
      <c r="DY84" s="26">
        <f t="shared" si="235"/>
        <v>0</v>
      </c>
      <c r="DZ84" s="26">
        <f t="shared" si="237"/>
        <v>0</v>
      </c>
      <c r="EA84" s="26">
        <f t="shared" si="237"/>
        <v>0</v>
      </c>
      <c r="EB84" s="26">
        <f t="shared" si="237"/>
        <v>2.2418368294104514E-3</v>
      </c>
      <c r="EC84" s="26">
        <f t="shared" si="237"/>
        <v>2.9113140761757202E-2</v>
      </c>
      <c r="ED84" s="26">
        <f t="shared" si="237"/>
        <v>1.8622159096586444E-3</v>
      </c>
      <c r="EE84" s="26">
        <f t="shared" si="237"/>
        <v>1.3957450018343871E-3</v>
      </c>
      <c r="EF84" s="26">
        <f t="shared" si="237"/>
        <v>1.9122445031572817E-3</v>
      </c>
      <c r="EG84" s="26">
        <f t="shared" si="237"/>
        <v>3.3937372382149169E-3</v>
      </c>
      <c r="EH84" s="26">
        <f t="shared" si="237"/>
        <v>5.6093681518105802E-4</v>
      </c>
      <c r="EI84" s="26">
        <f t="shared" si="237"/>
        <v>2.7764047666058735E-3</v>
      </c>
      <c r="EJ84" s="26">
        <f t="shared" si="237"/>
        <v>1.0999513143195832E-3</v>
      </c>
      <c r="EK84" s="26">
        <f t="shared" si="237"/>
        <v>6.9114066314226378E-4</v>
      </c>
      <c r="EL84" s="26">
        <f t="shared" si="237"/>
        <v>9.8280424779808901E-4</v>
      </c>
      <c r="EM84" s="26">
        <f t="shared" si="237"/>
        <v>5.9217226317741078E-3</v>
      </c>
      <c r="EN84" s="26">
        <f t="shared" si="237"/>
        <v>4.5491540797351453E-3</v>
      </c>
      <c r="EO84" s="26">
        <f t="shared" si="237"/>
        <v>5.9391145364644732E-3</v>
      </c>
      <c r="EP84" s="26">
        <f t="shared" si="237"/>
        <v>5.0128216709546388E-3</v>
      </c>
      <c r="EQ84" s="26">
        <f t="shared" si="237"/>
        <v>5.6901396200082681E-3</v>
      </c>
      <c r="ER84" s="27">
        <v>0</v>
      </c>
      <c r="ES84" s="27">
        <v>0</v>
      </c>
      <c r="ET84" s="27">
        <v>0</v>
      </c>
      <c r="EU84" s="27">
        <v>0</v>
      </c>
      <c r="EV84" s="27">
        <v>0</v>
      </c>
      <c r="EW84" s="27">
        <v>0</v>
      </c>
      <c r="EX84" s="27">
        <v>0</v>
      </c>
      <c r="EY84" s="27">
        <v>0</v>
      </c>
      <c r="EZ84" s="27">
        <v>0</v>
      </c>
      <c r="FA84" s="27">
        <v>0</v>
      </c>
      <c r="FB84" s="27">
        <v>0</v>
      </c>
      <c r="FC84" s="27">
        <v>0</v>
      </c>
      <c r="FD84" s="27">
        <v>0</v>
      </c>
      <c r="FE84" s="27">
        <v>0</v>
      </c>
      <c r="FF84" s="27">
        <v>0</v>
      </c>
      <c r="FG84" s="27">
        <v>0</v>
      </c>
      <c r="FH84" s="27">
        <v>0</v>
      </c>
      <c r="FI84" s="27">
        <v>0</v>
      </c>
      <c r="FJ84" s="27">
        <v>0</v>
      </c>
      <c r="FK84" s="27">
        <v>0</v>
      </c>
      <c r="FL84" s="27">
        <v>0</v>
      </c>
      <c r="FM84" s="27">
        <v>0</v>
      </c>
      <c r="FN84" s="27">
        <v>0</v>
      </c>
      <c r="FO84" s="27">
        <v>0</v>
      </c>
      <c r="FP84" s="27">
        <v>0</v>
      </c>
      <c r="FQ84" s="27">
        <v>0</v>
      </c>
      <c r="FR84" s="27">
        <v>0</v>
      </c>
      <c r="FS84" s="27">
        <v>0</v>
      </c>
      <c r="FT84" s="27">
        <v>0</v>
      </c>
      <c r="FU84" s="27">
        <v>0</v>
      </c>
      <c r="FV84" s="27">
        <f>FV69</f>
        <v>0</v>
      </c>
      <c r="FW84" s="27">
        <f t="shared" si="238"/>
        <v>0</v>
      </c>
      <c r="FX84" s="27">
        <f t="shared" si="238"/>
        <v>0</v>
      </c>
      <c r="FY84" s="27">
        <f t="shared" si="238"/>
        <v>0</v>
      </c>
      <c r="FZ84" s="27">
        <f t="shared" si="238"/>
        <v>0</v>
      </c>
      <c r="GA84" s="27">
        <f t="shared" si="238"/>
        <v>0</v>
      </c>
      <c r="GB84" s="27">
        <f t="shared" si="238"/>
        <v>0</v>
      </c>
      <c r="GC84" s="27">
        <f t="shared" si="238"/>
        <v>0</v>
      </c>
      <c r="GD84" s="27">
        <f t="shared" si="238"/>
        <v>0</v>
      </c>
      <c r="GE84" s="27">
        <f t="shared" si="238"/>
        <v>0</v>
      </c>
      <c r="GF84" s="27">
        <f t="shared" si="238"/>
        <v>0</v>
      </c>
      <c r="GG84" s="27">
        <f t="shared" si="238"/>
        <v>0</v>
      </c>
      <c r="GH84" s="27">
        <f t="shared" si="238"/>
        <v>0</v>
      </c>
      <c r="GI84" s="27">
        <f t="shared" si="238"/>
        <v>0</v>
      </c>
      <c r="GJ84" s="27">
        <f t="shared" si="238"/>
        <v>0</v>
      </c>
      <c r="GK84" s="27">
        <f t="shared" si="238"/>
        <v>0</v>
      </c>
      <c r="GL84" s="27">
        <f t="shared" si="238"/>
        <v>0</v>
      </c>
      <c r="GM84" s="27">
        <f t="shared" si="238"/>
        <v>0</v>
      </c>
      <c r="GN84" s="27">
        <f t="shared" si="238"/>
        <v>0</v>
      </c>
      <c r="GO84" s="27">
        <f t="shared" si="238"/>
        <v>0</v>
      </c>
      <c r="GP84" s="27">
        <f t="shared" si="238"/>
        <v>0</v>
      </c>
      <c r="GQ84" s="27">
        <f t="shared" si="238"/>
        <v>0</v>
      </c>
      <c r="GR84" s="27">
        <f t="shared" si="238"/>
        <v>0</v>
      </c>
      <c r="GS84" s="27">
        <f t="shared" si="238"/>
        <v>0</v>
      </c>
      <c r="GT84" s="27">
        <f t="shared" si="238"/>
        <v>0</v>
      </c>
      <c r="GU84" s="27">
        <f t="shared" si="238"/>
        <v>0</v>
      </c>
      <c r="GV84" s="27">
        <f t="shared" si="238"/>
        <v>0</v>
      </c>
      <c r="GW84" s="27">
        <f t="shared" si="238"/>
        <v>0</v>
      </c>
      <c r="GX84" s="27">
        <f t="shared" si="238"/>
        <v>0</v>
      </c>
      <c r="GY84" s="27">
        <f t="shared" si="238"/>
        <v>0</v>
      </c>
      <c r="GZ84" s="27">
        <f>GZ69</f>
        <v>0</v>
      </c>
      <c r="HA84" s="27">
        <f t="shared" si="239"/>
        <v>0</v>
      </c>
      <c r="HB84" s="27">
        <f t="shared" si="239"/>
        <v>0</v>
      </c>
      <c r="HC84" s="27">
        <f t="shared" si="239"/>
        <v>0</v>
      </c>
      <c r="HD84" s="27">
        <f t="shared" si="239"/>
        <v>0</v>
      </c>
      <c r="HE84" s="27">
        <f t="shared" si="239"/>
        <v>0</v>
      </c>
      <c r="HF84" s="27">
        <f t="shared" si="239"/>
        <v>0</v>
      </c>
      <c r="HG84" s="27">
        <f t="shared" si="239"/>
        <v>0</v>
      </c>
      <c r="HH84" s="27">
        <f t="shared" si="239"/>
        <v>0</v>
      </c>
      <c r="HI84" s="27">
        <f t="shared" si="239"/>
        <v>0</v>
      </c>
      <c r="HJ84" s="27">
        <f t="shared" si="239"/>
        <v>0</v>
      </c>
      <c r="HK84" s="27">
        <f t="shared" si="239"/>
        <v>0</v>
      </c>
      <c r="HL84" s="27">
        <f t="shared" si="239"/>
        <v>0</v>
      </c>
      <c r="HM84" s="27">
        <f t="shared" si="239"/>
        <v>0</v>
      </c>
      <c r="HN84" s="27">
        <f t="shared" si="239"/>
        <v>0</v>
      </c>
      <c r="HO84" s="27">
        <f t="shared" si="239"/>
        <v>0</v>
      </c>
      <c r="HP84" s="27">
        <f t="shared" si="239"/>
        <v>0</v>
      </c>
      <c r="HQ84" s="27">
        <f t="shared" si="239"/>
        <v>0</v>
      </c>
      <c r="HR84" s="27">
        <f t="shared" si="239"/>
        <v>0</v>
      </c>
      <c r="HS84" s="27">
        <f t="shared" si="239"/>
        <v>0</v>
      </c>
      <c r="HT84" s="27">
        <f t="shared" si="239"/>
        <v>0</v>
      </c>
      <c r="HU84" s="27">
        <f t="shared" si="239"/>
        <v>0</v>
      </c>
      <c r="HV84" s="27">
        <f t="shared" si="239"/>
        <v>0</v>
      </c>
      <c r="HW84" s="27">
        <f t="shared" si="239"/>
        <v>0</v>
      </c>
      <c r="HX84" s="27">
        <f t="shared" si="239"/>
        <v>0</v>
      </c>
      <c r="HY84" s="27">
        <f t="shared" si="239"/>
        <v>0</v>
      </c>
      <c r="HZ84" s="27">
        <f t="shared" si="239"/>
        <v>0</v>
      </c>
      <c r="IA84" s="27">
        <f t="shared" si="239"/>
        <v>0</v>
      </c>
      <c r="IB84" s="27">
        <f t="shared" si="239"/>
        <v>0</v>
      </c>
      <c r="IC84" s="27">
        <f t="shared" si="239"/>
        <v>0</v>
      </c>
      <c r="ID84" s="27">
        <f t="shared" si="239"/>
        <v>0</v>
      </c>
      <c r="IE84" s="27">
        <f t="shared" si="239"/>
        <v>0</v>
      </c>
      <c r="IF84" s="27">
        <f t="shared" si="239"/>
        <v>0</v>
      </c>
      <c r="IG84" s="27">
        <f t="shared" si="239"/>
        <v>0</v>
      </c>
      <c r="IH84" s="27">
        <f t="shared" si="239"/>
        <v>0</v>
      </c>
      <c r="II84" s="27">
        <f t="shared" si="239"/>
        <v>0</v>
      </c>
      <c r="IJ84" s="27">
        <f t="shared" si="239"/>
        <v>0</v>
      </c>
      <c r="IK84" s="27">
        <f t="shared" si="239"/>
        <v>0</v>
      </c>
      <c r="IL84" s="27">
        <f t="shared" si="239"/>
        <v>0</v>
      </c>
      <c r="IM84" s="27">
        <f t="shared" si="239"/>
        <v>0</v>
      </c>
      <c r="IN84" s="27">
        <f t="shared" si="239"/>
        <v>0</v>
      </c>
      <c r="IO84" s="27">
        <f t="shared" si="239"/>
        <v>0</v>
      </c>
      <c r="IP84" s="27">
        <f t="shared" si="239"/>
        <v>0</v>
      </c>
      <c r="IQ84" s="27">
        <f t="shared" si="239"/>
        <v>0</v>
      </c>
      <c r="IR84" s="27">
        <f t="shared" si="239"/>
        <v>0</v>
      </c>
      <c r="IS84" s="27">
        <f t="shared" si="239"/>
        <v>0</v>
      </c>
      <c r="IT84" s="27">
        <f>IT69</f>
        <v>0</v>
      </c>
      <c r="IU84" s="27">
        <f t="shared" si="240"/>
        <v>2.2883463610263808E-3</v>
      </c>
      <c r="IV84" s="27">
        <f t="shared" si="240"/>
        <v>0</v>
      </c>
      <c r="IW84" s="27">
        <f t="shared" si="240"/>
        <v>4.7296193028771106E-3</v>
      </c>
      <c r="IX84" s="27">
        <f t="shared" si="240"/>
        <v>0</v>
      </c>
      <c r="IY84" s="27">
        <f t="shared" si="240"/>
        <v>2.1786285418477188E-3</v>
      </c>
      <c r="IZ84" s="27">
        <f t="shared" si="240"/>
        <v>0</v>
      </c>
      <c r="JA84" s="27">
        <f t="shared" si="240"/>
        <v>0</v>
      </c>
      <c r="JB84" s="27">
        <f t="shared" si="240"/>
        <v>0</v>
      </c>
      <c r="JC84" s="27">
        <f t="shared" si="240"/>
        <v>4.3843152985773353E-3</v>
      </c>
      <c r="JD84" s="27">
        <f t="shared" si="240"/>
        <v>4.3204290747377678E-3</v>
      </c>
      <c r="JE84" s="27">
        <f t="shared" si="240"/>
        <v>2.2462077026656367E-3</v>
      </c>
      <c r="JF84" s="27">
        <f t="shared" si="240"/>
        <v>2.207669962968715E-3</v>
      </c>
      <c r="JG84" s="27">
        <f t="shared" si="240"/>
        <v>4.6239747852843873E-3</v>
      </c>
      <c r="JH84" s="27">
        <f t="shared" si="240"/>
        <v>0</v>
      </c>
      <c r="JI84" s="27">
        <f t="shared" si="240"/>
        <v>0</v>
      </c>
      <c r="JJ84" s="27">
        <f t="shared" si="240"/>
        <v>0</v>
      </c>
      <c r="JK84" s="27">
        <f>JK69</f>
        <v>0</v>
      </c>
      <c r="JL84" s="27">
        <f t="shared" si="241"/>
        <v>2.2075648296989436E-3</v>
      </c>
      <c r="JM84" s="27">
        <f t="shared" si="241"/>
        <v>0</v>
      </c>
      <c r="JN84" s="27">
        <f t="shared" si="241"/>
        <v>2.2292656389060533E-3</v>
      </c>
      <c r="JO84" s="27">
        <f t="shared" si="241"/>
        <v>2.3926273871461988E-3</v>
      </c>
      <c r="JP84" s="27">
        <f t="shared" si="241"/>
        <v>0</v>
      </c>
      <c r="JQ84" s="27">
        <f t="shared" si="241"/>
        <v>0</v>
      </c>
      <c r="JR84" s="27">
        <f t="shared" si="241"/>
        <v>0</v>
      </c>
      <c r="JS84" s="27">
        <f t="shared" si="241"/>
        <v>0</v>
      </c>
      <c r="JT84" s="27">
        <f t="shared" si="241"/>
        <v>0</v>
      </c>
      <c r="JU84" s="27">
        <f t="shared" si="241"/>
        <v>0</v>
      </c>
      <c r="JV84" s="27">
        <f t="shared" si="241"/>
        <v>0</v>
      </c>
      <c r="JW84" s="27">
        <f t="shared" si="241"/>
        <v>0</v>
      </c>
      <c r="JX84" s="27">
        <f t="shared" si="241"/>
        <v>0</v>
      </c>
      <c r="JY84" s="27">
        <f t="shared" si="241"/>
        <v>0</v>
      </c>
      <c r="JZ84" s="27">
        <f t="shared" si="241"/>
        <v>0</v>
      </c>
      <c r="KA84" s="27">
        <f t="shared" si="241"/>
        <v>0</v>
      </c>
      <c r="KB84" s="27">
        <f t="shared" si="241"/>
        <v>0</v>
      </c>
      <c r="KC84" s="27">
        <f t="shared" si="241"/>
        <v>0</v>
      </c>
      <c r="KD84" s="27">
        <f t="shared" si="241"/>
        <v>0</v>
      </c>
      <c r="KE84" s="27">
        <f t="shared" si="241"/>
        <v>0</v>
      </c>
      <c r="KF84" s="27">
        <f t="shared" si="241"/>
        <v>0</v>
      </c>
      <c r="KG84" s="27">
        <f t="shared" si="241"/>
        <v>0</v>
      </c>
      <c r="KH84" s="27">
        <f t="shared" si="241"/>
        <v>1.1878562209263576E-2</v>
      </c>
      <c r="KI84" s="27">
        <f t="shared" si="241"/>
        <v>0</v>
      </c>
      <c r="KJ84" s="27">
        <f t="shared" si="241"/>
        <v>0</v>
      </c>
      <c r="KK84" s="27">
        <f t="shared" si="241"/>
        <v>0</v>
      </c>
      <c r="KL84" s="27">
        <f t="shared" si="241"/>
        <v>0</v>
      </c>
      <c r="KM84" s="238">
        <f t="shared" si="241"/>
        <v>0</v>
      </c>
      <c r="KN84" s="238">
        <f t="shared" si="241"/>
        <v>0</v>
      </c>
      <c r="KO84" s="239">
        <f t="shared" si="241"/>
        <v>0</v>
      </c>
      <c r="KP84" s="239">
        <f t="shared" si="241"/>
        <v>0</v>
      </c>
      <c r="KQ84" s="239">
        <f t="shared" si="241"/>
        <v>0</v>
      </c>
      <c r="KR84" s="239">
        <f t="shared" si="241"/>
        <v>0</v>
      </c>
      <c r="KS84" s="239">
        <f t="shared" si="241"/>
        <v>0</v>
      </c>
      <c r="KT84" s="239">
        <f t="shared" si="241"/>
        <v>0</v>
      </c>
      <c r="KU84" s="239">
        <f t="shared" si="241"/>
        <v>0</v>
      </c>
      <c r="KV84" s="239">
        <f t="shared" si="241"/>
        <v>0</v>
      </c>
      <c r="KW84" s="239">
        <f t="shared" si="241"/>
        <v>0</v>
      </c>
      <c r="KX84" s="239">
        <f t="shared" si="241"/>
        <v>0</v>
      </c>
      <c r="KY84" s="239">
        <f t="shared" si="241"/>
        <v>0</v>
      </c>
      <c r="KZ84" s="239">
        <f t="shared" si="241"/>
        <v>0</v>
      </c>
      <c r="LA84" s="239">
        <f t="shared" si="241"/>
        <v>0</v>
      </c>
      <c r="LB84" s="239">
        <f t="shared" si="241"/>
        <v>0</v>
      </c>
      <c r="LC84" s="239">
        <f t="shared" si="241"/>
        <v>0</v>
      </c>
      <c r="LD84" s="239">
        <f t="shared" si="241"/>
        <v>0</v>
      </c>
      <c r="LE84" s="239">
        <f t="shared" si="241"/>
        <v>0</v>
      </c>
      <c r="LF84" s="239">
        <f t="shared" si="241"/>
        <v>0</v>
      </c>
      <c r="LG84" s="239">
        <f t="shared" si="241"/>
        <v>0</v>
      </c>
      <c r="LH84" s="239">
        <f t="shared" si="241"/>
        <v>0</v>
      </c>
      <c r="LI84" s="239">
        <f t="shared" si="241"/>
        <v>0</v>
      </c>
      <c r="LJ84" s="239">
        <f t="shared" si="241"/>
        <v>0</v>
      </c>
      <c r="LK84" s="239">
        <f t="shared" si="241"/>
        <v>0</v>
      </c>
      <c r="LL84" s="239">
        <f t="shared" si="241"/>
        <v>0</v>
      </c>
      <c r="LM84" s="240">
        <f t="shared" si="241"/>
        <v>0</v>
      </c>
      <c r="LN84" s="240">
        <f t="shared" si="241"/>
        <v>0</v>
      </c>
      <c r="LO84" s="240">
        <f t="shared" si="241"/>
        <v>0</v>
      </c>
      <c r="LP84" s="240">
        <f t="shared" si="241"/>
        <v>0</v>
      </c>
      <c r="LQ84" s="240">
        <f t="shared" si="241"/>
        <v>0</v>
      </c>
      <c r="LR84" s="240">
        <f t="shared" si="241"/>
        <v>0</v>
      </c>
      <c r="LS84" s="240">
        <f t="shared" si="241"/>
        <v>0</v>
      </c>
      <c r="LT84" s="127">
        <f>LT69</f>
        <v>0</v>
      </c>
      <c r="LU84" s="127">
        <f t="shared" si="242"/>
        <v>0</v>
      </c>
      <c r="LV84" s="127">
        <f t="shared" si="242"/>
        <v>0</v>
      </c>
      <c r="LW84" s="127">
        <f t="shared" si="242"/>
        <v>0</v>
      </c>
      <c r="LX84" s="127">
        <f t="shared" si="242"/>
        <v>0</v>
      </c>
      <c r="LY84" s="127">
        <f t="shared" si="242"/>
        <v>0</v>
      </c>
      <c r="LZ84" s="127">
        <f t="shared" si="242"/>
        <v>0</v>
      </c>
      <c r="MA84" s="127">
        <f t="shared" si="242"/>
        <v>0</v>
      </c>
      <c r="MB84" s="127">
        <f t="shared" si="242"/>
        <v>0</v>
      </c>
      <c r="MC84" s="127">
        <f t="shared" si="242"/>
        <v>0</v>
      </c>
      <c r="MD84" s="127">
        <f t="shared" si="242"/>
        <v>0</v>
      </c>
      <c r="ME84" s="127">
        <f t="shared" si="242"/>
        <v>0</v>
      </c>
      <c r="MF84" s="127">
        <f t="shared" si="242"/>
        <v>0</v>
      </c>
      <c r="MG84" s="127">
        <f t="shared" si="242"/>
        <v>0</v>
      </c>
      <c r="MH84" s="127">
        <f t="shared" si="242"/>
        <v>0</v>
      </c>
      <c r="MI84" s="127">
        <f t="shared" si="242"/>
        <v>0</v>
      </c>
      <c r="MJ84" s="127">
        <f t="shared" si="242"/>
        <v>0</v>
      </c>
      <c r="MK84" s="127">
        <f t="shared" si="242"/>
        <v>0</v>
      </c>
      <c r="ML84" s="127">
        <f t="shared" si="242"/>
        <v>0</v>
      </c>
      <c r="MM84" s="127">
        <f t="shared" si="242"/>
        <v>0</v>
      </c>
      <c r="MN84" s="127">
        <f t="shared" si="242"/>
        <v>0</v>
      </c>
      <c r="MO84" s="127">
        <f t="shared" si="242"/>
        <v>0</v>
      </c>
      <c r="MP84" s="127">
        <f t="shared" si="242"/>
        <v>0</v>
      </c>
      <c r="MQ84" s="127">
        <f t="shared" si="242"/>
        <v>0</v>
      </c>
      <c r="MR84" s="127">
        <f t="shared" si="242"/>
        <v>0</v>
      </c>
      <c r="MS84" s="127">
        <f t="shared" si="242"/>
        <v>0</v>
      </c>
      <c r="MT84" s="127">
        <f t="shared" si="242"/>
        <v>0</v>
      </c>
      <c r="MU84" s="127">
        <f t="shared" si="242"/>
        <v>0</v>
      </c>
      <c r="MV84" s="127">
        <f t="shared" si="242"/>
        <v>0</v>
      </c>
      <c r="MW84" s="127">
        <f t="shared" si="242"/>
        <v>0</v>
      </c>
      <c r="MX84" s="127">
        <f t="shared" si="242"/>
        <v>0</v>
      </c>
      <c r="MY84" s="127">
        <f t="shared" si="242"/>
        <v>0</v>
      </c>
      <c r="MZ84" s="127">
        <f t="shared" si="242"/>
        <v>0</v>
      </c>
      <c r="NA84" s="127">
        <f t="shared" si="242"/>
        <v>0</v>
      </c>
      <c r="NB84" s="127">
        <f t="shared" si="242"/>
        <v>0</v>
      </c>
      <c r="NC84" s="127">
        <f t="shared" si="242"/>
        <v>0</v>
      </c>
      <c r="ND84" s="127">
        <f t="shared" si="242"/>
        <v>0</v>
      </c>
      <c r="NE84" s="127">
        <f t="shared" si="242"/>
        <v>0</v>
      </c>
    </row>
    <row r="85" spans="1:369" s="38" customFormat="1">
      <c r="A85" s="24" t="s">
        <v>217</v>
      </c>
      <c r="B85" s="24">
        <f>B70</f>
        <v>3.7390534385806168E-2</v>
      </c>
      <c r="C85" s="24">
        <f t="shared" si="235"/>
        <v>3.6689215677526282E-2</v>
      </c>
      <c r="D85" s="24">
        <f t="shared" si="235"/>
        <v>3.3060878482687905E-2</v>
      </c>
      <c r="E85" s="24">
        <f t="shared" si="235"/>
        <v>3.2729155327112347E-2</v>
      </c>
      <c r="F85" s="24">
        <f t="shared" si="235"/>
        <v>2.857029903939871E-2</v>
      </c>
      <c r="G85" s="24">
        <f t="shared" si="235"/>
        <v>3.3789214708842025E-2</v>
      </c>
      <c r="H85" s="24">
        <f t="shared" si="235"/>
        <v>4.0679298145157347E-2</v>
      </c>
      <c r="I85" s="24">
        <f t="shared" si="235"/>
        <v>3.4212316591542981E-2</v>
      </c>
      <c r="J85" s="24">
        <f t="shared" si="235"/>
        <v>2.9613513982754015E-2</v>
      </c>
      <c r="K85" s="24">
        <f t="shared" si="235"/>
        <v>3.6912308984725681E-2</v>
      </c>
      <c r="L85" s="24">
        <f t="shared" si="235"/>
        <v>3.4121855487744858E-2</v>
      </c>
      <c r="M85" s="24">
        <f t="shared" si="235"/>
        <v>3.3116370367452276E-2</v>
      </c>
      <c r="N85" s="24">
        <f t="shared" si="235"/>
        <v>3.4074752701669736E-2</v>
      </c>
      <c r="O85" s="24">
        <f t="shared" si="235"/>
        <v>2.5407205244523019E-2</v>
      </c>
      <c r="P85" s="24">
        <f t="shared" si="235"/>
        <v>2.8649051191403374E-2</v>
      </c>
      <c r="Q85" s="24">
        <f t="shared" si="235"/>
        <v>2.7581340821486618E-2</v>
      </c>
      <c r="R85" s="24">
        <f t="shared" si="235"/>
        <v>2.745207158792862E-2</v>
      </c>
      <c r="S85" s="24">
        <f t="shared" si="235"/>
        <v>2.8367978890773783E-2</v>
      </c>
      <c r="T85" s="24">
        <f t="shared" si="235"/>
        <v>3.2757666014011998E-2</v>
      </c>
      <c r="U85" s="24">
        <f t="shared" si="235"/>
        <v>2.7489211524130759E-2</v>
      </c>
      <c r="V85" s="24">
        <f t="shared" si="235"/>
        <v>2.581693350950677E-2</v>
      </c>
      <c r="W85" s="24">
        <f t="shared" si="235"/>
        <v>2.4263138707735016E-2</v>
      </c>
      <c r="X85" s="24">
        <f t="shared" si="235"/>
        <v>2.4017669636570534E-2</v>
      </c>
      <c r="Y85" s="24">
        <f t="shared" si="235"/>
        <v>2.7801041075299786E-2</v>
      </c>
      <c r="Z85" s="24">
        <f t="shared" si="235"/>
        <v>2.0246559174731244E-2</v>
      </c>
      <c r="AA85" s="24">
        <f t="shared" si="235"/>
        <v>2.2355751300340572E-2</v>
      </c>
      <c r="AB85" s="24">
        <f t="shared" si="235"/>
        <v>2.3509078500702163E-2</v>
      </c>
      <c r="AC85" s="24">
        <f t="shared" si="235"/>
        <v>2.608691778505895E-2</v>
      </c>
      <c r="AD85" s="24">
        <f t="shared" si="235"/>
        <v>1.709761089215078E-2</v>
      </c>
      <c r="AE85" s="24">
        <f t="shared" si="235"/>
        <v>1.4564211404204108E-2</v>
      </c>
      <c r="AF85" s="24">
        <f t="shared" si="235"/>
        <v>2.6639158422504083E-2</v>
      </c>
      <c r="AG85" s="24">
        <f t="shared" si="235"/>
        <v>2.4811890708064093E-2</v>
      </c>
      <c r="AH85" s="24">
        <f t="shared" si="235"/>
        <v>2.6758219622128633E-2</v>
      </c>
      <c r="AI85" s="24">
        <f t="shared" si="235"/>
        <v>0</v>
      </c>
      <c r="AJ85" s="24">
        <f t="shared" si="235"/>
        <v>4.8810319128444773E-2</v>
      </c>
      <c r="AK85" s="24">
        <f t="shared" si="235"/>
        <v>4.9388082990999713E-2</v>
      </c>
      <c r="AL85" s="24">
        <f t="shared" si="235"/>
        <v>3.2935446058154433E-2</v>
      </c>
      <c r="AM85" s="24">
        <f t="shared" si="235"/>
        <v>3.6355191549917468E-2</v>
      </c>
      <c r="AN85" s="24">
        <f t="shared" si="235"/>
        <v>3.465346443184647E-2</v>
      </c>
      <c r="AO85" s="24">
        <f t="shared" si="235"/>
        <v>3.4430208076349528E-2</v>
      </c>
      <c r="AP85" s="24">
        <f t="shared" si="235"/>
        <v>3.1044097809944812E-2</v>
      </c>
      <c r="AQ85" s="24">
        <f t="shared" si="235"/>
        <v>3.1354552758053697E-2</v>
      </c>
      <c r="AR85" s="24">
        <f t="shared" si="235"/>
        <v>4.1512297381235463E-2</v>
      </c>
      <c r="AS85" s="24">
        <f t="shared" si="235"/>
        <v>3.582167013419086E-2</v>
      </c>
      <c r="AT85" s="24">
        <f t="shared" si="235"/>
        <v>3.5485816551558004E-2</v>
      </c>
      <c r="AU85" s="24">
        <f t="shared" si="235"/>
        <v>3.1473167059149321E-2</v>
      </c>
      <c r="AV85" s="24">
        <f t="shared" si="235"/>
        <v>2.826370398465218E-2</v>
      </c>
      <c r="AW85" s="24">
        <f t="shared" si="235"/>
        <v>1.55887929073738E-2</v>
      </c>
      <c r="AX85" s="83">
        <f>AX70</f>
        <v>7.0504819891327078E-2</v>
      </c>
      <c r="AY85" s="83">
        <f t="shared" si="236"/>
        <v>0</v>
      </c>
      <c r="AZ85" s="83">
        <f t="shared" si="236"/>
        <v>4.3868442477803402E-2</v>
      </c>
      <c r="BA85" s="83">
        <f t="shared" si="236"/>
        <v>0.10142019007705799</v>
      </c>
      <c r="BB85" s="83">
        <f t="shared" si="236"/>
        <v>1.2441588447003514E-2</v>
      </c>
      <c r="BC85" s="83">
        <f t="shared" si="236"/>
        <v>2.6573680835076604E-2</v>
      </c>
      <c r="BD85" s="83">
        <f t="shared" si="236"/>
        <v>0</v>
      </c>
      <c r="BE85" s="83">
        <f t="shared" si="236"/>
        <v>2.4944618544536317E-2</v>
      </c>
      <c r="BF85" s="83">
        <f t="shared" si="236"/>
        <v>1.0391709136181789E-2</v>
      </c>
      <c r="BG85" s="83">
        <f t="shared" si="236"/>
        <v>6.1490415716963037E-2</v>
      </c>
      <c r="BH85" s="83">
        <f t="shared" si="236"/>
        <v>3.2776670778057418E-2</v>
      </c>
      <c r="BI85" s="83">
        <f t="shared" si="236"/>
        <v>2.6869680963290062E-2</v>
      </c>
      <c r="BJ85" s="83">
        <f t="shared" si="236"/>
        <v>3.2379919147183453E-2</v>
      </c>
      <c r="BK85" s="83">
        <f t="shared" si="236"/>
        <v>2.4845119476295772E-2</v>
      </c>
      <c r="BL85" s="83">
        <f t="shared" si="236"/>
        <v>2.3530086521554961E-2</v>
      </c>
      <c r="BM85" s="83">
        <f t="shared" si="236"/>
        <v>2.2340899509127859E-2</v>
      </c>
      <c r="BN85" s="83">
        <f t="shared" si="236"/>
        <v>1.1883360621466513E-2</v>
      </c>
      <c r="BO85" s="83">
        <f t="shared" si="236"/>
        <v>1.3237071508458429E-2</v>
      </c>
      <c r="BP85" s="83">
        <f t="shared" si="236"/>
        <v>4.28545912987611E-3</v>
      </c>
      <c r="BQ85" s="83">
        <f t="shared" si="236"/>
        <v>6.4445328174592385E-3</v>
      </c>
      <c r="BR85" s="83">
        <f t="shared" si="236"/>
        <v>6.3203935147687343E-3</v>
      </c>
      <c r="BS85" s="83">
        <f t="shared" si="236"/>
        <v>1.489751876098622E-2</v>
      </c>
      <c r="BT85" s="83">
        <f t="shared" si="236"/>
        <v>1.7040486377239771E-2</v>
      </c>
      <c r="BU85" s="83">
        <f t="shared" si="236"/>
        <v>8.6482970405926205E-3</v>
      </c>
      <c r="BV85" s="83">
        <f t="shared" si="236"/>
        <v>1.5226783113327915E-2</v>
      </c>
      <c r="BW85" s="83">
        <f t="shared" si="236"/>
        <v>3.0700576327790881E-2</v>
      </c>
      <c r="BX85" s="83">
        <f t="shared" si="236"/>
        <v>2.8871742186554909E-2</v>
      </c>
      <c r="BY85" s="83">
        <f t="shared" si="236"/>
        <v>2.2636176156806909E-2</v>
      </c>
      <c r="BZ85" s="83">
        <f t="shared" si="236"/>
        <v>1.6651555480637018E-2</v>
      </c>
      <c r="CA85" s="83">
        <f t="shared" si="236"/>
        <v>2.2811889447016384E-2</v>
      </c>
      <c r="CB85" s="83">
        <f t="shared" si="236"/>
        <v>2.0695418621852063E-2</v>
      </c>
      <c r="CC85" s="83">
        <f t="shared" si="236"/>
        <v>1.4637969007668773E-2</v>
      </c>
      <c r="CD85" s="83">
        <f t="shared" si="236"/>
        <v>3.7145393638601483E-2</v>
      </c>
      <c r="CE85" s="83">
        <f t="shared" si="236"/>
        <v>2.8560295232069287E-2</v>
      </c>
      <c r="CF85" s="83">
        <f t="shared" si="236"/>
        <v>3.1219375844470088E-2</v>
      </c>
      <c r="CG85" s="83">
        <f t="shared" si="236"/>
        <v>2.1193570046493214E-2</v>
      </c>
      <c r="CH85" s="83">
        <f t="shared" si="236"/>
        <v>2.1207563466093364E-2</v>
      </c>
      <c r="CI85" s="83">
        <f t="shared" si="236"/>
        <v>1.8775483016351072E-2</v>
      </c>
      <c r="CJ85" s="83">
        <f t="shared" si="236"/>
        <v>2.5401336364172074E-2</v>
      </c>
      <c r="CK85" s="83">
        <f t="shared" si="236"/>
        <v>1.8926340163417203E-2</v>
      </c>
      <c r="CL85" s="83">
        <f t="shared" si="236"/>
        <v>2.302202562134105E-2</v>
      </c>
      <c r="CM85" s="83">
        <f t="shared" si="236"/>
        <v>3.5357950009590265E-2</v>
      </c>
      <c r="CN85" s="83">
        <f t="shared" si="236"/>
        <v>2.7194710267236934E-2</v>
      </c>
      <c r="CO85" s="83">
        <f t="shared" si="236"/>
        <v>0</v>
      </c>
      <c r="CP85" s="83">
        <f t="shared" si="236"/>
        <v>0</v>
      </c>
      <c r="CQ85" s="83">
        <f t="shared" si="236"/>
        <v>2.7357291981482651E-2</v>
      </c>
      <c r="CR85" s="24">
        <f t="shared" si="236"/>
        <v>3.123781769327548E-2</v>
      </c>
      <c r="CS85" s="24">
        <f t="shared" si="236"/>
        <v>2.0847928872556265E-2</v>
      </c>
      <c r="CT85" s="24">
        <f t="shared" si="236"/>
        <v>3.0128192119102067E-2</v>
      </c>
      <c r="CU85" s="24">
        <f t="shared" si="236"/>
        <v>1.9707848912210113E-2</v>
      </c>
      <c r="CV85" s="24">
        <f t="shared" si="236"/>
        <v>2.5327055033785073E-2</v>
      </c>
      <c r="CW85" s="24">
        <f t="shared" si="236"/>
        <v>2.379547792925079E-2</v>
      </c>
      <c r="CX85" s="24">
        <f t="shared" si="236"/>
        <v>2.5900209204839278E-2</v>
      </c>
      <c r="CY85" s="24">
        <f t="shared" si="236"/>
        <v>2.6217949845452001E-2</v>
      </c>
      <c r="CZ85" s="24">
        <f t="shared" si="236"/>
        <v>3.084413846353852E-2</v>
      </c>
      <c r="DA85" s="24">
        <f t="shared" si="236"/>
        <v>4.4409802850106775E-2</v>
      </c>
      <c r="DB85" s="24">
        <f t="shared" si="236"/>
        <v>1.6149890892403311E-2</v>
      </c>
      <c r="DC85" s="26">
        <f t="shared" si="235"/>
        <v>2.578134751684465E-2</v>
      </c>
      <c r="DD85" s="26">
        <f t="shared" si="235"/>
        <v>3.2623679416698241E-2</v>
      </c>
      <c r="DE85" s="26">
        <f t="shared" si="235"/>
        <v>3.7721822204095444E-2</v>
      </c>
      <c r="DF85" s="26">
        <f t="shared" si="235"/>
        <v>2.4874398679259248E-2</v>
      </c>
      <c r="DG85" s="26">
        <f t="shared" si="235"/>
        <v>2.7975528441332546E-2</v>
      </c>
      <c r="DH85" s="26">
        <f t="shared" si="235"/>
        <v>3.1823099478179205E-2</v>
      </c>
      <c r="DI85" s="26">
        <f t="shared" si="235"/>
        <v>3.5408466579204476E-2</v>
      </c>
      <c r="DJ85" s="26">
        <f t="shared" si="235"/>
        <v>4.609956073166116E-2</v>
      </c>
      <c r="DK85" s="26">
        <f t="shared" si="235"/>
        <v>3.8708683855543956E-2</v>
      </c>
      <c r="DL85" s="26">
        <f t="shared" si="235"/>
        <v>3.0899457754902455E-2</v>
      </c>
      <c r="DM85" s="26">
        <f t="shared" si="235"/>
        <v>3.471163085948753E-2</v>
      </c>
      <c r="DN85" s="26">
        <f t="shared" si="235"/>
        <v>2.9627586626296051E-2</v>
      </c>
      <c r="DO85" s="26">
        <f t="shared" si="235"/>
        <v>2.800423847109848E-2</v>
      </c>
      <c r="DP85" s="26">
        <f t="shared" si="235"/>
        <v>2.2536842061373592E-2</v>
      </c>
      <c r="DQ85" s="26">
        <v>3.613123217549169E-2</v>
      </c>
      <c r="DR85" s="26">
        <v>2.598692775119511E-2</v>
      </c>
      <c r="DS85" s="26">
        <v>3.2809654616522292E-2</v>
      </c>
      <c r="DT85" s="26">
        <v>1.8860730649898176E-2</v>
      </c>
      <c r="DU85" s="26">
        <v>1.7106733446164098E-2</v>
      </c>
      <c r="DV85" s="26">
        <v>2.032062795380634E-2</v>
      </c>
      <c r="DW85" s="26">
        <f t="shared" si="235"/>
        <v>9.1448731558850596E-2</v>
      </c>
      <c r="DX85" s="26">
        <f t="shared" si="235"/>
        <v>3.1133448337664557E-2</v>
      </c>
      <c r="DY85" s="26">
        <f t="shared" ref="DY85" si="243">DY70</f>
        <v>8.8944898086014357E-2</v>
      </c>
      <c r="DZ85" s="26">
        <f t="shared" si="237"/>
        <v>3.6978244330146959E-2</v>
      </c>
      <c r="EA85" s="26">
        <f t="shared" si="237"/>
        <v>3.7223484100124181E-2</v>
      </c>
      <c r="EB85" s="26">
        <f t="shared" si="237"/>
        <v>2.5137672790498836E-2</v>
      </c>
      <c r="EC85" s="26">
        <f t="shared" si="237"/>
        <v>1.8733813254564854E-2</v>
      </c>
      <c r="ED85" s="26">
        <f t="shared" si="237"/>
        <v>2.2065236716286622E-2</v>
      </c>
      <c r="EE85" s="26">
        <f t="shared" si="237"/>
        <v>2.0308978410478143E-2</v>
      </c>
      <c r="EF85" s="26">
        <f t="shared" si="237"/>
        <v>2.2507423480592686E-2</v>
      </c>
      <c r="EG85" s="26">
        <f t="shared" si="237"/>
        <v>2.4337682683763039E-2</v>
      </c>
      <c r="EH85" s="26">
        <f t="shared" si="237"/>
        <v>3.6956185613044153E-2</v>
      </c>
      <c r="EI85" s="26">
        <f t="shared" si="237"/>
        <v>2.6357113717620385E-2</v>
      </c>
      <c r="EJ85" s="26">
        <f t="shared" si="237"/>
        <v>3.2424012694828051E-2</v>
      </c>
      <c r="EK85" s="26">
        <f t="shared" si="237"/>
        <v>3.4784923252699142E-2</v>
      </c>
      <c r="EL85" s="26">
        <f t="shared" si="237"/>
        <v>3.3007914711546398E-2</v>
      </c>
      <c r="EM85" s="26">
        <f t="shared" si="237"/>
        <v>2.305575683775218E-2</v>
      </c>
      <c r="EN85" s="26">
        <f t="shared" si="237"/>
        <v>2.2541439419640999E-2</v>
      </c>
      <c r="EO85" s="26">
        <f t="shared" si="237"/>
        <v>2.9743841523814738E-2</v>
      </c>
      <c r="EP85" s="26">
        <f t="shared" si="237"/>
        <v>3.0585360884497658E-2</v>
      </c>
      <c r="EQ85" s="26">
        <f t="shared" si="237"/>
        <v>2.9554254309608913E-2</v>
      </c>
      <c r="ER85" s="27">
        <v>6.5349710328113153E-2</v>
      </c>
      <c r="ES85" s="27">
        <v>6.1111133846225747E-2</v>
      </c>
      <c r="ET85" s="27">
        <v>7.354353056001707E-2</v>
      </c>
      <c r="EU85" s="27">
        <v>2.7052284554152813E-2</v>
      </c>
      <c r="EV85" s="27">
        <v>5.4649786248462652E-2</v>
      </c>
      <c r="EW85" s="27">
        <v>6.3347060274759157E-2</v>
      </c>
      <c r="EX85" s="27">
        <v>5.252516297632074E-2</v>
      </c>
      <c r="EY85" s="27">
        <v>6.1801805113147264E-2</v>
      </c>
      <c r="EZ85" s="27">
        <v>5.4347145954274624E-2</v>
      </c>
      <c r="FA85" s="27">
        <v>5.4642872990556215E-2</v>
      </c>
      <c r="FB85" s="27">
        <v>5.0311497343511188E-2</v>
      </c>
      <c r="FC85" s="27">
        <v>5.1699450833696023E-2</v>
      </c>
      <c r="FD85" s="27">
        <v>4.4977297365405199E-2</v>
      </c>
      <c r="FE85" s="27">
        <v>3.5211748174546538E-2</v>
      </c>
      <c r="FF85" s="27">
        <v>3.2200316503452633E-2</v>
      </c>
      <c r="FG85" s="27">
        <v>3.0475084826036763E-2</v>
      </c>
      <c r="FH85" s="27">
        <v>2.4544232862777585E-2</v>
      </c>
      <c r="FI85" s="27">
        <v>5.874452671929796E-2</v>
      </c>
      <c r="FJ85" s="27">
        <v>4.7785344179736886E-2</v>
      </c>
      <c r="FK85" s="27">
        <v>4.4071853666099656E-2</v>
      </c>
      <c r="FL85" s="27">
        <v>6.2584883263300542E-2</v>
      </c>
      <c r="FM85" s="27">
        <v>6.774374509083865E-2</v>
      </c>
      <c r="FN85" s="27">
        <v>6.942205624258159E-2</v>
      </c>
      <c r="FO85" s="27">
        <v>6.3078681388532773E-2</v>
      </c>
      <c r="FP85" s="27">
        <v>6.354551399553042E-2</v>
      </c>
      <c r="FQ85" s="27">
        <v>7.9514049701342474E-2</v>
      </c>
      <c r="FR85" s="27">
        <v>6.4392517067324767E-2</v>
      </c>
      <c r="FS85" s="27">
        <v>6.5126329544909489E-2</v>
      </c>
      <c r="FT85" s="27">
        <v>3.9478266458116335E-2</v>
      </c>
      <c r="FU85" s="27">
        <v>5.4756162212865084E-2</v>
      </c>
      <c r="FV85" s="27">
        <f>FV70</f>
        <v>5.6818150778709414E-2</v>
      </c>
      <c r="FW85" s="27">
        <f t="shared" si="238"/>
        <v>5.6549492976472437E-2</v>
      </c>
      <c r="FX85" s="27">
        <f t="shared" si="238"/>
        <v>5.6931617809864686E-2</v>
      </c>
      <c r="FY85" s="27">
        <f t="shared" si="238"/>
        <v>3.9623252864170302E-2</v>
      </c>
      <c r="FZ85" s="27">
        <f t="shared" si="238"/>
        <v>4.2423612771708259E-2</v>
      </c>
      <c r="GA85" s="27">
        <f t="shared" si="238"/>
        <v>3.4437768956056172E-2</v>
      </c>
      <c r="GB85" s="27">
        <f t="shared" si="238"/>
        <v>3.4405694276921972E-2</v>
      </c>
      <c r="GC85" s="27">
        <f t="shared" si="238"/>
        <v>5.4222934044316773E-2</v>
      </c>
      <c r="GD85" s="27">
        <f t="shared" si="238"/>
        <v>5.1757710406414685E-2</v>
      </c>
      <c r="GE85" s="27">
        <f t="shared" si="238"/>
        <v>5.4530961633798912E-2</v>
      </c>
      <c r="GF85" s="27">
        <f t="shared" si="238"/>
        <v>5.3353086411482516E-2</v>
      </c>
      <c r="GG85" s="27">
        <f t="shared" si="238"/>
        <v>4.0341924407255397E-2</v>
      </c>
      <c r="GH85" s="27">
        <f t="shared" si="238"/>
        <v>5.326350089190901E-2</v>
      </c>
      <c r="GI85" s="27">
        <f t="shared" si="238"/>
        <v>5.2195477758357194E-2</v>
      </c>
      <c r="GJ85" s="27">
        <f t="shared" si="238"/>
        <v>3.4326452086551253E-2</v>
      </c>
      <c r="GK85" s="27">
        <f t="shared" si="238"/>
        <v>3.1879516514562958E-2</v>
      </c>
      <c r="GL85" s="27">
        <f t="shared" si="238"/>
        <v>3.4913086608496541E-2</v>
      </c>
      <c r="GM85" s="27">
        <f t="shared" si="238"/>
        <v>2.6441884625331029E-2</v>
      </c>
      <c r="GN85" s="27">
        <f t="shared" si="238"/>
        <v>6.1805691341610007E-2</v>
      </c>
      <c r="GO85" s="27">
        <f t="shared" si="238"/>
        <v>3.4697720614414063E-2</v>
      </c>
      <c r="GP85" s="27">
        <f t="shared" si="238"/>
        <v>4.0455170946225069E-2</v>
      </c>
      <c r="GQ85" s="27">
        <f t="shared" si="238"/>
        <v>3.413693202429105E-2</v>
      </c>
      <c r="GR85" s="27">
        <f t="shared" si="238"/>
        <v>5.4684129209534346E-2</v>
      </c>
      <c r="GS85" s="27">
        <f t="shared" si="238"/>
        <v>5.1761674949766086E-2</v>
      </c>
      <c r="GT85" s="27">
        <f t="shared" si="238"/>
        <v>5.2602564330395007E-2</v>
      </c>
      <c r="GU85" s="27">
        <f t="shared" si="238"/>
        <v>4.8171038940322729E-2</v>
      </c>
      <c r="GV85" s="27">
        <f t="shared" si="238"/>
        <v>3.3360114763936105E-2</v>
      </c>
      <c r="GW85" s="27">
        <f t="shared" si="238"/>
        <v>3.1678398559534568E-2</v>
      </c>
      <c r="GX85" s="27">
        <f t="shared" si="238"/>
        <v>3.9467354427461541E-2</v>
      </c>
      <c r="GY85" s="27">
        <f t="shared" si="238"/>
        <v>3.0330706991701928E-2</v>
      </c>
      <c r="GZ85" s="27">
        <f>GZ70</f>
        <v>6.0752469503357859E-2</v>
      </c>
      <c r="HA85" s="27">
        <f t="shared" si="239"/>
        <v>6.5821779589839993E-2</v>
      </c>
      <c r="HB85" s="27">
        <f t="shared" si="239"/>
        <v>5.4760766898533444E-2</v>
      </c>
      <c r="HC85" s="27">
        <f t="shared" si="239"/>
        <v>5.4731872087697309E-2</v>
      </c>
      <c r="HD85" s="27">
        <f t="shared" si="239"/>
        <v>4.9857646991845465E-2</v>
      </c>
      <c r="HE85" s="27">
        <f t="shared" si="239"/>
        <v>4.4512227160323131E-2</v>
      </c>
      <c r="HF85" s="27">
        <f t="shared" si="239"/>
        <v>4.6666405326225908E-2</v>
      </c>
      <c r="HG85" s="27">
        <f t="shared" si="239"/>
        <v>4.2010192776857649E-2</v>
      </c>
      <c r="HH85" s="27">
        <f t="shared" si="239"/>
        <v>4.1789066032696685E-2</v>
      </c>
      <c r="HI85" s="27">
        <f t="shared" si="239"/>
        <v>6.5126329544909489E-2</v>
      </c>
      <c r="HJ85" s="27">
        <f t="shared" si="239"/>
        <v>3.9478266458116335E-2</v>
      </c>
      <c r="HK85" s="27">
        <f t="shared" si="239"/>
        <v>3.8786307010716947E-2</v>
      </c>
      <c r="HL85" s="27">
        <f t="shared" si="239"/>
        <v>4.598388316420518E-2</v>
      </c>
      <c r="HM85" s="27">
        <f t="shared" si="239"/>
        <v>2.264887663337168E-2</v>
      </c>
      <c r="HN85" s="27">
        <f t="shared" si="239"/>
        <v>4.5257722555028114E-2</v>
      </c>
      <c r="HO85" s="27">
        <f t="shared" si="239"/>
        <v>4.6422020299243964E-2</v>
      </c>
      <c r="HP85" s="27">
        <f t="shared" si="239"/>
        <v>4.7039595179499273E-2</v>
      </c>
      <c r="HQ85" s="27">
        <f t="shared" si="239"/>
        <v>4.8544005391263502E-2</v>
      </c>
      <c r="HR85" s="27">
        <f t="shared" si="239"/>
        <v>5.3852776741392633E-2</v>
      </c>
      <c r="HS85" s="27">
        <f t="shared" si="239"/>
        <v>4.9046466551987175E-2</v>
      </c>
      <c r="HT85" s="27">
        <f t="shared" si="239"/>
        <v>5.9386737071406195E-2</v>
      </c>
      <c r="HU85" s="27">
        <f t="shared" si="239"/>
        <v>5.7351925478195932E-2</v>
      </c>
      <c r="HV85" s="27">
        <f t="shared" si="239"/>
        <v>3.7959658119592878E-2</v>
      </c>
      <c r="HW85" s="27">
        <f t="shared" si="239"/>
        <v>2.9437838466766831E-2</v>
      </c>
      <c r="HX85" s="27">
        <f t="shared" si="239"/>
        <v>5.1180384821124664E-2</v>
      </c>
      <c r="HY85" s="27">
        <f t="shared" si="239"/>
        <v>4.9963666300676002E-2</v>
      </c>
      <c r="HZ85" s="27">
        <f t="shared" si="239"/>
        <v>6.4392517067324767E-2</v>
      </c>
      <c r="IA85" s="27">
        <f t="shared" si="239"/>
        <v>5.1644468545495321E-2</v>
      </c>
      <c r="IB85" s="27">
        <f t="shared" si="239"/>
        <v>4.8339237723330035E-2</v>
      </c>
      <c r="IC85" s="27">
        <f t="shared" si="239"/>
        <v>3.9952791130455648E-2</v>
      </c>
      <c r="ID85" s="27">
        <f t="shared" si="239"/>
        <v>6.354551399553042E-2</v>
      </c>
      <c r="IE85" s="27">
        <f t="shared" si="239"/>
        <v>5.1351912293040258E-2</v>
      </c>
      <c r="IF85" s="27">
        <f t="shared" si="239"/>
        <v>6.5979058600198481E-2</v>
      </c>
      <c r="IG85" s="27">
        <f t="shared" si="239"/>
        <v>5.485395350669689E-2</v>
      </c>
      <c r="IH85" s="27">
        <f t="shared" si="239"/>
        <v>5.7690820267696896E-2</v>
      </c>
      <c r="II85" s="27">
        <f t="shared" si="239"/>
        <v>7.9514049701342474E-2</v>
      </c>
      <c r="IJ85" s="27">
        <f t="shared" si="239"/>
        <v>5.4509395694943438E-2</v>
      </c>
      <c r="IK85" s="27">
        <f t="shared" si="239"/>
        <v>4.7515595944789393E-2</v>
      </c>
      <c r="IL85" s="27">
        <f t="shared" si="239"/>
        <v>5.0436809472855386E-2</v>
      </c>
      <c r="IM85" s="27">
        <f t="shared" si="239"/>
        <v>4.3998295396169167E-2</v>
      </c>
      <c r="IN85" s="27">
        <f t="shared" si="239"/>
        <v>4.5213186064274949E-2</v>
      </c>
      <c r="IO85" s="27">
        <f t="shared" si="239"/>
        <v>3.0391471973825857E-2</v>
      </c>
      <c r="IP85" s="27">
        <f t="shared" si="239"/>
        <v>4.8094649513126482E-2</v>
      </c>
      <c r="IQ85" s="27">
        <f t="shared" si="239"/>
        <v>4.5882435554066556E-2</v>
      </c>
      <c r="IR85" s="27">
        <f t="shared" si="239"/>
        <v>5.0055804840807391E-2</v>
      </c>
      <c r="IS85" s="27">
        <f t="shared" si="239"/>
        <v>5.8747631642709089E-2</v>
      </c>
      <c r="IT85" s="27">
        <f>IT70</f>
        <v>5.0562633864950468E-2</v>
      </c>
      <c r="IU85" s="27">
        <f t="shared" si="240"/>
        <v>4.8108889944277207E-2</v>
      </c>
      <c r="IV85" s="27">
        <f t="shared" si="240"/>
        <v>5.1415372932920624E-2</v>
      </c>
      <c r="IW85" s="27">
        <f t="shared" si="240"/>
        <v>3.7287307943582239E-2</v>
      </c>
      <c r="IX85" s="27">
        <f t="shared" si="240"/>
        <v>3.8193756862598613E-2</v>
      </c>
      <c r="IY85" s="27">
        <f t="shared" si="240"/>
        <v>6.8703367550226838E-2</v>
      </c>
      <c r="IZ85" s="27">
        <f t="shared" si="240"/>
        <v>5.8498214138831911E-2</v>
      </c>
      <c r="JA85" s="27">
        <f t="shared" si="240"/>
        <v>6.4529382142616609E-2</v>
      </c>
      <c r="JB85" s="27">
        <f t="shared" si="240"/>
        <v>4.0798832218789702E-2</v>
      </c>
      <c r="JC85" s="27">
        <f t="shared" si="240"/>
        <v>5.760834159892618E-2</v>
      </c>
      <c r="JD85" s="27">
        <f t="shared" si="240"/>
        <v>6.163480503031981E-2</v>
      </c>
      <c r="JE85" s="27">
        <f t="shared" si="240"/>
        <v>5.734220311723956E-2</v>
      </c>
      <c r="JF85" s="27">
        <f t="shared" si="240"/>
        <v>6.133119381927387E-2</v>
      </c>
      <c r="JG85" s="27">
        <f t="shared" si="240"/>
        <v>5.2077755916203325E-2</v>
      </c>
      <c r="JH85" s="27">
        <f t="shared" si="240"/>
        <v>6.2433955578758395E-2</v>
      </c>
      <c r="JI85" s="27">
        <f t="shared" si="240"/>
        <v>5.8658649794155263E-2</v>
      </c>
      <c r="JJ85" s="27">
        <f t="shared" si="240"/>
        <v>6.6236327383501409E-2</v>
      </c>
      <c r="JK85" s="27">
        <f>JK70</f>
        <v>3.3558726662277377E-3</v>
      </c>
      <c r="JL85" s="27">
        <f t="shared" si="241"/>
        <v>6.4643314906026955E-2</v>
      </c>
      <c r="JM85" s="27">
        <f t="shared" si="241"/>
        <v>0</v>
      </c>
      <c r="JN85" s="27">
        <f t="shared" si="241"/>
        <v>6.527877177887545E-2</v>
      </c>
      <c r="JO85" s="27">
        <f t="shared" si="241"/>
        <v>3.9522398783846488E-2</v>
      </c>
      <c r="JP85" s="27">
        <f t="shared" si="241"/>
        <v>0</v>
      </c>
      <c r="JQ85" s="27">
        <f t="shared" si="241"/>
        <v>0</v>
      </c>
      <c r="JR85" s="27">
        <f t="shared" si="241"/>
        <v>0</v>
      </c>
      <c r="JS85" s="27">
        <f t="shared" si="241"/>
        <v>0</v>
      </c>
      <c r="JT85" s="27">
        <f t="shared" si="241"/>
        <v>0</v>
      </c>
      <c r="JU85" s="27">
        <f t="shared" si="241"/>
        <v>0</v>
      </c>
      <c r="JV85" s="27">
        <f t="shared" si="241"/>
        <v>0</v>
      </c>
      <c r="JW85" s="27">
        <f t="shared" si="241"/>
        <v>0</v>
      </c>
      <c r="JX85" s="27">
        <f t="shared" si="241"/>
        <v>0</v>
      </c>
      <c r="JY85" s="27">
        <f t="shared" si="241"/>
        <v>0</v>
      </c>
      <c r="JZ85" s="27">
        <f t="shared" si="241"/>
        <v>0</v>
      </c>
      <c r="KA85" s="27">
        <f t="shared" si="241"/>
        <v>0</v>
      </c>
      <c r="KB85" s="27">
        <f t="shared" si="241"/>
        <v>0</v>
      </c>
      <c r="KC85" s="27">
        <f t="shared" si="241"/>
        <v>0</v>
      </c>
      <c r="KD85" s="27">
        <f t="shared" si="241"/>
        <v>6.0373799658846553E-2</v>
      </c>
      <c r="KE85" s="27">
        <f t="shared" si="241"/>
        <v>7.0499181429336519E-2</v>
      </c>
      <c r="KF85" s="27">
        <f t="shared" si="241"/>
        <v>0</v>
      </c>
      <c r="KG85" s="27">
        <f t="shared" si="241"/>
        <v>5.2219658050901688E-2</v>
      </c>
      <c r="KH85" s="27">
        <f t="shared" si="241"/>
        <v>5.1729396953191967E-2</v>
      </c>
      <c r="KI85" s="27">
        <f t="shared" si="241"/>
        <v>5.7062773677278494E-2</v>
      </c>
      <c r="KJ85" s="27">
        <f t="shared" si="241"/>
        <v>4.8690909723483451E-2</v>
      </c>
      <c r="KK85" s="27">
        <f t="shared" si="241"/>
        <v>7.3203354393922157E-2</v>
      </c>
      <c r="KL85" s="27">
        <f t="shared" si="241"/>
        <v>3.4728119732814575E-2</v>
      </c>
      <c r="KM85" s="238">
        <f t="shared" si="241"/>
        <v>5.4906796495069549E-2</v>
      </c>
      <c r="KN85" s="238">
        <f t="shared" si="241"/>
        <v>6.3207887363506798E-2</v>
      </c>
      <c r="KO85" s="239">
        <f t="shared" si="241"/>
        <v>0</v>
      </c>
      <c r="KP85" s="239">
        <f t="shared" si="241"/>
        <v>0</v>
      </c>
      <c r="KQ85" s="239">
        <f t="shared" si="241"/>
        <v>0</v>
      </c>
      <c r="KR85" s="239">
        <f t="shared" si="241"/>
        <v>0</v>
      </c>
      <c r="KS85" s="239">
        <f t="shared" si="241"/>
        <v>0</v>
      </c>
      <c r="KT85" s="239">
        <f t="shared" si="241"/>
        <v>0</v>
      </c>
      <c r="KU85" s="239">
        <f t="shared" si="241"/>
        <v>0</v>
      </c>
      <c r="KV85" s="239">
        <f t="shared" si="241"/>
        <v>0</v>
      </c>
      <c r="KW85" s="239">
        <f t="shared" si="241"/>
        <v>0</v>
      </c>
      <c r="KX85" s="239">
        <f t="shared" si="241"/>
        <v>0</v>
      </c>
      <c r="KY85" s="239">
        <f t="shared" si="241"/>
        <v>0</v>
      </c>
      <c r="KZ85" s="239">
        <f t="shared" si="241"/>
        <v>0</v>
      </c>
      <c r="LA85" s="239">
        <f t="shared" si="241"/>
        <v>0</v>
      </c>
      <c r="LB85" s="239">
        <f t="shared" si="241"/>
        <v>0</v>
      </c>
      <c r="LC85" s="239">
        <f t="shared" si="241"/>
        <v>0</v>
      </c>
      <c r="LD85" s="239">
        <f t="shared" si="241"/>
        <v>0</v>
      </c>
      <c r="LE85" s="239">
        <f t="shared" si="241"/>
        <v>0</v>
      </c>
      <c r="LF85" s="239">
        <f t="shared" si="241"/>
        <v>0</v>
      </c>
      <c r="LG85" s="239">
        <f t="shared" si="241"/>
        <v>0</v>
      </c>
      <c r="LH85" s="239">
        <f t="shared" si="241"/>
        <v>0</v>
      </c>
      <c r="LI85" s="239">
        <f t="shared" si="241"/>
        <v>0</v>
      </c>
      <c r="LJ85" s="239">
        <f t="shared" si="241"/>
        <v>2.6173205645883733E-2</v>
      </c>
      <c r="LK85" s="239">
        <f t="shared" si="241"/>
        <v>2.7362245558454706E-2</v>
      </c>
      <c r="LL85" s="239">
        <f t="shared" si="241"/>
        <v>2.6893543554550342E-2</v>
      </c>
      <c r="LM85" s="240">
        <f t="shared" si="241"/>
        <v>3.8123824399151782E-2</v>
      </c>
      <c r="LN85" s="240">
        <f t="shared" si="241"/>
        <v>3.3581041727641529E-2</v>
      </c>
      <c r="LO85" s="240">
        <f t="shared" si="241"/>
        <v>5.2406800442118734E-2</v>
      </c>
      <c r="LP85" s="240">
        <f t="shared" si="241"/>
        <v>3.7563066244430003E-2</v>
      </c>
      <c r="LQ85" s="240">
        <f t="shared" si="241"/>
        <v>5.209591164641543E-2</v>
      </c>
      <c r="LR85" s="240">
        <f t="shared" si="241"/>
        <v>4.6241587885360889E-2</v>
      </c>
      <c r="LS85" s="240">
        <f t="shared" si="241"/>
        <v>5.6561732066435361E-2</v>
      </c>
      <c r="LT85" s="127">
        <f>LT70</f>
        <v>3.0631205231550943E-2</v>
      </c>
      <c r="LU85" s="127">
        <f t="shared" si="242"/>
        <v>9.5441770348267674E-2</v>
      </c>
      <c r="LV85" s="127">
        <f t="shared" si="242"/>
        <v>2.3267976459273403E-2</v>
      </c>
      <c r="LW85" s="127">
        <f t="shared" si="242"/>
        <v>4.6835701649981555E-2</v>
      </c>
      <c r="LX85" s="127">
        <f t="shared" si="242"/>
        <v>3.3061911735558572E-2</v>
      </c>
      <c r="LY85" s="127">
        <f t="shared" si="242"/>
        <v>5.9415412695458754E-2</v>
      </c>
      <c r="LZ85" s="127">
        <f t="shared" si="242"/>
        <v>3.935562410116708E-2</v>
      </c>
      <c r="MA85" s="127">
        <f t="shared" si="242"/>
        <v>3.9498019951074076E-2</v>
      </c>
      <c r="MB85" s="127">
        <f t="shared" si="242"/>
        <v>4.8933999658034036E-2</v>
      </c>
      <c r="MC85" s="127">
        <f t="shared" si="242"/>
        <v>5.6711468108336674E-2</v>
      </c>
      <c r="MD85" s="127">
        <f t="shared" si="242"/>
        <v>7.2942530940861755E-2</v>
      </c>
      <c r="ME85" s="127">
        <f t="shared" si="242"/>
        <v>5.4293488918711309E-2</v>
      </c>
      <c r="MF85" s="127">
        <f t="shared" si="242"/>
        <v>6.3490514497745218E-2</v>
      </c>
      <c r="MG85" s="127">
        <f t="shared" si="242"/>
        <v>6.2349151889452142E-2</v>
      </c>
      <c r="MH85" s="127">
        <f t="shared" si="242"/>
        <v>4.2014424714126267E-2</v>
      </c>
      <c r="MI85" s="127">
        <f t="shared" si="242"/>
        <v>3.0227425633737082E-2</v>
      </c>
      <c r="MJ85" s="127">
        <f t="shared" si="242"/>
        <v>3.2568170815131192E-2</v>
      </c>
      <c r="MK85" s="127">
        <f t="shared" si="242"/>
        <v>2.9691396625279021E-2</v>
      </c>
      <c r="ML85" s="127">
        <f t="shared" si="242"/>
        <v>3.0817965963455405E-2</v>
      </c>
      <c r="MM85" s="127">
        <f t="shared" si="242"/>
        <v>3.8315194144815094E-2</v>
      </c>
      <c r="MN85" s="127">
        <f t="shared" si="242"/>
        <v>5.1504812346989469E-2</v>
      </c>
      <c r="MO85" s="127">
        <f t="shared" si="242"/>
        <v>4.3368750654535784E-2</v>
      </c>
      <c r="MP85" s="127">
        <f t="shared" si="242"/>
        <v>6.6994837723115555E-2</v>
      </c>
      <c r="MQ85" s="127">
        <f t="shared" si="242"/>
        <v>6.5676666615722953E-2</v>
      </c>
      <c r="MR85" s="127">
        <f t="shared" si="242"/>
        <v>2.9015097889485759E-2</v>
      </c>
      <c r="MS85" s="127">
        <f t="shared" si="242"/>
        <v>2.6364875245017353E-2</v>
      </c>
      <c r="MT85" s="127">
        <f t="shared" si="242"/>
        <v>3.8435033571804958E-2</v>
      </c>
      <c r="MU85" s="127">
        <f t="shared" si="242"/>
        <v>1.9030737476827615E-2</v>
      </c>
      <c r="MV85" s="127">
        <f t="shared" si="242"/>
        <v>1.7191930031692053E-2</v>
      </c>
      <c r="MW85" s="127">
        <f t="shared" si="242"/>
        <v>3.5796864684867466E-2</v>
      </c>
      <c r="MX85" s="127">
        <f t="shared" si="242"/>
        <v>3.3882562069777807E-2</v>
      </c>
      <c r="MY85" s="127">
        <f t="shared" si="242"/>
        <v>1.158880595037268E-2</v>
      </c>
      <c r="MZ85" s="127">
        <f t="shared" si="242"/>
        <v>1.5312652300822512E-2</v>
      </c>
      <c r="NA85" s="127">
        <f t="shared" si="242"/>
        <v>6.201236350490779E-2</v>
      </c>
      <c r="NB85" s="127">
        <f t="shared" si="242"/>
        <v>6.3437801274680752E-2</v>
      </c>
      <c r="NC85" s="127">
        <f t="shared" si="242"/>
        <v>9.2375833969052051E-2</v>
      </c>
      <c r="ND85" s="127">
        <f t="shared" si="242"/>
        <v>5.157342635866001E-2</v>
      </c>
      <c r="NE85" s="127">
        <f t="shared" si="242"/>
        <v>3.2370758458691258E-2</v>
      </c>
    </row>
    <row r="86" spans="1:369" s="38" customFormat="1">
      <c r="A86" s="24" t="s">
        <v>218</v>
      </c>
      <c r="B86" s="24">
        <f>B71</f>
        <v>9.7997466377708915E-3</v>
      </c>
      <c r="C86" s="24">
        <f t="shared" ref="C86:DY86" si="244">C71</f>
        <v>9.6808991738965861E-3</v>
      </c>
      <c r="D86" s="24">
        <f t="shared" si="244"/>
        <v>8.6684782699749108E-3</v>
      </c>
      <c r="E86" s="24">
        <f t="shared" si="244"/>
        <v>9.3699247890995756E-3</v>
      </c>
      <c r="F86" s="24">
        <f t="shared" si="244"/>
        <v>8.4801543360904265E-3</v>
      </c>
      <c r="G86" s="24">
        <f t="shared" si="244"/>
        <v>7.276443003259643E-3</v>
      </c>
      <c r="H86" s="24">
        <f t="shared" si="244"/>
        <v>7.8321250499593636E-3</v>
      </c>
      <c r="I86" s="24">
        <f t="shared" si="244"/>
        <v>9.4239619749299595E-3</v>
      </c>
      <c r="J86" s="24">
        <f t="shared" si="244"/>
        <v>1.0087954005936782E-2</v>
      </c>
      <c r="K86" s="24">
        <f t="shared" si="244"/>
        <v>6.9623674990397875E-3</v>
      </c>
      <c r="L86" s="24">
        <f t="shared" si="244"/>
        <v>8.3036504905023255E-3</v>
      </c>
      <c r="M86" s="24">
        <f t="shared" si="244"/>
        <v>1.0056974746353069E-2</v>
      </c>
      <c r="N86" s="24">
        <f t="shared" si="244"/>
        <v>1.1680741559631041E-2</v>
      </c>
      <c r="O86" s="24">
        <f t="shared" si="244"/>
        <v>1.1612176592978375E-2</v>
      </c>
      <c r="P86" s="24">
        <f t="shared" si="244"/>
        <v>7.4219212883505133E-3</v>
      </c>
      <c r="Q86" s="24">
        <f t="shared" si="244"/>
        <v>1.2574316389589576E-2</v>
      </c>
      <c r="R86" s="24">
        <f t="shared" si="244"/>
        <v>1.019144070970778E-2</v>
      </c>
      <c r="S86" s="24">
        <f t="shared" si="244"/>
        <v>9.0394783061484695E-3</v>
      </c>
      <c r="T86" s="24">
        <f t="shared" si="244"/>
        <v>1.0552140848572752E-2</v>
      </c>
      <c r="U86" s="24">
        <f t="shared" si="244"/>
        <v>9.1353268480169076E-3</v>
      </c>
      <c r="V86" s="24">
        <f t="shared" si="244"/>
        <v>8.3238939443086909E-3</v>
      </c>
      <c r="W86" s="24">
        <f t="shared" si="244"/>
        <v>8.774331127656786E-3</v>
      </c>
      <c r="X86" s="24">
        <f t="shared" si="244"/>
        <v>8.9898126927661706E-3</v>
      </c>
      <c r="Y86" s="24">
        <f t="shared" si="244"/>
        <v>9.5040810127709329E-3</v>
      </c>
      <c r="Z86" s="24">
        <f t="shared" si="244"/>
        <v>7.6979171656091881E-3</v>
      </c>
      <c r="AA86" s="24">
        <f t="shared" si="244"/>
        <v>8.8130406441064568E-3</v>
      </c>
      <c r="AB86" s="24">
        <f t="shared" si="244"/>
        <v>1.2586273769683494E-2</v>
      </c>
      <c r="AC86" s="24">
        <f t="shared" si="244"/>
        <v>1.1050334930332834E-2</v>
      </c>
      <c r="AD86" s="24">
        <f t="shared" si="244"/>
        <v>9.8075429891768696E-3</v>
      </c>
      <c r="AE86" s="24">
        <f t="shared" si="244"/>
        <v>9.5478087787452589E-3</v>
      </c>
      <c r="AF86" s="24">
        <f t="shared" si="244"/>
        <v>1.1284262297919522E-2</v>
      </c>
      <c r="AG86" s="24">
        <f t="shared" si="244"/>
        <v>7.590727111433224E-3</v>
      </c>
      <c r="AH86" s="24">
        <f t="shared" si="244"/>
        <v>1.13346962412431E-2</v>
      </c>
      <c r="AI86" s="24">
        <f t="shared" si="244"/>
        <v>0</v>
      </c>
      <c r="AJ86" s="24">
        <f t="shared" si="244"/>
        <v>1.0523871789184449E-2</v>
      </c>
      <c r="AK86" s="24">
        <f t="shared" si="244"/>
        <v>1.0265030938852872E-2</v>
      </c>
      <c r="AL86" s="24">
        <f t="shared" si="244"/>
        <v>8.6087990835089587E-3</v>
      </c>
      <c r="AM86" s="24">
        <f t="shared" si="244"/>
        <v>9.2196550369868339E-3</v>
      </c>
      <c r="AN86" s="24">
        <f t="shared" si="244"/>
        <v>1.2446741852764032E-2</v>
      </c>
      <c r="AO86" s="24">
        <f t="shared" si="244"/>
        <v>9.776454834964218E-3</v>
      </c>
      <c r="AP86" s="24">
        <f t="shared" si="244"/>
        <v>9.7115400322361923E-3</v>
      </c>
      <c r="AQ86" s="24">
        <f t="shared" si="244"/>
        <v>9.9555115606441841E-3</v>
      </c>
      <c r="AR86" s="24">
        <f t="shared" si="244"/>
        <v>7.3845374810089341E-3</v>
      </c>
      <c r="AS86" s="24">
        <f t="shared" si="244"/>
        <v>8.6975686049036507E-3</v>
      </c>
      <c r="AT86" s="24">
        <f t="shared" si="244"/>
        <v>7.7148567406232311E-3</v>
      </c>
      <c r="AU86" s="24">
        <f t="shared" si="244"/>
        <v>8.2883858107292742E-3</v>
      </c>
      <c r="AV86" s="24">
        <f t="shared" si="244"/>
        <v>9.6755047925583988E-3</v>
      </c>
      <c r="AW86" s="24">
        <f t="shared" si="244"/>
        <v>1.8745768260554026E-2</v>
      </c>
      <c r="AX86" s="83">
        <f>AX71</f>
        <v>0</v>
      </c>
      <c r="AY86" s="83">
        <f t="shared" si="236"/>
        <v>5.6858244353882098E-3</v>
      </c>
      <c r="AZ86" s="83">
        <f t="shared" si="236"/>
        <v>8.8193286380582742E-2</v>
      </c>
      <c r="BA86" s="83">
        <f t="shared" si="236"/>
        <v>0</v>
      </c>
      <c r="BB86" s="83">
        <f t="shared" si="236"/>
        <v>1.5225071534475179E-2</v>
      </c>
      <c r="BC86" s="83">
        <f t="shared" si="236"/>
        <v>0</v>
      </c>
      <c r="BD86" s="83">
        <f t="shared" si="236"/>
        <v>1.8980275342505112E-2</v>
      </c>
      <c r="BE86" s="83">
        <f t="shared" si="236"/>
        <v>2.8617497528437844E-2</v>
      </c>
      <c r="BF86" s="83">
        <f t="shared" si="236"/>
        <v>3.8149754503878984E-3</v>
      </c>
      <c r="BG86" s="83">
        <f t="shared" si="236"/>
        <v>0</v>
      </c>
      <c r="BH86" s="83">
        <f t="shared" si="236"/>
        <v>0</v>
      </c>
      <c r="BI86" s="83">
        <f t="shared" si="236"/>
        <v>0</v>
      </c>
      <c r="BJ86" s="83">
        <f t="shared" si="236"/>
        <v>0</v>
      </c>
      <c r="BK86" s="83">
        <f t="shared" si="236"/>
        <v>0</v>
      </c>
      <c r="BL86" s="83">
        <f t="shared" si="236"/>
        <v>0</v>
      </c>
      <c r="BM86" s="83">
        <f t="shared" si="236"/>
        <v>0</v>
      </c>
      <c r="BN86" s="83">
        <f t="shared" si="236"/>
        <v>0</v>
      </c>
      <c r="BO86" s="83">
        <f t="shared" si="236"/>
        <v>0</v>
      </c>
      <c r="BP86" s="83">
        <f t="shared" si="236"/>
        <v>0</v>
      </c>
      <c r="BQ86" s="83">
        <f t="shared" si="236"/>
        <v>0</v>
      </c>
      <c r="BR86" s="83">
        <f t="shared" si="236"/>
        <v>0</v>
      </c>
      <c r="BS86" s="83">
        <f t="shared" si="236"/>
        <v>0</v>
      </c>
      <c r="BT86" s="83">
        <f t="shared" si="236"/>
        <v>0</v>
      </c>
      <c r="BU86" s="83">
        <f t="shared" si="236"/>
        <v>0</v>
      </c>
      <c r="BV86" s="83">
        <f t="shared" si="236"/>
        <v>0</v>
      </c>
      <c r="BW86" s="83">
        <f t="shared" si="236"/>
        <v>0</v>
      </c>
      <c r="BX86" s="83">
        <f t="shared" si="236"/>
        <v>0</v>
      </c>
      <c r="BY86" s="83">
        <f t="shared" si="236"/>
        <v>0</v>
      </c>
      <c r="BZ86" s="83">
        <f t="shared" si="236"/>
        <v>0</v>
      </c>
      <c r="CA86" s="83">
        <f t="shared" si="236"/>
        <v>0</v>
      </c>
      <c r="CB86" s="83">
        <f t="shared" si="236"/>
        <v>0</v>
      </c>
      <c r="CC86" s="83">
        <f t="shared" si="236"/>
        <v>0</v>
      </c>
      <c r="CD86" s="83">
        <f t="shared" ref="CD86:DB86" si="245">CD71</f>
        <v>0</v>
      </c>
      <c r="CE86" s="83">
        <f t="shared" si="245"/>
        <v>0</v>
      </c>
      <c r="CF86" s="83">
        <f t="shared" si="245"/>
        <v>0</v>
      </c>
      <c r="CG86" s="83">
        <f t="shared" si="245"/>
        <v>0</v>
      </c>
      <c r="CH86" s="83">
        <f t="shared" si="245"/>
        <v>0</v>
      </c>
      <c r="CI86" s="83">
        <f t="shared" si="245"/>
        <v>0</v>
      </c>
      <c r="CJ86" s="83">
        <f t="shared" si="245"/>
        <v>0</v>
      </c>
      <c r="CK86" s="83">
        <f t="shared" si="245"/>
        <v>0</v>
      </c>
      <c r="CL86" s="83">
        <f t="shared" si="245"/>
        <v>0</v>
      </c>
      <c r="CM86" s="83">
        <f t="shared" si="245"/>
        <v>0</v>
      </c>
      <c r="CN86" s="83">
        <f t="shared" si="245"/>
        <v>0</v>
      </c>
      <c r="CO86" s="83">
        <f t="shared" si="245"/>
        <v>0</v>
      </c>
      <c r="CP86" s="83">
        <f t="shared" si="245"/>
        <v>0</v>
      </c>
      <c r="CQ86" s="83">
        <f t="shared" si="245"/>
        <v>1.3519871605836412E-2</v>
      </c>
      <c r="CR86" s="24">
        <f t="shared" si="245"/>
        <v>0</v>
      </c>
      <c r="CS86" s="24">
        <f t="shared" si="245"/>
        <v>0</v>
      </c>
      <c r="CT86" s="24">
        <f t="shared" si="245"/>
        <v>0</v>
      </c>
      <c r="CU86" s="24">
        <f t="shared" si="245"/>
        <v>0</v>
      </c>
      <c r="CV86" s="24">
        <f t="shared" si="245"/>
        <v>0</v>
      </c>
      <c r="CW86" s="24">
        <f t="shared" si="245"/>
        <v>0</v>
      </c>
      <c r="CX86" s="24">
        <f t="shared" si="245"/>
        <v>0</v>
      </c>
      <c r="CY86" s="24">
        <f t="shared" si="245"/>
        <v>0</v>
      </c>
      <c r="CZ86" s="24">
        <f t="shared" si="245"/>
        <v>0</v>
      </c>
      <c r="DA86" s="24">
        <f t="shared" si="245"/>
        <v>0</v>
      </c>
      <c r="DB86" s="24">
        <f t="shared" si="245"/>
        <v>7.411128967520296E-3</v>
      </c>
      <c r="DC86" s="26">
        <f t="shared" si="244"/>
        <v>1.7394021580064777E-2</v>
      </c>
      <c r="DD86" s="26">
        <f t="shared" si="244"/>
        <v>2.4224955880607111E-2</v>
      </c>
      <c r="DE86" s="26">
        <f t="shared" si="244"/>
        <v>2.3051835769359322E-2</v>
      </c>
      <c r="DF86" s="26">
        <f t="shared" si="244"/>
        <v>1.7138491631189287E-2</v>
      </c>
      <c r="DG86" s="26">
        <f t="shared" si="244"/>
        <v>1.5874894723829802E-2</v>
      </c>
      <c r="DH86" s="26">
        <f t="shared" si="244"/>
        <v>1.8406050352538256E-2</v>
      </c>
      <c r="DI86" s="26">
        <f t="shared" si="244"/>
        <v>1.9739742614148858E-2</v>
      </c>
      <c r="DJ86" s="26">
        <f t="shared" si="244"/>
        <v>1.8441944040638352E-2</v>
      </c>
      <c r="DK86" s="26">
        <f t="shared" si="244"/>
        <v>1.7987885318241786E-2</v>
      </c>
      <c r="DL86" s="26">
        <f t="shared" si="244"/>
        <v>1.9534684524477042E-2</v>
      </c>
      <c r="DM86" s="26">
        <f t="shared" si="244"/>
        <v>2.4177226496289894E-2</v>
      </c>
      <c r="DN86" s="26">
        <f t="shared" si="244"/>
        <v>1.8799944054417553E-2</v>
      </c>
      <c r="DO86" s="26">
        <f t="shared" si="244"/>
        <v>1.761678190400064E-2</v>
      </c>
      <c r="DP86" s="26">
        <f t="shared" si="244"/>
        <v>1.6478048880401882E-2</v>
      </c>
      <c r="DQ86" s="26">
        <v>1.8411776042405452E-2</v>
      </c>
      <c r="DR86" s="26">
        <v>1.8981941461123128E-2</v>
      </c>
      <c r="DS86" s="26">
        <v>2.3219746708722493E-2</v>
      </c>
      <c r="DT86" s="26">
        <v>1.7801458089308053E-2</v>
      </c>
      <c r="DU86" s="26">
        <v>1.7499246640824462E-2</v>
      </c>
      <c r="DV86" s="26">
        <v>1.8257083422617382E-2</v>
      </c>
      <c r="DW86" s="26">
        <f t="shared" si="244"/>
        <v>0</v>
      </c>
      <c r="DX86" s="26">
        <f t="shared" si="244"/>
        <v>0</v>
      </c>
      <c r="DY86" s="26">
        <f t="shared" si="244"/>
        <v>0</v>
      </c>
      <c r="DZ86" s="26">
        <f t="shared" si="237"/>
        <v>0</v>
      </c>
      <c r="EA86" s="26">
        <f t="shared" si="237"/>
        <v>0</v>
      </c>
      <c r="EB86" s="26">
        <f t="shared" si="237"/>
        <v>2.9198897175376749E-2</v>
      </c>
      <c r="EC86" s="26">
        <f t="shared" si="237"/>
        <v>2.2450320148776529E-2</v>
      </c>
      <c r="ED86" s="26">
        <f t="shared" si="237"/>
        <v>2.6581543975770772E-2</v>
      </c>
      <c r="EE86" s="26">
        <f t="shared" si="237"/>
        <v>4.4190549830886286E-2</v>
      </c>
      <c r="EF86" s="26">
        <f t="shared" si="237"/>
        <v>2.8368420274328059E-2</v>
      </c>
      <c r="EG86" s="26">
        <f t="shared" si="237"/>
        <v>7.6537259513614328E-2</v>
      </c>
      <c r="EH86" s="26">
        <f t="shared" si="237"/>
        <v>9.6483052650498634E-3</v>
      </c>
      <c r="EI86" s="26">
        <f t="shared" si="237"/>
        <v>6.1141736043413423E-3</v>
      </c>
      <c r="EJ86" s="26">
        <f t="shared" si="237"/>
        <v>1.0069947815046682E-2</v>
      </c>
      <c r="EK86" s="26">
        <f t="shared" si="237"/>
        <v>1.7698555745664386E-2</v>
      </c>
      <c r="EL86" s="26">
        <f t="shared" si="237"/>
        <v>9.6694684321633334E-3</v>
      </c>
      <c r="EM86" s="26">
        <f t="shared" si="237"/>
        <v>0</v>
      </c>
      <c r="EN86" s="26">
        <f t="shared" si="237"/>
        <v>0</v>
      </c>
      <c r="EO86" s="26">
        <f t="shared" si="237"/>
        <v>0</v>
      </c>
      <c r="EP86" s="26">
        <f t="shared" si="237"/>
        <v>0</v>
      </c>
      <c r="EQ86" s="26">
        <f t="shared" si="237"/>
        <v>0</v>
      </c>
      <c r="ER86" s="27">
        <v>0</v>
      </c>
      <c r="ES86" s="27">
        <v>0</v>
      </c>
      <c r="ET86" s="27">
        <v>0</v>
      </c>
      <c r="EU86" s="27">
        <v>0</v>
      </c>
      <c r="EV86" s="27">
        <v>0</v>
      </c>
      <c r="EW86" s="27">
        <v>0</v>
      </c>
      <c r="EX86" s="27">
        <v>0</v>
      </c>
      <c r="EY86" s="27">
        <v>0</v>
      </c>
      <c r="EZ86" s="27">
        <v>0</v>
      </c>
      <c r="FA86" s="27">
        <v>0</v>
      </c>
      <c r="FB86" s="27">
        <v>0</v>
      </c>
      <c r="FC86" s="27">
        <v>0</v>
      </c>
      <c r="FD86" s="27">
        <v>0</v>
      </c>
      <c r="FE86" s="27">
        <v>0</v>
      </c>
      <c r="FF86" s="27">
        <v>0</v>
      </c>
      <c r="FG86" s="27">
        <v>0</v>
      </c>
      <c r="FH86" s="27">
        <v>0</v>
      </c>
      <c r="FI86" s="27">
        <v>0</v>
      </c>
      <c r="FJ86" s="27">
        <v>0</v>
      </c>
      <c r="FK86" s="27">
        <v>0</v>
      </c>
      <c r="FL86" s="27">
        <v>0</v>
      </c>
      <c r="FM86" s="27">
        <v>0</v>
      </c>
      <c r="FN86" s="27">
        <v>0</v>
      </c>
      <c r="FO86" s="27">
        <v>0</v>
      </c>
      <c r="FP86" s="27">
        <v>0</v>
      </c>
      <c r="FQ86" s="27">
        <v>0</v>
      </c>
      <c r="FR86" s="27">
        <v>0</v>
      </c>
      <c r="FS86" s="27">
        <v>0</v>
      </c>
      <c r="FT86" s="27">
        <v>0</v>
      </c>
      <c r="FU86" s="27">
        <v>0</v>
      </c>
      <c r="FV86" s="27">
        <f>FV71</f>
        <v>0</v>
      </c>
      <c r="FW86" s="27">
        <f t="shared" si="238"/>
        <v>0</v>
      </c>
      <c r="FX86" s="27">
        <f t="shared" si="238"/>
        <v>0</v>
      </c>
      <c r="FY86" s="27">
        <f t="shared" si="238"/>
        <v>0</v>
      </c>
      <c r="FZ86" s="27">
        <f t="shared" si="238"/>
        <v>0</v>
      </c>
      <c r="GA86" s="27">
        <f t="shared" si="238"/>
        <v>0</v>
      </c>
      <c r="GB86" s="27">
        <f t="shared" si="238"/>
        <v>0</v>
      </c>
      <c r="GC86" s="27">
        <f t="shared" si="238"/>
        <v>0</v>
      </c>
      <c r="GD86" s="27">
        <f t="shared" si="238"/>
        <v>0</v>
      </c>
      <c r="GE86" s="27">
        <f t="shared" si="238"/>
        <v>0</v>
      </c>
      <c r="GF86" s="27">
        <f t="shared" si="238"/>
        <v>0</v>
      </c>
      <c r="GG86" s="27">
        <f t="shared" si="238"/>
        <v>0</v>
      </c>
      <c r="GH86" s="27">
        <f t="shared" si="238"/>
        <v>0</v>
      </c>
      <c r="GI86" s="27">
        <f t="shared" si="238"/>
        <v>0</v>
      </c>
      <c r="GJ86" s="27">
        <f t="shared" si="238"/>
        <v>0</v>
      </c>
      <c r="GK86" s="27">
        <f t="shared" si="238"/>
        <v>0</v>
      </c>
      <c r="GL86" s="27">
        <f t="shared" si="238"/>
        <v>0</v>
      </c>
      <c r="GM86" s="27">
        <f t="shared" si="238"/>
        <v>0</v>
      </c>
      <c r="GN86" s="27">
        <f t="shared" si="238"/>
        <v>0</v>
      </c>
      <c r="GO86" s="27">
        <f t="shared" si="238"/>
        <v>0</v>
      </c>
      <c r="GP86" s="27">
        <f t="shared" si="238"/>
        <v>0</v>
      </c>
      <c r="GQ86" s="27">
        <f t="shared" si="238"/>
        <v>0</v>
      </c>
      <c r="GR86" s="27">
        <f t="shared" si="238"/>
        <v>0</v>
      </c>
      <c r="GS86" s="27">
        <f t="shared" si="238"/>
        <v>0</v>
      </c>
      <c r="GT86" s="27">
        <f t="shared" si="238"/>
        <v>0</v>
      </c>
      <c r="GU86" s="27">
        <f t="shared" si="238"/>
        <v>0</v>
      </c>
      <c r="GV86" s="27">
        <f t="shared" si="238"/>
        <v>0</v>
      </c>
      <c r="GW86" s="27">
        <f t="shared" si="238"/>
        <v>0</v>
      </c>
      <c r="GX86" s="27">
        <f t="shared" si="238"/>
        <v>0</v>
      </c>
      <c r="GY86" s="27">
        <f t="shared" si="238"/>
        <v>0</v>
      </c>
      <c r="GZ86" s="27">
        <f>GZ71</f>
        <v>0</v>
      </c>
      <c r="HA86" s="27">
        <f t="shared" si="239"/>
        <v>0</v>
      </c>
      <c r="HB86" s="27">
        <f t="shared" si="239"/>
        <v>0</v>
      </c>
      <c r="HC86" s="27">
        <f t="shared" si="239"/>
        <v>0</v>
      </c>
      <c r="HD86" s="27">
        <f t="shared" si="239"/>
        <v>0</v>
      </c>
      <c r="HE86" s="27">
        <f t="shared" si="239"/>
        <v>0</v>
      </c>
      <c r="HF86" s="27">
        <f t="shared" si="239"/>
        <v>0</v>
      </c>
      <c r="HG86" s="27">
        <f t="shared" si="239"/>
        <v>0</v>
      </c>
      <c r="HH86" s="27">
        <f t="shared" si="239"/>
        <v>0</v>
      </c>
      <c r="HI86" s="27">
        <f t="shared" si="239"/>
        <v>0</v>
      </c>
      <c r="HJ86" s="27">
        <f t="shared" si="239"/>
        <v>0</v>
      </c>
      <c r="HK86" s="27">
        <f t="shared" si="239"/>
        <v>0</v>
      </c>
      <c r="HL86" s="27">
        <f t="shared" si="239"/>
        <v>0</v>
      </c>
      <c r="HM86" s="27">
        <f t="shared" si="239"/>
        <v>0</v>
      </c>
      <c r="HN86" s="27">
        <f t="shared" si="239"/>
        <v>0</v>
      </c>
      <c r="HO86" s="27">
        <f t="shared" si="239"/>
        <v>0</v>
      </c>
      <c r="HP86" s="27">
        <f t="shared" si="239"/>
        <v>0</v>
      </c>
      <c r="HQ86" s="27">
        <f t="shared" si="239"/>
        <v>0</v>
      </c>
      <c r="HR86" s="27">
        <f t="shared" si="239"/>
        <v>0</v>
      </c>
      <c r="HS86" s="27">
        <f t="shared" si="239"/>
        <v>0</v>
      </c>
      <c r="HT86" s="27">
        <f t="shared" si="239"/>
        <v>0</v>
      </c>
      <c r="HU86" s="27">
        <f t="shared" si="239"/>
        <v>0</v>
      </c>
      <c r="HV86" s="27">
        <f t="shared" si="239"/>
        <v>0</v>
      </c>
      <c r="HW86" s="27">
        <f t="shared" si="239"/>
        <v>0</v>
      </c>
      <c r="HX86" s="27">
        <f t="shared" si="239"/>
        <v>0</v>
      </c>
      <c r="HY86" s="27">
        <f t="shared" si="239"/>
        <v>0</v>
      </c>
      <c r="HZ86" s="27">
        <f t="shared" si="239"/>
        <v>0</v>
      </c>
      <c r="IA86" s="27">
        <f t="shared" si="239"/>
        <v>0</v>
      </c>
      <c r="IB86" s="27">
        <f t="shared" si="239"/>
        <v>0</v>
      </c>
      <c r="IC86" s="27">
        <f t="shared" si="239"/>
        <v>0</v>
      </c>
      <c r="ID86" s="27">
        <f t="shared" si="239"/>
        <v>0</v>
      </c>
      <c r="IE86" s="27">
        <f t="shared" si="239"/>
        <v>0</v>
      </c>
      <c r="IF86" s="27">
        <f t="shared" si="239"/>
        <v>0</v>
      </c>
      <c r="IG86" s="27">
        <f t="shared" si="239"/>
        <v>0</v>
      </c>
      <c r="IH86" s="27">
        <f t="shared" si="239"/>
        <v>0</v>
      </c>
      <c r="II86" s="27">
        <f t="shared" si="239"/>
        <v>0</v>
      </c>
      <c r="IJ86" s="27">
        <f t="shared" si="239"/>
        <v>0</v>
      </c>
      <c r="IK86" s="27">
        <f t="shared" si="239"/>
        <v>0</v>
      </c>
      <c r="IL86" s="27">
        <f t="shared" si="239"/>
        <v>0</v>
      </c>
      <c r="IM86" s="27">
        <f t="shared" si="239"/>
        <v>0</v>
      </c>
      <c r="IN86" s="27">
        <f t="shared" si="239"/>
        <v>0</v>
      </c>
      <c r="IO86" s="27">
        <f t="shared" si="239"/>
        <v>0</v>
      </c>
      <c r="IP86" s="27">
        <f t="shared" si="239"/>
        <v>0</v>
      </c>
      <c r="IQ86" s="27">
        <f t="shared" si="239"/>
        <v>0</v>
      </c>
      <c r="IR86" s="27">
        <f t="shared" si="239"/>
        <v>0</v>
      </c>
      <c r="IS86" s="27">
        <f t="shared" si="239"/>
        <v>0</v>
      </c>
      <c r="IT86" s="27">
        <f>IT71</f>
        <v>0</v>
      </c>
      <c r="IU86" s="27">
        <f t="shared" si="240"/>
        <v>3.1538575553295514E-3</v>
      </c>
      <c r="IV86" s="27">
        <f t="shared" si="240"/>
        <v>2.5167292237960787E-2</v>
      </c>
      <c r="IW86" s="27">
        <f t="shared" si="240"/>
        <v>1.7925826711469844E-2</v>
      </c>
      <c r="IX86" s="27">
        <f t="shared" si="240"/>
        <v>2.670778312272809E-2</v>
      </c>
      <c r="IY86" s="27">
        <f t="shared" si="240"/>
        <v>1.5013208236276737E-3</v>
      </c>
      <c r="IZ86" s="27">
        <f t="shared" si="240"/>
        <v>2.6844627758843422E-2</v>
      </c>
      <c r="JA86" s="27">
        <f t="shared" si="240"/>
        <v>1.0630059948460922E-2</v>
      </c>
      <c r="JB86" s="27">
        <f t="shared" si="240"/>
        <v>7.8010178033643685E-3</v>
      </c>
      <c r="JC86" s="27">
        <f t="shared" si="240"/>
        <v>7.5532195239683278E-3</v>
      </c>
      <c r="JD86" s="27">
        <f t="shared" si="240"/>
        <v>7.4431574868301193E-3</v>
      </c>
      <c r="JE86" s="27">
        <f t="shared" si="240"/>
        <v>1.238312390911663E-2</v>
      </c>
      <c r="JF86" s="27">
        <f t="shared" si="240"/>
        <v>7.6066681938612409E-3</v>
      </c>
      <c r="JG86" s="27">
        <f t="shared" si="240"/>
        <v>2.3898301728810682E-2</v>
      </c>
      <c r="JH86" s="27">
        <f t="shared" si="240"/>
        <v>1.3938190962517246E-2</v>
      </c>
      <c r="JI86" s="27">
        <f t="shared" si="240"/>
        <v>1.3843672007207496E-2</v>
      </c>
      <c r="JJ86" s="27">
        <f t="shared" si="240"/>
        <v>2.1276934778763849E-2</v>
      </c>
      <c r="JK86" s="27">
        <f>JK71</f>
        <v>0</v>
      </c>
      <c r="JL86" s="27">
        <f t="shared" si="241"/>
        <v>0</v>
      </c>
      <c r="JM86" s="27">
        <f t="shared" si="241"/>
        <v>0</v>
      </c>
      <c r="JN86" s="27">
        <f t="shared" si="241"/>
        <v>0</v>
      </c>
      <c r="JO86" s="27">
        <f t="shared" si="241"/>
        <v>0</v>
      </c>
      <c r="JP86" s="27">
        <f t="shared" si="241"/>
        <v>0</v>
      </c>
      <c r="JQ86" s="27">
        <f t="shared" si="241"/>
        <v>0</v>
      </c>
      <c r="JR86" s="27">
        <f t="shared" si="241"/>
        <v>0</v>
      </c>
      <c r="JS86" s="27">
        <f t="shared" si="241"/>
        <v>0</v>
      </c>
      <c r="JT86" s="27">
        <f t="shared" si="241"/>
        <v>0</v>
      </c>
      <c r="JU86" s="27">
        <f t="shared" si="241"/>
        <v>0</v>
      </c>
      <c r="JV86" s="27">
        <f t="shared" si="241"/>
        <v>0</v>
      </c>
      <c r="JW86" s="27">
        <f t="shared" si="241"/>
        <v>0</v>
      </c>
      <c r="JX86" s="27">
        <f t="shared" si="241"/>
        <v>0</v>
      </c>
      <c r="JY86" s="27">
        <f t="shared" si="241"/>
        <v>0</v>
      </c>
      <c r="JZ86" s="27">
        <f t="shared" si="241"/>
        <v>0</v>
      </c>
      <c r="KA86" s="27">
        <f t="shared" ref="KA86:LS86" si="246">KA71</f>
        <v>0</v>
      </c>
      <c r="KB86" s="27">
        <f t="shared" si="246"/>
        <v>0</v>
      </c>
      <c r="KC86" s="27">
        <f t="shared" si="246"/>
        <v>0</v>
      </c>
      <c r="KD86" s="27">
        <f t="shared" si="246"/>
        <v>0</v>
      </c>
      <c r="KE86" s="27">
        <f t="shared" si="246"/>
        <v>0</v>
      </c>
      <c r="KF86" s="27">
        <f t="shared" si="246"/>
        <v>0</v>
      </c>
      <c r="KG86" s="27">
        <f t="shared" si="246"/>
        <v>0</v>
      </c>
      <c r="KH86" s="27">
        <f t="shared" si="246"/>
        <v>0</v>
      </c>
      <c r="KI86" s="27">
        <f t="shared" si="246"/>
        <v>0</v>
      </c>
      <c r="KJ86" s="27">
        <f t="shared" si="246"/>
        <v>0</v>
      </c>
      <c r="KK86" s="27">
        <f t="shared" si="246"/>
        <v>0</v>
      </c>
      <c r="KL86" s="27">
        <f t="shared" si="246"/>
        <v>0</v>
      </c>
      <c r="KM86" s="238">
        <f t="shared" si="246"/>
        <v>0</v>
      </c>
      <c r="KN86" s="238">
        <f t="shared" si="246"/>
        <v>0</v>
      </c>
      <c r="KO86" s="239">
        <f t="shared" si="246"/>
        <v>0</v>
      </c>
      <c r="KP86" s="239">
        <f t="shared" si="246"/>
        <v>0</v>
      </c>
      <c r="KQ86" s="239">
        <f t="shared" si="246"/>
        <v>0</v>
      </c>
      <c r="KR86" s="239">
        <f t="shared" si="246"/>
        <v>0</v>
      </c>
      <c r="KS86" s="239">
        <f t="shared" si="246"/>
        <v>0</v>
      </c>
      <c r="KT86" s="239">
        <f t="shared" si="246"/>
        <v>0</v>
      </c>
      <c r="KU86" s="239">
        <f t="shared" si="246"/>
        <v>0</v>
      </c>
      <c r="KV86" s="239">
        <f t="shared" si="246"/>
        <v>0</v>
      </c>
      <c r="KW86" s="239">
        <f t="shared" si="246"/>
        <v>0</v>
      </c>
      <c r="KX86" s="239">
        <f t="shared" si="246"/>
        <v>0</v>
      </c>
      <c r="KY86" s="239">
        <f t="shared" si="246"/>
        <v>0</v>
      </c>
      <c r="KZ86" s="239">
        <f t="shared" si="246"/>
        <v>0</v>
      </c>
      <c r="LA86" s="239">
        <f t="shared" si="246"/>
        <v>0</v>
      </c>
      <c r="LB86" s="239">
        <f t="shared" si="246"/>
        <v>0</v>
      </c>
      <c r="LC86" s="239">
        <f t="shared" si="246"/>
        <v>0</v>
      </c>
      <c r="LD86" s="239">
        <f t="shared" si="246"/>
        <v>0</v>
      </c>
      <c r="LE86" s="239">
        <f t="shared" si="246"/>
        <v>0</v>
      </c>
      <c r="LF86" s="239">
        <f t="shared" si="246"/>
        <v>0</v>
      </c>
      <c r="LG86" s="239">
        <f t="shared" si="246"/>
        <v>0</v>
      </c>
      <c r="LH86" s="239">
        <f t="shared" si="246"/>
        <v>0</v>
      </c>
      <c r="LI86" s="239">
        <f t="shared" si="246"/>
        <v>0</v>
      </c>
      <c r="LJ86" s="239">
        <f t="shared" si="246"/>
        <v>0</v>
      </c>
      <c r="LK86" s="239">
        <f t="shared" si="246"/>
        <v>0</v>
      </c>
      <c r="LL86" s="239">
        <f t="shared" si="246"/>
        <v>0</v>
      </c>
      <c r="LM86" s="240">
        <f t="shared" si="246"/>
        <v>0</v>
      </c>
      <c r="LN86" s="240">
        <f t="shared" si="246"/>
        <v>0</v>
      </c>
      <c r="LO86" s="240">
        <f t="shared" si="246"/>
        <v>0</v>
      </c>
      <c r="LP86" s="240">
        <f t="shared" si="246"/>
        <v>0</v>
      </c>
      <c r="LQ86" s="240">
        <f t="shared" si="246"/>
        <v>0</v>
      </c>
      <c r="LR86" s="240">
        <f t="shared" si="246"/>
        <v>0</v>
      </c>
      <c r="LS86" s="240">
        <f t="shared" si="246"/>
        <v>0</v>
      </c>
      <c r="LT86" s="127">
        <f>LT71</f>
        <v>0</v>
      </c>
      <c r="LU86" s="127">
        <f t="shared" si="242"/>
        <v>0</v>
      </c>
      <c r="LV86" s="127">
        <f t="shared" si="242"/>
        <v>0</v>
      </c>
      <c r="LW86" s="127">
        <f t="shared" si="242"/>
        <v>0</v>
      </c>
      <c r="LX86" s="127">
        <f t="shared" si="242"/>
        <v>0</v>
      </c>
      <c r="LY86" s="127">
        <f t="shared" si="242"/>
        <v>0</v>
      </c>
      <c r="LZ86" s="127">
        <f t="shared" si="242"/>
        <v>0</v>
      </c>
      <c r="MA86" s="127">
        <f t="shared" si="242"/>
        <v>0</v>
      </c>
      <c r="MB86" s="127">
        <f t="shared" si="242"/>
        <v>0</v>
      </c>
      <c r="MC86" s="127">
        <f t="shared" si="242"/>
        <v>0</v>
      </c>
      <c r="MD86" s="127">
        <f t="shared" si="242"/>
        <v>0</v>
      </c>
      <c r="ME86" s="127">
        <f t="shared" si="242"/>
        <v>0</v>
      </c>
      <c r="MF86" s="127">
        <f t="shared" si="242"/>
        <v>0</v>
      </c>
      <c r="MG86" s="127">
        <f t="shared" si="242"/>
        <v>0</v>
      </c>
      <c r="MH86" s="127">
        <f t="shared" si="242"/>
        <v>0</v>
      </c>
      <c r="MI86" s="127">
        <f t="shared" si="242"/>
        <v>0</v>
      </c>
      <c r="MJ86" s="127">
        <f t="shared" si="242"/>
        <v>0</v>
      </c>
      <c r="MK86" s="127">
        <f t="shared" si="242"/>
        <v>0</v>
      </c>
      <c r="ML86" s="127">
        <f t="shared" si="242"/>
        <v>0</v>
      </c>
      <c r="MM86" s="127">
        <f t="shared" si="242"/>
        <v>0</v>
      </c>
      <c r="MN86" s="127">
        <f t="shared" si="242"/>
        <v>0</v>
      </c>
      <c r="MO86" s="127">
        <f t="shared" si="242"/>
        <v>0</v>
      </c>
      <c r="MP86" s="127">
        <f t="shared" si="242"/>
        <v>0</v>
      </c>
      <c r="MQ86" s="127">
        <f t="shared" si="242"/>
        <v>0</v>
      </c>
      <c r="MR86" s="127">
        <f t="shared" si="242"/>
        <v>0</v>
      </c>
      <c r="MS86" s="127">
        <f t="shared" si="242"/>
        <v>0</v>
      </c>
      <c r="MT86" s="127">
        <f t="shared" si="242"/>
        <v>0</v>
      </c>
      <c r="MU86" s="127">
        <f t="shared" si="242"/>
        <v>0</v>
      </c>
      <c r="MV86" s="127">
        <f t="shared" si="242"/>
        <v>0</v>
      </c>
      <c r="MW86" s="127">
        <f t="shared" si="242"/>
        <v>0</v>
      </c>
      <c r="MX86" s="127">
        <f t="shared" si="242"/>
        <v>0</v>
      </c>
      <c r="MY86" s="127">
        <f t="shared" si="242"/>
        <v>0</v>
      </c>
      <c r="MZ86" s="127">
        <f t="shared" si="242"/>
        <v>0</v>
      </c>
      <c r="NA86" s="127">
        <f t="shared" si="242"/>
        <v>0</v>
      </c>
      <c r="NB86" s="127">
        <f t="shared" si="242"/>
        <v>0</v>
      </c>
      <c r="NC86" s="127">
        <f t="shared" si="242"/>
        <v>0</v>
      </c>
      <c r="ND86" s="127">
        <f t="shared" si="242"/>
        <v>0</v>
      </c>
      <c r="NE86" s="127">
        <f t="shared" si="242"/>
        <v>0</v>
      </c>
    </row>
    <row r="87" spans="1:369" s="38" customFormat="1">
      <c r="A87" s="24" t="s">
        <v>219</v>
      </c>
      <c r="B87" s="24">
        <f>B72*3/2</f>
        <v>11.631675863392553</v>
      </c>
      <c r="C87" s="24">
        <f t="shared" ref="C87:DY88" si="247">C72*3/2</f>
        <v>11.761486297721403</v>
      </c>
      <c r="D87" s="24">
        <f t="shared" si="247"/>
        <v>12.286887598592113</v>
      </c>
      <c r="E87" s="24">
        <f t="shared" si="247"/>
        <v>11.147784094178325</v>
      </c>
      <c r="F87" s="24">
        <f t="shared" si="247"/>
        <v>13.255804175363604</v>
      </c>
      <c r="G87" s="24">
        <f t="shared" si="247"/>
        <v>12.551804044950099</v>
      </c>
      <c r="H87" s="24">
        <f t="shared" si="247"/>
        <v>12.513259281613273</v>
      </c>
      <c r="I87" s="24">
        <f t="shared" si="247"/>
        <v>11.957352539916847</v>
      </c>
      <c r="J87" s="24">
        <f t="shared" si="247"/>
        <v>12.356166165920932</v>
      </c>
      <c r="K87" s="24">
        <f t="shared" si="247"/>
        <v>12.519694462587839</v>
      </c>
      <c r="L87" s="24">
        <f t="shared" si="247"/>
        <v>12.61790899297541</v>
      </c>
      <c r="M87" s="24">
        <f t="shared" si="247"/>
        <v>11.831861603847157</v>
      </c>
      <c r="N87" s="24">
        <f t="shared" si="247"/>
        <v>11.971210650532573</v>
      </c>
      <c r="O87" s="24">
        <f t="shared" si="247"/>
        <v>12.51514608509283</v>
      </c>
      <c r="P87" s="24">
        <f t="shared" si="247"/>
        <v>13.79695197642614</v>
      </c>
      <c r="Q87" s="24">
        <f t="shared" si="247"/>
        <v>12.290942389215864</v>
      </c>
      <c r="R87" s="24">
        <f t="shared" si="247"/>
        <v>12.129615911002695</v>
      </c>
      <c r="S87" s="24">
        <f t="shared" si="247"/>
        <v>12.084771626108441</v>
      </c>
      <c r="T87" s="24">
        <f t="shared" si="247"/>
        <v>13.292961259422331</v>
      </c>
      <c r="U87" s="24">
        <f t="shared" si="247"/>
        <v>14.370928123918699</v>
      </c>
      <c r="V87" s="24">
        <f t="shared" si="247"/>
        <v>17.358569610862311</v>
      </c>
      <c r="W87" s="24">
        <f t="shared" si="247"/>
        <v>16.761767022991851</v>
      </c>
      <c r="X87" s="24">
        <f t="shared" si="247"/>
        <v>17.236480166145405</v>
      </c>
      <c r="Y87" s="24">
        <f t="shared" si="247"/>
        <v>16.994351048151259</v>
      </c>
      <c r="Z87" s="24">
        <f t="shared" si="247"/>
        <v>18.097504363602273</v>
      </c>
      <c r="AA87" s="24">
        <f t="shared" si="247"/>
        <v>17.814774956606087</v>
      </c>
      <c r="AB87" s="24">
        <f t="shared" si="247"/>
        <v>12.130322566473559</v>
      </c>
      <c r="AC87" s="24">
        <f t="shared" si="247"/>
        <v>14.318366609946548</v>
      </c>
      <c r="AD87" s="24">
        <f t="shared" si="247"/>
        <v>18.494910864355219</v>
      </c>
      <c r="AE87" s="24">
        <f t="shared" si="247"/>
        <v>16.7168380710226</v>
      </c>
      <c r="AF87" s="24">
        <f t="shared" si="247"/>
        <v>16.917409989164639</v>
      </c>
      <c r="AG87" s="24">
        <f t="shared" si="247"/>
        <v>17.588270075342489</v>
      </c>
      <c r="AH87" s="24">
        <f t="shared" si="247"/>
        <v>17.205433512853148</v>
      </c>
      <c r="AI87" s="24">
        <f t="shared" si="247"/>
        <v>17.644219090003535</v>
      </c>
      <c r="AJ87" s="24">
        <f t="shared" si="247"/>
        <v>11.735503282804309</v>
      </c>
      <c r="AK87" s="24">
        <f t="shared" si="247"/>
        <v>11.609499538468647</v>
      </c>
      <c r="AL87" s="24">
        <f t="shared" si="247"/>
        <v>15.182243967390221</v>
      </c>
      <c r="AM87" s="24">
        <f t="shared" si="247"/>
        <v>12.167722967659813</v>
      </c>
      <c r="AN87" s="24">
        <f t="shared" si="247"/>
        <v>13.715066129601308</v>
      </c>
      <c r="AO87" s="24">
        <f t="shared" si="247"/>
        <v>14.645432022130141</v>
      </c>
      <c r="AP87" s="24">
        <f t="shared" si="247"/>
        <v>16.060390359455496</v>
      </c>
      <c r="AQ87" s="24">
        <f t="shared" si="247"/>
        <v>12.055263819326619</v>
      </c>
      <c r="AR87" s="24">
        <f t="shared" si="247"/>
        <v>11.974873234532261</v>
      </c>
      <c r="AS87" s="24">
        <f t="shared" si="247"/>
        <v>11.942054766356748</v>
      </c>
      <c r="AT87" s="24">
        <f t="shared" si="247"/>
        <v>13.600018730033813</v>
      </c>
      <c r="AU87" s="24">
        <f t="shared" si="247"/>
        <v>13.415382386265396</v>
      </c>
      <c r="AV87" s="24">
        <f t="shared" si="247"/>
        <v>12.745987319008862</v>
      </c>
      <c r="AW87" s="24">
        <f t="shared" si="247"/>
        <v>19.923854939901563</v>
      </c>
      <c r="AX87" s="83">
        <f>AX72*3/2</f>
        <v>18.354783793490697</v>
      </c>
      <c r="AY87" s="83">
        <f t="shared" ref="AY87:DB88" si="248">AY72*3/2</f>
        <v>18.445781870333025</v>
      </c>
      <c r="AZ87" s="83">
        <f t="shared" si="248"/>
        <v>18.194582995954093</v>
      </c>
      <c r="BA87" s="83">
        <f t="shared" si="248"/>
        <v>18.576833260857409</v>
      </c>
      <c r="BB87" s="83">
        <f t="shared" si="248"/>
        <v>18.387763603713253</v>
      </c>
      <c r="BC87" s="83">
        <f t="shared" si="248"/>
        <v>18.319313920858264</v>
      </c>
      <c r="BD87" s="83">
        <f t="shared" si="248"/>
        <v>18.417694686507051</v>
      </c>
      <c r="BE87" s="83">
        <f t="shared" si="248"/>
        <v>18.368811555355542</v>
      </c>
      <c r="BF87" s="83">
        <f t="shared" si="248"/>
        <v>18.126495288518196</v>
      </c>
      <c r="BG87" s="83">
        <f t="shared" si="248"/>
        <v>18.260281480916845</v>
      </c>
      <c r="BH87" s="83">
        <f t="shared" si="248"/>
        <v>18.117255846936768</v>
      </c>
      <c r="BI87" s="83">
        <f t="shared" si="248"/>
        <v>18.54774679489849</v>
      </c>
      <c r="BJ87" s="83">
        <f t="shared" si="248"/>
        <v>6.7042318302396184</v>
      </c>
      <c r="BK87" s="83">
        <f t="shared" si="248"/>
        <v>10.066985720682274</v>
      </c>
      <c r="BL87" s="83">
        <f t="shared" si="248"/>
        <v>7.4901632540023826</v>
      </c>
      <c r="BM87" s="83">
        <f t="shared" si="248"/>
        <v>8.014398990498286</v>
      </c>
      <c r="BN87" s="83">
        <f t="shared" si="248"/>
        <v>12.166908051430454</v>
      </c>
      <c r="BO87" s="83">
        <f t="shared" si="248"/>
        <v>8.3216014018848377</v>
      </c>
      <c r="BP87" s="83">
        <f t="shared" si="248"/>
        <v>17.838315827933993</v>
      </c>
      <c r="BQ87" s="83">
        <f t="shared" si="248"/>
        <v>18.463219753095974</v>
      </c>
      <c r="BR87" s="83">
        <f t="shared" si="248"/>
        <v>15.411621098815029</v>
      </c>
      <c r="BS87" s="83">
        <f t="shared" si="248"/>
        <v>17.858685597532396</v>
      </c>
      <c r="BT87" s="83">
        <f t="shared" si="248"/>
        <v>18.552446387339842</v>
      </c>
      <c r="BU87" s="83">
        <f t="shared" si="248"/>
        <v>18.257542275229699</v>
      </c>
      <c r="BV87" s="83">
        <f t="shared" si="248"/>
        <v>16.928967956107709</v>
      </c>
      <c r="BW87" s="83">
        <f t="shared" si="248"/>
        <v>17.725783383015095</v>
      </c>
      <c r="BX87" s="83">
        <f t="shared" si="248"/>
        <v>17.77956038326932</v>
      </c>
      <c r="BY87" s="83">
        <f t="shared" si="248"/>
        <v>17.683699826062369</v>
      </c>
      <c r="BZ87" s="83">
        <f t="shared" si="248"/>
        <v>18.242543051572444</v>
      </c>
      <c r="CA87" s="83">
        <f t="shared" si="248"/>
        <v>18.203131334723988</v>
      </c>
      <c r="CB87" s="83">
        <f t="shared" si="248"/>
        <v>18.092459459206829</v>
      </c>
      <c r="CC87" s="83">
        <f t="shared" si="248"/>
        <v>17.843498344434128</v>
      </c>
      <c r="CD87" s="83">
        <f t="shared" si="248"/>
        <v>17.79437671132084</v>
      </c>
      <c r="CE87" s="83">
        <f t="shared" si="248"/>
        <v>16.881008874842859</v>
      </c>
      <c r="CF87" s="83">
        <f t="shared" si="248"/>
        <v>18.339391093833655</v>
      </c>
      <c r="CG87" s="83">
        <f t="shared" si="248"/>
        <v>19.184089410849978</v>
      </c>
      <c r="CH87" s="83">
        <f t="shared" si="248"/>
        <v>16.539224663157761</v>
      </c>
      <c r="CI87" s="83">
        <f t="shared" si="248"/>
        <v>16.300209181313871</v>
      </c>
      <c r="CJ87" s="83">
        <f t="shared" si="248"/>
        <v>18.286965037855239</v>
      </c>
      <c r="CK87" s="83">
        <f t="shared" si="248"/>
        <v>18.539329153009351</v>
      </c>
      <c r="CL87" s="83">
        <f t="shared" si="248"/>
        <v>18.235052910511865</v>
      </c>
      <c r="CM87" s="83">
        <f t="shared" si="248"/>
        <v>17.876208440928011</v>
      </c>
      <c r="CN87" s="83">
        <f t="shared" si="248"/>
        <v>17.794492081804634</v>
      </c>
      <c r="CO87" s="83">
        <f t="shared" si="248"/>
        <v>18.97577512177471</v>
      </c>
      <c r="CP87" s="83">
        <f t="shared" si="248"/>
        <v>18.825074674497952</v>
      </c>
      <c r="CQ87" s="83">
        <f t="shared" si="248"/>
        <v>18.614428320560005</v>
      </c>
      <c r="CR87" s="24">
        <f t="shared" si="248"/>
        <v>14.38808140227817</v>
      </c>
      <c r="CS87" s="24">
        <f t="shared" si="248"/>
        <v>16.394175524492951</v>
      </c>
      <c r="CT87" s="24">
        <f t="shared" si="248"/>
        <v>17.444292650351262</v>
      </c>
      <c r="CU87" s="24">
        <f t="shared" si="248"/>
        <v>16.668035122075629</v>
      </c>
      <c r="CV87" s="24">
        <f t="shared" si="248"/>
        <v>15.404566464467472</v>
      </c>
      <c r="CW87" s="24">
        <f t="shared" si="248"/>
        <v>16.979997926983341</v>
      </c>
      <c r="CX87" s="24">
        <f t="shared" si="248"/>
        <v>14.819776097741089</v>
      </c>
      <c r="CY87" s="24">
        <f t="shared" si="248"/>
        <v>15.179138772835689</v>
      </c>
      <c r="CZ87" s="24">
        <f t="shared" si="248"/>
        <v>15.351654303310184</v>
      </c>
      <c r="DA87" s="24">
        <f t="shared" si="248"/>
        <v>12.03180506850968</v>
      </c>
      <c r="DB87" s="24">
        <f t="shared" si="248"/>
        <v>16.219774314775158</v>
      </c>
      <c r="DC87" s="26">
        <f t="shared" si="247"/>
        <v>15.045848224616741</v>
      </c>
      <c r="DD87" s="26">
        <f t="shared" si="247"/>
        <v>14.814371643067769</v>
      </c>
      <c r="DE87" s="26">
        <f t="shared" si="247"/>
        <v>14.92794578303943</v>
      </c>
      <c r="DF87" s="26">
        <f t="shared" si="247"/>
        <v>15.328992891888088</v>
      </c>
      <c r="DG87" s="26">
        <f t="shared" si="247"/>
        <v>15.039897791961209</v>
      </c>
      <c r="DH87" s="26">
        <f t="shared" si="247"/>
        <v>13.939708654460219</v>
      </c>
      <c r="DI87" s="26">
        <f t="shared" si="247"/>
        <v>13.762693760095766</v>
      </c>
      <c r="DJ87" s="26">
        <f t="shared" si="247"/>
        <v>13.476728836686366</v>
      </c>
      <c r="DK87" s="26">
        <f t="shared" si="247"/>
        <v>13.447738627559685</v>
      </c>
      <c r="DL87" s="26">
        <f t="shared" si="247"/>
        <v>13.599664914419296</v>
      </c>
      <c r="DM87" s="26">
        <f t="shared" si="247"/>
        <v>14.404460736494196</v>
      </c>
      <c r="DN87" s="26">
        <f t="shared" si="247"/>
        <v>14.660537965904926</v>
      </c>
      <c r="DO87" s="26">
        <f t="shared" si="247"/>
        <v>15.106530080791609</v>
      </c>
      <c r="DP87" s="26">
        <f t="shared" si="247"/>
        <v>15.117660016990087</v>
      </c>
      <c r="DQ87" s="26">
        <v>13.808459581068998</v>
      </c>
      <c r="DR87" s="26">
        <v>12.812975896640541</v>
      </c>
      <c r="DS87" s="26">
        <v>12.004942483671432</v>
      </c>
      <c r="DT87" s="26">
        <v>12.905340759035109</v>
      </c>
      <c r="DU87" s="26">
        <v>13.441815280091191</v>
      </c>
      <c r="DV87" s="26">
        <v>13.425703019962445</v>
      </c>
      <c r="DW87" s="26">
        <f t="shared" si="247"/>
        <v>14.378707959883805</v>
      </c>
      <c r="DX87" s="26">
        <f t="shared" si="247"/>
        <v>15.987200352174954</v>
      </c>
      <c r="DY87" s="26">
        <f t="shared" si="247"/>
        <v>16.621659692016546</v>
      </c>
      <c r="DZ87" s="26">
        <f t="shared" ref="DZ87:EQ88" si="249">DZ72*3/2</f>
        <v>16.360002497971756</v>
      </c>
      <c r="EA87" s="26">
        <f t="shared" si="249"/>
        <v>15.276597628231725</v>
      </c>
      <c r="EB87" s="26">
        <f t="shared" si="249"/>
        <v>11.709549710624888</v>
      </c>
      <c r="EC87" s="26">
        <f t="shared" si="249"/>
        <v>12.020238836767557</v>
      </c>
      <c r="ED87" s="26">
        <f t="shared" si="249"/>
        <v>10.984228965429958</v>
      </c>
      <c r="EE87" s="26">
        <f t="shared" si="249"/>
        <v>13.535286244213928</v>
      </c>
      <c r="EF87" s="26">
        <f t="shared" si="249"/>
        <v>10.96092276379942</v>
      </c>
      <c r="EG87" s="26">
        <f t="shared" si="249"/>
        <v>10.842253828923814</v>
      </c>
      <c r="EH87" s="26">
        <f t="shared" si="249"/>
        <v>17.666098058133187</v>
      </c>
      <c r="EI87" s="26">
        <f t="shared" si="249"/>
        <v>17.859354960603767</v>
      </c>
      <c r="EJ87" s="26">
        <f t="shared" si="249"/>
        <v>15.372667106507498</v>
      </c>
      <c r="EK87" s="26">
        <f t="shared" si="249"/>
        <v>16.940344059312633</v>
      </c>
      <c r="EL87" s="26">
        <f t="shared" si="249"/>
        <v>15.83682814479929</v>
      </c>
      <c r="EM87" s="26">
        <f t="shared" si="249"/>
        <v>14.565861254125174</v>
      </c>
      <c r="EN87" s="26">
        <f t="shared" si="249"/>
        <v>13.847808477626977</v>
      </c>
      <c r="EO87" s="26">
        <f t="shared" si="249"/>
        <v>13.916581574582089</v>
      </c>
      <c r="EP87" s="26">
        <f t="shared" si="249"/>
        <v>14.139840335887666</v>
      </c>
      <c r="EQ87" s="26">
        <f t="shared" si="249"/>
        <v>12.497527103728039</v>
      </c>
      <c r="ER87" s="27">
        <v>2.6209765956948501</v>
      </c>
      <c r="ES87" s="27">
        <v>1.1736385197399675</v>
      </c>
      <c r="ET87" s="27">
        <v>2.4148300598022847</v>
      </c>
      <c r="EU87" s="27">
        <v>12.243653252286657</v>
      </c>
      <c r="EV87" s="27">
        <v>5.3771971976318209</v>
      </c>
      <c r="EW87" s="27">
        <v>2.2044690767054376</v>
      </c>
      <c r="EX87" s="27">
        <v>9.0156216231377169</v>
      </c>
      <c r="EY87" s="27">
        <v>2.2679201804596634</v>
      </c>
      <c r="EZ87" s="27">
        <v>3.0771406378697677</v>
      </c>
      <c r="FA87" s="27">
        <v>2.5224349069214909</v>
      </c>
      <c r="FB87" s="27">
        <v>4.6727924482855103</v>
      </c>
      <c r="FC87" s="27">
        <v>3.3281636274933017</v>
      </c>
      <c r="FD87" s="27">
        <v>4.164615311925413</v>
      </c>
      <c r="FE87" s="27">
        <v>6.0839256507583341</v>
      </c>
      <c r="FF87" s="27">
        <v>6.9096750837383345</v>
      </c>
      <c r="FG87" s="27">
        <v>11.035351984461279</v>
      </c>
      <c r="FH87" s="27">
        <v>9.984037100556689</v>
      </c>
      <c r="FI87" s="27">
        <v>2.801008913642097</v>
      </c>
      <c r="FJ87" s="27">
        <v>3.811693917030671</v>
      </c>
      <c r="FK87" s="27">
        <v>5.6708055286798231</v>
      </c>
      <c r="FL87" s="27">
        <v>3.0198165764977754</v>
      </c>
      <c r="FM87" s="27">
        <v>2.8438169215560727</v>
      </c>
      <c r="FN87" s="27">
        <v>3.0754640060225764</v>
      </c>
      <c r="FO87" s="27">
        <v>3.8805821105223606</v>
      </c>
      <c r="FP87" s="27">
        <v>2.0535959579015053</v>
      </c>
      <c r="FQ87" s="27">
        <v>0.89950656418507746</v>
      </c>
      <c r="FR87" s="27">
        <v>1.9643235736688642</v>
      </c>
      <c r="FS87" s="27">
        <v>5.6361611037656685</v>
      </c>
      <c r="FT87" s="27">
        <v>5.9179334420055376</v>
      </c>
      <c r="FU87" s="27">
        <v>8.0481647656000845</v>
      </c>
      <c r="FV87" s="27">
        <f>FV72*3/2</f>
        <v>4.3100225274759385</v>
      </c>
      <c r="FW87" s="27">
        <f t="shared" ref="FW87:GY88" si="250">FW72*3/2</f>
        <v>3.6328072926648884</v>
      </c>
      <c r="FX87" s="27">
        <f t="shared" si="250"/>
        <v>3.8404775593312825</v>
      </c>
      <c r="FY87" s="27">
        <f t="shared" si="250"/>
        <v>6.7441909946101681</v>
      </c>
      <c r="FZ87" s="27">
        <f t="shared" si="250"/>
        <v>5.5767205286091386</v>
      </c>
      <c r="GA87" s="27">
        <f t="shared" si="250"/>
        <v>8.2620837215152658</v>
      </c>
      <c r="GB87" s="27">
        <f t="shared" si="250"/>
        <v>7.7792006167509431</v>
      </c>
      <c r="GC87" s="27">
        <f t="shared" si="250"/>
        <v>3.5372437514670048</v>
      </c>
      <c r="GD87" s="27">
        <f t="shared" si="250"/>
        <v>4.7486134545735226</v>
      </c>
      <c r="GE87" s="27">
        <f t="shared" si="250"/>
        <v>3.8638318017864712</v>
      </c>
      <c r="GF87" s="27">
        <f t="shared" si="250"/>
        <v>4.526488311591395</v>
      </c>
      <c r="GG87" s="27">
        <f t="shared" si="250"/>
        <v>6.0042627617063147</v>
      </c>
      <c r="GH87" s="27">
        <f t="shared" si="250"/>
        <v>4.2275918331330669</v>
      </c>
      <c r="GI87" s="27">
        <f t="shared" si="250"/>
        <v>4.368124112187119</v>
      </c>
      <c r="GJ87" s="27">
        <f t="shared" si="250"/>
        <v>8.2060793939844832</v>
      </c>
      <c r="GK87" s="27">
        <f t="shared" si="250"/>
        <v>10.491637682146957</v>
      </c>
      <c r="GL87" s="27">
        <f t="shared" si="250"/>
        <v>9.261950269115605</v>
      </c>
      <c r="GM87" s="27">
        <f t="shared" si="250"/>
        <v>11.349252143787433</v>
      </c>
      <c r="GN87" s="27">
        <f t="shared" si="250"/>
        <v>3.0388593761503797</v>
      </c>
      <c r="GO87" s="27">
        <f t="shared" si="250"/>
        <v>7.872150933268399</v>
      </c>
      <c r="GP87" s="27">
        <f t="shared" si="250"/>
        <v>8.0270961743174034</v>
      </c>
      <c r="GQ87" s="27">
        <f t="shared" si="250"/>
        <v>7.2575518689910794</v>
      </c>
      <c r="GR87" s="27">
        <f t="shared" si="250"/>
        <v>7.4920646216990683</v>
      </c>
      <c r="GS87" s="27">
        <f t="shared" si="250"/>
        <v>4.5480295740328147</v>
      </c>
      <c r="GT87" s="27">
        <f t="shared" si="250"/>
        <v>3.8899526489838152</v>
      </c>
      <c r="GU87" s="27">
        <f t="shared" si="250"/>
        <v>4.773273287872315</v>
      </c>
      <c r="GV87" s="27">
        <f t="shared" si="250"/>
        <v>11.227704048531516</v>
      </c>
      <c r="GW87" s="27">
        <f t="shared" si="250"/>
        <v>8.9474803831405723</v>
      </c>
      <c r="GX87" s="27">
        <f t="shared" si="250"/>
        <v>7.5084350204043195</v>
      </c>
      <c r="GY87" s="27">
        <f t="shared" si="250"/>
        <v>10.362653472250825</v>
      </c>
      <c r="GZ87" s="27">
        <f>GZ72*3/2</f>
        <v>2.4530536657811459</v>
      </c>
      <c r="HA87" s="27">
        <f t="shared" ref="HA87:IS88" si="251">HA72*3/2</f>
        <v>5.2898394755676881</v>
      </c>
      <c r="HB87" s="27">
        <f t="shared" si="251"/>
        <v>8.0461505507979965</v>
      </c>
      <c r="HC87" s="27">
        <f t="shared" si="251"/>
        <v>1.8851653151364127</v>
      </c>
      <c r="HD87" s="27">
        <f t="shared" si="251"/>
        <v>1.9870101106972697</v>
      </c>
      <c r="HE87" s="27">
        <f t="shared" si="251"/>
        <v>3.5561958348467675</v>
      </c>
      <c r="HF87" s="27">
        <f t="shared" si="251"/>
        <v>4.6756861550482256</v>
      </c>
      <c r="HG87" s="27">
        <f t="shared" si="251"/>
        <v>4.8411101684260167</v>
      </c>
      <c r="HH87" s="27">
        <f t="shared" si="251"/>
        <v>4.6770121168262824</v>
      </c>
      <c r="HI87" s="27">
        <f t="shared" si="251"/>
        <v>5.6361611037656685</v>
      </c>
      <c r="HJ87" s="27">
        <f t="shared" si="251"/>
        <v>5.9179334420055376</v>
      </c>
      <c r="HK87" s="27">
        <f t="shared" si="251"/>
        <v>5.6166739801952268</v>
      </c>
      <c r="HL87" s="27">
        <f t="shared" si="251"/>
        <v>3.9519851683102543</v>
      </c>
      <c r="HM87" s="27">
        <f t="shared" si="251"/>
        <v>10.860071151389414</v>
      </c>
      <c r="HN87" s="27">
        <f t="shared" si="251"/>
        <v>3.1432921073694775</v>
      </c>
      <c r="HO87" s="27">
        <f t="shared" si="251"/>
        <v>2.977021651737906</v>
      </c>
      <c r="HP87" s="27">
        <f t="shared" si="251"/>
        <v>3.4673867003981842</v>
      </c>
      <c r="HQ87" s="27">
        <f t="shared" si="251"/>
        <v>3.180967456175273</v>
      </c>
      <c r="HR87" s="27">
        <f t="shared" si="251"/>
        <v>2.3892033176770315</v>
      </c>
      <c r="HS87" s="27">
        <f t="shared" si="251"/>
        <v>2.9221737689357998</v>
      </c>
      <c r="HT87" s="27">
        <f t="shared" si="251"/>
        <v>2.7765985835355491</v>
      </c>
      <c r="HU87" s="27">
        <f t="shared" si="251"/>
        <v>2.3002737208440394</v>
      </c>
      <c r="HV87" s="27">
        <f t="shared" si="251"/>
        <v>11.474949029379983</v>
      </c>
      <c r="HW87" s="27">
        <f t="shared" si="251"/>
        <v>13.606873169753904</v>
      </c>
      <c r="HX87" s="27">
        <f t="shared" si="251"/>
        <v>1.6623836391510909</v>
      </c>
      <c r="HY87" s="27">
        <f t="shared" si="251"/>
        <v>2.0796255950324851</v>
      </c>
      <c r="HZ87" s="27">
        <f t="shared" si="251"/>
        <v>1.9643235736688642</v>
      </c>
      <c r="IA87" s="27">
        <f t="shared" si="251"/>
        <v>2.1318200531330733</v>
      </c>
      <c r="IB87" s="27">
        <f t="shared" si="251"/>
        <v>2.2140900989394878</v>
      </c>
      <c r="IC87" s="27">
        <f t="shared" si="251"/>
        <v>4.7299318505469206</v>
      </c>
      <c r="ID87" s="27">
        <f t="shared" si="251"/>
        <v>2.0535959579015053</v>
      </c>
      <c r="IE87" s="27">
        <f t="shared" si="251"/>
        <v>1.885301992777789</v>
      </c>
      <c r="IF87" s="27">
        <f t="shared" si="251"/>
        <v>2.2931185906795388</v>
      </c>
      <c r="IG87" s="27">
        <f t="shared" si="251"/>
        <v>2.0829633045851774</v>
      </c>
      <c r="IH87" s="27">
        <f t="shared" si="251"/>
        <v>2.0752252330820538</v>
      </c>
      <c r="II87" s="27">
        <f t="shared" si="251"/>
        <v>0.89950656418507746</v>
      </c>
      <c r="IJ87" s="27">
        <f t="shared" si="251"/>
        <v>0.94483908906008551</v>
      </c>
      <c r="IK87" s="27">
        <f t="shared" si="251"/>
        <v>3.5850320187745091</v>
      </c>
      <c r="IL87" s="27">
        <f t="shared" si="251"/>
        <v>0.38137457427688359</v>
      </c>
      <c r="IM87" s="27">
        <f t="shared" si="251"/>
        <v>3.8319728028434414</v>
      </c>
      <c r="IN87" s="27">
        <f t="shared" si="251"/>
        <v>3.2833840773860299</v>
      </c>
      <c r="IO87" s="27">
        <f t="shared" si="251"/>
        <v>7.9962633601209969</v>
      </c>
      <c r="IP87" s="27">
        <f t="shared" si="251"/>
        <v>1.9143847565166703</v>
      </c>
      <c r="IQ87" s="27">
        <f t="shared" si="251"/>
        <v>2.2684161122416682</v>
      </c>
      <c r="IR87" s="27">
        <f t="shared" si="251"/>
        <v>2.4056960103701468</v>
      </c>
      <c r="IS87" s="27">
        <f t="shared" si="251"/>
        <v>2.1256129228904515</v>
      </c>
      <c r="IT87" s="27">
        <f>IT72*3/2</f>
        <v>2.9096049591880777</v>
      </c>
      <c r="IU87" s="27">
        <f t="shared" ref="IU87:JJ88" si="252">IU72*3/2</f>
        <v>3.323302230502998</v>
      </c>
      <c r="IV87" s="27">
        <f t="shared" si="252"/>
        <v>4.2598862744593013</v>
      </c>
      <c r="IW87" s="27">
        <f t="shared" si="252"/>
        <v>4.3662287016539345</v>
      </c>
      <c r="IX87" s="27">
        <f t="shared" si="252"/>
        <v>7.6952667743119338</v>
      </c>
      <c r="IY87" s="27">
        <f t="shared" si="252"/>
        <v>2.2861555211176805</v>
      </c>
      <c r="IZ87" s="27">
        <f t="shared" si="252"/>
        <v>1.5906582624490053</v>
      </c>
      <c r="JA87" s="27">
        <f t="shared" si="252"/>
        <v>2.3831762527548359</v>
      </c>
      <c r="JB87" s="27">
        <f t="shared" si="252"/>
        <v>4.7065294212410311</v>
      </c>
      <c r="JC87" s="27">
        <f t="shared" si="252"/>
        <v>2.2105706773917526</v>
      </c>
      <c r="JD87" s="27">
        <f t="shared" si="252"/>
        <v>1.5136129650271311</v>
      </c>
      <c r="JE87" s="27">
        <f t="shared" si="252"/>
        <v>1.9766568668839466</v>
      </c>
      <c r="JF87" s="27">
        <f t="shared" si="252"/>
        <v>1.7105919876235252</v>
      </c>
      <c r="JG87" s="27">
        <f t="shared" si="252"/>
        <v>4.2175176967565369</v>
      </c>
      <c r="JH87" s="27">
        <f t="shared" si="252"/>
        <v>2.4130124374712456</v>
      </c>
      <c r="JI87" s="27">
        <f t="shared" si="252"/>
        <v>3.3923703146492263</v>
      </c>
      <c r="JJ87" s="27">
        <f t="shared" si="252"/>
        <v>2.0799100176083338</v>
      </c>
      <c r="JK87" s="27">
        <f>JK72*3/2</f>
        <v>3.042631020579079</v>
      </c>
      <c r="JL87" s="27">
        <f t="shared" ref="JL87:LS88" si="253">JL72*3/2</f>
        <v>1.9548691727011001</v>
      </c>
      <c r="JM87" s="27">
        <f t="shared" si="253"/>
        <v>3.5340305034796184</v>
      </c>
      <c r="JN87" s="27">
        <f t="shared" si="253"/>
        <v>2.030840902998245</v>
      </c>
      <c r="JO87" s="27">
        <f t="shared" si="253"/>
        <v>6.5522281242959455</v>
      </c>
      <c r="JP87" s="27">
        <f t="shared" si="253"/>
        <v>2.5597285746084593</v>
      </c>
      <c r="JQ87" s="27">
        <f t="shared" si="253"/>
        <v>3.2108122555013656</v>
      </c>
      <c r="JR87" s="27">
        <f t="shared" si="253"/>
        <v>2.6045259760097452</v>
      </c>
      <c r="JS87" s="27">
        <f t="shared" si="253"/>
        <v>4.2756078853246082</v>
      </c>
      <c r="JT87" s="27">
        <f t="shared" si="253"/>
        <v>3.1598922249387105</v>
      </c>
      <c r="JU87" s="27">
        <f t="shared" si="253"/>
        <v>2.0028845545154979</v>
      </c>
      <c r="JV87" s="27">
        <f t="shared" si="253"/>
        <v>2.6606467465499719</v>
      </c>
      <c r="JW87" s="27">
        <f t="shared" si="253"/>
        <v>2.6531820960333112</v>
      </c>
      <c r="JX87" s="27">
        <f t="shared" si="253"/>
        <v>4.2876498756391683</v>
      </c>
      <c r="JY87" s="27">
        <f t="shared" si="253"/>
        <v>2.3553727545183571</v>
      </c>
      <c r="JZ87" s="27">
        <f t="shared" si="253"/>
        <v>3.1538686069443784</v>
      </c>
      <c r="KA87" s="27">
        <f t="shared" si="253"/>
        <v>3.4054479087805332</v>
      </c>
      <c r="KB87" s="27">
        <f t="shared" si="253"/>
        <v>3.0977656729441514</v>
      </c>
      <c r="KC87" s="27">
        <f t="shared" si="253"/>
        <v>3.7538694125396432</v>
      </c>
      <c r="KD87" s="27">
        <f t="shared" si="253"/>
        <v>5.7146814541019637</v>
      </c>
      <c r="KE87" s="27">
        <f t="shared" si="253"/>
        <v>3.7019885969903505</v>
      </c>
      <c r="KF87" s="27">
        <f t="shared" si="253"/>
        <v>7.4927009982864039</v>
      </c>
      <c r="KG87" s="27">
        <f t="shared" si="253"/>
        <v>4.7781650212436872</v>
      </c>
      <c r="KH87" s="27">
        <f t="shared" si="253"/>
        <v>6.9082522890838156</v>
      </c>
      <c r="KI87" s="27">
        <f t="shared" si="253"/>
        <v>5.7178250096351819</v>
      </c>
      <c r="KJ87" s="27">
        <f t="shared" si="253"/>
        <v>5.3631536192517455</v>
      </c>
      <c r="KK87" s="27">
        <f t="shared" si="253"/>
        <v>3.2902880294403509</v>
      </c>
      <c r="KL87" s="27">
        <f t="shared" si="253"/>
        <v>5.3629531242101578</v>
      </c>
      <c r="KM87" s="238">
        <f t="shared" si="253"/>
        <v>4.6265635514670524</v>
      </c>
      <c r="KN87" s="238">
        <f t="shared" si="253"/>
        <v>2.5625518872450588</v>
      </c>
      <c r="KO87" s="239">
        <f t="shared" si="253"/>
        <v>20.688062173940164</v>
      </c>
      <c r="KP87" s="239">
        <f t="shared" si="253"/>
        <v>11.966192095987907</v>
      </c>
      <c r="KQ87" s="239">
        <f t="shared" si="253"/>
        <v>11.878544963530427</v>
      </c>
      <c r="KR87" s="239">
        <f t="shared" si="253"/>
        <v>11.665841417111341</v>
      </c>
      <c r="KS87" s="239">
        <f t="shared" si="253"/>
        <v>11.386396795350883</v>
      </c>
      <c r="KT87" s="239">
        <f t="shared" si="253"/>
        <v>11.29953826830512</v>
      </c>
      <c r="KU87" s="239">
        <f t="shared" si="253"/>
        <v>13.27238464772511</v>
      </c>
      <c r="KV87" s="239">
        <f t="shared" si="253"/>
        <v>12.380967067122782</v>
      </c>
      <c r="KW87" s="239">
        <f t="shared" si="253"/>
        <v>13.07198448938346</v>
      </c>
      <c r="KX87" s="239">
        <f t="shared" si="253"/>
        <v>13.284448376711701</v>
      </c>
      <c r="KY87" s="239">
        <f t="shared" si="253"/>
        <v>13.570330118020586</v>
      </c>
      <c r="KZ87" s="239">
        <f t="shared" si="253"/>
        <v>13.599768382123351</v>
      </c>
      <c r="LA87" s="239">
        <f t="shared" si="253"/>
        <v>12.539301637441401</v>
      </c>
      <c r="LB87" s="239">
        <f t="shared" si="253"/>
        <v>13.298298162408077</v>
      </c>
      <c r="LC87" s="239">
        <f t="shared" si="253"/>
        <v>12.699186791311046</v>
      </c>
      <c r="LD87" s="239">
        <f t="shared" si="253"/>
        <v>13.267614741540433</v>
      </c>
      <c r="LE87" s="239">
        <f t="shared" si="253"/>
        <v>11.338656992717175</v>
      </c>
      <c r="LF87" s="239">
        <f t="shared" si="253"/>
        <v>12.840764506464478</v>
      </c>
      <c r="LG87" s="239">
        <f t="shared" si="253"/>
        <v>11.824567941819341</v>
      </c>
      <c r="LH87" s="239">
        <f t="shared" si="253"/>
        <v>13.09651199967827</v>
      </c>
      <c r="LI87" s="239">
        <f t="shared" si="253"/>
        <v>16.540782619451104</v>
      </c>
      <c r="LJ87" s="239">
        <f t="shared" si="253"/>
        <v>18.73653974588753</v>
      </c>
      <c r="LK87" s="239">
        <f t="shared" si="253"/>
        <v>16.014256581468167</v>
      </c>
      <c r="LL87" s="239">
        <f t="shared" si="253"/>
        <v>18.717292048533402</v>
      </c>
      <c r="LM87" s="240">
        <f t="shared" si="253"/>
        <v>9.4074343067399653</v>
      </c>
      <c r="LN87" s="240">
        <f t="shared" si="253"/>
        <v>11.270996437485648</v>
      </c>
      <c r="LO87" s="240">
        <f t="shared" si="253"/>
        <v>5.6451519992419845</v>
      </c>
      <c r="LP87" s="240">
        <f t="shared" si="253"/>
        <v>6.3578115499208643</v>
      </c>
      <c r="LQ87" s="240">
        <f t="shared" si="253"/>
        <v>4.5697170201686443</v>
      </c>
      <c r="LR87" s="240">
        <f t="shared" si="253"/>
        <v>5.178395182883694</v>
      </c>
      <c r="LS87" s="240">
        <f t="shared" si="253"/>
        <v>3.8862773814357907</v>
      </c>
      <c r="LT87" s="127">
        <f>LT72*3/2</f>
        <v>4.0667108462013948</v>
      </c>
      <c r="LU87" s="127">
        <f t="shared" ref="LU87:NE88" si="254">LU72*3/2</f>
        <v>2.5084169734762689</v>
      </c>
      <c r="LV87" s="127">
        <f t="shared" si="254"/>
        <v>2.5383940121519499</v>
      </c>
      <c r="LW87" s="127">
        <f t="shared" si="254"/>
        <v>2.978891141288273</v>
      </c>
      <c r="LX87" s="127">
        <f t="shared" si="254"/>
        <v>2.1714226801976011</v>
      </c>
      <c r="LY87" s="127">
        <f t="shared" si="254"/>
        <v>2.2822759553380365</v>
      </c>
      <c r="LZ87" s="127">
        <f t="shared" si="254"/>
        <v>5.1006886917413556</v>
      </c>
      <c r="MA87" s="127">
        <f t="shared" si="254"/>
        <v>4.9900260435588315</v>
      </c>
      <c r="MB87" s="127">
        <f t="shared" si="254"/>
        <v>3.3010517955082195</v>
      </c>
      <c r="MC87" s="127">
        <f t="shared" si="254"/>
        <v>2.2696682022983912</v>
      </c>
      <c r="MD87" s="127">
        <f t="shared" si="254"/>
        <v>1.0968562119927145</v>
      </c>
      <c r="ME87" s="127">
        <f t="shared" si="254"/>
        <v>1.5959835230001762</v>
      </c>
      <c r="MF87" s="127">
        <f t="shared" si="254"/>
        <v>1.5624061044611337</v>
      </c>
      <c r="MG87" s="127">
        <f t="shared" si="254"/>
        <v>1.7875577909903335</v>
      </c>
      <c r="MH87" s="127">
        <f t="shared" si="254"/>
        <v>3.087060594390437</v>
      </c>
      <c r="MI87" s="127">
        <f t="shared" si="254"/>
        <v>5.8140997830990253</v>
      </c>
      <c r="MJ87" s="127">
        <f t="shared" si="254"/>
        <v>5.0767806813480831</v>
      </c>
      <c r="MK87" s="127">
        <f t="shared" si="254"/>
        <v>5.3196213627108104</v>
      </c>
      <c r="ML87" s="127">
        <f t="shared" si="254"/>
        <v>9.560834577835589</v>
      </c>
      <c r="MM87" s="127">
        <f t="shared" si="254"/>
        <v>9.342760907333048</v>
      </c>
      <c r="MN87" s="127">
        <f t="shared" si="254"/>
        <v>4.1078424019350965</v>
      </c>
      <c r="MO87" s="127">
        <f t="shared" si="254"/>
        <v>5.1097668652951747</v>
      </c>
      <c r="MP87" s="127">
        <f t="shared" si="254"/>
        <v>2.7753410448725564</v>
      </c>
      <c r="MQ87" s="127">
        <f t="shared" si="254"/>
        <v>2.6564336447212269</v>
      </c>
      <c r="MR87" s="127">
        <f t="shared" si="254"/>
        <v>7.3012035576226664</v>
      </c>
      <c r="MS87" s="127">
        <f t="shared" si="254"/>
        <v>9.0951586124043864</v>
      </c>
      <c r="MT87" s="127">
        <f t="shared" si="254"/>
        <v>10.193589191663509</v>
      </c>
      <c r="MU87" s="127">
        <f t="shared" si="254"/>
        <v>10.229183791758572</v>
      </c>
      <c r="MV87" s="127">
        <f t="shared" si="254"/>
        <v>9.521294436039204</v>
      </c>
      <c r="MW87" s="127">
        <f t="shared" si="254"/>
        <v>10.299112776301431</v>
      </c>
      <c r="MX87" s="127">
        <f t="shared" si="254"/>
        <v>10.03461832636577</v>
      </c>
      <c r="MY87" s="127">
        <f t="shared" si="254"/>
        <v>10.49570149343139</v>
      </c>
      <c r="MZ87" s="127">
        <f t="shared" si="254"/>
        <v>9.9045842355327665</v>
      </c>
      <c r="NA87" s="127">
        <f t="shared" si="254"/>
        <v>3.2664552618326734</v>
      </c>
      <c r="NB87" s="127">
        <f t="shared" si="254"/>
        <v>3.30109691069518</v>
      </c>
      <c r="NC87" s="127">
        <f t="shared" si="254"/>
        <v>2.1046665928773622</v>
      </c>
      <c r="ND87" s="127">
        <f t="shared" si="254"/>
        <v>3.4898548974806833</v>
      </c>
      <c r="NE87" s="127">
        <f t="shared" si="254"/>
        <v>3.6444784439469058</v>
      </c>
    </row>
    <row r="88" spans="1:369" s="38" customFormat="1">
      <c r="A88" s="24" t="s">
        <v>220</v>
      </c>
      <c r="B88" s="24">
        <f>B73*3/2</f>
        <v>5.9622664029400294E-2</v>
      </c>
      <c r="C88" s="24">
        <f t="shared" si="247"/>
        <v>5.7097426003412437E-2</v>
      </c>
      <c r="D88" s="24">
        <f t="shared" si="247"/>
        <v>4.4725278717120384E-2</v>
      </c>
      <c r="E88" s="24">
        <f t="shared" si="247"/>
        <v>4.294046300462525E-2</v>
      </c>
      <c r="F88" s="24">
        <f t="shared" si="247"/>
        <v>3.7702993980509671E-2</v>
      </c>
      <c r="G88" s="24">
        <f t="shared" si="247"/>
        <v>3.9963399784955819E-2</v>
      </c>
      <c r="H88" s="24">
        <f t="shared" si="247"/>
        <v>3.9786010323437183E-2</v>
      </c>
      <c r="I88" s="24">
        <f t="shared" si="247"/>
        <v>4.523489031069567E-2</v>
      </c>
      <c r="J88" s="24">
        <f t="shared" si="247"/>
        <v>4.6887077396911434E-2</v>
      </c>
      <c r="K88" s="24">
        <f t="shared" si="247"/>
        <v>4.2338663517978402E-2</v>
      </c>
      <c r="L88" s="24">
        <f t="shared" si="247"/>
        <v>4.3704332423097673E-2</v>
      </c>
      <c r="M88" s="24">
        <f t="shared" si="247"/>
        <v>5.5696110502505142E-2</v>
      </c>
      <c r="N88" s="24">
        <f t="shared" si="247"/>
        <v>5.7317800205493735E-2</v>
      </c>
      <c r="O88" s="24">
        <f t="shared" si="247"/>
        <v>3.9221489706396238E-2</v>
      </c>
      <c r="P88" s="24">
        <f t="shared" si="247"/>
        <v>4.0136260415868187E-2</v>
      </c>
      <c r="Q88" s="24">
        <f t="shared" si="247"/>
        <v>6.0313693314146918E-2</v>
      </c>
      <c r="R88" s="24">
        <f t="shared" si="247"/>
        <v>6.9899541171548757E-2</v>
      </c>
      <c r="S88" s="24">
        <f t="shared" si="247"/>
        <v>6.7174132189350616E-2</v>
      </c>
      <c r="T88" s="24">
        <f t="shared" si="247"/>
        <v>7.0278052278608602E-2</v>
      </c>
      <c r="U88" s="24">
        <f t="shared" si="247"/>
        <v>4.9357558537639346E-2</v>
      </c>
      <c r="V88" s="24">
        <f t="shared" si="247"/>
        <v>4.4945343368977562E-2</v>
      </c>
      <c r="W88" s="24">
        <f t="shared" si="247"/>
        <v>4.835389061147953E-2</v>
      </c>
      <c r="X88" s="24">
        <f t="shared" si="247"/>
        <v>5.5888967588475322E-2</v>
      </c>
      <c r="Y88" s="24">
        <f t="shared" si="247"/>
        <v>5.1890114131544832E-2</v>
      </c>
      <c r="Z88" s="24">
        <f t="shared" si="247"/>
        <v>4.4644925974994795E-2</v>
      </c>
      <c r="AA88" s="24">
        <f t="shared" si="247"/>
        <v>4.5402592991479196E-2</v>
      </c>
      <c r="AB88" s="24">
        <f t="shared" si="247"/>
        <v>4.1003641288104194E-2</v>
      </c>
      <c r="AC88" s="24">
        <f t="shared" si="247"/>
        <v>4.4999812681669624E-2</v>
      </c>
      <c r="AD88" s="24">
        <f t="shared" si="247"/>
        <v>4.7926612197310647E-2</v>
      </c>
      <c r="AE88" s="24">
        <f t="shared" si="247"/>
        <v>4.3546875491593466E-2</v>
      </c>
      <c r="AF88" s="24">
        <f t="shared" si="247"/>
        <v>3.6761940184335096E-2</v>
      </c>
      <c r="AG88" s="24">
        <f t="shared" si="247"/>
        <v>4.3275956828453262E-2</v>
      </c>
      <c r="AH88" s="24">
        <f t="shared" si="247"/>
        <v>4.0003431216508956E-2</v>
      </c>
      <c r="AI88" s="24">
        <f t="shared" si="247"/>
        <v>0</v>
      </c>
      <c r="AJ88" s="24">
        <f t="shared" si="247"/>
        <v>5.234800875415889E-2</v>
      </c>
      <c r="AK88" s="24">
        <f t="shared" si="247"/>
        <v>5.3175044150490923E-2</v>
      </c>
      <c r="AL88" s="24">
        <f t="shared" si="247"/>
        <v>5.1916371126192726E-2</v>
      </c>
      <c r="AM88" s="24">
        <f t="shared" si="247"/>
        <v>5.5770763788197661E-2</v>
      </c>
      <c r="AN88" s="24">
        <f t="shared" si="247"/>
        <v>8.1470742518794784E-2</v>
      </c>
      <c r="AO88" s="24">
        <f t="shared" si="247"/>
        <v>6.4389578137278761E-2</v>
      </c>
      <c r="AP88" s="24">
        <f t="shared" si="247"/>
        <v>6.98324315094557E-2</v>
      </c>
      <c r="AQ88" s="24">
        <f t="shared" si="247"/>
        <v>5.1005624001569175E-2</v>
      </c>
      <c r="AR88" s="24">
        <f t="shared" si="247"/>
        <v>4.8810768155575848E-2</v>
      </c>
      <c r="AS88" s="24">
        <f t="shared" si="247"/>
        <v>4.3941875134279509E-2</v>
      </c>
      <c r="AT88" s="24">
        <f t="shared" si="247"/>
        <v>3.6956554941301081E-2</v>
      </c>
      <c r="AU88" s="24">
        <f t="shared" si="247"/>
        <v>3.5681626001038969E-2</v>
      </c>
      <c r="AV88" s="24">
        <f t="shared" si="247"/>
        <v>7.0321371652463022E-2</v>
      </c>
      <c r="AW88" s="24">
        <f t="shared" si="247"/>
        <v>5.8404323406594572E-2</v>
      </c>
      <c r="AX88" s="83">
        <f>AX73*3/2</f>
        <v>0</v>
      </c>
      <c r="AY88" s="83">
        <f t="shared" si="248"/>
        <v>0</v>
      </c>
      <c r="AZ88" s="83">
        <f t="shared" si="248"/>
        <v>0</v>
      </c>
      <c r="BA88" s="83">
        <f t="shared" si="248"/>
        <v>0</v>
      </c>
      <c r="BB88" s="83">
        <f t="shared" si="248"/>
        <v>0</v>
      </c>
      <c r="BC88" s="83">
        <f t="shared" si="248"/>
        <v>0</v>
      </c>
      <c r="BD88" s="83">
        <f t="shared" si="248"/>
        <v>0</v>
      </c>
      <c r="BE88" s="83">
        <f t="shared" si="248"/>
        <v>0</v>
      </c>
      <c r="BF88" s="83">
        <f t="shared" si="248"/>
        <v>0</v>
      </c>
      <c r="BG88" s="83">
        <f t="shared" si="248"/>
        <v>0</v>
      </c>
      <c r="BH88" s="83">
        <f t="shared" si="248"/>
        <v>0</v>
      </c>
      <c r="BI88" s="83">
        <f t="shared" si="248"/>
        <v>0</v>
      </c>
      <c r="BJ88" s="83">
        <f t="shared" si="248"/>
        <v>0</v>
      </c>
      <c r="BK88" s="83">
        <f t="shared" si="248"/>
        <v>0</v>
      </c>
      <c r="BL88" s="83">
        <f t="shared" si="248"/>
        <v>0</v>
      </c>
      <c r="BM88" s="83">
        <f t="shared" si="248"/>
        <v>0</v>
      </c>
      <c r="BN88" s="83">
        <f t="shared" si="248"/>
        <v>0</v>
      </c>
      <c r="BO88" s="83">
        <f t="shared" si="248"/>
        <v>0</v>
      </c>
      <c r="BP88" s="83">
        <f t="shared" si="248"/>
        <v>0</v>
      </c>
      <c r="BQ88" s="83">
        <f t="shared" si="248"/>
        <v>0</v>
      </c>
      <c r="BR88" s="83">
        <f t="shared" si="248"/>
        <v>0</v>
      </c>
      <c r="BS88" s="83">
        <f t="shared" si="248"/>
        <v>0</v>
      </c>
      <c r="BT88" s="83">
        <f t="shared" si="248"/>
        <v>0</v>
      </c>
      <c r="BU88" s="83">
        <f t="shared" si="248"/>
        <v>0</v>
      </c>
      <c r="BV88" s="83">
        <f t="shared" si="248"/>
        <v>0</v>
      </c>
      <c r="BW88" s="83">
        <f t="shared" si="248"/>
        <v>0</v>
      </c>
      <c r="BX88" s="83">
        <f t="shared" si="248"/>
        <v>0</v>
      </c>
      <c r="BY88" s="83">
        <f t="shared" si="248"/>
        <v>0</v>
      </c>
      <c r="BZ88" s="83">
        <f t="shared" si="248"/>
        <v>0</v>
      </c>
      <c r="CA88" s="83">
        <f t="shared" si="248"/>
        <v>0</v>
      </c>
      <c r="CB88" s="83">
        <f t="shared" si="248"/>
        <v>0</v>
      </c>
      <c r="CC88" s="83">
        <f t="shared" si="248"/>
        <v>0</v>
      </c>
      <c r="CD88" s="83">
        <f t="shared" si="248"/>
        <v>0</v>
      </c>
      <c r="CE88" s="83">
        <f t="shared" si="248"/>
        <v>0</v>
      </c>
      <c r="CF88" s="83">
        <f t="shared" si="248"/>
        <v>0</v>
      </c>
      <c r="CG88" s="83">
        <f t="shared" si="248"/>
        <v>4.7526453566030157E-2</v>
      </c>
      <c r="CH88" s="83">
        <f t="shared" si="248"/>
        <v>0</v>
      </c>
      <c r="CI88" s="83">
        <f t="shared" si="248"/>
        <v>4.9900927906458906E-2</v>
      </c>
      <c r="CJ88" s="83">
        <f t="shared" si="248"/>
        <v>2.5316597451828286E-2</v>
      </c>
      <c r="CK88" s="83">
        <f t="shared" si="248"/>
        <v>0</v>
      </c>
      <c r="CL88" s="83">
        <f t="shared" si="248"/>
        <v>3.7546730336806819E-2</v>
      </c>
      <c r="CM88" s="83">
        <f t="shared" si="248"/>
        <v>3.7312936743036262E-2</v>
      </c>
      <c r="CN88" s="83">
        <f t="shared" si="248"/>
        <v>0</v>
      </c>
      <c r="CO88" s="83">
        <f t="shared" si="248"/>
        <v>0</v>
      </c>
      <c r="CP88" s="83">
        <f t="shared" si="248"/>
        <v>3.1923232005637334E-2</v>
      </c>
      <c r="CQ88" s="83">
        <f t="shared" si="248"/>
        <v>3.1460801535027089E-2</v>
      </c>
      <c r="CR88" s="24">
        <f t="shared" si="248"/>
        <v>0</v>
      </c>
      <c r="CS88" s="24">
        <f t="shared" si="248"/>
        <v>0</v>
      </c>
      <c r="CT88" s="24">
        <f t="shared" si="248"/>
        <v>0</v>
      </c>
      <c r="CU88" s="24">
        <f t="shared" si="248"/>
        <v>0</v>
      </c>
      <c r="CV88" s="24">
        <f t="shared" si="248"/>
        <v>0</v>
      </c>
      <c r="CW88" s="24">
        <f t="shared" si="248"/>
        <v>0</v>
      </c>
      <c r="CX88" s="24">
        <f t="shared" si="248"/>
        <v>0</v>
      </c>
      <c r="CY88" s="24">
        <f t="shared" si="248"/>
        <v>0</v>
      </c>
      <c r="CZ88" s="24">
        <f t="shared" si="248"/>
        <v>0</v>
      </c>
      <c r="DA88" s="24">
        <f t="shared" si="248"/>
        <v>0</v>
      </c>
      <c r="DB88" s="24">
        <f t="shared" si="248"/>
        <v>0</v>
      </c>
      <c r="DC88" s="26">
        <f t="shared" si="247"/>
        <v>0.11206089086882848</v>
      </c>
      <c r="DD88" s="26">
        <f t="shared" si="247"/>
        <v>0.17348606388801333</v>
      </c>
      <c r="DE88" s="26">
        <f t="shared" si="247"/>
        <v>0.14070428380358155</v>
      </c>
      <c r="DF88" s="26">
        <f t="shared" si="247"/>
        <v>9.8354736307016799E-2</v>
      </c>
      <c r="DG88" s="26">
        <f t="shared" si="247"/>
        <v>8.5819245174512115E-2</v>
      </c>
      <c r="DH88" s="26">
        <f t="shared" si="247"/>
        <v>9.3637011495286498E-2</v>
      </c>
      <c r="DI88" s="26">
        <f t="shared" si="247"/>
        <v>9.2819306559386291E-2</v>
      </c>
      <c r="DJ88" s="26">
        <f t="shared" si="247"/>
        <v>8.8502021999302419E-2</v>
      </c>
      <c r="DK88" s="26">
        <f t="shared" si="247"/>
        <v>9.028760372531229E-2</v>
      </c>
      <c r="DL88" s="26">
        <f t="shared" si="247"/>
        <v>0.10343909936125106</v>
      </c>
      <c r="DM88" s="26">
        <f t="shared" si="247"/>
        <v>0.14305434612508286</v>
      </c>
      <c r="DN88" s="26">
        <f t="shared" si="247"/>
        <v>0.15622159639527439</v>
      </c>
      <c r="DO88" s="26">
        <f t="shared" si="247"/>
        <v>0.11672676596814041</v>
      </c>
      <c r="DP88" s="26">
        <f t="shared" si="247"/>
        <v>0.1205030395933096</v>
      </c>
      <c r="DQ88" s="26">
        <v>9.4608704024368773E-2</v>
      </c>
      <c r="DR88" s="26">
        <v>7.4811010239706766E-2</v>
      </c>
      <c r="DS88" s="26">
        <v>8.9986273714285067E-2</v>
      </c>
      <c r="DT88" s="26">
        <v>7.1852019587992963E-2</v>
      </c>
      <c r="DU88" s="26">
        <v>7.4080052796026002E-2</v>
      </c>
      <c r="DV88" s="26">
        <v>7.1290417625228447E-2</v>
      </c>
      <c r="DW88" s="26">
        <f t="shared" si="247"/>
        <v>0</v>
      </c>
      <c r="DX88" s="26">
        <f t="shared" si="247"/>
        <v>0</v>
      </c>
      <c r="DY88" s="26">
        <f t="shared" si="247"/>
        <v>0</v>
      </c>
      <c r="DZ88" s="26">
        <f t="shared" si="249"/>
        <v>0</v>
      </c>
      <c r="EA88" s="26">
        <f t="shared" si="249"/>
        <v>0</v>
      </c>
      <c r="EB88" s="26">
        <f t="shared" si="249"/>
        <v>7.5384990170315649E-2</v>
      </c>
      <c r="EC88" s="26">
        <f t="shared" si="249"/>
        <v>0.15463916237661693</v>
      </c>
      <c r="ED88" s="26">
        <f t="shared" si="249"/>
        <v>0.11374598282394408</v>
      </c>
      <c r="EE88" s="26">
        <f t="shared" si="249"/>
        <v>4.2296924992315806E-2</v>
      </c>
      <c r="EF88" s="26">
        <f t="shared" si="249"/>
        <v>0.1153808246346531</v>
      </c>
      <c r="EG88" s="26">
        <f t="shared" si="249"/>
        <v>0.15300049748995662</v>
      </c>
      <c r="EH88" s="26">
        <f t="shared" si="249"/>
        <v>3.490562753810883E-2</v>
      </c>
      <c r="EI88" s="26">
        <f t="shared" si="249"/>
        <v>3.4513928190934344E-2</v>
      </c>
      <c r="EJ88" s="26">
        <f t="shared" si="249"/>
        <v>5.1644943708394786E-2</v>
      </c>
      <c r="EK88" s="26">
        <f t="shared" si="249"/>
        <v>3.2304419739344954E-2</v>
      </c>
      <c r="EL88" s="26">
        <f t="shared" si="249"/>
        <v>3.6703825750945759E-2</v>
      </c>
      <c r="EM88" s="26">
        <f t="shared" si="249"/>
        <v>0</v>
      </c>
      <c r="EN88" s="26">
        <f t="shared" si="249"/>
        <v>0</v>
      </c>
      <c r="EO88" s="26">
        <f t="shared" si="249"/>
        <v>0</v>
      </c>
      <c r="EP88" s="26">
        <f t="shared" si="249"/>
        <v>0</v>
      </c>
      <c r="EQ88" s="26">
        <f t="shared" si="249"/>
        <v>0</v>
      </c>
      <c r="ER88" s="27">
        <v>0</v>
      </c>
      <c r="ES88" s="27">
        <v>0</v>
      </c>
      <c r="ET88" s="27">
        <v>0</v>
      </c>
      <c r="EU88" s="27">
        <v>0</v>
      </c>
      <c r="EV88" s="27">
        <v>0</v>
      </c>
      <c r="EW88" s="27">
        <v>0</v>
      </c>
      <c r="EX88" s="27">
        <v>0</v>
      </c>
      <c r="EY88" s="27">
        <v>0</v>
      </c>
      <c r="EZ88" s="27">
        <v>0</v>
      </c>
      <c r="FA88" s="27">
        <v>0</v>
      </c>
      <c r="FB88" s="27">
        <v>0</v>
      </c>
      <c r="FC88" s="27">
        <v>0</v>
      </c>
      <c r="FD88" s="27">
        <v>0</v>
      </c>
      <c r="FE88" s="27">
        <v>0</v>
      </c>
      <c r="FF88" s="27">
        <v>0</v>
      </c>
      <c r="FG88" s="27">
        <v>0</v>
      </c>
      <c r="FH88" s="27">
        <v>0</v>
      </c>
      <c r="FI88" s="27">
        <v>0</v>
      </c>
      <c r="FJ88" s="27">
        <v>0</v>
      </c>
      <c r="FK88" s="27">
        <v>0</v>
      </c>
      <c r="FL88" s="27">
        <v>0</v>
      </c>
      <c r="FM88" s="27">
        <v>0</v>
      </c>
      <c r="FN88" s="27">
        <v>0</v>
      </c>
      <c r="FO88" s="27">
        <v>0</v>
      </c>
      <c r="FP88" s="27">
        <v>0</v>
      </c>
      <c r="FQ88" s="27">
        <v>0</v>
      </c>
      <c r="FR88" s="27">
        <v>0</v>
      </c>
      <c r="FS88" s="27">
        <v>0</v>
      </c>
      <c r="FT88" s="27">
        <v>0</v>
      </c>
      <c r="FU88" s="27">
        <v>0</v>
      </c>
      <c r="FV88" s="27">
        <f>FV73*3/2</f>
        <v>0</v>
      </c>
      <c r="FW88" s="27">
        <f t="shared" si="250"/>
        <v>0</v>
      </c>
      <c r="FX88" s="27">
        <f t="shared" si="250"/>
        <v>0</v>
      </c>
      <c r="FY88" s="27">
        <f t="shared" si="250"/>
        <v>0</v>
      </c>
      <c r="FZ88" s="27">
        <f t="shared" si="250"/>
        <v>0</v>
      </c>
      <c r="GA88" s="27">
        <f t="shared" si="250"/>
        <v>0</v>
      </c>
      <c r="GB88" s="27">
        <f t="shared" si="250"/>
        <v>0</v>
      </c>
      <c r="GC88" s="27">
        <f t="shared" si="250"/>
        <v>0</v>
      </c>
      <c r="GD88" s="27">
        <f t="shared" si="250"/>
        <v>0</v>
      </c>
      <c r="GE88" s="27">
        <f t="shared" si="250"/>
        <v>0</v>
      </c>
      <c r="GF88" s="27">
        <f t="shared" si="250"/>
        <v>0</v>
      </c>
      <c r="GG88" s="27">
        <f t="shared" si="250"/>
        <v>0</v>
      </c>
      <c r="GH88" s="27">
        <f t="shared" si="250"/>
        <v>0</v>
      </c>
      <c r="GI88" s="27">
        <f t="shared" si="250"/>
        <v>0</v>
      </c>
      <c r="GJ88" s="27">
        <f t="shared" si="250"/>
        <v>0</v>
      </c>
      <c r="GK88" s="27">
        <f t="shared" si="250"/>
        <v>0</v>
      </c>
      <c r="GL88" s="27">
        <f t="shared" si="250"/>
        <v>0</v>
      </c>
      <c r="GM88" s="27">
        <f t="shared" si="250"/>
        <v>0</v>
      </c>
      <c r="GN88" s="27">
        <f t="shared" si="250"/>
        <v>0</v>
      </c>
      <c r="GO88" s="27">
        <f t="shared" si="250"/>
        <v>0</v>
      </c>
      <c r="GP88" s="27">
        <f t="shared" si="250"/>
        <v>0</v>
      </c>
      <c r="GQ88" s="27">
        <f t="shared" si="250"/>
        <v>0</v>
      </c>
      <c r="GR88" s="27">
        <f t="shared" si="250"/>
        <v>0</v>
      </c>
      <c r="GS88" s="27">
        <f t="shared" si="250"/>
        <v>0</v>
      </c>
      <c r="GT88" s="27">
        <f t="shared" si="250"/>
        <v>0</v>
      </c>
      <c r="GU88" s="27">
        <f t="shared" si="250"/>
        <v>0</v>
      </c>
      <c r="GV88" s="27">
        <f t="shared" si="250"/>
        <v>0</v>
      </c>
      <c r="GW88" s="27">
        <f t="shared" si="250"/>
        <v>0</v>
      </c>
      <c r="GX88" s="27">
        <f t="shared" si="250"/>
        <v>0</v>
      </c>
      <c r="GY88" s="27">
        <f t="shared" si="250"/>
        <v>0</v>
      </c>
      <c r="GZ88" s="27">
        <f>GZ73*3/2</f>
        <v>0</v>
      </c>
      <c r="HA88" s="27">
        <f t="shared" si="251"/>
        <v>0</v>
      </c>
      <c r="HB88" s="27">
        <f t="shared" si="251"/>
        <v>0</v>
      </c>
      <c r="HC88" s="27">
        <f t="shared" si="251"/>
        <v>0</v>
      </c>
      <c r="HD88" s="27">
        <f t="shared" si="251"/>
        <v>0</v>
      </c>
      <c r="HE88" s="27">
        <f t="shared" si="251"/>
        <v>0</v>
      </c>
      <c r="HF88" s="27">
        <f t="shared" si="251"/>
        <v>0</v>
      </c>
      <c r="HG88" s="27">
        <f t="shared" si="251"/>
        <v>0</v>
      </c>
      <c r="HH88" s="27">
        <f t="shared" si="251"/>
        <v>0</v>
      </c>
      <c r="HI88" s="27">
        <f t="shared" si="251"/>
        <v>0</v>
      </c>
      <c r="HJ88" s="27">
        <f t="shared" si="251"/>
        <v>0</v>
      </c>
      <c r="HK88" s="27">
        <f t="shared" si="251"/>
        <v>0</v>
      </c>
      <c r="HL88" s="27">
        <f t="shared" si="251"/>
        <v>0</v>
      </c>
      <c r="HM88" s="27">
        <f t="shared" si="251"/>
        <v>0</v>
      </c>
      <c r="HN88" s="27">
        <f t="shared" si="251"/>
        <v>0</v>
      </c>
      <c r="HO88" s="27">
        <f t="shared" si="251"/>
        <v>0</v>
      </c>
      <c r="HP88" s="27">
        <f t="shared" si="251"/>
        <v>0</v>
      </c>
      <c r="HQ88" s="27">
        <f t="shared" si="251"/>
        <v>0</v>
      </c>
      <c r="HR88" s="27">
        <f t="shared" si="251"/>
        <v>0</v>
      </c>
      <c r="HS88" s="27">
        <f t="shared" si="251"/>
        <v>0</v>
      </c>
      <c r="HT88" s="27">
        <f t="shared" si="251"/>
        <v>0</v>
      </c>
      <c r="HU88" s="27">
        <f t="shared" si="251"/>
        <v>0</v>
      </c>
      <c r="HV88" s="27">
        <f t="shared" si="251"/>
        <v>0</v>
      </c>
      <c r="HW88" s="27">
        <f t="shared" si="251"/>
        <v>0</v>
      </c>
      <c r="HX88" s="27">
        <f t="shared" si="251"/>
        <v>0</v>
      </c>
      <c r="HY88" s="27">
        <f t="shared" si="251"/>
        <v>0</v>
      </c>
      <c r="HZ88" s="27">
        <f t="shared" si="251"/>
        <v>0</v>
      </c>
      <c r="IA88" s="27">
        <f t="shared" si="251"/>
        <v>0</v>
      </c>
      <c r="IB88" s="27">
        <f t="shared" si="251"/>
        <v>0</v>
      </c>
      <c r="IC88" s="27">
        <f t="shared" si="251"/>
        <v>0</v>
      </c>
      <c r="ID88" s="27">
        <f t="shared" si="251"/>
        <v>0</v>
      </c>
      <c r="IE88" s="27">
        <f t="shared" si="251"/>
        <v>0</v>
      </c>
      <c r="IF88" s="27">
        <f t="shared" si="251"/>
        <v>0</v>
      </c>
      <c r="IG88" s="27">
        <f t="shared" si="251"/>
        <v>0</v>
      </c>
      <c r="IH88" s="27">
        <f t="shared" si="251"/>
        <v>0</v>
      </c>
      <c r="II88" s="27">
        <f t="shared" si="251"/>
        <v>0</v>
      </c>
      <c r="IJ88" s="27">
        <f t="shared" si="251"/>
        <v>0</v>
      </c>
      <c r="IK88" s="27">
        <f t="shared" si="251"/>
        <v>0</v>
      </c>
      <c r="IL88" s="27">
        <f t="shared" si="251"/>
        <v>0</v>
      </c>
      <c r="IM88" s="27">
        <f t="shared" si="251"/>
        <v>0</v>
      </c>
      <c r="IN88" s="27">
        <f t="shared" si="251"/>
        <v>0</v>
      </c>
      <c r="IO88" s="27">
        <f t="shared" si="251"/>
        <v>0</v>
      </c>
      <c r="IP88" s="27">
        <f t="shared" si="251"/>
        <v>0</v>
      </c>
      <c r="IQ88" s="27">
        <f t="shared" si="251"/>
        <v>0</v>
      </c>
      <c r="IR88" s="27">
        <f t="shared" si="251"/>
        <v>0</v>
      </c>
      <c r="IS88" s="27">
        <f t="shared" si="251"/>
        <v>0</v>
      </c>
      <c r="IT88" s="27">
        <f>IT73*3/2</f>
        <v>3.0236374086254209E-2</v>
      </c>
      <c r="IU88" s="27">
        <f t="shared" si="252"/>
        <v>3.596129893853147E-2</v>
      </c>
      <c r="IV88" s="27">
        <f t="shared" si="252"/>
        <v>2.5621925569521233E-2</v>
      </c>
      <c r="IW88" s="27">
        <f t="shared" si="252"/>
        <v>4.2471905605340005E-2</v>
      </c>
      <c r="IX88" s="27">
        <f t="shared" si="252"/>
        <v>5.1661464696788208E-2</v>
      </c>
      <c r="IY88" s="27">
        <f t="shared" si="252"/>
        <v>1.711854324234869E-2</v>
      </c>
      <c r="IZ88" s="27">
        <f t="shared" si="252"/>
        <v>1.4575765992892162E-2</v>
      </c>
      <c r="JA88" s="27">
        <f t="shared" si="252"/>
        <v>2.7209816609468279E-2</v>
      </c>
      <c r="JB88" s="27">
        <f t="shared" si="252"/>
        <v>1.5248522710275231E-2</v>
      </c>
      <c r="JC88" s="27">
        <f t="shared" si="252"/>
        <v>7.3820777205029107E-3</v>
      </c>
      <c r="JD88" s="27">
        <f t="shared" si="252"/>
        <v>1.4549018965850318E-2</v>
      </c>
      <c r="JE88" s="27">
        <f t="shared" si="252"/>
        <v>1.7649545551609736E-2</v>
      </c>
      <c r="JF88" s="27">
        <f t="shared" si="252"/>
        <v>1.7346735801901499E-2</v>
      </c>
      <c r="JG88" s="27">
        <f t="shared" si="252"/>
        <v>1.8166408543947549E-2</v>
      </c>
      <c r="JH88" s="27">
        <f t="shared" si="252"/>
        <v>1.7658637718413788E-2</v>
      </c>
      <c r="JI88" s="27">
        <f t="shared" si="252"/>
        <v>2.2550000559378423E-2</v>
      </c>
      <c r="JJ88" s="27">
        <f t="shared" si="252"/>
        <v>1.2377880535112391E-2</v>
      </c>
      <c r="JK88" s="27">
        <f>JK73*3/2</f>
        <v>0</v>
      </c>
      <c r="JL88" s="27">
        <f t="shared" si="253"/>
        <v>0</v>
      </c>
      <c r="JM88" s="27">
        <f t="shared" si="253"/>
        <v>0</v>
      </c>
      <c r="JN88" s="27">
        <f t="shared" si="253"/>
        <v>0</v>
      </c>
      <c r="JO88" s="27">
        <f t="shared" si="253"/>
        <v>0</v>
      </c>
      <c r="JP88" s="27">
        <f t="shared" si="253"/>
        <v>0</v>
      </c>
      <c r="JQ88" s="27">
        <f t="shared" si="253"/>
        <v>0</v>
      </c>
      <c r="JR88" s="27">
        <f t="shared" si="253"/>
        <v>0</v>
      </c>
      <c r="JS88" s="27">
        <f t="shared" si="253"/>
        <v>0</v>
      </c>
      <c r="JT88" s="27">
        <f t="shared" si="253"/>
        <v>0</v>
      </c>
      <c r="JU88" s="27">
        <f t="shared" si="253"/>
        <v>0</v>
      </c>
      <c r="JV88" s="27">
        <f t="shared" si="253"/>
        <v>0</v>
      </c>
      <c r="JW88" s="27">
        <f t="shared" si="253"/>
        <v>5.3052771370762725E-2</v>
      </c>
      <c r="JX88" s="27">
        <f t="shared" si="253"/>
        <v>4.9676615164127899E-2</v>
      </c>
      <c r="JY88" s="27">
        <f t="shared" si="253"/>
        <v>5.2799117919908892E-2</v>
      </c>
      <c r="JZ88" s="27">
        <f t="shared" si="253"/>
        <v>6.3761334635155778E-2</v>
      </c>
      <c r="KA88" s="27">
        <f t="shared" si="253"/>
        <v>4.0929061483699805E-2</v>
      </c>
      <c r="KB88" s="27">
        <f t="shared" si="253"/>
        <v>5.5734086741851527E-2</v>
      </c>
      <c r="KC88" s="27">
        <f t="shared" si="253"/>
        <v>4.6142013571414738E-2</v>
      </c>
      <c r="KD88" s="27">
        <f t="shared" si="253"/>
        <v>0</v>
      </c>
      <c r="KE88" s="27">
        <f t="shared" si="253"/>
        <v>0</v>
      </c>
      <c r="KF88" s="27">
        <f t="shared" si="253"/>
        <v>0</v>
      </c>
      <c r="KG88" s="27">
        <f t="shared" si="253"/>
        <v>0</v>
      </c>
      <c r="KH88" s="27">
        <f t="shared" si="253"/>
        <v>0</v>
      </c>
      <c r="KI88" s="27">
        <f t="shared" si="253"/>
        <v>0</v>
      </c>
      <c r="KJ88" s="27">
        <f t="shared" si="253"/>
        <v>0</v>
      </c>
      <c r="KK88" s="27">
        <f t="shared" si="253"/>
        <v>0</v>
      </c>
      <c r="KL88" s="27">
        <f t="shared" si="253"/>
        <v>0</v>
      </c>
      <c r="KM88" s="238">
        <f t="shared" si="253"/>
        <v>0</v>
      </c>
      <c r="KN88" s="238">
        <f t="shared" si="253"/>
        <v>0</v>
      </c>
      <c r="KO88" s="239">
        <f t="shared" si="253"/>
        <v>0</v>
      </c>
      <c r="KP88" s="239">
        <f t="shared" si="253"/>
        <v>0</v>
      </c>
      <c r="KQ88" s="239">
        <f t="shared" si="253"/>
        <v>0</v>
      </c>
      <c r="KR88" s="239">
        <f t="shared" si="253"/>
        <v>0</v>
      </c>
      <c r="KS88" s="239">
        <f t="shared" si="253"/>
        <v>0</v>
      </c>
      <c r="KT88" s="239">
        <f t="shared" si="253"/>
        <v>0</v>
      </c>
      <c r="KU88" s="239">
        <f t="shared" si="253"/>
        <v>0</v>
      </c>
      <c r="KV88" s="239">
        <f t="shared" si="253"/>
        <v>0</v>
      </c>
      <c r="KW88" s="239">
        <f t="shared" si="253"/>
        <v>0</v>
      </c>
      <c r="KX88" s="239">
        <f t="shared" si="253"/>
        <v>0</v>
      </c>
      <c r="KY88" s="239">
        <f t="shared" si="253"/>
        <v>0</v>
      </c>
      <c r="KZ88" s="239">
        <f t="shared" si="253"/>
        <v>0</v>
      </c>
      <c r="LA88" s="239">
        <f t="shared" si="253"/>
        <v>0</v>
      </c>
      <c r="LB88" s="239">
        <f t="shared" si="253"/>
        <v>0</v>
      </c>
      <c r="LC88" s="239">
        <f t="shared" si="253"/>
        <v>0</v>
      </c>
      <c r="LD88" s="239">
        <f t="shared" si="253"/>
        <v>0</v>
      </c>
      <c r="LE88" s="239">
        <f t="shared" si="253"/>
        <v>0</v>
      </c>
      <c r="LF88" s="239">
        <f t="shared" si="253"/>
        <v>0</v>
      </c>
      <c r="LG88" s="239">
        <f t="shared" si="253"/>
        <v>0</v>
      </c>
      <c r="LH88" s="239">
        <f t="shared" si="253"/>
        <v>0</v>
      </c>
      <c r="LI88" s="239">
        <f t="shared" si="253"/>
        <v>0</v>
      </c>
      <c r="LJ88" s="239">
        <f t="shared" si="253"/>
        <v>0</v>
      </c>
      <c r="LK88" s="239">
        <f t="shared" si="253"/>
        <v>0</v>
      </c>
      <c r="LL88" s="239">
        <f t="shared" si="253"/>
        <v>0</v>
      </c>
      <c r="LM88" s="240">
        <f t="shared" si="253"/>
        <v>0</v>
      </c>
      <c r="LN88" s="240">
        <f t="shared" si="253"/>
        <v>0</v>
      </c>
      <c r="LO88" s="240">
        <f t="shared" si="253"/>
        <v>0</v>
      </c>
      <c r="LP88" s="240">
        <f t="shared" si="253"/>
        <v>0</v>
      </c>
      <c r="LQ88" s="240">
        <f t="shared" si="253"/>
        <v>0</v>
      </c>
      <c r="LR88" s="240">
        <f t="shared" si="253"/>
        <v>0</v>
      </c>
      <c r="LS88" s="240">
        <f t="shared" si="253"/>
        <v>0</v>
      </c>
      <c r="LT88" s="127">
        <f>LT73*3/2</f>
        <v>0</v>
      </c>
      <c r="LU88" s="127">
        <f t="shared" si="254"/>
        <v>0</v>
      </c>
      <c r="LV88" s="127">
        <f t="shared" si="254"/>
        <v>0</v>
      </c>
      <c r="LW88" s="127">
        <f t="shared" si="254"/>
        <v>0</v>
      </c>
      <c r="LX88" s="127">
        <f t="shared" si="254"/>
        <v>0</v>
      </c>
      <c r="LY88" s="127">
        <f t="shared" si="254"/>
        <v>0</v>
      </c>
      <c r="LZ88" s="127">
        <f t="shared" si="254"/>
        <v>0</v>
      </c>
      <c r="MA88" s="127">
        <f t="shared" si="254"/>
        <v>0</v>
      </c>
      <c r="MB88" s="127">
        <f t="shared" si="254"/>
        <v>0</v>
      </c>
      <c r="MC88" s="127">
        <f t="shared" si="254"/>
        <v>0</v>
      </c>
      <c r="MD88" s="127">
        <f t="shared" si="254"/>
        <v>0</v>
      </c>
      <c r="ME88" s="127">
        <f t="shared" si="254"/>
        <v>0</v>
      </c>
      <c r="MF88" s="127">
        <f t="shared" si="254"/>
        <v>0</v>
      </c>
      <c r="MG88" s="127">
        <f t="shared" si="254"/>
        <v>0</v>
      </c>
      <c r="MH88" s="127">
        <f t="shared" si="254"/>
        <v>0</v>
      </c>
      <c r="MI88" s="127">
        <f t="shared" si="254"/>
        <v>0</v>
      </c>
      <c r="MJ88" s="127">
        <f t="shared" si="254"/>
        <v>0</v>
      </c>
      <c r="MK88" s="127">
        <f t="shared" si="254"/>
        <v>0</v>
      </c>
      <c r="ML88" s="127">
        <f t="shared" si="254"/>
        <v>0</v>
      </c>
      <c r="MM88" s="127">
        <f t="shared" si="254"/>
        <v>0</v>
      </c>
      <c r="MN88" s="127">
        <f t="shared" si="254"/>
        <v>0</v>
      </c>
      <c r="MO88" s="127">
        <f t="shared" si="254"/>
        <v>0</v>
      </c>
      <c r="MP88" s="127">
        <f t="shared" si="254"/>
        <v>0</v>
      </c>
      <c r="MQ88" s="127">
        <f t="shared" si="254"/>
        <v>0</v>
      </c>
      <c r="MR88" s="127">
        <f t="shared" si="254"/>
        <v>0</v>
      </c>
      <c r="MS88" s="127">
        <f t="shared" si="254"/>
        <v>0</v>
      </c>
      <c r="MT88" s="127">
        <f t="shared" si="254"/>
        <v>0</v>
      </c>
      <c r="MU88" s="127">
        <f t="shared" si="254"/>
        <v>0</v>
      </c>
      <c r="MV88" s="127">
        <f t="shared" si="254"/>
        <v>0</v>
      </c>
      <c r="MW88" s="127">
        <f t="shared" si="254"/>
        <v>0</v>
      </c>
      <c r="MX88" s="127">
        <f t="shared" si="254"/>
        <v>0</v>
      </c>
      <c r="MY88" s="127">
        <f t="shared" si="254"/>
        <v>0</v>
      </c>
      <c r="MZ88" s="127">
        <f t="shared" si="254"/>
        <v>0</v>
      </c>
      <c r="NA88" s="127">
        <f t="shared" si="254"/>
        <v>0</v>
      </c>
      <c r="NB88" s="127">
        <f t="shared" si="254"/>
        <v>0</v>
      </c>
      <c r="NC88" s="127">
        <f t="shared" si="254"/>
        <v>0</v>
      </c>
      <c r="ND88" s="127">
        <f t="shared" si="254"/>
        <v>0</v>
      </c>
      <c r="NE88" s="127">
        <f t="shared" si="254"/>
        <v>0</v>
      </c>
    </row>
    <row r="89" spans="1:369" s="38" customFormat="1">
      <c r="A89" s="24" t="s">
        <v>237</v>
      </c>
      <c r="B89" s="24">
        <f>SUM(B77:B88)</f>
        <v>32.321446425314562</v>
      </c>
      <c r="C89" s="24">
        <f t="shared" ref="C89:DY89" si="255">SUM(C77:C88)</f>
        <v>32.23576167303505</v>
      </c>
      <c r="D89" s="24">
        <f t="shared" si="255"/>
        <v>32.396574897252464</v>
      </c>
      <c r="E89" s="24">
        <f t="shared" si="255"/>
        <v>32.360950198317433</v>
      </c>
      <c r="F89" s="24">
        <f t="shared" si="255"/>
        <v>32.330251218742767</v>
      </c>
      <c r="G89" s="24">
        <f t="shared" si="255"/>
        <v>32.453744741218522</v>
      </c>
      <c r="H89" s="24">
        <f t="shared" si="255"/>
        <v>32.294166406729019</v>
      </c>
      <c r="I89" s="24">
        <f t="shared" si="255"/>
        <v>32.383722325807014</v>
      </c>
      <c r="J89" s="24">
        <f t="shared" si="255"/>
        <v>32.347859404259268</v>
      </c>
      <c r="K89" s="24">
        <f t="shared" si="255"/>
        <v>32.38383090342387</v>
      </c>
      <c r="L89" s="24">
        <f t="shared" si="255"/>
        <v>32.342997514752</v>
      </c>
      <c r="M89" s="24">
        <f t="shared" si="255"/>
        <v>32.267981687101553</v>
      </c>
      <c r="N89" s="24">
        <f t="shared" si="255"/>
        <v>32.241651604680705</v>
      </c>
      <c r="O89" s="24">
        <f t="shared" si="255"/>
        <v>32.43403204008154</v>
      </c>
      <c r="P89" s="24">
        <f t="shared" si="255"/>
        <v>32.261951937220083</v>
      </c>
      <c r="Q89" s="24">
        <f t="shared" si="255"/>
        <v>32.362518556040776</v>
      </c>
      <c r="R89" s="24">
        <f t="shared" si="255"/>
        <v>32.285145673002361</v>
      </c>
      <c r="S89" s="24">
        <f t="shared" si="255"/>
        <v>32.197524779395508</v>
      </c>
      <c r="T89" s="24">
        <f t="shared" si="255"/>
        <v>32.337561971193225</v>
      </c>
      <c r="U89" s="24">
        <f t="shared" si="255"/>
        <v>32.473329893340832</v>
      </c>
      <c r="V89" s="24">
        <f t="shared" si="255"/>
        <v>32.247160042762523</v>
      </c>
      <c r="W89" s="24">
        <f t="shared" si="255"/>
        <v>32.274410994973238</v>
      </c>
      <c r="X89" s="24">
        <f t="shared" si="255"/>
        <v>32</v>
      </c>
      <c r="Y89" s="24">
        <f t="shared" si="255"/>
        <v>32.213911712633006</v>
      </c>
      <c r="Z89" s="24">
        <f t="shared" si="255"/>
        <v>31.999999999999996</v>
      </c>
      <c r="AA89" s="24">
        <f t="shared" si="255"/>
        <v>32.083865655378993</v>
      </c>
      <c r="AB89" s="24">
        <f t="shared" si="255"/>
        <v>32.439264582026802</v>
      </c>
      <c r="AC89" s="24">
        <f t="shared" si="255"/>
        <v>32.474698664959902</v>
      </c>
      <c r="AD89" s="24">
        <f t="shared" si="255"/>
        <v>31.999999999999996</v>
      </c>
      <c r="AE89" s="24">
        <f t="shared" si="255"/>
        <v>32.342487518798016</v>
      </c>
      <c r="AF89" s="24">
        <f t="shared" si="255"/>
        <v>32.334827908229599</v>
      </c>
      <c r="AG89" s="24">
        <f t="shared" si="255"/>
        <v>32.329232351144519</v>
      </c>
      <c r="AH89" s="24">
        <f t="shared" si="255"/>
        <v>32.257228092389262</v>
      </c>
      <c r="AI89" s="24">
        <f t="shared" si="255"/>
        <v>32.181317114560358</v>
      </c>
      <c r="AJ89" s="24">
        <f t="shared" si="255"/>
        <v>32.282052304486847</v>
      </c>
      <c r="AK89" s="24">
        <f t="shared" si="255"/>
        <v>32.277436140011801</v>
      </c>
      <c r="AL89" s="24">
        <f t="shared" si="255"/>
        <v>32.249181590330302</v>
      </c>
      <c r="AM89" s="24">
        <f t="shared" si="255"/>
        <v>32.092451738776347</v>
      </c>
      <c r="AN89" s="24">
        <f t="shared" si="255"/>
        <v>32.235430517462966</v>
      </c>
      <c r="AO89" s="24">
        <f t="shared" si="255"/>
        <v>32.302902866871989</v>
      </c>
      <c r="AP89" s="24">
        <f t="shared" si="255"/>
        <v>32.265731156734041</v>
      </c>
      <c r="AQ89" s="24">
        <f t="shared" si="255"/>
        <v>32.288249726018883</v>
      </c>
      <c r="AR89" s="24">
        <f t="shared" si="255"/>
        <v>32.187989073205841</v>
      </c>
      <c r="AS89" s="24">
        <f t="shared" si="255"/>
        <v>32.326504313592949</v>
      </c>
      <c r="AT89" s="24">
        <f t="shared" si="255"/>
        <v>32.378689721821104</v>
      </c>
      <c r="AU89" s="24">
        <f t="shared" si="255"/>
        <v>32.328640830300039</v>
      </c>
      <c r="AV89" s="24">
        <f t="shared" si="255"/>
        <v>32.15739675390283</v>
      </c>
      <c r="AW89" s="24">
        <f t="shared" si="255"/>
        <v>32.109987922035245</v>
      </c>
      <c r="AX89" s="83">
        <f>SUM(AX77:AX88)</f>
        <v>32.446872967346216</v>
      </c>
      <c r="AY89" s="83">
        <f t="shared" ref="AY89:DB89" si="256">SUM(AY77:AY88)</f>
        <v>32.301638206899497</v>
      </c>
      <c r="AZ89" s="83">
        <f t="shared" si="256"/>
        <v>32.438458136510384</v>
      </c>
      <c r="BA89" s="83">
        <f t="shared" si="256"/>
        <v>32.331567362961898</v>
      </c>
      <c r="BB89" s="83">
        <f t="shared" si="256"/>
        <v>32.365153768404511</v>
      </c>
      <c r="BC89" s="83">
        <f t="shared" si="256"/>
        <v>32.342763168215797</v>
      </c>
      <c r="BD89" s="83">
        <f t="shared" si="256"/>
        <v>32.333795521157661</v>
      </c>
      <c r="BE89" s="83">
        <f t="shared" si="256"/>
        <v>32.372773349266367</v>
      </c>
      <c r="BF89" s="83">
        <f t="shared" si="256"/>
        <v>32.38877263784471</v>
      </c>
      <c r="BG89" s="83">
        <f t="shared" si="256"/>
        <v>32.338220923663684</v>
      </c>
      <c r="BH89" s="83">
        <f t="shared" si="256"/>
        <v>32.304052477183454</v>
      </c>
      <c r="BI89" s="83">
        <f t="shared" si="256"/>
        <v>32.110173362574855</v>
      </c>
      <c r="BJ89" s="83">
        <f t="shared" si="256"/>
        <v>32.2354397314351</v>
      </c>
      <c r="BK89" s="83">
        <f t="shared" si="256"/>
        <v>32.239675157115222</v>
      </c>
      <c r="BL89" s="83">
        <f t="shared" si="256"/>
        <v>32.183152014968783</v>
      </c>
      <c r="BM89" s="83">
        <f t="shared" si="256"/>
        <v>32.194019368752464</v>
      </c>
      <c r="BN89" s="83">
        <f t="shared" si="256"/>
        <v>32.283332279267171</v>
      </c>
      <c r="BO89" s="83">
        <f t="shared" si="256"/>
        <v>32.290840092060982</v>
      </c>
      <c r="BP89" s="83">
        <f t="shared" si="256"/>
        <v>32.381228394953034</v>
      </c>
      <c r="BQ89" s="83">
        <f t="shared" si="256"/>
        <v>32.327315702665139</v>
      </c>
      <c r="BR89" s="83">
        <f t="shared" si="256"/>
        <v>32.426130208602714</v>
      </c>
      <c r="BS89" s="83">
        <f t="shared" si="256"/>
        <v>32.459719624660899</v>
      </c>
      <c r="BT89" s="83">
        <f t="shared" si="256"/>
        <v>32.42285881959728</v>
      </c>
      <c r="BU89" s="83">
        <f t="shared" si="256"/>
        <v>32.58271508384901</v>
      </c>
      <c r="BV89" s="83">
        <f t="shared" si="256"/>
        <v>32.816581390383561</v>
      </c>
      <c r="BW89" s="83">
        <f t="shared" si="256"/>
        <v>32.973357266377874</v>
      </c>
      <c r="BX89" s="83">
        <f t="shared" si="256"/>
        <v>32.366380584657485</v>
      </c>
      <c r="BY89" s="83">
        <f t="shared" si="256"/>
        <v>32.322661708051314</v>
      </c>
      <c r="BZ89" s="83">
        <f t="shared" si="256"/>
        <v>32.414261708144728</v>
      </c>
      <c r="CA89" s="83">
        <f t="shared" si="256"/>
        <v>32.356297150339174</v>
      </c>
      <c r="CB89" s="83">
        <f t="shared" si="256"/>
        <v>32.369390222017287</v>
      </c>
      <c r="CC89" s="83">
        <f t="shared" si="256"/>
        <v>32.361117153057997</v>
      </c>
      <c r="CD89" s="83">
        <f t="shared" si="256"/>
        <v>32.384662609402568</v>
      </c>
      <c r="CE89" s="83">
        <f t="shared" si="256"/>
        <v>32.348729635262217</v>
      </c>
      <c r="CF89" s="83">
        <f t="shared" si="256"/>
        <v>32.377988898513784</v>
      </c>
      <c r="CG89" s="83">
        <f t="shared" si="256"/>
        <v>32.006136291066184</v>
      </c>
      <c r="CH89" s="83">
        <f t="shared" si="256"/>
        <v>32.269070879547058</v>
      </c>
      <c r="CI89" s="83">
        <f t="shared" si="256"/>
        <v>32.243696095473233</v>
      </c>
      <c r="CJ89" s="83">
        <f t="shared" si="256"/>
        <v>32.259114151042084</v>
      </c>
      <c r="CK89" s="83">
        <f t="shared" si="256"/>
        <v>32.197005949263172</v>
      </c>
      <c r="CL89" s="83">
        <f t="shared" si="256"/>
        <v>32.137152185482059</v>
      </c>
      <c r="CM89" s="83">
        <f t="shared" si="256"/>
        <v>32.299997954262793</v>
      </c>
      <c r="CN89" s="83">
        <f t="shared" si="256"/>
        <v>32.28199870285188</v>
      </c>
      <c r="CO89" s="83">
        <f t="shared" si="256"/>
        <v>32.233295141073555</v>
      </c>
      <c r="CP89" s="83">
        <f t="shared" si="256"/>
        <v>32.201091645987944</v>
      </c>
      <c r="CQ89" s="83">
        <f t="shared" si="256"/>
        <v>32.309128347908569</v>
      </c>
      <c r="CR89" s="24">
        <f t="shared" si="256"/>
        <v>32.245837616911956</v>
      </c>
      <c r="CS89" s="24">
        <f t="shared" si="256"/>
        <v>32.315054014959252</v>
      </c>
      <c r="CT89" s="24">
        <f t="shared" si="256"/>
        <v>32.212723380985587</v>
      </c>
      <c r="CU89" s="24">
        <f t="shared" si="256"/>
        <v>32.3392582336974</v>
      </c>
      <c r="CV89" s="24">
        <f t="shared" si="256"/>
        <v>32.177460855278071</v>
      </c>
      <c r="CW89" s="24">
        <f t="shared" si="256"/>
        <v>32.286172996269144</v>
      </c>
      <c r="CX89" s="24">
        <f t="shared" si="256"/>
        <v>32.322593032122718</v>
      </c>
      <c r="CY89" s="24">
        <f t="shared" si="256"/>
        <v>32.344724849287076</v>
      </c>
      <c r="CZ89" s="24">
        <f t="shared" si="256"/>
        <v>32.188683319852061</v>
      </c>
      <c r="DA89" s="24">
        <f t="shared" si="256"/>
        <v>32.233947107911234</v>
      </c>
      <c r="DB89" s="24">
        <f t="shared" si="256"/>
        <v>32.333142100718078</v>
      </c>
      <c r="DC89" s="26">
        <f t="shared" si="255"/>
        <v>32.716483178593741</v>
      </c>
      <c r="DD89" s="26">
        <f t="shared" si="255"/>
        <v>32.739881044845987</v>
      </c>
      <c r="DE89" s="26">
        <f t="shared" si="255"/>
        <v>32.740618380815242</v>
      </c>
      <c r="DF89" s="26">
        <f t="shared" si="255"/>
        <v>32.65551591956234</v>
      </c>
      <c r="DG89" s="26">
        <f t="shared" si="255"/>
        <v>32.713294001732301</v>
      </c>
      <c r="DH89" s="26">
        <f t="shared" si="255"/>
        <v>32.807427348670771</v>
      </c>
      <c r="DI89" s="26">
        <f t="shared" si="255"/>
        <v>32.69269469066586</v>
      </c>
      <c r="DJ89" s="26">
        <f t="shared" si="255"/>
        <v>32.689616540207808</v>
      </c>
      <c r="DK89" s="26">
        <f t="shared" si="255"/>
        <v>32.697377827475776</v>
      </c>
      <c r="DL89" s="26">
        <f t="shared" si="255"/>
        <v>32.702207875588293</v>
      </c>
      <c r="DM89" s="26">
        <f t="shared" si="255"/>
        <v>32.718216833183249</v>
      </c>
      <c r="DN89" s="26">
        <f t="shared" si="255"/>
        <v>32.588308990151525</v>
      </c>
      <c r="DO89" s="26">
        <f t="shared" si="255"/>
        <v>32.684752232318814</v>
      </c>
      <c r="DP89" s="26">
        <f t="shared" si="255"/>
        <v>32.667050042022588</v>
      </c>
      <c r="DQ89" s="26">
        <v>32.863003023820696</v>
      </c>
      <c r="DR89" s="26">
        <v>33.017948060399583</v>
      </c>
      <c r="DS89" s="26">
        <v>33.343560776609465</v>
      </c>
      <c r="DT89" s="26">
        <v>32.941788358709189</v>
      </c>
      <c r="DU89" s="26">
        <v>32.840433974215458</v>
      </c>
      <c r="DV89" s="26">
        <v>32.899398249646033</v>
      </c>
      <c r="DW89" s="26">
        <f t="shared" si="255"/>
        <v>33.93235107562171</v>
      </c>
      <c r="DX89" s="26">
        <f t="shared" si="255"/>
        <v>33.067910531075725</v>
      </c>
      <c r="DY89" s="26">
        <f t="shared" si="255"/>
        <v>32.72154325180577</v>
      </c>
      <c r="DZ89" s="26">
        <f t="shared" ref="DZ89:EQ89" si="257">SUM(DZ77:DZ88)</f>
        <v>32.863230392186253</v>
      </c>
      <c r="EA89" s="26">
        <f t="shared" si="257"/>
        <v>34.327624605799087</v>
      </c>
      <c r="EB89" s="26">
        <f t="shared" si="257"/>
        <v>32.567961415915754</v>
      </c>
      <c r="EC89" s="26">
        <f t="shared" si="257"/>
        <v>32.59349127350729</v>
      </c>
      <c r="ED89" s="26">
        <f t="shared" si="257"/>
        <v>32.61521194235295</v>
      </c>
      <c r="EE89" s="26">
        <f t="shared" si="257"/>
        <v>32.599918714707485</v>
      </c>
      <c r="EF89" s="26">
        <f t="shared" si="257"/>
        <v>32.627935148177976</v>
      </c>
      <c r="EG89" s="26">
        <f t="shared" si="257"/>
        <v>33.168687037037486</v>
      </c>
      <c r="EH89" s="26">
        <f t="shared" si="257"/>
        <v>32.314770810411055</v>
      </c>
      <c r="EI89" s="26">
        <f t="shared" si="257"/>
        <v>32.227387886568472</v>
      </c>
      <c r="EJ89" s="26">
        <f t="shared" si="257"/>
        <v>32.615989578281578</v>
      </c>
      <c r="EK89" s="26">
        <f t="shared" si="257"/>
        <v>32.429109476516906</v>
      </c>
      <c r="EL89" s="26">
        <f t="shared" si="257"/>
        <v>32.624818883034678</v>
      </c>
      <c r="EM89" s="26">
        <f t="shared" si="257"/>
        <v>32.738285580671885</v>
      </c>
      <c r="EN89" s="26">
        <f t="shared" si="257"/>
        <v>32.792783271944884</v>
      </c>
      <c r="EO89" s="26">
        <f t="shared" si="257"/>
        <v>32.843290235438964</v>
      </c>
      <c r="EP89" s="26">
        <f t="shared" si="257"/>
        <v>32.915220584929415</v>
      </c>
      <c r="EQ89" s="26">
        <f t="shared" si="257"/>
        <v>33.033898260778102</v>
      </c>
      <c r="ER89" s="27">
        <v>32.118141350569893</v>
      </c>
      <c r="ES89" s="27">
        <v>32.170188695807731</v>
      </c>
      <c r="ET89" s="27">
        <v>32.251665431181635</v>
      </c>
      <c r="EU89" s="27">
        <v>32.305683045889381</v>
      </c>
      <c r="EV89" s="27">
        <v>32.195115569057585</v>
      </c>
      <c r="EW89" s="27">
        <v>32.109586406268711</v>
      </c>
      <c r="EX89" s="27">
        <v>32.355053264157455</v>
      </c>
      <c r="EY89" s="27">
        <v>32.169032403513967</v>
      </c>
      <c r="EZ89" s="27">
        <v>32.222652715065664</v>
      </c>
      <c r="FA89" s="27">
        <v>32.285553818088154</v>
      </c>
      <c r="FB89" s="27">
        <v>32.218536285101912</v>
      </c>
      <c r="FC89" s="27">
        <v>32.306559120795548</v>
      </c>
      <c r="FD89" s="27">
        <v>32.264765516858155</v>
      </c>
      <c r="FE89" s="27">
        <v>32.075428058081691</v>
      </c>
      <c r="FF89" s="27">
        <v>32.156079505947957</v>
      </c>
      <c r="FG89" s="27">
        <v>32.14045397150079</v>
      </c>
      <c r="FH89" s="27">
        <v>32.194156660279795</v>
      </c>
      <c r="FI89" s="27">
        <v>32.145381565186149</v>
      </c>
      <c r="FJ89" s="27">
        <v>32.078969645935437</v>
      </c>
      <c r="FK89" s="27">
        <v>32.152196589144751</v>
      </c>
      <c r="FL89" s="27">
        <v>32.2558357756877</v>
      </c>
      <c r="FM89" s="27">
        <v>32.265604164231995</v>
      </c>
      <c r="FN89" s="27">
        <v>32</v>
      </c>
      <c r="FO89" s="27">
        <v>32.360689346290933</v>
      </c>
      <c r="FP89" s="27">
        <v>32</v>
      </c>
      <c r="FQ89" s="27">
        <v>31.991960438229974</v>
      </c>
      <c r="FR89" s="27">
        <v>32.026247866705319</v>
      </c>
      <c r="FS89" s="27">
        <v>32.188238343890106</v>
      </c>
      <c r="FT89" s="27">
        <v>32</v>
      </c>
      <c r="FU89" s="27">
        <v>32.033118518181396</v>
      </c>
      <c r="FV89" s="27">
        <f>SUM(FV77:FV88)</f>
        <v>32.150942798932405</v>
      </c>
      <c r="FW89" s="27">
        <f t="shared" ref="FW89:GY89" si="258">SUM(FW77:FW88)</f>
        <v>32.170478303808466</v>
      </c>
      <c r="FX89" s="27">
        <f t="shared" si="258"/>
        <v>32.192713308440986</v>
      </c>
      <c r="FY89" s="27">
        <f t="shared" si="258"/>
        <v>32.20807318385144</v>
      </c>
      <c r="FZ89" s="27">
        <f t="shared" si="258"/>
        <v>32.205774969178435</v>
      </c>
      <c r="GA89" s="27">
        <f t="shared" si="258"/>
        <v>32.120819389720786</v>
      </c>
      <c r="GB89" s="27">
        <f t="shared" si="258"/>
        <v>32.186899864006904</v>
      </c>
      <c r="GC89" s="27">
        <f t="shared" si="258"/>
        <v>32.050227230379384</v>
      </c>
      <c r="GD89" s="27">
        <f t="shared" si="258"/>
        <v>32.022486739289825</v>
      </c>
      <c r="GE89" s="27">
        <f t="shared" si="258"/>
        <v>32.041450253308447</v>
      </c>
      <c r="GF89" s="27">
        <f t="shared" si="258"/>
        <v>32.071979418594225</v>
      </c>
      <c r="GG89" s="27">
        <f t="shared" si="258"/>
        <v>32.137537157168111</v>
      </c>
      <c r="GH89" s="27">
        <f t="shared" si="258"/>
        <v>32.128037060549381</v>
      </c>
      <c r="GI89" s="27">
        <f t="shared" si="258"/>
        <v>32.157555889856212</v>
      </c>
      <c r="GJ89" s="27">
        <f t="shared" si="258"/>
        <v>32.099809798022271</v>
      </c>
      <c r="GK89" s="27">
        <f t="shared" si="258"/>
        <v>32.178422075918817</v>
      </c>
      <c r="GL89" s="27">
        <f t="shared" si="258"/>
        <v>32.106258283344189</v>
      </c>
      <c r="GM89" s="27">
        <f t="shared" si="258"/>
        <v>32.065201852626352</v>
      </c>
      <c r="GN89" s="27">
        <f t="shared" si="258"/>
        <v>32.0905498530987</v>
      </c>
      <c r="GO89" s="27">
        <f t="shared" si="258"/>
        <v>32.264704491300719</v>
      </c>
      <c r="GP89" s="27">
        <f t="shared" si="258"/>
        <v>32.342406866648659</v>
      </c>
      <c r="GQ89" s="27">
        <f t="shared" si="258"/>
        <v>32.176106239242316</v>
      </c>
      <c r="GR89" s="27">
        <f t="shared" si="258"/>
        <v>32.19146104019697</v>
      </c>
      <c r="GS89" s="27">
        <f t="shared" si="258"/>
        <v>32.107791997293475</v>
      </c>
      <c r="GT89" s="27">
        <f t="shared" si="258"/>
        <v>32.132177816631625</v>
      </c>
      <c r="GU89" s="27">
        <f t="shared" si="258"/>
        <v>32.101556535121127</v>
      </c>
      <c r="GV89" s="27">
        <f t="shared" si="258"/>
        <v>32.241959003119256</v>
      </c>
      <c r="GW89" s="27">
        <f t="shared" si="258"/>
        <v>32.368736354152787</v>
      </c>
      <c r="GX89" s="27">
        <f t="shared" si="258"/>
        <v>32.15463232512505</v>
      </c>
      <c r="GY89" s="27">
        <f t="shared" si="258"/>
        <v>32.197899778312383</v>
      </c>
      <c r="GZ89" s="27">
        <f>SUM(GZ77:GZ88)</f>
        <v>32.117420526659174</v>
      </c>
      <c r="HA89" s="27">
        <f t="shared" ref="HA89:IS89" si="259">SUM(HA77:HA88)</f>
        <v>32.224857874060746</v>
      </c>
      <c r="HB89" s="27">
        <f t="shared" si="259"/>
        <v>32.033419681206432</v>
      </c>
      <c r="HC89" s="27">
        <f t="shared" si="259"/>
        <v>32.154448389241615</v>
      </c>
      <c r="HD89" s="27">
        <f t="shared" si="259"/>
        <v>32.173533036369193</v>
      </c>
      <c r="HE89" s="27">
        <f t="shared" si="259"/>
        <v>32.274822517827111</v>
      </c>
      <c r="HF89" s="27">
        <f t="shared" si="259"/>
        <v>32.452236500283917</v>
      </c>
      <c r="HG89" s="27">
        <f t="shared" si="259"/>
        <v>32.332781623330121</v>
      </c>
      <c r="HH89" s="27">
        <f t="shared" si="259"/>
        <v>32.351772688852172</v>
      </c>
      <c r="HI89" s="27">
        <f t="shared" si="259"/>
        <v>32.188238343890106</v>
      </c>
      <c r="HJ89" s="27">
        <f t="shared" si="259"/>
        <v>32.280149209498177</v>
      </c>
      <c r="HK89" s="27">
        <f t="shared" si="259"/>
        <v>32.420724479991094</v>
      </c>
      <c r="HL89" s="27">
        <f t="shared" si="259"/>
        <v>32.213822000313009</v>
      </c>
      <c r="HM89" s="27">
        <f t="shared" si="259"/>
        <v>32.199482816314472</v>
      </c>
      <c r="HN89" s="27">
        <f t="shared" si="259"/>
        <v>32.09525522095484</v>
      </c>
      <c r="HO89" s="27">
        <f t="shared" si="259"/>
        <v>32.064841997859567</v>
      </c>
      <c r="HP89" s="27">
        <f t="shared" si="259"/>
        <v>32.183390400223217</v>
      </c>
      <c r="HQ89" s="27">
        <f t="shared" si="259"/>
        <v>32.125336051545254</v>
      </c>
      <c r="HR89" s="27">
        <f t="shared" si="259"/>
        <v>32.224753204213144</v>
      </c>
      <c r="HS89" s="27">
        <f t="shared" si="259"/>
        <v>32.161211188367638</v>
      </c>
      <c r="HT89" s="27">
        <f t="shared" si="259"/>
        <v>32.216687937985682</v>
      </c>
      <c r="HU89" s="27">
        <f t="shared" si="259"/>
        <v>32.282739353983089</v>
      </c>
      <c r="HV89" s="27">
        <f t="shared" si="259"/>
        <v>32.193405822952826</v>
      </c>
      <c r="HW89" s="27">
        <f t="shared" si="259"/>
        <v>32.346247643378746</v>
      </c>
      <c r="HX89" s="27">
        <f t="shared" si="259"/>
        <v>32.159326255331386</v>
      </c>
      <c r="HY89" s="27">
        <f t="shared" si="259"/>
        <v>32.187437927259182</v>
      </c>
      <c r="HZ89" s="27">
        <f t="shared" si="259"/>
        <v>32.026247866705319</v>
      </c>
      <c r="IA89" s="27">
        <f t="shared" si="259"/>
        <v>32.194798202476974</v>
      </c>
      <c r="IB89" s="27">
        <f t="shared" si="259"/>
        <v>32.138551484265768</v>
      </c>
      <c r="IC89" s="27">
        <f t="shared" si="259"/>
        <v>32.191831946267349</v>
      </c>
      <c r="ID89" s="27">
        <f t="shared" si="259"/>
        <v>32.131147209882059</v>
      </c>
      <c r="IE89" s="27">
        <f t="shared" si="259"/>
        <v>32.170544723120464</v>
      </c>
      <c r="IF89" s="27">
        <f t="shared" si="259"/>
        <v>31.953151427982583</v>
      </c>
      <c r="IG89" s="27">
        <f t="shared" si="259"/>
        <v>32.182072535706851</v>
      </c>
      <c r="IH89" s="27">
        <f t="shared" si="259"/>
        <v>32.132271865229491</v>
      </c>
      <c r="II89" s="27">
        <f t="shared" si="259"/>
        <v>31.991960438229974</v>
      </c>
      <c r="IJ89" s="27">
        <f t="shared" si="259"/>
        <v>32.109250258336886</v>
      </c>
      <c r="IK89" s="27">
        <f t="shared" si="259"/>
        <v>32.182457671028502</v>
      </c>
      <c r="IL89" s="27">
        <f t="shared" si="259"/>
        <v>32.175023452343581</v>
      </c>
      <c r="IM89" s="27">
        <f t="shared" si="259"/>
        <v>32.145195950398929</v>
      </c>
      <c r="IN89" s="27">
        <f t="shared" si="259"/>
        <v>32.162575208339604</v>
      </c>
      <c r="IO89" s="27">
        <f t="shared" si="259"/>
        <v>32.199133816368999</v>
      </c>
      <c r="IP89" s="27">
        <f t="shared" si="259"/>
        <v>32.232843310917687</v>
      </c>
      <c r="IQ89" s="27">
        <f t="shared" si="259"/>
        <v>32.073480684015621</v>
      </c>
      <c r="IR89" s="27">
        <f t="shared" si="259"/>
        <v>32.149229862693666</v>
      </c>
      <c r="IS89" s="27">
        <f t="shared" si="259"/>
        <v>32.121160639207517</v>
      </c>
      <c r="IT89" s="27">
        <f>SUM(IT77:IT88)</f>
        <v>32.282984883027034</v>
      </c>
      <c r="IU89" s="27">
        <f t="shared" ref="IU89:JJ89" si="260">SUM(IU77:IU88)</f>
        <v>32.358199943314119</v>
      </c>
      <c r="IV89" s="27">
        <f t="shared" si="260"/>
        <v>32.290521432498402</v>
      </c>
      <c r="IW89" s="27">
        <f t="shared" si="260"/>
        <v>32.49749123981632</v>
      </c>
      <c r="IX89" s="27">
        <f t="shared" si="260"/>
        <v>32.458502295721374</v>
      </c>
      <c r="IY89" s="27">
        <f t="shared" si="260"/>
        <v>32.156836259647129</v>
      </c>
      <c r="IZ89" s="27">
        <f t="shared" si="260"/>
        <v>32.127343106547428</v>
      </c>
      <c r="JA89" s="27">
        <f t="shared" si="260"/>
        <v>32.28845586296174</v>
      </c>
      <c r="JB89" s="27">
        <f t="shared" si="260"/>
        <v>32.178783451931167</v>
      </c>
      <c r="JC89" s="27">
        <f t="shared" si="260"/>
        <v>32.183234185642753</v>
      </c>
      <c r="JD89" s="27">
        <f t="shared" si="260"/>
        <v>32.091076598686904</v>
      </c>
      <c r="JE89" s="27">
        <f t="shared" si="260"/>
        <v>32.257409725391867</v>
      </c>
      <c r="JF89" s="27">
        <f t="shared" si="260"/>
        <v>32.230157952875018</v>
      </c>
      <c r="JG89" s="27">
        <f t="shared" si="260"/>
        <v>32.185135052926121</v>
      </c>
      <c r="JH89" s="27">
        <f t="shared" si="260"/>
        <v>32.163858408939717</v>
      </c>
      <c r="JI89" s="27">
        <f t="shared" si="260"/>
        <v>32.204841152631509</v>
      </c>
      <c r="JJ89" s="27">
        <f t="shared" si="260"/>
        <v>32.168713222343783</v>
      </c>
      <c r="JK89" s="27">
        <f>SUM(JK77:JK88)</f>
        <v>32.233284289195353</v>
      </c>
      <c r="JL89" s="27">
        <f t="shared" ref="JL89:LS89" si="261">SUM(JL77:JL88)</f>
        <v>32.156291316481841</v>
      </c>
      <c r="JM89" s="27">
        <f t="shared" si="261"/>
        <v>32.229034066462027</v>
      </c>
      <c r="JN89" s="27">
        <f t="shared" si="261"/>
        <v>32.211028146041436</v>
      </c>
      <c r="JO89" s="27">
        <f t="shared" si="261"/>
        <v>32.205217767209625</v>
      </c>
      <c r="JP89" s="27">
        <f t="shared" si="261"/>
        <v>32.25363118108578</v>
      </c>
      <c r="JQ89" s="27">
        <f t="shared" si="261"/>
        <v>32.310156375951905</v>
      </c>
      <c r="JR89" s="27">
        <f t="shared" si="261"/>
        <v>32.162700036020048</v>
      </c>
      <c r="JS89" s="27">
        <f t="shared" si="261"/>
        <v>32.312401022998266</v>
      </c>
      <c r="JT89" s="27">
        <f t="shared" si="261"/>
        <v>32.340559341570795</v>
      </c>
      <c r="JU89" s="27">
        <f t="shared" si="261"/>
        <v>32.246347881559593</v>
      </c>
      <c r="JV89" s="27">
        <f t="shared" si="261"/>
        <v>32.284029931307302</v>
      </c>
      <c r="JW89" s="27">
        <f t="shared" si="261"/>
        <v>32.248758285984472</v>
      </c>
      <c r="JX89" s="27">
        <f t="shared" si="261"/>
        <v>32.297834450402725</v>
      </c>
      <c r="JY89" s="27">
        <f t="shared" si="261"/>
        <v>32.247890409719517</v>
      </c>
      <c r="JZ89" s="27">
        <f t="shared" si="261"/>
        <v>32.32858426053879</v>
      </c>
      <c r="KA89" s="27">
        <f t="shared" si="261"/>
        <v>32.192554916268321</v>
      </c>
      <c r="KB89" s="27">
        <f t="shared" si="261"/>
        <v>32.2770439805007</v>
      </c>
      <c r="KC89" s="27">
        <f t="shared" si="261"/>
        <v>32.175880186706237</v>
      </c>
      <c r="KD89" s="27">
        <f t="shared" si="261"/>
        <v>32.382947184697528</v>
      </c>
      <c r="KE89" s="27">
        <f t="shared" si="261"/>
        <v>32.142670988076063</v>
      </c>
      <c r="KF89" s="27">
        <f t="shared" si="261"/>
        <v>32.191991014837171</v>
      </c>
      <c r="KG89" s="27">
        <f t="shared" si="261"/>
        <v>32.208171904199219</v>
      </c>
      <c r="KH89" s="27">
        <f t="shared" si="261"/>
        <v>32.086448868850056</v>
      </c>
      <c r="KI89" s="27">
        <f t="shared" si="261"/>
        <v>32.200860054470716</v>
      </c>
      <c r="KJ89" s="27">
        <f t="shared" si="261"/>
        <v>32.20731964451322</v>
      </c>
      <c r="KK89" s="27">
        <f t="shared" si="261"/>
        <v>32.12936264899146</v>
      </c>
      <c r="KL89" s="27">
        <f t="shared" si="261"/>
        <v>32.172691979986951</v>
      </c>
      <c r="KM89" s="238">
        <f t="shared" si="261"/>
        <v>32.110019620600774</v>
      </c>
      <c r="KN89" s="238">
        <f t="shared" si="261"/>
        <v>32.047778785466008</v>
      </c>
      <c r="KO89" s="239">
        <f t="shared" si="261"/>
        <v>31.662648059369332</v>
      </c>
      <c r="KP89" s="239">
        <f t="shared" si="261"/>
        <v>32.248084756459292</v>
      </c>
      <c r="KQ89" s="239">
        <f t="shared" si="261"/>
        <v>32.21424538860127</v>
      </c>
      <c r="KR89" s="239">
        <f t="shared" si="261"/>
        <v>32.37524863385179</v>
      </c>
      <c r="KS89" s="239">
        <f t="shared" si="261"/>
        <v>32.407359477128026</v>
      </c>
      <c r="KT89" s="239">
        <f t="shared" si="261"/>
        <v>32.375780103750031</v>
      </c>
      <c r="KU89" s="239">
        <f t="shared" si="261"/>
        <v>32.215237048991305</v>
      </c>
      <c r="KV89" s="239">
        <f t="shared" si="261"/>
        <v>32.238924237975098</v>
      </c>
      <c r="KW89" s="239">
        <f t="shared" si="261"/>
        <v>32.256263755457027</v>
      </c>
      <c r="KX89" s="239">
        <f t="shared" si="261"/>
        <v>32.247065378377535</v>
      </c>
      <c r="KY89" s="239">
        <f t="shared" si="261"/>
        <v>32.28265257187546</v>
      </c>
      <c r="KZ89" s="239">
        <f t="shared" si="261"/>
        <v>32.257711582437828</v>
      </c>
      <c r="LA89" s="239">
        <f t="shared" si="261"/>
        <v>32.228410756694124</v>
      </c>
      <c r="LB89" s="239">
        <f t="shared" si="261"/>
        <v>32.170657158454532</v>
      </c>
      <c r="LC89" s="239">
        <f t="shared" si="261"/>
        <v>32.144395850757064</v>
      </c>
      <c r="LD89" s="239">
        <f t="shared" si="261"/>
        <v>32.15992549628352</v>
      </c>
      <c r="LE89" s="239">
        <f t="shared" si="261"/>
        <v>32.015666999551819</v>
      </c>
      <c r="LF89" s="239">
        <f t="shared" si="261"/>
        <v>32.18932977669796</v>
      </c>
      <c r="LG89" s="239">
        <f t="shared" si="261"/>
        <v>32.100641785912721</v>
      </c>
      <c r="LH89" s="239">
        <f t="shared" si="261"/>
        <v>32.065402274480114</v>
      </c>
      <c r="LI89" s="239">
        <f t="shared" si="261"/>
        <v>32.043974115151116</v>
      </c>
      <c r="LJ89" s="239">
        <f t="shared" si="261"/>
        <v>32.494006761859652</v>
      </c>
      <c r="LK89" s="239">
        <f t="shared" si="261"/>
        <v>32.629636137845658</v>
      </c>
      <c r="LL89" s="239">
        <f t="shared" si="261"/>
        <v>32.383882846907674</v>
      </c>
      <c r="LM89" s="240">
        <f t="shared" si="261"/>
        <v>32.03122126739467</v>
      </c>
      <c r="LN89" s="240">
        <f t="shared" si="261"/>
        <v>32.057647536749165</v>
      </c>
      <c r="LO89" s="240">
        <f t="shared" si="261"/>
        <v>31.988316677997702</v>
      </c>
      <c r="LP89" s="240">
        <f t="shared" si="261"/>
        <v>32.240132606667643</v>
      </c>
      <c r="LQ89" s="240">
        <f t="shared" si="261"/>
        <v>32.094328978308361</v>
      </c>
      <c r="LR89" s="240">
        <f t="shared" si="261"/>
        <v>32.178531593839466</v>
      </c>
      <c r="LS89" s="240">
        <f t="shared" si="261"/>
        <v>32.132843790021134</v>
      </c>
      <c r="LT89" s="127">
        <f>SUM(LT77:LT88)</f>
        <v>32.033618424751694</v>
      </c>
      <c r="LU89" s="127">
        <f t="shared" ref="LU89:NE89" si="262">SUM(LU77:LU88)</f>
        <v>32.096038633327083</v>
      </c>
      <c r="LV89" s="127">
        <f t="shared" si="262"/>
        <v>31.967263574669108</v>
      </c>
      <c r="LW89" s="127">
        <f t="shared" si="262"/>
        <v>32.07980458719917</v>
      </c>
      <c r="LX89" s="127">
        <f t="shared" si="262"/>
        <v>32.010847544938358</v>
      </c>
      <c r="LY89" s="127">
        <f t="shared" si="262"/>
        <v>32.044610799475315</v>
      </c>
      <c r="LZ89" s="127">
        <f t="shared" si="262"/>
        <v>32.019684594886989</v>
      </c>
      <c r="MA89" s="127">
        <f t="shared" si="262"/>
        <v>32.050576124729503</v>
      </c>
      <c r="MB89" s="127">
        <f t="shared" si="262"/>
        <v>32.000000000000007</v>
      </c>
      <c r="MC89" s="127">
        <f t="shared" si="262"/>
        <v>32.012763861352632</v>
      </c>
      <c r="MD89" s="127">
        <f t="shared" si="262"/>
        <v>32.001919427591695</v>
      </c>
      <c r="ME89" s="127">
        <f t="shared" si="262"/>
        <v>32.078206465869236</v>
      </c>
      <c r="MF89" s="127">
        <f t="shared" si="262"/>
        <v>32.12284408695789</v>
      </c>
      <c r="MG89" s="127">
        <f t="shared" si="262"/>
        <v>32.06919874499642</v>
      </c>
      <c r="MH89" s="127">
        <f t="shared" si="262"/>
        <v>32.014561472194018</v>
      </c>
      <c r="MI89" s="127">
        <f t="shared" si="262"/>
        <v>32.150754996716941</v>
      </c>
      <c r="MJ89" s="127">
        <f t="shared" si="262"/>
        <v>32.003471855610691</v>
      </c>
      <c r="MK89" s="127">
        <f t="shared" si="262"/>
        <v>32.042665630470623</v>
      </c>
      <c r="ML89" s="127">
        <f t="shared" si="262"/>
        <v>32.275019885364202</v>
      </c>
      <c r="MM89" s="127">
        <f t="shared" si="262"/>
        <v>32.352931638900728</v>
      </c>
      <c r="MN89" s="127">
        <f t="shared" si="262"/>
        <v>32.056426540287646</v>
      </c>
      <c r="MO89" s="127">
        <f t="shared" si="262"/>
        <v>32.08880665847775</v>
      </c>
      <c r="MP89" s="127">
        <f t="shared" si="262"/>
        <v>32.031546784510354</v>
      </c>
      <c r="MQ89" s="127">
        <f t="shared" si="262"/>
        <v>32.080755542435348</v>
      </c>
      <c r="MR89" s="127">
        <f t="shared" si="262"/>
        <v>32.087079972487871</v>
      </c>
      <c r="MS89" s="127">
        <f t="shared" si="262"/>
        <v>32.113734270367871</v>
      </c>
      <c r="MT89" s="127">
        <f t="shared" si="262"/>
        <v>32.194350362669383</v>
      </c>
      <c r="MU89" s="127">
        <f t="shared" si="262"/>
        <v>32.207779919509747</v>
      </c>
      <c r="MV89" s="127">
        <f t="shared" si="262"/>
        <v>32.236643153377479</v>
      </c>
      <c r="MW89" s="127">
        <f t="shared" si="262"/>
        <v>32.064175304864015</v>
      </c>
      <c r="MX89" s="127">
        <f t="shared" si="262"/>
        <v>32.132348306278388</v>
      </c>
      <c r="MY89" s="127">
        <f t="shared" si="262"/>
        <v>32.164621965114137</v>
      </c>
      <c r="MZ89" s="127">
        <f t="shared" si="262"/>
        <v>32.205661319066813</v>
      </c>
      <c r="NA89" s="127">
        <f t="shared" si="262"/>
        <v>32.012889719651454</v>
      </c>
      <c r="NB89" s="127">
        <f t="shared" si="262"/>
        <v>32.083380332411032</v>
      </c>
      <c r="NC89" s="127">
        <f t="shared" si="262"/>
        <v>32.213761797273477</v>
      </c>
      <c r="ND89" s="127">
        <f t="shared" si="262"/>
        <v>32.188744231952789</v>
      </c>
      <c r="NE89" s="127">
        <f t="shared" si="262"/>
        <v>32.087675114797477</v>
      </c>
    </row>
    <row r="90" spans="1:369" s="38" customFormat="1">
      <c r="A90" s="24" t="s">
        <v>238</v>
      </c>
      <c r="B90" s="24">
        <f>32/B89</f>
        <v>0.99005470172699939</v>
      </c>
      <c r="C90" s="24">
        <f t="shared" ref="C90:DY90" si="263">32/C89</f>
        <v>0.99268633155231867</v>
      </c>
      <c r="D90" s="24">
        <f t="shared" si="263"/>
        <v>0.98775873997451202</v>
      </c>
      <c r="E90" s="24">
        <f t="shared" si="263"/>
        <v>0.98884611866754768</v>
      </c>
      <c r="F90" s="24">
        <f t="shared" si="263"/>
        <v>0.98978507106213542</v>
      </c>
      <c r="G90" s="24">
        <f t="shared" si="263"/>
        <v>0.98601872465453166</v>
      </c>
      <c r="H90" s="24">
        <f t="shared" si="263"/>
        <v>0.990891035767137</v>
      </c>
      <c r="I90" s="24">
        <f t="shared" si="263"/>
        <v>0.9881507653151651</v>
      </c>
      <c r="J90" s="24">
        <f t="shared" si="263"/>
        <v>0.98924629293357613</v>
      </c>
      <c r="K90" s="24">
        <f t="shared" si="263"/>
        <v>0.98814745220945155</v>
      </c>
      <c r="L90" s="24">
        <f t="shared" si="263"/>
        <v>0.98939499919277563</v>
      </c>
      <c r="M90" s="24">
        <f t="shared" si="263"/>
        <v>0.99169512088793976</v>
      </c>
      <c r="N90" s="24">
        <f t="shared" si="263"/>
        <v>0.99250498679026655</v>
      </c>
      <c r="O90" s="24">
        <f t="shared" si="263"/>
        <v>0.98661800544732858</v>
      </c>
      <c r="P90" s="24">
        <f t="shared" si="263"/>
        <v>0.99188046843136379</v>
      </c>
      <c r="Q90" s="24">
        <f t="shared" si="263"/>
        <v>0.98879819704350214</v>
      </c>
      <c r="R90" s="24">
        <f t="shared" si="263"/>
        <v>0.99116789882596668</v>
      </c>
      <c r="S90" s="24">
        <f t="shared" si="263"/>
        <v>0.99386521849897258</v>
      </c>
      <c r="T90" s="24">
        <f t="shared" si="263"/>
        <v>0.98956130423518229</v>
      </c>
      <c r="U90" s="24">
        <f t="shared" si="263"/>
        <v>0.98542404197858702</v>
      </c>
      <c r="V90" s="24">
        <f t="shared" si="263"/>
        <v>0.99233544775928273</v>
      </c>
      <c r="W90" s="24">
        <f t="shared" si="263"/>
        <v>0.99149756768555819</v>
      </c>
      <c r="X90" s="24">
        <f t="shared" si="263"/>
        <v>1</v>
      </c>
      <c r="Y90" s="24">
        <f t="shared" si="263"/>
        <v>0.99335964801352827</v>
      </c>
      <c r="Z90" s="24">
        <f t="shared" si="263"/>
        <v>1.0000000000000002</v>
      </c>
      <c r="AA90" s="24">
        <f t="shared" si="263"/>
        <v>0.99738604891692861</v>
      </c>
      <c r="AB90" s="24">
        <f t="shared" si="263"/>
        <v>0.98645886126930948</v>
      </c>
      <c r="AC90" s="24">
        <f t="shared" si="263"/>
        <v>0.98538250747582457</v>
      </c>
      <c r="AD90" s="24">
        <f t="shared" si="263"/>
        <v>1.0000000000000002</v>
      </c>
      <c r="AE90" s="24">
        <f t="shared" si="263"/>
        <v>0.98941060057304009</v>
      </c>
      <c r="AF90" s="24">
        <f t="shared" si="263"/>
        <v>0.98964497633388115</v>
      </c>
      <c r="AG90" s="24">
        <f t="shared" si="263"/>
        <v>0.98981626450116245</v>
      </c>
      <c r="AH90" s="24">
        <f t="shared" si="263"/>
        <v>0.99202572236980424</v>
      </c>
      <c r="AI90" s="24">
        <f t="shared" si="263"/>
        <v>0.99436576464801307</v>
      </c>
      <c r="AJ90" s="24">
        <f t="shared" si="263"/>
        <v>0.99126287567387272</v>
      </c>
      <c r="AK90" s="24">
        <f t="shared" si="263"/>
        <v>0.99140464134733786</v>
      </c>
      <c r="AL90" s="24">
        <f t="shared" si="263"/>
        <v>0.99227324297727237</v>
      </c>
      <c r="AM90" s="24">
        <f t="shared" si="263"/>
        <v>0.99711920611336025</v>
      </c>
      <c r="AN90" s="24">
        <f t="shared" si="263"/>
        <v>0.9926965294496245</v>
      </c>
      <c r="AO90" s="24">
        <f t="shared" si="263"/>
        <v>0.99062304499009501</v>
      </c>
      <c r="AP90" s="24">
        <f t="shared" si="263"/>
        <v>0.99176429148798073</v>
      </c>
      <c r="AQ90" s="24">
        <f t="shared" si="263"/>
        <v>0.99107261222070508</v>
      </c>
      <c r="AR90" s="24">
        <f t="shared" si="263"/>
        <v>0.99415965151540553</v>
      </c>
      <c r="AS90" s="24">
        <f t="shared" si="263"/>
        <v>0.9898997952136861</v>
      </c>
      <c r="AT90" s="24">
        <f t="shared" si="263"/>
        <v>0.98830435310772036</v>
      </c>
      <c r="AU90" s="24">
        <f t="shared" si="263"/>
        <v>0.98983437528273632</v>
      </c>
      <c r="AV90" s="24">
        <f t="shared" si="263"/>
        <v>0.99510542612925512</v>
      </c>
      <c r="AW90" s="24">
        <f t="shared" si="263"/>
        <v>0.99657465078148577</v>
      </c>
      <c r="AX90" s="83">
        <f>32/AX89</f>
        <v>0.98622754902156706</v>
      </c>
      <c r="AY90" s="83">
        <f t="shared" ref="AY90:DB90" si="264">32/AY89</f>
        <v>0.99066182944136039</v>
      </c>
      <c r="AZ90" s="83">
        <f t="shared" si="264"/>
        <v>0.98648338541045244</v>
      </c>
      <c r="BA90" s="83">
        <f t="shared" si="264"/>
        <v>0.98974477917387538</v>
      </c>
      <c r="BB90" s="83">
        <f t="shared" si="264"/>
        <v>0.98871768782507741</v>
      </c>
      <c r="BC90" s="83">
        <f t="shared" si="264"/>
        <v>0.98940216806977577</v>
      </c>
      <c r="BD90" s="83">
        <f t="shared" si="264"/>
        <v>0.98967657474857096</v>
      </c>
      <c r="BE90" s="83">
        <f t="shared" si="264"/>
        <v>0.9884849733062856</v>
      </c>
      <c r="BF90" s="83">
        <f t="shared" si="264"/>
        <v>0.98799668507998828</v>
      </c>
      <c r="BG90" s="83">
        <f t="shared" si="264"/>
        <v>0.9895411400502806</v>
      </c>
      <c r="BH90" s="83">
        <f t="shared" si="264"/>
        <v>0.99058779150392329</v>
      </c>
      <c r="BI90" s="83">
        <f t="shared" si="264"/>
        <v>0.996568895429781</v>
      </c>
      <c r="BJ90" s="83">
        <f t="shared" si="264"/>
        <v>0.99269624570359105</v>
      </c>
      <c r="BK90" s="83">
        <f t="shared" si="264"/>
        <v>0.99256583213238958</v>
      </c>
      <c r="BL90" s="83">
        <f t="shared" si="264"/>
        <v>0.99430907156379222</v>
      </c>
      <c r="BM90" s="83">
        <f t="shared" si="264"/>
        <v>0.99397343442798636</v>
      </c>
      <c r="BN90" s="83">
        <f t="shared" si="264"/>
        <v>0.9912235739230324</v>
      </c>
      <c r="BO90" s="83">
        <f t="shared" si="264"/>
        <v>0.9909931085338195</v>
      </c>
      <c r="BP90" s="83">
        <f t="shared" si="264"/>
        <v>0.98822687050956803</v>
      </c>
      <c r="BQ90" s="83">
        <f t="shared" si="264"/>
        <v>0.98987494954187749</v>
      </c>
      <c r="BR90" s="83">
        <f t="shared" si="264"/>
        <v>0.98685843158399267</v>
      </c>
      <c r="BS90" s="83">
        <f t="shared" si="264"/>
        <v>0.98583722749374481</v>
      </c>
      <c r="BT90" s="83">
        <f t="shared" si="264"/>
        <v>0.98695800324240091</v>
      </c>
      <c r="BU90" s="83">
        <f t="shared" si="264"/>
        <v>0.98211582176778578</v>
      </c>
      <c r="BV90" s="83">
        <f t="shared" si="264"/>
        <v>0.9751168051092961</v>
      </c>
      <c r="BW90" s="83">
        <f t="shared" si="264"/>
        <v>0.97048049252265911</v>
      </c>
      <c r="BX90" s="83">
        <f t="shared" si="264"/>
        <v>0.98868021144041174</v>
      </c>
      <c r="BY90" s="83">
        <f t="shared" si="264"/>
        <v>0.9900174771816227</v>
      </c>
      <c r="BZ90" s="83">
        <f t="shared" si="264"/>
        <v>0.98721977036297459</v>
      </c>
      <c r="CA90" s="83">
        <f t="shared" si="264"/>
        <v>0.98898832123207159</v>
      </c>
      <c r="CB90" s="83">
        <f t="shared" si="264"/>
        <v>0.98858828604790849</v>
      </c>
      <c r="CC90" s="83">
        <f t="shared" si="264"/>
        <v>0.98884101709622618</v>
      </c>
      <c r="CD90" s="83">
        <f t="shared" si="264"/>
        <v>0.98812207451280087</v>
      </c>
      <c r="CE90" s="83">
        <f t="shared" si="264"/>
        <v>0.9892196806738871</v>
      </c>
      <c r="CF90" s="83">
        <f t="shared" si="264"/>
        <v>0.98832574500848214</v>
      </c>
      <c r="CG90" s="83">
        <f t="shared" si="264"/>
        <v>0.99980827766868263</v>
      </c>
      <c r="CH90" s="83">
        <f t="shared" si="264"/>
        <v>0.99166164775702914</v>
      </c>
      <c r="CI90" s="83">
        <f t="shared" si="264"/>
        <v>0.99244205457241463</v>
      </c>
      <c r="CJ90" s="83">
        <f t="shared" si="264"/>
        <v>0.9919677226774154</v>
      </c>
      <c r="CK90" s="83">
        <f t="shared" si="264"/>
        <v>0.99388123387703753</v>
      </c>
      <c r="CL90" s="83">
        <f t="shared" si="264"/>
        <v>0.99573228565211769</v>
      </c>
      <c r="CM90" s="83">
        <f t="shared" si="264"/>
        <v>0.99071213705067118</v>
      </c>
      <c r="CN90" s="83">
        <f t="shared" si="264"/>
        <v>0.99126452158530798</v>
      </c>
      <c r="CO90" s="83">
        <f t="shared" si="264"/>
        <v>0.99276229314897824</v>
      </c>
      <c r="CP90" s="83">
        <f t="shared" si="264"/>
        <v>0.99375512954036771</v>
      </c>
      <c r="CQ90" s="83">
        <f t="shared" si="264"/>
        <v>0.99043216689166491</v>
      </c>
      <c r="CR90" s="24">
        <f t="shared" si="264"/>
        <v>0.99237614417610842</v>
      </c>
      <c r="CS90" s="24">
        <f t="shared" si="264"/>
        <v>0.99025054964124748</v>
      </c>
      <c r="CT90" s="24">
        <f t="shared" si="264"/>
        <v>0.99339629318298639</v>
      </c>
      <c r="CU90" s="24">
        <f t="shared" si="264"/>
        <v>0.989509399651477</v>
      </c>
      <c r="CV90" s="24">
        <f t="shared" si="264"/>
        <v>0.99448493291387341</v>
      </c>
      <c r="CW90" s="24">
        <f t="shared" si="264"/>
        <v>0.99113636056208299</v>
      </c>
      <c r="CX90" s="24">
        <f t="shared" si="264"/>
        <v>0.99001958067528428</v>
      </c>
      <c r="CY90" s="24">
        <f t="shared" si="264"/>
        <v>0.9893421616386181</v>
      </c>
      <c r="CZ90" s="24">
        <f t="shared" si="264"/>
        <v>0.99413820944531484</v>
      </c>
      <c r="DA90" s="24">
        <f t="shared" si="264"/>
        <v>0.992742213445718</v>
      </c>
      <c r="DB90" s="24">
        <f t="shared" si="264"/>
        <v>0.98969657512157849</v>
      </c>
      <c r="DC90" s="26">
        <f t="shared" si="263"/>
        <v>0.97810023850416372</v>
      </c>
      <c r="DD90" s="26">
        <f t="shared" si="263"/>
        <v>0.97740122989962841</v>
      </c>
      <c r="DE90" s="26">
        <f t="shared" si="263"/>
        <v>0.97737921830916863</v>
      </c>
      <c r="DF90" s="26">
        <f t="shared" si="263"/>
        <v>0.97992633400197937</v>
      </c>
      <c r="DG90" s="26">
        <f t="shared" si="263"/>
        <v>0.97819559223554409</v>
      </c>
      <c r="DH90" s="26">
        <f t="shared" si="263"/>
        <v>0.97538888556881964</v>
      </c>
      <c r="DI90" s="26">
        <f t="shared" si="263"/>
        <v>0.97881194263060756</v>
      </c>
      <c r="DJ90" s="26">
        <f t="shared" si="263"/>
        <v>0.97890411044254411</v>
      </c>
      <c r="DK90" s="26">
        <f t="shared" si="263"/>
        <v>0.97867175064754686</v>
      </c>
      <c r="DL90" s="26">
        <f t="shared" si="263"/>
        <v>0.97852720286471906</v>
      </c>
      <c r="DM90" s="26">
        <f t="shared" si="263"/>
        <v>0.97804841147532151</v>
      </c>
      <c r="DN90" s="26">
        <f t="shared" si="263"/>
        <v>0.9819472378781815</v>
      </c>
      <c r="DO90" s="26">
        <f t="shared" si="263"/>
        <v>0.97904979583593943</v>
      </c>
      <c r="DP90" s="26">
        <f t="shared" si="263"/>
        <v>0.979580340399133</v>
      </c>
      <c r="DQ90" s="26">
        <v>0.97373937423810142</v>
      </c>
      <c r="DR90" s="26">
        <v>0.96916985699603575</v>
      </c>
      <c r="DS90" s="26">
        <v>0.95970553998084174</v>
      </c>
      <c r="DT90" s="26">
        <v>0.97141052730793231</v>
      </c>
      <c r="DU90" s="26">
        <v>0.97440856065192927</v>
      </c>
      <c r="DV90" s="26">
        <v>0.97266216716727605</v>
      </c>
      <c r="DW90" s="26">
        <f t="shared" si="263"/>
        <v>0.94305283853408006</v>
      </c>
      <c r="DX90" s="26">
        <f t="shared" si="263"/>
        <v>0.967705533433322</v>
      </c>
      <c r="DY90" s="26">
        <f t="shared" si="263"/>
        <v>0.97794898467186597</v>
      </c>
      <c r="DZ90" s="26">
        <f t="shared" ref="DZ90:EQ90" si="265">32/DZ89</f>
        <v>0.97373263730057713</v>
      </c>
      <c r="EA90" s="26">
        <f t="shared" si="265"/>
        <v>0.93219383419248081</v>
      </c>
      <c r="EB90" s="26">
        <f t="shared" si="265"/>
        <v>0.98256073173685976</v>
      </c>
      <c r="EC90" s="26">
        <f t="shared" si="265"/>
        <v>0.98179111073045144</v>
      </c>
      <c r="ED90" s="26">
        <f t="shared" si="265"/>
        <v>0.98113726982855942</v>
      </c>
      <c r="EE90" s="26">
        <f t="shared" si="265"/>
        <v>0.9815975395534704</v>
      </c>
      <c r="EF90" s="26">
        <f t="shared" si="265"/>
        <v>0.98075467707882091</v>
      </c>
      <c r="EG90" s="26">
        <f t="shared" si="265"/>
        <v>0.96476535125636764</v>
      </c>
      <c r="EH90" s="26">
        <f t="shared" si="265"/>
        <v>0.99025922813261469</v>
      </c>
      <c r="EI90" s="26">
        <f t="shared" si="265"/>
        <v>0.99294426568579452</v>
      </c>
      <c r="EJ90" s="26">
        <f t="shared" si="265"/>
        <v>0.98111387738817057</v>
      </c>
      <c r="EK90" s="26">
        <f t="shared" si="265"/>
        <v>0.98676776872865901</v>
      </c>
      <c r="EL90" s="26">
        <f t="shared" si="265"/>
        <v>0.9808483570353369</v>
      </c>
      <c r="EM90" s="26">
        <f t="shared" si="265"/>
        <v>0.97744886246860296</v>
      </c>
      <c r="EN90" s="26">
        <f t="shared" si="265"/>
        <v>0.97582445913875415</v>
      </c>
      <c r="EO90" s="26">
        <f t="shared" si="265"/>
        <v>0.97432381989155803</v>
      </c>
      <c r="EP90" s="26">
        <f t="shared" si="265"/>
        <v>0.97219460879601527</v>
      </c>
      <c r="EQ90" s="26">
        <f t="shared" si="265"/>
        <v>0.96870189970871001</v>
      </c>
      <c r="ER90" s="27">
        <v>0.99632166291067781</v>
      </c>
      <c r="ES90" s="27">
        <v>0.99470973896308201</v>
      </c>
      <c r="ET90" s="27">
        <v>0.9921968237045421</v>
      </c>
      <c r="EU90" s="27">
        <v>0.99053779344472714</v>
      </c>
      <c r="EV90" s="27">
        <v>0.99393959097183338</v>
      </c>
      <c r="EW90" s="27">
        <v>0.99658711249400223</v>
      </c>
      <c r="EX90" s="27">
        <v>0.98902634277067381</v>
      </c>
      <c r="EY90" s="27">
        <v>0.99474549307564808</v>
      </c>
      <c r="EZ90" s="27">
        <v>0.99309018046917152</v>
      </c>
      <c r="FA90" s="27">
        <v>0.99115536875417731</v>
      </c>
      <c r="FB90" s="27">
        <v>0.99321706351995376</v>
      </c>
      <c r="FC90" s="27">
        <v>0.99051093248125521</v>
      </c>
      <c r="FD90" s="27">
        <v>0.99179397362364785</v>
      </c>
      <c r="FE90" s="27">
        <v>0.99764841616625954</v>
      </c>
      <c r="FF90" s="27">
        <v>0.99514618982332448</v>
      </c>
      <c r="FG90" s="27">
        <v>0.99562999416170872</v>
      </c>
      <c r="FH90" s="27">
        <v>0.99396919564228436</v>
      </c>
      <c r="FI90" s="27">
        <v>0.9954773731681692</v>
      </c>
      <c r="FJ90" s="27">
        <v>0.99753827361642078</v>
      </c>
      <c r="FK90" s="27">
        <v>0.99526637041040811</v>
      </c>
      <c r="FL90" s="27">
        <v>0.9920685429617504</v>
      </c>
      <c r="FM90" s="27">
        <v>0.99176819492112811</v>
      </c>
      <c r="FN90" s="27">
        <v>1</v>
      </c>
      <c r="FO90" s="27">
        <v>0.98885408952722842</v>
      </c>
      <c r="FP90" s="27">
        <v>1</v>
      </c>
      <c r="FQ90" s="27">
        <v>1.0002512994408563</v>
      </c>
      <c r="FR90" s="27">
        <v>0.99918042641727611</v>
      </c>
      <c r="FS90" s="27">
        <v>0.99415195258966893</v>
      </c>
      <c r="FT90" s="27">
        <v>1</v>
      </c>
      <c r="FU90" s="27">
        <v>0.99896611632855548</v>
      </c>
      <c r="FV90" s="27">
        <f>32/FV89</f>
        <v>0.99530518280983604</v>
      </c>
      <c r="FW90" s="27">
        <f t="shared" ref="FW90:GY90" si="266">32/FW89</f>
        <v>0.99470078429675435</v>
      </c>
      <c r="FX90" s="27">
        <f t="shared" si="266"/>
        <v>0.99401375998989017</v>
      </c>
      <c r="FY90" s="27">
        <f t="shared" si="266"/>
        <v>0.99353971960186171</v>
      </c>
      <c r="FZ90" s="27">
        <f t="shared" si="266"/>
        <v>0.99361061892237135</v>
      </c>
      <c r="GA90" s="27">
        <f t="shared" si="266"/>
        <v>0.99623859565178308</v>
      </c>
      <c r="GB90" s="27">
        <f t="shared" si="266"/>
        <v>0.99419329401723755</v>
      </c>
      <c r="GC90" s="27">
        <f t="shared" si="266"/>
        <v>0.99843285883690158</v>
      </c>
      <c r="GD90" s="27">
        <f t="shared" si="266"/>
        <v>0.99929778285262794</v>
      </c>
      <c r="GE90" s="27">
        <f t="shared" si="266"/>
        <v>0.99870635526854257</v>
      </c>
      <c r="GF90" s="27">
        <f t="shared" si="266"/>
        <v>0.9977556914197665</v>
      </c>
      <c r="GG90" s="27">
        <f t="shared" si="266"/>
        <v>0.995720357895022</v>
      </c>
      <c r="GH90" s="27">
        <f t="shared" si="266"/>
        <v>0.99601478732397875</v>
      </c>
      <c r="GI90" s="27">
        <f t="shared" si="266"/>
        <v>0.9951005017173612</v>
      </c>
      <c r="GJ90" s="27">
        <f t="shared" si="266"/>
        <v>0.99689064207388478</v>
      </c>
      <c r="GK90" s="27">
        <f t="shared" si="266"/>
        <v>0.99445522606739811</v>
      </c>
      <c r="GL90" s="27">
        <f t="shared" si="266"/>
        <v>0.9966904183475247</v>
      </c>
      <c r="GM90" s="27">
        <f t="shared" si="266"/>
        <v>0.99796658530559001</v>
      </c>
      <c r="GN90" s="27">
        <f t="shared" si="266"/>
        <v>0.99717830160239662</v>
      </c>
      <c r="GO90" s="27">
        <f t="shared" si="266"/>
        <v>0.99179584950570088</v>
      </c>
      <c r="GP90" s="27">
        <f t="shared" si="266"/>
        <v>0.98941306786286998</v>
      </c>
      <c r="GQ90" s="27">
        <f t="shared" si="266"/>
        <v>0.99452680079022315</v>
      </c>
      <c r="GR90" s="27">
        <f t="shared" si="266"/>
        <v>0.99405242775536362</v>
      </c>
      <c r="GS90" s="27">
        <f t="shared" si="266"/>
        <v>0.99664280878290967</v>
      </c>
      <c r="GT90" s="27">
        <f t="shared" si="266"/>
        <v>0.99588643454589598</v>
      </c>
      <c r="GU90" s="27">
        <f t="shared" si="266"/>
        <v>0.99683639841544702</v>
      </c>
      <c r="GV90" s="27">
        <f t="shared" si="266"/>
        <v>0.99249552413686004</v>
      </c>
      <c r="GW90" s="27">
        <f t="shared" si="266"/>
        <v>0.98860825612349001</v>
      </c>
      <c r="GX90" s="27">
        <f t="shared" si="266"/>
        <v>0.99519097828389025</v>
      </c>
      <c r="GY90" s="27">
        <f t="shared" si="266"/>
        <v>0.99385364326012082</v>
      </c>
      <c r="GZ90" s="27">
        <f>32/GZ89</f>
        <v>0.99634402374992381</v>
      </c>
      <c r="HA90" s="27">
        <f t="shared" ref="HA90:IS90" si="267">32/HA89</f>
        <v>0.99302222293921294</v>
      </c>
      <c r="HB90" s="27">
        <f t="shared" si="267"/>
        <v>0.9989567245227321</v>
      </c>
      <c r="HC90" s="27">
        <f t="shared" si="267"/>
        <v>0.99519667116126642</v>
      </c>
      <c r="HD90" s="27">
        <f t="shared" si="267"/>
        <v>0.99460634192169606</v>
      </c>
      <c r="HE90" s="27">
        <f t="shared" si="267"/>
        <v>0.9914849255119742</v>
      </c>
      <c r="HF90" s="27">
        <f t="shared" si="267"/>
        <v>0.98606455058097586</v>
      </c>
      <c r="HG90" s="27">
        <f t="shared" si="267"/>
        <v>0.98970760922437928</v>
      </c>
      <c r="HH90" s="27">
        <f t="shared" si="267"/>
        <v>0.98912663326874239</v>
      </c>
      <c r="HI90" s="27">
        <f t="shared" si="267"/>
        <v>0.99415195258966893</v>
      </c>
      <c r="HJ90" s="27">
        <f t="shared" si="267"/>
        <v>0.99132131615377583</v>
      </c>
      <c r="HK90" s="27">
        <f t="shared" si="267"/>
        <v>0.98702297722400534</v>
      </c>
      <c r="HL90" s="27">
        <f t="shared" si="267"/>
        <v>0.99336241442226469</v>
      </c>
      <c r="HM90" s="27">
        <f t="shared" si="267"/>
        <v>0.99380478197577138</v>
      </c>
      <c r="HN90" s="27">
        <f t="shared" si="267"/>
        <v>0.99703210894261252</v>
      </c>
      <c r="HO90" s="27">
        <f t="shared" si="267"/>
        <v>0.99797778520586833</v>
      </c>
      <c r="HP90" s="27">
        <f t="shared" si="267"/>
        <v>0.99430170662746753</v>
      </c>
      <c r="HQ90" s="27">
        <f t="shared" si="267"/>
        <v>0.99609852948015387</v>
      </c>
      <c r="HR90" s="27">
        <f t="shared" si="267"/>
        <v>0.99302544839400786</v>
      </c>
      <c r="HS90" s="27">
        <f t="shared" si="267"/>
        <v>0.99498740307311728</v>
      </c>
      <c r="HT90" s="27">
        <f t="shared" si="267"/>
        <v>0.99327404671756492</v>
      </c>
      <c r="HU90" s="27">
        <f t="shared" si="267"/>
        <v>0.99124177936442048</v>
      </c>
      <c r="HV90" s="27">
        <f t="shared" si="267"/>
        <v>0.99399237769323134</v>
      </c>
      <c r="HW90" s="27">
        <f t="shared" si="267"/>
        <v>0.98929558546647611</v>
      </c>
      <c r="HX90" s="27">
        <f t="shared" si="267"/>
        <v>0.9950457216029216</v>
      </c>
      <c r="HY90" s="27">
        <f t="shared" si="267"/>
        <v>0.99417667452492564</v>
      </c>
      <c r="HZ90" s="27">
        <f t="shared" si="267"/>
        <v>0.99918042641727611</v>
      </c>
      <c r="IA90" s="27">
        <f t="shared" si="267"/>
        <v>0.99394938892761919</v>
      </c>
      <c r="IB90" s="27">
        <f t="shared" si="267"/>
        <v>0.99568893189434504</v>
      </c>
      <c r="IC90" s="27">
        <f t="shared" si="267"/>
        <v>0.99404097453703333</v>
      </c>
      <c r="ID90" s="27">
        <f t="shared" si="267"/>
        <v>0.99591837760956992</v>
      </c>
      <c r="IE90" s="27">
        <f t="shared" si="267"/>
        <v>0.99469873063734926</v>
      </c>
      <c r="IF90" s="27">
        <f t="shared" si="267"/>
        <v>1.0014661643663851</v>
      </c>
      <c r="IG90" s="27">
        <f t="shared" si="267"/>
        <v>0.99434242354948277</v>
      </c>
      <c r="IH90" s="27">
        <f t="shared" si="267"/>
        <v>0.99588351966570332</v>
      </c>
      <c r="II90" s="27">
        <f t="shared" si="267"/>
        <v>1.0002512994408563</v>
      </c>
      <c r="IJ90" s="27">
        <f t="shared" si="267"/>
        <v>0.99659754564625747</v>
      </c>
      <c r="IK90" s="27">
        <f t="shared" si="267"/>
        <v>0.99433052401113686</v>
      </c>
      <c r="IL90" s="27">
        <f t="shared" si="267"/>
        <v>0.99456026962644428</v>
      </c>
      <c r="IM90" s="27">
        <f t="shared" si="267"/>
        <v>0.99548312131545347</v>
      </c>
      <c r="IN90" s="27">
        <f t="shared" si="267"/>
        <v>0.9949452054978033</v>
      </c>
      <c r="IO90" s="27">
        <f t="shared" si="267"/>
        <v>0.99381555362623553</v>
      </c>
      <c r="IP90" s="27">
        <f t="shared" si="267"/>
        <v>0.99277620938768318</v>
      </c>
      <c r="IQ90" s="27">
        <f t="shared" si="267"/>
        <v>0.9977089894065585</v>
      </c>
      <c r="IR90" s="27">
        <f t="shared" si="267"/>
        <v>0.99535821345235909</v>
      </c>
      <c r="IS90" s="27">
        <f t="shared" si="267"/>
        <v>0.99622801179046983</v>
      </c>
      <c r="IT90" s="27">
        <f>32/IT89</f>
        <v>0.99123424045042952</v>
      </c>
      <c r="IU90" s="27">
        <f t="shared" ref="IU90:JJ90" si="268">32/IU89</f>
        <v>0.98893016472048434</v>
      </c>
      <c r="IV90" s="27">
        <f t="shared" si="268"/>
        <v>0.99100288816624649</v>
      </c>
      <c r="IW90" s="27">
        <f t="shared" si="268"/>
        <v>0.98469139552511709</v>
      </c>
      <c r="IX90" s="27">
        <f t="shared" si="268"/>
        <v>0.98587420049316898</v>
      </c>
      <c r="IY90" s="27">
        <f t="shared" si="268"/>
        <v>0.99512277083539036</v>
      </c>
      <c r="IZ90" s="27">
        <f t="shared" si="268"/>
        <v>0.9960363013485084</v>
      </c>
      <c r="JA90" s="27">
        <f t="shared" si="268"/>
        <v>0.99106628498476357</v>
      </c>
      <c r="JB90" s="27">
        <f t="shared" si="268"/>
        <v>0.99444405807950342</v>
      </c>
      <c r="JC90" s="27">
        <f t="shared" si="268"/>
        <v>0.99430653288026294</v>
      </c>
      <c r="JD90" s="27">
        <f t="shared" si="268"/>
        <v>0.9971619338351948</v>
      </c>
      <c r="JE90" s="27">
        <f t="shared" si="268"/>
        <v>0.99202013653349097</v>
      </c>
      <c r="JF90" s="27">
        <f t="shared" si="268"/>
        <v>0.99285892569277689</v>
      </c>
      <c r="JG90" s="27">
        <f t="shared" si="268"/>
        <v>0.99424780872841823</v>
      </c>
      <c r="JH90" s="27">
        <f t="shared" si="268"/>
        <v>0.99490551143285177</v>
      </c>
      <c r="JI90" s="27">
        <f t="shared" si="268"/>
        <v>0.99363942980930453</v>
      </c>
      <c r="JJ90" s="27">
        <f t="shared" si="268"/>
        <v>0.99475536303930867</v>
      </c>
      <c r="JK90" s="27">
        <f>32/JK89</f>
        <v>0.99276262737912968</v>
      </c>
      <c r="JL90" s="27">
        <f t="shared" ref="JL90:LS90" si="269">32/JL89</f>
        <v>0.9951396348868834</v>
      </c>
      <c r="JM90" s="27">
        <f t="shared" si="269"/>
        <v>0.99289354853174572</v>
      </c>
      <c r="JN90" s="27">
        <f t="shared" si="269"/>
        <v>0.99344857465944103</v>
      </c>
      <c r="JO90" s="27">
        <f t="shared" si="269"/>
        <v>0.99362780998119593</v>
      </c>
      <c r="JP90" s="27">
        <f t="shared" si="269"/>
        <v>0.99213635265865774</v>
      </c>
      <c r="JQ90" s="27">
        <f t="shared" si="269"/>
        <v>0.99040065382714304</v>
      </c>
      <c r="JR90" s="27">
        <f t="shared" si="269"/>
        <v>0.99494134398424772</v>
      </c>
      <c r="JS90" s="27">
        <f t="shared" si="269"/>
        <v>0.99033185361942255</v>
      </c>
      <c r="JT90" s="27">
        <f t="shared" si="269"/>
        <v>0.98946959024505687</v>
      </c>
      <c r="JU90" s="27">
        <f t="shared" si="269"/>
        <v>0.99236044086404995</v>
      </c>
      <c r="JV90" s="27">
        <f t="shared" si="269"/>
        <v>0.99120215376111198</v>
      </c>
      <c r="JW90" s="27">
        <f t="shared" si="269"/>
        <v>0.9922862677756934</v>
      </c>
      <c r="JX90" s="27">
        <f t="shared" si="269"/>
        <v>0.99077850092828712</v>
      </c>
      <c r="JY90" s="27">
        <f t="shared" si="269"/>
        <v>0.99231297283109088</v>
      </c>
      <c r="JZ90" s="27">
        <f t="shared" si="269"/>
        <v>0.98983610733180571</v>
      </c>
      <c r="KA90" s="27">
        <f t="shared" si="269"/>
        <v>0.99401865068587603</v>
      </c>
      <c r="KB90" s="27">
        <f t="shared" si="269"/>
        <v>0.99141668671182936</v>
      </c>
      <c r="KC90" s="27">
        <f t="shared" si="269"/>
        <v>0.99453378786576585</v>
      </c>
      <c r="KD90" s="27">
        <f t="shared" si="269"/>
        <v>0.98817441839022946</v>
      </c>
      <c r="KE90" s="27">
        <f t="shared" si="269"/>
        <v>0.99556132133110564</v>
      </c>
      <c r="KF90" s="27">
        <f t="shared" si="269"/>
        <v>0.99403606273533429</v>
      </c>
      <c r="KG90" s="27">
        <f t="shared" si="269"/>
        <v>0.9935366743316445</v>
      </c>
      <c r="KH90" s="27">
        <f t="shared" si="269"/>
        <v>0.99730575143408962</v>
      </c>
      <c r="KI90" s="27">
        <f t="shared" si="269"/>
        <v>0.99376227671773543</v>
      </c>
      <c r="KJ90" s="27">
        <f t="shared" si="269"/>
        <v>0.99356296497810126</v>
      </c>
      <c r="KK90" s="27">
        <f t="shared" si="269"/>
        <v>0.99597369389474888</v>
      </c>
      <c r="KL90" s="27">
        <f t="shared" si="269"/>
        <v>0.99463234285479207</v>
      </c>
      <c r="KM90" s="238">
        <f t="shared" si="269"/>
        <v>0.9965736669768277</v>
      </c>
      <c r="KN90" s="238">
        <f t="shared" si="269"/>
        <v>0.99850913893952375</v>
      </c>
      <c r="KO90" s="239">
        <f t="shared" si="269"/>
        <v>1.0106545712790072</v>
      </c>
      <c r="KP90" s="239">
        <f t="shared" si="269"/>
        <v>0.99230699254443011</v>
      </c>
      <c r="KQ90" s="239">
        <f t="shared" si="269"/>
        <v>0.99334935876917729</v>
      </c>
      <c r="KR90" s="239">
        <f t="shared" si="269"/>
        <v>0.98840939762051971</v>
      </c>
      <c r="KS90" s="239">
        <f t="shared" si="269"/>
        <v>0.98743003182917366</v>
      </c>
      <c r="KT90" s="239">
        <f t="shared" si="269"/>
        <v>0.98839317222486001</v>
      </c>
      <c r="KU90" s="239">
        <f t="shared" si="269"/>
        <v>0.99331878115116823</v>
      </c>
      <c r="KV90" s="239">
        <f t="shared" si="269"/>
        <v>0.99258895128722491</v>
      </c>
      <c r="KW90" s="239">
        <f t="shared" si="269"/>
        <v>0.99205538008370009</v>
      </c>
      <c r="KX90" s="239">
        <f t="shared" si="269"/>
        <v>0.99233836085614169</v>
      </c>
      <c r="KY90" s="239">
        <f t="shared" si="269"/>
        <v>0.99124444401691747</v>
      </c>
      <c r="KZ90" s="239">
        <f t="shared" si="269"/>
        <v>0.9920108535356198</v>
      </c>
      <c r="LA90" s="239">
        <f t="shared" si="269"/>
        <v>0.99291275147203217</v>
      </c>
      <c r="LB90" s="239">
        <f t="shared" si="269"/>
        <v>0.99469525419968974</v>
      </c>
      <c r="LC90" s="239">
        <f t="shared" si="269"/>
        <v>0.99550789968405451</v>
      </c>
      <c r="LD90" s="239">
        <f t="shared" si="269"/>
        <v>0.99502718075942054</v>
      </c>
      <c r="LE90" s="239">
        <f t="shared" si="269"/>
        <v>0.99951064584873284</v>
      </c>
      <c r="LF90" s="239">
        <f t="shared" si="269"/>
        <v>0.9941182442128691</v>
      </c>
      <c r="LG90" s="239">
        <f t="shared" si="269"/>
        <v>0.99686480455487692</v>
      </c>
      <c r="LH90" s="239">
        <f t="shared" si="269"/>
        <v>0.99796034760704788</v>
      </c>
      <c r="LI90" s="239">
        <f t="shared" si="269"/>
        <v>0.9986276947112398</v>
      </c>
      <c r="LJ90" s="239">
        <f t="shared" si="269"/>
        <v>0.98479698839604168</v>
      </c>
      <c r="LK90" s="239">
        <f t="shared" si="269"/>
        <v>0.98070355013504518</v>
      </c>
      <c r="LL90" s="239">
        <f t="shared" si="269"/>
        <v>0.98814586722900244</v>
      </c>
      <c r="LM90" s="240">
        <f t="shared" si="269"/>
        <v>0.99902528638748933</v>
      </c>
      <c r="LN90" s="240">
        <f t="shared" si="269"/>
        <v>0.99820175399074185</v>
      </c>
      <c r="LO90" s="240">
        <f t="shared" si="269"/>
        <v>1.0003652371620522</v>
      </c>
      <c r="LP90" s="240">
        <f t="shared" si="269"/>
        <v>0.99255174879094699</v>
      </c>
      <c r="LQ90" s="240">
        <f t="shared" si="269"/>
        <v>0.99706088329897424</v>
      </c>
      <c r="LR90" s="240">
        <f t="shared" si="269"/>
        <v>0.99445184149193289</v>
      </c>
      <c r="LS90" s="240">
        <f t="shared" si="269"/>
        <v>0.99586579417342491</v>
      </c>
      <c r="LT90" s="127">
        <f>32/LT89</f>
        <v>0.99895052677765184</v>
      </c>
      <c r="LU90" s="127">
        <f t="shared" ref="LU90:NE90" si="270">32/LU89</f>
        <v>0.99700777300201271</v>
      </c>
      <c r="LV90" s="127">
        <f t="shared" si="270"/>
        <v>1.0010240609195225</v>
      </c>
      <c r="LW90" s="127">
        <f t="shared" si="270"/>
        <v>0.99751231068187318</v>
      </c>
      <c r="LX90" s="127">
        <f t="shared" si="270"/>
        <v>0.99966112909309479</v>
      </c>
      <c r="LY90" s="127">
        <f t="shared" si="270"/>
        <v>0.99860785329069923</v>
      </c>
      <c r="LZ90" s="127">
        <f t="shared" si="270"/>
        <v>0.99938523457878992</v>
      </c>
      <c r="MA90" s="127">
        <f t="shared" si="270"/>
        <v>0.9984219901529171</v>
      </c>
      <c r="MB90" s="127">
        <f t="shared" si="270"/>
        <v>0.99999999999999978</v>
      </c>
      <c r="MC90" s="127">
        <f t="shared" si="270"/>
        <v>0.99960128836710538</v>
      </c>
      <c r="MD90" s="127">
        <f t="shared" si="270"/>
        <v>0.99994002148539751</v>
      </c>
      <c r="ME90" s="127">
        <f t="shared" si="270"/>
        <v>0.9975620062813535</v>
      </c>
      <c r="MF90" s="127">
        <f t="shared" si="270"/>
        <v>0.99617580290757113</v>
      </c>
      <c r="MG90" s="127">
        <f t="shared" si="270"/>
        <v>0.99784220536513357</v>
      </c>
      <c r="MH90" s="127">
        <f t="shared" si="270"/>
        <v>0.99954516096662249</v>
      </c>
      <c r="MI90" s="127">
        <f t="shared" si="270"/>
        <v>0.99531099668631928</v>
      </c>
      <c r="MJ90" s="127">
        <f t="shared" si="270"/>
        <v>0.99989151628215978</v>
      </c>
      <c r="MK90" s="127">
        <f t="shared" si="270"/>
        <v>0.99866847437218054</v>
      </c>
      <c r="ML90" s="127">
        <f t="shared" si="270"/>
        <v>0.99147886240377148</v>
      </c>
      <c r="MM90" s="127">
        <f t="shared" si="270"/>
        <v>0.9890912006726349</v>
      </c>
      <c r="MN90" s="127">
        <f t="shared" si="270"/>
        <v>0.99823977447340451</v>
      </c>
      <c r="MO90" s="127">
        <f t="shared" si="270"/>
        <v>0.99723247238755486</v>
      </c>
      <c r="MP90" s="127">
        <f t="shared" si="270"/>
        <v>0.99901513390150709</v>
      </c>
      <c r="MQ90" s="127">
        <f t="shared" si="270"/>
        <v>0.99748274187842845</v>
      </c>
      <c r="MR90" s="127">
        <f t="shared" si="270"/>
        <v>0.99728613595993976</v>
      </c>
      <c r="MS90" s="127">
        <f t="shared" si="270"/>
        <v>0.99645839162115701</v>
      </c>
      <c r="MT90" s="127">
        <f t="shared" si="270"/>
        <v>0.99396321526975928</v>
      </c>
      <c r="MU90" s="127">
        <f t="shared" si="270"/>
        <v>0.99354876616677679</v>
      </c>
      <c r="MV90" s="127">
        <f t="shared" si="270"/>
        <v>0.99265918748885973</v>
      </c>
      <c r="MW90" s="127">
        <f t="shared" si="270"/>
        <v>0.99799853561634311</v>
      </c>
      <c r="MX90" s="127">
        <f t="shared" si="270"/>
        <v>0.99588115051483717</v>
      </c>
      <c r="MY90" s="127">
        <f t="shared" si="270"/>
        <v>0.99488189336430921</v>
      </c>
      <c r="MZ90" s="127">
        <f t="shared" si="270"/>
        <v>0.99361412526110571</v>
      </c>
      <c r="NA90" s="127">
        <f t="shared" si="270"/>
        <v>0.9995973584464154</v>
      </c>
      <c r="NB90" s="127">
        <f t="shared" si="270"/>
        <v>0.99740113630337135</v>
      </c>
      <c r="NC90" s="127">
        <f t="shared" si="270"/>
        <v>0.99336427087843027</v>
      </c>
      <c r="ND90" s="127">
        <f t="shared" si="270"/>
        <v>0.99413632819619513</v>
      </c>
      <c r="NE90" s="127">
        <f t="shared" si="270"/>
        <v>0.99726763891482295</v>
      </c>
    </row>
    <row r="91" spans="1:369" s="38" customForma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90"/>
      <c r="CC91" s="90"/>
      <c r="CD91" s="90"/>
      <c r="CE91" s="90"/>
      <c r="CF91" s="90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27"/>
      <c r="HA91" s="27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27"/>
      <c r="IU91" s="27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  <c r="JI91" s="65"/>
      <c r="JJ91" s="65"/>
      <c r="JK91" s="27"/>
      <c r="JL91" s="27"/>
      <c r="JM91" s="65"/>
      <c r="JN91" s="65"/>
      <c r="JO91" s="65"/>
      <c r="JP91" s="65"/>
      <c r="JQ91" s="65"/>
      <c r="JR91" s="65"/>
      <c r="JS91" s="65"/>
      <c r="JT91" s="65"/>
      <c r="JU91" s="65"/>
      <c r="JV91" s="65"/>
      <c r="JW91" s="65"/>
      <c r="JX91" s="65"/>
      <c r="JY91" s="65"/>
      <c r="JZ91" s="65"/>
      <c r="KA91" s="65"/>
      <c r="KB91" s="65"/>
      <c r="KC91" s="65"/>
      <c r="KD91" s="27"/>
      <c r="KE91" s="27"/>
      <c r="KF91" s="27"/>
      <c r="KG91" s="27"/>
      <c r="KH91" s="27"/>
      <c r="KI91" s="27"/>
      <c r="KJ91" s="27"/>
      <c r="KK91" s="27"/>
      <c r="KL91" s="27"/>
      <c r="KM91" s="238"/>
      <c r="KN91" s="238"/>
      <c r="KO91" s="239"/>
      <c r="KP91" s="239"/>
      <c r="KQ91" s="239"/>
      <c r="KR91" s="239"/>
      <c r="KS91" s="239"/>
      <c r="KT91" s="239"/>
      <c r="KU91" s="239"/>
      <c r="KV91" s="239"/>
      <c r="KW91" s="239"/>
      <c r="KX91" s="239"/>
      <c r="KY91" s="239"/>
      <c r="KZ91" s="239"/>
      <c r="LA91" s="239"/>
      <c r="LB91" s="239"/>
      <c r="LC91" s="239"/>
      <c r="LD91" s="239"/>
      <c r="LE91" s="239"/>
      <c r="LF91" s="239"/>
      <c r="LG91" s="239"/>
      <c r="LH91" s="239"/>
      <c r="LI91" s="239"/>
      <c r="LJ91" s="239"/>
      <c r="LK91" s="239"/>
      <c r="LL91" s="239"/>
      <c r="LM91" s="240"/>
      <c r="LN91" s="240"/>
      <c r="LO91" s="240"/>
      <c r="LP91" s="240"/>
      <c r="LQ91" s="240"/>
      <c r="LR91" s="240"/>
      <c r="LS91" s="240"/>
      <c r="LT91" s="127"/>
      <c r="LU91" s="127"/>
      <c r="LV91" s="123"/>
      <c r="LW91" s="123"/>
      <c r="LX91" s="123"/>
      <c r="LY91" s="123"/>
      <c r="LZ91" s="123"/>
      <c r="MA91" s="123"/>
      <c r="MB91" s="123"/>
      <c r="MC91" s="123"/>
      <c r="MD91" s="123"/>
      <c r="ME91" s="123"/>
      <c r="MF91" s="123"/>
      <c r="MG91" s="123"/>
      <c r="MH91" s="123"/>
      <c r="MI91" s="123"/>
      <c r="MJ91" s="123"/>
      <c r="MK91" s="123"/>
      <c r="ML91" s="123"/>
      <c r="MM91" s="123"/>
      <c r="MN91" s="123"/>
      <c r="MO91" s="123"/>
      <c r="MP91" s="123"/>
      <c r="MQ91" s="123"/>
      <c r="MR91" s="123"/>
      <c r="MS91" s="123"/>
      <c r="MT91" s="123"/>
      <c r="MU91" s="123"/>
      <c r="MV91" s="123"/>
      <c r="MW91" s="123"/>
      <c r="MX91" s="123"/>
      <c r="MY91" s="123"/>
      <c r="MZ91" s="123"/>
      <c r="NA91" s="123"/>
      <c r="NB91" s="123"/>
      <c r="NC91" s="123"/>
      <c r="ND91" s="123"/>
      <c r="NE91" s="123"/>
    </row>
    <row r="92" spans="1:369" s="38" customFormat="1">
      <c r="A92" s="24" t="s">
        <v>239</v>
      </c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90"/>
      <c r="CC92" s="90"/>
      <c r="CD92" s="90"/>
      <c r="CE92" s="90"/>
      <c r="CF92" s="90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27"/>
      <c r="HA92" s="27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27"/>
      <c r="IU92" s="27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  <c r="JI92" s="65"/>
      <c r="JJ92" s="65"/>
      <c r="JK92" s="27"/>
      <c r="JL92" s="27"/>
      <c r="JM92" s="65"/>
      <c r="JN92" s="65"/>
      <c r="JO92" s="65"/>
      <c r="JP92" s="65"/>
      <c r="JQ92" s="65"/>
      <c r="JR92" s="65"/>
      <c r="JS92" s="65"/>
      <c r="JT92" s="65"/>
      <c r="JU92" s="65"/>
      <c r="JV92" s="65"/>
      <c r="JW92" s="65"/>
      <c r="JX92" s="65"/>
      <c r="JY92" s="65"/>
      <c r="JZ92" s="65"/>
      <c r="KA92" s="65"/>
      <c r="KB92" s="65"/>
      <c r="KC92" s="65"/>
      <c r="KD92" s="65"/>
      <c r="KE92" s="65"/>
      <c r="KF92" s="65"/>
      <c r="KG92" s="65"/>
      <c r="KH92" s="65"/>
      <c r="KI92" s="65"/>
      <c r="KJ92" s="65"/>
      <c r="KK92" s="65"/>
      <c r="KL92" s="65"/>
      <c r="KM92" s="65"/>
      <c r="KN92" s="65"/>
      <c r="KO92" s="230"/>
      <c r="KP92" s="230"/>
      <c r="KQ92" s="230"/>
      <c r="KR92" s="230"/>
      <c r="KS92" s="230"/>
      <c r="KT92" s="230"/>
      <c r="KU92" s="230"/>
      <c r="KV92" s="230"/>
      <c r="KW92" s="230"/>
      <c r="KX92" s="230"/>
      <c r="KY92" s="230"/>
      <c r="KZ92" s="230"/>
      <c r="LA92" s="230"/>
      <c r="LB92" s="230"/>
      <c r="LC92" s="230"/>
      <c r="LD92" s="230"/>
      <c r="LE92" s="230"/>
      <c r="LF92" s="230"/>
      <c r="LG92" s="230"/>
      <c r="LH92" s="230"/>
      <c r="LI92" s="230"/>
      <c r="LJ92" s="230"/>
      <c r="LK92" s="230"/>
      <c r="LL92" s="230"/>
      <c r="LM92" s="230"/>
      <c r="LN92" s="230"/>
      <c r="LO92" s="230"/>
      <c r="LP92" s="230"/>
      <c r="LQ92" s="230"/>
      <c r="LR92" s="230"/>
      <c r="LS92" s="230"/>
      <c r="LT92" s="127"/>
      <c r="LU92" s="127"/>
      <c r="LV92" s="123"/>
      <c r="LW92" s="123"/>
      <c r="LX92" s="123"/>
      <c r="LY92" s="123"/>
      <c r="LZ92" s="123"/>
      <c r="MA92" s="123"/>
      <c r="MB92" s="123"/>
      <c r="MC92" s="123"/>
      <c r="MD92" s="123"/>
      <c r="ME92" s="123"/>
      <c r="MF92" s="123"/>
      <c r="MG92" s="123"/>
      <c r="MH92" s="123"/>
      <c r="MI92" s="123"/>
      <c r="MJ92" s="123"/>
      <c r="MK92" s="123"/>
      <c r="ML92" s="123"/>
      <c r="MM92" s="123"/>
      <c r="MN92" s="123"/>
      <c r="MO92" s="123"/>
      <c r="MP92" s="123"/>
      <c r="MQ92" s="123"/>
      <c r="MR92" s="123"/>
      <c r="MS92" s="123"/>
      <c r="MT92" s="123"/>
      <c r="MU92" s="123"/>
      <c r="MV92" s="123"/>
      <c r="MW92" s="123"/>
      <c r="MX92" s="123"/>
      <c r="MY92" s="123"/>
      <c r="MZ92" s="123"/>
      <c r="NA92" s="123"/>
      <c r="NB92" s="123"/>
      <c r="NC92" s="123"/>
      <c r="ND92" s="123"/>
      <c r="NE92" s="123"/>
    </row>
    <row r="93" spans="1:369" s="38" customFormat="1">
      <c r="A93" s="24" t="s">
        <v>234</v>
      </c>
      <c r="B93" s="24">
        <f>B77*B$90</f>
        <v>1.209995040682124E-2</v>
      </c>
      <c r="C93" s="24">
        <f t="shared" ref="C93:DY95" si="271">C77*C$90</f>
        <v>5.5233890485330049E-3</v>
      </c>
      <c r="D93" s="24">
        <f t="shared" si="271"/>
        <v>1.3044319160149819E-2</v>
      </c>
      <c r="E93" s="24">
        <f t="shared" si="271"/>
        <v>3.1969670681098131E-3</v>
      </c>
      <c r="F93" s="24">
        <f t="shared" si="271"/>
        <v>1.0869206732043899E-2</v>
      </c>
      <c r="G93" s="24">
        <f t="shared" si="271"/>
        <v>4.3321168376338421E-3</v>
      </c>
      <c r="H93" s="24">
        <f t="shared" si="271"/>
        <v>5.4219813747939327E-2</v>
      </c>
      <c r="I93" s="24">
        <f t="shared" si="271"/>
        <v>8.7417526451053322E-3</v>
      </c>
      <c r="J93" s="24">
        <f t="shared" si="271"/>
        <v>7.6716606236674791E-3</v>
      </c>
      <c r="K93" s="24">
        <f t="shared" si="271"/>
        <v>3.1707121062321847E-2</v>
      </c>
      <c r="L93" s="24">
        <f t="shared" si="271"/>
        <v>8.0553623664770292E-3</v>
      </c>
      <c r="M93" s="24">
        <f t="shared" si="271"/>
        <v>5.4460248398599635E-3</v>
      </c>
      <c r="N93" s="24">
        <f t="shared" si="271"/>
        <v>3.5549355694719917E-3</v>
      </c>
      <c r="O93" s="24">
        <f t="shared" si="271"/>
        <v>7.1843467252171288E-3</v>
      </c>
      <c r="P93" s="24">
        <f t="shared" si="271"/>
        <v>4.7605408900986386E-3</v>
      </c>
      <c r="Q93" s="24">
        <f t="shared" si="271"/>
        <v>2.1282491375001829E-2</v>
      </c>
      <c r="R93" s="24">
        <f t="shared" si="271"/>
        <v>1.7629066358430884E-2</v>
      </c>
      <c r="S93" s="24">
        <f t="shared" si="271"/>
        <v>4.8052637126900381E-2</v>
      </c>
      <c r="T93" s="24">
        <f t="shared" si="271"/>
        <v>2.1038154046187875E-3</v>
      </c>
      <c r="U93" s="24">
        <f t="shared" si="271"/>
        <v>3.9016070370904337E-3</v>
      </c>
      <c r="V93" s="24">
        <f t="shared" si="271"/>
        <v>3.0417576996733401E-3</v>
      </c>
      <c r="W93" s="24">
        <f t="shared" si="271"/>
        <v>4.5618909582328055E-3</v>
      </c>
      <c r="X93" s="24">
        <f t="shared" si="271"/>
        <v>1.5266619726616781E-2</v>
      </c>
      <c r="Y93" s="24">
        <f t="shared" si="271"/>
        <v>5.1525707096153469E-3</v>
      </c>
      <c r="Z93" s="24">
        <f t="shared" si="271"/>
        <v>4.1249824339967831E-3</v>
      </c>
      <c r="AA93" s="24">
        <f t="shared" si="271"/>
        <v>6.2639246468038723E-3</v>
      </c>
      <c r="AB93" s="24">
        <f t="shared" si="271"/>
        <v>0</v>
      </c>
      <c r="AC93" s="24">
        <f t="shared" si="271"/>
        <v>0</v>
      </c>
      <c r="AD93" s="24">
        <f t="shared" si="271"/>
        <v>0</v>
      </c>
      <c r="AE93" s="24">
        <f t="shared" si="271"/>
        <v>0</v>
      </c>
      <c r="AF93" s="24">
        <f t="shared" si="271"/>
        <v>0</v>
      </c>
      <c r="AG93" s="24">
        <f t="shared" si="271"/>
        <v>0</v>
      </c>
      <c r="AH93" s="24">
        <f t="shared" si="271"/>
        <v>0</v>
      </c>
      <c r="AI93" s="24">
        <f t="shared" si="271"/>
        <v>0</v>
      </c>
      <c r="AJ93" s="24">
        <f t="shared" si="271"/>
        <v>7.7023851526890098E-3</v>
      </c>
      <c r="AK93" s="24">
        <f t="shared" si="271"/>
        <v>4.7749529392567868E-3</v>
      </c>
      <c r="AL93" s="24">
        <f t="shared" si="271"/>
        <v>1.1156829310083846E-2</v>
      </c>
      <c r="AM93" s="24">
        <f t="shared" si="271"/>
        <v>5.7156488730808579E-3</v>
      </c>
      <c r="AN93" s="24">
        <f t="shared" si="271"/>
        <v>7.1093106554029582E-3</v>
      </c>
      <c r="AO93" s="24">
        <f t="shared" si="271"/>
        <v>7.5329815392224881E-3</v>
      </c>
      <c r="AP93" s="24">
        <f t="shared" si="271"/>
        <v>1.0513466415202323E-2</v>
      </c>
      <c r="AQ93" s="24">
        <f t="shared" si="271"/>
        <v>1.743839091268358E-2</v>
      </c>
      <c r="AR93" s="24">
        <f t="shared" si="271"/>
        <v>5.1978753659078052E-2</v>
      </c>
      <c r="AS93" s="24">
        <f t="shared" si="271"/>
        <v>3.3156490064709726E-3</v>
      </c>
      <c r="AT93" s="24">
        <f t="shared" si="271"/>
        <v>7.1150306290675329E-3</v>
      </c>
      <c r="AU93" s="24">
        <f t="shared" si="271"/>
        <v>9.8792976461990104E-2</v>
      </c>
      <c r="AV93" s="24">
        <f t="shared" si="271"/>
        <v>8.2112865784887291E-3</v>
      </c>
      <c r="AW93" s="24">
        <f t="shared" si="271"/>
        <v>1.2786226956269301E-2</v>
      </c>
      <c r="AX93" s="83">
        <f t="shared" si="271"/>
        <v>0</v>
      </c>
      <c r="AY93" s="83">
        <f t="shared" si="271"/>
        <v>0</v>
      </c>
      <c r="AZ93" s="83">
        <f t="shared" si="271"/>
        <v>0</v>
      </c>
      <c r="BA93" s="83">
        <f t="shared" si="271"/>
        <v>0</v>
      </c>
      <c r="BB93" s="83">
        <f t="shared" si="271"/>
        <v>0</v>
      </c>
      <c r="BC93" s="83">
        <f t="shared" si="271"/>
        <v>0</v>
      </c>
      <c r="BD93" s="83">
        <f t="shared" si="271"/>
        <v>0</v>
      </c>
      <c r="BE93" s="83">
        <f t="shared" si="271"/>
        <v>0</v>
      </c>
      <c r="BF93" s="83">
        <f t="shared" si="271"/>
        <v>0</v>
      </c>
      <c r="BG93" s="83">
        <f t="shared" si="271"/>
        <v>0</v>
      </c>
      <c r="BH93" s="83">
        <f t="shared" si="271"/>
        <v>0</v>
      </c>
      <c r="BI93" s="83">
        <f t="shared" si="271"/>
        <v>0</v>
      </c>
      <c r="BJ93" s="83">
        <f t="shared" si="271"/>
        <v>8.8799835461081476E-3</v>
      </c>
      <c r="BK93" s="83">
        <f t="shared" si="271"/>
        <v>1.8865989167092714E-2</v>
      </c>
      <c r="BL93" s="83">
        <f t="shared" si="271"/>
        <v>0</v>
      </c>
      <c r="BM93" s="83">
        <f t="shared" si="271"/>
        <v>2.3005237533389542E-2</v>
      </c>
      <c r="BN93" s="83">
        <f t="shared" si="271"/>
        <v>1.9524601155780908E-2</v>
      </c>
      <c r="BO93" s="83">
        <f t="shared" si="271"/>
        <v>4.6593682979590998E-3</v>
      </c>
      <c r="BP93" s="83">
        <f t="shared" si="271"/>
        <v>1.0529713316512281E-2</v>
      </c>
      <c r="BQ93" s="83">
        <f t="shared" si="271"/>
        <v>0</v>
      </c>
      <c r="BR93" s="83">
        <f t="shared" si="271"/>
        <v>5.1694013415198633E-3</v>
      </c>
      <c r="BS93" s="83">
        <f t="shared" si="271"/>
        <v>2.6082766324104147E-2</v>
      </c>
      <c r="BT93" s="83">
        <f t="shared" si="271"/>
        <v>2.0908033870175646E-2</v>
      </c>
      <c r="BU93" s="83">
        <f t="shared" si="271"/>
        <v>1.5838611264609479E-2</v>
      </c>
      <c r="BV93" s="83">
        <f t="shared" si="271"/>
        <v>0</v>
      </c>
      <c r="BW93" s="83">
        <f t="shared" si="271"/>
        <v>5.291366383903244E-2</v>
      </c>
      <c r="BX93" s="83">
        <f t="shared" si="271"/>
        <v>0</v>
      </c>
      <c r="BY93" s="83">
        <f t="shared" si="271"/>
        <v>1.5196270903474762E-2</v>
      </c>
      <c r="BZ93" s="83">
        <f t="shared" si="271"/>
        <v>5.1090622813434114E-3</v>
      </c>
      <c r="CA93" s="83">
        <f t="shared" si="271"/>
        <v>1.5298312286904505E-2</v>
      </c>
      <c r="CB93" s="83">
        <f t="shared" si="271"/>
        <v>1.0173776729826778E-2</v>
      </c>
      <c r="CC93" s="83">
        <f t="shared" si="271"/>
        <v>5.1412862784968576E-3</v>
      </c>
      <c r="CD93" s="83">
        <f t="shared" si="271"/>
        <v>0</v>
      </c>
      <c r="CE93" s="83">
        <f t="shared" si="271"/>
        <v>0</v>
      </c>
      <c r="CF93" s="83">
        <f t="shared" si="271"/>
        <v>0</v>
      </c>
      <c r="CG93" s="83">
        <f t="shared" si="271"/>
        <v>2.1073825037819086E-2</v>
      </c>
      <c r="CH93" s="83">
        <f t="shared" si="271"/>
        <v>0</v>
      </c>
      <c r="CI93" s="83">
        <f t="shared" si="271"/>
        <v>0</v>
      </c>
      <c r="CJ93" s="83">
        <f t="shared" si="271"/>
        <v>0</v>
      </c>
      <c r="CK93" s="83">
        <f t="shared" si="271"/>
        <v>0</v>
      </c>
      <c r="CL93" s="83">
        <f t="shared" si="271"/>
        <v>1.5544516654352006E-2</v>
      </c>
      <c r="CM93" s="83">
        <f t="shared" si="271"/>
        <v>2.5616404652747522E-2</v>
      </c>
      <c r="CN93" s="83">
        <f t="shared" si="271"/>
        <v>0</v>
      </c>
      <c r="CO93" s="83">
        <f t="shared" si="271"/>
        <v>0</v>
      </c>
      <c r="CP93" s="83">
        <f t="shared" si="271"/>
        <v>0</v>
      </c>
      <c r="CQ93" s="83">
        <f t="shared" si="271"/>
        <v>1.5546702066219857E-2</v>
      </c>
      <c r="CR93" s="24">
        <f t="shared" si="271"/>
        <v>7.6897647912075292E-3</v>
      </c>
      <c r="CS93" s="24">
        <f t="shared" si="271"/>
        <v>9.8234715437370574E-3</v>
      </c>
      <c r="CT93" s="24">
        <f t="shared" si="271"/>
        <v>7.9492021026746143E-3</v>
      </c>
      <c r="CU93" s="24">
        <f t="shared" si="271"/>
        <v>2.173685996079585E-2</v>
      </c>
      <c r="CV93" s="24">
        <f t="shared" si="271"/>
        <v>1.0269072332365741E-2</v>
      </c>
      <c r="CW93" s="24">
        <f t="shared" si="271"/>
        <v>1.0244479100199797E-2</v>
      </c>
      <c r="CX93" s="24">
        <f t="shared" si="271"/>
        <v>1.8885473181782294E-2</v>
      </c>
      <c r="CY93" s="24">
        <f t="shared" si="271"/>
        <v>5.5402769879367313E-2</v>
      </c>
      <c r="CZ93" s="24">
        <f t="shared" si="271"/>
        <v>1.372375595601549E-2</v>
      </c>
      <c r="DA93" s="24">
        <f t="shared" si="271"/>
        <v>1.4948205568566996E-2</v>
      </c>
      <c r="DB93" s="24">
        <f t="shared" si="271"/>
        <v>0</v>
      </c>
      <c r="DC93" s="26">
        <f t="shared" si="271"/>
        <v>9.7695751880787097E-3</v>
      </c>
      <c r="DD93" s="26">
        <f t="shared" si="271"/>
        <v>8.2655554328874524E-3</v>
      </c>
      <c r="DE93" s="26">
        <f t="shared" si="271"/>
        <v>5.7695095066853542E-3</v>
      </c>
      <c r="DF93" s="26">
        <f t="shared" si="271"/>
        <v>3.4677673055762272E-3</v>
      </c>
      <c r="DG93" s="26">
        <f t="shared" si="271"/>
        <v>4.2102889651580129E-3</v>
      </c>
      <c r="DH93" s="26">
        <f t="shared" si="271"/>
        <v>7.05321584393785E-3</v>
      </c>
      <c r="DI93" s="26">
        <f t="shared" si="271"/>
        <v>2.2690555940303864E-3</v>
      </c>
      <c r="DJ93" s="26">
        <f t="shared" si="271"/>
        <v>5.5703829168538893E-3</v>
      </c>
      <c r="DK93" s="26">
        <f t="shared" si="271"/>
        <v>1.0252752646610373E-2</v>
      </c>
      <c r="DL93" s="26">
        <f t="shared" si="271"/>
        <v>2.3186944080702061E-3</v>
      </c>
      <c r="DM93" s="26">
        <f t="shared" si="271"/>
        <v>3.6756501716969751E-3</v>
      </c>
      <c r="DN93" s="26">
        <f t="shared" si="271"/>
        <v>1.1599205838812432E-2</v>
      </c>
      <c r="DO93" s="26">
        <f t="shared" si="271"/>
        <v>3.3873119206662204E-3</v>
      </c>
      <c r="DP93" s="26">
        <f t="shared" si="271"/>
        <v>6.4345095683329186E-3</v>
      </c>
      <c r="DQ93" s="26">
        <v>2.859284350346954E-2</v>
      </c>
      <c r="DR93" s="26">
        <v>5.4340208089223244E-3</v>
      </c>
      <c r="DS93" s="26">
        <v>3.858957478620102E-3</v>
      </c>
      <c r="DT93" s="26">
        <v>4.1882535010122962E-3</v>
      </c>
      <c r="DU93" s="26">
        <v>3.3032020465873645E-3</v>
      </c>
      <c r="DV93" s="26">
        <v>4.8159105916026996E-3</v>
      </c>
      <c r="DW93" s="26">
        <f t="shared" si="271"/>
        <v>0.15688919032185114</v>
      </c>
      <c r="DX93" s="26">
        <f t="shared" si="271"/>
        <v>4.048250344420629E-4</v>
      </c>
      <c r="DY93" s="26">
        <f t="shared" si="271"/>
        <v>0.15096283156262191</v>
      </c>
      <c r="DZ93" s="26">
        <f t="shared" ref="DZ93:EQ98" si="272">DZ77*DZ$90</f>
        <v>0</v>
      </c>
      <c r="EA93" s="26">
        <f t="shared" si="272"/>
        <v>6.5576752988609789E-5</v>
      </c>
      <c r="EB93" s="26">
        <f t="shared" si="272"/>
        <v>3.5578193732346245E-3</v>
      </c>
      <c r="EC93" s="26">
        <f t="shared" si="272"/>
        <v>4.5529101834910672E-3</v>
      </c>
      <c r="ED93" s="26">
        <f t="shared" si="272"/>
        <v>3.9469616429431047E-3</v>
      </c>
      <c r="EE93" s="26">
        <f t="shared" si="272"/>
        <v>3.8352968715983393E-3</v>
      </c>
      <c r="EF93" s="26">
        <f t="shared" si="272"/>
        <v>1.8843141355068427E-2</v>
      </c>
      <c r="EG93" s="26">
        <f t="shared" si="272"/>
        <v>5.2831054650265422E-3</v>
      </c>
      <c r="EH93" s="26">
        <f t="shared" si="272"/>
        <v>4.1577182549138152E-3</v>
      </c>
      <c r="EI93" s="26">
        <f t="shared" si="272"/>
        <v>1.3402896687627971E-2</v>
      </c>
      <c r="EJ93" s="26">
        <f t="shared" si="272"/>
        <v>2.5924226280569433E-3</v>
      </c>
      <c r="EK93" s="26">
        <f t="shared" si="272"/>
        <v>3.5556594922384515E-3</v>
      </c>
      <c r="EL93" s="26">
        <f t="shared" si="272"/>
        <v>2.8323314302066724E-3</v>
      </c>
      <c r="EM93" s="26">
        <f t="shared" si="272"/>
        <v>3.0637806566317899E-2</v>
      </c>
      <c r="EN93" s="26">
        <f t="shared" si="272"/>
        <v>2.8508623483818288E-2</v>
      </c>
      <c r="EO93" s="26">
        <f t="shared" si="272"/>
        <v>3.1088070438454119E-2</v>
      </c>
      <c r="EP93" s="26">
        <f t="shared" si="272"/>
        <v>2.6797855492479167E-2</v>
      </c>
      <c r="EQ93" s="26">
        <f t="shared" si="272"/>
        <v>3.1539687772402597E-2</v>
      </c>
      <c r="ER93" s="27">
        <v>2.0754447112920637E-2</v>
      </c>
      <c r="ES93" s="27">
        <v>1.2254589653331739E-2</v>
      </c>
      <c r="ET93" s="27">
        <v>1.6493474498011921E-2</v>
      </c>
      <c r="EU93" s="27">
        <v>3.8071455441615623E-2</v>
      </c>
      <c r="EV93" s="27">
        <v>4.7922777402440678E-2</v>
      </c>
      <c r="EW93" s="27">
        <v>1.6522686325290234E-2</v>
      </c>
      <c r="EX93" s="27">
        <v>5.0742569210588239E-3</v>
      </c>
      <c r="EY93" s="27">
        <v>2.8918248634271362E-2</v>
      </c>
      <c r="EZ93" s="27">
        <v>2.5161077350077016E-2</v>
      </c>
      <c r="FA93" s="27">
        <v>6.3121756420727121E-2</v>
      </c>
      <c r="FB93" s="27">
        <v>2.1421306363289684E-2</v>
      </c>
      <c r="FC93" s="27">
        <v>3.395286812219462E-2</v>
      </c>
      <c r="FD93" s="27">
        <v>2.5595007092328727E-2</v>
      </c>
      <c r="FE93" s="27">
        <v>2.183572642203406E-2</v>
      </c>
      <c r="FF93" s="27">
        <v>1.770504530298158E-2</v>
      </c>
      <c r="FG93" s="27">
        <v>2.8290244023552017E-2</v>
      </c>
      <c r="FH93" s="27">
        <v>9.3319319327437901E-3</v>
      </c>
      <c r="FI93" s="27">
        <v>2.0771281592993296E-2</v>
      </c>
      <c r="FJ93" s="27">
        <v>3.3862480885229716E-2</v>
      </c>
      <c r="FK93" s="27">
        <v>2.6174260467441913E-2</v>
      </c>
      <c r="FL93" s="27">
        <v>4.1722654597108312E-2</v>
      </c>
      <c r="FM93" s="27">
        <v>4.1762060548366467E-2</v>
      </c>
      <c r="FN93" s="27">
        <v>4.3151908961038772E-2</v>
      </c>
      <c r="FO93" s="27">
        <v>5.4490272461165369E-2</v>
      </c>
      <c r="FP93" s="27">
        <v>4.9893627167210387E-2</v>
      </c>
      <c r="FQ93" s="27">
        <v>4.4392758615012851E-2</v>
      </c>
      <c r="FR93" s="27">
        <v>4.5120087040517683E-2</v>
      </c>
      <c r="FS93" s="27">
        <v>7.8314591050786822E-2</v>
      </c>
      <c r="FT93" s="27">
        <v>5.8001773972335711E-2</v>
      </c>
      <c r="FU93" s="27">
        <v>6.8001155835432855E-2</v>
      </c>
      <c r="FV93" s="27">
        <f>FV77*FV$90</f>
        <v>5.9651310242235717E-2</v>
      </c>
      <c r="FW93" s="27">
        <f t="shared" ref="FW93:IH97" si="273">FW77*FW$90</f>
        <v>1.2714258051057175E-2</v>
      </c>
      <c r="FX93" s="27">
        <f t="shared" si="273"/>
        <v>4.2637772964860621E-3</v>
      </c>
      <c r="FY93" s="27">
        <f t="shared" si="273"/>
        <v>1.7796524695019304E-2</v>
      </c>
      <c r="FZ93" s="27">
        <f t="shared" si="273"/>
        <v>1.3100757821080927E-2</v>
      </c>
      <c r="GA93" s="27">
        <f t="shared" si="273"/>
        <v>3.1427174796046925E-2</v>
      </c>
      <c r="GB93" s="27">
        <f t="shared" si="273"/>
        <v>8.9524124227210455E-3</v>
      </c>
      <c r="GC93" s="27">
        <f t="shared" si="273"/>
        <v>1.6825749673864663E-2</v>
      </c>
      <c r="GD93" s="27">
        <f t="shared" si="273"/>
        <v>1.2859749570141311E-2</v>
      </c>
      <c r="GE93" s="27">
        <f t="shared" si="273"/>
        <v>1.6925967943289377E-2</v>
      </c>
      <c r="GF93" s="27">
        <f t="shared" si="273"/>
        <v>1.7078298116478104E-2</v>
      </c>
      <c r="GG93" s="27">
        <f t="shared" si="273"/>
        <v>2.171194335303429E-2</v>
      </c>
      <c r="GH93" s="27">
        <f t="shared" si="273"/>
        <v>1.2764904984026264E-2</v>
      </c>
      <c r="GI93" s="27">
        <f t="shared" si="273"/>
        <v>1.2914046726236462E-2</v>
      </c>
      <c r="GJ93" s="27">
        <f t="shared" si="273"/>
        <v>8.9560263568022568E-3</v>
      </c>
      <c r="GK93" s="27">
        <f t="shared" si="273"/>
        <v>2.3183583967669896E-2</v>
      </c>
      <c r="GL93" s="27">
        <f t="shared" si="273"/>
        <v>4.5536270591205923E-3</v>
      </c>
      <c r="GM93" s="27">
        <f t="shared" si="273"/>
        <v>2.3432191385037656E-2</v>
      </c>
      <c r="GN93" s="27">
        <f t="shared" si="273"/>
        <v>0</v>
      </c>
      <c r="GO93" s="27">
        <f t="shared" si="273"/>
        <v>1.3509939903692904E-2</v>
      </c>
      <c r="GP93" s="27">
        <f t="shared" si="273"/>
        <v>1.3571029287803791E-2</v>
      </c>
      <c r="GQ93" s="27">
        <f t="shared" si="273"/>
        <v>1.3328189635969264E-2</v>
      </c>
      <c r="GR93" s="27">
        <f t="shared" si="273"/>
        <v>9.0103541915175084E-3</v>
      </c>
      <c r="GS93" s="27">
        <f t="shared" si="273"/>
        <v>8.5510437946057453E-3</v>
      </c>
      <c r="GT93" s="27">
        <f t="shared" si="273"/>
        <v>8.4032554487533506E-3</v>
      </c>
      <c r="GU93" s="27">
        <f t="shared" si="273"/>
        <v>1.2791917654261832E-2</v>
      </c>
      <c r="GV93" s="27">
        <f t="shared" si="273"/>
        <v>1.9370003266782676E-2</v>
      </c>
      <c r="GW93" s="27">
        <f t="shared" si="273"/>
        <v>1.3741125814113873E-2</v>
      </c>
      <c r="GX93" s="27">
        <f t="shared" si="273"/>
        <v>1.331697397856422E-2</v>
      </c>
      <c r="GY93" s="27">
        <f t="shared" si="273"/>
        <v>3.7474642901905664E-2</v>
      </c>
      <c r="GZ93" s="27">
        <f t="shared" si="273"/>
        <v>5.4347133053436802E-2</v>
      </c>
      <c r="HA93" s="27">
        <f t="shared" si="273"/>
        <v>7.466865286204015E-2</v>
      </c>
      <c r="HB93" s="27">
        <f t="shared" si="273"/>
        <v>6.8006234982274621E-2</v>
      </c>
      <c r="HC93" s="27">
        <f t="shared" si="273"/>
        <v>8.2078196450511114E-3</v>
      </c>
      <c r="HD93" s="27">
        <f t="shared" si="273"/>
        <v>2.0549169912158081E-2</v>
      </c>
      <c r="HE93" s="27">
        <f t="shared" si="273"/>
        <v>3.3763278445052211E-2</v>
      </c>
      <c r="HF93" s="27">
        <f t="shared" si="273"/>
        <v>5.0849853711556051E-2</v>
      </c>
      <c r="HG93" s="27">
        <f t="shared" si="273"/>
        <v>3.4459015078855931E-2</v>
      </c>
      <c r="HH93" s="27">
        <f t="shared" si="273"/>
        <v>5.1386270209518123E-2</v>
      </c>
      <c r="HI93" s="27">
        <f t="shared" si="273"/>
        <v>7.8314591050786822E-2</v>
      </c>
      <c r="HJ93" s="27">
        <f t="shared" si="273"/>
        <v>5.7498394913509658E-2</v>
      </c>
      <c r="HK93" s="27">
        <f t="shared" si="273"/>
        <v>8.6531760500077968E-3</v>
      </c>
      <c r="HL93" s="27">
        <f t="shared" si="273"/>
        <v>1.2619245470352741E-2</v>
      </c>
      <c r="HM93" s="27">
        <f t="shared" si="273"/>
        <v>1.3991049339683528E-2</v>
      </c>
      <c r="HN93" s="27">
        <f t="shared" si="273"/>
        <v>1.6621132009559135E-2</v>
      </c>
      <c r="HO93" s="27">
        <f t="shared" si="273"/>
        <v>1.2341577243231636E-2</v>
      </c>
      <c r="HP93" s="27">
        <f t="shared" si="273"/>
        <v>1.6612930625954092E-2</v>
      </c>
      <c r="HQ93" s="27">
        <f t="shared" si="273"/>
        <v>2.0728718025730751E-2</v>
      </c>
      <c r="HR93" s="27">
        <f t="shared" si="273"/>
        <v>8.3101914274869172E-3</v>
      </c>
      <c r="HS93" s="27">
        <f t="shared" si="273"/>
        <v>8.3679646396904832E-3</v>
      </c>
      <c r="HT93" s="27">
        <f t="shared" si="273"/>
        <v>2.9332635049786102E-2</v>
      </c>
      <c r="HU93" s="27">
        <f t="shared" si="273"/>
        <v>2.0786492842527555E-2</v>
      </c>
      <c r="HV93" s="27">
        <f t="shared" si="273"/>
        <v>2.8144214510115183E-2</v>
      </c>
      <c r="HW93" s="27">
        <f t="shared" si="273"/>
        <v>1.930915427194772E-2</v>
      </c>
      <c r="HX93" s="27">
        <f t="shared" si="273"/>
        <v>1.2253740408022108E-2</v>
      </c>
      <c r="HY93" s="27">
        <f t="shared" si="273"/>
        <v>2.0583970429104946E-2</v>
      </c>
      <c r="HZ93" s="27">
        <f t="shared" si="273"/>
        <v>4.5120087040517683E-2</v>
      </c>
      <c r="IA93" s="27">
        <f t="shared" si="273"/>
        <v>2.4702458099885929E-2</v>
      </c>
      <c r="IB93" s="27">
        <f t="shared" si="273"/>
        <v>1.6506234155226257E-2</v>
      </c>
      <c r="IC93" s="27">
        <f t="shared" si="273"/>
        <v>2.1466246430599092E-2</v>
      </c>
      <c r="ID93" s="27">
        <f t="shared" si="273"/>
        <v>4.9689980221424929E-2</v>
      </c>
      <c r="IE93" s="27">
        <f t="shared" si="273"/>
        <v>1.6387360708795713E-2</v>
      </c>
      <c r="IF93" s="27">
        <f t="shared" si="273"/>
        <v>3.6964722025160407E-2</v>
      </c>
      <c r="IG93" s="27">
        <f t="shared" si="273"/>
        <v>2.054766604265992E-2</v>
      </c>
      <c r="IH93" s="27">
        <f t="shared" si="273"/>
        <v>3.2651244063390351E-2</v>
      </c>
      <c r="II93" s="27">
        <f t="shared" ref="IA93:JI104" si="274">II77*II$90</f>
        <v>4.4392758615012851E-2</v>
      </c>
      <c r="IJ93" s="27">
        <f t="shared" si="274"/>
        <v>2.4557888445885384E-2</v>
      </c>
      <c r="IK93" s="27">
        <f t="shared" si="274"/>
        <v>2.5172288604154946E-2</v>
      </c>
      <c r="IL93" s="27">
        <f t="shared" si="274"/>
        <v>1.6093093740022931E-2</v>
      </c>
      <c r="IM93" s="27">
        <f t="shared" si="274"/>
        <v>2.0942520029581971E-2</v>
      </c>
      <c r="IN93" s="27">
        <f t="shared" si="274"/>
        <v>3.3140040077504616E-2</v>
      </c>
      <c r="IO93" s="27">
        <f t="shared" si="274"/>
        <v>2.6504668976068659E-2</v>
      </c>
      <c r="IP93" s="27">
        <f t="shared" si="274"/>
        <v>4.9124020592377804E-2</v>
      </c>
      <c r="IQ93" s="27">
        <f t="shared" si="274"/>
        <v>2.0324733164741166E-2</v>
      </c>
      <c r="IR93" s="27">
        <f t="shared" si="274"/>
        <v>2.0646437885243996E-2</v>
      </c>
      <c r="IS93" s="27">
        <f t="shared" si="274"/>
        <v>8.315217136994086E-3</v>
      </c>
      <c r="IT93" s="27">
        <f>IT77*IT$90</f>
        <v>3.7384344504729709E-2</v>
      </c>
      <c r="IU93" s="27">
        <f t="shared" ref="IU93:JJ104" si="275">IU77*IU$90</f>
        <v>3.8022263697208958E-2</v>
      </c>
      <c r="IV93" s="27">
        <f t="shared" si="275"/>
        <v>3.3783074724346621E-2</v>
      </c>
      <c r="IW93" s="27">
        <f t="shared" si="275"/>
        <v>3.0430034784446437E-2</v>
      </c>
      <c r="IX93" s="27">
        <f t="shared" si="275"/>
        <v>4.0123575457354996E-2</v>
      </c>
      <c r="IY93" s="27">
        <f t="shared" si="275"/>
        <v>1.6189294409591291E-2</v>
      </c>
      <c r="IZ93" s="27">
        <f t="shared" si="275"/>
        <v>2.4145102621908415E-2</v>
      </c>
      <c r="JA93" s="27">
        <f t="shared" si="275"/>
        <v>4.0771635511397897E-2</v>
      </c>
      <c r="JB93" s="27">
        <f t="shared" si="275"/>
        <v>2.1015967267921373E-2</v>
      </c>
      <c r="JC93" s="27">
        <f t="shared" si="275"/>
        <v>2.4414700616654138E-2</v>
      </c>
      <c r="JD93" s="27">
        <f t="shared" si="275"/>
        <v>1.6085354754862759E-2</v>
      </c>
      <c r="JE93" s="27">
        <f t="shared" si="275"/>
        <v>1.6639430877108303E-2</v>
      </c>
      <c r="JF93" s="27">
        <f t="shared" si="275"/>
        <v>1.6367779326017035E-2</v>
      </c>
      <c r="JG93" s="27">
        <f t="shared" si="275"/>
        <v>2.1456465614627211E-2</v>
      </c>
      <c r="JH93" s="27">
        <f t="shared" si="275"/>
        <v>3.756695583195787E-2</v>
      </c>
      <c r="JI93" s="27">
        <f t="shared" si="275"/>
        <v>1.6562098270647922E-2</v>
      </c>
      <c r="JJ93" s="27">
        <f t="shared" si="275"/>
        <v>1.6382307157026134E-2</v>
      </c>
      <c r="JK93" s="27">
        <f>JK77*JK$90</f>
        <v>0</v>
      </c>
      <c r="JL93" s="27">
        <f t="shared" ref="JL93:KC104" si="276">JL77*JL$90</f>
        <v>6.9719536023764794E-2</v>
      </c>
      <c r="JM93" s="27">
        <f t="shared" si="276"/>
        <v>0</v>
      </c>
      <c r="JN93" s="27">
        <f t="shared" si="276"/>
        <v>0.12403279900086146</v>
      </c>
      <c r="JO93" s="27">
        <f t="shared" si="276"/>
        <v>6.657300234345806E-2</v>
      </c>
      <c r="JP93" s="27">
        <f t="shared" si="276"/>
        <v>0</v>
      </c>
      <c r="JQ93" s="27">
        <f t="shared" si="276"/>
        <v>0</v>
      </c>
      <c r="JR93" s="27">
        <f t="shared" si="276"/>
        <v>0</v>
      </c>
      <c r="JS93" s="27">
        <f t="shared" si="276"/>
        <v>0</v>
      </c>
      <c r="JT93" s="27">
        <f t="shared" si="276"/>
        <v>0</v>
      </c>
      <c r="JU93" s="27">
        <f t="shared" si="276"/>
        <v>0</v>
      </c>
      <c r="JV93" s="27">
        <f t="shared" si="276"/>
        <v>0</v>
      </c>
      <c r="JW93" s="27">
        <f t="shared" si="276"/>
        <v>0</v>
      </c>
      <c r="JX93" s="27">
        <f t="shared" si="276"/>
        <v>0</v>
      </c>
      <c r="JY93" s="27">
        <f t="shared" si="276"/>
        <v>0</v>
      </c>
      <c r="JZ93" s="27">
        <f t="shared" si="276"/>
        <v>0</v>
      </c>
      <c r="KA93" s="27">
        <f t="shared" si="276"/>
        <v>0</v>
      </c>
      <c r="KB93" s="27">
        <f t="shared" si="276"/>
        <v>0</v>
      </c>
      <c r="KC93" s="27">
        <f t="shared" si="276"/>
        <v>0</v>
      </c>
      <c r="KD93" s="65"/>
      <c r="KE93" s="65"/>
      <c r="KF93" s="65"/>
      <c r="KG93" s="65"/>
      <c r="KH93" s="65"/>
      <c r="KI93" s="65"/>
      <c r="KJ93" s="65"/>
      <c r="KK93" s="65"/>
      <c r="KL93" s="65"/>
      <c r="KM93" s="65"/>
      <c r="KN93" s="65"/>
      <c r="KO93" s="230"/>
      <c r="KP93" s="230"/>
      <c r="KQ93" s="230"/>
      <c r="KR93" s="230"/>
      <c r="KS93" s="230"/>
      <c r="KT93" s="230"/>
      <c r="KU93" s="230"/>
      <c r="KV93" s="230"/>
      <c r="KW93" s="230"/>
      <c r="KX93" s="230"/>
      <c r="KY93" s="230"/>
      <c r="KZ93" s="230"/>
      <c r="LA93" s="230"/>
      <c r="LB93" s="230"/>
      <c r="LC93" s="230"/>
      <c r="LD93" s="230"/>
      <c r="LE93" s="230"/>
      <c r="LF93" s="230"/>
      <c r="LG93" s="230"/>
      <c r="LH93" s="230"/>
      <c r="LI93" s="230"/>
      <c r="LJ93" s="230"/>
      <c r="LK93" s="230"/>
      <c r="LL93" s="230"/>
      <c r="LM93" s="230"/>
      <c r="LN93" s="230"/>
      <c r="LO93" s="230"/>
      <c r="LP93" s="230"/>
      <c r="LQ93" s="230"/>
      <c r="LR93" s="230"/>
      <c r="LS93" s="230"/>
      <c r="LT93" s="127">
        <f t="shared" ref="LT93:NE99" si="277">LT77*LT$90</f>
        <v>0</v>
      </c>
      <c r="LU93" s="127">
        <f t="shared" si="277"/>
        <v>1.6316671105264795E-2</v>
      </c>
      <c r="LV93" s="127">
        <f t="shared" si="277"/>
        <v>1.2409631410642163E-2</v>
      </c>
      <c r="LW93" s="127">
        <f t="shared" si="277"/>
        <v>2.9040081762347347E-2</v>
      </c>
      <c r="LX93" s="127">
        <f t="shared" si="277"/>
        <v>8.2175678484721539E-3</v>
      </c>
      <c r="LY93" s="127">
        <f t="shared" si="277"/>
        <v>3.6880485960552406E-2</v>
      </c>
      <c r="LZ93" s="127">
        <f t="shared" si="277"/>
        <v>0</v>
      </c>
      <c r="MA93" s="127">
        <f t="shared" si="277"/>
        <v>1.7052346506547581E-2</v>
      </c>
      <c r="MB93" s="127">
        <f t="shared" si="277"/>
        <v>0</v>
      </c>
      <c r="MC93" s="127">
        <f t="shared" si="277"/>
        <v>8.291083845910362E-3</v>
      </c>
      <c r="MD93" s="127">
        <f t="shared" si="277"/>
        <v>8.0599953667242485E-3</v>
      </c>
      <c r="ME93" s="127">
        <f t="shared" si="277"/>
        <v>0</v>
      </c>
      <c r="MF93" s="127">
        <f t="shared" si="277"/>
        <v>0</v>
      </c>
      <c r="MG93" s="127">
        <f t="shared" si="277"/>
        <v>0</v>
      </c>
      <c r="MH93" s="127">
        <f t="shared" si="277"/>
        <v>1.6706418486880561E-2</v>
      </c>
      <c r="MI93" s="127">
        <f t="shared" si="277"/>
        <v>0</v>
      </c>
      <c r="MJ93" s="127">
        <f t="shared" si="277"/>
        <v>1.2784284759246572E-2</v>
      </c>
      <c r="MK93" s="127">
        <f t="shared" si="277"/>
        <v>0</v>
      </c>
      <c r="ML93" s="127">
        <f t="shared" si="277"/>
        <v>0</v>
      </c>
      <c r="MM93" s="127">
        <f t="shared" si="277"/>
        <v>1.4133872161740196E-2</v>
      </c>
      <c r="MN93" s="127">
        <f t="shared" si="277"/>
        <v>8.5222437470382894E-3</v>
      </c>
      <c r="MO93" s="127">
        <f t="shared" si="277"/>
        <v>1.2903784465136035E-2</v>
      </c>
      <c r="MP93" s="127">
        <f t="shared" si="277"/>
        <v>0</v>
      </c>
      <c r="MQ93" s="127">
        <f t="shared" si="277"/>
        <v>0</v>
      </c>
      <c r="MR93" s="127">
        <f t="shared" si="277"/>
        <v>0</v>
      </c>
      <c r="MS93" s="127">
        <f t="shared" si="277"/>
        <v>0</v>
      </c>
      <c r="MT93" s="127">
        <f t="shared" si="277"/>
        <v>0</v>
      </c>
      <c r="MU93" s="127">
        <f t="shared" si="277"/>
        <v>1.8804739827852815E-2</v>
      </c>
      <c r="MV93" s="127">
        <f t="shared" si="277"/>
        <v>9.4291993770151163E-3</v>
      </c>
      <c r="MW93" s="127">
        <f t="shared" si="277"/>
        <v>0</v>
      </c>
      <c r="MX93" s="127">
        <f t="shared" si="277"/>
        <v>0</v>
      </c>
      <c r="MY93" s="127">
        <f t="shared" si="277"/>
        <v>9.5554576957012534E-3</v>
      </c>
      <c r="MZ93" s="127">
        <f t="shared" si="277"/>
        <v>1.4186066028240497E-2</v>
      </c>
      <c r="NA93" s="127">
        <f t="shared" si="277"/>
        <v>0</v>
      </c>
      <c r="NB93" s="127">
        <f t="shared" si="277"/>
        <v>0</v>
      </c>
      <c r="NC93" s="127">
        <f t="shared" si="277"/>
        <v>0</v>
      </c>
      <c r="ND93" s="127">
        <f t="shared" si="277"/>
        <v>4.2492590304829114E-3</v>
      </c>
      <c r="NE93" s="127">
        <f t="shared" si="277"/>
        <v>3.3795861283798516E-2</v>
      </c>
    </row>
    <row r="94" spans="1:369" s="38" customFormat="1">
      <c r="A94" s="24" t="s">
        <v>235</v>
      </c>
      <c r="B94" s="24">
        <f t="shared" ref="B94:Q104" si="278">B78*B$90</f>
        <v>7.8658151152246877E-2</v>
      </c>
      <c r="C94" s="24">
        <f t="shared" si="278"/>
        <v>6.4081130153094731E-2</v>
      </c>
      <c r="D94" s="24">
        <f t="shared" si="278"/>
        <v>0.18059657739559745</v>
      </c>
      <c r="E94" s="24">
        <f t="shared" si="278"/>
        <v>0.13946064816869205</v>
      </c>
      <c r="F94" s="24">
        <f t="shared" si="278"/>
        <v>0.15220815134414209</v>
      </c>
      <c r="G94" s="24">
        <f t="shared" si="278"/>
        <v>0.16195911029030602</v>
      </c>
      <c r="H94" s="24">
        <f t="shared" si="278"/>
        <v>0.15459277050635398</v>
      </c>
      <c r="I94" s="24">
        <f t="shared" si="278"/>
        <v>0.17453138794337866</v>
      </c>
      <c r="J94" s="24">
        <f t="shared" si="278"/>
        <v>0.18376056882659095</v>
      </c>
      <c r="K94" s="24">
        <f t="shared" si="278"/>
        <v>0.1426773990703151</v>
      </c>
      <c r="L94" s="24">
        <f t="shared" si="278"/>
        <v>0.14836179023794399</v>
      </c>
      <c r="M94" s="24">
        <f t="shared" si="278"/>
        <v>6.4259952135812065E-2</v>
      </c>
      <c r="N94" s="24">
        <f t="shared" si="278"/>
        <v>6.0662109795443203E-2</v>
      </c>
      <c r="O94" s="24">
        <f t="shared" si="278"/>
        <v>0.14847732843794761</v>
      </c>
      <c r="P94" s="24">
        <f t="shared" si="278"/>
        <v>0.1088275267314007</v>
      </c>
      <c r="Q94" s="24">
        <f t="shared" si="278"/>
        <v>0.13494431328796541</v>
      </c>
      <c r="R94" s="24">
        <f t="shared" si="271"/>
        <v>0.10239898283481336</v>
      </c>
      <c r="S94" s="24">
        <f t="shared" si="271"/>
        <v>0.10526751150469914</v>
      </c>
      <c r="T94" s="24">
        <f t="shared" si="271"/>
        <v>8.0219022990648328E-2</v>
      </c>
      <c r="U94" s="24">
        <f t="shared" si="271"/>
        <v>8.3311254986164859E-2</v>
      </c>
      <c r="V94" s="24">
        <f t="shared" si="271"/>
        <v>6.856663631540251E-2</v>
      </c>
      <c r="W94" s="24">
        <f t="shared" si="271"/>
        <v>9.0002141822859552E-2</v>
      </c>
      <c r="X94" s="24">
        <f t="shared" si="271"/>
        <v>6.9606451916255599E-2</v>
      </c>
      <c r="Y94" s="24">
        <f t="shared" si="271"/>
        <v>6.7562890784028842E-2</v>
      </c>
      <c r="Z94" s="24">
        <f t="shared" si="271"/>
        <v>7.3033167005291777E-2</v>
      </c>
      <c r="AA94" s="24">
        <f t="shared" si="271"/>
        <v>7.0969418352702721E-2</v>
      </c>
      <c r="AB94" s="24">
        <f t="shared" si="271"/>
        <v>0.12650571731790447</v>
      </c>
      <c r="AC94" s="24">
        <f t="shared" si="271"/>
        <v>8.5059117446919949E-2</v>
      </c>
      <c r="AD94" s="24">
        <f t="shared" si="271"/>
        <v>6.795213934546955E-2</v>
      </c>
      <c r="AE94" s="24">
        <f t="shared" si="271"/>
        <v>6.9302159718341014E-2</v>
      </c>
      <c r="AF94" s="24">
        <f t="shared" si="271"/>
        <v>7.585694338336231E-2</v>
      </c>
      <c r="AG94" s="24">
        <f t="shared" si="271"/>
        <v>8.0382454740031264E-2</v>
      </c>
      <c r="AH94" s="24">
        <f t="shared" si="271"/>
        <v>7.2560316174257788E-2</v>
      </c>
      <c r="AI94" s="24">
        <f t="shared" si="271"/>
        <v>7.9825238356797432E-2</v>
      </c>
      <c r="AJ94" s="24">
        <f t="shared" si="271"/>
        <v>8.8008704012416825E-2</v>
      </c>
      <c r="AK94" s="24">
        <f t="shared" si="271"/>
        <v>8.7834128838941539E-2</v>
      </c>
      <c r="AL94" s="24">
        <f t="shared" si="271"/>
        <v>0.10777932134418296</v>
      </c>
      <c r="AM94" s="24">
        <f t="shared" si="271"/>
        <v>6.4520981251010481E-2</v>
      </c>
      <c r="AN94" s="24">
        <f t="shared" si="271"/>
        <v>6.9825248461653888E-2</v>
      </c>
      <c r="AO94" s="24">
        <f t="shared" si="271"/>
        <v>4.8934647840010677E-2</v>
      </c>
      <c r="AP94" s="24">
        <f t="shared" si="271"/>
        <v>7.0289686244756733E-2</v>
      </c>
      <c r="AQ94" s="24">
        <f t="shared" si="271"/>
        <v>0.10863622844833373</v>
      </c>
      <c r="AR94" s="24">
        <f t="shared" si="271"/>
        <v>7.9995717143133457E-2</v>
      </c>
      <c r="AS94" s="24">
        <f t="shared" si="271"/>
        <v>0.14775597454261974</v>
      </c>
      <c r="AT94" s="24">
        <f t="shared" si="271"/>
        <v>0.1207166340123853</v>
      </c>
      <c r="AU94" s="24">
        <f t="shared" si="271"/>
        <v>0.12917405736600787</v>
      </c>
      <c r="AV94" s="24">
        <f t="shared" si="271"/>
        <v>3.0004586174795192E-2</v>
      </c>
      <c r="AW94" s="24">
        <f t="shared" si="271"/>
        <v>1.4955871688955281E-2</v>
      </c>
      <c r="AX94" s="83">
        <f t="shared" si="271"/>
        <v>0</v>
      </c>
      <c r="AY94" s="83">
        <f t="shared" si="271"/>
        <v>9.56536674827108E-2</v>
      </c>
      <c r="AZ94" s="83">
        <f t="shared" si="271"/>
        <v>6.5520980487330877E-2</v>
      </c>
      <c r="BA94" s="83">
        <f t="shared" si="271"/>
        <v>7.6628500295055732E-2</v>
      </c>
      <c r="BB94" s="83">
        <f t="shared" si="271"/>
        <v>9.9696291367906684E-2</v>
      </c>
      <c r="BC94" s="83">
        <f t="shared" si="271"/>
        <v>0.10969529199929567</v>
      </c>
      <c r="BD94" s="83">
        <f t="shared" si="271"/>
        <v>0.11483679167649175</v>
      </c>
      <c r="BE94" s="83">
        <f t="shared" si="271"/>
        <v>9.6075902337395047E-2</v>
      </c>
      <c r="BF94" s="83">
        <f t="shared" si="271"/>
        <v>8.448972896569007E-2</v>
      </c>
      <c r="BG94" s="83">
        <f t="shared" si="271"/>
        <v>3.4140612571850033E-2</v>
      </c>
      <c r="BH94" s="83">
        <f t="shared" si="271"/>
        <v>0.11385912785972559</v>
      </c>
      <c r="BI94" s="83">
        <f t="shared" si="271"/>
        <v>0.11942546750838318</v>
      </c>
      <c r="BJ94" s="83">
        <f t="shared" si="271"/>
        <v>2.0039166575066134E-2</v>
      </c>
      <c r="BK94" s="83">
        <f t="shared" si="271"/>
        <v>2.8382837840464008E-2</v>
      </c>
      <c r="BL94" s="83">
        <f t="shared" si="271"/>
        <v>1.6829854002176386E-2</v>
      </c>
      <c r="BM94" s="83">
        <f t="shared" si="271"/>
        <v>3.4610108200977679E-3</v>
      </c>
      <c r="BN94" s="83">
        <f t="shared" si="271"/>
        <v>1.4686841585568008E-2</v>
      </c>
      <c r="BO94" s="83">
        <f t="shared" si="271"/>
        <v>1.4019524093721434E-2</v>
      </c>
      <c r="BP94" s="83">
        <f t="shared" si="271"/>
        <v>3.9603429075751706E-2</v>
      </c>
      <c r="BQ94" s="83">
        <f t="shared" si="271"/>
        <v>3.1816270941448635E-2</v>
      </c>
      <c r="BR94" s="83">
        <f t="shared" si="271"/>
        <v>1.9442696419088103E-2</v>
      </c>
      <c r="BS94" s="83">
        <f t="shared" si="271"/>
        <v>3.1392064119237298E-2</v>
      </c>
      <c r="BT94" s="83">
        <f t="shared" si="271"/>
        <v>7.0773707739334987E-2</v>
      </c>
      <c r="BU94" s="83">
        <f t="shared" si="271"/>
        <v>6.3542173684085795E-2</v>
      </c>
      <c r="BV94" s="83">
        <f t="shared" si="271"/>
        <v>3.9671217910016397E-2</v>
      </c>
      <c r="BW94" s="83">
        <f t="shared" si="271"/>
        <v>7.5625398203996871E-2</v>
      </c>
      <c r="BX94" s="83">
        <f t="shared" si="271"/>
        <v>7.6267509255097329E-2</v>
      </c>
      <c r="BY94" s="83">
        <f t="shared" si="271"/>
        <v>6.0965198840166185E-2</v>
      </c>
      <c r="BZ94" s="83">
        <f t="shared" si="271"/>
        <v>7.6863017869816475E-2</v>
      </c>
      <c r="CA94" s="83">
        <f t="shared" si="271"/>
        <v>6.9046395557572748E-2</v>
      </c>
      <c r="CB94" s="83">
        <f t="shared" si="271"/>
        <v>9.1835308265129742E-2</v>
      </c>
      <c r="CC94" s="83">
        <f t="shared" si="271"/>
        <v>5.8010857570819682E-2</v>
      </c>
      <c r="CD94" s="83">
        <f t="shared" si="271"/>
        <v>9.9157411282402103E-2</v>
      </c>
      <c r="CE94" s="83">
        <f t="shared" si="271"/>
        <v>6.7937362228825737E-2</v>
      </c>
      <c r="CF94" s="83">
        <f t="shared" si="271"/>
        <v>6.1554785026146711E-2</v>
      </c>
      <c r="CG94" s="83">
        <f t="shared" si="271"/>
        <v>4.3593556688975452E-2</v>
      </c>
      <c r="CH94" s="83">
        <f t="shared" si="271"/>
        <v>8.2600439495417205E-2</v>
      </c>
      <c r="CI94" s="83">
        <f t="shared" si="271"/>
        <v>8.518933334218895E-2</v>
      </c>
      <c r="CJ94" s="83">
        <f t="shared" si="271"/>
        <v>4.7126249384402359E-2</v>
      </c>
      <c r="CK94" s="83">
        <f t="shared" si="271"/>
        <v>8.5998341123006319E-2</v>
      </c>
      <c r="CL94" s="83">
        <f t="shared" si="271"/>
        <v>3.8976443411938913E-2</v>
      </c>
      <c r="CM94" s="83">
        <f t="shared" si="271"/>
        <v>4.2392311273088221E-2</v>
      </c>
      <c r="CN94" s="83">
        <f t="shared" si="271"/>
        <v>5.0417669782129408E-2</v>
      </c>
      <c r="CO94" s="83">
        <f t="shared" si="271"/>
        <v>3.5552652241718767E-2</v>
      </c>
      <c r="CP94" s="83">
        <f t="shared" si="271"/>
        <v>2.7781329059302057E-2</v>
      </c>
      <c r="CQ94" s="83">
        <f t="shared" si="271"/>
        <v>3.8981923130858014E-2</v>
      </c>
      <c r="CR94" s="24">
        <f t="shared" si="271"/>
        <v>2.5481838062868623E-2</v>
      </c>
      <c r="CS94" s="24">
        <f t="shared" si="271"/>
        <v>6.2591621581187876E-2</v>
      </c>
      <c r="CT94" s="24">
        <f t="shared" si="271"/>
        <v>5.8541117203787234E-2</v>
      </c>
      <c r="CU94" s="24">
        <f t="shared" si="271"/>
        <v>4.986552796022261E-2</v>
      </c>
      <c r="CV94" s="24">
        <f t="shared" si="271"/>
        <v>4.8797206586879915E-2</v>
      </c>
      <c r="CW94" s="24">
        <f t="shared" si="271"/>
        <v>5.582464885035545E-2</v>
      </c>
      <c r="CX94" s="24">
        <f t="shared" si="271"/>
        <v>6.5595837311797633E-2</v>
      </c>
      <c r="CY94" s="24">
        <f t="shared" si="271"/>
        <v>8.6497750779875815E-2</v>
      </c>
      <c r="CZ94" s="24">
        <f t="shared" si="271"/>
        <v>7.895078255717948E-2</v>
      </c>
      <c r="DA94" s="24">
        <f t="shared" si="271"/>
        <v>4.4905602984602784E-2</v>
      </c>
      <c r="DB94" s="24">
        <f t="shared" si="271"/>
        <v>6.7260942524619713E-2</v>
      </c>
      <c r="DC94" s="26">
        <f t="shared" si="271"/>
        <v>0.23136044054738675</v>
      </c>
      <c r="DD94" s="26">
        <f t="shared" si="271"/>
        <v>0.57033932564590029</v>
      </c>
      <c r="DE94" s="26">
        <f t="shared" si="271"/>
        <v>0.49105066306608858</v>
      </c>
      <c r="DF94" s="26">
        <f t="shared" si="271"/>
        <v>0.22927258235762743</v>
      </c>
      <c r="DG94" s="26">
        <f t="shared" si="271"/>
        <v>0.22705180070114067</v>
      </c>
      <c r="DH94" s="26">
        <f t="shared" si="271"/>
        <v>0.28826678870614808</v>
      </c>
      <c r="DI94" s="26">
        <f t="shared" si="271"/>
        <v>0.35106479387202438</v>
      </c>
      <c r="DJ94" s="26">
        <f t="shared" si="271"/>
        <v>0.33621788127905067</v>
      </c>
      <c r="DK94" s="26">
        <f t="shared" si="271"/>
        <v>0.34456286052637775</v>
      </c>
      <c r="DL94" s="26">
        <f t="shared" si="271"/>
        <v>0.35003629851087575</v>
      </c>
      <c r="DM94" s="26">
        <f t="shared" si="271"/>
        <v>0.4790177996986939</v>
      </c>
      <c r="DN94" s="26">
        <f t="shared" si="271"/>
        <v>0.27429516898344508</v>
      </c>
      <c r="DO94" s="26">
        <f t="shared" si="271"/>
        <v>0.24646393275535586</v>
      </c>
      <c r="DP94" s="26">
        <f t="shared" si="271"/>
        <v>0.23213117666559896</v>
      </c>
      <c r="DQ94" s="26">
        <v>0.34830478126625214</v>
      </c>
      <c r="DR94" s="26">
        <v>0.38645262315261453</v>
      </c>
      <c r="DS94" s="26">
        <v>0.55654118246185624</v>
      </c>
      <c r="DT94" s="26">
        <v>0.40905909652172301</v>
      </c>
      <c r="DU94" s="26">
        <v>0.33400373814166939</v>
      </c>
      <c r="DV94" s="26">
        <v>0.32093435499918749</v>
      </c>
      <c r="DW94" s="26">
        <f t="shared" si="271"/>
        <v>0.16511590999575582</v>
      </c>
      <c r="DX94" s="26">
        <f t="shared" si="271"/>
        <v>8.6422334218873409E-2</v>
      </c>
      <c r="DY94" s="26">
        <f t="shared" si="271"/>
        <v>8.0029584298743461E-2</v>
      </c>
      <c r="DZ94" s="26">
        <f t="shared" si="272"/>
        <v>9.9034353870237221E-2</v>
      </c>
      <c r="EA94" s="26">
        <f t="shared" si="272"/>
        <v>0.17234934314439362</v>
      </c>
      <c r="EB94" s="26">
        <f t="shared" si="272"/>
        <v>4.3876735382508407E-2</v>
      </c>
      <c r="EC94" s="26">
        <f t="shared" si="272"/>
        <v>3.0712144565518195E-2</v>
      </c>
      <c r="ED94" s="26">
        <f t="shared" si="272"/>
        <v>3.543543441157259E-2</v>
      </c>
      <c r="EE94" s="26">
        <f t="shared" si="272"/>
        <v>0.11746413924593696</v>
      </c>
      <c r="EF94" s="26">
        <f t="shared" si="272"/>
        <v>4.2365419704493139E-2</v>
      </c>
      <c r="EG94" s="26">
        <f t="shared" si="272"/>
        <v>0.11935979681041174</v>
      </c>
      <c r="EH94" s="26">
        <f t="shared" si="272"/>
        <v>7.8000777181270894E-2</v>
      </c>
      <c r="EI94" s="26">
        <f t="shared" si="272"/>
        <v>7.3280495650269464E-2</v>
      </c>
      <c r="EJ94" s="26">
        <f t="shared" si="272"/>
        <v>0.12764869203021273</v>
      </c>
      <c r="EK94" s="26">
        <f t="shared" si="272"/>
        <v>9.6194889954002327E-2</v>
      </c>
      <c r="EL94" s="26">
        <f t="shared" si="272"/>
        <v>0.10792238831270932</v>
      </c>
      <c r="EM94" s="26">
        <f t="shared" si="272"/>
        <v>7.3464059471797058E-2</v>
      </c>
      <c r="EN94" s="26">
        <f t="shared" si="272"/>
        <v>9.2514411045515402E-2</v>
      </c>
      <c r="EO94" s="26">
        <f t="shared" si="272"/>
        <v>0.1111663108038583</v>
      </c>
      <c r="EP94" s="26">
        <f t="shared" si="272"/>
        <v>0.11013849787987415</v>
      </c>
      <c r="EQ94" s="26">
        <f t="shared" si="272"/>
        <v>0.10245111271810599</v>
      </c>
      <c r="ER94" s="27">
        <v>3.1223918431057259E-2</v>
      </c>
      <c r="ES94" s="27">
        <v>3.9945430920404916E-2</v>
      </c>
      <c r="ET94" s="27">
        <v>2.4813520667097938E-2</v>
      </c>
      <c r="EU94" s="27">
        <v>1.7898875069896909E-2</v>
      </c>
      <c r="EV94" s="27">
        <v>2.6217152566908829E-2</v>
      </c>
      <c r="EW94" s="27">
        <v>3.4179018838918891E-2</v>
      </c>
      <c r="EX94" s="27">
        <v>0.18737850386570865</v>
      </c>
      <c r="EY94" s="27">
        <v>3.7290777040126413E-2</v>
      </c>
      <c r="EZ94" s="27">
        <v>2.839008752709328E-2</v>
      </c>
      <c r="FA94" s="27">
        <v>0.16143742866626731</v>
      </c>
      <c r="FB94" s="27">
        <v>2.2559019917729083E-2</v>
      </c>
      <c r="FC94" s="27">
        <v>4.4695186607831998E-2</v>
      </c>
      <c r="FD94" s="27">
        <v>7.3803690581493955E-2</v>
      </c>
      <c r="FE94" s="27">
        <v>7.227141543905781E-2</v>
      </c>
      <c r="FF94" s="27">
        <v>7.9908785912342545E-2</v>
      </c>
      <c r="FG94" s="27">
        <v>3.5467590270335234E-3</v>
      </c>
      <c r="FH94" s="27">
        <v>5.9667346931433558E-2</v>
      </c>
      <c r="FI94" s="27">
        <v>5.3123716458794608E-2</v>
      </c>
      <c r="FJ94" s="27">
        <v>8.9152403662778323E-2</v>
      </c>
      <c r="FK94" s="27">
        <v>0.14438500277720473</v>
      </c>
      <c r="FL94" s="27">
        <v>2.1969299633604448E-2</v>
      </c>
      <c r="FM94" s="27">
        <v>1.5707177899999106E-2</v>
      </c>
      <c r="FN94" s="27">
        <v>1.9475898512927574E-2</v>
      </c>
      <c r="FO94" s="27">
        <v>2.2070893072654318E-2</v>
      </c>
      <c r="FP94" s="27">
        <v>0.10008293878238805</v>
      </c>
      <c r="FQ94" s="27">
        <v>6.6786451423312174E-2</v>
      </c>
      <c r="FR94" s="27">
        <v>8.947907400939567E-2</v>
      </c>
      <c r="FS94" s="27">
        <v>0.2094577301595659</v>
      </c>
      <c r="FT94" s="27">
        <v>0.14431538071586611</v>
      </c>
      <c r="FU94" s="27">
        <v>0.10912424536786429</v>
      </c>
      <c r="FV94" s="27">
        <f t="shared" ref="FV94:GK104" si="279">FV78*FV$90</f>
        <v>9.6152248815580352E-3</v>
      </c>
      <c r="FW94" s="27">
        <f t="shared" si="279"/>
        <v>9.5639492138163886E-3</v>
      </c>
      <c r="FX94" s="27">
        <f t="shared" si="273"/>
        <v>2.8865777635607149E-2</v>
      </c>
      <c r="FY94" s="27">
        <f t="shared" si="273"/>
        <v>1.0040207872262044E-2</v>
      </c>
      <c r="FZ94" s="27">
        <f t="shared" si="273"/>
        <v>6.5697886556532878E-3</v>
      </c>
      <c r="GA94" s="27">
        <f t="shared" si="273"/>
        <v>2.0263048830204425E-2</v>
      </c>
      <c r="GB94" s="27">
        <f t="shared" si="273"/>
        <v>1.6835512030708665E-2</v>
      </c>
      <c r="GC94" s="27">
        <f t="shared" si="273"/>
        <v>2.2149234014149619E-2</v>
      </c>
      <c r="GD94" s="27">
        <f t="shared" si="273"/>
        <v>1.2897854917141856E-2</v>
      </c>
      <c r="GE94" s="27">
        <f t="shared" si="273"/>
        <v>4.7745343403319096E-2</v>
      </c>
      <c r="GF94" s="27">
        <f t="shared" si="273"/>
        <v>2.2481686039395366E-2</v>
      </c>
      <c r="GG94" s="27">
        <f t="shared" si="273"/>
        <v>2.9397976736829097E-2</v>
      </c>
      <c r="GH94" s="27">
        <f t="shared" si="273"/>
        <v>3.2006823231096278E-2</v>
      </c>
      <c r="GI94" s="27">
        <f t="shared" si="273"/>
        <v>2.5904625927541811E-2</v>
      </c>
      <c r="GJ94" s="27">
        <f t="shared" si="273"/>
        <v>1.0105384941467625E-2</v>
      </c>
      <c r="GK94" s="27">
        <f t="shared" si="273"/>
        <v>1.7439210276419273E-2</v>
      </c>
      <c r="GL94" s="27">
        <f t="shared" si="273"/>
        <v>6.8506801981210773E-3</v>
      </c>
      <c r="GM94" s="27">
        <f t="shared" si="273"/>
        <v>6.3454386005847296E-2</v>
      </c>
      <c r="GN94" s="27">
        <f t="shared" si="273"/>
        <v>3.738432823227892E-2</v>
      </c>
      <c r="GO94" s="27">
        <f t="shared" si="273"/>
        <v>4.7424901514102814E-2</v>
      </c>
      <c r="GP94" s="27">
        <f t="shared" si="273"/>
        <v>3.402810565549233E-2</v>
      </c>
      <c r="GQ94" s="27">
        <f t="shared" si="273"/>
        <v>3.3419207601061451E-3</v>
      </c>
      <c r="GR94" s="27">
        <f t="shared" si="273"/>
        <v>1.6944474766068984E-2</v>
      </c>
      <c r="GS94" s="27">
        <f t="shared" si="273"/>
        <v>2.8945288597841602E-2</v>
      </c>
      <c r="GT94" s="27">
        <f t="shared" si="273"/>
        <v>3.7926699939484255E-2</v>
      </c>
      <c r="GU94" s="27">
        <f t="shared" si="273"/>
        <v>1.9244733007839007E-2</v>
      </c>
      <c r="GV94" s="27">
        <f t="shared" si="273"/>
        <v>0.12749230896892014</v>
      </c>
      <c r="GW94" s="27">
        <f t="shared" si="273"/>
        <v>2.0672764214647837E-2</v>
      </c>
      <c r="GX94" s="27">
        <f t="shared" si="273"/>
        <v>3.3391085373404216E-3</v>
      </c>
      <c r="GY94" s="27">
        <f t="shared" si="273"/>
        <v>1.7618290233711753E-2</v>
      </c>
      <c r="GZ94" s="27">
        <f t="shared" si="273"/>
        <v>7.2328150878409256E-2</v>
      </c>
      <c r="HA94" s="27">
        <f t="shared" si="273"/>
        <v>0.23458162097271845</v>
      </c>
      <c r="HB94" s="27">
        <f t="shared" si="273"/>
        <v>0.10913239608323687</v>
      </c>
      <c r="HC94" s="27">
        <f t="shared" si="273"/>
        <v>2.4696421899319931E-2</v>
      </c>
      <c r="HD94" s="27">
        <f t="shared" si="273"/>
        <v>2.473207218374774E-2</v>
      </c>
      <c r="HE94" s="27">
        <f t="shared" si="273"/>
        <v>5.0794986076843289E-2</v>
      </c>
      <c r="HF94" s="27">
        <f t="shared" si="273"/>
        <v>8.6063393323252108E-2</v>
      </c>
      <c r="HG94" s="27">
        <f t="shared" si="273"/>
        <v>0.11988389282536242</v>
      </c>
      <c r="HH94" s="27">
        <f t="shared" si="273"/>
        <v>0.11918286301171736</v>
      </c>
      <c r="HI94" s="27">
        <f t="shared" si="273"/>
        <v>0.2094577301595659</v>
      </c>
      <c r="HJ94" s="27">
        <f t="shared" si="273"/>
        <v>0.14306291315248562</v>
      </c>
      <c r="HK94" s="27">
        <f t="shared" si="273"/>
        <v>0.12692769416736113</v>
      </c>
      <c r="HL94" s="27">
        <f t="shared" si="273"/>
        <v>2.2149116794005042E-2</v>
      </c>
      <c r="HM94" s="27">
        <f t="shared" si="273"/>
        <v>2.4556887067723823E-2</v>
      </c>
      <c r="HN94" s="27">
        <f t="shared" si="273"/>
        <v>3.1256967920818599E-2</v>
      </c>
      <c r="HO94" s="27">
        <f t="shared" si="273"/>
        <v>3.0945367921762723E-2</v>
      </c>
      <c r="HP94" s="27">
        <f t="shared" si="273"/>
        <v>2.4993235808371646E-2</v>
      </c>
      <c r="HQ94" s="27">
        <f t="shared" si="273"/>
        <v>2.1829647309130649E-2</v>
      </c>
      <c r="HR94" s="27">
        <f t="shared" si="273"/>
        <v>2.5004447274992563E-2</v>
      </c>
      <c r="HS94" s="27">
        <f t="shared" si="273"/>
        <v>6.2945701208539399E-3</v>
      </c>
      <c r="HT94" s="27">
        <f t="shared" si="273"/>
        <v>4.7281422860124898E-2</v>
      </c>
      <c r="HU94" s="27">
        <f t="shared" si="273"/>
        <v>6.8798684811666996E-2</v>
      </c>
      <c r="HV94" s="27">
        <f t="shared" si="273"/>
        <v>5.9983671240873171E-2</v>
      </c>
      <c r="HW94" s="27">
        <f t="shared" si="273"/>
        <v>1.8155972027335342E-2</v>
      </c>
      <c r="HX94" s="27">
        <f t="shared" si="273"/>
        <v>2.4580100119826993E-2</v>
      </c>
      <c r="HY94" s="27">
        <f t="shared" si="273"/>
        <v>5.2644657662377921E-2</v>
      </c>
      <c r="HZ94" s="27">
        <f t="shared" si="273"/>
        <v>8.947907400939567E-2</v>
      </c>
      <c r="IA94" s="27">
        <f t="shared" si="274"/>
        <v>4.9551310300610052E-2</v>
      </c>
      <c r="IB94" s="27">
        <f t="shared" si="274"/>
        <v>3.4144985690828626E-2</v>
      </c>
      <c r="IC94" s="27">
        <f t="shared" si="274"/>
        <v>1.9376868694885085E-2</v>
      </c>
      <c r="ID94" s="27">
        <f t="shared" si="274"/>
        <v>9.9674438018553815E-2</v>
      </c>
      <c r="IE94" s="27">
        <f t="shared" si="274"/>
        <v>3.3899082713249373E-2</v>
      </c>
      <c r="IF94" s="27">
        <f t="shared" si="274"/>
        <v>5.5611380975876729E-2</v>
      </c>
      <c r="IG94" s="27">
        <f t="shared" si="274"/>
        <v>2.7821544967039112E-2</v>
      </c>
      <c r="IH94" s="27">
        <f t="shared" si="274"/>
        <v>6.1402489774899593E-2</v>
      </c>
      <c r="II94" s="27">
        <f t="shared" si="274"/>
        <v>6.6786451423312174E-2</v>
      </c>
      <c r="IJ94" s="27">
        <f t="shared" si="274"/>
        <v>6.7734307066135521E-2</v>
      </c>
      <c r="IK94" s="27">
        <f t="shared" si="274"/>
        <v>5.9961334851247765E-2</v>
      </c>
      <c r="IL94" s="27">
        <f t="shared" si="274"/>
        <v>1.2105584974340524E-2</v>
      </c>
      <c r="IM94" s="27">
        <f t="shared" si="274"/>
        <v>7.2465786597414664E-2</v>
      </c>
      <c r="IN94" s="27">
        <f t="shared" si="274"/>
        <v>2.1812594301670433E-2</v>
      </c>
      <c r="IO94" s="27">
        <f t="shared" si="274"/>
        <v>6.6458015612128246E-2</v>
      </c>
      <c r="IP94" s="27">
        <f t="shared" si="274"/>
        <v>0.12933265368931016</v>
      </c>
      <c r="IQ94" s="27">
        <f t="shared" si="274"/>
        <v>1.2230975019783638E-2</v>
      </c>
      <c r="IR94" s="27">
        <f t="shared" si="274"/>
        <v>1.8636854711087399E-2</v>
      </c>
      <c r="IS94" s="27">
        <f t="shared" si="274"/>
        <v>2.8147015214194569E-2</v>
      </c>
      <c r="IT94" s="27">
        <f t="shared" si="274"/>
        <v>8.1239426378904869E-2</v>
      </c>
      <c r="IU94" s="27">
        <f t="shared" si="274"/>
        <v>9.5337323272330632E-2</v>
      </c>
      <c r="IV94" s="27">
        <f t="shared" si="275"/>
        <v>4.1295124393864541E-2</v>
      </c>
      <c r="IW94" s="27">
        <f t="shared" si="275"/>
        <v>8.8290588681496057E-2</v>
      </c>
      <c r="IX94" s="27">
        <f t="shared" si="275"/>
        <v>0.22133357162269326</v>
      </c>
      <c r="IY94" s="27">
        <f t="shared" si="275"/>
        <v>3.348936049020499E-2</v>
      </c>
      <c r="IZ94" s="27">
        <f t="shared" si="275"/>
        <v>2.7243729163470464E-2</v>
      </c>
      <c r="JA94" s="27">
        <f t="shared" si="275"/>
        <v>0.12574427735384522</v>
      </c>
      <c r="JB94" s="27">
        <f t="shared" si="275"/>
        <v>6.3234722096242191E-3</v>
      </c>
      <c r="JC94" s="27">
        <f t="shared" si="275"/>
        <v>0</v>
      </c>
      <c r="JD94" s="27">
        <f t="shared" si="275"/>
        <v>2.1174586189135723E-2</v>
      </c>
      <c r="JE94" s="27">
        <f t="shared" si="275"/>
        <v>2.1903965974948876E-2</v>
      </c>
      <c r="JF94" s="27">
        <f t="shared" si="275"/>
        <v>3.3858576439771304E-2</v>
      </c>
      <c r="JG94" s="27">
        <f t="shared" si="275"/>
        <v>2.9052059815052517E-2</v>
      </c>
      <c r="JH94" s="27">
        <f t="shared" si="275"/>
        <v>3.7678272298886165E-2</v>
      </c>
      <c r="JI94" s="27">
        <f t="shared" si="275"/>
        <v>3.1145951674612722E-3</v>
      </c>
      <c r="JJ94" s="27">
        <f t="shared" si="275"/>
        <v>2.7727059991070394E-2</v>
      </c>
      <c r="JK94" s="27">
        <f t="shared" ref="JK94:JX104" si="280">JK78*JK$90</f>
        <v>0</v>
      </c>
      <c r="JL94" s="27">
        <f t="shared" si="280"/>
        <v>4.6274641781583914E-2</v>
      </c>
      <c r="JM94" s="27">
        <f t="shared" si="276"/>
        <v>1.5978350440920885E-2</v>
      </c>
      <c r="JN94" s="27">
        <f t="shared" si="276"/>
        <v>4.0430106143997675E-2</v>
      </c>
      <c r="JO94" s="27">
        <f t="shared" si="276"/>
        <v>6.3431754630528164E-2</v>
      </c>
      <c r="JP94" s="27">
        <f t="shared" si="276"/>
        <v>0</v>
      </c>
      <c r="JQ94" s="27">
        <f t="shared" si="276"/>
        <v>0</v>
      </c>
      <c r="JR94" s="27">
        <f t="shared" si="276"/>
        <v>0</v>
      </c>
      <c r="JS94" s="27">
        <f t="shared" si="276"/>
        <v>0</v>
      </c>
      <c r="JT94" s="27">
        <f t="shared" si="276"/>
        <v>0</v>
      </c>
      <c r="JU94" s="27">
        <f t="shared" si="276"/>
        <v>0</v>
      </c>
      <c r="JV94" s="27">
        <f t="shared" si="276"/>
        <v>0</v>
      </c>
      <c r="JW94" s="27">
        <f t="shared" si="276"/>
        <v>0</v>
      </c>
      <c r="JX94" s="27">
        <f t="shared" si="276"/>
        <v>0</v>
      </c>
      <c r="JY94" s="27">
        <f t="shared" si="276"/>
        <v>0</v>
      </c>
      <c r="JZ94" s="27">
        <f t="shared" si="276"/>
        <v>0</v>
      </c>
      <c r="KA94" s="27">
        <f t="shared" si="276"/>
        <v>0</v>
      </c>
      <c r="KB94" s="27">
        <f t="shared" si="276"/>
        <v>0</v>
      </c>
      <c r="KC94" s="27">
        <f t="shared" si="276"/>
        <v>0</v>
      </c>
      <c r="KD94" s="27">
        <f t="shared" ref="KD94:LS100" si="281">KD78*KD$90</f>
        <v>0.15752634886533662</v>
      </c>
      <c r="KE94" s="27">
        <f t="shared" si="281"/>
        <v>4.6881643619043796E-2</v>
      </c>
      <c r="KF94" s="27">
        <f t="shared" si="281"/>
        <v>0</v>
      </c>
      <c r="KG94" s="27">
        <f t="shared" si="281"/>
        <v>0.12291051517210688</v>
      </c>
      <c r="KH94" s="27">
        <f t="shared" si="281"/>
        <v>0.13641444758280696</v>
      </c>
      <c r="KI94" s="27">
        <f t="shared" si="281"/>
        <v>0.18228749064375646</v>
      </c>
      <c r="KJ94" s="27">
        <f t="shared" si="281"/>
        <v>4.5239943998871518E-2</v>
      </c>
      <c r="KK94" s="27">
        <f t="shared" si="281"/>
        <v>9.5135021305311332E-2</v>
      </c>
      <c r="KL94" s="27">
        <f t="shared" si="281"/>
        <v>0.15504717575183072</v>
      </c>
      <c r="KM94" s="238">
        <f t="shared" si="281"/>
        <v>3.1981166876215869E-2</v>
      </c>
      <c r="KN94" s="238">
        <f t="shared" si="281"/>
        <v>4.3488710331902811E-2</v>
      </c>
      <c r="KO94" s="239">
        <f t="shared" si="281"/>
        <v>8.7925225761190731E-2</v>
      </c>
      <c r="KP94" s="239">
        <f t="shared" si="281"/>
        <v>9.6679266276267176E-2</v>
      </c>
      <c r="KQ94" s="239">
        <f t="shared" si="281"/>
        <v>9.260177069946382E-2</v>
      </c>
      <c r="KR94" s="239">
        <f t="shared" si="281"/>
        <v>0.15611058370239128</v>
      </c>
      <c r="KS94" s="239">
        <f t="shared" si="281"/>
        <v>0.15860322970217117</v>
      </c>
      <c r="KT94" s="239">
        <f t="shared" si="281"/>
        <v>0.1296667089482865</v>
      </c>
      <c r="KU94" s="239">
        <f t="shared" si="281"/>
        <v>9.9380944396783064E-2</v>
      </c>
      <c r="KV94" s="239">
        <f t="shared" si="281"/>
        <v>0.2026168734263854</v>
      </c>
      <c r="KW94" s="239">
        <f t="shared" si="281"/>
        <v>0.23592317229187754</v>
      </c>
      <c r="KX94" s="239">
        <f t="shared" si="281"/>
        <v>0.19579822585940246</v>
      </c>
      <c r="KY94" s="239">
        <f t="shared" si="281"/>
        <v>0.1963219719124038</v>
      </c>
      <c r="KZ94" s="239">
        <f t="shared" si="281"/>
        <v>0.21674571621881833</v>
      </c>
      <c r="LA94" s="239">
        <f t="shared" si="281"/>
        <v>0.20792727818972875</v>
      </c>
      <c r="LB94" s="239">
        <f t="shared" si="281"/>
        <v>3.2613237407949663E-2</v>
      </c>
      <c r="LC94" s="239">
        <f t="shared" si="281"/>
        <v>0.18674342435685806</v>
      </c>
      <c r="LD94" s="239">
        <f t="shared" si="281"/>
        <v>0.16320236700917712</v>
      </c>
      <c r="LE94" s="239">
        <f t="shared" si="281"/>
        <v>0.30447705829808014</v>
      </c>
      <c r="LF94" s="239">
        <f t="shared" si="281"/>
        <v>5.419864184632437E-2</v>
      </c>
      <c r="LG94" s="239">
        <f t="shared" si="281"/>
        <v>0</v>
      </c>
      <c r="LH94" s="239">
        <f t="shared" si="281"/>
        <v>3.5650256821143957E-2</v>
      </c>
      <c r="LI94" s="239">
        <f t="shared" si="281"/>
        <v>0.25426005238281008</v>
      </c>
      <c r="LJ94" s="239">
        <f t="shared" si="281"/>
        <v>0.72310882036506385</v>
      </c>
      <c r="LK94" s="239">
        <f t="shared" si="281"/>
        <v>0.280565129983253</v>
      </c>
      <c r="LL94" s="239">
        <f t="shared" si="281"/>
        <v>0.10404438291696089</v>
      </c>
      <c r="LM94" s="240">
        <f t="shared" si="281"/>
        <v>1.0176154029293033E-2</v>
      </c>
      <c r="LN94" s="240">
        <f t="shared" si="281"/>
        <v>2.7863697436434888E-2</v>
      </c>
      <c r="LO94" s="240">
        <f t="shared" si="281"/>
        <v>2.9415501888088242E-2</v>
      </c>
      <c r="LP94" s="240">
        <f t="shared" si="281"/>
        <v>3.3205014253116935E-2</v>
      </c>
      <c r="LQ94" s="240">
        <f t="shared" si="281"/>
        <v>4.209748868893539E-2</v>
      </c>
      <c r="LR94" s="240">
        <f t="shared" si="281"/>
        <v>1.6539482702507057E-2</v>
      </c>
      <c r="LS94" s="240">
        <f t="shared" si="281"/>
        <v>7.0232968901179305E-2</v>
      </c>
      <c r="LT94" s="127">
        <f t="shared" si="277"/>
        <v>9.5381815741218071E-3</v>
      </c>
      <c r="LU94" s="127">
        <f t="shared" si="277"/>
        <v>5.8300383122830438E-2</v>
      </c>
      <c r="LV94" s="127">
        <f t="shared" si="277"/>
        <v>0</v>
      </c>
      <c r="LW94" s="127">
        <f t="shared" si="277"/>
        <v>1.8723941894312129E-2</v>
      </c>
      <c r="LX94" s="127">
        <f t="shared" si="277"/>
        <v>2.7816472311417696E-2</v>
      </c>
      <c r="LY94" s="127">
        <f t="shared" si="277"/>
        <v>3.0824806929454648E-2</v>
      </c>
      <c r="LZ94" s="127">
        <f t="shared" si="277"/>
        <v>1.2793243275287214E-2</v>
      </c>
      <c r="MA94" s="127">
        <f t="shared" si="277"/>
        <v>1.2827156355494912E-2</v>
      </c>
      <c r="MB94" s="127">
        <f t="shared" si="277"/>
        <v>2.5247098496840547E-2</v>
      </c>
      <c r="MC94" s="127">
        <f t="shared" si="277"/>
        <v>2.1828585340153132E-2</v>
      </c>
      <c r="MD94" s="127">
        <f t="shared" si="277"/>
        <v>9.094363120685978E-3</v>
      </c>
      <c r="ME94" s="127">
        <f t="shared" si="277"/>
        <v>3.9904863865776526E-2</v>
      </c>
      <c r="MF94" s="127">
        <f t="shared" si="277"/>
        <v>3.3364274353676872E-2</v>
      </c>
      <c r="MG94" s="127">
        <f t="shared" si="277"/>
        <v>2.1434612348732875E-2</v>
      </c>
      <c r="MH94" s="127">
        <f t="shared" si="277"/>
        <v>3.1417353909220735E-2</v>
      </c>
      <c r="MI94" s="127">
        <f t="shared" si="277"/>
        <v>6.9508690667931722E-2</v>
      </c>
      <c r="MJ94" s="127">
        <f t="shared" si="277"/>
        <v>3.205541623202429E-3</v>
      </c>
      <c r="MK94" s="127">
        <f t="shared" si="277"/>
        <v>9.7866277800648747E-3</v>
      </c>
      <c r="ML94" s="127">
        <f t="shared" si="277"/>
        <v>0.16429867107665144</v>
      </c>
      <c r="MM94" s="127">
        <f t="shared" si="277"/>
        <v>0.14884540569278717</v>
      </c>
      <c r="MN94" s="127">
        <f t="shared" si="277"/>
        <v>2.5642489261152392E-2</v>
      </c>
      <c r="MO94" s="127">
        <f t="shared" si="277"/>
        <v>1.617752536758426E-2</v>
      </c>
      <c r="MP94" s="127">
        <f t="shared" si="277"/>
        <v>1.2517631933889358E-2</v>
      </c>
      <c r="MQ94" s="127">
        <f t="shared" si="277"/>
        <v>0</v>
      </c>
      <c r="MR94" s="127">
        <f t="shared" si="277"/>
        <v>1.0147378604591759E-2</v>
      </c>
      <c r="MS94" s="127">
        <f t="shared" si="277"/>
        <v>1.7548323376194181E-2</v>
      </c>
      <c r="MT94" s="127">
        <f t="shared" si="277"/>
        <v>2.5007736925000346E-2</v>
      </c>
      <c r="MU94" s="127">
        <f t="shared" si="277"/>
        <v>1.7681682247048282E-2</v>
      </c>
      <c r="MV94" s="127">
        <f t="shared" si="277"/>
        <v>1.0639281931345964E-2</v>
      </c>
      <c r="MW94" s="127">
        <f t="shared" si="277"/>
        <v>1.4066629706908786E-2</v>
      </c>
      <c r="MX94" s="127">
        <f t="shared" si="277"/>
        <v>2.1036392769209596E-2</v>
      </c>
      <c r="MY94" s="127">
        <f t="shared" si="277"/>
        <v>1.7969572378794645E-2</v>
      </c>
      <c r="MZ94" s="127">
        <f t="shared" si="277"/>
        <v>1.422810144779749E-2</v>
      </c>
      <c r="NA94" s="127">
        <f t="shared" si="277"/>
        <v>3.1333609777487682E-3</v>
      </c>
      <c r="NB94" s="127">
        <f t="shared" si="277"/>
        <v>6.3966858588760892E-3</v>
      </c>
      <c r="NC94" s="127">
        <f t="shared" si="277"/>
        <v>9.3612586189725511E-3</v>
      </c>
      <c r="ND94" s="127">
        <f t="shared" si="277"/>
        <v>1.2785550647372645E-2</v>
      </c>
      <c r="NE94" s="127">
        <f t="shared" si="277"/>
        <v>2.5422002578322462E-2</v>
      </c>
    </row>
    <row r="95" spans="1:369" s="38" customFormat="1">
      <c r="A95" s="24" t="s">
        <v>236</v>
      </c>
      <c r="B95" s="24">
        <f t="shared" si="278"/>
        <v>11.326823167661752</v>
      </c>
      <c r="C95" s="24">
        <f t="shared" si="278"/>
        <v>11.457426097701324</v>
      </c>
      <c r="D95" s="24">
        <f t="shared" si="278"/>
        <v>10.342659433710168</v>
      </c>
      <c r="E95" s="24">
        <f t="shared" si="278"/>
        <v>11.64017459283437</v>
      </c>
      <c r="F95" s="24">
        <f t="shared" si="278"/>
        <v>9.6093663358923997</v>
      </c>
      <c r="G95" s="24">
        <f t="shared" si="278"/>
        <v>9.9781630988237673</v>
      </c>
      <c r="H95" s="24">
        <f t="shared" si="278"/>
        <v>10.367535578618247</v>
      </c>
      <c r="I95" s="24">
        <f t="shared" si="278"/>
        <v>10.716843304524327</v>
      </c>
      <c r="J95" s="24">
        <f t="shared" si="278"/>
        <v>10.402312083913205</v>
      </c>
      <c r="K95" s="24">
        <f t="shared" si="278"/>
        <v>10.177077242402381</v>
      </c>
      <c r="L95" s="24">
        <f t="shared" si="278"/>
        <v>10.211684261811959</v>
      </c>
      <c r="M95" s="24">
        <f t="shared" si="278"/>
        <v>11.304289866181147</v>
      </c>
      <c r="N95" s="24">
        <f t="shared" si="278"/>
        <v>11.241672525093998</v>
      </c>
      <c r="O95" s="24">
        <f t="shared" si="278"/>
        <v>10.082222739881765</v>
      </c>
      <c r="P95" s="24">
        <f t="shared" si="278"/>
        <v>9.3205802219627909</v>
      </c>
      <c r="Q95" s="24">
        <f t="shared" si="278"/>
        <v>10.468145329585768</v>
      </c>
      <c r="R95" s="24">
        <f t="shared" si="271"/>
        <v>10.874590689493701</v>
      </c>
      <c r="S95" s="24">
        <f t="shared" si="271"/>
        <v>11.100941106961701</v>
      </c>
      <c r="T95" s="24">
        <f t="shared" si="271"/>
        <v>9.6426435605557383</v>
      </c>
      <c r="U95" s="24">
        <f t="shared" si="271"/>
        <v>8.2440361898571801</v>
      </c>
      <c r="V95" s="24">
        <f t="shared" si="271"/>
        <v>5.8823700768227756</v>
      </c>
      <c r="W95" s="24">
        <f t="shared" si="271"/>
        <v>6.3694314316498275</v>
      </c>
      <c r="X95" s="24">
        <f t="shared" si="271"/>
        <v>6.6069129236135442</v>
      </c>
      <c r="Y95" s="24">
        <f t="shared" si="271"/>
        <v>6.3171873774619138</v>
      </c>
      <c r="Z95" s="24">
        <f t="shared" si="271"/>
        <v>6.0432679259998334</v>
      </c>
      <c r="AA95" s="24">
        <f t="shared" si="271"/>
        <v>5.8192242196579143</v>
      </c>
      <c r="AB95" s="24">
        <f t="shared" si="271"/>
        <v>10.4902099238583</v>
      </c>
      <c r="AC95" s="24">
        <f t="shared" si="271"/>
        <v>8.2998743968397459</v>
      </c>
      <c r="AD95" s="24">
        <f t="shared" si="271"/>
        <v>5.4952213575752058</v>
      </c>
      <c r="AE95" s="24">
        <f t="shared" si="271"/>
        <v>6.2883134402530549</v>
      </c>
      <c r="AF95" s="24">
        <f t="shared" si="271"/>
        <v>6.1056376568261577</v>
      </c>
      <c r="AG95" s="24">
        <f t="shared" si="271"/>
        <v>5.4421744232362981</v>
      </c>
      <c r="AH95" s="24">
        <f t="shared" si="271"/>
        <v>6.0130592132127756</v>
      </c>
      <c r="AI95" s="24">
        <f t="shared" si="271"/>
        <v>5.7922564809691215</v>
      </c>
      <c r="AJ95" s="24">
        <f t="shared" si="271"/>
        <v>11.327216021420538</v>
      </c>
      <c r="AK95" s="24">
        <f t="shared" si="271"/>
        <v>11.468089817907188</v>
      </c>
      <c r="AL95" s="24">
        <f t="shared" si="271"/>
        <v>7.9590113458294303</v>
      </c>
      <c r="AM95" s="24">
        <f t="shared" si="271"/>
        <v>11.429207487527957</v>
      </c>
      <c r="AN95" s="24">
        <f t="shared" si="271"/>
        <v>9.4837932580461466</v>
      </c>
      <c r="AO95" s="24">
        <f t="shared" si="271"/>
        <v>8.436770849792131</v>
      </c>
      <c r="AP95" s="24">
        <f t="shared" si="271"/>
        <v>7.0858229537190844</v>
      </c>
      <c r="AQ95" s="24">
        <f t="shared" si="271"/>
        <v>10.949824170339419</v>
      </c>
      <c r="AR95" s="24">
        <f t="shared" si="271"/>
        <v>11.285418419342207</v>
      </c>
      <c r="AS95" s="24">
        <f t="shared" si="271"/>
        <v>10.931340835158167</v>
      </c>
      <c r="AT95" s="24">
        <f t="shared" ref="AT95:DY101" si="282">AT79*AT$90</f>
        <v>9.1979037239896204</v>
      </c>
      <c r="AU95" s="24">
        <f t="shared" si="282"/>
        <v>9.3602290446995369</v>
      </c>
      <c r="AV95" s="24">
        <f t="shared" si="282"/>
        <v>10.717476832647963</v>
      </c>
      <c r="AW95" s="24">
        <f t="shared" si="282"/>
        <v>3.7148896754202498</v>
      </c>
      <c r="AX95" s="83">
        <f t="shared" si="282"/>
        <v>4.5618074475836412</v>
      </c>
      <c r="AY95" s="83">
        <f t="shared" si="282"/>
        <v>4.6801251179715893</v>
      </c>
      <c r="AZ95" s="83">
        <f t="shared" si="282"/>
        <v>4.6419498961338901</v>
      </c>
      <c r="BA95" s="83">
        <f t="shared" si="282"/>
        <v>4.5065015473357199</v>
      </c>
      <c r="BB95" s="83">
        <f t="shared" si="282"/>
        <v>4.5776699815649327</v>
      </c>
      <c r="BC95" s="83">
        <f t="shared" si="282"/>
        <v>4.6846345621360319</v>
      </c>
      <c r="BD95" s="83">
        <f t="shared" si="282"/>
        <v>4.6012999636519369</v>
      </c>
      <c r="BE95" s="83">
        <f t="shared" si="282"/>
        <v>4.5833774349645315</v>
      </c>
      <c r="BF95" s="83">
        <f t="shared" si="282"/>
        <v>4.8014010241866281</v>
      </c>
      <c r="BG95" s="83">
        <f t="shared" si="282"/>
        <v>4.8673945876097156</v>
      </c>
      <c r="BH95" s="83">
        <f t="shared" si="282"/>
        <v>4.972406004562699</v>
      </c>
      <c r="BI95" s="83">
        <f t="shared" si="282"/>
        <v>5.0065147487107806</v>
      </c>
      <c r="BJ95" s="83">
        <f t="shared" si="282"/>
        <v>16.596297330002944</v>
      </c>
      <c r="BK95" s="83">
        <f t="shared" si="282"/>
        <v>13.219261314717661</v>
      </c>
      <c r="BL95" s="83">
        <f t="shared" si="282"/>
        <v>15.978530131958019</v>
      </c>
      <c r="BM95" s="83">
        <f t="shared" si="282"/>
        <v>15.413003736110941</v>
      </c>
      <c r="BN95" s="83">
        <f t="shared" si="282"/>
        <v>11.040374918376859</v>
      </c>
      <c r="BO95" s="83">
        <f t="shared" si="282"/>
        <v>14.854722357204308</v>
      </c>
      <c r="BP95" s="83">
        <f t="shared" si="282"/>
        <v>5.1560565055176939</v>
      </c>
      <c r="BQ95" s="83">
        <f t="shared" si="282"/>
        <v>4.6964582702051727</v>
      </c>
      <c r="BR95" s="83">
        <f t="shared" si="282"/>
        <v>7.4796329623935822</v>
      </c>
      <c r="BS95" s="83">
        <f t="shared" si="282"/>
        <v>4.9335414362637184</v>
      </c>
      <c r="BT95" s="83">
        <f t="shared" si="282"/>
        <v>4.2873855126737261</v>
      </c>
      <c r="BU95" s="83">
        <f t="shared" si="282"/>
        <v>4.2091435652683362</v>
      </c>
      <c r="BV95" s="83">
        <f t="shared" si="282"/>
        <v>4.9970700280037272</v>
      </c>
      <c r="BW95" s="83">
        <f t="shared" si="282"/>
        <v>3.7041142340697268</v>
      </c>
      <c r="BX95" s="83">
        <f t="shared" si="282"/>
        <v>5.2111598982713661</v>
      </c>
      <c r="BY95" s="83">
        <f t="shared" si="282"/>
        <v>5.4129426964488196</v>
      </c>
      <c r="BZ95" s="83">
        <f t="shared" si="282"/>
        <v>4.6286721274473805</v>
      </c>
      <c r="CA95" s="83">
        <f t="shared" si="282"/>
        <v>4.804750362604155</v>
      </c>
      <c r="CB95" s="83">
        <f t="shared" si="282"/>
        <v>4.8558729874624778</v>
      </c>
      <c r="CC95" s="83">
        <f t="shared" si="282"/>
        <v>5.1804560625409577</v>
      </c>
      <c r="CD95" s="83">
        <f t="shared" si="282"/>
        <v>5.1175612903332777</v>
      </c>
      <c r="CE95" s="83">
        <f t="shared" si="282"/>
        <v>6.155605208127569</v>
      </c>
      <c r="CF95" s="83">
        <f t="shared" si="282"/>
        <v>4.6515996344394708</v>
      </c>
      <c r="CG95" s="83">
        <f t="shared" si="282"/>
        <v>4.656662201864104</v>
      </c>
      <c r="CH95" s="83">
        <f t="shared" si="282"/>
        <v>6.6692118189948557</v>
      </c>
      <c r="CI95" s="83">
        <f t="shared" si="282"/>
        <v>6.9159404237012012</v>
      </c>
      <c r="CJ95" s="83">
        <f t="shared" si="282"/>
        <v>4.9882985912822777</v>
      </c>
      <c r="CK95" s="83">
        <f t="shared" si="282"/>
        <v>4.8549805806027111</v>
      </c>
      <c r="CL95" s="83">
        <f t="shared" si="282"/>
        <v>5.3125779241291857</v>
      </c>
      <c r="CM95" s="83">
        <f t="shared" si="282"/>
        <v>5.2528804418880028</v>
      </c>
      <c r="CN95" s="83">
        <f t="shared" si="282"/>
        <v>5.4411269731177603</v>
      </c>
      <c r="CO95" s="83">
        <f t="shared" si="282"/>
        <v>4.4095900644350312</v>
      </c>
      <c r="CP95" s="83">
        <f t="shared" si="282"/>
        <v>4.6167386463461675</v>
      </c>
      <c r="CQ95" s="83">
        <f t="shared" si="282"/>
        <v>4.525487003809471</v>
      </c>
      <c r="CR95" s="24">
        <f t="shared" si="282"/>
        <v>8.935714026062568</v>
      </c>
      <c r="CS95" s="24">
        <f t="shared" si="282"/>
        <v>6.7141089745434659</v>
      </c>
      <c r="CT95" s="24">
        <f t="shared" si="282"/>
        <v>5.9340311423512277</v>
      </c>
      <c r="CU95" s="24">
        <f t="shared" si="282"/>
        <v>6.3842277499496625</v>
      </c>
      <c r="CV95" s="24">
        <f t="shared" si="282"/>
        <v>8.0601305200464051</v>
      </c>
      <c r="CW95" s="24">
        <f t="shared" si="282"/>
        <v>6.2147348727287026</v>
      </c>
      <c r="CX95" s="24">
        <f t="shared" si="282"/>
        <v>8.235971358187804</v>
      </c>
      <c r="CY95" s="24">
        <f t="shared" si="282"/>
        <v>7.7382781996814494</v>
      </c>
      <c r="CZ95" s="24">
        <f t="shared" si="282"/>
        <v>8.034086867732313</v>
      </c>
      <c r="DA95" s="24">
        <f t="shared" si="282"/>
        <v>11.265142485836746</v>
      </c>
      <c r="DB95" s="24">
        <f t="shared" si="282"/>
        <v>6.8495203249056393</v>
      </c>
      <c r="DC95" s="26">
        <f t="shared" si="282"/>
        <v>6.6738604562636441</v>
      </c>
      <c r="DD95" s="26">
        <f t="shared" si="282"/>
        <v>6.2749488572651266</v>
      </c>
      <c r="DE95" s="26">
        <f t="shared" si="282"/>
        <v>6.3168011032440985</v>
      </c>
      <c r="DF95" s="26">
        <f t="shared" si="282"/>
        <v>6.5759272912128459</v>
      </c>
      <c r="DG95" s="26">
        <f t="shared" si="282"/>
        <v>6.7281820216029704</v>
      </c>
      <c r="DH95" s="26">
        <f t="shared" si="282"/>
        <v>7.4605149596140095</v>
      </c>
      <c r="DI95" s="26">
        <f t="shared" si="282"/>
        <v>7.8402504801531174</v>
      </c>
      <c r="DJ95" s="26">
        <f t="shared" si="282"/>
        <v>8.1495978385923369</v>
      </c>
      <c r="DK95" s="26">
        <f t="shared" si="282"/>
        <v>8.1367690735436717</v>
      </c>
      <c r="DL95" s="26">
        <f t="shared" si="282"/>
        <v>7.9665314355718921</v>
      </c>
      <c r="DM95" s="26">
        <f t="shared" si="282"/>
        <v>6.9041453515284132</v>
      </c>
      <c r="DN95" s="26">
        <f t="shared" si="282"/>
        <v>7.2644732380963095</v>
      </c>
      <c r="DO95" s="26">
        <f t="shared" si="282"/>
        <v>6.6766934022523685</v>
      </c>
      <c r="DP95" s="26">
        <f t="shared" si="282"/>
        <v>6.7235596426625834</v>
      </c>
      <c r="DQ95" s="26">
        <v>7.3232634253366227</v>
      </c>
      <c r="DR95" s="26">
        <v>7.8890888130530747</v>
      </c>
      <c r="DS95" s="26">
        <v>7.5564123492523008</v>
      </c>
      <c r="DT95" s="26">
        <v>7.966939102180997</v>
      </c>
      <c r="DU95" s="26">
        <v>7.8175592381546668</v>
      </c>
      <c r="DV95" s="26">
        <v>7.7020058050267126</v>
      </c>
      <c r="DW95" s="26">
        <f t="shared" si="282"/>
        <v>4.2266771093117592</v>
      </c>
      <c r="DX95" s="26">
        <f t="shared" si="282"/>
        <v>5.2183121335577454</v>
      </c>
      <c r="DY95" s="26">
        <f t="shared" si="282"/>
        <v>5.2448536426381542</v>
      </c>
      <c r="DZ95" s="26">
        <f t="shared" si="272"/>
        <v>5.3470805817934624</v>
      </c>
      <c r="EA95" s="26">
        <f t="shared" si="272"/>
        <v>2.6082677433030432</v>
      </c>
      <c r="EB95" s="26">
        <f t="shared" si="272"/>
        <v>10.652575785974479</v>
      </c>
      <c r="EC95" s="26">
        <f t="shared" si="272"/>
        <v>10.221087227367942</v>
      </c>
      <c r="ED95" s="26">
        <f t="shared" si="272"/>
        <v>11.214845349997972</v>
      </c>
      <c r="EE95" s="26">
        <f t="shared" si="272"/>
        <v>8.6983778717319016</v>
      </c>
      <c r="EF95" s="26">
        <f t="shared" si="272"/>
        <v>11.16976453110758</v>
      </c>
      <c r="EG95" s="26">
        <f t="shared" si="272"/>
        <v>9.7265058216915889</v>
      </c>
      <c r="EH95" s="26">
        <f t="shared" si="272"/>
        <v>5.4060986273644094</v>
      </c>
      <c r="EI95" s="26">
        <f t="shared" si="272"/>
        <v>5.4213742042299371</v>
      </c>
      <c r="EJ95" s="26">
        <f t="shared" si="272"/>
        <v>6.8318744686299064</v>
      </c>
      <c r="EK95" s="26">
        <f t="shared" si="272"/>
        <v>5.8190681879869324</v>
      </c>
      <c r="EL95" s="26">
        <f t="shared" si="272"/>
        <v>6.3983220687493985</v>
      </c>
      <c r="EM95" s="26">
        <f t="shared" si="272"/>
        <v>7.4032081484423413</v>
      </c>
      <c r="EN95" s="26">
        <f t="shared" si="272"/>
        <v>7.9403643870826661</v>
      </c>
      <c r="EO95" s="26">
        <f t="shared" si="272"/>
        <v>7.7124115488856368</v>
      </c>
      <c r="EP95" s="26">
        <f t="shared" si="272"/>
        <v>7.3196573852711566</v>
      </c>
      <c r="EQ95" s="26">
        <f t="shared" si="272"/>
        <v>8.612779144623687</v>
      </c>
      <c r="ER95" s="27">
        <v>20.956594939268971</v>
      </c>
      <c r="ES95" s="27">
        <v>22.244368641618994</v>
      </c>
      <c r="ET95" s="27">
        <v>20.788494315721355</v>
      </c>
      <c r="EU95" s="27">
        <v>10.873300649727668</v>
      </c>
      <c r="EV95" s="27">
        <v>17.959704752759638</v>
      </c>
      <c r="EW95" s="27">
        <v>21.398520364539152</v>
      </c>
      <c r="EX95" s="27">
        <v>13.732297599669801</v>
      </c>
      <c r="EY95" s="27">
        <v>21.138241397050635</v>
      </c>
      <c r="EZ95" s="27">
        <v>20.196966569420916</v>
      </c>
      <c r="FA95" s="27">
        <v>20.308217915491152</v>
      </c>
      <c r="FB95" s="27">
        <v>18.638412265987597</v>
      </c>
      <c r="FC95" s="27">
        <v>19.667886508591277</v>
      </c>
      <c r="FD95" s="27">
        <v>18.927753754064568</v>
      </c>
      <c r="FE95" s="27">
        <v>17.563068412023103</v>
      </c>
      <c r="FF95" s="27">
        <v>16.509763733360717</v>
      </c>
      <c r="FG95" s="27">
        <v>12.54420939930945</v>
      </c>
      <c r="FH95" s="27">
        <v>13.391067882816751</v>
      </c>
      <c r="FI95" s="27">
        <v>20.665158189916845</v>
      </c>
      <c r="FJ95" s="27">
        <v>19.77640288497242</v>
      </c>
      <c r="FK95" s="27">
        <v>17.644141887045834</v>
      </c>
      <c r="FL95" s="27">
        <v>20.142574777928239</v>
      </c>
      <c r="FM95" s="27">
        <v>20.298175102497751</v>
      </c>
      <c r="FN95" s="27">
        <v>20.023992435010076</v>
      </c>
      <c r="FO95" s="27">
        <v>18.968672762701164</v>
      </c>
      <c r="FP95" s="27">
        <v>21.425143648000422</v>
      </c>
      <c r="FQ95" s="27">
        <v>22.957618776965649</v>
      </c>
      <c r="FR95" s="27">
        <v>21.756660086658595</v>
      </c>
      <c r="FS95" s="27">
        <v>17.401236883948783</v>
      </c>
      <c r="FT95" s="27">
        <v>17.142687989688135</v>
      </c>
      <c r="FU95" s="27">
        <v>15.595138044891337</v>
      </c>
      <c r="FV95" s="27">
        <f t="shared" si="279"/>
        <v>19.154007970876545</v>
      </c>
      <c r="FW95" s="27">
        <f t="shared" si="279"/>
        <v>19.842258178593113</v>
      </c>
      <c r="FX95" s="27">
        <f t="shared" si="273"/>
        <v>19.555527697910271</v>
      </c>
      <c r="FY95" s="27">
        <f t="shared" si="273"/>
        <v>16.634392083486269</v>
      </c>
      <c r="FZ95" s="27">
        <f t="shared" si="273"/>
        <v>17.81304747177742</v>
      </c>
      <c r="GA95" s="27">
        <f t="shared" si="273"/>
        <v>15.329336774211301</v>
      </c>
      <c r="GB95" s="27">
        <f t="shared" si="273"/>
        <v>15.667389043943988</v>
      </c>
      <c r="GC95" s="27">
        <f t="shared" si="273"/>
        <v>20.259214198599242</v>
      </c>
      <c r="GD95" s="27">
        <f t="shared" si="273"/>
        <v>19.148636296566551</v>
      </c>
      <c r="GE95" s="27">
        <f t="shared" si="273"/>
        <v>19.919848956866034</v>
      </c>
      <c r="GF95" s="27">
        <f t="shared" si="273"/>
        <v>19.208512631542185</v>
      </c>
      <c r="GG95" s="27">
        <f t="shared" si="273"/>
        <v>17.532592722965589</v>
      </c>
      <c r="GH95" s="27">
        <f t="shared" si="273"/>
        <v>19.338365324568514</v>
      </c>
      <c r="GI95" s="27">
        <f t="shared" si="273"/>
        <v>19.122952190425426</v>
      </c>
      <c r="GJ95" s="27">
        <f t="shared" si="273"/>
        <v>15.491645306524255</v>
      </c>
      <c r="GK95" s="27">
        <f t="shared" si="273"/>
        <v>12.971065159634543</v>
      </c>
      <c r="GL95" s="27">
        <f t="shared" si="273"/>
        <v>14.433082717307386</v>
      </c>
      <c r="GM95" s="27">
        <f t="shared" si="273"/>
        <v>12.347988996065141</v>
      </c>
      <c r="GN95" s="27">
        <f t="shared" si="273"/>
        <v>20.642179313760835</v>
      </c>
      <c r="GO95" s="27">
        <f t="shared" si="273"/>
        <v>15.308505641848484</v>
      </c>
      <c r="GP95" s="27">
        <f t="shared" si="273"/>
        <v>14.961897405969518</v>
      </c>
      <c r="GQ95" s="27">
        <f t="shared" si="273"/>
        <v>16.229557172169944</v>
      </c>
      <c r="GR95" s="27">
        <f t="shared" si="273"/>
        <v>15.940018234196993</v>
      </c>
      <c r="GS95" s="27">
        <f t="shared" si="273"/>
        <v>19.087887197207785</v>
      </c>
      <c r="GT95" s="27">
        <f t="shared" si="273"/>
        <v>19.660423260271216</v>
      </c>
      <c r="GU95" s="27">
        <f t="shared" si="273"/>
        <v>18.889341527521925</v>
      </c>
      <c r="GV95" s="27">
        <f t="shared" si="273"/>
        <v>11.911714212735465</v>
      </c>
      <c r="GW95" s="27">
        <f t="shared" si="273"/>
        <v>13.999657360521592</v>
      </c>
      <c r="GX95" s="27">
        <f t="shared" si="273"/>
        <v>16.039341705728624</v>
      </c>
      <c r="GY95" s="27">
        <f t="shared" si="273"/>
        <v>13.025595599296169</v>
      </c>
      <c r="GZ95" s="27">
        <f t="shared" si="273"/>
        <v>21.013958541978411</v>
      </c>
      <c r="HA95" s="27">
        <f t="shared" si="273"/>
        <v>17.609774586069008</v>
      </c>
      <c r="HB95" s="27">
        <f t="shared" si="273"/>
        <v>15.596302877976514</v>
      </c>
      <c r="HC95" s="27">
        <f t="shared" si="273"/>
        <v>21.61173652806362</v>
      </c>
      <c r="HD95" s="27">
        <f t="shared" si="273"/>
        <v>21.435876670942001</v>
      </c>
      <c r="HE95" s="27">
        <f t="shared" si="273"/>
        <v>19.524489976770379</v>
      </c>
      <c r="HF95" s="27">
        <f t="shared" si="273"/>
        <v>17.831915583960324</v>
      </c>
      <c r="HG95" s="27">
        <f t="shared" si="273"/>
        <v>17.981345050700494</v>
      </c>
      <c r="HH95" s="27">
        <f t="shared" si="273"/>
        <v>18.065444041803893</v>
      </c>
      <c r="HI95" s="27">
        <f t="shared" si="273"/>
        <v>17.401236883948783</v>
      </c>
      <c r="HJ95" s="27">
        <f t="shared" si="273"/>
        <v>16.993912020351168</v>
      </c>
      <c r="HK95" s="27">
        <f t="shared" si="273"/>
        <v>16.994600130860466</v>
      </c>
      <c r="HL95" s="27">
        <f t="shared" si="273"/>
        <v>19.381670892251304</v>
      </c>
      <c r="HM95" s="27">
        <f t="shared" si="273"/>
        <v>12.551848440463553</v>
      </c>
      <c r="HN95" s="27">
        <f t="shared" si="273"/>
        <v>20.50866415962388</v>
      </c>
      <c r="HO95" s="27">
        <f t="shared" si="273"/>
        <v>20.769639858461225</v>
      </c>
      <c r="HP95" s="27">
        <f t="shared" si="273"/>
        <v>19.940561242437372</v>
      </c>
      <c r="HQ95" s="27">
        <f t="shared" si="273"/>
        <v>20.391959711818025</v>
      </c>
      <c r="HR95" s="27">
        <f t="shared" si="273"/>
        <v>20.904379450890687</v>
      </c>
      <c r="HS95" s="27">
        <f t="shared" si="273"/>
        <v>20.587443401932234</v>
      </c>
      <c r="HT95" s="27">
        <f t="shared" si="273"/>
        <v>20.47816250606245</v>
      </c>
      <c r="HU95" s="27">
        <f t="shared" si="273"/>
        <v>20.739084307890707</v>
      </c>
      <c r="HV95" s="27">
        <f t="shared" si="273"/>
        <v>11.882434368042091</v>
      </c>
      <c r="HW95" s="27">
        <f t="shared" si="273"/>
        <v>9.4465283845019457</v>
      </c>
      <c r="HX95" s="27">
        <f t="shared" si="273"/>
        <v>21.813205868378756</v>
      </c>
      <c r="HY95" s="27">
        <f t="shared" si="273"/>
        <v>21.261132181756544</v>
      </c>
      <c r="HZ95" s="27">
        <f t="shared" si="273"/>
        <v>21.756660086658595</v>
      </c>
      <c r="IA95" s="27">
        <f t="shared" si="274"/>
        <v>21.186171244450659</v>
      </c>
      <c r="IB95" s="27">
        <f t="shared" si="274"/>
        <v>21.304265846177351</v>
      </c>
      <c r="IC95" s="27">
        <f t="shared" si="274"/>
        <v>18.662335259131524</v>
      </c>
      <c r="ID95" s="27">
        <f t="shared" si="274"/>
        <v>21.337694301968561</v>
      </c>
      <c r="IE95" s="27">
        <f t="shared" si="274"/>
        <v>21.538295844478299</v>
      </c>
      <c r="IF95" s="27">
        <f t="shared" si="274"/>
        <v>21.705252623815092</v>
      </c>
      <c r="IG95" s="27">
        <f t="shared" si="274"/>
        <v>21.310809100247923</v>
      </c>
      <c r="IH95" s="27">
        <f t="shared" si="274"/>
        <v>21.395824480215197</v>
      </c>
      <c r="II95" s="27">
        <f t="shared" si="274"/>
        <v>22.957618776965649</v>
      </c>
      <c r="IJ95" s="27">
        <f t="shared" si="274"/>
        <v>22.592462538595576</v>
      </c>
      <c r="IK95" s="27">
        <f t="shared" si="274"/>
        <v>19.760982268463678</v>
      </c>
      <c r="IL95" s="27">
        <f t="shared" si="274"/>
        <v>23.05403390471059</v>
      </c>
      <c r="IM95" s="27">
        <f t="shared" si="274"/>
        <v>19.610120590690887</v>
      </c>
      <c r="IN95" s="27">
        <f t="shared" si="274"/>
        <v>20.16366507416932</v>
      </c>
      <c r="IO95" s="27">
        <f t="shared" si="274"/>
        <v>15.317249923740905</v>
      </c>
      <c r="IP95" s="27">
        <f t="shared" si="274"/>
        <v>21.134463183046208</v>
      </c>
      <c r="IQ95" s="27">
        <f t="shared" si="274"/>
        <v>21.467630625772223</v>
      </c>
      <c r="IR95" s="27">
        <f t="shared" si="274"/>
        <v>21.099368407617398</v>
      </c>
      <c r="IS95" s="27">
        <f t="shared" si="274"/>
        <v>21.464568452050226</v>
      </c>
      <c r="IT95" s="27">
        <f t="shared" si="274"/>
        <v>20.060848939290732</v>
      </c>
      <c r="IU95" s="27">
        <f t="shared" si="274"/>
        <v>19.406156666696827</v>
      </c>
      <c r="IV95" s="27">
        <f t="shared" si="275"/>
        <v>18.770773907563228</v>
      </c>
      <c r="IW95" s="27">
        <f t="shared" si="275"/>
        <v>17.993677104394031</v>
      </c>
      <c r="IX95" s="27">
        <f t="shared" si="275"/>
        <v>14.599456407636289</v>
      </c>
      <c r="IY95" s="27">
        <f t="shared" si="275"/>
        <v>21.163497987764909</v>
      </c>
      <c r="IZ95" s="27">
        <f t="shared" si="275"/>
        <v>21.942390092975543</v>
      </c>
      <c r="JA95" s="27">
        <f t="shared" si="275"/>
        <v>20.497886169605209</v>
      </c>
      <c r="JB95" s="27">
        <f t="shared" si="275"/>
        <v>18.72782889113958</v>
      </c>
      <c r="JC95" s="27">
        <f t="shared" si="275"/>
        <v>21.209119388356907</v>
      </c>
      <c r="JD95" s="27">
        <f t="shared" si="275"/>
        <v>22.147247534417403</v>
      </c>
      <c r="JE95" s="27">
        <f t="shared" si="275"/>
        <v>21.193066701053798</v>
      </c>
      <c r="JF95" s="27">
        <f t="shared" si="275"/>
        <v>21.519793113772305</v>
      </c>
      <c r="JG95" s="27">
        <f t="shared" si="275"/>
        <v>19.158297168873521</v>
      </c>
      <c r="JH95" s="27">
        <f t="shared" si="275"/>
        <v>20.977885295703526</v>
      </c>
      <c r="JI95" s="27">
        <f t="shared" si="275"/>
        <v>19.963720320475101</v>
      </c>
      <c r="JJ95" s="27">
        <f t="shared" si="275"/>
        <v>21.347034752072084</v>
      </c>
      <c r="JK95" s="27">
        <f t="shared" si="280"/>
        <v>20.280775142977749</v>
      </c>
      <c r="JL95" s="27">
        <f t="shared" si="280"/>
        <v>21.412328324965475</v>
      </c>
      <c r="JM95" s="27">
        <f t="shared" si="276"/>
        <v>19.781208502272673</v>
      </c>
      <c r="JN95" s="27">
        <f t="shared" si="276"/>
        <v>21.103701454951398</v>
      </c>
      <c r="JO95" s="27">
        <f t="shared" si="276"/>
        <v>16.679825255335601</v>
      </c>
      <c r="JP95" s="27">
        <f t="shared" si="276"/>
        <v>20.70096668219421</v>
      </c>
      <c r="JQ95" s="27">
        <f t="shared" si="276"/>
        <v>19.891707724785693</v>
      </c>
      <c r="JR95" s="27">
        <f t="shared" si="276"/>
        <v>20.921157135956001</v>
      </c>
      <c r="JS95" s="27">
        <f t="shared" si="276"/>
        <v>18.83072450478031</v>
      </c>
      <c r="JT95" s="27">
        <f t="shared" si="276"/>
        <v>19.85430758423297</v>
      </c>
      <c r="JU95" s="27">
        <f t="shared" si="276"/>
        <v>21.274751596240158</v>
      </c>
      <c r="JV95" s="27">
        <f t="shared" si="276"/>
        <v>20.512495208131053</v>
      </c>
      <c r="JW95" s="27">
        <f t="shared" si="276"/>
        <v>20.569770761564985</v>
      </c>
      <c r="JX95" s="27">
        <f t="shared" si="276"/>
        <v>18.811168614563226</v>
      </c>
      <c r="JY95" s="27">
        <f t="shared" si="276"/>
        <v>20.868064263776859</v>
      </c>
      <c r="JZ95" s="27">
        <f t="shared" si="276"/>
        <v>19.831747734119251</v>
      </c>
      <c r="KA95" s="27">
        <f t="shared" si="276"/>
        <v>19.997420381317578</v>
      </c>
      <c r="KB95" s="27">
        <f t="shared" si="276"/>
        <v>20.044172515376097</v>
      </c>
      <c r="KC95" s="27">
        <f t="shared" si="276"/>
        <v>19.693828776232504</v>
      </c>
      <c r="KD95" s="27">
        <f t="shared" si="281"/>
        <v>16.971039917164639</v>
      </c>
      <c r="KE95" s="27">
        <f t="shared" si="281"/>
        <v>19.816576483035448</v>
      </c>
      <c r="KF95" s="27">
        <f t="shared" si="281"/>
        <v>15.976855172298205</v>
      </c>
      <c r="KG95" s="27">
        <f t="shared" si="281"/>
        <v>18.341627817915573</v>
      </c>
      <c r="KH95" s="27">
        <f t="shared" si="281"/>
        <v>16.361272989832109</v>
      </c>
      <c r="KI95" s="27">
        <f t="shared" si="281"/>
        <v>17.092471898418051</v>
      </c>
      <c r="KJ95" s="27">
        <f t="shared" si="281"/>
        <v>17.982531651317622</v>
      </c>
      <c r="KK95" s="27">
        <f t="shared" si="281"/>
        <v>19.756226889013323</v>
      </c>
      <c r="KL95" s="27">
        <f t="shared" si="281"/>
        <v>17.709751755828211</v>
      </c>
      <c r="KM95" s="238">
        <f t="shared" si="281"/>
        <v>18.909500398537244</v>
      </c>
      <c r="KN95" s="238">
        <f t="shared" si="281"/>
        <v>21.19558637435421</v>
      </c>
      <c r="KO95" s="239">
        <f t="shared" si="281"/>
        <v>3.7991325800253395</v>
      </c>
      <c r="KP95" s="239">
        <f t="shared" si="281"/>
        <v>11.237988577374386</v>
      </c>
      <c r="KQ95" s="239">
        <f t="shared" si="281"/>
        <v>11.391454524928061</v>
      </c>
      <c r="KR95" s="239">
        <f t="shared" si="281"/>
        <v>11.056007063864874</v>
      </c>
      <c r="KS95" s="239">
        <f t="shared" si="281"/>
        <v>11.223128116126139</v>
      </c>
      <c r="KT95" s="239">
        <f t="shared" si="281"/>
        <v>11.39412658418653</v>
      </c>
      <c r="KU95" s="239">
        <f t="shared" si="281"/>
        <v>9.9344874888553978</v>
      </c>
      <c r="KV95" s="239">
        <f t="shared" si="281"/>
        <v>10.662529146284088</v>
      </c>
      <c r="KW95" s="239">
        <f t="shared" si="281"/>
        <v>9.815120763882085</v>
      </c>
      <c r="KX95" s="239">
        <f t="shared" si="281"/>
        <v>9.732257870058211</v>
      </c>
      <c r="KY95" s="239">
        <f t="shared" si="281"/>
        <v>9.3709190115640641</v>
      </c>
      <c r="KZ95" s="239">
        <f t="shared" si="281"/>
        <v>9.3748758530993328</v>
      </c>
      <c r="LA95" s="239">
        <f t="shared" si="281"/>
        <v>10.509987402309845</v>
      </c>
      <c r="LB95" s="239">
        <f t="shared" si="281"/>
        <v>10.125310952458566</v>
      </c>
      <c r="LC95" s="239">
        <f t="shared" si="281"/>
        <v>10.566262989917568</v>
      </c>
      <c r="LD95" s="239">
        <f t="shared" si="281"/>
        <v>9.9803540245128186</v>
      </c>
      <c r="LE95" s="239">
        <f t="shared" si="281"/>
        <v>12.134941012976382</v>
      </c>
      <c r="LF95" s="239">
        <f t="shared" si="281"/>
        <v>10.478217687218823</v>
      </c>
      <c r="LG95" s="239">
        <f t="shared" si="281"/>
        <v>11.889714433058561</v>
      </c>
      <c r="LH95" s="239">
        <f t="shared" si="281"/>
        <v>10.673508571036509</v>
      </c>
      <c r="LI95" s="239">
        <f t="shared" si="281"/>
        <v>6.9383793170023242</v>
      </c>
      <c r="LJ95" s="239">
        <f t="shared" si="281"/>
        <v>2.9549531783772305</v>
      </c>
      <c r="LK95" s="239">
        <f t="shared" si="281"/>
        <v>5.9526623898102491</v>
      </c>
      <c r="LL95" s="239">
        <f t="shared" si="281"/>
        <v>4.108285958021618</v>
      </c>
      <c r="LM95" s="240">
        <f t="shared" si="281"/>
        <v>14.452245612647092</v>
      </c>
      <c r="LN95" s="240">
        <f t="shared" si="281"/>
        <v>12.506829380778102</v>
      </c>
      <c r="LO95" s="240">
        <f t="shared" si="281"/>
        <v>18.311128768638138</v>
      </c>
      <c r="LP95" s="240">
        <f t="shared" si="281"/>
        <v>16.894163154310462</v>
      </c>
      <c r="LQ95" s="240">
        <f t="shared" si="281"/>
        <v>19.078414624696574</v>
      </c>
      <c r="LR95" s="240">
        <f t="shared" si="281"/>
        <v>18.264276766559355</v>
      </c>
      <c r="LS95" s="240">
        <f t="shared" si="281"/>
        <v>19.607217360876216</v>
      </c>
      <c r="LT95" s="127">
        <f t="shared" si="277"/>
        <v>19.822420889059575</v>
      </c>
      <c r="LU95" s="127">
        <f t="shared" si="277"/>
        <v>21.09926087886873</v>
      </c>
      <c r="LV95" s="127">
        <f t="shared" si="277"/>
        <v>21.538626566775136</v>
      </c>
      <c r="LW95" s="127">
        <f t="shared" si="277"/>
        <v>20.717607397282546</v>
      </c>
      <c r="LX95" s="127">
        <f t="shared" si="277"/>
        <v>21.742722210853803</v>
      </c>
      <c r="LY95" s="127">
        <f t="shared" si="277"/>
        <v>21.485557353369384</v>
      </c>
      <c r="LZ95" s="127">
        <f t="shared" si="277"/>
        <v>18.824212445013451</v>
      </c>
      <c r="MA95" s="127">
        <f t="shared" si="277"/>
        <v>18.821360211147727</v>
      </c>
      <c r="MB95" s="127">
        <f t="shared" si="277"/>
        <v>20.669671211501495</v>
      </c>
      <c r="MC95" s="127">
        <f t="shared" si="277"/>
        <v>21.647769465235655</v>
      </c>
      <c r="MD95" s="127">
        <f t="shared" si="277"/>
        <v>22.871719841635169</v>
      </c>
      <c r="ME95" s="127">
        <f t="shared" si="277"/>
        <v>22.11357273052683</v>
      </c>
      <c r="MF95" s="127">
        <f t="shared" si="277"/>
        <v>22.025338433666633</v>
      </c>
      <c r="MG95" s="127">
        <f t="shared" si="277"/>
        <v>21.976662497538484</v>
      </c>
      <c r="MH95" s="127">
        <f t="shared" si="277"/>
        <v>20.798478406650322</v>
      </c>
      <c r="MI95" s="127">
        <f t="shared" si="277"/>
        <v>17.65715716342585</v>
      </c>
      <c r="MJ95" s="127">
        <f t="shared" si="277"/>
        <v>18.889370042677044</v>
      </c>
      <c r="MK95" s="127">
        <f t="shared" si="277"/>
        <v>18.544827453512735</v>
      </c>
      <c r="ML95" s="127">
        <f t="shared" si="277"/>
        <v>13.450838848594506</v>
      </c>
      <c r="MM95" s="127">
        <f t="shared" si="277"/>
        <v>13.458684501720278</v>
      </c>
      <c r="MN95" s="127">
        <f t="shared" si="277"/>
        <v>19.67893570456134</v>
      </c>
      <c r="MO95" s="127">
        <f t="shared" si="277"/>
        <v>18.594515407632109</v>
      </c>
      <c r="MP95" s="127">
        <f t="shared" si="277"/>
        <v>21.113998726037337</v>
      </c>
      <c r="MQ95" s="127">
        <f t="shared" si="277"/>
        <v>21.108137961864276</v>
      </c>
      <c r="MR95" s="127">
        <f t="shared" si="277"/>
        <v>16.442325722284984</v>
      </c>
      <c r="MS95" s="127">
        <f t="shared" si="277"/>
        <v>14.569826450384674</v>
      </c>
      <c r="MT95" s="127">
        <f t="shared" si="277"/>
        <v>13.248248426242428</v>
      </c>
      <c r="MU95" s="127">
        <f t="shared" si="277"/>
        <v>13.159723289665225</v>
      </c>
      <c r="MV95" s="127">
        <f t="shared" si="277"/>
        <v>13.80984116416624</v>
      </c>
      <c r="MW95" s="127">
        <f t="shared" si="277"/>
        <v>13.507970424642901</v>
      </c>
      <c r="MX95" s="127">
        <f t="shared" si="277"/>
        <v>13.578516996399166</v>
      </c>
      <c r="MY95" s="127">
        <f t="shared" si="277"/>
        <v>13.023485297189414</v>
      </c>
      <c r="MZ95" s="127">
        <f t="shared" si="277"/>
        <v>13.500025871590356</v>
      </c>
      <c r="NA95" s="127">
        <f t="shared" si="277"/>
        <v>20.691494636114697</v>
      </c>
      <c r="NB95" s="127">
        <f t="shared" si="277"/>
        <v>20.447907411065799</v>
      </c>
      <c r="NC95" s="127">
        <f t="shared" si="277"/>
        <v>21.255014510724145</v>
      </c>
      <c r="ND95" s="127">
        <f t="shared" si="277"/>
        <v>19.939638831877012</v>
      </c>
      <c r="NE95" s="127">
        <f t="shared" si="277"/>
        <v>20.01380563613445</v>
      </c>
    </row>
    <row r="96" spans="1:369" s="38" customFormat="1">
      <c r="A96" s="24" t="s">
        <v>232</v>
      </c>
      <c r="B96" s="24">
        <f t="shared" si="278"/>
        <v>2.2816184999052029</v>
      </c>
      <c r="C96" s="24">
        <f t="shared" si="278"/>
        <v>2.6951328001400254</v>
      </c>
      <c r="D96" s="24">
        <f t="shared" si="278"/>
        <v>2.9444705922660788</v>
      </c>
      <c r="E96" s="24">
        <f t="shared" si="278"/>
        <v>2.4329198668780658</v>
      </c>
      <c r="F96" s="24">
        <f t="shared" si="278"/>
        <v>3.1365954943276355</v>
      </c>
      <c r="G96" s="24">
        <f t="shared" si="278"/>
        <v>2.0533593978230309</v>
      </c>
      <c r="H96" s="24">
        <f t="shared" si="278"/>
        <v>2.5849084570641381</v>
      </c>
      <c r="I96" s="24">
        <f t="shared" si="278"/>
        <v>2.8626412157826331</v>
      </c>
      <c r="J96" s="24">
        <f t="shared" si="278"/>
        <v>3.167934407924895</v>
      </c>
      <c r="K96" s="24">
        <f t="shared" si="278"/>
        <v>2.608482965935881</v>
      </c>
      <c r="L96" s="24">
        <f t="shared" si="278"/>
        <v>2.7314006965116504</v>
      </c>
      <c r="M96" s="24">
        <f t="shared" si="278"/>
        <v>2.4650639084521311</v>
      </c>
      <c r="N96" s="24">
        <f t="shared" si="278"/>
        <v>2.5115112235455244</v>
      </c>
      <c r="O96" s="24">
        <f t="shared" si="278"/>
        <v>2.921313798783121</v>
      </c>
      <c r="P96" s="24">
        <f t="shared" si="278"/>
        <v>3.1396214543405985</v>
      </c>
      <c r="Q96" s="24">
        <f t="shared" si="278"/>
        <v>3.2123204861044492</v>
      </c>
      <c r="R96" s="24">
        <f t="shared" ref="R96:EN99" si="283">R80*R$90</f>
        <v>2.6992803697883825</v>
      </c>
      <c r="S96" s="24">
        <f t="shared" si="283"/>
        <v>2.7910750149543326</v>
      </c>
      <c r="T96" s="24">
        <f t="shared" si="283"/>
        <v>2.5047773233765094</v>
      </c>
      <c r="U96" s="24">
        <f t="shared" si="283"/>
        <v>1.9722324069497863</v>
      </c>
      <c r="V96" s="24">
        <f t="shared" si="283"/>
        <v>2.7043330587251022</v>
      </c>
      <c r="W96" s="24">
        <f t="shared" si="283"/>
        <v>2.832540704929337</v>
      </c>
      <c r="X96" s="24">
        <f t="shared" si="283"/>
        <v>3.4638624506835094</v>
      </c>
      <c r="Y96" s="24">
        <f t="shared" si="283"/>
        <v>2.8357748132606253</v>
      </c>
      <c r="Z96" s="24">
        <f t="shared" si="283"/>
        <v>3.4735634760922216</v>
      </c>
      <c r="AA96" s="24">
        <f t="shared" si="283"/>
        <v>3.1478512987009939</v>
      </c>
      <c r="AB96" s="24">
        <f t="shared" si="283"/>
        <v>2.870533374508299</v>
      </c>
      <c r="AC96" s="24">
        <f t="shared" si="283"/>
        <v>2.6621266648299766</v>
      </c>
      <c r="AD96" s="24">
        <f t="shared" si="283"/>
        <v>3.7773784587434944</v>
      </c>
      <c r="AE96" s="24">
        <f t="shared" si="283"/>
        <v>3.3887265017177923</v>
      </c>
      <c r="AF96" s="24">
        <f t="shared" si="283"/>
        <v>2.6263802205178379</v>
      </c>
      <c r="AG96" s="24">
        <f t="shared" si="283"/>
        <v>2.7739873363424179</v>
      </c>
      <c r="AH96" s="24">
        <f t="shared" si="283"/>
        <v>2.7377086118258909</v>
      </c>
      <c r="AI96" s="24">
        <f t="shared" si="283"/>
        <v>2.9498732854216105</v>
      </c>
      <c r="AJ96" s="24">
        <f t="shared" si="283"/>
        <v>2.2199701988013238</v>
      </c>
      <c r="AK96" s="24">
        <f t="shared" si="283"/>
        <v>2.191972626050267</v>
      </c>
      <c r="AL96" s="24">
        <f t="shared" si="283"/>
        <v>2.6781998585149767</v>
      </c>
      <c r="AM96" s="24">
        <f t="shared" si="283"/>
        <v>2.6050695115621187</v>
      </c>
      <c r="AN96" s="24">
        <f t="shared" si="283"/>
        <v>2.9870451697174585</v>
      </c>
      <c r="AO96" s="24">
        <f t="shared" si="283"/>
        <v>2.7346653445712734</v>
      </c>
      <c r="AP96" s="24">
        <f t="shared" si="283"/>
        <v>2.8132041578041598</v>
      </c>
      <c r="AQ96" s="24">
        <f t="shared" si="283"/>
        <v>2.4250964668512056</v>
      </c>
      <c r="AR96" s="24">
        <f t="shared" si="283"/>
        <v>2.5206847999317188</v>
      </c>
      <c r="AS96" s="24">
        <f t="shared" si="283"/>
        <v>2.3471460076592776</v>
      </c>
      <c r="AT96" s="24">
        <f t="shared" si="283"/>
        <v>2.3786146038530274</v>
      </c>
      <c r="AU96" s="24">
        <f t="shared" si="283"/>
        <v>2.6545019744690368</v>
      </c>
      <c r="AV96" s="24">
        <f t="shared" si="283"/>
        <v>2.6340799902046106</v>
      </c>
      <c r="AW96" s="24">
        <f t="shared" si="283"/>
        <v>3.698906949922725</v>
      </c>
      <c r="AX96" s="83">
        <f t="shared" si="282"/>
        <v>1.8529132674784563</v>
      </c>
      <c r="AY96" s="83">
        <f t="shared" si="282"/>
        <v>2.0673745125796641</v>
      </c>
      <c r="AZ96" s="83">
        <f t="shared" si="282"/>
        <v>1.9437412372137048</v>
      </c>
      <c r="BA96" s="83">
        <f t="shared" si="282"/>
        <v>2.1145922773641304</v>
      </c>
      <c r="BB96" s="83">
        <f t="shared" si="282"/>
        <v>1.9871164498957861</v>
      </c>
      <c r="BC96" s="83">
        <f t="shared" si="282"/>
        <v>2.0279139122099976</v>
      </c>
      <c r="BD96" s="83">
        <f t="shared" si="282"/>
        <v>2.4438779067284435</v>
      </c>
      <c r="BE96" s="83">
        <f t="shared" si="282"/>
        <v>2.3969874182676181</v>
      </c>
      <c r="BF96" s="83">
        <f t="shared" si="282"/>
        <v>2.2782274612810318</v>
      </c>
      <c r="BG96" s="83">
        <f t="shared" si="282"/>
        <v>1.8779505804114867</v>
      </c>
      <c r="BH96" s="83">
        <f t="shared" si="282"/>
        <v>1.9862995956594562</v>
      </c>
      <c r="BI96" s="83">
        <f t="shared" si="282"/>
        <v>2.3416700975038887</v>
      </c>
      <c r="BJ96" s="83">
        <f t="shared" si="282"/>
        <v>1.9572649427147102</v>
      </c>
      <c r="BK96" s="83">
        <f t="shared" si="282"/>
        <v>2.8552762343568396</v>
      </c>
      <c r="BL96" s="83">
        <f t="shared" si="282"/>
        <v>2.4124975228782004</v>
      </c>
      <c r="BM96" s="83">
        <f t="shared" si="282"/>
        <v>2.7695526715006986</v>
      </c>
      <c r="BN96" s="83">
        <f t="shared" si="282"/>
        <v>3.4081705469487082</v>
      </c>
      <c r="BO96" s="83">
        <f t="shared" si="282"/>
        <v>3.1156283762307164</v>
      </c>
      <c r="BP96" s="83">
        <f t="shared" si="282"/>
        <v>3.8388642186428976</v>
      </c>
      <c r="BQ96" s="83">
        <f t="shared" si="282"/>
        <v>3.7514603917356864</v>
      </c>
      <c r="BR96" s="83">
        <f t="shared" si="282"/>
        <v>4.3705395113742629</v>
      </c>
      <c r="BS96" s="83">
        <f t="shared" si="282"/>
        <v>3.3798553330935825</v>
      </c>
      <c r="BT96" s="83">
        <f t="shared" si="282"/>
        <v>3.1410662332649149</v>
      </c>
      <c r="BU96" s="83">
        <f t="shared" si="282"/>
        <v>3.5422452133664217</v>
      </c>
      <c r="BV96" s="83">
        <f t="shared" si="282"/>
        <v>4.2602773247756902</v>
      </c>
      <c r="BW96" s="83">
        <f t="shared" si="282"/>
        <v>3.5470913272090501</v>
      </c>
      <c r="BX96" s="83">
        <f t="shared" si="282"/>
        <v>2.2241892171141902</v>
      </c>
      <c r="BY96" s="83">
        <f t="shared" si="282"/>
        <v>2.1422025180746873</v>
      </c>
      <c r="BZ96" s="83">
        <f t="shared" si="282"/>
        <v>2.2498808324301796</v>
      </c>
      <c r="CA96" s="83">
        <f t="shared" si="282"/>
        <v>2.2016280850098071</v>
      </c>
      <c r="CB96" s="83">
        <f t="shared" si="282"/>
        <v>2.1263318196680827</v>
      </c>
      <c r="CC96" s="83">
        <f t="shared" si="282"/>
        <v>2.6524687402646534</v>
      </c>
      <c r="CD96" s="83">
        <f t="shared" si="282"/>
        <v>2.2099555854456221</v>
      </c>
      <c r="CE96" s="83">
        <f t="shared" si="282"/>
        <v>2.2557740359494436</v>
      </c>
      <c r="CF96" s="83">
        <f t="shared" si="282"/>
        <v>2.2083904230143934</v>
      </c>
      <c r="CG96" s="83">
        <f t="shared" si="282"/>
        <v>2.9397666706507644</v>
      </c>
      <c r="CH96" s="83">
        <f t="shared" si="282"/>
        <v>3.2927287981924915</v>
      </c>
      <c r="CI96" s="83">
        <f t="shared" si="282"/>
        <v>2.9172943036110284</v>
      </c>
      <c r="CJ96" s="83">
        <f t="shared" si="282"/>
        <v>2.6295647120997474</v>
      </c>
      <c r="CK96" s="83">
        <f t="shared" si="282"/>
        <v>2.8244021785892133</v>
      </c>
      <c r="CL96" s="83">
        <f t="shared" si="282"/>
        <v>2.781848488576625</v>
      </c>
      <c r="CM96" s="83">
        <f t="shared" si="282"/>
        <v>2.4904993377983344</v>
      </c>
      <c r="CN96" s="83">
        <f t="shared" si="282"/>
        <v>2.7610013895910188</v>
      </c>
      <c r="CO96" s="83">
        <f t="shared" si="282"/>
        <v>2.9185062579471288</v>
      </c>
      <c r="CP96" s="83">
        <f t="shared" si="282"/>
        <v>2.8875470907247278</v>
      </c>
      <c r="CQ96" s="83">
        <f t="shared" si="282"/>
        <v>2.5730879089887293</v>
      </c>
      <c r="CR96" s="24">
        <f t="shared" si="282"/>
        <v>2.4323714006331443</v>
      </c>
      <c r="CS96" s="24">
        <f t="shared" si="282"/>
        <v>2.5108271624732743</v>
      </c>
      <c r="CT96" s="24">
        <f t="shared" si="282"/>
        <v>2.3743672512887715</v>
      </c>
      <c r="CU96" s="24">
        <f t="shared" si="282"/>
        <v>3.2114310439273068</v>
      </c>
      <c r="CV96" s="24">
        <f t="shared" si="282"/>
        <v>2.814444883985606</v>
      </c>
      <c r="CW96" s="24">
        <f t="shared" si="282"/>
        <v>2.5570833630759058</v>
      </c>
      <c r="CX96" s="24">
        <f t="shared" si="282"/>
        <v>2.5533852926461487</v>
      </c>
      <c r="CY96" s="24">
        <f t="shared" si="282"/>
        <v>2.4477924207801633</v>
      </c>
      <c r="CZ96" s="24">
        <f t="shared" si="282"/>
        <v>2.5776462651225498</v>
      </c>
      <c r="DA96" s="24">
        <f t="shared" si="282"/>
        <v>2.3506758035051174</v>
      </c>
      <c r="DB96" s="24">
        <f t="shared" si="282"/>
        <v>2.8925886762869282</v>
      </c>
      <c r="DC96" s="26">
        <f t="shared" si="283"/>
        <v>4.0625837838887318</v>
      </c>
      <c r="DD96" s="26">
        <f t="shared" si="283"/>
        <v>5.5726760880003434</v>
      </c>
      <c r="DE96" s="26">
        <f t="shared" si="283"/>
        <v>5.5363106785124874</v>
      </c>
      <c r="DF96" s="26">
        <f t="shared" si="283"/>
        <v>4.2373537599600208</v>
      </c>
      <c r="DG96" s="26">
        <f t="shared" si="283"/>
        <v>4.1910975590706423</v>
      </c>
      <c r="DH96" s="26">
        <f t="shared" si="283"/>
        <v>4.4389189048781112</v>
      </c>
      <c r="DI96" s="26">
        <f t="shared" si="283"/>
        <v>4.6073359675773489</v>
      </c>
      <c r="DJ96" s="26">
        <f t="shared" si="283"/>
        <v>4.6979345624842361</v>
      </c>
      <c r="DK96" s="26">
        <f t="shared" si="283"/>
        <v>4.7236436116547953</v>
      </c>
      <c r="DL96" s="26">
        <f t="shared" si="283"/>
        <v>4.7151289439732009</v>
      </c>
      <c r="DM96" s="26">
        <f t="shared" si="283"/>
        <v>5.2799970076478804</v>
      </c>
      <c r="DN96" s="26">
        <f t="shared" si="283"/>
        <v>4.8501519657252716</v>
      </c>
      <c r="DO96" s="26">
        <f t="shared" si="283"/>
        <v>4.4916170863895974</v>
      </c>
      <c r="DP96" s="26">
        <f t="shared" si="283"/>
        <v>4.5230668703891919</v>
      </c>
      <c r="DQ96" s="26">
        <v>4.6467106577881365</v>
      </c>
      <c r="DR96" s="26">
        <v>4.5688334908809445</v>
      </c>
      <c r="DS96" s="26">
        <v>5.4845895805635179</v>
      </c>
      <c r="DT96" s="26">
        <v>4.6364007668496754</v>
      </c>
      <c r="DU96" s="26">
        <v>4.5257314227598373</v>
      </c>
      <c r="DV96" s="26">
        <v>4.5941537639392784</v>
      </c>
      <c r="DW96" s="26">
        <f t="shared" si="283"/>
        <v>6.4884875091712715</v>
      </c>
      <c r="DX96" s="26">
        <f t="shared" si="283"/>
        <v>4.501760762856164</v>
      </c>
      <c r="DY96" s="26">
        <f t="shared" si="283"/>
        <v>5.0175727877632355</v>
      </c>
      <c r="DZ96" s="26">
        <f t="shared" si="272"/>
        <v>4.6265633182609696</v>
      </c>
      <c r="EA96" s="26">
        <f t="shared" si="272"/>
        <v>6.727052666301903</v>
      </c>
      <c r="EB96" s="26">
        <f t="shared" si="272"/>
        <v>5.5727687294962598</v>
      </c>
      <c r="EC96" s="26">
        <f t="shared" si="272"/>
        <v>6.5220886405240028</v>
      </c>
      <c r="ED96" s="26">
        <f t="shared" si="272"/>
        <v>5.965646343346565</v>
      </c>
      <c r="EE96" s="26">
        <f t="shared" si="272"/>
        <v>4.2112037104441349</v>
      </c>
      <c r="EF96" s="26">
        <f t="shared" si="272"/>
        <v>5.9911326200091963</v>
      </c>
      <c r="EG96" s="26">
        <f t="shared" si="272"/>
        <v>6.557830958107572</v>
      </c>
      <c r="EH96" s="26">
        <f t="shared" si="272"/>
        <v>2.8002476221135653</v>
      </c>
      <c r="EI96" s="26">
        <f t="shared" si="272"/>
        <v>2.53641142842406</v>
      </c>
      <c r="EJ96" s="26">
        <f t="shared" si="272"/>
        <v>3.3045148185049547</v>
      </c>
      <c r="EK96" s="26">
        <f t="shared" si="272"/>
        <v>2.9949028851607506</v>
      </c>
      <c r="EL96" s="26">
        <f t="shared" si="272"/>
        <v>3.4792254859827785</v>
      </c>
      <c r="EM96" s="26">
        <f t="shared" si="272"/>
        <v>4.3494686194636349</v>
      </c>
      <c r="EN96" s="26">
        <f t="shared" si="272"/>
        <v>4.3518841352868387</v>
      </c>
      <c r="EO96" s="26">
        <f t="shared" si="272"/>
        <v>4.7201973238150705</v>
      </c>
      <c r="EP96" s="26">
        <f t="shared" si="272"/>
        <v>4.9211973821111545</v>
      </c>
      <c r="EQ96" s="26">
        <f t="shared" si="272"/>
        <v>4.5540632640000922</v>
      </c>
      <c r="ER96" s="27">
        <v>1.8161843240664126</v>
      </c>
      <c r="ES96" s="27">
        <v>1.5983990183635897</v>
      </c>
      <c r="ET96" s="27">
        <v>1.3541037186368423</v>
      </c>
      <c r="EU96" s="27">
        <v>2.2997520233295941</v>
      </c>
      <c r="EV96" s="27">
        <v>1.8728949699032456</v>
      </c>
      <c r="EW96" s="27">
        <v>1.5675478754127619</v>
      </c>
      <c r="EX96" s="27">
        <v>2.1852735667671523</v>
      </c>
      <c r="EY96" s="27">
        <v>1.7884851657291134</v>
      </c>
      <c r="EZ96" s="27">
        <v>1.5620488950311151</v>
      </c>
      <c r="FA96" s="27">
        <v>1.6282025283572443</v>
      </c>
      <c r="FB96" s="27">
        <v>1.7120731891566676</v>
      </c>
      <c r="FC96" s="27">
        <v>1.4850475399199599</v>
      </c>
      <c r="FD96" s="27">
        <v>1.7740872397763887</v>
      </c>
      <c r="FE96" s="27">
        <v>1.9678072571148988</v>
      </c>
      <c r="FF96" s="27">
        <v>2.1565359742836225</v>
      </c>
      <c r="FG96" s="27">
        <v>2.4174699067863101</v>
      </c>
      <c r="FH96" s="27">
        <v>2.2070144040407667</v>
      </c>
      <c r="FI96" s="27">
        <v>2.0243801298098494</v>
      </c>
      <c r="FJ96" s="27">
        <v>2.0902932192672998</v>
      </c>
      <c r="FK96" s="27">
        <v>2.3985903838796556</v>
      </c>
      <c r="FL96" s="27">
        <v>1.6557389136395015</v>
      </c>
      <c r="FM96" s="27">
        <v>1.5809324102801916</v>
      </c>
      <c r="FN96" s="27">
        <v>2.6254068308057832</v>
      </c>
      <c r="FO96" s="27">
        <v>1.866645903041803</v>
      </c>
      <c r="FP96" s="27">
        <v>1.9924253269743388</v>
      </c>
      <c r="FQ96" s="27">
        <v>1.8234342475305327</v>
      </c>
      <c r="FR96" s="27">
        <v>1.7827947265807877</v>
      </c>
      <c r="FS96" s="27">
        <v>2.1399944655214376</v>
      </c>
      <c r="FT96" s="27">
        <v>2.5037101200885195</v>
      </c>
      <c r="FU96" s="27">
        <v>2.24652702778701</v>
      </c>
      <c r="FV96" s="27">
        <f t="shared" si="279"/>
        <v>1.8704167755451386</v>
      </c>
      <c r="FW96" s="27">
        <f t="shared" si="273"/>
        <v>1.8012672210546703</v>
      </c>
      <c r="FX96" s="27">
        <f t="shared" si="273"/>
        <v>1.8994799743688602</v>
      </c>
      <c r="FY96" s="27">
        <f t="shared" si="273"/>
        <v>2.2687518881718813</v>
      </c>
      <c r="FZ96" s="27">
        <f t="shared" si="273"/>
        <v>2.0812964343373266</v>
      </c>
      <c r="GA96" s="27">
        <f t="shared" si="273"/>
        <v>2.3909881385598122</v>
      </c>
      <c r="GB96" s="27">
        <f t="shared" si="273"/>
        <v>2.5726615738676828</v>
      </c>
      <c r="GC96" s="27">
        <f t="shared" si="273"/>
        <v>1.8983727338194518</v>
      </c>
      <c r="GD96" s="27">
        <f t="shared" si="273"/>
        <v>1.9108262898696733</v>
      </c>
      <c r="GE96" s="27">
        <f t="shared" si="273"/>
        <v>1.857571099581403</v>
      </c>
      <c r="GF96" s="27">
        <f t="shared" si="273"/>
        <v>1.8959952511493126</v>
      </c>
      <c r="GG96" s="27">
        <f t="shared" si="273"/>
        <v>2.0111118762723197</v>
      </c>
      <c r="GH96" s="27">
        <f t="shared" si="273"/>
        <v>1.8297309979130199</v>
      </c>
      <c r="GI96" s="27">
        <f t="shared" si="273"/>
        <v>1.9524455799699749</v>
      </c>
      <c r="GJ96" s="27">
        <f t="shared" si="273"/>
        <v>2.365522787575411</v>
      </c>
      <c r="GK96" s="27">
        <f t="shared" si="273"/>
        <v>2.7113479356670322</v>
      </c>
      <c r="GL96" s="27">
        <f t="shared" si="273"/>
        <v>2.3551878958426915</v>
      </c>
      <c r="GM96" s="27">
        <f t="shared" si="273"/>
        <v>2.6797318284006741</v>
      </c>
      <c r="GN96" s="27">
        <f t="shared" si="273"/>
        <v>1.8910500266984227</v>
      </c>
      <c r="GO96" s="27">
        <f t="shared" si="273"/>
        <v>2.376571102634816</v>
      </c>
      <c r="GP96" s="27">
        <f t="shared" si="273"/>
        <v>2.3676939597561413</v>
      </c>
      <c r="GQ96" s="27">
        <f t="shared" si="273"/>
        <v>2.4254112478968408</v>
      </c>
      <c r="GR96" s="27">
        <f t="shared" si="273"/>
        <v>2.2537825920016399</v>
      </c>
      <c r="GS96" s="27">
        <f t="shared" si="273"/>
        <v>2.3539090743192048</v>
      </c>
      <c r="GT96" s="27">
        <f t="shared" si="273"/>
        <v>1.9771344373536983</v>
      </c>
      <c r="GU96" s="27">
        <f t="shared" si="273"/>
        <v>1.9361858999134685</v>
      </c>
      <c r="GV96" s="27">
        <f t="shared" si="273"/>
        <v>3.5728318322772825</v>
      </c>
      <c r="GW96" s="27">
        <f t="shared" si="273"/>
        <v>2.255238363253286</v>
      </c>
      <c r="GX96" s="27">
        <f t="shared" si="273"/>
        <v>2.133068452163446</v>
      </c>
      <c r="GY96" s="27">
        <f t="shared" si="273"/>
        <v>2.716359786574388</v>
      </c>
      <c r="GZ96" s="27">
        <f t="shared" si="273"/>
        <v>1.6801897459171817</v>
      </c>
      <c r="HA96" s="27">
        <f>HA80*HA$90</f>
        <v>2.4387768039521656</v>
      </c>
      <c r="HB96" s="27">
        <f t="shared" si="273"/>
        <v>2.2460986922261958</v>
      </c>
      <c r="HC96" s="27">
        <f t="shared" si="273"/>
        <v>1.6729153860198738</v>
      </c>
      <c r="HD96" s="27">
        <f t="shared" si="273"/>
        <v>1.6517412631537804</v>
      </c>
      <c r="HE96" s="27">
        <f t="shared" si="273"/>
        <v>1.5462882396564799</v>
      </c>
      <c r="HF96" s="27">
        <f t="shared" si="273"/>
        <v>1.351371401154309</v>
      </c>
      <c r="HG96" s="27">
        <f t="shared" si="273"/>
        <v>1.771019292516016</v>
      </c>
      <c r="HH96" s="27">
        <f t="shared" si="273"/>
        <v>1.7321630196172839</v>
      </c>
      <c r="HI96" s="27">
        <f t="shared" si="273"/>
        <v>2.1399944655214376</v>
      </c>
      <c r="HJ96" s="27">
        <f t="shared" si="273"/>
        <v>1.9265454453553343</v>
      </c>
      <c r="HK96" s="27">
        <f t="shared" si="273"/>
        <v>1.6028029093275893</v>
      </c>
      <c r="HL96" s="27">
        <f t="shared" si="273"/>
        <v>1.6032276541524204</v>
      </c>
      <c r="HM96" s="27">
        <f t="shared" si="273"/>
        <v>2.51309380753339</v>
      </c>
      <c r="HN96" s="27">
        <f t="shared" si="273"/>
        <v>1.6900706586567653</v>
      </c>
      <c r="HO96" s="27">
        <f t="shared" si="273"/>
        <v>1.7318521060819723</v>
      </c>
      <c r="HP96" s="27">
        <f t="shared" si="273"/>
        <v>1.6706984745625999</v>
      </c>
      <c r="HQ96" s="27">
        <f t="shared" si="273"/>
        <v>1.6832126762193897</v>
      </c>
      <c r="HR96" s="27">
        <f t="shared" si="273"/>
        <v>1.8696619279522821</v>
      </c>
      <c r="HS96" s="27">
        <f t="shared" si="273"/>
        <v>1.8766138563053163</v>
      </c>
      <c r="HT96" s="27">
        <f t="shared" si="273"/>
        <v>1.5495385192194178</v>
      </c>
      <c r="HU96" s="27">
        <f t="shared" si="273"/>
        <v>1.5568212245268218</v>
      </c>
      <c r="HV96" s="27">
        <f t="shared" si="273"/>
        <v>2.2634345815242209</v>
      </c>
      <c r="HW96" s="27">
        <f t="shared" si="273"/>
        <v>2.6152266142323435</v>
      </c>
      <c r="HX96" s="27">
        <f t="shared" si="273"/>
        <v>1.5907321318921461</v>
      </c>
      <c r="HY96" s="27">
        <f t="shared" si="273"/>
        <v>1.5329450208234672</v>
      </c>
      <c r="HZ96" s="27">
        <f t="shared" si="273"/>
        <v>1.7827947265807877</v>
      </c>
      <c r="IA96" s="27">
        <f t="shared" si="274"/>
        <v>1.5254156466273689</v>
      </c>
      <c r="IB96" s="27">
        <f t="shared" si="274"/>
        <v>1.4962072816251211</v>
      </c>
      <c r="IC96" s="27">
        <f t="shared" si="274"/>
        <v>1.762125084940257</v>
      </c>
      <c r="ID96" s="27">
        <f t="shared" si="274"/>
        <v>1.723069166160984</v>
      </c>
      <c r="IE96" s="27">
        <f t="shared" si="274"/>
        <v>1.7250038401650971</v>
      </c>
      <c r="IF96" s="27">
        <f t="shared" si="274"/>
        <v>1.7975230984494115</v>
      </c>
      <c r="IG96" s="27">
        <f t="shared" si="274"/>
        <v>1.5728416823328542</v>
      </c>
      <c r="IH96" s="27">
        <f t="shared" si="274"/>
        <v>1.4329510065070612</v>
      </c>
      <c r="II96" s="27">
        <f t="shared" si="274"/>
        <v>1.8234342475305327</v>
      </c>
      <c r="IJ96" s="27">
        <f t="shared" si="274"/>
        <v>1.7470289651469613</v>
      </c>
      <c r="IK96" s="27">
        <f t="shared" si="274"/>
        <v>1.7195133582070097</v>
      </c>
      <c r="IL96" s="27">
        <f t="shared" si="274"/>
        <v>1.7278618682954281</v>
      </c>
      <c r="IM96" s="27">
        <f t="shared" si="274"/>
        <v>1.6830288335136558</v>
      </c>
      <c r="IN96" s="27">
        <f t="shared" si="274"/>
        <v>1.6494626494830449</v>
      </c>
      <c r="IO96" s="27">
        <f t="shared" si="274"/>
        <v>2.0516836912997074</v>
      </c>
      <c r="IP96" s="27">
        <f t="shared" si="274"/>
        <v>1.6294644473075455</v>
      </c>
      <c r="IQ96" s="27">
        <f t="shared" si="274"/>
        <v>1.7061173399847041</v>
      </c>
      <c r="IR96" s="27">
        <f t="shared" si="274"/>
        <v>1.6765067027804166</v>
      </c>
      <c r="IS96" s="27">
        <f t="shared" si="274"/>
        <v>1.5301344871096514</v>
      </c>
      <c r="IT96" s="27">
        <f t="shared" si="274"/>
        <v>1.760876917120082</v>
      </c>
      <c r="IU96" s="27">
        <f t="shared" si="275"/>
        <v>1.9041355010651202</v>
      </c>
      <c r="IV96" s="27">
        <f t="shared" si="275"/>
        <v>1.8812851208123826</v>
      </c>
      <c r="IW96" s="27">
        <f t="shared" si="275"/>
        <v>2.2865751430755088</v>
      </c>
      <c r="IX96" s="27">
        <f t="shared" si="275"/>
        <v>2.0188719451364796</v>
      </c>
      <c r="IY96" s="27">
        <f t="shared" si="275"/>
        <v>1.5049302394071027</v>
      </c>
      <c r="IZ96" s="27">
        <f t="shared" si="275"/>
        <v>1.3383430408081831</v>
      </c>
      <c r="JA96" s="27">
        <f t="shared" si="275"/>
        <v>1.4462478913710837</v>
      </c>
      <c r="JB96" s="27">
        <f t="shared" si="275"/>
        <v>1.582476154387209</v>
      </c>
      <c r="JC96" s="27">
        <f t="shared" si="275"/>
        <v>1.4892058739067815</v>
      </c>
      <c r="JD96" s="27">
        <f t="shared" si="275"/>
        <v>1.3686658681828217</v>
      </c>
      <c r="JE96" s="27">
        <f t="shared" si="275"/>
        <v>1.3040748678657712</v>
      </c>
      <c r="JF96" s="27">
        <f t="shared" si="275"/>
        <v>1.2675069943038393</v>
      </c>
      <c r="JG96" s="27">
        <f t="shared" si="275"/>
        <v>2.0025451004473114</v>
      </c>
      <c r="JH96" s="27">
        <f t="shared" si="275"/>
        <v>1.4172493390624621</v>
      </c>
      <c r="JI96" s="27">
        <f t="shared" si="275"/>
        <v>1.4903451957068385</v>
      </c>
      <c r="JJ96" s="27">
        <f t="shared" si="275"/>
        <v>1.4401256069765269</v>
      </c>
      <c r="JK96" s="27">
        <f t="shared" si="280"/>
        <v>1.4245540344426708</v>
      </c>
      <c r="JL96" s="27">
        <f t="shared" si="276"/>
        <v>1.5564643290182507</v>
      </c>
      <c r="JM96" s="27">
        <f t="shared" si="276"/>
        <v>1.4850540435181665</v>
      </c>
      <c r="JN96" s="27">
        <f t="shared" si="276"/>
        <v>1.3510168557624582</v>
      </c>
      <c r="JO96" s="27">
        <f t="shared" si="276"/>
        <v>1.6688645977560606</v>
      </c>
      <c r="JP96" s="27">
        <f t="shared" si="276"/>
        <v>1.5267321325217311</v>
      </c>
      <c r="JQ96" s="27">
        <f t="shared" si="276"/>
        <v>1.680395650714094</v>
      </c>
      <c r="JR96" s="27">
        <f t="shared" si="276"/>
        <v>1.7117227372219346</v>
      </c>
      <c r="JS96" s="27">
        <f t="shared" si="276"/>
        <v>1.9585674795701262</v>
      </c>
      <c r="JT96" s="27">
        <f t="shared" si="276"/>
        <v>1.6520903052827094</v>
      </c>
      <c r="JU96" s="27">
        <f t="shared" si="276"/>
        <v>1.3766185755307998</v>
      </c>
      <c r="JV96" s="27">
        <f t="shared" si="276"/>
        <v>1.6970847841735766</v>
      </c>
      <c r="JW96" s="27">
        <f t="shared" si="276"/>
        <v>1.5402748529691117</v>
      </c>
      <c r="JX96" s="27">
        <f t="shared" si="276"/>
        <v>1.9945252098664545</v>
      </c>
      <c r="JY96" s="27">
        <f t="shared" si="276"/>
        <v>1.6019066886767956</v>
      </c>
      <c r="JZ96" s="27">
        <f t="shared" si="276"/>
        <v>1.6700175425360855</v>
      </c>
      <c r="KA96" s="27">
        <f t="shared" si="276"/>
        <v>1.8241534685009857</v>
      </c>
      <c r="KB96" s="27">
        <f t="shared" si="276"/>
        <v>1.7313631425259299</v>
      </c>
      <c r="KC96" s="27">
        <f t="shared" si="276"/>
        <v>1.5072703045971834</v>
      </c>
      <c r="KD96" s="27">
        <f t="shared" si="281"/>
        <v>1.8501059453083579</v>
      </c>
      <c r="KE96" s="27">
        <f t="shared" si="281"/>
        <v>1.5419282569694832</v>
      </c>
      <c r="KF96" s="27">
        <f t="shared" si="281"/>
        <v>1.9205563204396068</v>
      </c>
      <c r="KG96" s="27">
        <f t="shared" si="281"/>
        <v>1.6720421413792796</v>
      </c>
      <c r="KH96" s="27">
        <f t="shared" si="281"/>
        <v>2.19867918422608</v>
      </c>
      <c r="KI96" s="27">
        <f t="shared" si="281"/>
        <v>2.1174903015731843</v>
      </c>
      <c r="KJ96" s="27">
        <f t="shared" si="281"/>
        <v>1.7938989489565949</v>
      </c>
      <c r="KK96" s="27">
        <f t="shared" si="281"/>
        <v>1.8206743029168404</v>
      </c>
      <c r="KL96" s="27">
        <f t="shared" si="281"/>
        <v>1.7232074024437494</v>
      </c>
      <c r="KM96" s="238">
        <f t="shared" si="281"/>
        <v>1.743400322261206</v>
      </c>
      <c r="KN96" s="238">
        <f t="shared" si="281"/>
        <v>1.6762564737486509</v>
      </c>
      <c r="KO96" s="239">
        <f t="shared" si="281"/>
        <v>4.114361850455202</v>
      </c>
      <c r="KP96" s="239">
        <f t="shared" si="281"/>
        <v>2.3334017043426476</v>
      </c>
      <c r="KQ96" s="239">
        <f t="shared" si="281"/>
        <v>2.3789165246908981</v>
      </c>
      <c r="KR96" s="239">
        <f t="shared" si="281"/>
        <v>2.4544856611620509</v>
      </c>
      <c r="KS96" s="239">
        <f t="shared" si="281"/>
        <v>2.2772052354220564</v>
      </c>
      <c r="KT96" s="239">
        <f t="shared" si="281"/>
        <v>2.1779897807097086</v>
      </c>
      <c r="KU96" s="239">
        <f t="shared" si="281"/>
        <v>3.0078973557269979</v>
      </c>
      <c r="KV96" s="239">
        <f t="shared" si="281"/>
        <v>2.6959555972227549</v>
      </c>
      <c r="KW96" s="239">
        <f t="shared" si="281"/>
        <v>3.3969340792146565</v>
      </c>
      <c r="KX96" s="239">
        <f t="shared" si="281"/>
        <v>3.6256134311471979</v>
      </c>
      <c r="KY96" s="239">
        <f t="shared" si="281"/>
        <v>3.5379748969976013</v>
      </c>
      <c r="KZ96" s="239">
        <f t="shared" si="281"/>
        <v>3.6501285949685314</v>
      </c>
      <c r="LA96" s="239">
        <f t="shared" si="281"/>
        <v>3.494410656730456</v>
      </c>
      <c r="LB96" s="239">
        <f t="shared" si="281"/>
        <v>3.119686673303947</v>
      </c>
      <c r="LC96" s="239">
        <f t="shared" si="281"/>
        <v>3.0277188871157952</v>
      </c>
      <c r="LD96" s="239">
        <f t="shared" si="281"/>
        <v>3.0311300860018804</v>
      </c>
      <c r="LE96" s="239">
        <f t="shared" si="281"/>
        <v>2.8355753719552363</v>
      </c>
      <c r="LF96" s="239">
        <f t="shared" si="281"/>
        <v>2.8219015621274859</v>
      </c>
      <c r="LG96" s="239">
        <f t="shared" si="281"/>
        <v>1.9579388942305533</v>
      </c>
      <c r="LH96" s="239">
        <f t="shared" si="281"/>
        <v>1.9265242462750234</v>
      </c>
      <c r="LI96" s="239">
        <f t="shared" si="281"/>
        <v>2.6841267218504576</v>
      </c>
      <c r="LJ96" s="239">
        <f t="shared" si="281"/>
        <v>3.5580751129250303</v>
      </c>
      <c r="LK96" s="239">
        <f t="shared" si="281"/>
        <v>3.0686567356577164</v>
      </c>
      <c r="LL96" s="239">
        <f t="shared" si="281"/>
        <v>2.6562755796505919</v>
      </c>
      <c r="LM96" s="240">
        <f t="shared" si="281"/>
        <v>2.0344065563870837</v>
      </c>
      <c r="LN96" s="240">
        <f t="shared" si="281"/>
        <v>2.1811709447676715</v>
      </c>
      <c r="LO96" s="240">
        <f t="shared" si="281"/>
        <v>1.8129808559299305</v>
      </c>
      <c r="LP96" s="240">
        <f t="shared" si="281"/>
        <v>1.8029084866306444</v>
      </c>
      <c r="LQ96" s="240">
        <f t="shared" si="281"/>
        <v>2.4022617233677415</v>
      </c>
      <c r="LR96" s="240">
        <f t="shared" si="281"/>
        <v>2.5024445582678263</v>
      </c>
      <c r="LS96" s="240">
        <f t="shared" si="281"/>
        <v>1.7638030748577089</v>
      </c>
      <c r="LT96" s="127">
        <f t="shared" si="277"/>
        <v>1.9193768839010834</v>
      </c>
      <c r="LU96" s="127">
        <f t="shared" si="277"/>
        <v>1.6830726642305893</v>
      </c>
      <c r="LV96" s="127">
        <f t="shared" si="277"/>
        <v>1.8748079604872001</v>
      </c>
      <c r="LW96" s="127">
        <f t="shared" si="277"/>
        <v>1.7836922403011779</v>
      </c>
      <c r="LX96" s="127">
        <f t="shared" si="277"/>
        <v>1.8836784481247268</v>
      </c>
      <c r="LY96" s="127">
        <f t="shared" si="277"/>
        <v>1.8660224135757695</v>
      </c>
      <c r="LZ96" s="127">
        <f t="shared" si="277"/>
        <v>2.1261407149561427</v>
      </c>
      <c r="MA96" s="127">
        <f t="shared" si="277"/>
        <v>2.1451033337741414</v>
      </c>
      <c r="MB96" s="127">
        <f t="shared" si="277"/>
        <v>1.8280015996783183</v>
      </c>
      <c r="MC96" s="127">
        <f t="shared" si="277"/>
        <v>1.7495499564739854</v>
      </c>
      <c r="MD96" s="127">
        <f t="shared" si="277"/>
        <v>1.5852572266095741</v>
      </c>
      <c r="ME96" s="127">
        <f t="shared" si="277"/>
        <v>1.7619134401804459</v>
      </c>
      <c r="MF96" s="127">
        <f t="shared" si="277"/>
        <v>1.6689441962643548</v>
      </c>
      <c r="MG96" s="127">
        <f t="shared" si="277"/>
        <v>1.6713162971385949</v>
      </c>
      <c r="MH96" s="127">
        <f t="shared" si="277"/>
        <v>1.8570598322562364</v>
      </c>
      <c r="MI96" s="127">
        <f t="shared" si="277"/>
        <v>2.226161866978527</v>
      </c>
      <c r="MJ96" s="127">
        <f t="shared" si="277"/>
        <v>2.0119751134765638</v>
      </c>
      <c r="MK96" s="127">
        <f t="shared" si="277"/>
        <v>2.0274204544853736</v>
      </c>
      <c r="ML96" s="127">
        <f t="shared" si="277"/>
        <v>3.0443790594722584</v>
      </c>
      <c r="MM96" s="127">
        <f t="shared" si="277"/>
        <v>3.0843002705646767</v>
      </c>
      <c r="MN96" s="127">
        <f t="shared" si="277"/>
        <v>2.0005535824656522</v>
      </c>
      <c r="MO96" s="127">
        <f t="shared" si="277"/>
        <v>2.1142675197088687</v>
      </c>
      <c r="MP96" s="127">
        <f t="shared" si="277"/>
        <v>2.1462613443534497</v>
      </c>
      <c r="MQ96" s="127">
        <f t="shared" si="277"/>
        <v>2.2000516513306385</v>
      </c>
      <c r="MR96" s="127">
        <f t="shared" si="277"/>
        <v>2.7632928047452152</v>
      </c>
      <c r="MS96" s="127">
        <f t="shared" si="277"/>
        <v>2.8656415905772028</v>
      </c>
      <c r="MT96" s="127">
        <f t="shared" si="277"/>
        <v>2.9698657824921066</v>
      </c>
      <c r="MU96" s="127">
        <f t="shared" si="277"/>
        <v>3.0449760674203716</v>
      </c>
      <c r="MV96" s="127">
        <f t="shared" si="277"/>
        <v>2.8441394465934224</v>
      </c>
      <c r="MW96" s="127">
        <f t="shared" si="277"/>
        <v>3.224504832993305</v>
      </c>
      <c r="MX96" s="127">
        <f t="shared" si="277"/>
        <v>3.1568535575351389</v>
      </c>
      <c r="MY96" s="127">
        <f t="shared" si="277"/>
        <v>3.0926991443735496</v>
      </c>
      <c r="MZ96" s="127">
        <f t="shared" si="277"/>
        <v>2.9626141830416222</v>
      </c>
      <c r="NA96" s="127">
        <f t="shared" si="277"/>
        <v>2.1236097125312661</v>
      </c>
      <c r="NB96" s="127">
        <f t="shared" si="277"/>
        <v>2.114745013646286</v>
      </c>
      <c r="NC96" s="127">
        <f t="shared" si="277"/>
        <v>2.0124320140354244</v>
      </c>
      <c r="ND96" s="127">
        <f t="shared" si="277"/>
        <v>2.2064645378750103</v>
      </c>
      <c r="NE96" s="127">
        <f t="shared" si="277"/>
        <v>2.0720832335537258</v>
      </c>
    </row>
    <row r="97" spans="1:369" s="38" customFormat="1">
      <c r="A97" s="24" t="s">
        <v>228</v>
      </c>
      <c r="B97" s="24">
        <f t="shared" si="278"/>
        <v>0.95474863420806755</v>
      </c>
      <c r="C97" s="24">
        <f t="shared" si="278"/>
        <v>0.70211217097742418</v>
      </c>
      <c r="D97" s="24">
        <f t="shared" si="278"/>
        <v>1.1751609624468558</v>
      </c>
      <c r="E97" s="24">
        <f t="shared" si="278"/>
        <v>1.0707726079154349</v>
      </c>
      <c r="F97" s="24">
        <f t="shared" si="278"/>
        <v>0.98063317803498773</v>
      </c>
      <c r="G97" s="24">
        <f t="shared" si="278"/>
        <v>1.342202433164972</v>
      </c>
      <c r="H97" s="24">
        <f t="shared" si="278"/>
        <v>0.87446056635484382</v>
      </c>
      <c r="I97" s="24">
        <f t="shared" si="278"/>
        <v>1.1375265297441584</v>
      </c>
      <c r="J97" s="24">
        <f t="shared" si="278"/>
        <v>1.0323558783766984</v>
      </c>
      <c r="K97" s="24">
        <f t="shared" si="278"/>
        <v>1.1378445878926595</v>
      </c>
      <c r="L97" s="24">
        <f t="shared" si="278"/>
        <v>1.0180800774935364</v>
      </c>
      <c r="M97" s="24">
        <f t="shared" si="278"/>
        <v>0.79726839475781841</v>
      </c>
      <c r="N97" s="24">
        <f t="shared" si="278"/>
        <v>0.71952126813440853</v>
      </c>
      <c r="O97" s="24">
        <f t="shared" si="278"/>
        <v>1.284671477056452</v>
      </c>
      <c r="P97" s="24">
        <f t="shared" si="278"/>
        <v>0.77947503058903422</v>
      </c>
      <c r="Q97" s="24">
        <f t="shared" si="278"/>
        <v>1.0753730838238091</v>
      </c>
      <c r="R97" s="24">
        <f t="shared" si="283"/>
        <v>0.84788171270722124</v>
      </c>
      <c r="S97" s="24">
        <f t="shared" si="283"/>
        <v>0.58893902409863297</v>
      </c>
      <c r="T97" s="24">
        <f t="shared" si="283"/>
        <v>1.0021147934224988</v>
      </c>
      <c r="U97" s="24">
        <f t="shared" si="283"/>
        <v>1.3992919700556488</v>
      </c>
      <c r="V97" s="24">
        <f t="shared" si="283"/>
        <v>0.73579701510883511</v>
      </c>
      <c r="W97" s="24">
        <f t="shared" si="283"/>
        <v>0.8162335021864382</v>
      </c>
      <c r="X97" s="24">
        <f t="shared" si="283"/>
        <v>0</v>
      </c>
      <c r="Y97" s="24">
        <f t="shared" si="283"/>
        <v>0.63747379070127197</v>
      </c>
      <c r="Z97" s="24">
        <f t="shared" si="283"/>
        <v>0</v>
      </c>
      <c r="AA97" s="24">
        <f t="shared" si="283"/>
        <v>0.25093930397485886</v>
      </c>
      <c r="AB97" s="24">
        <f t="shared" si="283"/>
        <v>1.2999493181462936</v>
      </c>
      <c r="AC97" s="24">
        <f t="shared" si="283"/>
        <v>1.4032792823208657</v>
      </c>
      <c r="AD97" s="24">
        <f t="shared" si="283"/>
        <v>0</v>
      </c>
      <c r="AE97" s="24">
        <f t="shared" si="283"/>
        <v>1.0165823449881575</v>
      </c>
      <c r="AF97" s="24">
        <f t="shared" si="283"/>
        <v>0.99408227194742338</v>
      </c>
      <c r="AG97" s="24">
        <f t="shared" si="283"/>
        <v>0.9776386078884084</v>
      </c>
      <c r="AH97" s="24">
        <f t="shared" si="283"/>
        <v>0.76553065249880381</v>
      </c>
      <c r="AI97" s="24">
        <f t="shared" si="283"/>
        <v>0.54088659379075466</v>
      </c>
      <c r="AJ97" s="24">
        <f t="shared" si="283"/>
        <v>0.83876393530821236</v>
      </c>
      <c r="AK97" s="24">
        <f t="shared" si="283"/>
        <v>0.82515443065554717</v>
      </c>
      <c r="AL97" s="24">
        <f t="shared" si="283"/>
        <v>0.74176867418185954</v>
      </c>
      <c r="AM97" s="24">
        <f t="shared" si="283"/>
        <v>0.27655621311743472</v>
      </c>
      <c r="AN97" s="24">
        <f t="shared" si="283"/>
        <v>0.7011331728360779</v>
      </c>
      <c r="AO97" s="24">
        <f t="shared" si="283"/>
        <v>0.90018768095088753</v>
      </c>
      <c r="AP97" s="24">
        <f t="shared" si="283"/>
        <v>0.79062801715384401</v>
      </c>
      <c r="AQ97" s="24">
        <f t="shared" si="283"/>
        <v>0.85702922681234173</v>
      </c>
      <c r="AR97" s="24">
        <f t="shared" si="283"/>
        <v>0.56067345452105932</v>
      </c>
      <c r="AS97" s="24">
        <f t="shared" si="283"/>
        <v>0.9696196594861356</v>
      </c>
      <c r="AT97" s="24">
        <f t="shared" si="283"/>
        <v>1.1227821016588668</v>
      </c>
      <c r="AU97" s="24">
        <f t="shared" si="283"/>
        <v>0.97589997285732577</v>
      </c>
      <c r="AV97" s="24">
        <f t="shared" si="283"/>
        <v>0.4698790915915228</v>
      </c>
      <c r="AW97" s="24">
        <f t="shared" si="283"/>
        <v>0.32883352497737695</v>
      </c>
      <c r="AX97" s="83">
        <f t="shared" si="283"/>
        <v>1.3221552939295613</v>
      </c>
      <c r="AY97" s="83">
        <f t="shared" si="283"/>
        <v>0.8964643736293918</v>
      </c>
      <c r="AZ97" s="83">
        <f t="shared" si="283"/>
        <v>1.2975950005965662</v>
      </c>
      <c r="BA97" s="83">
        <f t="shared" si="283"/>
        <v>0.98450119930797575</v>
      </c>
      <c r="BB97" s="83">
        <f t="shared" si="283"/>
        <v>1.0831019687925656</v>
      </c>
      <c r="BC97" s="83">
        <f t="shared" si="283"/>
        <v>1.017391865301523</v>
      </c>
      <c r="BD97" s="83">
        <f t="shared" si="283"/>
        <v>0.99104882413716411</v>
      </c>
      <c r="BE97" s="83">
        <f t="shared" si="283"/>
        <v>1.10544256259659</v>
      </c>
      <c r="BF97" s="83">
        <f t="shared" si="283"/>
        <v>1.1523182323211283</v>
      </c>
      <c r="BG97" s="83">
        <f t="shared" si="283"/>
        <v>1.0040505551730727</v>
      </c>
      <c r="BH97" s="83">
        <f t="shared" si="283"/>
        <v>0.90357201562334322</v>
      </c>
      <c r="BI97" s="83">
        <f t="shared" si="283"/>
        <v>0.329386038741035</v>
      </c>
      <c r="BJ97" s="83">
        <f t="shared" si="283"/>
        <v>0.70116041245527905</v>
      </c>
      <c r="BK97" s="83">
        <f t="shared" si="283"/>
        <v>0.71368011529058473</v>
      </c>
      <c r="BL97" s="83">
        <f t="shared" si="283"/>
        <v>0.54632912987593552</v>
      </c>
      <c r="BM97" s="83">
        <f t="shared" si="283"/>
        <v>0.57855029491329935</v>
      </c>
      <c r="BN97" s="83">
        <f t="shared" si="283"/>
        <v>0.84253690338889142</v>
      </c>
      <c r="BO97" s="83">
        <f t="shared" si="283"/>
        <v>0.86466158075331423</v>
      </c>
      <c r="BP97" s="83">
        <f t="shared" si="283"/>
        <v>1.130220431081467</v>
      </c>
      <c r="BQ97" s="83">
        <f t="shared" si="283"/>
        <v>0.97200484397976639</v>
      </c>
      <c r="BR97" s="83">
        <f t="shared" si="283"/>
        <v>1.2615905679366819</v>
      </c>
      <c r="BS97" s="83">
        <f t="shared" si="283"/>
        <v>1.3596261606004962</v>
      </c>
      <c r="BT97" s="83">
        <f t="shared" si="283"/>
        <v>1.2520316887295011</v>
      </c>
      <c r="BU97" s="83">
        <f t="shared" si="283"/>
        <v>1.7168811102925738</v>
      </c>
      <c r="BV97" s="83">
        <f t="shared" si="283"/>
        <v>2.3887867095075754</v>
      </c>
      <c r="BW97" s="83">
        <f t="shared" si="283"/>
        <v>2.8338727178247467</v>
      </c>
      <c r="BX97" s="83">
        <f t="shared" si="283"/>
        <v>1.0866997017204705</v>
      </c>
      <c r="BY97" s="83">
        <f t="shared" si="283"/>
        <v>0.95832219056420342</v>
      </c>
      <c r="BZ97" s="83">
        <f t="shared" si="283"/>
        <v>1.2269020451544477</v>
      </c>
      <c r="CA97" s="83">
        <f t="shared" si="283"/>
        <v>1.0571211617211416</v>
      </c>
      <c r="CB97" s="83">
        <f t="shared" si="283"/>
        <v>1.09552453940079</v>
      </c>
      <c r="CC97" s="83">
        <f t="shared" si="283"/>
        <v>1.0712623587622785</v>
      </c>
      <c r="CD97" s="83">
        <f t="shared" si="283"/>
        <v>1.1402808467711076</v>
      </c>
      <c r="CE97" s="83">
        <f t="shared" si="282"/>
        <v>1.0349106553068228</v>
      </c>
      <c r="CF97" s="83">
        <f t="shared" si="282"/>
        <v>1.1207284791857253</v>
      </c>
      <c r="CG97" s="83">
        <f t="shared" si="282"/>
        <v>1.8405343806466003E-2</v>
      </c>
      <c r="CH97" s="83">
        <f t="shared" si="282"/>
        <v>0.80048181532520724</v>
      </c>
      <c r="CI97" s="83">
        <f t="shared" si="282"/>
        <v>0.72556276104817019</v>
      </c>
      <c r="CJ97" s="83">
        <f t="shared" si="282"/>
        <v>0.77109862296813436</v>
      </c>
      <c r="CK97" s="83">
        <f t="shared" si="282"/>
        <v>0.58740154780439513</v>
      </c>
      <c r="CL97" s="83">
        <f t="shared" si="282"/>
        <v>0.40970057739672128</v>
      </c>
      <c r="CM97" s="83">
        <f t="shared" si="282"/>
        <v>0.8916348431355624</v>
      </c>
      <c r="CN97" s="83">
        <f t="shared" si="282"/>
        <v>0.83860592781041632</v>
      </c>
      <c r="CO97" s="83">
        <f t="shared" si="282"/>
        <v>0.69481985769808952</v>
      </c>
      <c r="CP97" s="83">
        <f t="shared" si="282"/>
        <v>0.59950756412471551</v>
      </c>
      <c r="CQ97" s="83">
        <f t="shared" si="282"/>
        <v>0.91851197840018373</v>
      </c>
      <c r="CR97" s="24">
        <f t="shared" si="282"/>
        <v>0.73189015909359056</v>
      </c>
      <c r="CS97" s="24">
        <f t="shared" si="282"/>
        <v>0.93594723444023142</v>
      </c>
      <c r="CT97" s="24">
        <f t="shared" si="282"/>
        <v>0.63395585443329117</v>
      </c>
      <c r="CU97" s="24">
        <f t="shared" si="282"/>
        <v>1.0070976334581836</v>
      </c>
      <c r="CV97" s="24">
        <f t="shared" si="282"/>
        <v>0.52944644026816234</v>
      </c>
      <c r="CW97" s="24">
        <f t="shared" si="282"/>
        <v>0.8509093860400383</v>
      </c>
      <c r="CX97" s="24">
        <f t="shared" si="282"/>
        <v>0.95812025517271637</v>
      </c>
      <c r="CY97" s="24">
        <f t="shared" si="282"/>
        <v>1.0231524826926666</v>
      </c>
      <c r="CZ97" s="24">
        <f t="shared" si="282"/>
        <v>0.56273189324977535</v>
      </c>
      <c r="DA97" s="24">
        <f t="shared" si="282"/>
        <v>0.69674750921105832</v>
      </c>
      <c r="DB97" s="24">
        <f t="shared" si="282"/>
        <v>0.98912878832849016</v>
      </c>
      <c r="DC97" s="26">
        <f t="shared" si="283"/>
        <v>2.1023771036002779</v>
      </c>
      <c r="DD97" s="26">
        <f t="shared" si="283"/>
        <v>2.1694819296356691</v>
      </c>
      <c r="DE97" s="26">
        <f t="shared" si="283"/>
        <v>2.1715950423198205</v>
      </c>
      <c r="DF97" s="26">
        <f t="shared" si="283"/>
        <v>1.9270719358099817</v>
      </c>
      <c r="DG97" s="26">
        <f t="shared" si="283"/>
        <v>2.0932231453877885</v>
      </c>
      <c r="DH97" s="26">
        <f t="shared" si="283"/>
        <v>2.3626669853933207</v>
      </c>
      <c r="DI97" s="26">
        <f t="shared" si="283"/>
        <v>2.0340535074616954</v>
      </c>
      <c r="DJ97" s="26">
        <f t="shared" si="283"/>
        <v>2.0252053975157791</v>
      </c>
      <c r="DK97" s="26">
        <f t="shared" si="283"/>
        <v>2.0475119378355129</v>
      </c>
      <c r="DL97" s="26">
        <f t="shared" si="283"/>
        <v>2.0613885249869668</v>
      </c>
      <c r="DM97" s="26">
        <f t="shared" si="283"/>
        <v>2.1073524983691576</v>
      </c>
      <c r="DN97" s="26">
        <f t="shared" si="283"/>
        <v>1.7330651636945762</v>
      </c>
      <c r="DO97" s="26">
        <f t="shared" si="283"/>
        <v>2.011219599749817</v>
      </c>
      <c r="DP97" s="26">
        <f t="shared" si="283"/>
        <v>1.9602873216832275</v>
      </c>
      <c r="DQ97" s="26">
        <v>2.5210200731422709</v>
      </c>
      <c r="DR97" s="26">
        <v>2.9596937283805667</v>
      </c>
      <c r="DS97" s="26">
        <v>3.8682681618391865</v>
      </c>
      <c r="DT97" s="26">
        <v>2.7445893784385076</v>
      </c>
      <c r="DU97" s="26">
        <v>2.4567781774148147</v>
      </c>
      <c r="DV97" s="26">
        <v>2.6244319519415069</v>
      </c>
      <c r="DW97" s="26">
        <f t="shared" si="283"/>
        <v>5.4669275007283105</v>
      </c>
      <c r="DX97" s="26">
        <f t="shared" si="283"/>
        <v>3.1002687904011004</v>
      </c>
      <c r="DY97" s="26">
        <f t="shared" si="283"/>
        <v>2.1168974715008666</v>
      </c>
      <c r="DZ97" s="26">
        <f t="shared" si="272"/>
        <v>2.521666819144595</v>
      </c>
      <c r="EA97" s="26">
        <f t="shared" si="272"/>
        <v>6.5093919175218389</v>
      </c>
      <c r="EB97" s="26">
        <f t="shared" si="272"/>
        <v>1.6741697532614579</v>
      </c>
      <c r="EC97" s="26">
        <f t="shared" si="272"/>
        <v>1.7480533698766569</v>
      </c>
      <c r="ED97" s="26">
        <f t="shared" si="272"/>
        <v>1.8108220964583264</v>
      </c>
      <c r="EE97" s="26">
        <f t="shared" si="272"/>
        <v>1.7666362028668217</v>
      </c>
      <c r="EF97" s="26">
        <f t="shared" si="272"/>
        <v>1.8475510004331646</v>
      </c>
      <c r="EG97" s="26">
        <f t="shared" si="272"/>
        <v>3.3825262793887019</v>
      </c>
      <c r="EH97" s="26">
        <f t="shared" si="272"/>
        <v>0.93511409926898659</v>
      </c>
      <c r="EI97" s="26">
        <f t="shared" si="272"/>
        <v>0.67735049416375026</v>
      </c>
      <c r="EJ97" s="26">
        <f t="shared" si="272"/>
        <v>1.8130677707356189</v>
      </c>
      <c r="EK97" s="26">
        <f t="shared" si="272"/>
        <v>1.2702942020487107</v>
      </c>
      <c r="EL97" s="26">
        <f t="shared" si="272"/>
        <v>1.8385577246076434</v>
      </c>
      <c r="EM97" s="26">
        <f t="shared" si="272"/>
        <v>2.1649092030141182</v>
      </c>
      <c r="EN97" s="26">
        <f t="shared" si="272"/>
        <v>2.3208519226796058</v>
      </c>
      <c r="EO97" s="26">
        <f t="shared" si="272"/>
        <v>2.4649132904104385</v>
      </c>
      <c r="EP97" s="26">
        <f t="shared" si="272"/>
        <v>2.6693175555825484</v>
      </c>
      <c r="EQ97" s="26">
        <f t="shared" si="272"/>
        <v>3.004617627963805</v>
      </c>
      <c r="ER97" s="27">
        <v>0.35312036057492663</v>
      </c>
      <c r="ES97" s="27">
        <v>0.50786505954412642</v>
      </c>
      <c r="ET97" s="27">
        <v>0.74910492436394716</v>
      </c>
      <c r="EU97" s="27">
        <v>0.9083718293061932</v>
      </c>
      <c r="EV97" s="27">
        <v>0.58179926670400683</v>
      </c>
      <c r="EW97" s="27">
        <v>0.32763720057578888</v>
      </c>
      <c r="EX97" s="27">
        <v>1.0534710940153127</v>
      </c>
      <c r="EY97" s="27">
        <v>0.50443266473779891</v>
      </c>
      <c r="EZ97" s="27">
        <v>0.66334267495954335</v>
      </c>
      <c r="FA97" s="27">
        <v>0.84908459959897153</v>
      </c>
      <c r="FB97" s="27">
        <v>0.65116190208443125</v>
      </c>
      <c r="FC97" s="27">
        <v>0.9109504817994849</v>
      </c>
      <c r="FD97" s="27">
        <v>0.78777853212979509</v>
      </c>
      <c r="FE97" s="27">
        <v>0.22575204803909779</v>
      </c>
      <c r="FF97" s="27">
        <v>0.46596577696085012</v>
      </c>
      <c r="FG97" s="27">
        <v>0.41952056047596098</v>
      </c>
      <c r="FH97" s="27">
        <v>0.57895721834071034</v>
      </c>
      <c r="FI97" s="27">
        <v>0.43417217585574303</v>
      </c>
      <c r="FJ97" s="27">
        <v>0.23632573282359812</v>
      </c>
      <c r="FK97" s="27">
        <v>0.45442844060081</v>
      </c>
      <c r="FL97" s="27">
        <v>0.76141987567196812</v>
      </c>
      <c r="FM97" s="27">
        <v>0.79025328757169055</v>
      </c>
      <c r="FN97" s="27">
        <v>0</v>
      </c>
      <c r="FO97" s="27">
        <v>1.0700074053860742</v>
      </c>
      <c r="FP97" s="27">
        <v>0</v>
      </c>
      <c r="FQ97" s="27">
        <v>-2.4124746322189836E-2</v>
      </c>
      <c r="FR97" s="27">
        <v>7.8679063941492655E-2</v>
      </c>
      <c r="FS97" s="27">
        <v>0.56141255139178292</v>
      </c>
      <c r="FT97" s="27">
        <v>0</v>
      </c>
      <c r="FU97" s="27">
        <v>9.9252832458700063E-2</v>
      </c>
      <c r="FV97" s="27">
        <f t="shared" si="279"/>
        <v>0.45070245025572719</v>
      </c>
      <c r="FW97" s="27">
        <f t="shared" si="273"/>
        <v>0.50872470751159393</v>
      </c>
      <c r="FX97" s="27">
        <f t="shared" si="273"/>
        <v>0.57467904097053724</v>
      </c>
      <c r="FY97" s="27">
        <f t="shared" si="273"/>
        <v>0.62018691822126715</v>
      </c>
      <c r="FZ97" s="27">
        <f t="shared" si="273"/>
        <v>0.61338058345235058</v>
      </c>
      <c r="GA97" s="27">
        <f t="shared" si="273"/>
        <v>0.36109481742880367</v>
      </c>
      <c r="GB97" s="27">
        <f t="shared" si="273"/>
        <v>0.55744377434518144</v>
      </c>
      <c r="GC97" s="27">
        <f t="shared" si="273"/>
        <v>0.15044555165745621</v>
      </c>
      <c r="GD97" s="27">
        <f t="shared" si="273"/>
        <v>6.7412846147720695E-2</v>
      </c>
      <c r="GE97" s="27">
        <f t="shared" si="273"/>
        <v>0.12418989421993309</v>
      </c>
      <c r="GF97" s="27">
        <f t="shared" si="273"/>
        <v>0.21545362370242085</v>
      </c>
      <c r="GG97" s="27">
        <f t="shared" si="273"/>
        <v>0.41084564207788743</v>
      </c>
      <c r="GH97" s="27">
        <f t="shared" si="273"/>
        <v>0.38258041689805994</v>
      </c>
      <c r="GI97" s="27">
        <f t="shared" si="273"/>
        <v>0.47035183513330486</v>
      </c>
      <c r="GJ97" s="27">
        <f t="shared" si="273"/>
        <v>0.29849836090706999</v>
      </c>
      <c r="GK97" s="27">
        <f t="shared" si="273"/>
        <v>0.53229829752978586</v>
      </c>
      <c r="GL97" s="27">
        <f t="shared" si="273"/>
        <v>0.31771983863764047</v>
      </c>
      <c r="GM97" s="27">
        <f t="shared" si="273"/>
        <v>0.19520781066333462</v>
      </c>
      <c r="GN97" s="27">
        <f t="shared" si="273"/>
        <v>0.27088304616992553</v>
      </c>
      <c r="GO97" s="27">
        <f t="shared" si="273"/>
        <v>0.78759844745272445</v>
      </c>
      <c r="GP97" s="27">
        <f t="shared" si="273"/>
        <v>1.0163454851644871</v>
      </c>
      <c r="GQ97" s="27">
        <f t="shared" si="273"/>
        <v>0.52542712413855219</v>
      </c>
      <c r="GR97" s="27">
        <f t="shared" si="273"/>
        <v>0.57096693548511601</v>
      </c>
      <c r="GS97" s="27">
        <f t="shared" si="273"/>
        <v>0.32229035684066648</v>
      </c>
      <c r="GT97" s="27">
        <f t="shared" si="273"/>
        <v>0.39490228359398005</v>
      </c>
      <c r="GU97" s="27">
        <f t="shared" si="273"/>
        <v>0.30370575211710804</v>
      </c>
      <c r="GV97" s="27">
        <f t="shared" si="273"/>
        <v>0.72042968286144371</v>
      </c>
      <c r="GW97" s="27">
        <f t="shared" ref="FX97:IB101" si="284">GW81*GW$90</f>
        <v>1.0936074121449619</v>
      </c>
      <c r="GX97" s="27">
        <f t="shared" si="284"/>
        <v>0.46166608474653292</v>
      </c>
      <c r="GY97" s="27">
        <f t="shared" si="284"/>
        <v>0.59005024702839637</v>
      </c>
      <c r="GZ97" s="27">
        <f t="shared" si="284"/>
        <v>0.35097372000733151</v>
      </c>
      <c r="HA97" s="27">
        <f>HA81*HA$90</f>
        <v>0.66986659783559344</v>
      </c>
      <c r="HB97" s="27">
        <f t="shared" si="284"/>
        <v>0.10015444581770305</v>
      </c>
      <c r="HC97" s="27">
        <f t="shared" si="284"/>
        <v>0.46111956851840408</v>
      </c>
      <c r="HD97" s="27">
        <f t="shared" si="284"/>
        <v>0.51779117551716169</v>
      </c>
      <c r="HE97" s="27">
        <f t="shared" si="284"/>
        <v>0.81744715085049058</v>
      </c>
      <c r="HF97" s="27">
        <f t="shared" si="284"/>
        <v>1.3378031442263103</v>
      </c>
      <c r="HG97" s="27">
        <f t="shared" si="284"/>
        <v>0.98806951445960589</v>
      </c>
      <c r="HH97" s="27">
        <f t="shared" si="284"/>
        <v>1.0438432062007468</v>
      </c>
      <c r="HI97" s="27">
        <f t="shared" si="284"/>
        <v>0.56141255139178292</v>
      </c>
      <c r="HJ97" s="27">
        <f t="shared" si="284"/>
        <v>0.83315364923751745</v>
      </c>
      <c r="HK97" s="27">
        <f t="shared" si="284"/>
        <v>1.2457941864955138</v>
      </c>
      <c r="HL97" s="27">
        <f t="shared" si="284"/>
        <v>0.63720821546258566</v>
      </c>
      <c r="HM97" s="27">
        <f t="shared" si="284"/>
        <v>0.59474093032593867</v>
      </c>
      <c r="HN97" s="27">
        <f t="shared" si="284"/>
        <v>0.28491754150919618</v>
      </c>
      <c r="HO97" s="27">
        <f t="shared" si="284"/>
        <v>0.19413262023663205</v>
      </c>
      <c r="HP97" s="27">
        <f t="shared" si="284"/>
        <v>0.54703616376312869</v>
      </c>
      <c r="HQ97" s="27">
        <f t="shared" si="284"/>
        <v>0.37454116990521874</v>
      </c>
      <c r="HR97" s="27">
        <f t="shared" si="284"/>
        <v>0.6695569541752312</v>
      </c>
      <c r="HS97" s="27">
        <f t="shared" si="284"/>
        <v>0.48120930498073033</v>
      </c>
      <c r="HT97" s="27">
        <f t="shared" si="284"/>
        <v>0.64569151511375966</v>
      </c>
      <c r="HU97" s="27">
        <f t="shared" si="284"/>
        <v>0.84078918101563271</v>
      </c>
      <c r="HV97" s="27">
        <f t="shared" si="284"/>
        <v>0.57673174144978745</v>
      </c>
      <c r="HW97" s="27">
        <f t="shared" si="284"/>
        <v>1.0276237952182707</v>
      </c>
      <c r="HX97" s="27">
        <f t="shared" si="284"/>
        <v>0.47561072611954258</v>
      </c>
      <c r="HY97" s="27">
        <f t="shared" si="284"/>
        <v>0.55903924560712603</v>
      </c>
      <c r="HZ97" s="27">
        <f t="shared" si="284"/>
        <v>7.8679063941492655E-2</v>
      </c>
      <c r="IA97" s="27">
        <f t="shared" si="284"/>
        <v>0.58085866294855115</v>
      </c>
      <c r="IB97" s="27">
        <f t="shared" si="284"/>
        <v>0.41386253814286683</v>
      </c>
      <c r="IC97" s="27">
        <f t="shared" si="274"/>
        <v>0.57206644444478494</v>
      </c>
      <c r="ID97" s="27">
        <f t="shared" si="274"/>
        <v>0.39183574948127448</v>
      </c>
      <c r="IE97" s="27">
        <f t="shared" si="274"/>
        <v>0.50892185881448304</v>
      </c>
      <c r="IF97" s="27">
        <f t="shared" si="274"/>
        <v>-0.14075177917297552</v>
      </c>
      <c r="IG97" s="27">
        <f t="shared" si="274"/>
        <v>0.54312733924966083</v>
      </c>
      <c r="IH97" s="27">
        <f t="shared" si="274"/>
        <v>0.39518211209246845</v>
      </c>
      <c r="II97" s="27">
        <f t="shared" si="274"/>
        <v>-2.4124746322189836E-2</v>
      </c>
      <c r="IJ97" s="27">
        <f t="shared" si="274"/>
        <v>0.32663561795928964</v>
      </c>
      <c r="IK97" s="27">
        <f t="shared" si="274"/>
        <v>0.54426969493086463</v>
      </c>
      <c r="IL97" s="27">
        <f t="shared" si="274"/>
        <v>0.52221411586136957</v>
      </c>
      <c r="IM97" s="27">
        <f t="shared" si="274"/>
        <v>0.43362035371647834</v>
      </c>
      <c r="IN97" s="27">
        <f t="shared" si="274"/>
        <v>0.48526027221090678</v>
      </c>
      <c r="IO97" s="27">
        <f t="shared" si="274"/>
        <v>0.59370685188138517</v>
      </c>
      <c r="IP97" s="27">
        <f t="shared" si="274"/>
        <v>0.69348389878242789</v>
      </c>
      <c r="IQ97" s="27">
        <f t="shared" si="274"/>
        <v>0.21993701697040499</v>
      </c>
      <c r="IR97" s="27">
        <f t="shared" si="274"/>
        <v>0.44561150857351378</v>
      </c>
      <c r="IS97" s="27">
        <f t="shared" si="274"/>
        <v>0.36211086811489024</v>
      </c>
      <c r="IT97" s="27">
        <f t="shared" si="274"/>
        <v>0.84151291675876594</v>
      </c>
      <c r="IU97" s="27">
        <f t="shared" si="275"/>
        <v>1.0627041868334897</v>
      </c>
      <c r="IV97" s="27">
        <f t="shared" si="275"/>
        <v>0.86372273604033356</v>
      </c>
      <c r="IW97" s="27">
        <f t="shared" si="275"/>
        <v>1.4696260295887476</v>
      </c>
      <c r="IX97" s="27">
        <f t="shared" si="275"/>
        <v>1.3560767526557862</v>
      </c>
      <c r="IY97" s="27">
        <f t="shared" si="275"/>
        <v>0.46821399980251827</v>
      </c>
      <c r="IZ97" s="27">
        <f t="shared" si="275"/>
        <v>0.38051507054318889</v>
      </c>
      <c r="JA97" s="27">
        <f t="shared" si="275"/>
        <v>0.85763664146269769</v>
      </c>
      <c r="JB97" s="27">
        <f t="shared" si="275"/>
        <v>0.53337042436765436</v>
      </c>
      <c r="JC97" s="27">
        <f t="shared" si="275"/>
        <v>0.54657284349475344</v>
      </c>
      <c r="JD97" s="27">
        <f t="shared" si="275"/>
        <v>0.27245435182127353</v>
      </c>
      <c r="JE97" s="27">
        <f t="shared" si="275"/>
        <v>0.76606689278485307</v>
      </c>
      <c r="JF97" s="27">
        <f t="shared" si="275"/>
        <v>0.68554313349342855</v>
      </c>
      <c r="JG97" s="27">
        <f t="shared" si="275"/>
        <v>0.55221036207184693</v>
      </c>
      <c r="JH97" s="27">
        <f t="shared" si="275"/>
        <v>0.48907090244623824</v>
      </c>
      <c r="JI97" s="27">
        <f t="shared" si="275"/>
        <v>0.61061473830676072</v>
      </c>
      <c r="JJ97" s="27">
        <f t="shared" si="275"/>
        <v>0.50348514822636392</v>
      </c>
      <c r="JK97" s="27">
        <f t="shared" si="280"/>
        <v>0.69478777160354432</v>
      </c>
      <c r="JL97" s="27">
        <f t="shared" si="276"/>
        <v>0.46659505085915737</v>
      </c>
      <c r="JM97" s="27">
        <f t="shared" si="276"/>
        <v>0.68221934095240366</v>
      </c>
      <c r="JN97" s="27">
        <f t="shared" si="276"/>
        <v>0.62893683269368683</v>
      </c>
      <c r="JO97" s="27">
        <f t="shared" si="276"/>
        <v>0.61173024180519153</v>
      </c>
      <c r="JP97" s="27">
        <f t="shared" si="276"/>
        <v>0.75491014476886942</v>
      </c>
      <c r="JQ97" s="27">
        <f t="shared" si="276"/>
        <v>0.921537232594283</v>
      </c>
      <c r="JR97" s="27">
        <f t="shared" si="276"/>
        <v>0.48563097751219603</v>
      </c>
      <c r="JS97" s="27">
        <f t="shared" si="276"/>
        <v>0.92814205253539783</v>
      </c>
      <c r="JT97" s="27">
        <f t="shared" si="276"/>
        <v>1.010919336474523</v>
      </c>
      <c r="JU97" s="27">
        <f t="shared" si="276"/>
        <v>0.73339767705119807</v>
      </c>
      <c r="JV97" s="27">
        <f t="shared" si="276"/>
        <v>0.84459323893326532</v>
      </c>
      <c r="JW97" s="27">
        <f t="shared" si="276"/>
        <v>0.74051829353343135</v>
      </c>
      <c r="JX97" s="27">
        <f t="shared" si="276"/>
        <v>0.88526391088441481</v>
      </c>
      <c r="JY97" s="27">
        <f t="shared" si="276"/>
        <v>0.73795460821525183</v>
      </c>
      <c r="JZ97" s="27">
        <f t="shared" si="276"/>
        <v>0.97573369614664685</v>
      </c>
      <c r="KA97" s="27">
        <f t="shared" si="276"/>
        <v>0.5742095341559158</v>
      </c>
      <c r="KB97" s="27">
        <f t="shared" si="276"/>
        <v>0.82399807566438232</v>
      </c>
      <c r="KC97" s="27">
        <f t="shared" si="276"/>
        <v>0.52475636488647714</v>
      </c>
      <c r="KD97" s="27">
        <f t="shared" si="281"/>
        <v>1.1352558345379351</v>
      </c>
      <c r="KE97" s="27">
        <f t="shared" si="281"/>
        <v>0.42611315221387913</v>
      </c>
      <c r="KF97" s="27">
        <f t="shared" si="281"/>
        <v>0.57253797740789814</v>
      </c>
      <c r="KG97" s="27">
        <f t="shared" si="281"/>
        <v>0.62047926416213239</v>
      </c>
      <c r="KH97" s="27">
        <f t="shared" si="281"/>
        <v>0.25864786232739578</v>
      </c>
      <c r="KI97" s="27">
        <f t="shared" si="281"/>
        <v>0.59882143509742369</v>
      </c>
      <c r="KJ97" s="27">
        <f t="shared" si="281"/>
        <v>0.61795536210228152</v>
      </c>
      <c r="KK97" s="27">
        <f t="shared" si="281"/>
        <v>0.38652538610410297</v>
      </c>
      <c r="KL97" s="27">
        <f t="shared" si="281"/>
        <v>0.5152950859399289</v>
      </c>
      <c r="KM97" s="238">
        <f t="shared" si="281"/>
        <v>0.32892797022453729</v>
      </c>
      <c r="KN97" s="238">
        <f t="shared" si="281"/>
        <v>0.14312266180571931</v>
      </c>
      <c r="KO97" s="239">
        <f t="shared" si="281"/>
        <v>-1.0228388427847093</v>
      </c>
      <c r="KP97" s="239">
        <f t="shared" si="281"/>
        <v>0.73852871573472301</v>
      </c>
      <c r="KQ97" s="239">
        <f t="shared" si="281"/>
        <v>0.63846155815896455</v>
      </c>
      <c r="KR97" s="239">
        <f t="shared" si="281"/>
        <v>1.1126978284301114</v>
      </c>
      <c r="KS97" s="239">
        <f t="shared" si="281"/>
        <v>1.2067169443993464</v>
      </c>
      <c r="KT97" s="239">
        <f t="shared" si="281"/>
        <v>1.1142554664134312</v>
      </c>
      <c r="KU97" s="239">
        <f t="shared" si="281"/>
        <v>0.64139700948785316</v>
      </c>
      <c r="KV97" s="239">
        <f t="shared" si="281"/>
        <v>0.71146067642641686</v>
      </c>
      <c r="KW97" s="239">
        <f t="shared" si="281"/>
        <v>0.76268351196478212</v>
      </c>
      <c r="KX97" s="239">
        <f t="shared" si="281"/>
        <v>0.73551735781039573</v>
      </c>
      <c r="KY97" s="239">
        <f t="shared" si="281"/>
        <v>0.84053337437590403</v>
      </c>
      <c r="KZ97" s="239">
        <f t="shared" si="281"/>
        <v>0.76695806058049565</v>
      </c>
      <c r="LA97" s="239">
        <f t="shared" si="281"/>
        <v>0.68037585868490547</v>
      </c>
      <c r="LB97" s="239">
        <f t="shared" si="281"/>
        <v>0.50925559682978094</v>
      </c>
      <c r="LC97" s="239">
        <f t="shared" si="281"/>
        <v>0.43124163033077145</v>
      </c>
      <c r="LD97" s="239">
        <f t="shared" si="281"/>
        <v>0.477390647095638</v>
      </c>
      <c r="LE97" s="239">
        <f t="shared" si="281"/>
        <v>4.697799852165007E-2</v>
      </c>
      <c r="LF97" s="239">
        <f t="shared" si="281"/>
        <v>0.56464855556456117</v>
      </c>
      <c r="LG97" s="239">
        <f t="shared" si="281"/>
        <v>0.30097876273181545</v>
      </c>
      <c r="LH97" s="239">
        <f t="shared" si="281"/>
        <v>0.19580662972340881</v>
      </c>
      <c r="LI97" s="239">
        <f t="shared" si="281"/>
        <v>0.13174130772096521</v>
      </c>
      <c r="LJ97" s="239">
        <f t="shared" si="281"/>
        <v>1.4594891139799751</v>
      </c>
      <c r="LK97" s="239">
        <f t="shared" si="281"/>
        <v>1.8524591870356666</v>
      </c>
      <c r="LL97" s="239">
        <f t="shared" si="281"/>
        <v>1.1379967460157776</v>
      </c>
      <c r="LM97" s="240">
        <f t="shared" si="281"/>
        <v>9.3572506801033434E-2</v>
      </c>
      <c r="LN97" s="240">
        <f t="shared" si="281"/>
        <v>0.17263161688879841</v>
      </c>
      <c r="LO97" s="240">
        <v>0</v>
      </c>
      <c r="LP97" s="240">
        <f t="shared" si="281"/>
        <v>0.71503211606908312</v>
      </c>
      <c r="LQ97" s="240">
        <f t="shared" si="281"/>
        <v>0.28215520329846316</v>
      </c>
      <c r="LR97" s="240">
        <f t="shared" si="281"/>
        <v>0.53262321677445112</v>
      </c>
      <c r="LS97" s="240">
        <f t="shared" si="281"/>
        <v>0.39688375935123449</v>
      </c>
      <c r="LT97" s="127">
        <f t="shared" si="277"/>
        <v>0.10074942934541861</v>
      </c>
      <c r="LU97" s="127">
        <f t="shared" si="277"/>
        <v>0.28725379180678717</v>
      </c>
      <c r="LV97" s="127">
        <f t="shared" si="277"/>
        <v>-9.8309848274144504E-2</v>
      </c>
      <c r="LW97" s="127">
        <f t="shared" si="277"/>
        <v>0.2388181745401512</v>
      </c>
      <c r="LX97" s="127">
        <f t="shared" si="277"/>
        <v>3.2531607062910591E-2</v>
      </c>
      <c r="LY97" s="127">
        <f t="shared" si="277"/>
        <v>0.13364608409288878</v>
      </c>
      <c r="LZ97" s="127">
        <f t="shared" si="277"/>
        <v>5.9017480436166628E-2</v>
      </c>
      <c r="MA97" s="127">
        <f t="shared" si="277"/>
        <v>0.15148894531993543</v>
      </c>
      <c r="MB97" s="127">
        <f t="shared" si="277"/>
        <v>0</v>
      </c>
      <c r="MC97" s="127">
        <f t="shared" si="277"/>
        <v>3.8276316757856761E-2</v>
      </c>
      <c r="MD97" s="127">
        <f t="shared" si="277"/>
        <v>5.7579374018466474E-3</v>
      </c>
      <c r="ME97" s="127">
        <f t="shared" si="277"/>
        <v>0.23404739699003677</v>
      </c>
      <c r="MF97" s="127">
        <f t="shared" si="277"/>
        <v>0.36712292087317183</v>
      </c>
      <c r="MG97" s="127">
        <f t="shared" si="277"/>
        <v>0.20714828494719295</v>
      </c>
      <c r="MH97" s="127">
        <f t="shared" si="277"/>
        <v>4.3664547204262598E-2</v>
      </c>
      <c r="MI97" s="127">
        <f t="shared" si="277"/>
        <v>0.4501443181133335</v>
      </c>
      <c r="MJ97" s="127">
        <f t="shared" si="277"/>
        <v>1.0414436912659541E-2</v>
      </c>
      <c r="MK97" s="127">
        <f t="shared" si="277"/>
        <v>0.12782646027067218</v>
      </c>
      <c r="ML97" s="127">
        <f t="shared" si="277"/>
        <v>0.81802920923796463</v>
      </c>
      <c r="MM97" s="127">
        <f t="shared" si="277"/>
        <v>1.0472447354270449</v>
      </c>
      <c r="MN97" s="127">
        <f t="shared" si="277"/>
        <v>0.16898165055314082</v>
      </c>
      <c r="MO97" s="127">
        <f t="shared" si="277"/>
        <v>0.26568265079473297</v>
      </c>
      <c r="MP97" s="127">
        <f t="shared" si="277"/>
        <v>9.4547145455330786E-2</v>
      </c>
      <c r="MQ97" s="127">
        <f t="shared" si="277"/>
        <v>0.24165677967089369</v>
      </c>
      <c r="MR97" s="127">
        <f t="shared" si="277"/>
        <v>0.26053094784576897</v>
      </c>
      <c r="MS97" s="127">
        <f t="shared" si="277"/>
        <v>0.33999440436893491</v>
      </c>
      <c r="MT97" s="127">
        <f t="shared" si="277"/>
        <v>0.57953133410310986</v>
      </c>
      <c r="MU97" s="127">
        <f t="shared" si="277"/>
        <v>0.61931844798943436</v>
      </c>
      <c r="MV97" s="127">
        <f t="shared" si="277"/>
        <v>0.70471800106945814</v>
      </c>
      <c r="MW97" s="127">
        <f t="shared" si="277"/>
        <v>0.19214058083105942</v>
      </c>
      <c r="MX97" s="127">
        <f t="shared" si="277"/>
        <v>0.39540955057565419</v>
      </c>
      <c r="MY97" s="127">
        <f t="shared" si="277"/>
        <v>0.49133823702630558</v>
      </c>
      <c r="MZ97" s="127">
        <f t="shared" si="277"/>
        <v>0.61304397493386042</v>
      </c>
      <c r="NA97" s="127">
        <f t="shared" si="277"/>
        <v>3.8653589144093912E-2</v>
      </c>
      <c r="NB97" s="127">
        <f t="shared" si="277"/>
        <v>0.24949091487633793</v>
      </c>
      <c r="NC97" s="127">
        <f t="shared" si="277"/>
        <v>0.63702999567069185</v>
      </c>
      <c r="ND97" s="127">
        <f t="shared" si="277"/>
        <v>0.56291249316524938</v>
      </c>
      <c r="NE97" s="127">
        <f t="shared" si="277"/>
        <v>0.26230666417700921</v>
      </c>
    </row>
    <row r="98" spans="1:369" s="38" customFormat="1">
      <c r="A98" s="24" t="s">
        <v>214</v>
      </c>
      <c r="B98" s="24">
        <f t="shared" si="278"/>
        <v>3.4010375068302026E-2</v>
      </c>
      <c r="C98" s="24">
        <f t="shared" si="278"/>
        <v>2.991477926198554E-2</v>
      </c>
      <c r="D98" s="24">
        <f t="shared" si="278"/>
        <v>4.4380607187952718E-2</v>
      </c>
      <c r="E98" s="24">
        <f t="shared" si="278"/>
        <v>3.3028482866517259E-2</v>
      </c>
      <c r="F98" s="24">
        <f t="shared" si="278"/>
        <v>4.6330002207386999E-2</v>
      </c>
      <c r="G98" s="24">
        <f t="shared" si="278"/>
        <v>3.6542280890371689E-2</v>
      </c>
      <c r="H98" s="24">
        <f t="shared" si="278"/>
        <v>3.5096769164925101E-2</v>
      </c>
      <c r="I98" s="24">
        <f t="shared" si="278"/>
        <v>2.5577510174323442E-3</v>
      </c>
      <c r="J98" s="24">
        <f t="shared" si="278"/>
        <v>4.4079795168584644E-2</v>
      </c>
      <c r="K98" s="24">
        <f t="shared" si="278"/>
        <v>3.6766704983063156E-2</v>
      </c>
      <c r="L98" s="24">
        <f t="shared" si="278"/>
        <v>1.9880398903907091E-3</v>
      </c>
      <c r="M98" s="24">
        <f t="shared" si="278"/>
        <v>3.2480205574893943E-2</v>
      </c>
      <c r="N98" s="24">
        <f t="shared" si="278"/>
        <v>3.4066186595852498E-2</v>
      </c>
      <c r="O98" s="24">
        <f t="shared" si="278"/>
        <v>4.466716976933198E-2</v>
      </c>
      <c r="P98" s="24">
        <f t="shared" si="278"/>
        <v>4.6540573336792269E-2</v>
      </c>
      <c r="Q98" s="24">
        <f t="shared" si="278"/>
        <v>4.2159421941236785E-2</v>
      </c>
      <c r="R98" s="24">
        <f t="shared" si="283"/>
        <v>3.6219200269811382E-2</v>
      </c>
      <c r="S98" s="24">
        <f t="shared" si="283"/>
        <v>3.581884135297695E-2</v>
      </c>
      <c r="T98" s="24">
        <f t="shared" si="283"/>
        <v>3.3263485451867254E-2</v>
      </c>
      <c r="U98" s="24">
        <f t="shared" si="283"/>
        <v>3.4261631864104261E-2</v>
      </c>
      <c r="V98" s="24">
        <f t="shared" si="283"/>
        <v>3.6638446680504325E-2</v>
      </c>
      <c r="W98" s="24">
        <f t="shared" si="283"/>
        <v>3.9959753438628294E-2</v>
      </c>
      <c r="X98" s="24">
        <f t="shared" si="283"/>
        <v>4.1669042020440833E-2</v>
      </c>
      <c r="Y98" s="24">
        <f t="shared" si="283"/>
        <v>3.94788957899617E-2</v>
      </c>
      <c r="Z98" s="24">
        <f t="shared" si="283"/>
        <v>4.2148439847287257E-2</v>
      </c>
      <c r="AA98" s="24">
        <f t="shared" si="283"/>
        <v>4.1879408171457091E-2</v>
      </c>
      <c r="AB98" s="24">
        <f t="shared" si="283"/>
        <v>4.8833275486798666E-2</v>
      </c>
      <c r="AC98" s="24">
        <f t="shared" si="283"/>
        <v>4.5801343949780256E-2</v>
      </c>
      <c r="AD98" s="24">
        <f t="shared" si="283"/>
        <v>4.9503898128285033E-2</v>
      </c>
      <c r="AE98" s="24">
        <f t="shared" si="283"/>
        <v>5.2017324468601613E-2</v>
      </c>
      <c r="AF98" s="24">
        <f t="shared" si="283"/>
        <v>4.4838093962719233E-2</v>
      </c>
      <c r="AG98" s="24">
        <f t="shared" si="283"/>
        <v>4.5250540316368042E-2</v>
      </c>
      <c r="AH98" s="24">
        <f t="shared" si="283"/>
        <v>4.2996991177406921E-2</v>
      </c>
      <c r="AI98" s="24">
        <f t="shared" si="283"/>
        <v>0</v>
      </c>
      <c r="AJ98" s="24">
        <f t="shared" si="283"/>
        <v>2.8841490693440438E-2</v>
      </c>
      <c r="AK98" s="24">
        <f t="shared" si="283"/>
        <v>2.7958161463099634E-2</v>
      </c>
      <c r="AL98" s="24">
        <f t="shared" si="283"/>
        <v>3.5541098059742329E-2</v>
      </c>
      <c r="AM98" s="24">
        <f t="shared" si="283"/>
        <v>3.1791116124622681E-2</v>
      </c>
      <c r="AN98" s="24">
        <f t="shared" si="283"/>
        <v>4.1815577153350582E-2</v>
      </c>
      <c r="AO98" s="24">
        <f t="shared" si="283"/>
        <v>3.6244077161864931E-2</v>
      </c>
      <c r="AP98" s="24">
        <f t="shared" si="283"/>
        <v>3.9669596295498204E-2</v>
      </c>
      <c r="AQ98" s="24">
        <f t="shared" si="283"/>
        <v>3.2695484163097678E-2</v>
      </c>
      <c r="AR98" s="24">
        <f t="shared" si="283"/>
        <v>2.9816551218618155E-2</v>
      </c>
      <c r="AS98" s="24">
        <f t="shared" si="283"/>
        <v>3.0658090839512771E-2</v>
      </c>
      <c r="AT98" s="24">
        <f t="shared" si="283"/>
        <v>2.0970884482236539E-3</v>
      </c>
      <c r="AU98" s="24">
        <f t="shared" si="283"/>
        <v>2.9011521683487305E-3</v>
      </c>
      <c r="AV98" s="24">
        <f t="shared" si="283"/>
        <v>3.5145209212373352E-2</v>
      </c>
      <c r="AW98" s="24">
        <f t="shared" si="283"/>
        <v>5.1167593532195577E-2</v>
      </c>
      <c r="AX98" s="83">
        <f t="shared" si="283"/>
        <v>0.17871721494802437</v>
      </c>
      <c r="AY98" s="83">
        <f t="shared" si="283"/>
        <v>0.20677372666958971</v>
      </c>
      <c r="AZ98" s="83">
        <f t="shared" si="283"/>
        <v>0.18225240044111091</v>
      </c>
      <c r="BA98" s="83">
        <f t="shared" si="283"/>
        <v>2.5882372364953912E-2</v>
      </c>
      <c r="BB98" s="83">
        <f t="shared" si="283"/>
        <v>0.20074794507129204</v>
      </c>
      <c r="BC98" s="83">
        <f t="shared" si="283"/>
        <v>0.12776260130441092</v>
      </c>
      <c r="BD98" s="83">
        <f t="shared" si="283"/>
        <v>0</v>
      </c>
      <c r="BE98" s="83">
        <f t="shared" si="283"/>
        <v>2.1634007103715097E-3</v>
      </c>
      <c r="BF98" s="83">
        <f t="shared" si="283"/>
        <v>0.19673658705710317</v>
      </c>
      <c r="BG98" s="83">
        <f t="shared" si="283"/>
        <v>1.9219133959075714E-2</v>
      </c>
      <c r="BH98" s="83">
        <f t="shared" si="283"/>
        <v>3.845754951574408E-2</v>
      </c>
      <c r="BI98" s="83">
        <f t="shared" si="283"/>
        <v>6.5060742539546579E-2</v>
      </c>
      <c r="BJ98" s="83">
        <f t="shared" si="283"/>
        <v>3.9483005499202584E-2</v>
      </c>
      <c r="BK98" s="83">
        <f t="shared" si="283"/>
        <v>4.9930779054435534E-2</v>
      </c>
      <c r="BL98" s="83">
        <f t="shared" si="283"/>
        <v>2.4632937283619632E-2</v>
      </c>
      <c r="BM98" s="83">
        <f t="shared" si="283"/>
        <v>4.2863550552767075E-2</v>
      </c>
      <c r="BN98" s="83">
        <f t="shared" si="283"/>
        <v>6.2008636036050703E-2</v>
      </c>
      <c r="BO98" s="83">
        <f t="shared" si="283"/>
        <v>2.7622553304055244E-2</v>
      </c>
      <c r="BP98" s="83">
        <f t="shared" si="283"/>
        <v>4.9047624306573417E-2</v>
      </c>
      <c r="BQ98" s="83">
        <f t="shared" si="283"/>
        <v>4.4776669722538458E-2</v>
      </c>
      <c r="BR98" s="83">
        <f t="shared" si="283"/>
        <v>4.1591309693908618E-2</v>
      </c>
      <c r="BS98" s="83">
        <f t="shared" si="283"/>
        <v>7.7314407987491104E-2</v>
      </c>
      <c r="BT98" s="83">
        <f t="shared" si="283"/>
        <v>7.525595388230405E-2</v>
      </c>
      <c r="BU98" s="83">
        <f t="shared" si="283"/>
        <v>8.9426159644557593E-2</v>
      </c>
      <c r="BV98" s="83">
        <f t="shared" si="283"/>
        <v>4.9131578685090375E-2</v>
      </c>
      <c r="BW98" s="83">
        <f t="shared" si="283"/>
        <v>8.290453775557903E-2</v>
      </c>
      <c r="BX98" s="83">
        <f t="shared" si="283"/>
        <v>4.722747787302712E-2</v>
      </c>
      <c r="BY98" s="83">
        <f t="shared" si="283"/>
        <v>5.5769643014988858E-2</v>
      </c>
      <c r="BZ98" s="83">
        <f t="shared" si="283"/>
        <v>5.6250098734429911E-2</v>
      </c>
      <c r="CA98" s="83">
        <f t="shared" si="283"/>
        <v>5.6144130385132489E-2</v>
      </c>
      <c r="CB98" s="83">
        <f t="shared" si="283"/>
        <v>6.0314118149083017E-2</v>
      </c>
      <c r="CC98" s="83">
        <f t="shared" si="283"/>
        <v>4.7896437492712197E-2</v>
      </c>
      <c r="CD98" s="83">
        <f t="shared" si="283"/>
        <v>3.2203686914966556E-2</v>
      </c>
      <c r="CE98" s="83">
        <f t="shared" si="282"/>
        <v>3.6119988355056434E-2</v>
      </c>
      <c r="CF98" s="83">
        <f t="shared" si="282"/>
        <v>4.1148872692032185E-2</v>
      </c>
      <c r="CG98" s="83">
        <f t="shared" si="282"/>
        <v>4.4619234855940604E-2</v>
      </c>
      <c r="CH98" s="83">
        <f t="shared" si="282"/>
        <v>5.5356111657898131E-2</v>
      </c>
      <c r="CI98" s="83">
        <f t="shared" si="282"/>
        <v>4.5776684885707915E-2</v>
      </c>
      <c r="CJ98" s="83">
        <f t="shared" si="282"/>
        <v>4.2004685431533767E-2</v>
      </c>
      <c r="CK98" s="83">
        <f t="shared" si="282"/>
        <v>5.0612493472836792E-2</v>
      </c>
      <c r="CL98" s="83">
        <f t="shared" si="282"/>
        <v>4.8271121917715223E-2</v>
      </c>
      <c r="CM98" s="83">
        <f t="shared" si="282"/>
        <v>4.9898185234497655E-2</v>
      </c>
      <c r="CN98" s="83">
        <f t="shared" si="282"/>
        <v>5.4581055571049697E-2</v>
      </c>
      <c r="CO98" s="83">
        <f t="shared" si="282"/>
        <v>5.337074212096754E-2</v>
      </c>
      <c r="CP98" s="83">
        <f t="shared" si="282"/>
        <v>5.585441298397175E-2</v>
      </c>
      <c r="CQ98" s="83">
        <f t="shared" si="282"/>
        <v>5.4861259523217333E-2</v>
      </c>
      <c r="CR98" s="24">
        <f t="shared" si="282"/>
        <v>1.2962161963232967E-2</v>
      </c>
      <c r="CS98" s="24">
        <f t="shared" si="282"/>
        <v>9.1349834090333464E-3</v>
      </c>
      <c r="CT98" s="24">
        <f t="shared" si="282"/>
        <v>1.0530943408942128E-2</v>
      </c>
      <c r="CU98" s="24">
        <f t="shared" si="282"/>
        <v>6.0241724153187334E-2</v>
      </c>
      <c r="CV98" s="24">
        <f t="shared" si="282"/>
        <v>8.584870573198379E-3</v>
      </c>
      <c r="CW98" s="24">
        <f t="shared" si="282"/>
        <v>6.2268313294192249E-3</v>
      </c>
      <c r="CX98" s="24">
        <f t="shared" si="282"/>
        <v>5.1579096941728922E-2</v>
      </c>
      <c r="CY98" s="24">
        <f t="shared" si="282"/>
        <v>5.3825107541078845E-2</v>
      </c>
      <c r="CZ98" s="24">
        <f t="shared" si="282"/>
        <v>1.1922596234386367E-2</v>
      </c>
      <c r="DA98" s="24">
        <f t="shared" si="282"/>
        <v>5.7632976074876129E-3</v>
      </c>
      <c r="DB98" s="24">
        <f t="shared" si="282"/>
        <v>5.2588763190346464E-2</v>
      </c>
      <c r="DC98" s="26">
        <f t="shared" si="283"/>
        <v>5.2393755884276784E-2</v>
      </c>
      <c r="DD98" s="26">
        <f t="shared" si="283"/>
        <v>6.6615859878126016E-2</v>
      </c>
      <c r="DE98" s="26">
        <f t="shared" si="283"/>
        <v>6.5930580870828578E-2</v>
      </c>
      <c r="DF98" s="26">
        <f t="shared" si="283"/>
        <v>5.4401118581834065E-2</v>
      </c>
      <c r="DG98" s="26">
        <f t="shared" si="283"/>
        <v>5.4652791424267398E-2</v>
      </c>
      <c r="DH98" s="26">
        <f t="shared" si="283"/>
        <v>5.4136641955666587E-2</v>
      </c>
      <c r="DI98" s="26">
        <f t="shared" si="283"/>
        <v>5.1514459234238655E-2</v>
      </c>
      <c r="DJ98" s="26">
        <f t="shared" si="283"/>
        <v>5.3371362906575723E-2</v>
      </c>
      <c r="DK98" s="26">
        <f t="shared" si="283"/>
        <v>5.2384184046945025E-2</v>
      </c>
      <c r="DL98" s="26">
        <f t="shared" si="283"/>
        <v>5.4569935039341828E-2</v>
      </c>
      <c r="DM98" s="26">
        <f t="shared" si="283"/>
        <v>5.9797587448344056E-2</v>
      </c>
      <c r="DN98" s="26">
        <f t="shared" si="283"/>
        <v>5.9656885115795075E-2</v>
      </c>
      <c r="DO98" s="26">
        <f t="shared" si="283"/>
        <v>5.3230228573298941E-2</v>
      </c>
      <c r="DP98" s="26">
        <f t="shared" si="283"/>
        <v>5.2770878924314341E-2</v>
      </c>
      <c r="DQ98" s="26">
        <v>5.395998177068817E-2</v>
      </c>
      <c r="DR98" s="26">
        <v>5.7702097650377933E-2</v>
      </c>
      <c r="DS98" s="26">
        <v>7.3735982612089968E-2</v>
      </c>
      <c r="DT98" s="26">
        <v>6.2271062735095979E-2</v>
      </c>
      <c r="DU98" s="26">
        <v>6.1108423003735202E-2</v>
      </c>
      <c r="DV98" s="26">
        <v>5.920630735404319E-2</v>
      </c>
      <c r="DW98" s="26">
        <f t="shared" si="283"/>
        <v>0.14211125483360829</v>
      </c>
      <c r="DX98" s="26">
        <f t="shared" si="283"/>
        <v>9.4105432873860223E-2</v>
      </c>
      <c r="DY98" s="26">
        <f t="shared" si="283"/>
        <v>0.12584403080239639</v>
      </c>
      <c r="DZ98" s="26">
        <f t="shared" si="283"/>
        <v>4.9526694616014763E-2</v>
      </c>
      <c r="EA98" s="26">
        <f t="shared" si="283"/>
        <v>0.12689292689405415</v>
      </c>
      <c r="EB98" s="26">
        <f t="shared" si="283"/>
        <v>4.9261544485798406E-2</v>
      </c>
      <c r="EC98" s="26">
        <f t="shared" si="283"/>
        <v>7.2485131983735074E-2</v>
      </c>
      <c r="ED98" s="26">
        <f t="shared" si="283"/>
        <v>7.9281817382902367E-2</v>
      </c>
      <c r="EE98" s="26">
        <f t="shared" si="283"/>
        <v>8.5086365805310774E-2</v>
      </c>
      <c r="EF98" s="26">
        <f t="shared" si="283"/>
        <v>8.0739682079078445E-2</v>
      </c>
      <c r="EG98" s="26">
        <f t="shared" si="283"/>
        <v>0.12698935132055378</v>
      </c>
      <c r="EH98" s="26">
        <f t="shared" si="283"/>
        <v>3.9199778742174667E-2</v>
      </c>
      <c r="EI98" s="26">
        <f t="shared" si="283"/>
        <v>3.0792501808831845E-2</v>
      </c>
      <c r="EJ98" s="26">
        <f t="shared" si="283"/>
        <v>7.4373360556422199E-2</v>
      </c>
      <c r="EK98" s="26">
        <f t="shared" si="283"/>
        <v>7.1009393967492507E-2</v>
      </c>
      <c r="EL98" s="26">
        <f t="shared" si="283"/>
        <v>6.1612061309289534E-2</v>
      </c>
      <c r="EM98" s="26">
        <f t="shared" si="283"/>
        <v>8.5051194143624664E-2</v>
      </c>
      <c r="EN98" s="26">
        <f t="shared" si="283"/>
        <v>7.7024794777887123E-2</v>
      </c>
      <c r="EO98" s="26">
        <f t="shared" si="272"/>
        <v>7.5306580619197969E-2</v>
      </c>
      <c r="EP98" s="26">
        <f t="shared" si="272"/>
        <v>8.0388216796257433E-2</v>
      </c>
      <c r="EQ98" s="26">
        <f t="shared" si="272"/>
        <v>0.10257914298802856</v>
      </c>
      <c r="ER98" s="27">
        <v>1.933492952916125E-2</v>
      </c>
      <c r="ES98" s="27">
        <v>1.7297616445168945E-2</v>
      </c>
      <c r="ET98" s="27">
        <v>1.7460670070491895E-2</v>
      </c>
      <c r="EU98" s="27">
        <v>3.2243206130987682E-2</v>
      </c>
      <c r="EV98" s="27">
        <v>2.0293208812648972E-2</v>
      </c>
      <c r="EW98" s="27">
        <v>1.5742435420444977E-2</v>
      </c>
      <c r="EX98" s="27">
        <v>4.2974535638175104E-2</v>
      </c>
      <c r="EY98" s="27">
        <v>1.3994992774151383E-2</v>
      </c>
      <c r="EZ98" s="27">
        <v>1.2430390342012489E-2</v>
      </c>
      <c r="FA98" s="27">
        <v>1.7819542927155745E-2</v>
      </c>
      <c r="FB98" s="27">
        <v>1.9956178389302064E-2</v>
      </c>
      <c r="FC98" s="27">
        <v>1.797195091610386E-2</v>
      </c>
      <c r="FD98" s="27">
        <v>1.6257555956869642E-2</v>
      </c>
      <c r="FE98" s="27">
        <v>2.2191549649322916E-2</v>
      </c>
      <c r="FF98" s="27">
        <v>1.8743288726443711E-2</v>
      </c>
      <c r="FG98" s="27">
        <v>3.3942443891428302E-2</v>
      </c>
      <c r="FH98" s="27">
        <v>2.1734166816012531E-2</v>
      </c>
      <c r="FI98" s="27">
        <v>1.9350612601039478E-2</v>
      </c>
      <c r="FJ98" s="27">
        <v>1.4339285675109961E-2</v>
      </c>
      <c r="FK98" s="27">
        <v>2.2167318422383845E-2</v>
      </c>
      <c r="FL98" s="27">
        <v>1.7667726869144824E-2</v>
      </c>
      <c r="FM98" s="27">
        <v>7.0737654292242951E-3</v>
      </c>
      <c r="FN98" s="27">
        <v>2.1927544604278624E-2</v>
      </c>
      <c r="FO98" s="27">
        <v>1.9524371226027935E-2</v>
      </c>
      <c r="FP98" s="27">
        <v>1.7606481534900388E-2</v>
      </c>
      <c r="FQ98" s="27">
        <v>1.8798399616506707E-2</v>
      </c>
      <c r="FR98" s="27">
        <v>2.2580280891743302E-2</v>
      </c>
      <c r="FS98" s="27">
        <v>4.2374712001385872E-2</v>
      </c>
      <c r="FT98" s="27">
        <v>2.4561224839709118E-2</v>
      </c>
      <c r="FU98" s="27">
        <v>4.6072844010068302E-2</v>
      </c>
      <c r="FV98" s="27">
        <f t="shared" si="279"/>
        <v>1.443413234263773E-2</v>
      </c>
      <c r="FW98" s="27">
        <f t="shared" si="279"/>
        <v>1.4357158607415002E-2</v>
      </c>
      <c r="FX98" s="27">
        <f t="shared" si="284"/>
        <v>1.8055239637220367E-2</v>
      </c>
      <c r="FY98" s="27">
        <f t="shared" si="284"/>
        <v>2.4492172342468772E-2</v>
      </c>
      <c r="FZ98" s="27">
        <f t="shared" si="284"/>
        <v>2.0341201082595534E-2</v>
      </c>
      <c r="GA98" s="27">
        <f t="shared" si="284"/>
        <v>2.2813782211283166E-2</v>
      </c>
      <c r="GB98" s="27">
        <f t="shared" si="284"/>
        <v>2.6536696986887251E-2</v>
      </c>
      <c r="GC98" s="27">
        <f t="shared" si="284"/>
        <v>1.2468701160911547E-2</v>
      </c>
      <c r="GD98" s="27">
        <f t="shared" si="284"/>
        <v>1.4521450130139836E-2</v>
      </c>
      <c r="GE98" s="27">
        <f t="shared" si="284"/>
        <v>1.0751115245624743E-2</v>
      </c>
      <c r="GF98" s="27">
        <f t="shared" si="284"/>
        <v>1.4463830713814555E-2</v>
      </c>
      <c r="GG98" s="27">
        <f t="shared" si="284"/>
        <v>1.654931210861672E-2</v>
      </c>
      <c r="GH98" s="27">
        <f t="shared" si="284"/>
        <v>1.6216143743451462E-2</v>
      </c>
      <c r="GI98" s="27">
        <f t="shared" si="284"/>
        <v>1.6405608838010007E-2</v>
      </c>
      <c r="GJ98" s="27">
        <f t="shared" si="284"/>
        <v>2.2754922336482075E-2</v>
      </c>
      <c r="GK98" s="27">
        <f t="shared" si="284"/>
        <v>2.9451713943704692E-2</v>
      </c>
      <c r="GL98" s="27">
        <f t="shared" si="284"/>
        <v>1.928262712940268E-2</v>
      </c>
      <c r="GM98" s="27">
        <f t="shared" si="284"/>
        <v>2.7783034702259478E-2</v>
      </c>
      <c r="GN98" s="27">
        <f t="shared" si="284"/>
        <v>1.5783864688004568E-2</v>
      </c>
      <c r="GO98" s="27">
        <f t="shared" si="284"/>
        <v>2.8604355420562083E-2</v>
      </c>
      <c r="GP98" s="27">
        <f t="shared" si="284"/>
        <v>2.6818118960994092E-2</v>
      </c>
      <c r="GQ98" s="27">
        <f t="shared" si="284"/>
        <v>2.0694328462126134E-2</v>
      </c>
      <c r="GR98" s="27">
        <f t="shared" si="284"/>
        <v>1.526197011069557E-2</v>
      </c>
      <c r="GS98" s="27">
        <f t="shared" si="284"/>
        <v>1.4483978324779056E-2</v>
      </c>
      <c r="GT98" s="27">
        <f t="shared" si="284"/>
        <v>1.6012856943367324E-2</v>
      </c>
      <c r="GU98" s="27">
        <f t="shared" si="284"/>
        <v>1.2639246519773415E-2</v>
      </c>
      <c r="GV98" s="27">
        <f t="shared" si="284"/>
        <v>3.8961175164043134E-2</v>
      </c>
      <c r="GW98" s="27">
        <f t="shared" si="284"/>
        <v>2.1335483573046651E-2</v>
      </c>
      <c r="GX98" s="27">
        <f t="shared" si="284"/>
        <v>2.0676914206732268E-2</v>
      </c>
      <c r="GY98" s="27">
        <f t="shared" si="284"/>
        <v>3.5704977639410815E-2</v>
      </c>
      <c r="GZ98" s="27">
        <f t="shared" si="284"/>
        <v>1.9473083045452987E-2</v>
      </c>
      <c r="HA98" s="27">
        <f t="shared" si="284"/>
        <v>3.9058668445156146E-2</v>
      </c>
      <c r="HB98" s="27">
        <f t="shared" si="284"/>
        <v>4.6076285285988838E-2</v>
      </c>
      <c r="HC98" s="27">
        <f t="shared" si="284"/>
        <v>1.0426962311982042E-2</v>
      </c>
      <c r="HD98" s="27">
        <f t="shared" si="284"/>
        <v>1.5663021081057396E-2</v>
      </c>
      <c r="HE98" s="27">
        <f t="shared" si="284"/>
        <v>1.4297277762748355E-2</v>
      </c>
      <c r="HF98" s="27">
        <f t="shared" si="284"/>
        <v>1.4355132088103972E-2</v>
      </c>
      <c r="HG98" s="27">
        <f t="shared" si="284"/>
        <v>1.4591891922312266E-2</v>
      </c>
      <c r="HH98" s="27">
        <f t="shared" si="284"/>
        <v>1.6319885365385443E-2</v>
      </c>
      <c r="HI98" s="27">
        <f t="shared" si="284"/>
        <v>4.2374712001385872E-2</v>
      </c>
      <c r="HJ98" s="27">
        <f t="shared" si="284"/>
        <v>2.4348065734449253E-2</v>
      </c>
      <c r="HK98" s="27">
        <f t="shared" si="284"/>
        <v>6.9620619711057943E-2</v>
      </c>
      <c r="HL98" s="27">
        <f t="shared" si="284"/>
        <v>1.6031102365212699E-2</v>
      </c>
      <c r="HM98" s="27">
        <f t="shared" si="284"/>
        <v>3.5547599844721722E-2</v>
      </c>
      <c r="HN98" s="27">
        <f t="shared" si="284"/>
        <v>1.4076650847678498E-2</v>
      </c>
      <c r="HO98" s="27">
        <f t="shared" si="284"/>
        <v>1.5678361166620171E-2</v>
      </c>
      <c r="HP98" s="27">
        <f t="shared" si="284"/>
        <v>2.1104557485353573E-2</v>
      </c>
      <c r="HQ98" s="27">
        <f t="shared" si="284"/>
        <v>1.7555418367435911E-2</v>
      </c>
      <c r="HR98" s="27">
        <f t="shared" si="284"/>
        <v>1.4076016379008006E-2</v>
      </c>
      <c r="HS98" s="27">
        <f t="shared" si="284"/>
        <v>1.7717342668191579E-2</v>
      </c>
      <c r="HT98" s="27">
        <f t="shared" si="284"/>
        <v>1.4195535170898133E-2</v>
      </c>
      <c r="HU98" s="27">
        <f t="shared" si="284"/>
        <v>1.5843913743743304E-2</v>
      </c>
      <c r="HV98" s="27">
        <f t="shared" si="284"/>
        <v>3.5753546823394135E-2</v>
      </c>
      <c r="HW98" s="27">
        <f t="shared" si="284"/>
        <v>4.2927075278106491E-2</v>
      </c>
      <c r="HX98" s="27">
        <f t="shared" si="284"/>
        <v>1.2107492402024663E-2</v>
      </c>
      <c r="HY98" s="27">
        <f t="shared" si="284"/>
        <v>1.2202980834034923E-2</v>
      </c>
      <c r="HZ98" s="27">
        <f t="shared" si="284"/>
        <v>2.2580280891743302E-2</v>
      </c>
      <c r="IA98" s="27">
        <f t="shared" si="284"/>
        <v>1.2203817520073332E-2</v>
      </c>
      <c r="IB98" s="27">
        <f t="shared" si="284"/>
        <v>1.0484506780864043E-2</v>
      </c>
      <c r="IC98" s="27">
        <f t="shared" si="274"/>
        <v>1.2726028473150202E-2</v>
      </c>
      <c r="ID98" s="27">
        <f t="shared" si="274"/>
        <v>1.7534618525650844E-2</v>
      </c>
      <c r="IE98" s="27">
        <f t="shared" si="274"/>
        <v>1.2143833555982387E-2</v>
      </c>
      <c r="IF98" s="27">
        <f t="shared" si="274"/>
        <v>2.6088249451081159E-2</v>
      </c>
      <c r="IG98" s="27">
        <f t="shared" si="274"/>
        <v>1.218145817719348E-2</v>
      </c>
      <c r="IH98" s="27">
        <f t="shared" si="274"/>
        <v>1.3826379640037301E-2</v>
      </c>
      <c r="II98" s="27">
        <f t="shared" si="274"/>
        <v>1.8798399616506707E-2</v>
      </c>
      <c r="IJ98" s="27">
        <f t="shared" si="274"/>
        <v>1.559879409883839E-2</v>
      </c>
      <c r="IK98" s="27">
        <f t="shared" si="274"/>
        <v>1.4212490361221963E-2</v>
      </c>
      <c r="IL98" s="27">
        <f t="shared" si="274"/>
        <v>1.5333129488132926E-2</v>
      </c>
      <c r="IM98" s="27">
        <f t="shared" si="274"/>
        <v>1.7736490039149771E-2</v>
      </c>
      <c r="IN98" s="27">
        <f t="shared" si="274"/>
        <v>1.4033363461069055E-2</v>
      </c>
      <c r="IO98" s="27">
        <f t="shared" si="274"/>
        <v>2.0576550174918069E-2</v>
      </c>
      <c r="IP98" s="27">
        <f t="shared" si="274"/>
        <v>1.3867921986608677E-2</v>
      </c>
      <c r="IQ98" s="27">
        <f t="shared" si="274"/>
        <v>1.377062270693712E-2</v>
      </c>
      <c r="IR98" s="27">
        <f t="shared" si="274"/>
        <v>1.5737160830714872E-2</v>
      </c>
      <c r="IS98" s="27">
        <f t="shared" si="274"/>
        <v>1.2323962923365635E-2</v>
      </c>
      <c r="IT98" s="27">
        <f t="shared" si="274"/>
        <v>2.1107522017142763E-2</v>
      </c>
      <c r="IU98" s="27">
        <f t="shared" si="274"/>
        <v>2.5045646117999878E-2</v>
      </c>
      <c r="IV98" s="27">
        <f t="shared" si="275"/>
        <v>2.6823113671395876E-2</v>
      </c>
      <c r="IW98" s="27">
        <f t="shared" si="275"/>
        <v>3.1294071778406513E-2</v>
      </c>
      <c r="IX98" s="27">
        <f t="shared" si="275"/>
        <v>3.7756858902325725E-2</v>
      </c>
      <c r="IY98" s="27">
        <f t="shared" si="275"/>
        <v>2.0566383030622595E-2</v>
      </c>
      <c r="IZ98" s="27">
        <f t="shared" si="275"/>
        <v>1.0224399249536633E-2</v>
      </c>
      <c r="JA98" s="27">
        <f t="shared" si="275"/>
        <v>1.8991512881852718E-2</v>
      </c>
      <c r="JB98" s="27">
        <f t="shared" si="275"/>
        <v>2.4918170832244187E-2</v>
      </c>
      <c r="JC98" s="27">
        <f t="shared" si="275"/>
        <v>1.3784749676238894E-2</v>
      </c>
      <c r="JD98" s="27">
        <f t="shared" si="275"/>
        <v>1.8731479508023858E-2</v>
      </c>
      <c r="JE98" s="27">
        <f t="shared" si="275"/>
        <v>1.5853666943667181E-2</v>
      </c>
      <c r="JF98" s="27">
        <f t="shared" si="275"/>
        <v>1.3862083195758435E-2</v>
      </c>
      <c r="JG98" s="27">
        <f t="shared" si="275"/>
        <v>2.7257635765297487E-2</v>
      </c>
      <c r="JH98" s="27">
        <f t="shared" si="275"/>
        <v>2.474573026452433E-2</v>
      </c>
      <c r="JI98" s="27">
        <f t="shared" si="275"/>
        <v>2.4546645223793667E-2</v>
      </c>
      <c r="JJ98" s="27">
        <f t="shared" si="275"/>
        <v>1.5608685378395774E-2</v>
      </c>
      <c r="JK98" s="27">
        <f t="shared" si="280"/>
        <v>0</v>
      </c>
      <c r="JL98" s="27">
        <f t="shared" si="280"/>
        <v>1.3893264313861882E-2</v>
      </c>
      <c r="JM98" s="27">
        <f t="shared" si="276"/>
        <v>0</v>
      </c>
      <c r="JN98" s="27">
        <f t="shared" si="276"/>
        <v>1.0504497552821759E-2</v>
      </c>
      <c r="JO98" s="27">
        <f t="shared" si="276"/>
        <v>1.8793844473240114E-2</v>
      </c>
      <c r="JP98" s="27">
        <f t="shared" si="276"/>
        <v>0</v>
      </c>
      <c r="JQ98" s="27">
        <f t="shared" si="276"/>
        <v>0</v>
      </c>
      <c r="JR98" s="27">
        <f t="shared" si="276"/>
        <v>0</v>
      </c>
      <c r="JS98" s="27">
        <f t="shared" si="276"/>
        <v>0</v>
      </c>
      <c r="JT98" s="27">
        <f t="shared" si="276"/>
        <v>0</v>
      </c>
      <c r="JU98" s="27">
        <f t="shared" si="276"/>
        <v>0</v>
      </c>
      <c r="JV98" s="27">
        <f t="shared" si="276"/>
        <v>0</v>
      </c>
      <c r="JW98" s="27">
        <f t="shared" si="276"/>
        <v>0</v>
      </c>
      <c r="JX98" s="27">
        <f t="shared" si="276"/>
        <v>0</v>
      </c>
      <c r="JY98" s="27">
        <f t="shared" si="276"/>
        <v>0</v>
      </c>
      <c r="JZ98" s="27">
        <f t="shared" si="276"/>
        <v>0</v>
      </c>
      <c r="KA98" s="27">
        <f t="shared" si="276"/>
        <v>0</v>
      </c>
      <c r="KB98" s="27">
        <f t="shared" si="276"/>
        <v>0</v>
      </c>
      <c r="KC98" s="27">
        <f t="shared" si="276"/>
        <v>0</v>
      </c>
      <c r="KD98" s="27">
        <f t="shared" si="281"/>
        <v>1.6627118185977282E-2</v>
      </c>
      <c r="KE98" s="27">
        <f t="shared" si="281"/>
        <v>1.4075507474308913E-2</v>
      </c>
      <c r="KF98" s="27">
        <f t="shared" si="281"/>
        <v>0</v>
      </c>
      <c r="KG98" s="27">
        <f t="shared" si="281"/>
        <v>2.5491534702258855E-2</v>
      </c>
      <c r="KH98" s="27">
        <f t="shared" si="281"/>
        <v>0</v>
      </c>
      <c r="KI98" s="27">
        <f t="shared" si="281"/>
        <v>0</v>
      </c>
      <c r="KJ98" s="27">
        <f t="shared" si="281"/>
        <v>0</v>
      </c>
      <c r="KK98" s="27">
        <f t="shared" si="281"/>
        <v>0</v>
      </c>
      <c r="KL98" s="27">
        <f t="shared" si="281"/>
        <v>4.0004404308889539E-2</v>
      </c>
      <c r="KM98" s="238">
        <f t="shared" si="281"/>
        <v>0</v>
      </c>
      <c r="KN98" s="238">
        <f t="shared" si="281"/>
        <v>0</v>
      </c>
      <c r="KO98" s="239">
        <f t="shared" si="281"/>
        <v>0</v>
      </c>
      <c r="KP98" s="239">
        <f t="shared" si="281"/>
        <v>1.0078643660116347E-2</v>
      </c>
      <c r="KQ98" s="239">
        <f t="shared" si="281"/>
        <v>2.6064644156210091E-2</v>
      </c>
      <c r="KR98" s="239">
        <f t="shared" si="281"/>
        <v>1.9972948202562332E-2</v>
      </c>
      <c r="KS98" s="239">
        <f t="shared" si="281"/>
        <v>1.3888650768127507E-2</v>
      </c>
      <c r="KT98" s="239">
        <f t="shared" si="281"/>
        <v>1.1836969243555241E-2</v>
      </c>
      <c r="KU98" s="239">
        <f t="shared" si="281"/>
        <v>3.7297039888032436E-2</v>
      </c>
      <c r="KV98" s="239">
        <f t="shared" si="281"/>
        <v>1.2220847859784979E-2</v>
      </c>
      <c r="KW98" s="239">
        <f t="shared" si="281"/>
        <v>2.6977175806841541E-2</v>
      </c>
      <c r="KX98" s="239">
        <f t="shared" si="281"/>
        <v>3.1195118980543893E-2</v>
      </c>
      <c r="KY98" s="239">
        <f t="shared" si="281"/>
        <v>3.7534276393495755E-2</v>
      </c>
      <c r="KZ98" s="239">
        <f t="shared" si="281"/>
        <v>3.1555589147209795E-2</v>
      </c>
      <c r="LA98" s="239">
        <f t="shared" si="281"/>
        <v>3.6963375370617807E-2</v>
      </c>
      <c r="LB98" s="239">
        <f t="shared" si="281"/>
        <v>2.2439159845176158E-2</v>
      </c>
      <c r="LC98" s="239">
        <f t="shared" si="281"/>
        <v>2.2238073661545617E-2</v>
      </c>
      <c r="LD98" s="239">
        <f t="shared" si="281"/>
        <v>3.0624408074952952E-2</v>
      </c>
      <c r="LE98" s="239">
        <f t="shared" si="281"/>
        <v>1.7937467940186021E-2</v>
      </c>
      <c r="LF98" s="239">
        <f t="shared" si="281"/>
        <v>3.0510611250817082E-2</v>
      </c>
      <c r="LG98" s="239">
        <f t="shared" si="281"/>
        <v>0</v>
      </c>
      <c r="LH98" s="239">
        <f t="shared" si="281"/>
        <v>0</v>
      </c>
      <c r="LI98" s="239">
        <f t="shared" si="281"/>
        <v>1.9226859092015467E-2</v>
      </c>
      <c r="LJ98" s="239">
        <f t="shared" si="281"/>
        <v>8.8197904246928083E-2</v>
      </c>
      <c r="LK98" s="239">
        <f t="shared" si="281"/>
        <v>0</v>
      </c>
      <c r="LL98" s="239">
        <f t="shared" si="281"/>
        <v>5.0300272698324593E-2</v>
      </c>
      <c r="LM98" s="240">
        <f t="shared" si="281"/>
        <v>0</v>
      </c>
      <c r="LN98" s="240">
        <f t="shared" si="281"/>
        <v>0</v>
      </c>
      <c r="LO98" s="240">
        <f t="shared" si="281"/>
        <v>0</v>
      </c>
      <c r="LP98" s="240">
        <f t="shared" si="281"/>
        <v>0</v>
      </c>
      <c r="LQ98" s="240">
        <f t="shared" si="281"/>
        <v>0</v>
      </c>
      <c r="LR98" s="240">
        <f t="shared" si="281"/>
        <v>0</v>
      </c>
      <c r="LS98" s="240">
        <f t="shared" si="281"/>
        <v>0</v>
      </c>
      <c r="LT98" s="127">
        <f t="shared" si="277"/>
        <v>2.147771531787733E-2</v>
      </c>
      <c r="LU98" s="127">
        <f t="shared" si="277"/>
        <v>1.7273498731398169E-2</v>
      </c>
      <c r="LV98" s="127">
        <f t="shared" si="277"/>
        <v>1.226152285043621E-2</v>
      </c>
      <c r="LW98" s="127">
        <f t="shared" si="277"/>
        <v>2.4594419400646019E-2</v>
      </c>
      <c r="LX98" s="127">
        <f t="shared" si="277"/>
        <v>1.5659019195890411E-2</v>
      </c>
      <c r="LY98" s="127">
        <f t="shared" si="277"/>
        <v>8.6762663146868584E-3</v>
      </c>
      <c r="LZ98" s="127">
        <f t="shared" si="277"/>
        <v>2.5206422268044572E-2</v>
      </c>
      <c r="MA98" s="127">
        <f t="shared" si="277"/>
        <v>2.1662777941500812E-2</v>
      </c>
      <c r="MB98" s="127">
        <f t="shared" si="277"/>
        <v>3.1978382810269046E-2</v>
      </c>
      <c r="MC98" s="127">
        <f t="shared" si="277"/>
        <v>1.9310020764326332E-2</v>
      </c>
      <c r="MD98" s="127">
        <f t="shared" si="277"/>
        <v>1.1945699363650798E-2</v>
      </c>
      <c r="ME98" s="127">
        <f t="shared" si="277"/>
        <v>1.7280049646285978E-2</v>
      </c>
      <c r="MF98" s="127">
        <f t="shared" si="277"/>
        <v>1.8782101724190665E-2</v>
      </c>
      <c r="MG98" s="127">
        <f t="shared" si="277"/>
        <v>2.0685277155261524E-2</v>
      </c>
      <c r="MH98" s="127">
        <f t="shared" si="277"/>
        <v>2.2991931729266269E-2</v>
      </c>
      <c r="MI98" s="127">
        <f t="shared" si="277"/>
        <v>2.0496277994859768E-2</v>
      </c>
      <c r="MJ98" s="127">
        <f t="shared" si="277"/>
        <v>3.6090584923199602E-2</v>
      </c>
      <c r="MK98" s="127">
        <f t="shared" si="277"/>
        <v>2.5710016565907681E-2</v>
      </c>
      <c r="ML98" s="127">
        <f t="shared" si="277"/>
        <v>3.6191887121397558E-2</v>
      </c>
      <c r="MM98" s="127">
        <f t="shared" si="277"/>
        <v>3.3915448903098784E-2</v>
      </c>
      <c r="MN98" s="127">
        <f t="shared" si="277"/>
        <v>2.887039212416467E-2</v>
      </c>
      <c r="MO98" s="127">
        <f t="shared" si="277"/>
        <v>2.5499556407563254E-2</v>
      </c>
      <c r="MP98" s="127">
        <f t="shared" si="277"/>
        <v>1.5855034823508748E-2</v>
      </c>
      <c r="MQ98" s="127">
        <f t="shared" si="277"/>
        <v>1.5917163245647205E-2</v>
      </c>
      <c r="MR98" s="127">
        <f t="shared" si="277"/>
        <v>2.4753605579676891E-2</v>
      </c>
      <c r="MS98" s="127">
        <f t="shared" si="277"/>
        <v>2.9635986496827516E-2</v>
      </c>
      <c r="MT98" s="127">
        <f t="shared" si="277"/>
        <v>4.022248073220383E-2</v>
      </c>
      <c r="MU98" s="127">
        <f t="shared" si="277"/>
        <v>3.3842699941104726E-2</v>
      </c>
      <c r="MV98" s="127">
        <f t="shared" si="277"/>
        <v>3.5935696977302041E-2</v>
      </c>
      <c r="MW98" s="127">
        <f t="shared" si="277"/>
        <v>3.5634040852189325E-2</v>
      </c>
      <c r="MX98" s="127">
        <f t="shared" si="277"/>
        <v>3.3553006928513658E-2</v>
      </c>
      <c r="MY98" s="127">
        <f t="shared" si="277"/>
        <v>3.2370560944896043E-2</v>
      </c>
      <c r="MZ98" s="127">
        <f t="shared" si="277"/>
        <v>2.0023936823998896E-2</v>
      </c>
      <c r="NA98" s="127">
        <f t="shared" si="277"/>
        <v>1.5875062529145383E-2</v>
      </c>
      <c r="NB98" s="127">
        <f t="shared" si="277"/>
        <v>1.6204291288186842E-2</v>
      </c>
      <c r="NC98" s="127">
        <f t="shared" si="277"/>
        <v>1.9322716344494676E-2</v>
      </c>
      <c r="ND98" s="127">
        <f t="shared" si="277"/>
        <v>2.3391889435920306E-2</v>
      </c>
      <c r="NE98" s="127">
        <f t="shared" si="277"/>
        <v>2.1466612763574304E-2</v>
      </c>
    </row>
    <row r="99" spans="1:369" s="38" customFormat="1">
      <c r="A99" s="24" t="s">
        <v>215</v>
      </c>
      <c r="B99" s="24">
        <f t="shared" si="278"/>
        <v>5.6837606343786611</v>
      </c>
      <c r="C99" s="24">
        <f t="shared" si="278"/>
        <v>5.2651359515442131</v>
      </c>
      <c r="D99" s="24">
        <f t="shared" si="278"/>
        <v>5.0760548735203992</v>
      </c>
      <c r="E99" s="24">
        <f t="shared" si="278"/>
        <v>5.5718528814057908</v>
      </c>
      <c r="F99" s="24">
        <f t="shared" si="278"/>
        <v>4.8666490495405181</v>
      </c>
      <c r="G99" s="24">
        <f t="shared" si="278"/>
        <v>5.9645254098480347</v>
      </c>
      <c r="H99" s="24">
        <f t="shared" si="278"/>
        <v>5.4351997511271417</v>
      </c>
      <c r="I99" s="24">
        <f t="shared" si="278"/>
        <v>5.14095519337664</v>
      </c>
      <c r="J99" s="24">
        <f t="shared" si="278"/>
        <v>4.8517136675486858</v>
      </c>
      <c r="K99" s="24">
        <f t="shared" si="278"/>
        <v>5.4073046547072892</v>
      </c>
      <c r="L99" s="24">
        <f t="shared" si="278"/>
        <v>5.2613969456207252</v>
      </c>
      <c r="M99" s="24">
        <f t="shared" si="278"/>
        <v>5.4982693472474038</v>
      </c>
      <c r="N99" s="24">
        <f t="shared" si="278"/>
        <v>5.4443400729823548</v>
      </c>
      <c r="O99" s="24">
        <f t="shared" si="278"/>
        <v>5.0832240713514238</v>
      </c>
      <c r="P99" s="24">
        <f t="shared" si="278"/>
        <v>4.8377746138909821</v>
      </c>
      <c r="Q99" s="24">
        <f t="shared" si="278"/>
        <v>4.788329122698741</v>
      </c>
      <c r="R99" s="24">
        <f t="shared" si="283"/>
        <v>5.2912622804330143</v>
      </c>
      <c r="S99" s="24">
        <f t="shared" si="283"/>
        <v>5.2120651943340874</v>
      </c>
      <c r="T99" s="24">
        <f t="shared" si="283"/>
        <v>5.466095965136863</v>
      </c>
      <c r="U99" s="24">
        <f t="shared" si="283"/>
        <v>6.0159151208911599</v>
      </c>
      <c r="V99" s="24">
        <f t="shared" si="283"/>
        <v>5.2645062550602804</v>
      </c>
      <c r="W99" s="24">
        <f t="shared" si="283"/>
        <v>5.1443865271315525</v>
      </c>
      <c r="X99" s="24">
        <f t="shared" si="283"/>
        <v>4.4750806528514948</v>
      </c>
      <c r="Y99" s="24">
        <f t="shared" si="283"/>
        <v>5.1264092970210164</v>
      </c>
      <c r="Z99" s="24">
        <f t="shared" si="283"/>
        <v>4.1923770119029262</v>
      </c>
      <c r="AA99" s="24">
        <f t="shared" si="283"/>
        <v>4.8171343810041938</v>
      </c>
      <c r="AB99" s="24">
        <f t="shared" si="283"/>
        <v>5.121849219538773</v>
      </c>
      <c r="AC99" s="24">
        <f t="shared" si="283"/>
        <v>5.3138547740878037</v>
      </c>
      <c r="AD99" s="24">
        <f t="shared" si="283"/>
        <v>4.0402015157736866</v>
      </c>
      <c r="AE99" s="24">
        <f t="shared" si="283"/>
        <v>4.5782990047178647</v>
      </c>
      <c r="AF99" s="24">
        <f t="shared" si="283"/>
        <v>5.3370630127800185</v>
      </c>
      <c r="AG99" s="24">
        <f t="shared" si="283"/>
        <v>5.1965029684025925</v>
      </c>
      <c r="AH99" s="24">
        <f t="shared" si="283"/>
        <v>5.2224380207107215</v>
      </c>
      <c r="AI99" s="24">
        <f t="shared" si="283"/>
        <v>5.0923509944132821</v>
      </c>
      <c r="AJ99" s="24">
        <f t="shared" si="283"/>
        <v>5.7451058668837014</v>
      </c>
      <c r="AK99" s="24">
        <f t="shared" si="283"/>
        <v>5.7720634805100905</v>
      </c>
      <c r="AL99" s="24">
        <f t="shared" si="283"/>
        <v>5.3079080073587503</v>
      </c>
      <c r="AM99" s="24">
        <f t="shared" si="283"/>
        <v>5.3492125300932818</v>
      </c>
      <c r="AN99" s="24">
        <f t="shared" si="283"/>
        <v>4.9652132041121213</v>
      </c>
      <c r="AO99" s="24">
        <f t="shared" si="283"/>
        <v>5.2107851893997665</v>
      </c>
      <c r="AP99" s="24">
        <f t="shared" si="283"/>
        <v>5.1501350191388919</v>
      </c>
      <c r="AQ99" s="24">
        <f t="shared" si="283"/>
        <v>5.5686514385021439</v>
      </c>
      <c r="AR99" s="24">
        <f t="shared" si="283"/>
        <v>5.4472967284646465</v>
      </c>
      <c r="AS99" s="24">
        <f t="shared" ref="AS99:EQ103" si="285">AS83*AS$90</f>
        <v>5.6598073295844635</v>
      </c>
      <c r="AT99" s="24">
        <f t="shared" si="285"/>
        <v>5.6057648774848019</v>
      </c>
      <c r="AU99" s="24">
        <f t="shared" si="285"/>
        <v>5.3771441822738328</v>
      </c>
      <c r="AV99" s="24">
        <f t="shared" si="285"/>
        <v>5.3125586601302146</v>
      </c>
      <c r="AW99" s="24">
        <f t="shared" si="285"/>
        <v>4.2304301570401339</v>
      </c>
      <c r="AX99" s="83">
        <f t="shared" si="285"/>
        <v>5.9128795468695765</v>
      </c>
      <c r="AY99" s="83">
        <f t="shared" si="285"/>
        <v>5.7744438592896197</v>
      </c>
      <c r="AZ99" s="83">
        <f t="shared" si="285"/>
        <v>5.7900099537797738</v>
      </c>
      <c r="BA99" s="83">
        <f t="shared" si="285"/>
        <v>5.8051902661833559</v>
      </c>
      <c r="BB99" s="83">
        <f t="shared" si="285"/>
        <v>5.8440057326833079</v>
      </c>
      <c r="BC99" s="83">
        <f t="shared" si="285"/>
        <v>5.8811407987689313</v>
      </c>
      <c r="BD99" s="83">
        <f t="shared" si="285"/>
        <v>5.6025911878099519</v>
      </c>
      <c r="BE99" s="83">
        <f t="shared" si="285"/>
        <v>5.6057137342830563</v>
      </c>
      <c r="BF99" s="83">
        <f t="shared" si="285"/>
        <v>5.5638735517369104</v>
      </c>
      <c r="BG99" s="83">
        <f t="shared" si="285"/>
        <v>6.0670974799385888</v>
      </c>
      <c r="BH99" s="83">
        <f t="shared" si="285"/>
        <v>6.006205079331508</v>
      </c>
      <c r="BI99" s="83">
        <f t="shared" si="285"/>
        <v>5.6270578806149816</v>
      </c>
      <c r="BJ99" s="83">
        <f t="shared" si="285"/>
        <v>5.9870876260134684</v>
      </c>
      <c r="BK99" s="83">
        <f t="shared" si="285"/>
        <v>5.097796253971616</v>
      </c>
      <c r="BL99" s="83">
        <f t="shared" si="285"/>
        <v>5.5502469745706451</v>
      </c>
      <c r="BM99" s="83">
        <f t="shared" si="285"/>
        <v>5.1787929360276079</v>
      </c>
      <c r="BN99" s="83">
        <f t="shared" si="285"/>
        <v>4.5407924029909044</v>
      </c>
      <c r="BO99" s="83">
        <f t="shared" si="285"/>
        <v>4.8589187522406254</v>
      </c>
      <c r="BP99" s="83">
        <f t="shared" si="285"/>
        <v>4.1403198557018674</v>
      </c>
      <c r="BQ99" s="83">
        <f t="shared" si="285"/>
        <v>4.2208255503414103</v>
      </c>
      <c r="BR99" s="83">
        <f t="shared" si="285"/>
        <v>3.6067079914666071</v>
      </c>
      <c r="BS99" s="83">
        <f t="shared" si="285"/>
        <v>4.5689498905305408</v>
      </c>
      <c r="BT99" s="83">
        <f t="shared" si="285"/>
        <v>4.8196753501123712</v>
      </c>
      <c r="BU99" s="83">
        <f t="shared" si="285"/>
        <v>4.4234084020272002</v>
      </c>
      <c r="BV99" s="83">
        <f t="shared" si="285"/>
        <v>3.7424941018589402</v>
      </c>
      <c r="BW99" s="83">
        <f t="shared" si="285"/>
        <v>4.4569848678628388</v>
      </c>
      <c r="BX99" s="83">
        <f t="shared" si="285"/>
        <v>5.7476117565479115</v>
      </c>
      <c r="BY99" s="83">
        <f t="shared" si="285"/>
        <v>5.8223060213736053</v>
      </c>
      <c r="BZ99" s="83">
        <f t="shared" si="285"/>
        <v>5.7277481717384697</v>
      </c>
      <c r="CA99" s="83">
        <f t="shared" si="285"/>
        <v>5.7625718152646384</v>
      </c>
      <c r="CB99" s="83">
        <f t="shared" si="285"/>
        <v>5.8507698551296086</v>
      </c>
      <c r="CC99" s="83">
        <f t="shared" si="285"/>
        <v>5.3231525828932353</v>
      </c>
      <c r="CD99" s="83">
        <f t="shared" si="285"/>
        <v>5.7784047668557088</v>
      </c>
      <c r="CE99" s="83">
        <f t="shared" si="282"/>
        <v>5.7223741352777493</v>
      </c>
      <c r="CF99" s="83">
        <f t="shared" si="282"/>
        <v>5.7604305269369789</v>
      </c>
      <c r="CG99" s="83">
        <f t="shared" si="282"/>
        <v>5.0267609261426136</v>
      </c>
      <c r="CH99" s="83">
        <f t="shared" si="282"/>
        <v>4.6772755069117151</v>
      </c>
      <c r="CI99" s="83">
        <f t="shared" si="282"/>
        <v>5.0650660451915375</v>
      </c>
      <c r="CJ99" s="83">
        <f t="shared" si="282"/>
        <v>5.3315175222447664</v>
      </c>
      <c r="CK99" s="83">
        <f t="shared" si="282"/>
        <v>5.1519029902479732</v>
      </c>
      <c r="CL99" s="83">
        <f t="shared" si="282"/>
        <v>5.1755397485328691</v>
      </c>
      <c r="CM99" s="83">
        <f t="shared" si="282"/>
        <v>5.4649058796266718</v>
      </c>
      <c r="CN99" s="83">
        <f t="shared" si="282"/>
        <v>5.1882611523412985</v>
      </c>
      <c r="CO99" s="83">
        <f t="shared" si="282"/>
        <v>5.0497264013846728</v>
      </c>
      <c r="CP99" s="83">
        <f t="shared" si="282"/>
        <v>5.0733325594412042</v>
      </c>
      <c r="CQ99" s="83">
        <f t="shared" si="282"/>
        <v>5.365548799554845</v>
      </c>
      <c r="CR99" s="24">
        <f t="shared" si="282"/>
        <v>5.5445022402336734</v>
      </c>
      <c r="CS99" s="24">
        <f t="shared" si="282"/>
        <v>5.5025805549399083</v>
      </c>
      <c r="CT99" s="24">
        <f t="shared" si="282"/>
        <v>5.6215995987817253</v>
      </c>
      <c r="CU99" s="24">
        <f t="shared" si="282"/>
        <v>4.7527209318303045</v>
      </c>
      <c r="CV99" s="24">
        <f t="shared" si="282"/>
        <v>5.1835303845979706</v>
      </c>
      <c r="CW99" s="24">
        <f t="shared" si="282"/>
        <v>5.4518985077807622</v>
      </c>
      <c r="CX99" s="24">
        <f t="shared" si="282"/>
        <v>5.4189524543144092</v>
      </c>
      <c r="CY99" s="24">
        <f t="shared" si="282"/>
        <v>5.5517507801417425</v>
      </c>
      <c r="CZ99" s="24">
        <f t="shared" si="282"/>
        <v>5.4286083814475097</v>
      </c>
      <c r="DA99" s="24">
        <f t="shared" si="282"/>
        <v>5.6332488138466053</v>
      </c>
      <c r="DB99" s="24">
        <f t="shared" si="282"/>
        <v>5.0729391555243222</v>
      </c>
      <c r="DC99" s="26">
        <f t="shared" si="285"/>
        <v>3.9973156763356177</v>
      </c>
      <c r="DD99" s="26">
        <f t="shared" si="285"/>
        <v>2.6271418235605233</v>
      </c>
      <c r="DE99" s="26">
        <f t="shared" si="285"/>
        <v>2.6226844342544267</v>
      </c>
      <c r="DF99" s="26">
        <f t="shared" si="285"/>
        <v>3.8088855003793154</v>
      </c>
      <c r="DG99" s="26">
        <f t="shared" si="285"/>
        <v>3.8614326134446841</v>
      </c>
      <c r="DH99" s="26">
        <f t="shared" si="285"/>
        <v>3.6468469937269421</v>
      </c>
      <c r="DI99" s="26">
        <f t="shared" si="285"/>
        <v>3.4918445862835492</v>
      </c>
      <c r="DJ99" s="26">
        <f t="shared" si="285"/>
        <v>3.3874907704343915</v>
      </c>
      <c r="DK99" s="26">
        <f t="shared" si="285"/>
        <v>3.3778299425883418</v>
      </c>
      <c r="DL99" s="26">
        <f t="shared" si="285"/>
        <v>3.3883096344448682</v>
      </c>
      <c r="DM99" s="26">
        <f t="shared" si="285"/>
        <v>2.8767087010340795</v>
      </c>
      <c r="DN99" s="26">
        <f t="shared" si="285"/>
        <v>3.2076809490108165</v>
      </c>
      <c r="DO99" s="26">
        <f t="shared" si="285"/>
        <v>3.5668223700462836</v>
      </c>
      <c r="DP99" s="26">
        <f t="shared" si="285"/>
        <v>3.5344161825394673</v>
      </c>
      <c r="DQ99" s="26">
        <v>3.4870725505849967</v>
      </c>
      <c r="DR99" s="26">
        <v>3.5987581599932148</v>
      </c>
      <c r="DS99" s="26">
        <v>2.7952519248021064</v>
      </c>
      <c r="DT99" s="26">
        <v>3.5347566236186161</v>
      </c>
      <c r="DU99" s="26">
        <v>3.5977913179914185</v>
      </c>
      <c r="DV99" s="26">
        <v>3.5289139385493939</v>
      </c>
      <c r="DW99" s="26">
        <f t="shared" si="285"/>
        <v>1.6922486214818067</v>
      </c>
      <c r="DX99" s="26">
        <f t="shared" si="285"/>
        <v>3.4967407479643819</v>
      </c>
      <c r="DY99" s="26">
        <f t="shared" si="285"/>
        <v>2.9217208592901578</v>
      </c>
      <c r="DZ99" s="26">
        <f t="shared" si="285"/>
        <v>3.3898529303463145</v>
      </c>
      <c r="EA99" s="26">
        <f t="shared" si="285"/>
        <v>1.5805302072393859</v>
      </c>
      <c r="EB99" s="26">
        <f t="shared" si="285"/>
        <v>2.3687838481605308</v>
      </c>
      <c r="EC99" s="26">
        <f t="shared" si="285"/>
        <v>1.3788163428272786</v>
      </c>
      <c r="ED99" s="26">
        <f t="shared" si="285"/>
        <v>1.9518288963765562</v>
      </c>
      <c r="EE99" s="26">
        <f t="shared" si="285"/>
        <v>3.7249915429751037</v>
      </c>
      <c r="EF99" s="26">
        <f t="shared" si="285"/>
        <v>1.9346948917566129</v>
      </c>
      <c r="EG99" s="26">
        <f t="shared" si="285"/>
        <v>1.3730694756997457</v>
      </c>
      <c r="EH99" s="26">
        <f t="shared" si="285"/>
        <v>5.161893130107166</v>
      </c>
      <c r="EI99" s="26">
        <f t="shared" si="285"/>
        <v>5.4447744812353882</v>
      </c>
      <c r="EJ99" s="26">
        <f t="shared" si="285"/>
        <v>4.6701512734220767</v>
      </c>
      <c r="EK99" s="26">
        <f t="shared" si="285"/>
        <v>4.9444413115034997</v>
      </c>
      <c r="EL99" s="26">
        <f t="shared" si="285"/>
        <v>4.4991761628750631</v>
      </c>
      <c r="EM99" s="26">
        <f t="shared" si="285"/>
        <v>3.6275524508333232</v>
      </c>
      <c r="EN99" s="26">
        <f t="shared" si="285"/>
        <v>3.6493858439569875</v>
      </c>
      <c r="EO99" s="26">
        <f t="shared" si="285"/>
        <v>3.2908932013943764</v>
      </c>
      <c r="EP99" s="26">
        <f t="shared" si="285"/>
        <v>3.0912182019167571</v>
      </c>
      <c r="EQ99" s="26">
        <f t="shared" si="285"/>
        <v>3.4514504615377279</v>
      </c>
      <c r="ER99" s="27">
        <v>6.1263419886790533</v>
      </c>
      <c r="ES99" s="27">
        <v>6.3516521378509045</v>
      </c>
      <c r="ET99" s="27">
        <v>6.5805730034945116</v>
      </c>
      <c r="EU99" s="27">
        <v>5.6757643745217532</v>
      </c>
      <c r="EV99" s="27">
        <v>6.092240102471556</v>
      </c>
      <c r="EW99" s="27">
        <v>6.3797740832672512</v>
      </c>
      <c r="EX99" s="27">
        <v>5.8248943915447882</v>
      </c>
      <c r="EY99" s="27">
        <v>6.1711563087661023</v>
      </c>
      <c r="EZ99" s="27">
        <v>6.4018105369944172</v>
      </c>
      <c r="FA99" s="27">
        <v>6.417831751281561</v>
      </c>
      <c r="FB99" s="27">
        <v>6.2433487065238173</v>
      </c>
      <c r="FC99" s="27">
        <v>6.4917041346705036</v>
      </c>
      <c r="FD99" s="27">
        <v>6.219675639093273</v>
      </c>
      <c r="FE99" s="27">
        <v>6.0223258569633797</v>
      </c>
      <c r="FF99" s="27">
        <v>5.8431965406741604</v>
      </c>
      <c r="FG99" s="27">
        <v>5.5355513460972565</v>
      </c>
      <c r="FH99" s="27">
        <v>5.7840055116222544</v>
      </c>
      <c r="FI99" s="27">
        <v>5.9362240510451372</v>
      </c>
      <c r="FJ99" s="27">
        <v>5.9096457134273548</v>
      </c>
      <c r="FK99" s="27">
        <v>5.622287437138711</v>
      </c>
      <c r="FL99" s="27">
        <v>6.3009532266520916</v>
      </c>
      <c r="FM99" s="27">
        <v>6.3785029290090094</v>
      </c>
      <c r="FN99" s="27">
        <v>6.1211593198407392</v>
      </c>
      <c r="FO99" s="27">
        <v>6.0988832903218393</v>
      </c>
      <c r="FP99" s="27">
        <v>6.2977065056437063</v>
      </c>
      <c r="FQ99" s="27">
        <v>6.133827470951899</v>
      </c>
      <c r="FR99" s="27">
        <v>6.1976332722560921</v>
      </c>
      <c r="FS99" s="27">
        <v>5.8992630318256047</v>
      </c>
      <c r="FT99" s="27">
        <v>6.1693118022317801</v>
      </c>
      <c r="FU99" s="27">
        <v>5.7413403994749199</v>
      </c>
      <c r="FV99" s="27">
        <f t="shared" si="279"/>
        <v>6.0948329762844811</v>
      </c>
      <c r="FW99" s="27">
        <f t="shared" si="279"/>
        <v>6.141308438740321</v>
      </c>
      <c r="FX99" s="27">
        <f t="shared" si="284"/>
        <v>6.0450501417918447</v>
      </c>
      <c r="FY99" s="27">
        <f t="shared" si="284"/>
        <v>5.6843512999440646</v>
      </c>
      <c r="FZ99" s="27">
        <f t="shared" si="284"/>
        <v>5.869022474742132</v>
      </c>
      <c r="GA99" s="27">
        <f t="shared" si="284"/>
        <v>5.578761345500558</v>
      </c>
      <c r="GB99" s="27">
        <f t="shared" si="284"/>
        <v>5.3819459898881554</v>
      </c>
      <c r="GC99" s="27">
        <f t="shared" si="284"/>
        <v>6.0546854808423634</v>
      </c>
      <c r="GD99" s="27">
        <f t="shared" si="284"/>
        <v>6.0358452507645</v>
      </c>
      <c r="GE99" s="27">
        <f t="shared" si="284"/>
        <v>6.1096738286649614</v>
      </c>
      <c r="GF99" s="27">
        <f t="shared" si="284"/>
        <v>6.0564518580791651</v>
      </c>
      <c r="GG99" s="27">
        <f t="shared" si="284"/>
        <v>5.9590545850947958</v>
      </c>
      <c r="GH99" s="27">
        <f t="shared" si="284"/>
        <v>6.124540173578227</v>
      </c>
      <c r="GI99" s="27">
        <f t="shared" si="284"/>
        <v>6.0003638712736809</v>
      </c>
      <c r="GJ99" s="27">
        <f t="shared" si="284"/>
        <v>5.5877337365193647</v>
      </c>
      <c r="GK99" s="27">
        <f t="shared" si="284"/>
        <v>5.2500474241617505</v>
      </c>
      <c r="GL99" s="27">
        <f t="shared" si="284"/>
        <v>5.5972279864892132</v>
      </c>
      <c r="GM99" s="27">
        <f t="shared" si="284"/>
        <v>5.3098392277614259</v>
      </c>
      <c r="GN99" s="27">
        <f t="shared" si="284"/>
        <v>6.0508034946109932</v>
      </c>
      <c r="GO99" s="27">
        <f t="shared" si="284"/>
        <v>5.5958059336349093</v>
      </c>
      <c r="GP99" s="27">
        <f t="shared" si="284"/>
        <v>5.5975051685470554</v>
      </c>
      <c r="GQ99" s="27">
        <f t="shared" si="284"/>
        <v>5.5304600813047387</v>
      </c>
      <c r="GR99" s="27">
        <f t="shared" si="284"/>
        <v>5.6921515217475216</v>
      </c>
      <c r="GS99" s="27">
        <f t="shared" si="284"/>
        <v>5.599584190714066</v>
      </c>
      <c r="GT99" s="27">
        <f t="shared" si="284"/>
        <v>5.9788599520616783</v>
      </c>
      <c r="GU99" s="27">
        <f t="shared" si="284"/>
        <v>6.0198997253651303</v>
      </c>
      <c r="GV99" s="27">
        <f t="shared" si="284"/>
        <v>4.4326450056373332</v>
      </c>
      <c r="GW99" s="27">
        <f t="shared" si="284"/>
        <v>5.7188769858458874</v>
      </c>
      <c r="GX99" s="27">
        <f t="shared" si="284"/>
        <v>5.8169864122386228</v>
      </c>
      <c r="GY99" s="27">
        <f t="shared" si="284"/>
        <v>5.2480912654410323</v>
      </c>
      <c r="GZ99" s="27">
        <f t="shared" si="284"/>
        <v>6.3041139053631667</v>
      </c>
      <c r="HA99" s="27">
        <f t="shared" si="284"/>
        <v>5.6149824249573808</v>
      </c>
      <c r="HB99" s="27">
        <f t="shared" si="284"/>
        <v>5.7417692320528255</v>
      </c>
      <c r="HC99" s="27">
        <f t="shared" si="284"/>
        <v>6.2803180904212113</v>
      </c>
      <c r="HD99" s="27">
        <f t="shared" si="284"/>
        <v>6.307765037756675</v>
      </c>
      <c r="HE99" s="27">
        <f t="shared" si="284"/>
        <v>6.442871325788543</v>
      </c>
      <c r="HF99" s="27">
        <f t="shared" si="284"/>
        <v>6.671097036405591</v>
      </c>
      <c r="HG99" s="27">
        <f t="shared" si="284"/>
        <v>6.2577699642563704</v>
      </c>
      <c r="HH99" s="27">
        <f t="shared" si="284"/>
        <v>6.3041687867256018</v>
      </c>
      <c r="HI99" s="27">
        <f t="shared" si="284"/>
        <v>5.8992630318256047</v>
      </c>
      <c r="HJ99" s="27">
        <f t="shared" si="284"/>
        <v>6.1157702955514308</v>
      </c>
      <c r="HK99" s="27">
        <f t="shared" si="284"/>
        <v>6.3695320331378724</v>
      </c>
      <c r="HL99" s="27">
        <f t="shared" si="284"/>
        <v>6.3556615837459587</v>
      </c>
      <c r="HM99" s="27">
        <f t="shared" si="284"/>
        <v>5.4509220806724414</v>
      </c>
      <c r="HN99" s="27">
        <f t="shared" si="284"/>
        <v>6.2753063280338637</v>
      </c>
      <c r="HO99" s="27">
        <f t="shared" si="284"/>
        <v>6.2280804893742241</v>
      </c>
      <c r="HP99" s="27">
        <f t="shared" si="284"/>
        <v>6.2845933318078879</v>
      </c>
      <c r="HQ99" s="27">
        <f t="shared" si="284"/>
        <v>6.2732610405493414</v>
      </c>
      <c r="HR99" s="27">
        <f t="shared" si="284"/>
        <v>6.0829941382887416</v>
      </c>
      <c r="HS99" s="27">
        <f t="shared" si="284"/>
        <v>6.0660268532866937</v>
      </c>
      <c r="HT99" s="27">
        <f t="shared" si="284"/>
        <v>6.4188872506926824</v>
      </c>
      <c r="HU99" s="27">
        <f t="shared" si="284"/>
        <v>6.4208991544332576</v>
      </c>
      <c r="HV99" s="27">
        <f t="shared" si="284"/>
        <v>5.7097743959567548</v>
      </c>
      <c r="HW99" s="27">
        <f t="shared" si="284"/>
        <v>5.3398867219894246</v>
      </c>
      <c r="HX99" s="27">
        <f t="shared" si="284"/>
        <v>6.3664353899334465</v>
      </c>
      <c r="HY99" s="27">
        <f t="shared" si="284"/>
        <v>6.4442639729511475</v>
      </c>
      <c r="HZ99" s="27">
        <f t="shared" si="284"/>
        <v>6.1976332722560921</v>
      </c>
      <c r="IA99" s="27">
        <f t="shared" si="284"/>
        <v>6.4508436329852996</v>
      </c>
      <c r="IB99" s="27">
        <f t="shared" si="284"/>
        <v>6.4718527577195104</v>
      </c>
      <c r="IC99" s="27">
        <f t="shared" si="274"/>
        <v>6.2084432902425881</v>
      </c>
      <c r="ID99" s="27">
        <f t="shared" si="274"/>
        <v>6.2720016457619137</v>
      </c>
      <c r="IE99" s="27">
        <f t="shared" si="274"/>
        <v>6.2389609985062773</v>
      </c>
      <c r="IF99" s="27">
        <f t="shared" si="274"/>
        <v>6.1567552302664224</v>
      </c>
      <c r="IG99" s="27">
        <f t="shared" si="274"/>
        <v>6.3869488154656864</v>
      </c>
      <c r="IH99" s="27">
        <f t="shared" si="274"/>
        <v>6.5440263413455142</v>
      </c>
      <c r="II99" s="27">
        <f t="shared" si="274"/>
        <v>6.133827470951899</v>
      </c>
      <c r="IJ99" s="27">
        <f t="shared" si="274"/>
        <v>6.2300336415351474</v>
      </c>
      <c r="IK99" s="27">
        <f t="shared" si="274"/>
        <v>6.2639355913425794</v>
      </c>
      <c r="IL99" s="27">
        <f t="shared" si="274"/>
        <v>6.2228958566802071</v>
      </c>
      <c r="IM99" s="27">
        <f t="shared" si="274"/>
        <v>6.303621618408779</v>
      </c>
      <c r="IN99" s="27">
        <f t="shared" si="274"/>
        <v>6.3208541179935001</v>
      </c>
      <c r="IO99" s="27">
        <f t="shared" si="274"/>
        <v>5.9468058825898726</v>
      </c>
      <c r="IP99" s="27">
        <f t="shared" si="274"/>
        <v>6.4019610088758716</v>
      </c>
      <c r="IQ99" s="27">
        <f t="shared" si="274"/>
        <v>6.2509922210748625</v>
      </c>
      <c r="IR99" s="27">
        <f t="shared" si="274"/>
        <v>6.2791401881308593</v>
      </c>
      <c r="IS99" s="27">
        <f t="shared" si="274"/>
        <v>6.4182788251745793</v>
      </c>
      <c r="IT99" s="27">
        <f t="shared" si="274"/>
        <v>6.2328391289223832</v>
      </c>
      <c r="IU99" s="27">
        <f t="shared" si="274"/>
        <v>6.0935630847343383</v>
      </c>
      <c r="IV99" s="27">
        <f t="shared" si="275"/>
        <v>6.0594722769379405</v>
      </c>
      <c r="IW99" s="27">
        <f t="shared" si="275"/>
        <v>5.6998723602363421</v>
      </c>
      <c r="IX99" s="27">
        <f t="shared" si="275"/>
        <v>6.0248994508345897</v>
      </c>
      <c r="IY99" s="27">
        <f t="shared" si="275"/>
        <v>6.4290419792843956</v>
      </c>
      <c r="IZ99" s="27">
        <f t="shared" si="275"/>
        <v>6.5932626315597984</v>
      </c>
      <c r="JA99" s="27">
        <f t="shared" si="275"/>
        <v>6.5493815156152762</v>
      </c>
      <c r="JB99" s="27">
        <f t="shared" si="275"/>
        <v>6.3601930677844507</v>
      </c>
      <c r="JC99" s="27">
        <f t="shared" si="275"/>
        <v>6.4424276106600198</v>
      </c>
      <c r="JD99" s="27">
        <f t="shared" si="275"/>
        <v>6.5586257838544482</v>
      </c>
      <c r="JE99" s="27">
        <f t="shared" si="275"/>
        <v>6.6326051432374999</v>
      </c>
      <c r="JF99" s="27">
        <f t="shared" si="275"/>
        <v>6.6768314584201276</v>
      </c>
      <c r="JG99" s="27">
        <f t="shared" si="275"/>
        <v>5.917725161624281</v>
      </c>
      <c r="JH99" s="27">
        <f t="shared" si="275"/>
        <v>6.5215323856919287</v>
      </c>
      <c r="JI99" s="27">
        <f t="shared" si="275"/>
        <v>6.4258557663067535</v>
      </c>
      <c r="JJ99" s="27">
        <f t="shared" si="275"/>
        <v>6.4812675456251183</v>
      </c>
      <c r="JK99" s="27">
        <f t="shared" si="280"/>
        <v>6.5759410998754309</v>
      </c>
      <c r="JL99" s="27">
        <f t="shared" si="280"/>
        <v>6.4228310982124244</v>
      </c>
      <c r="JM99" s="27">
        <f t="shared" si="276"/>
        <v>6.5266236755965261</v>
      </c>
      <c r="JN99" s="27">
        <f t="shared" si="276"/>
        <v>6.6567756899003294</v>
      </c>
      <c r="JO99" s="27">
        <f t="shared" si="276"/>
        <v>6.3386572863549597</v>
      </c>
      <c r="JP99" s="27">
        <f t="shared" si="276"/>
        <v>6.4777912687070112</v>
      </c>
      <c r="JQ99" s="27">
        <f t="shared" si="276"/>
        <v>6.3263688347411771</v>
      </c>
      <c r="JR99" s="27">
        <f t="shared" si="276"/>
        <v>6.2901385742968428</v>
      </c>
      <c r="JS99" s="27">
        <f t="shared" si="276"/>
        <v>6.0482952806908221</v>
      </c>
      <c r="JT99" s="27">
        <f t="shared" si="276"/>
        <v>6.356065508981148</v>
      </c>
      <c r="JU99" s="27">
        <f t="shared" si="276"/>
        <v>6.627648751659045</v>
      </c>
      <c r="JV99" s="27">
        <f t="shared" si="276"/>
        <v>6.3085879831842746</v>
      </c>
      <c r="JW99" s="27">
        <f t="shared" si="276"/>
        <v>6.4640763956316309</v>
      </c>
      <c r="JX99" s="27">
        <f t="shared" si="276"/>
        <v>6.011712426091262</v>
      </c>
      <c r="JY99" s="27">
        <f t="shared" si="276"/>
        <v>6.4024142495036571</v>
      </c>
      <c r="JZ99" s="27">
        <f t="shared" si="276"/>
        <v>6.3375747309906654</v>
      </c>
      <c r="KA99" s="27">
        <f t="shared" si="276"/>
        <v>6.1784536302885922</v>
      </c>
      <c r="KB99" s="27">
        <f t="shared" si="276"/>
        <v>6.2740339831391498</v>
      </c>
      <c r="KC99" s="27">
        <f t="shared" si="276"/>
        <v>6.494904796740415</v>
      </c>
      <c r="KD99" s="27">
        <f t="shared" si="281"/>
        <v>6.1626829693812182</v>
      </c>
      <c r="KE99" s="27">
        <f t="shared" si="281"/>
        <v>6.3986820392988886</v>
      </c>
      <c r="KF99" s="27">
        <f t="shared" si="281"/>
        <v>6.0820355302645606</v>
      </c>
      <c r="KG99" s="27">
        <f t="shared" si="281"/>
        <v>6.3494858624471808</v>
      </c>
      <c r="KH99" s="27">
        <f t="shared" si="281"/>
        <v>5.901714353297054</v>
      </c>
      <c r="KI99" s="27">
        <f t="shared" si="281"/>
        <v>6.036543390761004</v>
      </c>
      <c r="KJ99" s="27">
        <f t="shared" si="281"/>
        <v>6.1833657974154868</v>
      </c>
      <c r="KK99" s="27">
        <f t="shared" si="281"/>
        <v>6.3006040008555466</v>
      </c>
      <c r="KL99" s="27">
        <f t="shared" si="281"/>
        <v>6.3505732960506265</v>
      </c>
      <c r="KM99" s="238">
        <f t="shared" si="281"/>
        <v>6.2527351491933407</v>
      </c>
      <c r="KN99" s="238">
        <f t="shared" si="281"/>
        <v>6.2949233752725675</v>
      </c>
      <c r="KO99" s="239">
        <f t="shared" si="281"/>
        <v>3.9960472995602423</v>
      </c>
      <c r="KP99" s="239">
        <f t="shared" si="281"/>
        <v>5.7091870016331701</v>
      </c>
      <c r="KQ99" s="239">
        <f t="shared" si="281"/>
        <v>5.6540168391283698</v>
      </c>
      <c r="KR99" s="239">
        <f t="shared" si="281"/>
        <v>5.6323654458427157</v>
      </c>
      <c r="KS99" s="239">
        <f t="shared" si="281"/>
        <v>5.8256474902478903</v>
      </c>
      <c r="KT99" s="239">
        <f t="shared" si="281"/>
        <v>5.9245372391360709</v>
      </c>
      <c r="KU99" s="239">
        <f t="shared" si="281"/>
        <v>5.037112800298245</v>
      </c>
      <c r="KV99" s="239">
        <f t="shared" si="281"/>
        <v>5.4067659071013443</v>
      </c>
      <c r="KW99" s="239">
        <f t="shared" si="281"/>
        <v>4.730521670165782</v>
      </c>
      <c r="KX99" s="239">
        <f t="shared" si="281"/>
        <v>4.4625719464761895</v>
      </c>
      <c r="KY99" s="239">
        <f t="shared" si="281"/>
        <v>4.5405805056763526</v>
      </c>
      <c r="KZ99" s="239">
        <f t="shared" si="281"/>
        <v>4.4437786483435504</v>
      </c>
      <c r="LA99" s="239">
        <f t="shared" si="281"/>
        <v>4.5908063798805712</v>
      </c>
      <c r="LB99" s="239">
        <f t="shared" si="281"/>
        <v>4.9051325134296064</v>
      </c>
      <c r="LC99" s="239">
        <f t="shared" si="281"/>
        <v>5.0711386135998557</v>
      </c>
      <c r="LD99" s="239">
        <f t="shared" si="281"/>
        <v>5.0529837641440043</v>
      </c>
      <c r="LE99" s="239">
        <f t="shared" si="281"/>
        <v>5.3081562040225885</v>
      </c>
      <c r="LF99" s="239">
        <f t="shared" si="281"/>
        <v>5.2132333195460641</v>
      </c>
      <c r="LG99" s="239">
        <f t="shared" si="281"/>
        <v>6.0498062944966904</v>
      </c>
      <c r="LH99" s="239">
        <f t="shared" si="281"/>
        <v>6.093971304250279</v>
      </c>
      <c r="LI99" s="239">
        <f t="shared" si="281"/>
        <v>5.4340023155832622</v>
      </c>
      <c r="LJ99" s="239">
        <f t="shared" si="281"/>
        <v>4.7173505139806178</v>
      </c>
      <c r="LK99" s="239">
        <f t="shared" si="281"/>
        <v>5.0863127936672834</v>
      </c>
      <c r="LL99" s="239">
        <f t="shared" si="281"/>
        <v>5.3598590186168975</v>
      </c>
      <c r="LM99" s="240">
        <f t="shared" si="281"/>
        <v>5.9461915139926971</v>
      </c>
      <c r="LN99" s="240">
        <f t="shared" si="281"/>
        <v>5.8087343741927349</v>
      </c>
      <c r="LO99" s="240">
        <f t="shared" si="281"/>
        <v>6.1601729946162926</v>
      </c>
      <c r="LP99" s="240">
        <f t="shared" si="281"/>
        <v>6.1892939487267027</v>
      </c>
      <c r="LQ99" s="240">
        <f t="shared" si="281"/>
        <v>5.5739272707516836</v>
      </c>
      <c r="LR99" s="240">
        <f t="shared" si="281"/>
        <v>5.4708763247562775</v>
      </c>
      <c r="LS99" s="240">
        <f t="shared" si="281"/>
        <v>6.2225923267605774</v>
      </c>
      <c r="LT99" s="127">
        <f t="shared" si="277"/>
        <v>6.0333949001347547</v>
      </c>
      <c r="LU99" s="127">
        <f t="shared" si="277"/>
        <v>6.2424547047420802</v>
      </c>
      <c r="LV99" s="127">
        <f t="shared" si="277"/>
        <v>6.0959188802079431</v>
      </c>
      <c r="LW99" s="127">
        <f t="shared" si="277"/>
        <v>6.1693239702273095</v>
      </c>
      <c r="LX99" s="127">
        <f t="shared" si="277"/>
        <v>6.0856371183625528</v>
      </c>
      <c r="LY99" s="127">
        <f t="shared" si="277"/>
        <v>6.0999611996559793</v>
      </c>
      <c r="LZ99" s="127">
        <f t="shared" si="277"/>
        <v>5.8157452997172561</v>
      </c>
      <c r="MA99" s="127">
        <f t="shared" si="277"/>
        <v>5.8089178039431024</v>
      </c>
      <c r="MB99" s="127">
        <f t="shared" si="277"/>
        <v>6.0951159123468264</v>
      </c>
      <c r="MC99" s="127">
        <f t="shared" si="277"/>
        <v>6.1895224558125062</v>
      </c>
      <c r="MD99" s="127">
        <f t="shared" si="277"/>
        <v>6.3384363563597583</v>
      </c>
      <c r="ME99" s="127">
        <f t="shared" si="277"/>
        <v>6.1870278718608205</v>
      </c>
      <c r="MF99" s="127">
        <f t="shared" si="277"/>
        <v>6.2667692032819069</v>
      </c>
      <c r="MG99" s="127">
        <f t="shared" si="277"/>
        <v>6.2568378072682984</v>
      </c>
      <c r="MH99" s="127">
        <f t="shared" si="277"/>
        <v>6.1020297161163057</v>
      </c>
      <c r="MI99" s="127">
        <f t="shared" si="277"/>
        <v>5.7596085437347124</v>
      </c>
      <c r="MJ99" s="127">
        <f t="shared" si="277"/>
        <v>5.9273654246240968</v>
      </c>
      <c r="MK99" s="127">
        <f t="shared" si="277"/>
        <v>5.9222389750794386</v>
      </c>
      <c r="ML99" s="127">
        <f t="shared" si="277"/>
        <v>4.9763415717991055</v>
      </c>
      <c r="MM99" s="127">
        <f t="shared" si="277"/>
        <v>4.9341359407182726</v>
      </c>
      <c r="MN99" s="127">
        <f t="shared" si="277"/>
        <v>5.9364681121459739</v>
      </c>
      <c r="MO99" s="127">
        <f t="shared" si="277"/>
        <v>5.8320793847821086</v>
      </c>
      <c r="MP99" s="127">
        <f t="shared" si="277"/>
        <v>5.7772835550521124</v>
      </c>
      <c r="MQ99" s="127">
        <f t="shared" si="277"/>
        <v>5.7189783868406217</v>
      </c>
      <c r="MR99" s="127">
        <f t="shared" si="277"/>
        <v>5.1886241022425796</v>
      </c>
      <c r="MS99" s="127">
        <f t="shared" si="277"/>
        <v>5.0881346211584342</v>
      </c>
      <c r="MT99" s="127">
        <f t="shared" si="277"/>
        <v>4.966868541872187</v>
      </c>
      <c r="MU99" s="127">
        <f t="shared" ref="MU99:NE99" si="286">MU83*MU$90</f>
        <v>4.9235521719746984</v>
      </c>
      <c r="MV99" s="127">
        <f t="shared" si="286"/>
        <v>5.1168310838677131</v>
      </c>
      <c r="MW99" s="127">
        <f t="shared" si="286"/>
        <v>4.7114588035420839</v>
      </c>
      <c r="MX99" s="127">
        <f t="shared" si="286"/>
        <v>4.7876002470574646</v>
      </c>
      <c r="MY99" s="127">
        <f t="shared" si="286"/>
        <v>4.8790688632139689</v>
      </c>
      <c r="MZ99" s="127">
        <f t="shared" si="286"/>
        <v>5.0193281972489885</v>
      </c>
      <c r="NA99" s="127">
        <f t="shared" si="286"/>
        <v>5.8001061927411834</v>
      </c>
      <c r="NB99" s="127">
        <f t="shared" si="286"/>
        <v>5.8094649384136359</v>
      </c>
      <c r="NC99" s="127">
        <f t="shared" si="286"/>
        <v>5.8843760561730099</v>
      </c>
      <c r="ND99" s="127">
        <f t="shared" si="286"/>
        <v>5.729894887537303</v>
      </c>
      <c r="NE99" s="127">
        <f t="shared" si="286"/>
        <v>5.9043172667802475</v>
      </c>
    </row>
    <row r="100" spans="1:369" s="38" customFormat="1">
      <c r="A100" s="24" t="s">
        <v>216</v>
      </c>
      <c r="B100" s="24">
        <f t="shared" si="278"/>
        <v>6.5345512476827645E-3</v>
      </c>
      <c r="C100" s="24">
        <f t="shared" si="278"/>
        <v>2.4961811195541228E-3</v>
      </c>
      <c r="D100" s="24">
        <f t="shared" si="278"/>
        <v>1.7556999224099673E-3</v>
      </c>
      <c r="E100" s="24">
        <f t="shared" si="278"/>
        <v>1.0598974426619461E-3</v>
      </c>
      <c r="F100" s="24">
        <f t="shared" si="278"/>
        <v>2.9616580194701215E-3</v>
      </c>
      <c r="G100" s="24">
        <f t="shared" si="278"/>
        <v>2.7061678733851279E-3</v>
      </c>
      <c r="H100" s="24">
        <f t="shared" si="278"/>
        <v>7.2167076811105006E-3</v>
      </c>
      <c r="I100" s="24">
        <f t="shared" si="278"/>
        <v>5.2717687963831597E-2</v>
      </c>
      <c r="J100" s="24">
        <f t="shared" si="278"/>
        <v>1.2229655758945685E-3</v>
      </c>
      <c r="K100" s="24">
        <f t="shared" si="278"/>
        <v>1.6436460299436555E-3</v>
      </c>
      <c r="L100" s="24">
        <f t="shared" si="278"/>
        <v>4.972033675232005E-2</v>
      </c>
      <c r="M100" s="24">
        <f t="shared" si="278"/>
        <v>1.2745205148197961E-3</v>
      </c>
      <c r="N100" s="24">
        <f t="shared" si="278"/>
        <v>8.8465094941834771E-4</v>
      </c>
      <c r="O100" s="24">
        <f t="shared" si="278"/>
        <v>5.3499830223006656E-3</v>
      </c>
      <c r="P100" s="24">
        <f t="shared" si="278"/>
        <v>1.904383093336722E-3</v>
      </c>
      <c r="Q100" s="24">
        <f t="shared" si="278"/>
        <v>4.8401641033532011E-3</v>
      </c>
      <c r="R100" s="24">
        <f t="shared" ref="R100:EJ104" si="287">R84*R$90</f>
        <v>1.6585596996939952E-3</v>
      </c>
      <c r="S100" s="24">
        <f t="shared" si="287"/>
        <v>3.2664727878617809E-3</v>
      </c>
      <c r="T100" s="24">
        <f t="shared" si="287"/>
        <v>2.1798026024991402E-3</v>
      </c>
      <c r="U100" s="24">
        <f t="shared" si="287"/>
        <v>8.6291402851007332E-4</v>
      </c>
      <c r="V100" s="24">
        <f t="shared" si="287"/>
        <v>7.427955966905999E-4</v>
      </c>
      <c r="W100" s="24">
        <f t="shared" si="287"/>
        <v>2.9334785610151868E-3</v>
      </c>
      <c r="X100" s="24">
        <f t="shared" si="287"/>
        <v>2.2252431249214825E-3</v>
      </c>
      <c r="Y100" s="24">
        <f t="shared" si="287"/>
        <v>8.548404060910533E-4</v>
      </c>
      <c r="Z100" s="24">
        <f t="shared" si="287"/>
        <v>1.3912308008357619E-3</v>
      </c>
      <c r="AA100" s="24">
        <f t="shared" si="287"/>
        <v>1.1588080961411177E-3</v>
      </c>
      <c r="AB100" s="24">
        <f t="shared" si="287"/>
        <v>0</v>
      </c>
      <c r="AC100" s="24">
        <f t="shared" si="287"/>
        <v>0</v>
      </c>
      <c r="AD100" s="24">
        <f t="shared" si="287"/>
        <v>0</v>
      </c>
      <c r="AE100" s="24">
        <f t="shared" si="287"/>
        <v>0</v>
      </c>
      <c r="AF100" s="24">
        <f t="shared" si="287"/>
        <v>0</v>
      </c>
      <c r="AG100" s="24">
        <f t="shared" si="287"/>
        <v>0</v>
      </c>
      <c r="AH100" s="24">
        <f t="shared" si="287"/>
        <v>0</v>
      </c>
      <c r="AI100" s="24">
        <f t="shared" si="287"/>
        <v>0</v>
      </c>
      <c r="AJ100" s="24">
        <f t="shared" si="287"/>
        <v>7.1624772666310712E-4</v>
      </c>
      <c r="AK100" s="24">
        <f t="shared" si="287"/>
        <v>5.8231588248398945E-4</v>
      </c>
      <c r="AL100" s="24">
        <f t="shared" si="287"/>
        <v>9.6193941179437777E-4</v>
      </c>
      <c r="AM100" s="24">
        <f t="shared" si="287"/>
        <v>4.2025911699501706E-3</v>
      </c>
      <c r="AN100" s="24">
        <f t="shared" si="287"/>
        <v>1.5345763252916859E-3</v>
      </c>
      <c r="AO100" s="24">
        <f t="shared" si="287"/>
        <v>9.198824804803496E-3</v>
      </c>
      <c r="AP100" s="24">
        <f t="shared" si="287"/>
        <v>1.9381391152377715E-3</v>
      </c>
      <c r="AQ100" s="24">
        <f t="shared" si="287"/>
        <v>1.495239168473473E-3</v>
      </c>
      <c r="AR100" s="24">
        <f t="shared" si="287"/>
        <v>2.20628173691911E-2</v>
      </c>
      <c r="AS100" s="24">
        <f t="shared" si="287"/>
        <v>1.3512475685598612E-3</v>
      </c>
      <c r="AT100" s="24">
        <f t="shared" si="287"/>
        <v>4.4828489088864061E-2</v>
      </c>
      <c r="AU100" s="24">
        <f t="shared" si="287"/>
        <v>4.7673744388855153E-2</v>
      </c>
      <c r="AV100" s="24">
        <f t="shared" si="287"/>
        <v>1.3125099181693666E-3</v>
      </c>
      <c r="AW100" s="24">
        <f t="shared" si="287"/>
        <v>0</v>
      </c>
      <c r="AX100" s="83">
        <f t="shared" si="285"/>
        <v>0</v>
      </c>
      <c r="AY100" s="83">
        <f t="shared" si="285"/>
        <v>0</v>
      </c>
      <c r="AZ100" s="83">
        <f t="shared" si="285"/>
        <v>0</v>
      </c>
      <c r="BA100" s="83">
        <f t="shared" si="285"/>
        <v>0</v>
      </c>
      <c r="BB100" s="83">
        <f t="shared" si="285"/>
        <v>0</v>
      </c>
      <c r="BC100" s="83">
        <f t="shared" si="285"/>
        <v>0</v>
      </c>
      <c r="BD100" s="83">
        <f t="shared" si="285"/>
        <v>0</v>
      </c>
      <c r="BE100" s="83">
        <f t="shared" si="285"/>
        <v>0</v>
      </c>
      <c r="BF100" s="83">
        <f t="shared" si="285"/>
        <v>0</v>
      </c>
      <c r="BG100" s="83">
        <f t="shared" si="285"/>
        <v>0</v>
      </c>
      <c r="BH100" s="83">
        <f t="shared" si="285"/>
        <v>0</v>
      </c>
      <c r="BI100" s="83">
        <f t="shared" si="285"/>
        <v>0</v>
      </c>
      <c r="BJ100" s="83">
        <f t="shared" si="285"/>
        <v>2.3783408142393787E-3</v>
      </c>
      <c r="BK100" s="83">
        <f t="shared" si="285"/>
        <v>0</v>
      </c>
      <c r="BL100" s="83">
        <f t="shared" si="285"/>
        <v>0</v>
      </c>
      <c r="BM100" s="83">
        <f t="shared" si="285"/>
        <v>2.4646124661306056E-3</v>
      </c>
      <c r="BN100" s="83">
        <f t="shared" si="285"/>
        <v>0</v>
      </c>
      <c r="BO100" s="83">
        <f t="shared" si="285"/>
        <v>0</v>
      </c>
      <c r="BP100" s="83">
        <f t="shared" si="285"/>
        <v>2.8201906921186603E-3</v>
      </c>
      <c r="BQ100" s="83">
        <f t="shared" si="285"/>
        <v>0</v>
      </c>
      <c r="BR100" s="83">
        <f t="shared" si="285"/>
        <v>0</v>
      </c>
      <c r="BS100" s="83">
        <f t="shared" si="285"/>
        <v>2.7943163351501019E-3</v>
      </c>
      <c r="BT100" s="83">
        <f t="shared" si="285"/>
        <v>5.5998336078822786E-3</v>
      </c>
      <c r="BU100" s="83">
        <f t="shared" si="285"/>
        <v>0</v>
      </c>
      <c r="BV100" s="83">
        <f t="shared" si="285"/>
        <v>0</v>
      </c>
      <c r="BW100" s="83">
        <f t="shared" si="285"/>
        <v>1.4171954901252981E-2</v>
      </c>
      <c r="BX100" s="83">
        <f t="shared" si="285"/>
        <v>0</v>
      </c>
      <c r="BY100" s="83">
        <f t="shared" si="285"/>
        <v>2.7133617328838674E-3</v>
      </c>
      <c r="BZ100" s="83">
        <f t="shared" si="285"/>
        <v>2.736737356126178E-3</v>
      </c>
      <c r="CA100" s="83">
        <f t="shared" si="285"/>
        <v>8.1947450267227419E-3</v>
      </c>
      <c r="CB100" s="83">
        <f t="shared" si="285"/>
        <v>2.7248596020327783E-3</v>
      </c>
      <c r="CC100" s="83">
        <f t="shared" si="285"/>
        <v>2.7539985700079459E-3</v>
      </c>
      <c r="CD100" s="83">
        <f t="shared" si="285"/>
        <v>2.715798323523214E-3</v>
      </c>
      <c r="CE100" s="83">
        <f t="shared" si="282"/>
        <v>0</v>
      </c>
      <c r="CF100" s="83">
        <f t="shared" si="282"/>
        <v>0</v>
      </c>
      <c r="CG100" s="83">
        <f t="shared" si="282"/>
        <v>0</v>
      </c>
      <c r="CH100" s="83">
        <f t="shared" si="282"/>
        <v>0</v>
      </c>
      <c r="CI100" s="83">
        <f t="shared" si="282"/>
        <v>0</v>
      </c>
      <c r="CJ100" s="83">
        <f t="shared" si="282"/>
        <v>0</v>
      </c>
      <c r="CK100" s="83">
        <f t="shared" si="282"/>
        <v>0</v>
      </c>
      <c r="CL100" s="83">
        <f t="shared" si="282"/>
        <v>0</v>
      </c>
      <c r="CM100" s="83">
        <f t="shared" si="282"/>
        <v>0</v>
      </c>
      <c r="CN100" s="83">
        <f t="shared" si="282"/>
        <v>0</v>
      </c>
      <c r="CO100" s="83">
        <f t="shared" si="282"/>
        <v>0</v>
      </c>
      <c r="CP100" s="83">
        <f t="shared" si="282"/>
        <v>0</v>
      </c>
      <c r="CQ100" s="83">
        <f t="shared" si="282"/>
        <v>0</v>
      </c>
      <c r="CR100" s="24">
        <f t="shared" si="282"/>
        <v>0</v>
      </c>
      <c r="CS100" s="24">
        <f t="shared" si="282"/>
        <v>0</v>
      </c>
      <c r="CT100" s="24">
        <f t="shared" si="282"/>
        <v>0</v>
      </c>
      <c r="CU100" s="24">
        <f t="shared" si="282"/>
        <v>0</v>
      </c>
      <c r="CV100" s="24">
        <f t="shared" si="282"/>
        <v>0</v>
      </c>
      <c r="CW100" s="24">
        <f t="shared" si="282"/>
        <v>0</v>
      </c>
      <c r="CX100" s="24">
        <f t="shared" si="282"/>
        <v>0</v>
      </c>
      <c r="CY100" s="24">
        <f t="shared" si="282"/>
        <v>0</v>
      </c>
      <c r="CZ100" s="24">
        <f t="shared" si="282"/>
        <v>0</v>
      </c>
      <c r="DA100" s="24">
        <f t="shared" si="282"/>
        <v>0</v>
      </c>
      <c r="DB100" s="24">
        <f t="shared" si="282"/>
        <v>0</v>
      </c>
      <c r="DC100" s="26">
        <f t="shared" si="287"/>
        <v>2.1548483999215312E-3</v>
      </c>
      <c r="DD100" s="26">
        <f t="shared" si="287"/>
        <v>5.8160781845118222E-3</v>
      </c>
      <c r="DE100" s="26">
        <f t="shared" si="287"/>
        <v>2.6736545962606599E-3</v>
      </c>
      <c r="DF100" s="26">
        <f t="shared" si="287"/>
        <v>4.7863021386947893E-3</v>
      </c>
      <c r="DG100" s="26">
        <f t="shared" si="287"/>
        <v>1.3457536172924096E-3</v>
      </c>
      <c r="DH100" s="26">
        <f t="shared" si="287"/>
        <v>4.6331654870460058E-3</v>
      </c>
      <c r="DI100" s="26">
        <f t="shared" si="287"/>
        <v>5.7457631343583631E-3</v>
      </c>
      <c r="DJ100" s="26">
        <f t="shared" si="287"/>
        <v>2.3716128855801118E-3</v>
      </c>
      <c r="DK100" s="26">
        <f t="shared" si="287"/>
        <v>2.2744744646304707E-3</v>
      </c>
      <c r="DL100" s="26">
        <f t="shared" si="287"/>
        <v>3.5053117222778891E-3</v>
      </c>
      <c r="DM100" s="26">
        <f t="shared" si="287"/>
        <v>3.5352332422572252E-3</v>
      </c>
      <c r="DN100" s="26">
        <f t="shared" si="287"/>
        <v>2.248017039965397E-3</v>
      </c>
      <c r="DO100" s="26">
        <f t="shared" si="287"/>
        <v>1.5743098503482374E-3</v>
      </c>
      <c r="DP100" s="26">
        <f t="shared" si="287"/>
        <v>2.1102433924501535E-3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f t="shared" si="287"/>
        <v>1.5420562257727581E-2</v>
      </c>
      <c r="DX100" s="26">
        <f t="shared" si="287"/>
        <v>9.5471795535853198E-4</v>
      </c>
      <c r="DY100" s="26">
        <f t="shared" si="287"/>
        <v>0</v>
      </c>
      <c r="DZ100" s="26">
        <f t="shared" si="285"/>
        <v>0</v>
      </c>
      <c r="EA100" s="26">
        <f t="shared" si="285"/>
        <v>0</v>
      </c>
      <c r="EB100" s="26">
        <f t="shared" si="285"/>
        <v>2.2027408355401747E-3</v>
      </c>
      <c r="EC100" s="26">
        <f t="shared" si="285"/>
        <v>2.8583022805337584E-2</v>
      </c>
      <c r="ED100" s="26">
        <f t="shared" si="285"/>
        <v>1.8270894334337896E-3</v>
      </c>
      <c r="EE100" s="26">
        <f t="shared" si="285"/>
        <v>1.3700598596446884E-3</v>
      </c>
      <c r="EF100" s="26">
        <f t="shared" si="285"/>
        <v>1.8754427401897701E-3</v>
      </c>
      <c r="EG100" s="26">
        <f t="shared" si="285"/>
        <v>3.2741600986982292E-3</v>
      </c>
      <c r="EH100" s="26">
        <f t="shared" si="285"/>
        <v>5.5547285763236161E-4</v>
      </c>
      <c r="EI100" s="26">
        <f t="shared" si="285"/>
        <v>2.756815192224009E-3</v>
      </c>
      <c r="EJ100" s="26">
        <f t="shared" si="285"/>
        <v>1.0791774989303007E-3</v>
      </c>
      <c r="EK100" s="26">
        <f t="shared" si="285"/>
        <v>6.8199533004653743E-4</v>
      </c>
      <c r="EL100" s="26">
        <f t="shared" si="285"/>
        <v>9.6398193174010568E-4</v>
      </c>
      <c r="EM100" s="26">
        <f t="shared" si="285"/>
        <v>5.7881810502821837E-3</v>
      </c>
      <c r="EN100" s="26">
        <f t="shared" si="285"/>
        <v>4.439175819396405E-3</v>
      </c>
      <c r="EO100" s="26">
        <f t="shared" si="285"/>
        <v>5.7866207619415456E-3</v>
      </c>
      <c r="EP100" s="26">
        <f t="shared" si="285"/>
        <v>4.8734382033579328E-3</v>
      </c>
      <c r="EQ100" s="26">
        <f t="shared" si="285"/>
        <v>5.5120490595098066E-3</v>
      </c>
      <c r="ER100" s="27">
        <v>0</v>
      </c>
      <c r="ES100" s="27">
        <v>0</v>
      </c>
      <c r="ET100" s="27">
        <v>0</v>
      </c>
      <c r="EU100" s="27">
        <v>0</v>
      </c>
      <c r="EV100" s="27">
        <v>0</v>
      </c>
      <c r="EW100" s="27">
        <v>0</v>
      </c>
      <c r="EX100" s="27">
        <v>0</v>
      </c>
      <c r="EY100" s="27">
        <v>0</v>
      </c>
      <c r="EZ100" s="27">
        <v>0</v>
      </c>
      <c r="FA100" s="27">
        <v>0</v>
      </c>
      <c r="FB100" s="27">
        <v>0</v>
      </c>
      <c r="FC100" s="27">
        <v>0</v>
      </c>
      <c r="FD100" s="27">
        <v>0</v>
      </c>
      <c r="FE100" s="27">
        <v>0</v>
      </c>
      <c r="FF100" s="27">
        <v>0</v>
      </c>
      <c r="FG100" s="27">
        <v>0</v>
      </c>
      <c r="FH100" s="27">
        <v>0</v>
      </c>
      <c r="FI100" s="27">
        <v>0</v>
      </c>
      <c r="FJ100" s="27">
        <v>0</v>
      </c>
      <c r="FK100" s="27">
        <v>0</v>
      </c>
      <c r="FL100" s="27">
        <v>0</v>
      </c>
      <c r="FM100" s="27">
        <v>0</v>
      </c>
      <c r="FN100" s="27">
        <v>0</v>
      </c>
      <c r="FO100" s="27">
        <v>0</v>
      </c>
      <c r="FP100" s="27">
        <v>0</v>
      </c>
      <c r="FQ100" s="27">
        <v>0</v>
      </c>
      <c r="FR100" s="27">
        <v>0</v>
      </c>
      <c r="FS100" s="27">
        <v>0</v>
      </c>
      <c r="FT100" s="27">
        <v>0</v>
      </c>
      <c r="FU100" s="27">
        <v>0</v>
      </c>
      <c r="FV100" s="27">
        <f t="shared" si="279"/>
        <v>0</v>
      </c>
      <c r="FW100" s="27">
        <f t="shared" si="279"/>
        <v>0</v>
      </c>
      <c r="FX100" s="27">
        <f t="shared" si="284"/>
        <v>0</v>
      </c>
      <c r="FY100" s="27">
        <f t="shared" si="284"/>
        <v>0</v>
      </c>
      <c r="FZ100" s="27">
        <f t="shared" si="284"/>
        <v>0</v>
      </c>
      <c r="GA100" s="27">
        <f t="shared" si="284"/>
        <v>0</v>
      </c>
      <c r="GB100" s="27">
        <f t="shared" si="284"/>
        <v>0</v>
      </c>
      <c r="GC100" s="27">
        <f t="shared" si="284"/>
        <v>0</v>
      </c>
      <c r="GD100" s="27">
        <f t="shared" si="284"/>
        <v>0</v>
      </c>
      <c r="GE100" s="27">
        <f t="shared" si="284"/>
        <v>0</v>
      </c>
      <c r="GF100" s="27">
        <f t="shared" si="284"/>
        <v>0</v>
      </c>
      <c r="GG100" s="27">
        <f t="shared" si="284"/>
        <v>0</v>
      </c>
      <c r="GH100" s="27">
        <f t="shared" si="284"/>
        <v>0</v>
      </c>
      <c r="GI100" s="27">
        <f t="shared" si="284"/>
        <v>0</v>
      </c>
      <c r="GJ100" s="27">
        <f t="shared" si="284"/>
        <v>0</v>
      </c>
      <c r="GK100" s="27">
        <f t="shared" si="284"/>
        <v>0</v>
      </c>
      <c r="GL100" s="27">
        <f t="shared" si="284"/>
        <v>0</v>
      </c>
      <c r="GM100" s="27">
        <f t="shared" si="284"/>
        <v>0</v>
      </c>
      <c r="GN100" s="27">
        <f t="shared" si="284"/>
        <v>0</v>
      </c>
      <c r="GO100" s="27">
        <f t="shared" si="284"/>
        <v>0</v>
      </c>
      <c r="GP100" s="27">
        <f t="shared" si="284"/>
        <v>0</v>
      </c>
      <c r="GQ100" s="27">
        <f t="shared" si="284"/>
        <v>0</v>
      </c>
      <c r="GR100" s="27">
        <f t="shared" si="284"/>
        <v>0</v>
      </c>
      <c r="GS100" s="27">
        <f t="shared" si="284"/>
        <v>0</v>
      </c>
      <c r="GT100" s="27">
        <f t="shared" si="284"/>
        <v>0</v>
      </c>
      <c r="GU100" s="27">
        <f t="shared" si="284"/>
        <v>0</v>
      </c>
      <c r="GV100" s="27">
        <f t="shared" si="284"/>
        <v>0</v>
      </c>
      <c r="GW100" s="27">
        <f t="shared" si="284"/>
        <v>0</v>
      </c>
      <c r="GX100" s="27">
        <f t="shared" si="284"/>
        <v>0</v>
      </c>
      <c r="GY100" s="27">
        <f t="shared" si="284"/>
        <v>0</v>
      </c>
      <c r="GZ100" s="27">
        <f t="shared" si="284"/>
        <v>0</v>
      </c>
      <c r="HA100" s="27">
        <f t="shared" si="284"/>
        <v>0</v>
      </c>
      <c r="HB100" s="27">
        <f t="shared" si="284"/>
        <v>0</v>
      </c>
      <c r="HC100" s="27">
        <f t="shared" si="284"/>
        <v>0</v>
      </c>
      <c r="HD100" s="27">
        <f t="shared" si="284"/>
        <v>0</v>
      </c>
      <c r="HE100" s="27">
        <f t="shared" si="284"/>
        <v>0</v>
      </c>
      <c r="HF100" s="27">
        <f t="shared" si="284"/>
        <v>0</v>
      </c>
      <c r="HG100" s="27">
        <f t="shared" si="284"/>
        <v>0</v>
      </c>
      <c r="HH100" s="27">
        <f t="shared" si="284"/>
        <v>0</v>
      </c>
      <c r="HI100" s="27">
        <f t="shared" si="284"/>
        <v>0</v>
      </c>
      <c r="HJ100" s="27">
        <f t="shared" si="284"/>
        <v>0</v>
      </c>
      <c r="HK100" s="27">
        <f t="shared" si="284"/>
        <v>0</v>
      </c>
      <c r="HL100" s="27">
        <f t="shared" si="284"/>
        <v>0</v>
      </c>
      <c r="HM100" s="27">
        <f t="shared" si="284"/>
        <v>0</v>
      </c>
      <c r="HN100" s="27">
        <f t="shared" si="284"/>
        <v>0</v>
      </c>
      <c r="HO100" s="27">
        <f t="shared" si="284"/>
        <v>0</v>
      </c>
      <c r="HP100" s="27">
        <f t="shared" si="284"/>
        <v>0</v>
      </c>
      <c r="HQ100" s="27">
        <f t="shared" si="284"/>
        <v>0</v>
      </c>
      <c r="HR100" s="27">
        <f t="shared" si="284"/>
        <v>0</v>
      </c>
      <c r="HS100" s="27">
        <f t="shared" si="284"/>
        <v>0</v>
      </c>
      <c r="HT100" s="27">
        <f t="shared" si="284"/>
        <v>0</v>
      </c>
      <c r="HU100" s="27">
        <f t="shared" si="284"/>
        <v>0</v>
      </c>
      <c r="HV100" s="27">
        <f t="shared" si="284"/>
        <v>0</v>
      </c>
      <c r="HW100" s="27">
        <f t="shared" si="284"/>
        <v>0</v>
      </c>
      <c r="HX100" s="27">
        <f t="shared" si="284"/>
        <v>0</v>
      </c>
      <c r="HY100" s="27">
        <f t="shared" si="284"/>
        <v>0</v>
      </c>
      <c r="HZ100" s="27">
        <f t="shared" si="284"/>
        <v>0</v>
      </c>
      <c r="IA100" s="27">
        <f t="shared" si="284"/>
        <v>0</v>
      </c>
      <c r="IB100" s="27">
        <f t="shared" si="284"/>
        <v>0</v>
      </c>
      <c r="IC100" s="27">
        <f t="shared" si="274"/>
        <v>0</v>
      </c>
      <c r="ID100" s="27">
        <f t="shared" si="274"/>
        <v>0</v>
      </c>
      <c r="IE100" s="27">
        <f t="shared" si="274"/>
        <v>0</v>
      </c>
      <c r="IF100" s="27">
        <f t="shared" si="274"/>
        <v>0</v>
      </c>
      <c r="IG100" s="27">
        <f t="shared" si="274"/>
        <v>0</v>
      </c>
      <c r="IH100" s="27">
        <f t="shared" si="274"/>
        <v>0</v>
      </c>
      <c r="II100" s="27">
        <f t="shared" si="274"/>
        <v>0</v>
      </c>
      <c r="IJ100" s="27">
        <f t="shared" si="274"/>
        <v>0</v>
      </c>
      <c r="IK100" s="27">
        <f t="shared" si="274"/>
        <v>0</v>
      </c>
      <c r="IL100" s="27">
        <f t="shared" si="274"/>
        <v>0</v>
      </c>
      <c r="IM100" s="27">
        <f t="shared" si="274"/>
        <v>0</v>
      </c>
      <c r="IN100" s="27">
        <f t="shared" si="274"/>
        <v>0</v>
      </c>
      <c r="IO100" s="27">
        <f t="shared" si="274"/>
        <v>0</v>
      </c>
      <c r="IP100" s="27">
        <f t="shared" si="274"/>
        <v>0</v>
      </c>
      <c r="IQ100" s="27">
        <f t="shared" si="274"/>
        <v>0</v>
      </c>
      <c r="IR100" s="27">
        <f t="shared" si="274"/>
        <v>0</v>
      </c>
      <c r="IS100" s="27">
        <f t="shared" si="274"/>
        <v>0</v>
      </c>
      <c r="IT100" s="27">
        <f t="shared" si="274"/>
        <v>0</v>
      </c>
      <c r="IU100" s="27">
        <f t="shared" si="274"/>
        <v>2.2630147437473396E-3</v>
      </c>
      <c r="IV100" s="27">
        <f t="shared" si="275"/>
        <v>0</v>
      </c>
      <c r="IW100" s="27">
        <f t="shared" si="275"/>
        <v>4.6572154316525931E-3</v>
      </c>
      <c r="IX100" s="27">
        <f t="shared" si="275"/>
        <v>0</v>
      </c>
      <c r="IY100" s="27">
        <f t="shared" si="275"/>
        <v>2.1680028711845681E-3</v>
      </c>
      <c r="IZ100" s="27">
        <f t="shared" si="275"/>
        <v>0</v>
      </c>
      <c r="JA100" s="27">
        <f t="shared" si="275"/>
        <v>0</v>
      </c>
      <c r="JB100" s="27">
        <f t="shared" si="275"/>
        <v>0</v>
      </c>
      <c r="JC100" s="27">
        <f t="shared" si="275"/>
        <v>4.3593533435823248E-3</v>
      </c>
      <c r="JD100" s="27">
        <f t="shared" si="275"/>
        <v>4.3081674111633142E-3</v>
      </c>
      <c r="JE100" s="27">
        <f t="shared" si="275"/>
        <v>2.2282832718809441E-3</v>
      </c>
      <c r="JF100" s="27">
        <f t="shared" si="275"/>
        <v>2.191904827717331E-3</v>
      </c>
      <c r="JG100" s="27">
        <f t="shared" si="275"/>
        <v>4.5973767978844601E-3</v>
      </c>
      <c r="JH100" s="27">
        <f t="shared" si="275"/>
        <v>0</v>
      </c>
      <c r="JI100" s="27">
        <f t="shared" si="275"/>
        <v>0</v>
      </c>
      <c r="JJ100" s="27">
        <f t="shared" si="275"/>
        <v>0</v>
      </c>
      <c r="JK100" s="27">
        <f t="shared" si="280"/>
        <v>0</v>
      </c>
      <c r="JL100" s="27">
        <f t="shared" si="280"/>
        <v>2.1968352586157315E-3</v>
      </c>
      <c r="JM100" s="27">
        <f t="shared" si="280"/>
        <v>0</v>
      </c>
      <c r="JN100" s="27">
        <f t="shared" si="280"/>
        <v>2.2146607715084867E-3</v>
      </c>
      <c r="JO100" s="27">
        <f t="shared" si="280"/>
        <v>2.3773811107911085E-3</v>
      </c>
      <c r="JP100" s="27">
        <f t="shared" si="280"/>
        <v>0</v>
      </c>
      <c r="JQ100" s="27">
        <f t="shared" si="280"/>
        <v>0</v>
      </c>
      <c r="JR100" s="27">
        <f t="shared" si="280"/>
        <v>0</v>
      </c>
      <c r="JS100" s="27">
        <f t="shared" si="280"/>
        <v>0</v>
      </c>
      <c r="JT100" s="27">
        <f t="shared" si="280"/>
        <v>0</v>
      </c>
      <c r="JU100" s="27">
        <f t="shared" si="280"/>
        <v>0</v>
      </c>
      <c r="JV100" s="27">
        <f t="shared" si="280"/>
        <v>0</v>
      </c>
      <c r="JW100" s="27">
        <f t="shared" si="280"/>
        <v>0</v>
      </c>
      <c r="JX100" s="27">
        <f t="shared" si="280"/>
        <v>0</v>
      </c>
      <c r="JY100" s="27">
        <f t="shared" si="276"/>
        <v>0</v>
      </c>
      <c r="JZ100" s="27">
        <f t="shared" si="276"/>
        <v>0</v>
      </c>
      <c r="KA100" s="27">
        <f t="shared" si="276"/>
        <v>0</v>
      </c>
      <c r="KB100" s="27">
        <f t="shared" si="276"/>
        <v>0</v>
      </c>
      <c r="KC100" s="27">
        <f t="shared" si="276"/>
        <v>0</v>
      </c>
      <c r="KD100" s="27">
        <f t="shared" si="281"/>
        <v>0</v>
      </c>
      <c r="KE100" s="27">
        <f t="shared" si="281"/>
        <v>0</v>
      </c>
      <c r="KF100" s="27">
        <f t="shared" si="281"/>
        <v>0</v>
      </c>
      <c r="KG100" s="27">
        <f t="shared" si="281"/>
        <v>0</v>
      </c>
      <c r="KH100" s="27">
        <f t="shared" ref="KH100:MS104" si="288">KH84*KH$90</f>
        <v>1.1846558410066189E-2</v>
      </c>
      <c r="KI100" s="27">
        <f t="shared" si="288"/>
        <v>0</v>
      </c>
      <c r="KJ100" s="27">
        <f t="shared" si="288"/>
        <v>0</v>
      </c>
      <c r="KK100" s="27">
        <f t="shared" si="288"/>
        <v>0</v>
      </c>
      <c r="KL100" s="27">
        <f t="shared" si="288"/>
        <v>0</v>
      </c>
      <c r="KM100" s="238">
        <f t="shared" si="288"/>
        <v>0</v>
      </c>
      <c r="KN100" s="238">
        <f t="shared" si="288"/>
        <v>0</v>
      </c>
      <c r="KO100" s="239">
        <f t="shared" si="288"/>
        <v>0</v>
      </c>
      <c r="KP100" s="239">
        <f t="shared" si="288"/>
        <v>0</v>
      </c>
      <c r="KQ100" s="239">
        <f t="shared" si="288"/>
        <v>0</v>
      </c>
      <c r="KR100" s="239">
        <f t="shared" si="288"/>
        <v>0</v>
      </c>
      <c r="KS100" s="239">
        <f t="shared" si="288"/>
        <v>0</v>
      </c>
      <c r="KT100" s="239">
        <f t="shared" si="288"/>
        <v>0</v>
      </c>
      <c r="KU100" s="239">
        <f t="shared" si="288"/>
        <v>0</v>
      </c>
      <c r="KV100" s="239">
        <f t="shared" si="288"/>
        <v>0</v>
      </c>
      <c r="KW100" s="239">
        <f t="shared" si="288"/>
        <v>0</v>
      </c>
      <c r="KX100" s="239">
        <f t="shared" si="288"/>
        <v>0</v>
      </c>
      <c r="KY100" s="239">
        <f t="shared" si="288"/>
        <v>0</v>
      </c>
      <c r="KZ100" s="239">
        <f t="shared" si="288"/>
        <v>0</v>
      </c>
      <c r="LA100" s="239">
        <f t="shared" si="288"/>
        <v>0</v>
      </c>
      <c r="LB100" s="239">
        <f t="shared" si="288"/>
        <v>0</v>
      </c>
      <c r="LC100" s="239">
        <f t="shared" si="288"/>
        <v>0</v>
      </c>
      <c r="LD100" s="239">
        <f t="shared" si="288"/>
        <v>0</v>
      </c>
      <c r="LE100" s="239">
        <f t="shared" si="288"/>
        <v>0</v>
      </c>
      <c r="LF100" s="239">
        <f t="shared" si="288"/>
        <v>0</v>
      </c>
      <c r="LG100" s="239">
        <f t="shared" si="288"/>
        <v>0</v>
      </c>
      <c r="LH100" s="239">
        <f t="shared" si="288"/>
        <v>0</v>
      </c>
      <c r="LI100" s="239">
        <f t="shared" si="288"/>
        <v>0</v>
      </c>
      <c r="LJ100" s="239">
        <f t="shared" si="288"/>
        <v>0</v>
      </c>
      <c r="LK100" s="239">
        <f t="shared" si="288"/>
        <v>0</v>
      </c>
      <c r="LL100" s="239">
        <f t="shared" si="288"/>
        <v>0</v>
      </c>
      <c r="LM100" s="240">
        <f t="shared" si="288"/>
        <v>0</v>
      </c>
      <c r="LN100" s="240">
        <f t="shared" si="288"/>
        <v>0</v>
      </c>
      <c r="LO100" s="240">
        <f t="shared" si="288"/>
        <v>0</v>
      </c>
      <c r="LP100" s="240">
        <f t="shared" si="288"/>
        <v>0</v>
      </c>
      <c r="LQ100" s="240">
        <f t="shared" si="288"/>
        <v>0</v>
      </c>
      <c r="LR100" s="240">
        <f t="shared" si="288"/>
        <v>0</v>
      </c>
      <c r="LS100" s="240">
        <f t="shared" si="288"/>
        <v>0</v>
      </c>
      <c r="LT100" s="127">
        <f t="shared" si="288"/>
        <v>0</v>
      </c>
      <c r="LU100" s="127">
        <f t="shared" si="288"/>
        <v>0</v>
      </c>
      <c r="LV100" s="127">
        <f t="shared" si="288"/>
        <v>0</v>
      </c>
      <c r="LW100" s="127">
        <f t="shared" si="288"/>
        <v>0</v>
      </c>
      <c r="LX100" s="127">
        <f t="shared" si="288"/>
        <v>0</v>
      </c>
      <c r="LY100" s="127">
        <f t="shared" si="288"/>
        <v>0</v>
      </c>
      <c r="LZ100" s="127">
        <f t="shared" si="288"/>
        <v>0</v>
      </c>
      <c r="MA100" s="127">
        <f t="shared" si="288"/>
        <v>0</v>
      </c>
      <c r="MB100" s="127">
        <f t="shared" si="288"/>
        <v>0</v>
      </c>
      <c r="MC100" s="127">
        <f t="shared" si="288"/>
        <v>0</v>
      </c>
      <c r="MD100" s="127">
        <f t="shared" si="288"/>
        <v>0</v>
      </c>
      <c r="ME100" s="127">
        <f t="shared" si="288"/>
        <v>0</v>
      </c>
      <c r="MF100" s="127">
        <f t="shared" si="288"/>
        <v>0</v>
      </c>
      <c r="MG100" s="127">
        <f t="shared" si="288"/>
        <v>0</v>
      </c>
      <c r="MH100" s="127">
        <f t="shared" si="288"/>
        <v>0</v>
      </c>
      <c r="MI100" s="127">
        <f t="shared" si="288"/>
        <v>0</v>
      </c>
      <c r="MJ100" s="127">
        <f t="shared" si="288"/>
        <v>0</v>
      </c>
      <c r="MK100" s="127">
        <f t="shared" si="288"/>
        <v>0</v>
      </c>
      <c r="ML100" s="127">
        <f t="shared" si="288"/>
        <v>0</v>
      </c>
      <c r="MM100" s="127">
        <f t="shared" si="288"/>
        <v>0</v>
      </c>
      <c r="MN100" s="127">
        <f t="shared" si="288"/>
        <v>0</v>
      </c>
      <c r="MO100" s="127">
        <f t="shared" si="288"/>
        <v>0</v>
      </c>
      <c r="MP100" s="127">
        <f t="shared" si="288"/>
        <v>0</v>
      </c>
      <c r="MQ100" s="127">
        <f t="shared" si="288"/>
        <v>0</v>
      </c>
      <c r="MR100" s="127">
        <f t="shared" si="288"/>
        <v>0</v>
      </c>
      <c r="MS100" s="127">
        <f t="shared" si="288"/>
        <v>0</v>
      </c>
      <c r="MT100" s="127">
        <f t="shared" ref="MT100:NE103" si="289">MT84*MT$90</f>
        <v>0</v>
      </c>
      <c r="MU100" s="127">
        <f t="shared" si="289"/>
        <v>0</v>
      </c>
      <c r="MV100" s="127">
        <f t="shared" si="289"/>
        <v>0</v>
      </c>
      <c r="MW100" s="127">
        <f t="shared" si="289"/>
        <v>0</v>
      </c>
      <c r="MX100" s="127">
        <f t="shared" si="289"/>
        <v>0</v>
      </c>
      <c r="MY100" s="127">
        <f t="shared" si="289"/>
        <v>0</v>
      </c>
      <c r="MZ100" s="127">
        <f t="shared" si="289"/>
        <v>0</v>
      </c>
      <c r="NA100" s="127">
        <f t="shared" si="289"/>
        <v>0</v>
      </c>
      <c r="NB100" s="127">
        <f t="shared" si="289"/>
        <v>0</v>
      </c>
      <c r="NC100" s="127">
        <f t="shared" si="289"/>
        <v>0</v>
      </c>
      <c r="ND100" s="127">
        <f t="shared" si="289"/>
        <v>0</v>
      </c>
      <c r="NE100" s="127">
        <f t="shared" si="289"/>
        <v>0</v>
      </c>
    </row>
    <row r="101" spans="1:369" s="38" customFormat="1">
      <c r="A101" s="24" t="s">
        <v>217</v>
      </c>
      <c r="B101" s="24">
        <f t="shared" si="278"/>
        <v>3.701867436875244E-2</v>
      </c>
      <c r="C101" s="24">
        <f t="shared" si="278"/>
        <v>3.6420882918455383E-2</v>
      </c>
      <c r="D101" s="24">
        <f t="shared" si="278"/>
        <v>3.265617167251026E-2</v>
      </c>
      <c r="E101" s="24">
        <f t="shared" si="278"/>
        <v>3.2364098212482338E-2</v>
      </c>
      <c r="F101" s="24">
        <f t="shared" si="278"/>
        <v>2.8278455464977714E-2</v>
      </c>
      <c r="G101" s="24">
        <f t="shared" si="278"/>
        <v>3.3316798394290553E-2</v>
      </c>
      <c r="H101" s="24">
        <f t="shared" si="278"/>
        <v>4.0308751873335137E-2</v>
      </c>
      <c r="I101" s="24">
        <f t="shared" si="278"/>
        <v>3.380692682313792E-2</v>
      </c>
      <c r="J101" s="24">
        <f t="shared" si="278"/>
        <v>2.9295058928176031E-2</v>
      </c>
      <c r="K101" s="24">
        <f t="shared" si="278"/>
        <v>3.6474804078424732E-2</v>
      </c>
      <c r="L101" s="24">
        <f t="shared" si="278"/>
        <v>3.3759993182753328E-2</v>
      </c>
      <c r="M101" s="24">
        <f t="shared" si="278"/>
        <v>3.2841342914920371E-2</v>
      </c>
      <c r="N101" s="24">
        <f t="shared" si="278"/>
        <v>3.3819361980052323E-2</v>
      </c>
      <c r="O101" s="24">
        <f t="shared" si="278"/>
        <v>2.5067206162342207E-2</v>
      </c>
      <c r="P101" s="24">
        <f t="shared" si="278"/>
        <v>2.84164343158433E-2</v>
      </c>
      <c r="Q101" s="24">
        <f t="shared" si="278"/>
        <v>2.7272380076328314E-2</v>
      </c>
      <c r="R101" s="24">
        <f t="shared" si="287"/>
        <v>2.7209612114227229E-2</v>
      </c>
      <c r="S101" s="24">
        <f t="shared" si="287"/>
        <v>2.8193947538653129E-2</v>
      </c>
      <c r="T101" s="24">
        <f t="shared" si="287"/>
        <v>3.2415718704526218E-2</v>
      </c>
      <c r="U101" s="24">
        <f t="shared" si="287"/>
        <v>2.7088529930913288E-2</v>
      </c>
      <c r="V101" s="24">
        <f t="shared" si="287"/>
        <v>2.5619058273928033E-2</v>
      </c>
      <c r="W101" s="24">
        <f t="shared" si="287"/>
        <v>2.4056843013136587E-2</v>
      </c>
      <c r="X101" s="24">
        <f t="shared" si="287"/>
        <v>2.4017669636570534E-2</v>
      </c>
      <c r="Y101" s="24">
        <f t="shared" si="287"/>
        <v>2.7616432376969438E-2</v>
      </c>
      <c r="Z101" s="24">
        <f t="shared" si="287"/>
        <v>2.0246559174731248E-2</v>
      </c>
      <c r="AA101" s="24">
        <f t="shared" si="287"/>
        <v>2.2297314460016173E-2</v>
      </c>
      <c r="AB101" s="24">
        <f t="shared" si="287"/>
        <v>2.319073880729346E-2</v>
      </c>
      <c r="AC101" s="24">
        <f t="shared" si="287"/>
        <v>2.5705592459357073E-2</v>
      </c>
      <c r="AD101" s="24">
        <f t="shared" si="287"/>
        <v>1.7097610892150783E-2</v>
      </c>
      <c r="AE101" s="24">
        <f t="shared" si="287"/>
        <v>1.4409985152306307E-2</v>
      </c>
      <c r="AF101" s="24">
        <f t="shared" si="287"/>
        <v>2.6363309306593564E-2</v>
      </c>
      <c r="AG101" s="24">
        <f t="shared" si="287"/>
        <v>2.4559212975867103E-2</v>
      </c>
      <c r="AH101" s="24">
        <f t="shared" si="287"/>
        <v>2.6544842149972027E-2</v>
      </c>
      <c r="AI101" s="24">
        <f t="shared" si="287"/>
        <v>0</v>
      </c>
      <c r="AJ101" s="24">
        <f t="shared" si="287"/>
        <v>4.8383857301821605E-2</v>
      </c>
      <c r="AK101" s="24">
        <f t="shared" si="287"/>
        <v>4.8963574704524629E-2</v>
      </c>
      <c r="AL101" s="24">
        <f t="shared" si="287"/>
        <v>3.268096186902792E-2</v>
      </c>
      <c r="AM101" s="24">
        <f t="shared" si="287"/>
        <v>3.6250459736352846E-2</v>
      </c>
      <c r="AN101" s="24">
        <f t="shared" si="287"/>
        <v>3.4400373874899998E-2</v>
      </c>
      <c r="AO101" s="24">
        <f t="shared" si="287"/>
        <v>3.4107357564235934E-2</v>
      </c>
      <c r="AP101" s="24">
        <f t="shared" si="287"/>
        <v>3.0788427669363492E-2</v>
      </c>
      <c r="AQ101" s="24">
        <f t="shared" si="287"/>
        <v>3.1074638506936189E-2</v>
      </c>
      <c r="AR101" s="24">
        <f t="shared" si="287"/>
        <v>4.1269851098132929E-2</v>
      </c>
      <c r="AS101" s="24">
        <f t="shared" si="287"/>
        <v>3.5459863930047748E-2</v>
      </c>
      <c r="AT101" s="24">
        <f t="shared" si="287"/>
        <v>3.5070786971486773E-2</v>
      </c>
      <c r="AU101" s="24">
        <f t="shared" si="287"/>
        <v>3.1153222654162264E-2</v>
      </c>
      <c r="AV101" s="24">
        <f t="shared" si="287"/>
        <v>2.8125365197638433E-2</v>
      </c>
      <c r="AW101" s="24">
        <f t="shared" si="287"/>
        <v>1.5535395847770948E-2</v>
      </c>
      <c r="AX101" s="83">
        <f t="shared" si="285"/>
        <v>6.9533795715630536E-2</v>
      </c>
      <c r="AY101" s="83">
        <f t="shared" si="285"/>
        <v>0</v>
      </c>
      <c r="AZ101" s="83">
        <f t="shared" si="285"/>
        <v>4.3275489648187199E-2</v>
      </c>
      <c r="BA101" s="83">
        <f t="shared" si="285"/>
        <v>0.10038010363159022</v>
      </c>
      <c r="BB101" s="83">
        <f t="shared" si="285"/>
        <v>1.230121856219251E-2</v>
      </c>
      <c r="BC101" s="83">
        <f t="shared" si="285"/>
        <v>2.6292057431819043E-2</v>
      </c>
      <c r="BD101" s="83">
        <f t="shared" si="285"/>
        <v>0</v>
      </c>
      <c r="BE101" s="83">
        <f t="shared" si="285"/>
        <v>2.465738059613146E-2</v>
      </c>
      <c r="BF101" s="83">
        <f t="shared" si="285"/>
        <v>1.0266974178863035E-2</v>
      </c>
      <c r="BG101" s="83">
        <f t="shared" si="285"/>
        <v>6.08472960707293E-2</v>
      </c>
      <c r="BH101" s="83">
        <f t="shared" si="285"/>
        <v>3.2468169918887076E-2</v>
      </c>
      <c r="BI101" s="83">
        <f t="shared" si="285"/>
        <v>2.6777488278136592E-2</v>
      </c>
      <c r="BJ101" s="83">
        <f t="shared" si="285"/>
        <v>3.2143424173594837E-2</v>
      </c>
      <c r="BK101" s="83">
        <f t="shared" si="285"/>
        <v>2.4660416687418151E-2</v>
      </c>
      <c r="BL101" s="83">
        <f t="shared" si="285"/>
        <v>2.3396178483063013E-2</v>
      </c>
      <c r="BM101" s="83">
        <f t="shared" si="285"/>
        <v>2.2206260613298331E-2</v>
      </c>
      <c r="BN101" s="83">
        <f t="shared" si="285"/>
        <v>1.1779067185426264E-2</v>
      </c>
      <c r="BO101" s="83">
        <f t="shared" si="285"/>
        <v>1.3117846642051675E-2</v>
      </c>
      <c r="BP101" s="83">
        <f t="shared" si="285"/>
        <v>4.2350058646141242E-3</v>
      </c>
      <c r="BQ101" s="83">
        <f t="shared" si="285"/>
        <v>6.379281597503437E-3</v>
      </c>
      <c r="BR101" s="83">
        <f t="shared" si="285"/>
        <v>6.2373336309783116E-3</v>
      </c>
      <c r="BS101" s="83">
        <f t="shared" si="285"/>
        <v>1.4686528591866704E-2</v>
      </c>
      <c r="BT101" s="83">
        <f t="shared" si="285"/>
        <v>1.68182444091599E-2</v>
      </c>
      <c r="BU101" s="83">
        <f t="shared" si="285"/>
        <v>8.4936293549135317E-3</v>
      </c>
      <c r="BV101" s="83">
        <f t="shared" si="285"/>
        <v>1.4847892101560498E-2</v>
      </c>
      <c r="BW101" s="83">
        <f t="shared" si="285"/>
        <v>2.9794310435323983E-2</v>
      </c>
      <c r="BX101" s="83">
        <f t="shared" si="285"/>
        <v>2.8544920169656162E-2</v>
      </c>
      <c r="BY101" s="83">
        <f t="shared" si="285"/>
        <v>2.2410210011800775E-2</v>
      </c>
      <c r="BZ101" s="83">
        <f t="shared" si="285"/>
        <v>1.6438744777780807E-2</v>
      </c>
      <c r="CA101" s="83">
        <f t="shared" si="285"/>
        <v>2.2560692248336345E-2</v>
      </c>
      <c r="CB101" s="83">
        <f t="shared" si="285"/>
        <v>2.0459248424420699E-2</v>
      </c>
      <c r="CC101" s="83">
        <f t="shared" si="285"/>
        <v>1.4474624161766226E-2</v>
      </c>
      <c r="CD101" s="83">
        <f t="shared" si="285"/>
        <v>3.6704183420769497E-2</v>
      </c>
      <c r="CE101" s="83">
        <f t="shared" si="282"/>
        <v>2.8252406129419521E-2</v>
      </c>
      <c r="CF101" s="83">
        <f t="shared" si="282"/>
        <v>3.0854912890185712E-2</v>
      </c>
      <c r="CG101" s="83">
        <f t="shared" si="282"/>
        <v>2.1189506765834962E-2</v>
      </c>
      <c r="CH101" s="83">
        <f t="shared" si="282"/>
        <v>2.1030727331697918E-2</v>
      </c>
      <c r="CI101" s="83">
        <f t="shared" si="282"/>
        <v>1.8633578940336935E-2</v>
      </c>
      <c r="CJ101" s="83">
        <f t="shared" si="282"/>
        <v>2.5197305786130792E-2</v>
      </c>
      <c r="CK101" s="83">
        <f t="shared" si="282"/>
        <v>1.8810534314393623E-2</v>
      </c>
      <c r="CL101" s="83">
        <f t="shared" si="282"/>
        <v>2.2923774192279537E-2</v>
      </c>
      <c r="CM101" s="83">
        <f t="shared" si="282"/>
        <v>3.5029550215731974E-2</v>
      </c>
      <c r="CN101" s="83">
        <f t="shared" si="282"/>
        <v>2.6957151462703683E-2</v>
      </c>
      <c r="CO101" s="83">
        <f t="shared" si="282"/>
        <v>0</v>
      </c>
      <c r="CP101" s="83">
        <f t="shared" si="282"/>
        <v>0</v>
      </c>
      <c r="CQ101" s="83">
        <f t="shared" si="282"/>
        <v>2.7095541977507832E-2</v>
      </c>
      <c r="CR101" s="24">
        <f t="shared" si="282"/>
        <v>3.0999665074928937E-2</v>
      </c>
      <c r="CS101" s="24">
        <f t="shared" si="282"/>
        <v>2.0644673024930473E-2</v>
      </c>
      <c r="CT101" s="24">
        <f t="shared" si="282"/>
        <v>2.9929234371420855E-2</v>
      </c>
      <c r="CU101" s="24">
        <f t="shared" si="282"/>
        <v>1.9501101745543044E-2</v>
      </c>
      <c r="CV101" s="24">
        <f t="shared" si="282"/>
        <v>2.5187374626179728E-2</v>
      </c>
      <c r="CW101" s="24">
        <f t="shared" si="282"/>
        <v>2.3584563392632998E-2</v>
      </c>
      <c r="CX101" s="24">
        <f t="shared" si="282"/>
        <v>2.564171425637712E-2</v>
      </c>
      <c r="CY101" s="24">
        <f t="shared" si="282"/>
        <v>2.5938523173832356E-2</v>
      </c>
      <c r="CZ101" s="24">
        <f t="shared" si="282"/>
        <v>3.066333658402555E-2</v>
      </c>
      <c r="DA101" s="24">
        <f t="shared" si="282"/>
        <v>4.4087485980102953E-2</v>
      </c>
      <c r="DB101" s="24">
        <f t="shared" si="282"/>
        <v>1.5983491704798729E-2</v>
      </c>
      <c r="DC101" s="26">
        <f t="shared" si="287"/>
        <v>2.521674215518448E-2</v>
      </c>
      <c r="DD101" s="26">
        <f t="shared" si="287"/>
        <v>3.1886424385732054E-2</v>
      </c>
      <c r="DE101" s="26">
        <f t="shared" si="287"/>
        <v>3.6868525099036244E-2</v>
      </c>
      <c r="DF101" s="26">
        <f t="shared" si="287"/>
        <v>2.4375078308270192E-2</v>
      </c>
      <c r="DG101" s="26">
        <f t="shared" si="287"/>
        <v>2.7365538611771597E-2</v>
      </c>
      <c r="DH101" s="26">
        <f t="shared" si="287"/>
        <v>3.10398975353669E-2</v>
      </c>
      <c r="DI101" s="26">
        <f t="shared" si="287"/>
        <v>3.4658229957962076E-2</v>
      </c>
      <c r="DJ101" s="26">
        <f t="shared" si="287"/>
        <v>4.5127049489818806E-2</v>
      </c>
      <c r="DK101" s="26">
        <f t="shared" si="287"/>
        <v>3.7883095394167635E-2</v>
      </c>
      <c r="DL101" s="26">
        <f t="shared" si="287"/>
        <v>3.0235959966941253E-2</v>
      </c>
      <c r="DM101" s="26">
        <f t="shared" si="287"/>
        <v>3.3949655421839531E-2</v>
      </c>
      <c r="DN101" s="26">
        <f t="shared" si="287"/>
        <v>2.9092726852687958E-2</v>
      </c>
      <c r="DO101" s="26">
        <f t="shared" si="287"/>
        <v>2.7417543957669929E-2</v>
      </c>
      <c r="DP101" s="26">
        <f t="shared" si="287"/>
        <v>2.2076647418001843E-2</v>
      </c>
      <c r="DQ101" s="26">
        <v>3.5182403409014837E-2</v>
      </c>
      <c r="DR101" s="26">
        <v>2.5185747052392078E-2</v>
      </c>
      <c r="DS101" s="26">
        <v>3.1487607300334446E-2</v>
      </c>
      <c r="DT101" s="26">
        <v>1.8321512306030466E-2</v>
      </c>
      <c r="DU101" s="26">
        <v>1.6668947514732975E-2</v>
      </c>
      <c r="DV101" s="26">
        <v>1.9765106023749205E-2</v>
      </c>
      <c r="DW101" s="26">
        <f t="shared" si="287"/>
        <v>8.6240985876915158E-2</v>
      </c>
      <c r="DX101" s="26">
        <f t="shared" si="287"/>
        <v>3.0128010231218451E-2</v>
      </c>
      <c r="DY101" s="26">
        <f t="shared" si="287"/>
        <v>8.6983572774960341E-2</v>
      </c>
      <c r="DZ101" s="26">
        <f t="shared" si="285"/>
        <v>3.6006923374339111E-2</v>
      </c>
      <c r="EA101" s="26">
        <f t="shared" si="285"/>
        <v>3.4699502365297605E-2</v>
      </c>
      <c r="EB101" s="26">
        <f t="shared" si="285"/>
        <v>2.4699290171194287E-2</v>
      </c>
      <c r="EC101" s="26">
        <f t="shared" si="285"/>
        <v>1.8392691323416081E-2</v>
      </c>
      <c r="ED101" s="26">
        <f t="shared" si="285"/>
        <v>2.1649026109938345E-2</v>
      </c>
      <c r="EE101" s="26">
        <f t="shared" si="285"/>
        <v>1.9935243238569895E-2</v>
      </c>
      <c r="EF101" s="26">
        <f t="shared" si="285"/>
        <v>2.2074260847584952E-2</v>
      </c>
      <c r="EG101" s="26">
        <f t="shared" si="285"/>
        <v>2.3480152983166663E-2</v>
      </c>
      <c r="EH101" s="26">
        <f t="shared" si="285"/>
        <v>3.6596203839898742E-2</v>
      </c>
      <c r="EI101" s="26">
        <f t="shared" si="285"/>
        <v>2.6171144925939555E-2</v>
      </c>
      <c r="EJ101" s="26">
        <f t="shared" si="285"/>
        <v>3.1811648815506015E-2</v>
      </c>
      <c r="EK101" s="26">
        <f t="shared" si="285"/>
        <v>3.4324641103463581E-2</v>
      </c>
      <c r="EL101" s="26">
        <f t="shared" si="285"/>
        <v>3.2375758913982811E-2</v>
      </c>
      <c r="EM101" s="26">
        <f t="shared" si="285"/>
        <v>2.2535823294413584E-2</v>
      </c>
      <c r="EN101" s="26">
        <f t="shared" si="285"/>
        <v>2.1996487929880171E-2</v>
      </c>
      <c r="EO101" s="26">
        <f t="shared" si="285"/>
        <v>2.8980133291732317E-2</v>
      </c>
      <c r="EP101" s="26">
        <f t="shared" si="285"/>
        <v>2.9734922959989148E-2</v>
      </c>
      <c r="EQ101" s="26">
        <f t="shared" si="285"/>
        <v>2.8629262294192485E-2</v>
      </c>
      <c r="ER101" s="27">
        <v>6.5109332064836795E-2</v>
      </c>
      <c r="ES101" s="27">
        <v>6.0787839995917178E-2</v>
      </c>
      <c r="ET101" s="27">
        <v>7.2969657425666856E-2</v>
      </c>
      <c r="EU101" s="27">
        <v>2.6796310249909402E-2</v>
      </c>
      <c r="EV101" s="27">
        <v>5.4318586190495094E-2</v>
      </c>
      <c r="EW101" s="27">
        <v>6.3130863884205746E-2</v>
      </c>
      <c r="EX101" s="27">
        <v>5.1948769841904101E-2</v>
      </c>
      <c r="EY101" s="27">
        <v>6.1477067100242783E-2</v>
      </c>
      <c r="EZ101" s="27">
        <v>5.3971616983714991E-2</v>
      </c>
      <c r="FA101" s="27">
        <v>5.4159576928742424E-2</v>
      </c>
      <c r="FB101" s="27">
        <v>4.9970237652814137E-2</v>
      </c>
      <c r="FC101" s="27">
        <v>5.1208871254053052E-2</v>
      </c>
      <c r="FD101" s="27">
        <v>4.4608212476887649E-2</v>
      </c>
      <c r="FE101" s="27">
        <v>3.5128944796781532E-2</v>
      </c>
      <c r="FF101" s="27">
        <v>3.2044022279515999E-2</v>
      </c>
      <c r="FG101" s="27">
        <v>3.034190852742456E-2</v>
      </c>
      <c r="FH101" s="27">
        <v>2.4396211396271957E-2</v>
      </c>
      <c r="FI101" s="27">
        <v>5.8478847146534063E-2</v>
      </c>
      <c r="FJ101" s="27">
        <v>4.766770973722121E-2</v>
      </c>
      <c r="FK101" s="27">
        <v>4.3863233835517643E-2</v>
      </c>
      <c r="FL101" s="27">
        <v>6.2088493950453807E-2</v>
      </c>
      <c r="FM101" s="27">
        <v>6.7186091785938082E-2</v>
      </c>
      <c r="FN101" s="27">
        <v>6.942205624258159E-2</v>
      </c>
      <c r="FO101" s="27">
        <v>6.2375612053035705E-2</v>
      </c>
      <c r="FP101" s="27">
        <v>6.354551399553042E-2</v>
      </c>
      <c r="FQ101" s="27">
        <v>7.9534031537572644E-2</v>
      </c>
      <c r="FR101" s="27">
        <v>6.4339742661411292E-2</v>
      </c>
      <c r="FS101" s="27">
        <v>6.4745467682070013E-2</v>
      </c>
      <c r="FT101" s="27">
        <v>3.9478266458116335E-2</v>
      </c>
      <c r="FU101" s="27">
        <v>5.4699550710842232E-2</v>
      </c>
      <c r="FV101" s="27">
        <f t="shared" si="279"/>
        <v>5.6551399947720203E-2</v>
      </c>
      <c r="FW101" s="27">
        <f t="shared" si="279"/>
        <v>5.6249825015280933E-2</v>
      </c>
      <c r="FX101" s="27">
        <f t="shared" si="284"/>
        <v>5.6590811481490991E-2</v>
      </c>
      <c r="FY101" s="27">
        <f t="shared" si="284"/>
        <v>3.9367275540381427E-2</v>
      </c>
      <c r="FZ101" s="27">
        <f t="shared" si="284"/>
        <v>4.2152552143020064E-2</v>
      </c>
      <c r="GA101" s="27">
        <f t="shared" si="284"/>
        <v>3.4308234582161971E-2</v>
      </c>
      <c r="GB101" s="27">
        <f t="shared" si="284"/>
        <v>3.4205910526123075E-2</v>
      </c>
      <c r="GC101" s="27">
        <f t="shared" si="284"/>
        <v>5.4137959052391951E-2</v>
      </c>
      <c r="GD101" s="27">
        <f t="shared" si="284"/>
        <v>5.1721365254658584E-2</v>
      </c>
      <c r="GE101" s="27">
        <f t="shared" si="284"/>
        <v>5.4460417942580039E-2</v>
      </c>
      <c r="GF101" s="27">
        <f t="shared" si="284"/>
        <v>5.3233345621867288E-2</v>
      </c>
      <c r="GG101" s="27">
        <f t="shared" si="284"/>
        <v>4.0169275408966268E-2</v>
      </c>
      <c r="GH101" s="27">
        <f t="shared" si="284"/>
        <v>5.3051234512985303E-2</v>
      </c>
      <c r="GI101" s="27">
        <f t="shared" si="284"/>
        <v>5.1939746104718611E-2</v>
      </c>
      <c r="GJ101" s="27">
        <f t="shared" si="284"/>
        <v>3.4219718860680523E-2</v>
      </c>
      <c r="GK101" s="27">
        <f t="shared" si="284"/>
        <v>3.1702751802409057E-2</v>
      </c>
      <c r="GL101" s="27">
        <f t="shared" si="284"/>
        <v>3.4797538897625782E-2</v>
      </c>
      <c r="GM101" s="27">
        <f t="shared" si="284"/>
        <v>2.6388117308585986E-2</v>
      </c>
      <c r="GN101" s="27">
        <f t="shared" si="284"/>
        <v>6.163129432138862E-2</v>
      </c>
      <c r="GO101" s="27">
        <f t="shared" si="284"/>
        <v>3.4413055292684264E-2</v>
      </c>
      <c r="GP101" s="27">
        <f t="shared" si="284"/>
        <v>4.0026874796821391E-2</v>
      </c>
      <c r="GQ101" s="27">
        <f t="shared" si="284"/>
        <v>3.3950093794911491E-2</v>
      </c>
      <c r="GR101" s="27">
        <f t="shared" si="284"/>
        <v>5.4358891400425609E-2</v>
      </c>
      <c r="GS101" s="27">
        <f t="shared" si="284"/>
        <v>5.1587901109242849E-2</v>
      </c>
      <c r="GT101" s="27">
        <f t="shared" si="284"/>
        <v>5.2386180238968211E-2</v>
      </c>
      <c r="GU101" s="27">
        <f t="shared" si="284"/>
        <v>4.8018644965201564E-2</v>
      </c>
      <c r="GV101" s="27">
        <f t="shared" si="284"/>
        <v>3.310976458789857E-2</v>
      </c>
      <c r="GW101" s="27">
        <f t="shared" si="284"/>
        <v>3.1317526356726348E-2</v>
      </c>
      <c r="GX101" s="27">
        <f t="shared" si="284"/>
        <v>3.9277555062942476E-2</v>
      </c>
      <c r="GY101" s="27">
        <f t="shared" si="284"/>
        <v>3.014428364635818E-2</v>
      </c>
      <c r="GZ101" s="27">
        <f t="shared" si="284"/>
        <v>6.0530359917720107E-2</v>
      </c>
      <c r="HA101" s="27">
        <f t="shared" si="284"/>
        <v>6.5362489886117828E-2</v>
      </c>
      <c r="HB101" s="27">
        <f t="shared" si="284"/>
        <v>5.4703636333311823E-2</v>
      </c>
      <c r="HC101" s="27">
        <f t="shared" si="284"/>
        <v>5.4468976908100597E-2</v>
      </c>
      <c r="HD101" s="27">
        <f t="shared" si="284"/>
        <v>4.9588731891382673E-2</v>
      </c>
      <c r="HE101" s="27">
        <f t="shared" si="284"/>
        <v>4.4133202230425057E-2</v>
      </c>
      <c r="HF101" s="27">
        <f t="shared" si="284"/>
        <v>4.6016087995234607E-2</v>
      </c>
      <c r="HG101" s="27">
        <f t="shared" si="284"/>
        <v>4.1577807456239069E-2</v>
      </c>
      <c r="HH101" s="27">
        <f t="shared" si="284"/>
        <v>4.1334678192366435E-2</v>
      </c>
      <c r="HI101" s="27">
        <f t="shared" si="284"/>
        <v>6.4745467682070013E-2</v>
      </c>
      <c r="HJ101" s="27">
        <f t="shared" si="284"/>
        <v>3.9135647064729349E-2</v>
      </c>
      <c r="HK101" s="27">
        <f t="shared" si="284"/>
        <v>3.8282976221242153E-2</v>
      </c>
      <c r="HL101" s="27">
        <f t="shared" si="284"/>
        <v>4.5678661204506185E-2</v>
      </c>
      <c r="HM101" s="27">
        <f t="shared" si="284"/>
        <v>2.2508561904624084E-2</v>
      </c>
      <c r="HN101" s="27">
        <f t="shared" si="284"/>
        <v>4.512340256497932E-2</v>
      </c>
      <c r="HO101" s="27">
        <f t="shared" si="284"/>
        <v>4.6328145003021355E-2</v>
      </c>
      <c r="HP101" s="27">
        <f t="shared" si="284"/>
        <v>4.6771549766041323E-2</v>
      </c>
      <c r="HQ101" s="27">
        <f t="shared" si="284"/>
        <v>4.8354612385314237E-2</v>
      </c>
      <c r="HR101" s="27">
        <f t="shared" si="284"/>
        <v>5.3477177770883816E-2</v>
      </c>
      <c r="HS101" s="27">
        <f t="shared" si="284"/>
        <v>4.8800616384474228E-2</v>
      </c>
      <c r="HT101" s="27">
        <f t="shared" si="284"/>
        <v>5.8987304652267661E-2</v>
      </c>
      <c r="HU101" s="27">
        <f t="shared" si="284"/>
        <v>5.6849624660982576E-2</v>
      </c>
      <c r="HV101" s="27">
        <f t="shared" si="284"/>
        <v>3.77316108307163E-2</v>
      </c>
      <c r="HW101" s="27">
        <f t="shared" si="284"/>
        <v>2.9122723640847642E-2</v>
      </c>
      <c r="HX101" s="27">
        <f t="shared" si="284"/>
        <v>5.0926822946251206E-2</v>
      </c>
      <c r="HY101" s="27">
        <f t="shared" ref="GZ101:IB104" si="290">HY85*HY$90</f>
        <v>4.9672711609879162E-2</v>
      </c>
      <c r="HZ101" s="27">
        <f t="shared" si="290"/>
        <v>6.4339742661411292E-2</v>
      </c>
      <c r="IA101" s="27">
        <f t="shared" si="290"/>
        <v>5.1331987952286724E-2</v>
      </c>
      <c r="IB101" s="27">
        <f t="shared" si="290"/>
        <v>4.8130843977329314E-2</v>
      </c>
      <c r="IC101" s="27">
        <f t="shared" si="274"/>
        <v>3.9714711430792672E-2</v>
      </c>
      <c r="ID101" s="27">
        <f t="shared" si="274"/>
        <v>6.328614520279488E-2</v>
      </c>
      <c r="IE101" s="27">
        <f t="shared" si="274"/>
        <v>5.1079681973687639E-2</v>
      </c>
      <c r="IF101" s="27">
        <f t="shared" si="274"/>
        <v>6.6075794744845734E-2</v>
      </c>
      <c r="IG101" s="27">
        <f t="shared" si="274"/>
        <v>5.4543613071119636E-2</v>
      </c>
      <c r="IH101" s="27">
        <f t="shared" si="274"/>
        <v>5.745333714059548E-2</v>
      </c>
      <c r="II101" s="27">
        <f t="shared" si="274"/>
        <v>7.9534031537572644E-2</v>
      </c>
      <c r="IJ101" s="27">
        <f t="shared" si="274"/>
        <v>5.4323929964241305E-2</v>
      </c>
      <c r="IK101" s="27">
        <f t="shared" si="274"/>
        <v>4.724620741448389E-2</v>
      </c>
      <c r="IL101" s="27">
        <f t="shared" si="274"/>
        <v>5.0162446828420651E-2</v>
      </c>
      <c r="IM101" s="27">
        <f t="shared" si="274"/>
        <v>4.3799560433537825E-2</v>
      </c>
      <c r="IN101" s="27">
        <f t="shared" si="274"/>
        <v>4.4984642699930452E-2</v>
      </c>
      <c r="IO101" s="27">
        <f t="shared" si="274"/>
        <v>3.0203517545183963E-2</v>
      </c>
      <c r="IP101" s="27">
        <f t="shared" si="274"/>
        <v>4.7747223835470892E-2</v>
      </c>
      <c r="IQ101" s="27">
        <f t="shared" si="274"/>
        <v>4.5777318408159295E-2</v>
      </c>
      <c r="IR101" s="27">
        <f t="shared" si="274"/>
        <v>4.982345647926599E-2</v>
      </c>
      <c r="IS101" s="27">
        <f t="shared" si="274"/>
        <v>5.8526036268814967E-2</v>
      </c>
      <c r="IT101" s="27">
        <f t="shared" si="274"/>
        <v>5.0119413974297346E-2</v>
      </c>
      <c r="IU101" s="27">
        <f t="shared" si="274"/>
        <v>4.7576332457113714E-2</v>
      </c>
      <c r="IV101" s="27">
        <f t="shared" si="275"/>
        <v>5.095278307266899E-2</v>
      </c>
      <c r="IW101" s="27">
        <f t="shared" si="275"/>
        <v>3.6716491294340778E-2</v>
      </c>
      <c r="IX101" s="27">
        <f t="shared" si="275"/>
        <v>3.7654239510744897E-2</v>
      </c>
      <c r="IY101" s="27">
        <f t="shared" si="275"/>
        <v>6.8368285482303975E-2</v>
      </c>
      <c r="IZ101" s="27">
        <f t="shared" si="275"/>
        <v>5.8266344846335159E-2</v>
      </c>
      <c r="JA101" s="27">
        <f t="shared" si="275"/>
        <v>6.3952895032445181E-2</v>
      </c>
      <c r="JB101" s="27">
        <f t="shared" si="275"/>
        <v>4.0572156276558025E-2</v>
      </c>
      <c r="JC101" s="27">
        <f t="shared" si="275"/>
        <v>5.7280350400210116E-2</v>
      </c>
      <c r="JD101" s="27">
        <f t="shared" si="275"/>
        <v>6.1459881375588894E-2</v>
      </c>
      <c r="JE101" s="27">
        <f t="shared" si="275"/>
        <v>5.6884620165495156E-2</v>
      </c>
      <c r="JF101" s="27">
        <f t="shared" si="275"/>
        <v>6.0893223206859734E-2</v>
      </c>
      <c r="JG101" s="27">
        <f t="shared" si="275"/>
        <v>5.1778194703178571E-2</v>
      </c>
      <c r="JH101" s="27">
        <f t="shared" si="275"/>
        <v>6.2115886505860571E-2</v>
      </c>
      <c r="JI101" s="27">
        <f t="shared" si="275"/>
        <v>5.8285547334848115E-2</v>
      </c>
      <c r="JJ101" s="27">
        <f t="shared" si="275"/>
        <v>6.5888941892765451E-2</v>
      </c>
      <c r="JK101" s="27">
        <f t="shared" si="280"/>
        <v>3.3315849652740541E-3</v>
      </c>
      <c r="JL101" s="27">
        <f t="shared" si="280"/>
        <v>6.4329124793461492E-2</v>
      </c>
      <c r="JM101" s="27">
        <f t="shared" si="276"/>
        <v>0</v>
      </c>
      <c r="JN101" s="27">
        <f t="shared" si="276"/>
        <v>6.4851102779242761E-2</v>
      </c>
      <c r="JO101" s="27">
        <f t="shared" si="276"/>
        <v>3.9270554548796868E-2</v>
      </c>
      <c r="JP101" s="27">
        <f t="shared" si="276"/>
        <v>0</v>
      </c>
      <c r="JQ101" s="27">
        <f t="shared" si="276"/>
        <v>0</v>
      </c>
      <c r="JR101" s="27">
        <f t="shared" si="276"/>
        <v>0</v>
      </c>
      <c r="JS101" s="27">
        <f t="shared" si="276"/>
        <v>0</v>
      </c>
      <c r="JT101" s="27">
        <f t="shared" si="276"/>
        <v>0</v>
      </c>
      <c r="JU101" s="27">
        <f t="shared" si="276"/>
        <v>0</v>
      </c>
      <c r="JV101" s="27">
        <f t="shared" si="276"/>
        <v>0</v>
      </c>
      <c r="JW101" s="27">
        <f t="shared" si="276"/>
        <v>0</v>
      </c>
      <c r="JX101" s="27">
        <f t="shared" si="276"/>
        <v>0</v>
      </c>
      <c r="JY101" s="27">
        <f t="shared" si="276"/>
        <v>0</v>
      </c>
      <c r="JZ101" s="27">
        <f t="shared" si="276"/>
        <v>0</v>
      </c>
      <c r="KA101" s="27">
        <f t="shared" si="276"/>
        <v>0</v>
      </c>
      <c r="KB101" s="27">
        <f t="shared" si="276"/>
        <v>0</v>
      </c>
      <c r="KC101" s="27">
        <f t="shared" si="276"/>
        <v>0</v>
      </c>
      <c r="KD101" s="27">
        <f t="shared" ref="KD101:KO104" si="291">KD85*KD$90</f>
        <v>5.9659844363888923E-2</v>
      </c>
      <c r="KE101" s="27">
        <f t="shared" si="291"/>
        <v>7.0186258216551611E-2</v>
      </c>
      <c r="KF101" s="27">
        <f t="shared" si="291"/>
        <v>0</v>
      </c>
      <c r="KG101" s="27">
        <f t="shared" si="291"/>
        <v>5.188214539462855E-2</v>
      </c>
      <c r="KH101" s="27">
        <f t="shared" si="291"/>
        <v>5.1590025099635423E-2</v>
      </c>
      <c r="KI101" s="27">
        <f t="shared" si="291"/>
        <v>5.6706831885361138E-2</v>
      </c>
      <c r="KJ101" s="27">
        <f t="shared" si="291"/>
        <v>4.8377484632345279E-2</v>
      </c>
      <c r="KK101" s="27">
        <f t="shared" si="291"/>
        <v>7.2908615281201045E-2</v>
      </c>
      <c r="KL101" s="27">
        <f t="shared" si="291"/>
        <v>3.4541711092791097E-2</v>
      </c>
      <c r="KM101" s="238">
        <f t="shared" si="288"/>
        <v>5.4718667525041891E-2</v>
      </c>
      <c r="KN101" s="238">
        <f t="shared" si="288"/>
        <v>6.3113653185521576E-2</v>
      </c>
      <c r="KO101" s="239">
        <f t="shared" si="291"/>
        <v>0</v>
      </c>
      <c r="KP101" s="239">
        <f t="shared" si="288"/>
        <v>0</v>
      </c>
      <c r="KQ101" s="239">
        <f t="shared" si="288"/>
        <v>0</v>
      </c>
      <c r="KR101" s="239">
        <f t="shared" si="288"/>
        <v>0</v>
      </c>
      <c r="KS101" s="239">
        <f t="shared" si="288"/>
        <v>0</v>
      </c>
      <c r="KT101" s="239">
        <f t="shared" si="288"/>
        <v>0</v>
      </c>
      <c r="KU101" s="239">
        <f t="shared" si="288"/>
        <v>0</v>
      </c>
      <c r="KV101" s="239">
        <f t="shared" si="288"/>
        <v>0</v>
      </c>
      <c r="KW101" s="239">
        <f t="shared" si="288"/>
        <v>0</v>
      </c>
      <c r="KX101" s="239">
        <f t="shared" si="288"/>
        <v>0</v>
      </c>
      <c r="KY101" s="239">
        <f t="shared" si="288"/>
        <v>0</v>
      </c>
      <c r="KZ101" s="239">
        <f t="shared" si="288"/>
        <v>0</v>
      </c>
      <c r="LA101" s="239">
        <f t="shared" si="288"/>
        <v>0</v>
      </c>
      <c r="LB101" s="239">
        <f t="shared" si="288"/>
        <v>0</v>
      </c>
      <c r="LC101" s="239">
        <f t="shared" si="288"/>
        <v>0</v>
      </c>
      <c r="LD101" s="239">
        <f t="shared" si="288"/>
        <v>0</v>
      </c>
      <c r="LE101" s="239">
        <f t="shared" si="288"/>
        <v>0</v>
      </c>
      <c r="LF101" s="239">
        <f t="shared" si="288"/>
        <v>0</v>
      </c>
      <c r="LG101" s="239">
        <f t="shared" si="288"/>
        <v>0</v>
      </c>
      <c r="LH101" s="239">
        <f t="shared" si="288"/>
        <v>0</v>
      </c>
      <c r="LI101" s="239">
        <f t="shared" si="288"/>
        <v>0</v>
      </c>
      <c r="LJ101" s="239">
        <f t="shared" si="288"/>
        <v>2.5775294096736574E-2</v>
      </c>
      <c r="LK101" s="239">
        <f t="shared" si="288"/>
        <v>2.6834251358843403E-2</v>
      </c>
      <c r="LL101" s="239">
        <f t="shared" si="288"/>
        <v>2.6574743918572098E-2</v>
      </c>
      <c r="LM101" s="240">
        <f t="shared" si="288"/>
        <v>3.8086664588548959E-2</v>
      </c>
      <c r="LN101" s="240">
        <f t="shared" si="288"/>
        <v>3.3520654753368066E-2</v>
      </c>
      <c r="LO101" s="240">
        <f t="shared" si="288"/>
        <v>5.2425941353184451E-2</v>
      </c>
      <c r="LP101" s="240">
        <f t="shared" si="288"/>
        <v>3.7283287090859187E-2</v>
      </c>
      <c r="LQ101" s="240">
        <f t="shared" si="288"/>
        <v>5.1942795682440285E-2</v>
      </c>
      <c r="LR101" s="240">
        <f t="shared" si="288"/>
        <v>4.598503222610819E-2</v>
      </c>
      <c r="LS101" s="240">
        <f t="shared" si="288"/>
        <v>5.6327894224165127E-2</v>
      </c>
      <c r="LT101" s="127">
        <f t="shared" si="288"/>
        <v>3.059905860189218E-2</v>
      </c>
      <c r="LU101" s="127">
        <f t="shared" si="288"/>
        <v>9.5156186906295889E-2</v>
      </c>
      <c r="LV101" s="127">
        <f t="shared" si="288"/>
        <v>2.3291804284641712E-2</v>
      </c>
      <c r="LW101" s="127">
        <f t="shared" si="288"/>
        <v>4.6719188975279921E-2</v>
      </c>
      <c r="LX101" s="127">
        <f t="shared" si="288"/>
        <v>3.3050708015544723E-2</v>
      </c>
      <c r="LY101" s="127">
        <f t="shared" si="288"/>
        <v>5.9332697724193022E-2</v>
      </c>
      <c r="LZ101" s="127">
        <f t="shared" si="288"/>
        <v>3.9331429624339539E-2</v>
      </c>
      <c r="MA101" s="127">
        <f t="shared" si="288"/>
        <v>3.9435691686651002E-2</v>
      </c>
      <c r="MB101" s="127">
        <f t="shared" si="288"/>
        <v>4.8933999658034022E-2</v>
      </c>
      <c r="MC101" s="127">
        <f t="shared" si="288"/>
        <v>5.6688856586283351E-2</v>
      </c>
      <c r="MD101" s="127">
        <f t="shared" si="288"/>
        <v>7.2938155956204578E-2</v>
      </c>
      <c r="ME101" s="127">
        <f t="shared" si="288"/>
        <v>5.4161121733764091E-2</v>
      </c>
      <c r="MF101" s="127">
        <f t="shared" si="288"/>
        <v>6.3247714256806128E-2</v>
      </c>
      <c r="MG101" s="127">
        <f t="shared" si="288"/>
        <v>6.2214615224016612E-2</v>
      </c>
      <c r="MH101" s="127">
        <f t="shared" si="288"/>
        <v>4.1995314913801381E-2</v>
      </c>
      <c r="MI101" s="127">
        <f t="shared" si="288"/>
        <v>3.0085689134776453E-2</v>
      </c>
      <c r="MJ101" s="127">
        <f t="shared" si="288"/>
        <v>3.2564637698877914E-2</v>
      </c>
      <c r="MK101" s="127">
        <f t="shared" si="288"/>
        <v>2.9651861769746709E-2</v>
      </c>
      <c r="ML101" s="127">
        <f t="shared" si="288"/>
        <v>3.0555361835044915E-2</v>
      </c>
      <c r="MM101" s="127">
        <f t="shared" si="288"/>
        <v>3.7897221380700272E-2</v>
      </c>
      <c r="MN101" s="127">
        <f t="shared" si="288"/>
        <v>5.141415226155379E-2</v>
      </c>
      <c r="MO101" s="127">
        <f t="shared" si="288"/>
        <v>4.3248726439582108E-2</v>
      </c>
      <c r="MP101" s="127">
        <f t="shared" si="288"/>
        <v>6.6928856778668028E-2</v>
      </c>
      <c r="MQ101" s="127">
        <f t="shared" si="288"/>
        <v>6.5511341493286773E-2</v>
      </c>
      <c r="MR101" s="127">
        <f t="shared" si="288"/>
        <v>2.8936354858704657E-2</v>
      </c>
      <c r="MS101" s="127">
        <f t="shared" si="288"/>
        <v>2.627150118194245E-2</v>
      </c>
      <c r="MT101" s="127">
        <f t="shared" si="289"/>
        <v>3.8203009548032393E-2</v>
      </c>
      <c r="MU101" s="127">
        <f t="shared" si="289"/>
        <v>1.8907965739345917E-2</v>
      </c>
      <c r="MV101" s="127">
        <f t="shared" si="289"/>
        <v>1.7065727296624759E-2</v>
      </c>
      <c r="MW101" s="127">
        <f t="shared" si="289"/>
        <v>3.5725218535154118E-2</v>
      </c>
      <c r="MX101" s="127">
        <f t="shared" si="289"/>
        <v>3.3743004896440706E-2</v>
      </c>
      <c r="MY101" s="127">
        <f t="shared" si="289"/>
        <v>1.1529493205738345E-2</v>
      </c>
      <c r="MZ101" s="127">
        <f t="shared" si="289"/>
        <v>1.5214867621309218E-2</v>
      </c>
      <c r="NA101" s="127">
        <f t="shared" si="289"/>
        <v>6.198739475052472E-2</v>
      </c>
      <c r="NB101" s="127">
        <f t="shared" si="289"/>
        <v>6.3272935075954037E-2</v>
      </c>
      <c r="NC101" s="127">
        <f t="shared" si="289"/>
        <v>9.1762852957454316E-2</v>
      </c>
      <c r="ND101" s="127">
        <f t="shared" si="289"/>
        <v>5.1271016712695128E-2</v>
      </c>
      <c r="NE101" s="127">
        <f t="shared" si="289"/>
        <v>3.2282309857981063E-2</v>
      </c>
    </row>
    <row r="102" spans="1:369" s="38" customFormat="1">
      <c r="A102" s="24" t="s">
        <v>218</v>
      </c>
      <c r="B102" s="24">
        <f t="shared" si="278"/>
        <v>9.7022852344584246E-3</v>
      </c>
      <c r="C102" s="24">
        <f t="shared" si="278"/>
        <v>9.6100962870632745E-3</v>
      </c>
      <c r="D102" s="24">
        <f t="shared" si="278"/>
        <v>8.5623651734468564E-3</v>
      </c>
      <c r="E102" s="24">
        <f t="shared" si="278"/>
        <v>9.2654137599079561E-3</v>
      </c>
      <c r="F102" s="24">
        <f t="shared" si="278"/>
        <v>8.3935301621651387E-3</v>
      </c>
      <c r="G102" s="24">
        <f t="shared" si="278"/>
        <v>7.1747090500954638E-3</v>
      </c>
      <c r="H102" s="24">
        <f t="shared" si="278"/>
        <v>7.7607825030119731E-3</v>
      </c>
      <c r="I102" s="24">
        <f t="shared" si="278"/>
        <v>9.3122952378280541E-3</v>
      </c>
      <c r="J102" s="24">
        <f t="shared" si="278"/>
        <v>9.9794711036573815E-3</v>
      </c>
      <c r="K102" s="24">
        <f t="shared" si="278"/>
        <v>6.8798457055220573E-3</v>
      </c>
      <c r="L102" s="24">
        <f t="shared" si="278"/>
        <v>8.2155902703476384E-3</v>
      </c>
      <c r="M102" s="24">
        <f t="shared" si="278"/>
        <v>9.9734527868515638E-3</v>
      </c>
      <c r="N102" s="24">
        <f t="shared" si="278"/>
        <v>1.1593194247342124E-2</v>
      </c>
      <c r="O102" s="24">
        <f t="shared" si="278"/>
        <v>1.145678250906648E-2</v>
      </c>
      <c r="P102" s="24">
        <f t="shared" si="278"/>
        <v>7.3616587641498182E-3</v>
      </c>
      <c r="Q102" s="24">
        <f t="shared" si="278"/>
        <v>1.2433461375080732E-2</v>
      </c>
      <c r="R102" s="24">
        <f t="shared" si="287"/>
        <v>1.0101428874250478E-2</v>
      </c>
      <c r="S102" s="24">
        <f t="shared" si="287"/>
        <v>8.9840230818569716E-3</v>
      </c>
      <c r="T102" s="24">
        <f t="shared" si="287"/>
        <v>1.0441990260586995E-2</v>
      </c>
      <c r="U102" s="24">
        <f t="shared" si="287"/>
        <v>9.0021707073683257E-3</v>
      </c>
      <c r="V102" s="24">
        <f t="shared" si="287"/>
        <v>8.2600950243263468E-3</v>
      </c>
      <c r="W102" s="24">
        <f t="shared" si="287"/>
        <v>8.699727971139385E-3</v>
      </c>
      <c r="X102" s="24">
        <f t="shared" si="287"/>
        <v>8.9898126927661706E-3</v>
      </c>
      <c r="Y102" s="24">
        <f t="shared" si="287"/>
        <v>9.4409705695381908E-3</v>
      </c>
      <c r="Z102" s="24">
        <f t="shared" si="287"/>
        <v>7.6979171656091899E-3</v>
      </c>
      <c r="AA102" s="24">
        <f t="shared" si="287"/>
        <v>8.7900037869696433E-3</v>
      </c>
      <c r="AB102" s="24">
        <f t="shared" si="287"/>
        <v>1.2415841290465759E-2</v>
      </c>
      <c r="AC102" s="24">
        <f t="shared" si="287"/>
        <v>1.0888806742099058E-2</v>
      </c>
      <c r="AD102" s="24">
        <f t="shared" si="287"/>
        <v>9.8075429891768713E-3</v>
      </c>
      <c r="AE102" s="24">
        <f t="shared" si="287"/>
        <v>9.4467032179348914E-3</v>
      </c>
      <c r="AF102" s="24">
        <f t="shared" si="287"/>
        <v>1.1167413494769874E-2</v>
      </c>
      <c r="AG102" s="24">
        <f t="shared" si="287"/>
        <v>7.513425154286533E-3</v>
      </c>
      <c r="AH102" s="24">
        <f t="shared" si="287"/>
        <v>1.1244310226561492E-2</v>
      </c>
      <c r="AI102" s="24">
        <f t="shared" si="287"/>
        <v>0</v>
      </c>
      <c r="AJ102" s="24">
        <f t="shared" si="287"/>
        <v>1.0431923412970121E-2</v>
      </c>
      <c r="AK102" s="24">
        <f t="shared" si="287"/>
        <v>1.0176799316352758E-2</v>
      </c>
      <c r="AL102" s="24">
        <f t="shared" si="287"/>
        <v>8.542280984733204E-3</v>
      </c>
      <c r="AM102" s="24">
        <f t="shared" si="287"/>
        <v>9.1930951111193551E-3</v>
      </c>
      <c r="AN102" s="24">
        <f t="shared" si="287"/>
        <v>1.2355837440194244E-2</v>
      </c>
      <c r="AO102" s="24">
        <f t="shared" si="287"/>
        <v>9.6847814578203909E-3</v>
      </c>
      <c r="AP102" s="24">
        <f t="shared" si="287"/>
        <v>9.6315586193278895E-3</v>
      </c>
      <c r="AQ102" s="24">
        <f t="shared" si="287"/>
        <v>9.8666348484010603E-3</v>
      </c>
      <c r="AR102" s="24">
        <f t="shared" si="287"/>
        <v>7.3414092087222922E-3</v>
      </c>
      <c r="AS102" s="24">
        <f t="shared" si="287"/>
        <v>8.6097213808511101E-3</v>
      </c>
      <c r="AT102" s="24">
        <f t="shared" si="287"/>
        <v>7.6246265003603788E-3</v>
      </c>
      <c r="AU102" s="24">
        <f t="shared" si="287"/>
        <v>8.2041291910655064E-3</v>
      </c>
      <c r="AV102" s="24">
        <f t="shared" si="287"/>
        <v>9.6281473196144756E-3</v>
      </c>
      <c r="AW102" s="24">
        <f t="shared" si="287"/>
        <v>1.8681557457892288E-2</v>
      </c>
      <c r="AX102" s="83">
        <f t="shared" si="285"/>
        <v>0</v>
      </c>
      <c r="AY102" s="83">
        <f t="shared" si="285"/>
        <v>5.632729237044074E-3</v>
      </c>
      <c r="AZ102" s="83">
        <f t="shared" si="285"/>
        <v>8.7001211719190813E-2</v>
      </c>
      <c r="BA102" s="83">
        <f t="shared" si="285"/>
        <v>0</v>
      </c>
      <c r="BB102" s="83">
        <f t="shared" si="285"/>
        <v>1.5053297524537702E-2</v>
      </c>
      <c r="BC102" s="83">
        <f t="shared" si="285"/>
        <v>0</v>
      </c>
      <c r="BD102" s="83">
        <f t="shared" si="285"/>
        <v>1.8784333888755219E-2</v>
      </c>
      <c r="BE102" s="83">
        <f t="shared" si="285"/>
        <v>2.8287966280490576E-2</v>
      </c>
      <c r="BF102" s="83">
        <f t="shared" si="285"/>
        <v>3.7691830986447787E-3</v>
      </c>
      <c r="BG102" s="83">
        <f t="shared" si="285"/>
        <v>0</v>
      </c>
      <c r="BH102" s="83">
        <f t="shared" si="285"/>
        <v>0</v>
      </c>
      <c r="BI102" s="83">
        <f t="shared" si="285"/>
        <v>0</v>
      </c>
      <c r="BJ102" s="83">
        <f t="shared" si="285"/>
        <v>0</v>
      </c>
      <c r="BK102" s="83">
        <f t="shared" si="285"/>
        <v>0</v>
      </c>
      <c r="BL102" s="83">
        <f t="shared" si="285"/>
        <v>0</v>
      </c>
      <c r="BM102" s="83">
        <f t="shared" si="285"/>
        <v>0</v>
      </c>
      <c r="BN102" s="83">
        <f t="shared" si="285"/>
        <v>0</v>
      </c>
      <c r="BO102" s="83">
        <f t="shared" si="285"/>
        <v>0</v>
      </c>
      <c r="BP102" s="83">
        <f t="shared" si="285"/>
        <v>0</v>
      </c>
      <c r="BQ102" s="83">
        <f t="shared" si="285"/>
        <v>0</v>
      </c>
      <c r="BR102" s="83">
        <f t="shared" si="285"/>
        <v>0</v>
      </c>
      <c r="BS102" s="83">
        <f t="shared" si="285"/>
        <v>0</v>
      </c>
      <c r="BT102" s="83">
        <f t="shared" si="285"/>
        <v>0</v>
      </c>
      <c r="BU102" s="83">
        <f t="shared" si="285"/>
        <v>0</v>
      </c>
      <c r="BV102" s="83">
        <f t="shared" si="285"/>
        <v>0</v>
      </c>
      <c r="BW102" s="83">
        <f t="shared" si="285"/>
        <v>0</v>
      </c>
      <c r="BX102" s="83">
        <f t="shared" si="285"/>
        <v>0</v>
      </c>
      <c r="BY102" s="83">
        <f t="shared" si="285"/>
        <v>0</v>
      </c>
      <c r="BZ102" s="83">
        <f t="shared" si="285"/>
        <v>0</v>
      </c>
      <c r="CA102" s="83">
        <f t="shared" si="285"/>
        <v>0</v>
      </c>
      <c r="CB102" s="83">
        <f t="shared" si="285"/>
        <v>0</v>
      </c>
      <c r="CC102" s="83">
        <f t="shared" si="285"/>
        <v>0</v>
      </c>
      <c r="CD102" s="83">
        <f t="shared" si="285"/>
        <v>0</v>
      </c>
      <c r="CE102" s="83">
        <f t="shared" si="285"/>
        <v>0</v>
      </c>
      <c r="CF102" s="83">
        <f t="shared" si="285"/>
        <v>0</v>
      </c>
      <c r="CG102" s="83">
        <f t="shared" si="285"/>
        <v>0</v>
      </c>
      <c r="CH102" s="83">
        <f t="shared" si="285"/>
        <v>0</v>
      </c>
      <c r="CI102" s="83">
        <f t="shared" si="285"/>
        <v>0</v>
      </c>
      <c r="CJ102" s="83">
        <f t="shared" si="285"/>
        <v>0</v>
      </c>
      <c r="CK102" s="83">
        <f t="shared" si="285"/>
        <v>0</v>
      </c>
      <c r="CL102" s="83">
        <f t="shared" si="285"/>
        <v>0</v>
      </c>
      <c r="CM102" s="83">
        <f t="shared" si="285"/>
        <v>0</v>
      </c>
      <c r="CN102" s="83">
        <f t="shared" si="285"/>
        <v>0</v>
      </c>
      <c r="CO102" s="83">
        <f t="shared" si="285"/>
        <v>0</v>
      </c>
      <c r="CP102" s="83">
        <f t="shared" si="285"/>
        <v>0</v>
      </c>
      <c r="CQ102" s="83">
        <f t="shared" si="285"/>
        <v>1.339051573066565E-2</v>
      </c>
      <c r="CR102" s="24">
        <f t="shared" si="285"/>
        <v>0</v>
      </c>
      <c r="CS102" s="24">
        <f t="shared" si="285"/>
        <v>0</v>
      </c>
      <c r="CT102" s="24">
        <f t="shared" si="285"/>
        <v>0</v>
      </c>
      <c r="CU102" s="24">
        <f t="shared" si="285"/>
        <v>0</v>
      </c>
      <c r="CV102" s="24">
        <f t="shared" si="285"/>
        <v>0</v>
      </c>
      <c r="CW102" s="24">
        <f t="shared" si="285"/>
        <v>0</v>
      </c>
      <c r="CX102" s="24">
        <f t="shared" si="285"/>
        <v>0</v>
      </c>
      <c r="CY102" s="24">
        <f t="shared" si="285"/>
        <v>0</v>
      </c>
      <c r="CZ102" s="24">
        <f t="shared" si="285"/>
        <v>0</v>
      </c>
      <c r="DA102" s="24">
        <f t="shared" si="285"/>
        <v>0</v>
      </c>
      <c r="DB102" s="24">
        <f t="shared" si="285"/>
        <v>7.3347689569391574E-3</v>
      </c>
      <c r="DC102" s="26">
        <f t="shared" si="287"/>
        <v>1.7013096656007927E-2</v>
      </c>
      <c r="DD102" s="26">
        <f t="shared" si="287"/>
        <v>2.3677501671969626E-2</v>
      </c>
      <c r="DE102" s="26">
        <f t="shared" si="287"/>
        <v>2.2530385224847748E-2</v>
      </c>
      <c r="DF102" s="26">
        <f t="shared" si="287"/>
        <v>1.6794459274474923E-2</v>
      </c>
      <c r="DG102" s="26">
        <f t="shared" si="287"/>
        <v>1.5528752046053607E-2</v>
      </c>
      <c r="DH102" s="26">
        <f t="shared" si="287"/>
        <v>1.7953056941085867E-2</v>
      </c>
      <c r="DI102" s="26">
        <f t="shared" si="287"/>
        <v>1.9321495815183231E-2</v>
      </c>
      <c r="DJ102" s="26">
        <f t="shared" si="287"/>
        <v>1.8052894825932263E-2</v>
      </c>
      <c r="DK102" s="26">
        <f t="shared" si="287"/>
        <v>1.7604235214850994E-2</v>
      </c>
      <c r="DL102" s="26">
        <f t="shared" si="287"/>
        <v>1.9115220206581233E-2</v>
      </c>
      <c r="DM102" s="26">
        <f t="shared" si="287"/>
        <v>2.3646497968575386E-2</v>
      </c>
      <c r="DN102" s="26">
        <f t="shared" si="287"/>
        <v>1.8460553136499656E-2</v>
      </c>
      <c r="DO102" s="26">
        <f t="shared" si="287"/>
        <v>1.7247706726398099E-2</v>
      </c>
      <c r="DP102" s="26">
        <f t="shared" si="287"/>
        <v>1.6141572731377628E-2</v>
      </c>
      <c r="DQ102" s="26">
        <v>1.7928271282143953E-2</v>
      </c>
      <c r="DR102" s="26">
        <v>1.8396725491383825E-2</v>
      </c>
      <c r="DS102" s="26">
        <v>2.2284119553312894E-2</v>
      </c>
      <c r="DT102" s="26">
        <v>1.7292523789384794E-2</v>
      </c>
      <c r="DU102" s="26">
        <v>1.7051415731778874E-2</v>
      </c>
      <c r="DV102" s="26">
        <v>1.7757974327996771E-2</v>
      </c>
      <c r="DW102" s="26">
        <f t="shared" si="287"/>
        <v>0</v>
      </c>
      <c r="DX102" s="26">
        <f t="shared" si="287"/>
        <v>0</v>
      </c>
      <c r="DY102" s="26">
        <f t="shared" si="287"/>
        <v>0</v>
      </c>
      <c r="DZ102" s="26">
        <f t="shared" si="287"/>
        <v>0</v>
      </c>
      <c r="EA102" s="26">
        <f t="shared" si="287"/>
        <v>0</v>
      </c>
      <c r="EB102" s="26">
        <f t="shared" si="287"/>
        <v>2.8689689774547507E-2</v>
      </c>
      <c r="EC102" s="26">
        <f t="shared" si="287"/>
        <v>2.2041524755121542E-2</v>
      </c>
      <c r="ED102" s="26">
        <f t="shared" si="287"/>
        <v>2.6080143484215525E-2</v>
      </c>
      <c r="EE102" s="26">
        <f t="shared" si="287"/>
        <v>4.3377334985513008E-2</v>
      </c>
      <c r="EF102" s="26">
        <f t="shared" si="287"/>
        <v>2.7822460865384892E-2</v>
      </c>
      <c r="EG102" s="26">
        <f t="shared" si="287"/>
        <v>7.3840496058851887E-2</v>
      </c>
      <c r="EH102" s="26">
        <f t="shared" si="287"/>
        <v>9.5543233245561198E-3</v>
      </c>
      <c r="EI102" s="26">
        <f t="shared" si="287"/>
        <v>6.0710336198381816E-3</v>
      </c>
      <c r="EJ102" s="26">
        <f t="shared" si="287"/>
        <v>9.8797655459169874E-3</v>
      </c>
      <c r="EK102" s="26">
        <f t="shared" si="285"/>
        <v>1.7464364362869033E-2</v>
      </c>
      <c r="EL102" s="26">
        <f t="shared" si="285"/>
        <v>9.4842822250924604E-3</v>
      </c>
      <c r="EM102" s="26">
        <f t="shared" si="285"/>
        <v>0</v>
      </c>
      <c r="EN102" s="26">
        <f t="shared" si="285"/>
        <v>0</v>
      </c>
      <c r="EO102" s="26">
        <f t="shared" si="285"/>
        <v>0</v>
      </c>
      <c r="EP102" s="26">
        <f t="shared" si="285"/>
        <v>0</v>
      </c>
      <c r="EQ102" s="26">
        <f t="shared" si="285"/>
        <v>0</v>
      </c>
      <c r="ER102" s="27">
        <v>0</v>
      </c>
      <c r="ES102" s="27">
        <v>0</v>
      </c>
      <c r="ET102" s="27">
        <v>0</v>
      </c>
      <c r="EU102" s="27">
        <v>0</v>
      </c>
      <c r="EV102" s="27">
        <v>0</v>
      </c>
      <c r="EW102" s="27">
        <v>0</v>
      </c>
      <c r="EX102" s="27">
        <v>0</v>
      </c>
      <c r="EY102" s="27">
        <v>0</v>
      </c>
      <c r="EZ102" s="27">
        <v>0</v>
      </c>
      <c r="FA102" s="27">
        <v>0</v>
      </c>
      <c r="FB102" s="27">
        <v>0</v>
      </c>
      <c r="FC102" s="27">
        <v>0</v>
      </c>
      <c r="FD102" s="27">
        <v>0</v>
      </c>
      <c r="FE102" s="27">
        <v>0</v>
      </c>
      <c r="FF102" s="27">
        <v>0</v>
      </c>
      <c r="FG102" s="27">
        <v>0</v>
      </c>
      <c r="FH102" s="27">
        <v>0</v>
      </c>
      <c r="FI102" s="27">
        <v>0</v>
      </c>
      <c r="FJ102" s="27">
        <v>0</v>
      </c>
      <c r="FK102" s="27">
        <v>0</v>
      </c>
      <c r="FL102" s="27">
        <v>0</v>
      </c>
      <c r="FM102" s="27">
        <v>0</v>
      </c>
      <c r="FN102" s="27">
        <v>0</v>
      </c>
      <c r="FO102" s="27">
        <v>0</v>
      </c>
      <c r="FP102" s="27">
        <v>0</v>
      </c>
      <c r="FQ102" s="27">
        <v>0</v>
      </c>
      <c r="FR102" s="27">
        <v>0</v>
      </c>
      <c r="FS102" s="27">
        <v>0</v>
      </c>
      <c r="FT102" s="27">
        <v>0</v>
      </c>
      <c r="FU102" s="27">
        <v>0</v>
      </c>
      <c r="FV102" s="27">
        <f t="shared" si="279"/>
        <v>0</v>
      </c>
      <c r="FW102" s="27">
        <f t="shared" si="279"/>
        <v>0</v>
      </c>
      <c r="FX102" s="27">
        <f t="shared" si="279"/>
        <v>0</v>
      </c>
      <c r="FY102" s="27">
        <f t="shared" si="279"/>
        <v>0</v>
      </c>
      <c r="FZ102" s="27">
        <f t="shared" si="279"/>
        <v>0</v>
      </c>
      <c r="GA102" s="27">
        <f t="shared" si="279"/>
        <v>0</v>
      </c>
      <c r="GB102" s="27">
        <f t="shared" si="279"/>
        <v>0</v>
      </c>
      <c r="GC102" s="27">
        <f t="shared" si="279"/>
        <v>0</v>
      </c>
      <c r="GD102" s="27">
        <f t="shared" si="279"/>
        <v>0</v>
      </c>
      <c r="GE102" s="27">
        <f t="shared" si="279"/>
        <v>0</v>
      </c>
      <c r="GF102" s="27">
        <f t="shared" si="279"/>
        <v>0</v>
      </c>
      <c r="GG102" s="27">
        <f t="shared" si="279"/>
        <v>0</v>
      </c>
      <c r="GH102" s="27">
        <f t="shared" si="279"/>
        <v>0</v>
      </c>
      <c r="GI102" s="27">
        <f t="shared" si="279"/>
        <v>0</v>
      </c>
      <c r="GJ102" s="27">
        <f t="shared" si="279"/>
        <v>0</v>
      </c>
      <c r="GK102" s="27">
        <f t="shared" si="279"/>
        <v>0</v>
      </c>
      <c r="GL102" s="27">
        <f t="shared" ref="GL102:GY104" si="292">GL86*GL$90</f>
        <v>0</v>
      </c>
      <c r="GM102" s="27">
        <f t="shared" si="292"/>
        <v>0</v>
      </c>
      <c r="GN102" s="27">
        <f t="shared" si="292"/>
        <v>0</v>
      </c>
      <c r="GO102" s="27">
        <f t="shared" si="292"/>
        <v>0</v>
      </c>
      <c r="GP102" s="27">
        <f t="shared" si="292"/>
        <v>0</v>
      </c>
      <c r="GQ102" s="27">
        <f t="shared" si="292"/>
        <v>0</v>
      </c>
      <c r="GR102" s="27">
        <f t="shared" si="292"/>
        <v>0</v>
      </c>
      <c r="GS102" s="27">
        <f t="shared" si="292"/>
        <v>0</v>
      </c>
      <c r="GT102" s="27">
        <f t="shared" si="292"/>
        <v>0</v>
      </c>
      <c r="GU102" s="27">
        <f t="shared" si="292"/>
        <v>0</v>
      </c>
      <c r="GV102" s="27">
        <f t="shared" si="292"/>
        <v>0</v>
      </c>
      <c r="GW102" s="27">
        <f t="shared" si="292"/>
        <v>0</v>
      </c>
      <c r="GX102" s="27">
        <f t="shared" si="292"/>
        <v>0</v>
      </c>
      <c r="GY102" s="27">
        <f t="shared" si="292"/>
        <v>0</v>
      </c>
      <c r="GZ102" s="27">
        <f t="shared" si="290"/>
        <v>0</v>
      </c>
      <c r="HA102" s="27">
        <f t="shared" si="290"/>
        <v>0</v>
      </c>
      <c r="HB102" s="27">
        <f t="shared" si="290"/>
        <v>0</v>
      </c>
      <c r="HC102" s="27">
        <f t="shared" si="290"/>
        <v>0</v>
      </c>
      <c r="HD102" s="27">
        <f t="shared" si="290"/>
        <v>0</v>
      </c>
      <c r="HE102" s="27">
        <f t="shared" si="290"/>
        <v>0</v>
      </c>
      <c r="HF102" s="27">
        <f t="shared" si="290"/>
        <v>0</v>
      </c>
      <c r="HG102" s="27">
        <f t="shared" si="290"/>
        <v>0</v>
      </c>
      <c r="HH102" s="27">
        <f t="shared" si="290"/>
        <v>0</v>
      </c>
      <c r="HI102" s="27">
        <f t="shared" si="290"/>
        <v>0</v>
      </c>
      <c r="HJ102" s="27">
        <f t="shared" si="290"/>
        <v>0</v>
      </c>
      <c r="HK102" s="27">
        <f t="shared" si="290"/>
        <v>0</v>
      </c>
      <c r="HL102" s="27">
        <f t="shared" si="290"/>
        <v>0</v>
      </c>
      <c r="HM102" s="27">
        <f t="shared" si="290"/>
        <v>0</v>
      </c>
      <c r="HN102" s="27">
        <f t="shared" si="290"/>
        <v>0</v>
      </c>
      <c r="HO102" s="27">
        <f t="shared" si="290"/>
        <v>0</v>
      </c>
      <c r="HP102" s="27">
        <f t="shared" si="290"/>
        <v>0</v>
      </c>
      <c r="HQ102" s="27">
        <f t="shared" si="290"/>
        <v>0</v>
      </c>
      <c r="HR102" s="27">
        <f t="shared" si="290"/>
        <v>0</v>
      </c>
      <c r="HS102" s="27">
        <f t="shared" si="290"/>
        <v>0</v>
      </c>
      <c r="HT102" s="27">
        <f t="shared" si="290"/>
        <v>0</v>
      </c>
      <c r="HU102" s="27">
        <f t="shared" si="290"/>
        <v>0</v>
      </c>
      <c r="HV102" s="27">
        <f t="shared" si="290"/>
        <v>0</v>
      </c>
      <c r="HW102" s="27">
        <f t="shared" si="290"/>
        <v>0</v>
      </c>
      <c r="HX102" s="27">
        <f t="shared" si="290"/>
        <v>0</v>
      </c>
      <c r="HY102" s="27">
        <f t="shared" si="290"/>
        <v>0</v>
      </c>
      <c r="HZ102" s="27">
        <f t="shared" si="290"/>
        <v>0</v>
      </c>
      <c r="IA102" s="27">
        <f t="shared" si="290"/>
        <v>0</v>
      </c>
      <c r="IB102" s="27">
        <f t="shared" si="290"/>
        <v>0</v>
      </c>
      <c r="IC102" s="27">
        <f t="shared" si="274"/>
        <v>0</v>
      </c>
      <c r="ID102" s="27">
        <f t="shared" si="274"/>
        <v>0</v>
      </c>
      <c r="IE102" s="27">
        <f t="shared" si="274"/>
        <v>0</v>
      </c>
      <c r="IF102" s="27">
        <f t="shared" si="274"/>
        <v>0</v>
      </c>
      <c r="IG102" s="27">
        <f t="shared" si="274"/>
        <v>0</v>
      </c>
      <c r="IH102" s="27">
        <f t="shared" si="274"/>
        <v>0</v>
      </c>
      <c r="II102" s="27">
        <f t="shared" si="274"/>
        <v>0</v>
      </c>
      <c r="IJ102" s="27">
        <f t="shared" si="274"/>
        <v>0</v>
      </c>
      <c r="IK102" s="27">
        <f t="shared" si="274"/>
        <v>0</v>
      </c>
      <c r="IL102" s="27">
        <f t="shared" si="274"/>
        <v>0</v>
      </c>
      <c r="IM102" s="27">
        <f t="shared" si="274"/>
        <v>0</v>
      </c>
      <c r="IN102" s="27">
        <f t="shared" si="274"/>
        <v>0</v>
      </c>
      <c r="IO102" s="27">
        <f t="shared" si="274"/>
        <v>0</v>
      </c>
      <c r="IP102" s="27">
        <f t="shared" si="274"/>
        <v>0</v>
      </c>
      <c r="IQ102" s="27">
        <f t="shared" si="274"/>
        <v>0</v>
      </c>
      <c r="IR102" s="27">
        <f t="shared" si="274"/>
        <v>0</v>
      </c>
      <c r="IS102" s="27">
        <f t="shared" si="274"/>
        <v>0</v>
      </c>
      <c r="IT102" s="27">
        <f t="shared" si="274"/>
        <v>0</v>
      </c>
      <c r="IU102" s="27">
        <f t="shared" si="274"/>
        <v>3.1189448716969974E-3</v>
      </c>
      <c r="IV102" s="27">
        <f t="shared" si="274"/>
        <v>2.4940859295143097E-2</v>
      </c>
      <c r="IW102" s="27">
        <f t="shared" si="274"/>
        <v>1.7651407320458661E-2</v>
      </c>
      <c r="IX102" s="27">
        <f t="shared" si="274"/>
        <v>2.6330514333064509E-2</v>
      </c>
      <c r="IY102" s="27">
        <f t="shared" si="274"/>
        <v>1.493998537921241E-3</v>
      </c>
      <c r="IZ102" s="27">
        <f t="shared" si="274"/>
        <v>2.6738223743995902E-2</v>
      </c>
      <c r="JA102" s="27">
        <f t="shared" si="274"/>
        <v>1.0535094022286492E-2</v>
      </c>
      <c r="JB102" s="27">
        <f t="shared" si="274"/>
        <v>7.7576758015281159E-3</v>
      </c>
      <c r="JC102" s="27">
        <f t="shared" si="274"/>
        <v>7.5102155169604577E-3</v>
      </c>
      <c r="JD102" s="27">
        <f t="shared" si="274"/>
        <v>7.42203331340743E-3</v>
      </c>
      <c r="JE102" s="27">
        <f t="shared" si="274"/>
        <v>1.2284308271033016E-2</v>
      </c>
      <c r="JF102" s="27">
        <f t="shared" si="274"/>
        <v>7.5523484110584871E-3</v>
      </c>
      <c r="JG102" s="27">
        <f t="shared" si="274"/>
        <v>2.376083412620059E-2</v>
      </c>
      <c r="JH102" s="27">
        <f t="shared" si="274"/>
        <v>1.3867183008011973E-2</v>
      </c>
      <c r="JI102" s="27">
        <f t="shared" si="274"/>
        <v>1.3755618359708687E-2</v>
      </c>
      <c r="JJ102" s="27">
        <f t="shared" si="275"/>
        <v>2.1165344980212927E-2</v>
      </c>
      <c r="JK102" s="27">
        <f t="shared" si="280"/>
        <v>0</v>
      </c>
      <c r="JL102" s="27">
        <f t="shared" si="280"/>
        <v>0</v>
      </c>
      <c r="JM102" s="27">
        <f t="shared" si="280"/>
        <v>0</v>
      </c>
      <c r="JN102" s="27">
        <f t="shared" si="280"/>
        <v>0</v>
      </c>
      <c r="JO102" s="27">
        <f t="shared" si="280"/>
        <v>0</v>
      </c>
      <c r="JP102" s="27">
        <f t="shared" si="280"/>
        <v>0</v>
      </c>
      <c r="JQ102" s="27">
        <f t="shared" si="280"/>
        <v>0</v>
      </c>
      <c r="JR102" s="27">
        <f t="shared" si="280"/>
        <v>0</v>
      </c>
      <c r="JS102" s="27">
        <f t="shared" si="280"/>
        <v>0</v>
      </c>
      <c r="JT102" s="27">
        <f t="shared" si="280"/>
        <v>0</v>
      </c>
      <c r="JU102" s="27">
        <f t="shared" si="280"/>
        <v>0</v>
      </c>
      <c r="JV102" s="27">
        <f t="shared" si="280"/>
        <v>0</v>
      </c>
      <c r="JW102" s="27">
        <f t="shared" si="280"/>
        <v>0</v>
      </c>
      <c r="JX102" s="27">
        <f t="shared" si="280"/>
        <v>0</v>
      </c>
      <c r="JY102" s="27">
        <f t="shared" si="276"/>
        <v>0</v>
      </c>
      <c r="JZ102" s="27">
        <f t="shared" si="276"/>
        <v>0</v>
      </c>
      <c r="KA102" s="27">
        <f t="shared" si="276"/>
        <v>0</v>
      </c>
      <c r="KB102" s="27">
        <f t="shared" si="276"/>
        <v>0</v>
      </c>
      <c r="KC102" s="27">
        <f t="shared" si="276"/>
        <v>0</v>
      </c>
      <c r="KD102" s="27">
        <f t="shared" si="291"/>
        <v>0</v>
      </c>
      <c r="KE102" s="27">
        <f t="shared" si="291"/>
        <v>0</v>
      </c>
      <c r="KF102" s="27">
        <f t="shared" si="291"/>
        <v>0</v>
      </c>
      <c r="KG102" s="27">
        <f t="shared" si="291"/>
        <v>0</v>
      </c>
      <c r="KH102" s="27">
        <f t="shared" si="291"/>
        <v>0</v>
      </c>
      <c r="KI102" s="27">
        <f t="shared" si="291"/>
        <v>0</v>
      </c>
      <c r="KJ102" s="27">
        <f t="shared" si="291"/>
        <v>0</v>
      </c>
      <c r="KK102" s="27">
        <f t="shared" si="291"/>
        <v>0</v>
      </c>
      <c r="KL102" s="27">
        <f t="shared" si="291"/>
        <v>0</v>
      </c>
      <c r="KM102" s="238">
        <f t="shared" si="288"/>
        <v>0</v>
      </c>
      <c r="KN102" s="238">
        <f t="shared" si="288"/>
        <v>0</v>
      </c>
      <c r="KO102" s="239">
        <f t="shared" si="291"/>
        <v>0</v>
      </c>
      <c r="KP102" s="239">
        <f t="shared" si="288"/>
        <v>0</v>
      </c>
      <c r="KQ102" s="239">
        <f t="shared" si="288"/>
        <v>0</v>
      </c>
      <c r="KR102" s="239">
        <f t="shared" si="288"/>
        <v>0</v>
      </c>
      <c r="KS102" s="239">
        <f t="shared" si="288"/>
        <v>0</v>
      </c>
      <c r="KT102" s="239">
        <f t="shared" si="288"/>
        <v>0</v>
      </c>
      <c r="KU102" s="239">
        <f t="shared" si="288"/>
        <v>0</v>
      </c>
      <c r="KV102" s="239">
        <f t="shared" si="288"/>
        <v>0</v>
      </c>
      <c r="KW102" s="239">
        <f t="shared" si="288"/>
        <v>0</v>
      </c>
      <c r="KX102" s="239">
        <f t="shared" si="288"/>
        <v>0</v>
      </c>
      <c r="KY102" s="239">
        <f t="shared" si="288"/>
        <v>0</v>
      </c>
      <c r="KZ102" s="239">
        <f t="shared" si="288"/>
        <v>0</v>
      </c>
      <c r="LA102" s="239">
        <f t="shared" si="288"/>
        <v>0</v>
      </c>
      <c r="LB102" s="239">
        <f t="shared" si="288"/>
        <v>0</v>
      </c>
      <c r="LC102" s="239">
        <f t="shared" si="288"/>
        <v>0</v>
      </c>
      <c r="LD102" s="239">
        <f t="shared" si="288"/>
        <v>0</v>
      </c>
      <c r="LE102" s="239">
        <f t="shared" si="288"/>
        <v>0</v>
      </c>
      <c r="LF102" s="239">
        <f t="shared" si="288"/>
        <v>0</v>
      </c>
      <c r="LG102" s="239">
        <f t="shared" si="288"/>
        <v>0</v>
      </c>
      <c r="LH102" s="239">
        <f t="shared" si="288"/>
        <v>0</v>
      </c>
      <c r="LI102" s="239">
        <f t="shared" si="288"/>
        <v>0</v>
      </c>
      <c r="LJ102" s="239">
        <f t="shared" si="288"/>
        <v>0</v>
      </c>
      <c r="LK102" s="239">
        <f t="shared" si="288"/>
        <v>0</v>
      </c>
      <c r="LL102" s="239">
        <f t="shared" si="288"/>
        <v>0</v>
      </c>
      <c r="LM102" s="240">
        <f t="shared" si="288"/>
        <v>0</v>
      </c>
      <c r="LN102" s="240">
        <f t="shared" si="288"/>
        <v>0</v>
      </c>
      <c r="LO102" s="240">
        <f t="shared" si="288"/>
        <v>0</v>
      </c>
      <c r="LP102" s="240">
        <f t="shared" si="288"/>
        <v>0</v>
      </c>
      <c r="LQ102" s="240">
        <f t="shared" si="288"/>
        <v>0</v>
      </c>
      <c r="LR102" s="240">
        <f t="shared" si="288"/>
        <v>0</v>
      </c>
      <c r="LS102" s="240">
        <f t="shared" si="288"/>
        <v>0</v>
      </c>
      <c r="LT102" s="127">
        <f t="shared" si="288"/>
        <v>0</v>
      </c>
      <c r="LU102" s="127">
        <f t="shared" si="288"/>
        <v>0</v>
      </c>
      <c r="LV102" s="127">
        <f t="shared" si="288"/>
        <v>0</v>
      </c>
      <c r="LW102" s="127">
        <f t="shared" si="288"/>
        <v>0</v>
      </c>
      <c r="LX102" s="127">
        <f t="shared" si="288"/>
        <v>0</v>
      </c>
      <c r="LY102" s="127">
        <f t="shared" si="288"/>
        <v>0</v>
      </c>
      <c r="LZ102" s="127">
        <f t="shared" si="288"/>
        <v>0</v>
      </c>
      <c r="MA102" s="127">
        <f t="shared" si="288"/>
        <v>0</v>
      </c>
      <c r="MB102" s="127">
        <f t="shared" si="288"/>
        <v>0</v>
      </c>
      <c r="MC102" s="127">
        <f t="shared" si="288"/>
        <v>0</v>
      </c>
      <c r="MD102" s="127">
        <f t="shared" si="288"/>
        <v>0</v>
      </c>
      <c r="ME102" s="127">
        <f t="shared" si="288"/>
        <v>0</v>
      </c>
      <c r="MF102" s="127">
        <f t="shared" si="288"/>
        <v>0</v>
      </c>
      <c r="MG102" s="127">
        <f t="shared" si="288"/>
        <v>0</v>
      </c>
      <c r="MH102" s="127">
        <f t="shared" si="288"/>
        <v>0</v>
      </c>
      <c r="MI102" s="127">
        <f t="shared" si="288"/>
        <v>0</v>
      </c>
      <c r="MJ102" s="127">
        <f t="shared" si="288"/>
        <v>0</v>
      </c>
      <c r="MK102" s="127">
        <f t="shared" si="288"/>
        <v>0</v>
      </c>
      <c r="ML102" s="127">
        <f t="shared" si="288"/>
        <v>0</v>
      </c>
      <c r="MM102" s="127">
        <f t="shared" si="288"/>
        <v>0</v>
      </c>
      <c r="MN102" s="127">
        <f t="shared" si="288"/>
        <v>0</v>
      </c>
      <c r="MO102" s="127">
        <f t="shared" si="288"/>
        <v>0</v>
      </c>
      <c r="MP102" s="127">
        <f t="shared" si="288"/>
        <v>0</v>
      </c>
      <c r="MQ102" s="127">
        <f t="shared" si="288"/>
        <v>0</v>
      </c>
      <c r="MR102" s="127">
        <f t="shared" si="288"/>
        <v>0</v>
      </c>
      <c r="MS102" s="127">
        <f t="shared" si="288"/>
        <v>0</v>
      </c>
      <c r="MT102" s="127">
        <f t="shared" si="289"/>
        <v>0</v>
      </c>
      <c r="MU102" s="127">
        <f t="shared" si="289"/>
        <v>0</v>
      </c>
      <c r="MV102" s="127">
        <f t="shared" si="289"/>
        <v>0</v>
      </c>
      <c r="MW102" s="127">
        <f t="shared" si="289"/>
        <v>0</v>
      </c>
      <c r="MX102" s="127">
        <f t="shared" si="289"/>
        <v>0</v>
      </c>
      <c r="MY102" s="127">
        <f t="shared" si="289"/>
        <v>0</v>
      </c>
      <c r="MZ102" s="127">
        <f t="shared" si="289"/>
        <v>0</v>
      </c>
      <c r="NA102" s="127">
        <f t="shared" si="289"/>
        <v>0</v>
      </c>
      <c r="NB102" s="127">
        <f t="shared" si="289"/>
        <v>0</v>
      </c>
      <c r="NC102" s="127">
        <f t="shared" si="289"/>
        <v>0</v>
      </c>
      <c r="ND102" s="127">
        <f t="shared" si="289"/>
        <v>0</v>
      </c>
      <c r="NE102" s="127">
        <f t="shared" si="289"/>
        <v>0</v>
      </c>
    </row>
    <row r="103" spans="1:369" s="38" customFormat="1">
      <c r="A103" s="24" t="s">
        <v>219</v>
      </c>
      <c r="B103" s="24">
        <f t="shared" si="278"/>
        <v>11.515995377516253</v>
      </c>
      <c r="C103" s="24">
        <f t="shared" si="278"/>
        <v>11.675466686487921</v>
      </c>
      <c r="D103" s="24">
        <f t="shared" si="278"/>
        <v>12.136480612593804</v>
      </c>
      <c r="E103" s="24">
        <f t="shared" si="278"/>
        <v>11.023443033272061</v>
      </c>
      <c r="F103" s="24">
        <f t="shared" si="278"/>
        <v>13.120397077698016</v>
      </c>
      <c r="G103" s="24">
        <f t="shared" si="278"/>
        <v>12.376313816515289</v>
      </c>
      <c r="H103" s="24">
        <f t="shared" si="278"/>
        <v>12.399276450380517</v>
      </c>
      <c r="I103" s="24">
        <f t="shared" si="278"/>
        <v>11.815667063462065</v>
      </c>
      <c r="J103" s="24">
        <f t="shared" si="278"/>
        <v>12.223291574508561</v>
      </c>
      <c r="K103" s="24">
        <f t="shared" si="278"/>
        <v>12.371304185646952</v>
      </c>
      <c r="L103" s="24">
        <f t="shared" si="278"/>
        <v>12.484096057919423</v>
      </c>
      <c r="M103" s="24">
        <f t="shared" si="278"/>
        <v>11.73359942355658</v>
      </c>
      <c r="N103" s="24">
        <f t="shared" si="278"/>
        <v>11.881486268570329</v>
      </c>
      <c r="O103" s="24">
        <f t="shared" si="278"/>
        <v>12.347668468356231</v>
      </c>
      <c r="P103" s="24">
        <f t="shared" si="278"/>
        <v>13.68492718930259</v>
      </c>
      <c r="Q103" s="24">
        <f t="shared" si="278"/>
        <v>12.1532616744222</v>
      </c>
      <c r="R103" s="24">
        <f t="shared" si="287"/>
        <v>12.022485916074555</v>
      </c>
      <c r="S103" s="24">
        <f t="shared" si="287"/>
        <v>12.01063419269245</v>
      </c>
      <c r="T103" s="24">
        <f t="shared" si="287"/>
        <v>13.154200081021713</v>
      </c>
      <c r="U103" s="24">
        <f t="shared" si="287"/>
        <v>14.161458078855716</v>
      </c>
      <c r="V103" s="24">
        <f t="shared" si="287"/>
        <v>17.225523947255731</v>
      </c>
      <c r="W103" s="24">
        <f t="shared" si="287"/>
        <v>16.61925123340842</v>
      </c>
      <c r="X103" s="24">
        <f t="shared" si="287"/>
        <v>17.236480166145405</v>
      </c>
      <c r="Y103" s="24">
        <f t="shared" si="287"/>
        <v>16.881502575409868</v>
      </c>
      <c r="Z103" s="24">
        <f t="shared" si="287"/>
        <v>18.097504363602276</v>
      </c>
      <c r="AA103" s="24">
        <f t="shared" si="287"/>
        <v>17.768208006313593</v>
      </c>
      <c r="AB103" s="24">
        <f t="shared" si="287"/>
        <v>11.966064185752915</v>
      </c>
      <c r="AC103" s="24">
        <f t="shared" si="287"/>
        <v>14.109067993067251</v>
      </c>
      <c r="AD103" s="24">
        <f t="shared" si="287"/>
        <v>18.494910864355223</v>
      </c>
      <c r="AE103" s="24">
        <f t="shared" si="287"/>
        <v>16.539816795532733</v>
      </c>
      <c r="AF103" s="24">
        <f t="shared" si="287"/>
        <v>16.742229808357404</v>
      </c>
      <c r="AG103" s="24">
        <f t="shared" si="287"/>
        <v>17.40915578501308</v>
      </c>
      <c r="AH103" s="24">
        <f t="shared" si="287"/>
        <v>17.068232609273782</v>
      </c>
      <c r="AI103" s="24">
        <f t="shared" si="287"/>
        <v>17.544807407048435</v>
      </c>
      <c r="AJ103" s="24">
        <f t="shared" si="287"/>
        <v>11.632968731592774</v>
      </c>
      <c r="AK103" s="24">
        <f t="shared" si="287"/>
        <v>11.509711726157594</v>
      </c>
      <c r="AL103" s="24">
        <f t="shared" si="287"/>
        <v>15.064934457194424</v>
      </c>
      <c r="AM103" s="24">
        <f t="shared" si="287"/>
        <v>12.132670265720252</v>
      </c>
      <c r="AN103" s="24">
        <f t="shared" si="287"/>
        <v>13.614898548027313</v>
      </c>
      <c r="AO103" s="24">
        <f t="shared" si="287"/>
        <v>14.508102464958005</v>
      </c>
      <c r="AP103" s="24">
        <f t="shared" si="287"/>
        <v>15.928121665865776</v>
      </c>
      <c r="AQ103" s="24">
        <f t="shared" si="287"/>
        <v>11.947641804429786</v>
      </c>
      <c r="AR103" s="24">
        <f t="shared" si="287"/>
        <v>11.904935801783749</v>
      </c>
      <c r="AS103" s="24">
        <f t="shared" si="287"/>
        <v>11.821437567647168</v>
      </c>
      <c r="AT103" s="24">
        <f t="shared" si="287"/>
        <v>13.440957713238948</v>
      </c>
      <c r="AU103" s="24">
        <f t="shared" si="287"/>
        <v>13.279006643488033</v>
      </c>
      <c r="AV103" s="24">
        <f t="shared" si="287"/>
        <v>12.683601142520395</v>
      </c>
      <c r="AW103" s="24">
        <f t="shared" si="287"/>
        <v>19.855608778953382</v>
      </c>
      <c r="AX103" s="83">
        <f t="shared" si="285"/>
        <v>18.101993433475112</v>
      </c>
      <c r="AY103" s="83">
        <f t="shared" si="285"/>
        <v>18.273532013140393</v>
      </c>
      <c r="AZ103" s="83">
        <f t="shared" si="285"/>
        <v>17.948653829980245</v>
      </c>
      <c r="BA103" s="83">
        <f t="shared" si="285"/>
        <v>18.386323733517219</v>
      </c>
      <c r="BB103" s="83">
        <f t="shared" si="285"/>
        <v>18.180307114537481</v>
      </c>
      <c r="BC103" s="83">
        <f t="shared" si="285"/>
        <v>18.125168910847989</v>
      </c>
      <c r="BD103" s="83">
        <f t="shared" si="285"/>
        <v>18.227560992107254</v>
      </c>
      <c r="BE103" s="83">
        <f t="shared" si="285"/>
        <v>18.157294199963815</v>
      </c>
      <c r="BF103" s="83">
        <f t="shared" si="285"/>
        <v>17.908917257174004</v>
      </c>
      <c r="BG103" s="83">
        <f t="shared" si="285"/>
        <v>18.069299754265479</v>
      </c>
      <c r="BH103" s="83">
        <f t="shared" si="285"/>
        <v>17.946732457528633</v>
      </c>
      <c r="BI103" s="83">
        <f t="shared" si="285"/>
        <v>18.484107536103249</v>
      </c>
      <c r="BJ103" s="83">
        <f t="shared" si="285"/>
        <v>6.6552657682053846</v>
      </c>
      <c r="BK103" s="83">
        <f t="shared" si="285"/>
        <v>9.9921460589138853</v>
      </c>
      <c r="BL103" s="83">
        <f t="shared" si="285"/>
        <v>7.4475372709483416</v>
      </c>
      <c r="BM103" s="83">
        <f t="shared" si="285"/>
        <v>7.9660996894617684</v>
      </c>
      <c r="BN103" s="83">
        <f t="shared" ref="BN103:EQ104" si="293">BN87*BN$90</f>
        <v>12.060126082331813</v>
      </c>
      <c r="BO103" s="83">
        <f t="shared" si="293"/>
        <v>8.2466496412332457</v>
      </c>
      <c r="BP103" s="83">
        <f t="shared" si="293"/>
        <v>17.628303025800506</v>
      </c>
      <c r="BQ103" s="83">
        <f t="shared" si="293"/>
        <v>18.276278721476473</v>
      </c>
      <c r="BR103" s="83">
        <f t="shared" si="293"/>
        <v>15.20908822574337</v>
      </c>
      <c r="BS103" s="83">
        <f t="shared" si="293"/>
        <v>17.605757096153809</v>
      </c>
      <c r="BT103" s="83">
        <f t="shared" si="293"/>
        <v>18.310485441710625</v>
      </c>
      <c r="BU103" s="83">
        <f t="shared" si="293"/>
        <v>17.931021135097307</v>
      </c>
      <c r="BV103" s="83">
        <f t="shared" si="293"/>
        <v>16.507721147157401</v>
      </c>
      <c r="BW103" s="83">
        <f t="shared" si="293"/>
        <v>17.202526987898455</v>
      </c>
      <c r="BX103" s="83">
        <f t="shared" si="293"/>
        <v>17.578299519048279</v>
      </c>
      <c r="BY103" s="83">
        <f t="shared" si="293"/>
        <v>17.507171889035366</v>
      </c>
      <c r="BZ103" s="83">
        <f t="shared" si="293"/>
        <v>18.009399162210027</v>
      </c>
      <c r="CA103" s="83">
        <f t="shared" si="293"/>
        <v>18.002684299895595</v>
      </c>
      <c r="CB103" s="83">
        <f t="shared" si="293"/>
        <v>17.885993487168548</v>
      </c>
      <c r="CC103" s="83">
        <f t="shared" si="293"/>
        <v>17.64438305146507</v>
      </c>
      <c r="CD103" s="83">
        <f t="shared" si="293"/>
        <v>17.58301643065262</v>
      </c>
      <c r="CE103" s="83">
        <f t="shared" si="293"/>
        <v>16.699026208625106</v>
      </c>
      <c r="CF103" s="83">
        <f t="shared" si="293"/>
        <v>18.125292365815067</v>
      </c>
      <c r="CG103" s="83">
        <f t="shared" si="293"/>
        <v>19.180411392503927</v>
      </c>
      <c r="CH103" s="83">
        <f t="shared" si="293"/>
        <v>16.401314782090719</v>
      </c>
      <c r="CI103" s="83">
        <f t="shared" si="293"/>
        <v>16.177013089863276</v>
      </c>
      <c r="CJ103" s="83">
        <f t="shared" si="293"/>
        <v>18.140079063282776</v>
      </c>
      <c r="CK103" s="83">
        <f t="shared" si="293"/>
        <v>18.425891333845467</v>
      </c>
      <c r="CL103" s="83">
        <f t="shared" si="293"/>
        <v>18.157230913571279</v>
      </c>
      <c r="CM103" s="83">
        <f t="shared" si="293"/>
        <v>17.710176666875036</v>
      </c>
      <c r="CN103" s="83">
        <f t="shared" si="293"/>
        <v>17.639048680323622</v>
      </c>
      <c r="CO103" s="83">
        <f t="shared" si="293"/>
        <v>18.838434024172393</v>
      </c>
      <c r="CP103" s="83">
        <f t="shared" si="293"/>
        <v>18.707514521762807</v>
      </c>
      <c r="CQ103" s="83">
        <f t="shared" si="293"/>
        <v>18.436328576981822</v>
      </c>
      <c r="CR103" s="24">
        <f t="shared" si="293"/>
        <v>14.278388744084785</v>
      </c>
      <c r="CS103" s="24">
        <f t="shared" si="293"/>
        <v>16.23434132404423</v>
      </c>
      <c r="CT103" s="24">
        <f t="shared" si="293"/>
        <v>17.329095656058158</v>
      </c>
      <c r="CU103" s="24">
        <f t="shared" si="293"/>
        <v>16.493177427014789</v>
      </c>
      <c r="CV103" s="24">
        <f t="shared" si="293"/>
        <v>15.319609246983237</v>
      </c>
      <c r="CW103" s="24">
        <f t="shared" si="293"/>
        <v>16.82949334770198</v>
      </c>
      <c r="CX103" s="24">
        <f t="shared" si="293"/>
        <v>14.671868517987233</v>
      </c>
      <c r="CY103" s="24">
        <f t="shared" si="293"/>
        <v>15.017361965329821</v>
      </c>
      <c r="CZ103" s="24">
        <f t="shared" si="293"/>
        <v>15.261666121116248</v>
      </c>
      <c r="DA103" s="24">
        <f t="shared" si="293"/>
        <v>11.944480795459709</v>
      </c>
      <c r="DB103" s="24">
        <f t="shared" si="293"/>
        <v>16.052655088577922</v>
      </c>
      <c r="DC103" s="26">
        <f t="shared" si="287"/>
        <v>14.716347736995083</v>
      </c>
      <c r="DD103" s="26">
        <f t="shared" si="287"/>
        <v>14.479585064124617</v>
      </c>
      <c r="DE103" s="26">
        <f t="shared" si="287"/>
        <v>14.590263980388729</v>
      </c>
      <c r="DF103" s="26">
        <f t="shared" si="287"/>
        <v>15.021283808490294</v>
      </c>
      <c r="DG103" s="26">
        <f t="shared" si="287"/>
        <v>14.711961727769546</v>
      </c>
      <c r="DH103" s="26">
        <f t="shared" si="287"/>
        <v>13.596636889627984</v>
      </c>
      <c r="DI103" s="26">
        <f t="shared" si="287"/>
        <v>13.471089015149477</v>
      </c>
      <c r="DJ103" s="26">
        <f t="shared" si="287"/>
        <v>13.19242525355185</v>
      </c>
      <c r="DK103" s="26">
        <f t="shared" si="287"/>
        <v>13.160921904884477</v>
      </c>
      <c r="DL103" s="26">
        <f t="shared" si="287"/>
        <v>13.307642068604173</v>
      </c>
      <c r="DM103" s="26">
        <f t="shared" si="287"/>
        <v>14.088259941486788</v>
      </c>
      <c r="DN103" s="26">
        <f t="shared" si="287"/>
        <v>14.395874761428555</v>
      </c>
      <c r="DO103" s="26">
        <f t="shared" si="287"/>
        <v>14.790045191388502</v>
      </c>
      <c r="DP103" s="26">
        <f t="shared" si="287"/>
        <v>14.808962545481512</v>
      </c>
      <c r="DQ103" s="26">
        <v>13.445840791662242</v>
      </c>
      <c r="DR103" s="26">
        <v>12.417950017440766</v>
      </c>
      <c r="DS103" s="26">
        <v>11.521209808730839</v>
      </c>
      <c r="DT103" s="26">
        <v>12.536383871822848</v>
      </c>
      <c r="DU103" s="26">
        <v>13.097819879622767</v>
      </c>
      <c r="DV103" s="26">
        <v>13.058673395140914</v>
      </c>
      <c r="DW103" s="26">
        <f t="shared" si="287"/>
        <v>13.559881356020993</v>
      </c>
      <c r="DX103" s="26">
        <f t="shared" si="287"/>
        <v>15.470902244906856</v>
      </c>
      <c r="DY103" s="26">
        <f t="shared" si="287"/>
        <v>16.255135219368864</v>
      </c>
      <c r="DZ103" s="26">
        <f t="shared" si="293"/>
        <v>15.930268378594068</v>
      </c>
      <c r="EA103" s="26">
        <f t="shared" si="293"/>
        <v>14.24075011647709</v>
      </c>
      <c r="EB103" s="26">
        <f t="shared" si="293"/>
        <v>11.505343731980725</v>
      </c>
      <c r="EC103" s="26">
        <f t="shared" si="293"/>
        <v>11.80136363879533</v>
      </c>
      <c r="ED103" s="26">
        <f t="shared" si="293"/>
        <v>10.777036418313731</v>
      </c>
      <c r="EE103" s="26">
        <f t="shared" si="293"/>
        <v>13.286203674472326</v>
      </c>
      <c r="EF103" s="26">
        <f t="shared" si="293"/>
        <v>10.749976265695997</v>
      </c>
      <c r="EG103" s="26">
        <f t="shared" si="293"/>
        <v>10.460230823672381</v>
      </c>
      <c r="EH103" s="26">
        <f t="shared" si="293"/>
        <v>17.494016627162054</v>
      </c>
      <c r="EI103" s="26">
        <f t="shared" si="293"/>
        <v>17.733344096978659</v>
      </c>
      <c r="EJ103" s="26">
        <f t="shared" si="293"/>
        <v>15.08233703066316</v>
      </c>
      <c r="EK103" s="26">
        <f t="shared" si="293"/>
        <v>16.71618550890372</v>
      </c>
      <c r="EL103" s="26">
        <f t="shared" si="293"/>
        <v>15.533526866477366</v>
      </c>
      <c r="EM103" s="26">
        <f t="shared" si="293"/>
        <v>14.23738451372015</v>
      </c>
      <c r="EN103" s="26">
        <f t="shared" si="293"/>
        <v>13.513030217937398</v>
      </c>
      <c r="EO103" s="26">
        <f t="shared" si="293"/>
        <v>13.559256919579294</v>
      </c>
      <c r="EP103" s="26">
        <f t="shared" si="293"/>
        <v>13.746676543786426</v>
      </c>
      <c r="EQ103" s="26">
        <f t="shared" si="293"/>
        <v>12.106378247042445</v>
      </c>
      <c r="ER103" s="27">
        <v>2.6113357602726603</v>
      </c>
      <c r="ES103" s="27">
        <v>1.1674296656075611</v>
      </c>
      <c r="ET103" s="27">
        <v>2.3959867151220764</v>
      </c>
      <c r="EU103" s="27">
        <v>12.127801276222383</v>
      </c>
      <c r="EV103" s="27">
        <v>5.3446091831890605</v>
      </c>
      <c r="EW103" s="27">
        <v>2.1969454717361909</v>
      </c>
      <c r="EX103" s="27">
        <v>8.9166872817361025</v>
      </c>
      <c r="EY103" s="27">
        <v>2.2560033781675606</v>
      </c>
      <c r="EZ103" s="27">
        <v>3.0558781513911093</v>
      </c>
      <c r="FA103" s="27">
        <v>2.5001249003281791</v>
      </c>
      <c r="FB103" s="27">
        <v>4.6410971939243497</v>
      </c>
      <c r="FC103" s="27">
        <v>3.2965824581185874</v>
      </c>
      <c r="FD103" s="27">
        <v>4.1304403688283928</v>
      </c>
      <c r="FE103" s="27">
        <v>6.0696187895523321</v>
      </c>
      <c r="FF103" s="27">
        <v>6.8761368324993644</v>
      </c>
      <c r="FG103" s="27">
        <v>10.987127431861584</v>
      </c>
      <c r="FH103" s="27">
        <v>9.9238253261030565</v>
      </c>
      <c r="FI103" s="27">
        <v>2.788340995573062</v>
      </c>
      <c r="FJ103" s="27">
        <v>3.8023105695489883</v>
      </c>
      <c r="FK103" s="27">
        <v>5.6439620358324429</v>
      </c>
      <c r="FL103" s="27">
        <v>2.9958650310578894</v>
      </c>
      <c r="FM103" s="27">
        <v>2.8204071749778254</v>
      </c>
      <c r="FN103" s="27">
        <v>3.0754640060225764</v>
      </c>
      <c r="FO103" s="27">
        <v>3.8373294897362396</v>
      </c>
      <c r="FP103" s="27">
        <v>2.0535959579015053</v>
      </c>
      <c r="FQ103" s="27">
        <v>0.89973260968170377</v>
      </c>
      <c r="FR103" s="27">
        <v>1.9627136659599635</v>
      </c>
      <c r="FS103" s="27">
        <v>5.6032005664185833</v>
      </c>
      <c r="FT103" s="27">
        <v>5.9179334420055376</v>
      </c>
      <c r="FU103" s="27">
        <v>8.0398438994638362</v>
      </c>
      <c r="FV103" s="27">
        <f t="shared" si="279"/>
        <v>4.2897877596239509</v>
      </c>
      <c r="FW103" s="27">
        <f t="shared" si="279"/>
        <v>3.6135562632127334</v>
      </c>
      <c r="FX103" s="27">
        <f t="shared" si="279"/>
        <v>3.8174875389076846</v>
      </c>
      <c r="FY103" s="27">
        <f t="shared" si="279"/>
        <v>6.7006216297263874</v>
      </c>
      <c r="FZ103" s="27">
        <f t="shared" si="279"/>
        <v>5.5410887359884198</v>
      </c>
      <c r="GA103" s="27">
        <f t="shared" si="279"/>
        <v>8.2310066838798264</v>
      </c>
      <c r="GB103" s="27">
        <f t="shared" si="279"/>
        <v>7.7340290859885457</v>
      </c>
      <c r="GC103" s="27">
        <f t="shared" si="279"/>
        <v>3.5317003911801681</v>
      </c>
      <c r="GD103" s="27">
        <f t="shared" si="279"/>
        <v>4.745278896779479</v>
      </c>
      <c r="GE103" s="27">
        <f t="shared" si="279"/>
        <v>3.8588333761328526</v>
      </c>
      <c r="GF103" s="27">
        <f t="shared" si="279"/>
        <v>4.5163294750353637</v>
      </c>
      <c r="GG103" s="27">
        <f t="shared" si="279"/>
        <v>5.9785666659819645</v>
      </c>
      <c r="GH103" s="27">
        <f t="shared" si="279"/>
        <v>4.210743980570621</v>
      </c>
      <c r="GI103" s="27">
        <f t="shared" si="279"/>
        <v>4.3467224956011048</v>
      </c>
      <c r="GJ103" s="27">
        <f t="shared" si="279"/>
        <v>8.1805637559784667</v>
      </c>
      <c r="GK103" s="27">
        <f t="shared" si="279"/>
        <v>10.433463923016685</v>
      </c>
      <c r="GL103" s="27">
        <f t="shared" si="292"/>
        <v>9.2312970884388008</v>
      </c>
      <c r="GM103" s="27">
        <f t="shared" si="292"/>
        <v>11.326174407707692</v>
      </c>
      <c r="GN103" s="27">
        <f t="shared" si="292"/>
        <v>3.0302846315181542</v>
      </c>
      <c r="GO103" s="27">
        <f t="shared" si="292"/>
        <v>7.8075666222980278</v>
      </c>
      <c r="GP103" s="27">
        <f t="shared" si="292"/>
        <v>7.9421138518616887</v>
      </c>
      <c r="GQ103" s="27">
        <f t="shared" si="292"/>
        <v>7.217829841836803</v>
      </c>
      <c r="GR103" s="27">
        <f t="shared" si="292"/>
        <v>7.4475050261000284</v>
      </c>
      <c r="GS103" s="27">
        <f t="shared" si="292"/>
        <v>4.5327609690918047</v>
      </c>
      <c r="GT103" s="27">
        <f t="shared" si="292"/>
        <v>3.873951074148855</v>
      </c>
      <c r="GU103" s="27">
        <f t="shared" si="292"/>
        <v>4.7581725529352976</v>
      </c>
      <c r="GV103" s="27">
        <f t="shared" si="292"/>
        <v>11.143446014500832</v>
      </c>
      <c r="GW103" s="27">
        <f t="shared" si="292"/>
        <v>8.8455529782757374</v>
      </c>
      <c r="GX103" s="27">
        <f t="shared" si="292"/>
        <v>7.4723267933371966</v>
      </c>
      <c r="GY103" s="27">
        <f t="shared" si="292"/>
        <v>10.298960907238623</v>
      </c>
      <c r="GZ103" s="27">
        <f t="shared" si="290"/>
        <v>2.4440853598388879</v>
      </c>
      <c r="HA103" s="27">
        <f t="shared" si="290"/>
        <v>5.2529281550198261</v>
      </c>
      <c r="HB103" s="27">
        <f t="shared" si="290"/>
        <v>8.0377561992419437</v>
      </c>
      <c r="HC103" s="27">
        <f t="shared" si="290"/>
        <v>1.8761102462124377</v>
      </c>
      <c r="HD103" s="27">
        <f t="shared" si="290"/>
        <v>1.9762928575620358</v>
      </c>
      <c r="HE103" s="27">
        <f t="shared" si="290"/>
        <v>3.52591456241904</v>
      </c>
      <c r="HF103" s="27">
        <f t="shared" si="290"/>
        <v>4.6105283671353199</v>
      </c>
      <c r="HG103" s="27">
        <f t="shared" si="290"/>
        <v>4.7912835707847448</v>
      </c>
      <c r="HH103" s="27">
        <f t="shared" si="290"/>
        <v>4.6261572488734943</v>
      </c>
      <c r="HI103" s="27">
        <f t="shared" si="290"/>
        <v>5.6032005664185833</v>
      </c>
      <c r="HJ103" s="27">
        <f t="shared" si="290"/>
        <v>5.8665735686393745</v>
      </c>
      <c r="HK103" s="27">
        <f t="shared" si="290"/>
        <v>5.5437862740288963</v>
      </c>
      <c r="HL103" s="27">
        <f t="shared" si="290"/>
        <v>3.9257535285536544</v>
      </c>
      <c r="HM103" s="27">
        <f t="shared" si="290"/>
        <v>10.792790642847921</v>
      </c>
      <c r="HN103" s="27">
        <f t="shared" si="290"/>
        <v>3.133963158833259</v>
      </c>
      <c r="HO103" s="27">
        <f t="shared" si="290"/>
        <v>2.9710014745113114</v>
      </c>
      <c r="HP103" s="27">
        <f t="shared" si="290"/>
        <v>3.447628513743298</v>
      </c>
      <c r="HQ103" s="27">
        <f t="shared" si="290"/>
        <v>3.1685570054204151</v>
      </c>
      <c r="HR103" s="27">
        <f t="shared" si="290"/>
        <v>2.3725396958406852</v>
      </c>
      <c r="HS103" s="27">
        <f t="shared" si="290"/>
        <v>2.9075260896818151</v>
      </c>
      <c r="HT103" s="27">
        <f t="shared" si="290"/>
        <v>2.7579233111786134</v>
      </c>
      <c r="HU103" s="27">
        <f t="shared" si="290"/>
        <v>2.2801274160746616</v>
      </c>
      <c r="HV103" s="27">
        <f t="shared" si="290"/>
        <v>11.406011869622047</v>
      </c>
      <c r="HW103" s="27">
        <f t="shared" si="290"/>
        <v>13.461219558839774</v>
      </c>
      <c r="HX103" s="27">
        <f t="shared" si="290"/>
        <v>1.6541477277999881</v>
      </c>
      <c r="HY103" s="27">
        <f t="shared" si="290"/>
        <v>2.0675152583263157</v>
      </c>
      <c r="HZ103" s="27">
        <f t="shared" si="290"/>
        <v>1.9627136659599635</v>
      </c>
      <c r="IA103" s="27">
        <f t="shared" si="290"/>
        <v>2.118921239115263</v>
      </c>
      <c r="IB103" s="27">
        <f t="shared" si="290"/>
        <v>2.2045450057309033</v>
      </c>
      <c r="IC103" s="27">
        <f t="shared" si="274"/>
        <v>4.7017460662114141</v>
      </c>
      <c r="ID103" s="27">
        <f t="shared" si="274"/>
        <v>2.0452139546588377</v>
      </c>
      <c r="IE103" s="27">
        <f t="shared" si="274"/>
        <v>1.8753074990841316</v>
      </c>
      <c r="IF103" s="27">
        <f t="shared" si="274"/>
        <v>2.2964806794450885</v>
      </c>
      <c r="IG103" s="27">
        <f t="shared" si="274"/>
        <v>2.0711787804458646</v>
      </c>
      <c r="IH103" s="27">
        <f t="shared" si="274"/>
        <v>2.0666826092208352</v>
      </c>
      <c r="II103" s="27">
        <f t="shared" si="274"/>
        <v>0.89973260968170377</v>
      </c>
      <c r="IJ103" s="27">
        <f t="shared" si="274"/>
        <v>0.94162431718792694</v>
      </c>
      <c r="IK103" s="27">
        <f t="shared" si="274"/>
        <v>3.5647067658247615</v>
      </c>
      <c r="IL103" s="27">
        <f t="shared" si="274"/>
        <v>0.37929999942148773</v>
      </c>
      <c r="IM103" s="27">
        <f t="shared" si="274"/>
        <v>3.8146642465705161</v>
      </c>
      <c r="IN103" s="27">
        <f t="shared" si="274"/>
        <v>3.2667872456030587</v>
      </c>
      <c r="IO103" s="27">
        <f t="shared" si="274"/>
        <v>7.9468108981798311</v>
      </c>
      <c r="IP103" s="27">
        <f t="shared" si="274"/>
        <v>1.9005556418841827</v>
      </c>
      <c r="IQ103" s="27">
        <f t="shared" si="274"/>
        <v>2.263219146898189</v>
      </c>
      <c r="IR103" s="27">
        <f t="shared" si="274"/>
        <v>2.3945292829914973</v>
      </c>
      <c r="IS103" s="27">
        <f t="shared" si="274"/>
        <v>2.1175951360072838</v>
      </c>
      <c r="IT103" s="27">
        <f t="shared" si="274"/>
        <v>2.8841000617315973</v>
      </c>
      <c r="IU103" s="27">
        <f t="shared" si="274"/>
        <v>3.2865138222272829</v>
      </c>
      <c r="IV103" s="27">
        <f t="shared" si="274"/>
        <v>4.2215596012489192</v>
      </c>
      <c r="IW103" s="27">
        <f t="shared" si="274"/>
        <v>4.2993878334134328</v>
      </c>
      <c r="IX103" s="27">
        <f t="shared" si="274"/>
        <v>7.5865649787064253</v>
      </c>
      <c r="IY103" s="27">
        <f t="shared" si="274"/>
        <v>2.2750054167352518</v>
      </c>
      <c r="IZ103" s="27">
        <f t="shared" si="274"/>
        <v>1.5843533724391523</v>
      </c>
      <c r="JA103" s="27">
        <f t="shared" si="274"/>
        <v>2.3618856352816451</v>
      </c>
      <c r="JB103" s="27">
        <f t="shared" si="274"/>
        <v>4.6803802171295077</v>
      </c>
      <c r="JC103" s="27">
        <f t="shared" si="274"/>
        <v>2.1979848659241679</v>
      </c>
      <c r="JD103" s="27">
        <f t="shared" si="274"/>
        <v>1.5093172312844771</v>
      </c>
      <c r="JE103" s="27">
        <f t="shared" si="274"/>
        <v>1.9608834149660752</v>
      </c>
      <c r="JF103" s="27">
        <f t="shared" si="274"/>
        <v>1.6983765231305652</v>
      </c>
      <c r="JG103" s="27">
        <f t="shared" si="274"/>
        <v>4.1932577282735126</v>
      </c>
      <c r="JH103" s="27">
        <f t="shared" si="274"/>
        <v>2.400719373196162</v>
      </c>
      <c r="JI103" s="27">
        <f t="shared" si="274"/>
        <v>3.3707929051500685</v>
      </c>
      <c r="JJ103" s="27">
        <f t="shared" si="275"/>
        <v>2.069001644655073</v>
      </c>
      <c r="JK103" s="27">
        <f t="shared" si="280"/>
        <v>3.0206103661353292</v>
      </c>
      <c r="JL103" s="27">
        <f t="shared" si="280"/>
        <v>1.9453677947733965</v>
      </c>
      <c r="JM103" s="27">
        <f t="shared" si="280"/>
        <v>3.5089160872193101</v>
      </c>
      <c r="JN103" s="27">
        <f t="shared" si="280"/>
        <v>2.0175360004436986</v>
      </c>
      <c r="JO103" s="27">
        <f t="shared" si="280"/>
        <v>6.5104760816413796</v>
      </c>
      <c r="JP103" s="27">
        <f t="shared" si="280"/>
        <v>2.5395997718081817</v>
      </c>
      <c r="JQ103" s="27">
        <f t="shared" si="280"/>
        <v>3.1799905571647562</v>
      </c>
      <c r="JR103" s="27">
        <f t="shared" si="280"/>
        <v>2.5913505750130206</v>
      </c>
      <c r="JS103" s="27">
        <f t="shared" si="280"/>
        <v>4.2342706824233387</v>
      </c>
      <c r="JT103" s="27">
        <f t="shared" si="280"/>
        <v>3.126617265028647</v>
      </c>
      <c r="JU103" s="27">
        <f t="shared" si="280"/>
        <v>1.9875833995187957</v>
      </c>
      <c r="JV103" s="27">
        <f t="shared" si="280"/>
        <v>2.6372387855778276</v>
      </c>
      <c r="JW103" s="27">
        <f t="shared" si="280"/>
        <v>2.6327161598021855</v>
      </c>
      <c r="JX103" s="27">
        <f t="shared" si="280"/>
        <v>4.2481113162911317</v>
      </c>
      <c r="JY103" s="27">
        <f t="shared" si="276"/>
        <v>2.3372669401614661</v>
      </c>
      <c r="JZ103" s="27">
        <f t="shared" si="276"/>
        <v>3.1218130249338083</v>
      </c>
      <c r="KA103" s="27">
        <f t="shared" si="276"/>
        <v>3.3850787352670637</v>
      </c>
      <c r="KB103" s="27">
        <f t="shared" si="276"/>
        <v>3.0711765796799311</v>
      </c>
      <c r="KC103" s="27">
        <f t="shared" si="276"/>
        <v>3.7333499660064886</v>
      </c>
      <c r="KD103" s="27">
        <f t="shared" si="291"/>
        <v>5.6471020221926391</v>
      </c>
      <c r="KE103" s="27">
        <f t="shared" si="291"/>
        <v>3.6855566591723994</v>
      </c>
      <c r="KF103" s="27">
        <f t="shared" si="291"/>
        <v>7.4480149995897253</v>
      </c>
      <c r="KG103" s="27">
        <f t="shared" si="291"/>
        <v>4.7472821846142441</v>
      </c>
      <c r="KH103" s="27">
        <f t="shared" si="291"/>
        <v>6.8896397402610043</v>
      </c>
      <c r="KI103" s="27">
        <f t="shared" si="291"/>
        <v>5.6821587994486658</v>
      </c>
      <c r="KJ103" s="27">
        <f t="shared" si="291"/>
        <v>5.3286308115767991</v>
      </c>
      <c r="KK103" s="27">
        <f t="shared" si="291"/>
        <v>3.2770403226593805</v>
      </c>
      <c r="KL103" s="27">
        <f t="shared" si="291"/>
        <v>5.3341666305535762</v>
      </c>
      <c r="KM103" s="238">
        <f t="shared" si="288"/>
        <v>4.6107114039868557</v>
      </c>
      <c r="KN103" s="238">
        <f t="shared" si="288"/>
        <v>2.5587314784209152</v>
      </c>
      <c r="KO103" s="239">
        <f t="shared" si="291"/>
        <v>20.908484606996939</v>
      </c>
      <c r="KP103" s="239">
        <f t="shared" si="288"/>
        <v>11.874136090978691</v>
      </c>
      <c r="KQ103" s="239">
        <f t="shared" si="288"/>
        <v>11.79954502263379</v>
      </c>
      <c r="KR103" s="239">
        <f t="shared" si="288"/>
        <v>11.530627287823531</v>
      </c>
      <c r="KS103" s="239">
        <f t="shared" si="288"/>
        <v>11.243270150052924</v>
      </c>
      <c r="KT103" s="239">
        <f t="shared" si="288"/>
        <v>11.168386473686299</v>
      </c>
      <c r="KU103" s="239">
        <f t="shared" si="288"/>
        <v>13.183708941247783</v>
      </c>
      <c r="KV103" s="239">
        <f t="shared" si="288"/>
        <v>12.289211117077071</v>
      </c>
      <c r="KW103" s="239">
        <f t="shared" si="288"/>
        <v>12.968132541063541</v>
      </c>
      <c r="KX103" s="239">
        <f t="shared" si="288"/>
        <v>13.182667727024121</v>
      </c>
      <c r="KY103" s="239">
        <f t="shared" si="288"/>
        <v>13.451514332963345</v>
      </c>
      <c r="KZ103" s="239">
        <f t="shared" si="288"/>
        <v>13.491117840636921</v>
      </c>
      <c r="LA103" s="239">
        <f t="shared" si="288"/>
        <v>12.4504324903697</v>
      </c>
      <c r="LB103" s="239">
        <f t="shared" si="288"/>
        <v>13.227754071079769</v>
      </c>
      <c r="LC103" s="239">
        <f t="shared" si="288"/>
        <v>12.642140770313548</v>
      </c>
      <c r="LD103" s="239">
        <f t="shared" si="288"/>
        <v>13.201637291677105</v>
      </c>
      <c r="LE103" s="239">
        <f t="shared" si="288"/>
        <v>11.333108373847994</v>
      </c>
      <c r="LF103" s="239">
        <f t="shared" si="288"/>
        <v>12.765238265517395</v>
      </c>
      <c r="LG103" s="239">
        <f t="shared" si="288"/>
        <v>11.7874956102676</v>
      </c>
      <c r="LH103" s="239">
        <f t="shared" si="288"/>
        <v>13.069799667638801</v>
      </c>
      <c r="LI103" s="239">
        <f t="shared" si="288"/>
        <v>16.518083615982199</v>
      </c>
      <c r="LJ103" s="239">
        <f t="shared" si="288"/>
        <v>18.451687914712775</v>
      </c>
      <c r="LK103" s="239">
        <f t="shared" si="288"/>
        <v>15.705238282219344</v>
      </c>
      <c r="LL103" s="239">
        <f t="shared" si="288"/>
        <v>18.495414783476551</v>
      </c>
      <c r="LM103" s="240">
        <f t="shared" si="288"/>
        <v>9.3982647524623868</v>
      </c>
      <c r="LN103" s="240">
        <f t="shared" si="288"/>
        <v>11.250728413121577</v>
      </c>
      <c r="LO103" s="240">
        <f t="shared" si="288"/>
        <v>5.6472138185375407</v>
      </c>
      <c r="LP103" s="240">
        <f t="shared" si="288"/>
        <v>6.310456972357235</v>
      </c>
      <c r="LQ103" s="240">
        <f t="shared" si="288"/>
        <v>4.556286088555705</v>
      </c>
      <c r="LR103" s="240">
        <f t="shared" si="288"/>
        <v>5.1496646255916438</v>
      </c>
      <c r="LS103" s="240">
        <f t="shared" si="288"/>
        <v>3.8702107108417718</v>
      </c>
      <c r="LT103" s="127">
        <f t="shared" si="288"/>
        <v>4.0624429420652737</v>
      </c>
      <c r="LU103" s="127">
        <f t="shared" si="288"/>
        <v>2.5009112204860235</v>
      </c>
      <c r="LV103" s="127">
        <f t="shared" si="288"/>
        <v>2.5409934822581444</v>
      </c>
      <c r="LW103" s="127">
        <f t="shared" si="288"/>
        <v>2.9714805856162276</v>
      </c>
      <c r="LX103" s="127">
        <f t="shared" si="288"/>
        <v>2.1706868482246882</v>
      </c>
      <c r="LY103" s="127">
        <f t="shared" si="288"/>
        <v>2.2790986923770964</v>
      </c>
      <c r="LZ103" s="127">
        <f t="shared" si="288"/>
        <v>5.0975529647093154</v>
      </c>
      <c r="MA103" s="127">
        <f t="shared" si="288"/>
        <v>4.9821517333248959</v>
      </c>
      <c r="MB103" s="127">
        <f t="shared" si="288"/>
        <v>3.3010517955082186</v>
      </c>
      <c r="MC103" s="127">
        <f t="shared" si="288"/>
        <v>2.2687632591833236</v>
      </c>
      <c r="MD103" s="127">
        <f t="shared" si="288"/>
        <v>1.0967904241863866</v>
      </c>
      <c r="ME103" s="127">
        <f t="shared" si="288"/>
        <v>1.5920925251960385</v>
      </c>
      <c r="MF103" s="127">
        <f t="shared" si="288"/>
        <v>1.5564311555792603</v>
      </c>
      <c r="MG103" s="127">
        <f t="shared" si="288"/>
        <v>1.7837006083794209</v>
      </c>
      <c r="MH103" s="127">
        <f t="shared" si="288"/>
        <v>3.0856564787337066</v>
      </c>
      <c r="MI103" s="127">
        <f t="shared" si="288"/>
        <v>5.7868374499500037</v>
      </c>
      <c r="MJ103" s="127">
        <f t="shared" si="288"/>
        <v>5.0762299333051111</v>
      </c>
      <c r="MK103" s="127">
        <f t="shared" si="288"/>
        <v>5.3125381505360654</v>
      </c>
      <c r="ML103" s="127">
        <f t="shared" si="288"/>
        <v>9.4793653908630731</v>
      </c>
      <c r="MM103" s="127">
        <f t="shared" si="288"/>
        <v>9.2408426034313997</v>
      </c>
      <c r="MN103" s="127">
        <f t="shared" si="288"/>
        <v>4.1006116728799791</v>
      </c>
      <c r="MO103" s="127">
        <f t="shared" si="288"/>
        <v>5.0956254444023132</v>
      </c>
      <c r="MP103" s="127">
        <f t="shared" si="288"/>
        <v>2.7726077055657057</v>
      </c>
      <c r="MQ103" s="127">
        <f t="shared" si="288"/>
        <v>2.6497467155546364</v>
      </c>
      <c r="MR103" s="127">
        <f t="shared" si="288"/>
        <v>7.2813890838384747</v>
      </c>
      <c r="MS103" s="127">
        <f t="shared" si="288"/>
        <v>9.0629471224557889</v>
      </c>
      <c r="MT103" s="127">
        <f t="shared" si="289"/>
        <v>10.132052688084928</v>
      </c>
      <c r="MU103" s="127">
        <f t="shared" si="289"/>
        <v>10.163192935194921</v>
      </c>
      <c r="MV103" s="127">
        <f t="shared" si="289"/>
        <v>9.4514003987208763</v>
      </c>
      <c r="MW103" s="127">
        <f t="shared" si="289"/>
        <v>10.278499468896399</v>
      </c>
      <c r="MX103" s="127">
        <f t="shared" si="289"/>
        <v>9.993287243838413</v>
      </c>
      <c r="MY103" s="127">
        <f t="shared" si="289"/>
        <v>10.441983373971629</v>
      </c>
      <c r="MZ103" s="127">
        <f t="shared" si="289"/>
        <v>9.8413348012638266</v>
      </c>
      <c r="NA103" s="127">
        <f t="shared" si="289"/>
        <v>3.2651400512113344</v>
      </c>
      <c r="NB103" s="127">
        <f t="shared" si="289"/>
        <v>3.2925178097749215</v>
      </c>
      <c r="NC103" s="127">
        <f t="shared" si="289"/>
        <v>2.0907005954758109</v>
      </c>
      <c r="ND103" s="127">
        <f t="shared" si="289"/>
        <v>3.4693915337189556</v>
      </c>
      <c r="NE103" s="127">
        <f t="shared" si="289"/>
        <v>3.6345204128708986</v>
      </c>
    </row>
    <row r="104" spans="1:369" s="38" customFormat="1">
      <c r="A104" s="24" t="s">
        <v>220</v>
      </c>
      <c r="B104" s="24">
        <f t="shared" si="278"/>
        <v>5.9029698851797006E-2</v>
      </c>
      <c r="C104" s="24">
        <f t="shared" si="278"/>
        <v>5.6679834360407459E-2</v>
      </c>
      <c r="D104" s="24">
        <f t="shared" si="278"/>
        <v>4.4177784950631689E-2</v>
      </c>
      <c r="E104" s="24">
        <f t="shared" si="278"/>
        <v>4.2461510175911099E-2</v>
      </c>
      <c r="F104" s="24">
        <f t="shared" si="278"/>
        <v>3.7317860576254032E-2</v>
      </c>
      <c r="G104" s="24">
        <f t="shared" si="278"/>
        <v>3.9404660488821325E-2</v>
      </c>
      <c r="H104" s="24">
        <f t="shared" si="278"/>
        <v>3.9423600978432678E-2</v>
      </c>
      <c r="I104" s="24">
        <f t="shared" si="278"/>
        <v>4.4698891479461475E-2</v>
      </c>
      <c r="J104" s="24">
        <f t="shared" si="278"/>
        <v>4.6382867501384303E-2</v>
      </c>
      <c r="K104" s="24">
        <f t="shared" si="278"/>
        <v>4.1836842485243615E-2</v>
      </c>
      <c r="L104" s="24">
        <f t="shared" si="278"/>
        <v>4.3240847942471523E-2</v>
      </c>
      <c r="M104" s="24">
        <f t="shared" si="278"/>
        <v>5.5233561037769885E-2</v>
      </c>
      <c r="N104" s="24">
        <f t="shared" si="278"/>
        <v>5.6888202535800694E-2</v>
      </c>
      <c r="O104" s="24">
        <f t="shared" si="278"/>
        <v>3.8696627944797585E-2</v>
      </c>
      <c r="P104" s="24">
        <f t="shared" si="278"/>
        <v>3.9810372782374544E-2</v>
      </c>
      <c r="Q104" s="24">
        <f t="shared" si="278"/>
        <v>5.9638071206063202E-2</v>
      </c>
      <c r="R104" s="24">
        <f t="shared" si="287"/>
        <v>6.928218135190313E-2</v>
      </c>
      <c r="S104" s="24">
        <f t="shared" si="287"/>
        <v>6.6762033565847811E-2</v>
      </c>
      <c r="T104" s="24">
        <f t="shared" si="287"/>
        <v>6.9544441071928254E-2</v>
      </c>
      <c r="U104" s="24">
        <f t="shared" si="287"/>
        <v>4.8638124836355281E-2</v>
      </c>
      <c r="V104" s="24">
        <f t="shared" si="287"/>
        <v>4.4600857436749061E-2</v>
      </c>
      <c r="W104" s="24">
        <f t="shared" si="287"/>
        <v>4.7942764929415502E-2</v>
      </c>
      <c r="X104" s="24">
        <f t="shared" si="287"/>
        <v>5.5888967588475322E-2</v>
      </c>
      <c r="Y104" s="24">
        <f t="shared" si="287"/>
        <v>5.1545545509093182E-2</v>
      </c>
      <c r="Z104" s="24">
        <f t="shared" si="287"/>
        <v>4.4644925974994802E-2</v>
      </c>
      <c r="AA104" s="24">
        <f t="shared" si="287"/>
        <v>4.5283912834354872E-2</v>
      </c>
      <c r="AB104" s="24">
        <f t="shared" si="287"/>
        <v>4.0448405292958504E-2</v>
      </c>
      <c r="AC104" s="24">
        <f t="shared" si="287"/>
        <v>4.434202825620602E-2</v>
      </c>
      <c r="AD104" s="24">
        <f t="shared" si="287"/>
        <v>4.7926612197310661E-2</v>
      </c>
      <c r="AE104" s="24">
        <f t="shared" si="287"/>
        <v>4.3085740233216895E-2</v>
      </c>
      <c r="AF104" s="24">
        <f t="shared" si="287"/>
        <v>3.6381269423713863E-2</v>
      </c>
      <c r="AG104" s="24">
        <f t="shared" si="287"/>
        <v>4.283524593065318E-2</v>
      </c>
      <c r="AH104" s="24">
        <f t="shared" si="287"/>
        <v>3.9684432749828073E-2</v>
      </c>
      <c r="AI104" s="24">
        <f t="shared" si="287"/>
        <v>0</v>
      </c>
      <c r="AJ104" s="24">
        <f t="shared" si="287"/>
        <v>5.1890637693448607E-2</v>
      </c>
      <c r="AK104" s="24">
        <f t="shared" si="287"/>
        <v>5.2717985574646312E-2</v>
      </c>
      <c r="AL104" s="24">
        <f t="shared" si="287"/>
        <v>5.1515225940998881E-2</v>
      </c>
      <c r="AM104" s="24">
        <f t="shared" si="287"/>
        <v>5.5610099712823394E-2</v>
      </c>
      <c r="AN104" s="24">
        <f t="shared" si="287"/>
        <v>8.0875723350091536E-2</v>
      </c>
      <c r="AO104" s="24">
        <f t="shared" si="287"/>
        <v>6.378579995997874E-2</v>
      </c>
      <c r="AP104" s="24">
        <f t="shared" si="287"/>
        <v>6.9257311958858273E-2</v>
      </c>
      <c r="AQ104" s="24">
        <f t="shared" si="287"/>
        <v>5.0550277017182253E-2</v>
      </c>
      <c r="AR104" s="24">
        <f t="shared" si="287"/>
        <v>4.8525696259746537E-2</v>
      </c>
      <c r="AS104" s="24">
        <f t="shared" si="287"/>
        <v>4.3498053196728649E-2</v>
      </c>
      <c r="AT104" s="24">
        <f t="shared" si="287"/>
        <v>3.652432412435249E-2</v>
      </c>
      <c r="AU104" s="24">
        <f t="shared" si="287"/>
        <v>3.5318899981810647E-2</v>
      </c>
      <c r="AV104" s="24">
        <f t="shared" si="287"/>
        <v>6.9977178504217932E-2</v>
      </c>
      <c r="AW104" s="24">
        <f t="shared" si="287"/>
        <v>5.8204268203055944E-2</v>
      </c>
      <c r="AX104" s="83">
        <f t="shared" si="287"/>
        <v>0</v>
      </c>
      <c r="AY104" s="83">
        <f t="shared" si="287"/>
        <v>0</v>
      </c>
      <c r="AZ104" s="83">
        <f t="shared" si="287"/>
        <v>0</v>
      </c>
      <c r="BA104" s="83">
        <f t="shared" si="287"/>
        <v>0</v>
      </c>
      <c r="BB104" s="83">
        <f t="shared" si="287"/>
        <v>0</v>
      </c>
      <c r="BC104" s="83">
        <f t="shared" si="287"/>
        <v>0</v>
      </c>
      <c r="BD104" s="83">
        <f t="shared" si="287"/>
        <v>0</v>
      </c>
      <c r="BE104" s="83">
        <f t="shared" si="287"/>
        <v>0</v>
      </c>
      <c r="BF104" s="83">
        <f t="shared" si="287"/>
        <v>0</v>
      </c>
      <c r="BG104" s="83">
        <f t="shared" si="287"/>
        <v>0</v>
      </c>
      <c r="BH104" s="83">
        <f t="shared" si="287"/>
        <v>0</v>
      </c>
      <c r="BI104" s="83">
        <f t="shared" si="287"/>
        <v>0</v>
      </c>
      <c r="BJ104" s="83">
        <f t="shared" si="287"/>
        <v>0</v>
      </c>
      <c r="BK104" s="83">
        <f t="shared" si="287"/>
        <v>0</v>
      </c>
      <c r="BL104" s="83">
        <f t="shared" si="287"/>
        <v>0</v>
      </c>
      <c r="BM104" s="83">
        <f t="shared" si="287"/>
        <v>0</v>
      </c>
      <c r="BN104" s="83">
        <f t="shared" si="293"/>
        <v>0</v>
      </c>
      <c r="BO104" s="83">
        <f t="shared" si="293"/>
        <v>0</v>
      </c>
      <c r="BP104" s="83">
        <f t="shared" si="293"/>
        <v>0</v>
      </c>
      <c r="BQ104" s="83">
        <f t="shared" si="293"/>
        <v>0</v>
      </c>
      <c r="BR104" s="83">
        <f t="shared" si="293"/>
        <v>0</v>
      </c>
      <c r="BS104" s="83">
        <f t="shared" si="293"/>
        <v>0</v>
      </c>
      <c r="BT104" s="83">
        <f t="shared" si="293"/>
        <v>0</v>
      </c>
      <c r="BU104" s="83">
        <f t="shared" si="293"/>
        <v>0</v>
      </c>
      <c r="BV104" s="83">
        <f t="shared" si="293"/>
        <v>0</v>
      </c>
      <c r="BW104" s="83">
        <f t="shared" si="293"/>
        <v>0</v>
      </c>
      <c r="BX104" s="83">
        <f t="shared" si="293"/>
        <v>0</v>
      </c>
      <c r="BY104" s="83">
        <f t="shared" si="293"/>
        <v>0</v>
      </c>
      <c r="BZ104" s="83">
        <f t="shared" si="293"/>
        <v>0</v>
      </c>
      <c r="CA104" s="83">
        <f t="shared" si="293"/>
        <v>0</v>
      </c>
      <c r="CB104" s="83">
        <f t="shared" si="293"/>
        <v>0</v>
      </c>
      <c r="CC104" s="83">
        <f t="shared" si="293"/>
        <v>0</v>
      </c>
      <c r="CD104" s="83">
        <f t="shared" si="293"/>
        <v>0</v>
      </c>
      <c r="CE104" s="83">
        <f t="shared" si="293"/>
        <v>0</v>
      </c>
      <c r="CF104" s="83">
        <f t="shared" si="293"/>
        <v>0</v>
      </c>
      <c r="CG104" s="83">
        <f t="shared" si="293"/>
        <v>4.7517341683553233E-2</v>
      </c>
      <c r="CH104" s="83">
        <f t="shared" si="293"/>
        <v>0</v>
      </c>
      <c r="CI104" s="83">
        <f t="shared" si="293"/>
        <v>4.9523779416556016E-2</v>
      </c>
      <c r="CJ104" s="83">
        <f t="shared" si="293"/>
        <v>2.5113247520230964E-2</v>
      </c>
      <c r="CK104" s="83">
        <f t="shared" si="293"/>
        <v>0</v>
      </c>
      <c r="CL104" s="83">
        <f t="shared" si="293"/>
        <v>3.7386491617032364E-2</v>
      </c>
      <c r="CM104" s="83">
        <f t="shared" si="293"/>
        <v>3.6966379300329963E-2</v>
      </c>
      <c r="CN104" s="83">
        <f t="shared" si="293"/>
        <v>0</v>
      </c>
      <c r="CO104" s="83">
        <f t="shared" si="293"/>
        <v>0</v>
      </c>
      <c r="CP104" s="83">
        <f t="shared" si="293"/>
        <v>3.1723875557109343E-2</v>
      </c>
      <c r="CQ104" s="83">
        <f t="shared" si="293"/>
        <v>3.1159789836485496E-2</v>
      </c>
      <c r="CR104" s="24">
        <f t="shared" si="293"/>
        <v>0</v>
      </c>
      <c r="CS104" s="24">
        <f t="shared" si="293"/>
        <v>0</v>
      </c>
      <c r="CT104" s="24">
        <f t="shared" si="293"/>
        <v>0</v>
      </c>
      <c r="CU104" s="24">
        <f t="shared" si="293"/>
        <v>0</v>
      </c>
      <c r="CV104" s="24">
        <f t="shared" si="293"/>
        <v>0</v>
      </c>
      <c r="CW104" s="24">
        <f t="shared" si="293"/>
        <v>0</v>
      </c>
      <c r="CX104" s="24">
        <f t="shared" si="293"/>
        <v>0</v>
      </c>
      <c r="CY104" s="24">
        <f t="shared" si="293"/>
        <v>0</v>
      </c>
      <c r="CZ104" s="24">
        <f t="shared" si="293"/>
        <v>0</v>
      </c>
      <c r="DA104" s="24">
        <f t="shared" si="293"/>
        <v>0</v>
      </c>
      <c r="DB104" s="24">
        <f t="shared" si="293"/>
        <v>0</v>
      </c>
      <c r="DC104" s="26">
        <f t="shared" si="293"/>
        <v>0.10960678408579019</v>
      </c>
      <c r="DD104" s="26">
        <f t="shared" si="293"/>
        <v>0.16956549221458975</v>
      </c>
      <c r="DE104" s="26">
        <f t="shared" si="293"/>
        <v>0.13752144291669596</v>
      </c>
      <c r="DF104" s="26">
        <f t="shared" si="293"/>
        <v>9.638039618106635E-2</v>
      </c>
      <c r="DG104" s="26">
        <f t="shared" si="293"/>
        <v>8.3948007358689236E-2</v>
      </c>
      <c r="DH104" s="26">
        <f t="shared" si="293"/>
        <v>9.1332500290382257E-2</v>
      </c>
      <c r="DI104" s="26">
        <f t="shared" si="293"/>
        <v>9.0852645767018791E-2</v>
      </c>
      <c r="DJ104" s="26">
        <f t="shared" si="293"/>
        <v>8.6634993117593609E-2</v>
      </c>
      <c r="DK104" s="26">
        <f t="shared" si="293"/>
        <v>8.8361927199623352E-2</v>
      </c>
      <c r="DL104" s="26">
        <f t="shared" si="293"/>
        <v>0.10121797256481076</v>
      </c>
      <c r="DM104" s="26">
        <f t="shared" si="293"/>
        <v>0.13991407598227812</v>
      </c>
      <c r="DN104" s="26">
        <f t="shared" si="293"/>
        <v>0.15340136507725977</v>
      </c>
      <c r="DO104" s="26">
        <f t="shared" si="293"/>
        <v>0.11428131638969735</v>
      </c>
      <c r="DP104" s="26">
        <f t="shared" si="293"/>
        <v>0.11804240854394442</v>
      </c>
      <c r="DQ104" s="26">
        <v>9.2124220254166597E-2</v>
      </c>
      <c r="DR104" s="26">
        <v>7.2504576095745565E-2</v>
      </c>
      <c r="DS104" s="26">
        <v>8.6360325405831773E-2</v>
      </c>
      <c r="DT104" s="26">
        <v>6.9797808236112119E-2</v>
      </c>
      <c r="DU104" s="26">
        <v>7.2184237617994626E-2</v>
      </c>
      <c r="DV104" s="26">
        <v>6.9341492105614869E-2</v>
      </c>
      <c r="DW104" s="26">
        <f t="shared" si="293"/>
        <v>0</v>
      </c>
      <c r="DX104" s="26">
        <f t="shared" si="293"/>
        <v>0</v>
      </c>
      <c r="DY104" s="26">
        <f t="shared" si="293"/>
        <v>0</v>
      </c>
      <c r="DZ104" s="26">
        <f t="shared" si="293"/>
        <v>0</v>
      </c>
      <c r="EA104" s="26">
        <f t="shared" si="293"/>
        <v>0</v>
      </c>
      <c r="EB104" s="26">
        <f t="shared" si="293"/>
        <v>7.4070331103721326E-2</v>
      </c>
      <c r="EC104" s="26">
        <f t="shared" si="293"/>
        <v>0.15182335499216537</v>
      </c>
      <c r="ED104" s="26">
        <f t="shared" si="293"/>
        <v>0.11160042304185071</v>
      </c>
      <c r="EE104" s="26">
        <f t="shared" si="293"/>
        <v>4.1518557503134886E-2</v>
      </c>
      <c r="EF104" s="26">
        <f t="shared" si="293"/>
        <v>0.11316028340564727</v>
      </c>
      <c r="EG104" s="26">
        <f t="shared" si="293"/>
        <v>0.147609578703297</v>
      </c>
      <c r="EH104" s="26">
        <f t="shared" si="293"/>
        <v>3.4565619783372192E-2</v>
      </c>
      <c r="EI104" s="26">
        <f t="shared" si="293"/>
        <v>3.4270407083479545E-2</v>
      </c>
      <c r="EJ104" s="26">
        <f t="shared" si="293"/>
        <v>5.0669570969237014E-2</v>
      </c>
      <c r="EK104" s="26">
        <f t="shared" si="293"/>
        <v>3.187696018626747E-2</v>
      </c>
      <c r="EL104" s="26">
        <f t="shared" si="293"/>
        <v>3.6000887184726438E-2</v>
      </c>
      <c r="EM104" s="26">
        <f t="shared" si="293"/>
        <v>0</v>
      </c>
      <c r="EN104" s="26">
        <f t="shared" si="293"/>
        <v>0</v>
      </c>
      <c r="EO104" s="26">
        <f t="shared" si="293"/>
        <v>0</v>
      </c>
      <c r="EP104" s="26">
        <f t="shared" si="293"/>
        <v>0</v>
      </c>
      <c r="EQ104" s="26">
        <f t="shared" si="293"/>
        <v>0</v>
      </c>
      <c r="ER104" s="27">
        <v>0</v>
      </c>
      <c r="ES104" s="27">
        <v>0</v>
      </c>
      <c r="ET104" s="27">
        <v>0</v>
      </c>
      <c r="EU104" s="27">
        <v>0</v>
      </c>
      <c r="EV104" s="27">
        <v>0</v>
      </c>
      <c r="EW104" s="27">
        <v>0</v>
      </c>
      <c r="EX104" s="27">
        <v>0</v>
      </c>
      <c r="EY104" s="27">
        <v>0</v>
      </c>
      <c r="EZ104" s="27">
        <v>0</v>
      </c>
      <c r="FA104" s="27">
        <v>0</v>
      </c>
      <c r="FB104" s="27">
        <v>0</v>
      </c>
      <c r="FC104" s="27">
        <v>0</v>
      </c>
      <c r="FD104" s="27">
        <v>0</v>
      </c>
      <c r="FE104" s="27">
        <v>0</v>
      </c>
      <c r="FF104" s="27">
        <v>0</v>
      </c>
      <c r="FG104" s="27">
        <v>0</v>
      </c>
      <c r="FH104" s="27">
        <v>0</v>
      </c>
      <c r="FI104" s="27">
        <v>0</v>
      </c>
      <c r="FJ104" s="27">
        <v>0</v>
      </c>
      <c r="FK104" s="27">
        <v>0</v>
      </c>
      <c r="FL104" s="27">
        <v>0</v>
      </c>
      <c r="FM104" s="27">
        <v>0</v>
      </c>
      <c r="FN104" s="27">
        <v>0</v>
      </c>
      <c r="FO104" s="27">
        <v>0</v>
      </c>
      <c r="FP104" s="27">
        <v>0</v>
      </c>
      <c r="FQ104" s="27">
        <v>0</v>
      </c>
      <c r="FR104" s="27">
        <v>0</v>
      </c>
      <c r="FS104" s="27">
        <v>0</v>
      </c>
      <c r="FT104" s="27">
        <v>0</v>
      </c>
      <c r="FU104" s="27">
        <v>0</v>
      </c>
      <c r="FV104" s="27">
        <f t="shared" si="279"/>
        <v>0</v>
      </c>
      <c r="FW104" s="27">
        <f t="shared" si="279"/>
        <v>0</v>
      </c>
      <c r="FX104" s="27">
        <f t="shared" si="279"/>
        <v>0</v>
      </c>
      <c r="FY104" s="27">
        <f t="shared" si="279"/>
        <v>0</v>
      </c>
      <c r="FZ104" s="27">
        <f t="shared" si="279"/>
        <v>0</v>
      </c>
      <c r="GA104" s="27">
        <f t="shared" si="279"/>
        <v>0</v>
      </c>
      <c r="GB104" s="27">
        <f t="shared" si="279"/>
        <v>0</v>
      </c>
      <c r="GC104" s="27">
        <f t="shared" si="279"/>
        <v>0</v>
      </c>
      <c r="GD104" s="27">
        <f t="shared" si="279"/>
        <v>0</v>
      </c>
      <c r="GE104" s="27">
        <f t="shared" si="279"/>
        <v>0</v>
      </c>
      <c r="GF104" s="27">
        <f t="shared" si="279"/>
        <v>0</v>
      </c>
      <c r="GG104" s="27">
        <f t="shared" si="279"/>
        <v>0</v>
      </c>
      <c r="GH104" s="27">
        <f t="shared" si="279"/>
        <v>0</v>
      </c>
      <c r="GI104" s="27">
        <f t="shared" si="279"/>
        <v>0</v>
      </c>
      <c r="GJ104" s="27">
        <f t="shared" si="279"/>
        <v>0</v>
      </c>
      <c r="GK104" s="27">
        <f t="shared" si="279"/>
        <v>0</v>
      </c>
      <c r="GL104" s="27">
        <f t="shared" si="292"/>
        <v>0</v>
      </c>
      <c r="GM104" s="27">
        <f t="shared" si="292"/>
        <v>0</v>
      </c>
      <c r="GN104" s="27">
        <f t="shared" si="292"/>
        <v>0</v>
      </c>
      <c r="GO104" s="27">
        <f t="shared" si="292"/>
        <v>0</v>
      </c>
      <c r="GP104" s="27">
        <f t="shared" si="292"/>
        <v>0</v>
      </c>
      <c r="GQ104" s="27">
        <f t="shared" si="292"/>
        <v>0</v>
      </c>
      <c r="GR104" s="27">
        <f t="shared" si="292"/>
        <v>0</v>
      </c>
      <c r="GS104" s="27">
        <f t="shared" si="292"/>
        <v>0</v>
      </c>
      <c r="GT104" s="27">
        <f t="shared" si="292"/>
        <v>0</v>
      </c>
      <c r="GU104" s="27">
        <f t="shared" si="292"/>
        <v>0</v>
      </c>
      <c r="GV104" s="27">
        <f t="shared" si="292"/>
        <v>0</v>
      </c>
      <c r="GW104" s="27">
        <f t="shared" si="292"/>
        <v>0</v>
      </c>
      <c r="GX104" s="27">
        <f t="shared" si="292"/>
        <v>0</v>
      </c>
      <c r="GY104" s="27">
        <f t="shared" si="292"/>
        <v>0</v>
      </c>
      <c r="GZ104" s="27">
        <f t="shared" si="290"/>
        <v>0</v>
      </c>
      <c r="HA104" s="27">
        <f t="shared" si="290"/>
        <v>0</v>
      </c>
      <c r="HB104" s="27">
        <f t="shared" si="290"/>
        <v>0</v>
      </c>
      <c r="HC104" s="27">
        <f t="shared" si="290"/>
        <v>0</v>
      </c>
      <c r="HD104" s="27">
        <f t="shared" si="290"/>
        <v>0</v>
      </c>
      <c r="HE104" s="27">
        <f t="shared" si="290"/>
        <v>0</v>
      </c>
      <c r="HF104" s="27">
        <f t="shared" si="290"/>
        <v>0</v>
      </c>
      <c r="HG104" s="27">
        <f t="shared" si="290"/>
        <v>0</v>
      </c>
      <c r="HH104" s="27">
        <f t="shared" si="290"/>
        <v>0</v>
      </c>
      <c r="HI104" s="27">
        <f t="shared" si="290"/>
        <v>0</v>
      </c>
      <c r="HJ104" s="27">
        <f t="shared" si="290"/>
        <v>0</v>
      </c>
      <c r="HK104" s="27">
        <f t="shared" si="290"/>
        <v>0</v>
      </c>
      <c r="HL104" s="27">
        <f t="shared" si="290"/>
        <v>0</v>
      </c>
      <c r="HM104" s="27">
        <f t="shared" si="290"/>
        <v>0</v>
      </c>
      <c r="HN104" s="27">
        <f t="shared" si="290"/>
        <v>0</v>
      </c>
      <c r="HO104" s="27">
        <f t="shared" si="290"/>
        <v>0</v>
      </c>
      <c r="HP104" s="27">
        <f t="shared" si="290"/>
        <v>0</v>
      </c>
      <c r="HQ104" s="27">
        <f t="shared" si="290"/>
        <v>0</v>
      </c>
      <c r="HR104" s="27">
        <f t="shared" si="290"/>
        <v>0</v>
      </c>
      <c r="HS104" s="27">
        <f t="shared" si="290"/>
        <v>0</v>
      </c>
      <c r="HT104" s="27">
        <f t="shared" si="290"/>
        <v>0</v>
      </c>
      <c r="HU104" s="27">
        <f t="shared" si="290"/>
        <v>0</v>
      </c>
      <c r="HV104" s="27">
        <f t="shared" si="290"/>
        <v>0</v>
      </c>
      <c r="HW104" s="27">
        <f t="shared" si="290"/>
        <v>0</v>
      </c>
      <c r="HX104" s="27">
        <f t="shared" si="290"/>
        <v>0</v>
      </c>
      <c r="HY104" s="27">
        <f t="shared" si="290"/>
        <v>0</v>
      </c>
      <c r="HZ104" s="27">
        <f t="shared" si="290"/>
        <v>0</v>
      </c>
      <c r="IA104" s="27">
        <f t="shared" si="290"/>
        <v>0</v>
      </c>
      <c r="IB104" s="27">
        <f t="shared" si="290"/>
        <v>0</v>
      </c>
      <c r="IC104" s="27">
        <f t="shared" si="274"/>
        <v>0</v>
      </c>
      <c r="ID104" s="27">
        <f t="shared" si="274"/>
        <v>0</v>
      </c>
      <c r="IE104" s="27">
        <f t="shared" si="274"/>
        <v>0</v>
      </c>
      <c r="IF104" s="27">
        <f t="shared" si="274"/>
        <v>0</v>
      </c>
      <c r="IG104" s="27">
        <f t="shared" si="274"/>
        <v>0</v>
      </c>
      <c r="IH104" s="27">
        <f t="shared" si="274"/>
        <v>0</v>
      </c>
      <c r="II104" s="27">
        <f t="shared" si="274"/>
        <v>0</v>
      </c>
      <c r="IJ104" s="27">
        <f t="shared" si="274"/>
        <v>0</v>
      </c>
      <c r="IK104" s="27">
        <f t="shared" si="274"/>
        <v>0</v>
      </c>
      <c r="IL104" s="27">
        <f t="shared" si="274"/>
        <v>0</v>
      </c>
      <c r="IM104" s="27">
        <f t="shared" si="274"/>
        <v>0</v>
      </c>
      <c r="IN104" s="27">
        <f t="shared" si="274"/>
        <v>0</v>
      </c>
      <c r="IO104" s="27">
        <f t="shared" si="274"/>
        <v>0</v>
      </c>
      <c r="IP104" s="27">
        <f t="shared" si="274"/>
        <v>0</v>
      </c>
      <c r="IQ104" s="27">
        <f t="shared" si="274"/>
        <v>0</v>
      </c>
      <c r="IR104" s="27">
        <f t="shared" si="274"/>
        <v>0</v>
      </c>
      <c r="IS104" s="27">
        <f t="shared" si="274"/>
        <v>0</v>
      </c>
      <c r="IT104" s="27">
        <f t="shared" si="274"/>
        <v>2.9971329301363241E-2</v>
      </c>
      <c r="IU104" s="27">
        <f t="shared" si="274"/>
        <v>3.5563213282844508E-2</v>
      </c>
      <c r="IV104" s="27">
        <f t="shared" si="274"/>
        <v>2.539140223977614E-2</v>
      </c>
      <c r="IW104" s="27">
        <f t="shared" si="274"/>
        <v>4.1821720001133295E-2</v>
      </c>
      <c r="IX104" s="27">
        <f t="shared" si="274"/>
        <v>5.0931705204252151E-2</v>
      </c>
      <c r="IY104" s="27">
        <f t="shared" ref="IY104:JI104" si="294">IY88*IY$90</f>
        <v>1.7035052183991477E-2</v>
      </c>
      <c r="IZ104" s="27">
        <f t="shared" si="294"/>
        <v>1.4517992048881679E-2</v>
      </c>
      <c r="JA104" s="27">
        <f t="shared" si="294"/>
        <v>2.6966731862262443E-2</v>
      </c>
      <c r="JB104" s="27">
        <f t="shared" si="294"/>
        <v>1.5163802803723569E-2</v>
      </c>
      <c r="JC104" s="27">
        <f t="shared" si="294"/>
        <v>7.3400481037258838E-3</v>
      </c>
      <c r="JD104" s="27">
        <f t="shared" si="294"/>
        <v>1.4507727887392229E-2</v>
      </c>
      <c r="JE104" s="27">
        <f t="shared" si="294"/>
        <v>1.7508704587861957E-2</v>
      </c>
      <c r="JF104" s="27">
        <f t="shared" si="294"/>
        <v>1.7222861472552354E-2</v>
      </c>
      <c r="JG104" s="27">
        <f t="shared" si="294"/>
        <v>1.8061911887285065E-2</v>
      </c>
      <c r="JH104" s="27">
        <f t="shared" si="294"/>
        <v>1.7568675990445915E-2</v>
      </c>
      <c r="JI104" s="27">
        <f t="shared" si="294"/>
        <v>2.2406569698020275E-2</v>
      </c>
      <c r="JJ104" s="27">
        <f t="shared" si="275"/>
        <v>1.2312963045362918E-2</v>
      </c>
      <c r="JK104" s="27">
        <f t="shared" si="280"/>
        <v>0</v>
      </c>
      <c r="JL104" s="27">
        <f t="shared" si="280"/>
        <v>0</v>
      </c>
      <c r="JM104" s="27">
        <f t="shared" si="280"/>
        <v>0</v>
      </c>
      <c r="JN104" s="27">
        <f t="shared" si="280"/>
        <v>0</v>
      </c>
      <c r="JO104" s="27">
        <f t="shared" si="280"/>
        <v>0</v>
      </c>
      <c r="JP104" s="27">
        <f t="shared" si="280"/>
        <v>0</v>
      </c>
      <c r="JQ104" s="27">
        <f t="shared" si="280"/>
        <v>0</v>
      </c>
      <c r="JR104" s="27">
        <f t="shared" si="280"/>
        <v>0</v>
      </c>
      <c r="JS104" s="27">
        <f t="shared" si="280"/>
        <v>0</v>
      </c>
      <c r="JT104" s="27">
        <f t="shared" si="280"/>
        <v>0</v>
      </c>
      <c r="JU104" s="27">
        <f t="shared" si="280"/>
        <v>0</v>
      </c>
      <c r="JV104" s="27">
        <f t="shared" si="280"/>
        <v>0</v>
      </c>
      <c r="JW104" s="27">
        <f t="shared" si="280"/>
        <v>5.2643536498651299E-2</v>
      </c>
      <c r="JX104" s="27">
        <f t="shared" si="280"/>
        <v>4.9218522303506054E-2</v>
      </c>
      <c r="JY104" s="27">
        <f t="shared" si="276"/>
        <v>5.2393249665964113E-2</v>
      </c>
      <c r="JZ104" s="27">
        <f t="shared" si="276"/>
        <v>6.3113271273543242E-2</v>
      </c>
      <c r="KA104" s="27">
        <f t="shared" si="276"/>
        <v>4.068425046986654E-2</v>
      </c>
      <c r="KB104" s="27">
        <f t="shared" si="276"/>
        <v>5.5255703614516136E-2</v>
      </c>
      <c r="KC104" s="27">
        <f t="shared" si="276"/>
        <v>4.5889791536932671E-2</v>
      </c>
      <c r="KD104" s="27">
        <f t="shared" si="291"/>
        <v>0</v>
      </c>
      <c r="KE104" s="27">
        <f t="shared" si="291"/>
        <v>0</v>
      </c>
      <c r="KF104" s="27">
        <f t="shared" si="291"/>
        <v>0</v>
      </c>
      <c r="KG104" s="27">
        <f t="shared" si="291"/>
        <v>0</v>
      </c>
      <c r="KH104" s="27">
        <f t="shared" si="291"/>
        <v>0</v>
      </c>
      <c r="KI104" s="27">
        <f t="shared" si="291"/>
        <v>0</v>
      </c>
      <c r="KJ104" s="27">
        <f t="shared" si="291"/>
        <v>0</v>
      </c>
      <c r="KK104" s="27">
        <f t="shared" si="291"/>
        <v>0</v>
      </c>
      <c r="KL104" s="27">
        <f t="shared" si="291"/>
        <v>0</v>
      </c>
      <c r="KM104" s="238">
        <f t="shared" si="288"/>
        <v>0</v>
      </c>
      <c r="KN104" s="238">
        <f t="shared" si="288"/>
        <v>0</v>
      </c>
      <c r="KO104" s="239">
        <f t="shared" si="291"/>
        <v>0</v>
      </c>
      <c r="KP104" s="239">
        <f t="shared" si="288"/>
        <v>0</v>
      </c>
      <c r="KQ104" s="239">
        <f t="shared" si="288"/>
        <v>0</v>
      </c>
      <c r="KR104" s="239">
        <f t="shared" si="288"/>
        <v>0</v>
      </c>
      <c r="KS104" s="239">
        <f t="shared" si="288"/>
        <v>0</v>
      </c>
      <c r="KT104" s="239">
        <f t="shared" si="288"/>
        <v>0</v>
      </c>
      <c r="KU104" s="239">
        <f t="shared" si="288"/>
        <v>0</v>
      </c>
      <c r="KV104" s="239">
        <f t="shared" si="288"/>
        <v>0</v>
      </c>
      <c r="KW104" s="239">
        <f t="shared" si="288"/>
        <v>0</v>
      </c>
      <c r="KX104" s="239">
        <f t="shared" si="288"/>
        <v>0</v>
      </c>
      <c r="KY104" s="239">
        <f t="shared" si="288"/>
        <v>0</v>
      </c>
      <c r="KZ104" s="239">
        <f t="shared" si="288"/>
        <v>0</v>
      </c>
      <c r="LA104" s="239">
        <f t="shared" si="288"/>
        <v>0</v>
      </c>
      <c r="LB104" s="239">
        <f t="shared" si="288"/>
        <v>0</v>
      </c>
      <c r="LC104" s="239">
        <f t="shared" si="288"/>
        <v>0</v>
      </c>
      <c r="LD104" s="239">
        <f t="shared" si="288"/>
        <v>0</v>
      </c>
      <c r="LE104" s="239">
        <f t="shared" ref="LE104:NE104" si="295">LE88*LE$90</f>
        <v>0</v>
      </c>
      <c r="LF104" s="239">
        <f t="shared" si="295"/>
        <v>0</v>
      </c>
      <c r="LG104" s="239">
        <f t="shared" si="295"/>
        <v>0</v>
      </c>
      <c r="LH104" s="239">
        <f t="shared" si="295"/>
        <v>0</v>
      </c>
      <c r="LI104" s="239">
        <f t="shared" si="295"/>
        <v>0</v>
      </c>
      <c r="LJ104" s="239">
        <f t="shared" si="295"/>
        <v>0</v>
      </c>
      <c r="LK104" s="239">
        <f t="shared" si="295"/>
        <v>0</v>
      </c>
      <c r="LL104" s="239">
        <f t="shared" si="295"/>
        <v>0</v>
      </c>
      <c r="LM104" s="240">
        <f t="shared" si="295"/>
        <v>0</v>
      </c>
      <c r="LN104" s="240">
        <f t="shared" si="295"/>
        <v>0</v>
      </c>
      <c r="LO104" s="240">
        <f t="shared" si="295"/>
        <v>0</v>
      </c>
      <c r="LP104" s="240">
        <f t="shared" si="295"/>
        <v>0</v>
      </c>
      <c r="LQ104" s="240">
        <f t="shared" si="295"/>
        <v>0</v>
      </c>
      <c r="LR104" s="240">
        <f t="shared" si="295"/>
        <v>0</v>
      </c>
      <c r="LS104" s="240">
        <f t="shared" si="295"/>
        <v>0</v>
      </c>
      <c r="LT104" s="127">
        <f t="shared" si="295"/>
        <v>0</v>
      </c>
      <c r="LU104" s="127">
        <f t="shared" si="295"/>
        <v>0</v>
      </c>
      <c r="LV104" s="127">
        <f t="shared" si="295"/>
        <v>0</v>
      </c>
      <c r="LW104" s="127">
        <f t="shared" si="295"/>
        <v>0</v>
      </c>
      <c r="LX104" s="127">
        <f t="shared" si="295"/>
        <v>0</v>
      </c>
      <c r="LY104" s="127">
        <f t="shared" si="295"/>
        <v>0</v>
      </c>
      <c r="LZ104" s="127">
        <f t="shared" si="295"/>
        <v>0</v>
      </c>
      <c r="MA104" s="127">
        <f t="shared" si="295"/>
        <v>0</v>
      </c>
      <c r="MB104" s="127">
        <f t="shared" si="295"/>
        <v>0</v>
      </c>
      <c r="MC104" s="127">
        <f t="shared" si="295"/>
        <v>0</v>
      </c>
      <c r="MD104" s="127">
        <f t="shared" si="295"/>
        <v>0</v>
      </c>
      <c r="ME104" s="127">
        <f t="shared" si="295"/>
        <v>0</v>
      </c>
      <c r="MF104" s="127">
        <f t="shared" si="295"/>
        <v>0</v>
      </c>
      <c r="MG104" s="127">
        <f t="shared" si="295"/>
        <v>0</v>
      </c>
      <c r="MH104" s="127">
        <f t="shared" si="295"/>
        <v>0</v>
      </c>
      <c r="MI104" s="127">
        <f t="shared" si="295"/>
        <v>0</v>
      </c>
      <c r="MJ104" s="127">
        <f t="shared" si="295"/>
        <v>0</v>
      </c>
      <c r="MK104" s="127">
        <f t="shared" si="295"/>
        <v>0</v>
      </c>
      <c r="ML104" s="127">
        <f t="shared" si="295"/>
        <v>0</v>
      </c>
      <c r="MM104" s="127">
        <f t="shared" si="295"/>
        <v>0</v>
      </c>
      <c r="MN104" s="127">
        <f t="shared" si="295"/>
        <v>0</v>
      </c>
      <c r="MO104" s="127">
        <f t="shared" si="295"/>
        <v>0</v>
      </c>
      <c r="MP104" s="127">
        <f t="shared" si="295"/>
        <v>0</v>
      </c>
      <c r="MQ104" s="127">
        <f t="shared" si="295"/>
        <v>0</v>
      </c>
      <c r="MR104" s="127">
        <f t="shared" si="295"/>
        <v>0</v>
      </c>
      <c r="MS104" s="127">
        <f t="shared" si="295"/>
        <v>0</v>
      </c>
      <c r="MT104" s="127">
        <f t="shared" si="295"/>
        <v>0</v>
      </c>
      <c r="MU104" s="127">
        <f t="shared" si="295"/>
        <v>0</v>
      </c>
      <c r="MV104" s="127">
        <f t="shared" si="295"/>
        <v>0</v>
      </c>
      <c r="MW104" s="127">
        <f t="shared" si="295"/>
        <v>0</v>
      </c>
      <c r="MX104" s="127">
        <f t="shared" si="295"/>
        <v>0</v>
      </c>
      <c r="MY104" s="127">
        <f t="shared" si="295"/>
        <v>0</v>
      </c>
      <c r="MZ104" s="127">
        <f t="shared" si="295"/>
        <v>0</v>
      </c>
      <c r="NA104" s="127">
        <f t="shared" si="295"/>
        <v>0</v>
      </c>
      <c r="NB104" s="127">
        <f t="shared" si="295"/>
        <v>0</v>
      </c>
      <c r="NC104" s="127">
        <f t="shared" si="295"/>
        <v>0</v>
      </c>
      <c r="ND104" s="127">
        <f t="shared" si="295"/>
        <v>0</v>
      </c>
      <c r="NE104" s="127">
        <f t="shared" si="295"/>
        <v>0</v>
      </c>
    </row>
    <row r="105" spans="1:369" s="38" customFormat="1">
      <c r="A105" s="24" t="s">
        <v>237</v>
      </c>
      <c r="B105" s="24">
        <f>SUM(B93:B104)</f>
        <v>31.999999999999996</v>
      </c>
      <c r="C105" s="24">
        <f t="shared" ref="C105:DY105" si="296">SUM(C93:C104)</f>
        <v>32.000000000000007</v>
      </c>
      <c r="D105" s="24">
        <f t="shared" si="296"/>
        <v>32.000000000000007</v>
      </c>
      <c r="E105" s="24">
        <f t="shared" si="296"/>
        <v>32.000000000000007</v>
      </c>
      <c r="F105" s="24">
        <f t="shared" si="296"/>
        <v>32</v>
      </c>
      <c r="G105" s="24">
        <f t="shared" si="296"/>
        <v>31.999999999999996</v>
      </c>
      <c r="H105" s="24">
        <f t="shared" si="296"/>
        <v>31.999999999999996</v>
      </c>
      <c r="I105" s="24">
        <f t="shared" si="296"/>
        <v>32</v>
      </c>
      <c r="J105" s="24">
        <f t="shared" si="296"/>
        <v>32.000000000000007</v>
      </c>
      <c r="K105" s="24">
        <f t="shared" si="296"/>
        <v>32</v>
      </c>
      <c r="L105" s="24">
        <f t="shared" si="296"/>
        <v>31.999999999999993</v>
      </c>
      <c r="M105" s="24">
        <f t="shared" si="296"/>
        <v>32.000000000000007</v>
      </c>
      <c r="N105" s="24">
        <f t="shared" si="296"/>
        <v>32</v>
      </c>
      <c r="O105" s="24">
        <f t="shared" si="296"/>
        <v>31.999999999999996</v>
      </c>
      <c r="P105" s="24">
        <f t="shared" si="296"/>
        <v>31.999999999999989</v>
      </c>
      <c r="Q105" s="24">
        <f t="shared" si="296"/>
        <v>32</v>
      </c>
      <c r="R105" s="24">
        <f t="shared" si="296"/>
        <v>32.000000000000007</v>
      </c>
      <c r="S105" s="24">
        <f t="shared" si="296"/>
        <v>32</v>
      </c>
      <c r="T105" s="24">
        <f t="shared" si="296"/>
        <v>32</v>
      </c>
      <c r="U105" s="24">
        <f t="shared" si="296"/>
        <v>31.999999999999996</v>
      </c>
      <c r="V105" s="24">
        <f t="shared" si="296"/>
        <v>32</v>
      </c>
      <c r="W105" s="24">
        <f t="shared" si="296"/>
        <v>32</v>
      </c>
      <c r="X105" s="24">
        <f t="shared" si="296"/>
        <v>32</v>
      </c>
      <c r="Y105" s="24">
        <f t="shared" si="296"/>
        <v>31.999999999999993</v>
      </c>
      <c r="Z105" s="24">
        <f t="shared" si="296"/>
        <v>32</v>
      </c>
      <c r="AA105" s="24">
        <f t="shared" si="296"/>
        <v>31.999999999999996</v>
      </c>
      <c r="AB105" s="24">
        <f t="shared" si="296"/>
        <v>32</v>
      </c>
      <c r="AC105" s="24">
        <f t="shared" si="296"/>
        <v>32</v>
      </c>
      <c r="AD105" s="24">
        <f t="shared" si="296"/>
        <v>32</v>
      </c>
      <c r="AE105" s="24">
        <f t="shared" si="296"/>
        <v>32.000000000000007</v>
      </c>
      <c r="AF105" s="24">
        <f t="shared" si="296"/>
        <v>32</v>
      </c>
      <c r="AG105" s="24">
        <f t="shared" si="296"/>
        <v>32</v>
      </c>
      <c r="AH105" s="24">
        <f t="shared" si="296"/>
        <v>31.999999999999996</v>
      </c>
      <c r="AI105" s="24">
        <f t="shared" si="296"/>
        <v>32</v>
      </c>
      <c r="AJ105" s="24">
        <f t="shared" si="296"/>
        <v>31.999999999999996</v>
      </c>
      <c r="AK105" s="24">
        <f t="shared" si="296"/>
        <v>31.999999999999989</v>
      </c>
      <c r="AL105" s="24">
        <f t="shared" si="296"/>
        <v>32</v>
      </c>
      <c r="AM105" s="24">
        <f t="shared" si="296"/>
        <v>32</v>
      </c>
      <c r="AN105" s="24">
        <f t="shared" si="296"/>
        <v>31.999999999999996</v>
      </c>
      <c r="AO105" s="24">
        <f t="shared" si="296"/>
        <v>32</v>
      </c>
      <c r="AP105" s="24">
        <f t="shared" si="296"/>
        <v>32</v>
      </c>
      <c r="AQ105" s="24">
        <f t="shared" si="296"/>
        <v>32</v>
      </c>
      <c r="AR105" s="24">
        <f t="shared" si="296"/>
        <v>32</v>
      </c>
      <c r="AS105" s="24">
        <f t="shared" si="296"/>
        <v>32</v>
      </c>
      <c r="AT105" s="24">
        <f t="shared" si="296"/>
        <v>32.000000000000007</v>
      </c>
      <c r="AU105" s="24">
        <f t="shared" si="296"/>
        <v>32.000000000000007</v>
      </c>
      <c r="AV105" s="24">
        <f t="shared" si="296"/>
        <v>32</v>
      </c>
      <c r="AW105" s="24">
        <f t="shared" si="296"/>
        <v>32.000000000000007</v>
      </c>
      <c r="AX105" s="83">
        <f>SUM(AX93:AX104)</f>
        <v>32</v>
      </c>
      <c r="AY105" s="83">
        <f t="shared" ref="AY105:DB105" si="297">SUM(AY93:AY104)</f>
        <v>32</v>
      </c>
      <c r="AZ105" s="83">
        <f t="shared" si="297"/>
        <v>32</v>
      </c>
      <c r="BA105" s="83">
        <f t="shared" si="297"/>
        <v>32</v>
      </c>
      <c r="BB105" s="83">
        <f t="shared" si="297"/>
        <v>32</v>
      </c>
      <c r="BC105" s="83">
        <f t="shared" si="297"/>
        <v>32</v>
      </c>
      <c r="BD105" s="83">
        <f t="shared" si="297"/>
        <v>32</v>
      </c>
      <c r="BE105" s="83">
        <f t="shared" si="297"/>
        <v>32</v>
      </c>
      <c r="BF105" s="83">
        <f t="shared" si="297"/>
        <v>32</v>
      </c>
      <c r="BG105" s="83">
        <f t="shared" si="297"/>
        <v>32</v>
      </c>
      <c r="BH105" s="83">
        <f t="shared" si="297"/>
        <v>31.999999999999996</v>
      </c>
      <c r="BI105" s="83">
        <f t="shared" si="297"/>
        <v>32</v>
      </c>
      <c r="BJ105" s="83">
        <f t="shared" si="297"/>
        <v>31.999999999999996</v>
      </c>
      <c r="BK105" s="83">
        <f t="shared" si="297"/>
        <v>31.999999999999996</v>
      </c>
      <c r="BL105" s="83">
        <f t="shared" si="297"/>
        <v>32</v>
      </c>
      <c r="BM105" s="83">
        <f t="shared" si="297"/>
        <v>32</v>
      </c>
      <c r="BN105" s="83">
        <f t="shared" si="297"/>
        <v>32</v>
      </c>
      <c r="BO105" s="83">
        <f t="shared" si="297"/>
        <v>31.999999999999993</v>
      </c>
      <c r="BP105" s="83">
        <f t="shared" si="297"/>
        <v>32</v>
      </c>
      <c r="BQ105" s="83">
        <f t="shared" si="297"/>
        <v>32</v>
      </c>
      <c r="BR105" s="83">
        <f t="shared" si="297"/>
        <v>32</v>
      </c>
      <c r="BS105" s="83">
        <f t="shared" si="297"/>
        <v>31.999999999999993</v>
      </c>
      <c r="BT105" s="83">
        <f t="shared" si="297"/>
        <v>31.999999999999993</v>
      </c>
      <c r="BU105" s="83">
        <f t="shared" si="297"/>
        <v>32</v>
      </c>
      <c r="BV105" s="83">
        <f t="shared" si="297"/>
        <v>32</v>
      </c>
      <c r="BW105" s="83">
        <f t="shared" si="297"/>
        <v>32</v>
      </c>
      <c r="BX105" s="83">
        <f t="shared" si="297"/>
        <v>32</v>
      </c>
      <c r="BY105" s="83">
        <f t="shared" si="297"/>
        <v>31.999999999999993</v>
      </c>
      <c r="BZ105" s="83">
        <f t="shared" si="297"/>
        <v>32.000000000000007</v>
      </c>
      <c r="CA105" s="83">
        <f t="shared" si="297"/>
        <v>32</v>
      </c>
      <c r="CB105" s="83">
        <f t="shared" si="297"/>
        <v>32</v>
      </c>
      <c r="CC105" s="83">
        <f t="shared" si="297"/>
        <v>31.999999999999993</v>
      </c>
      <c r="CD105" s="83">
        <f t="shared" si="297"/>
        <v>31.999999999999996</v>
      </c>
      <c r="CE105" s="83">
        <f t="shared" si="297"/>
        <v>31.999999999999993</v>
      </c>
      <c r="CF105" s="83">
        <f t="shared" si="297"/>
        <v>32</v>
      </c>
      <c r="CG105" s="83">
        <f t="shared" si="297"/>
        <v>32</v>
      </c>
      <c r="CH105" s="83">
        <f t="shared" si="297"/>
        <v>32</v>
      </c>
      <c r="CI105" s="83">
        <f t="shared" si="297"/>
        <v>32</v>
      </c>
      <c r="CJ105" s="83">
        <f t="shared" si="297"/>
        <v>32</v>
      </c>
      <c r="CK105" s="83">
        <f t="shared" si="297"/>
        <v>31.999999999999996</v>
      </c>
      <c r="CL105" s="83">
        <f t="shared" si="297"/>
        <v>31.999999999999996</v>
      </c>
      <c r="CM105" s="83">
        <f t="shared" si="297"/>
        <v>32</v>
      </c>
      <c r="CN105" s="83">
        <f t="shared" si="297"/>
        <v>31.999999999999996</v>
      </c>
      <c r="CO105" s="83">
        <f t="shared" si="297"/>
        <v>32</v>
      </c>
      <c r="CP105" s="83">
        <f t="shared" si="297"/>
        <v>32.000000000000007</v>
      </c>
      <c r="CQ105" s="83">
        <f t="shared" si="297"/>
        <v>32.000000000000007</v>
      </c>
      <c r="CR105" s="24">
        <f t="shared" si="297"/>
        <v>32</v>
      </c>
      <c r="CS105" s="24">
        <f t="shared" si="297"/>
        <v>32</v>
      </c>
      <c r="CT105" s="24">
        <f t="shared" si="297"/>
        <v>32</v>
      </c>
      <c r="CU105" s="24">
        <f t="shared" si="297"/>
        <v>31.999999999999996</v>
      </c>
      <c r="CV105" s="24">
        <f t="shared" si="297"/>
        <v>32.000000000000007</v>
      </c>
      <c r="CW105" s="24">
        <f t="shared" si="297"/>
        <v>32</v>
      </c>
      <c r="CX105" s="24">
        <f t="shared" si="297"/>
        <v>31.999999999999993</v>
      </c>
      <c r="CY105" s="24">
        <f t="shared" si="297"/>
        <v>31.999999999999993</v>
      </c>
      <c r="CZ105" s="24">
        <f t="shared" si="297"/>
        <v>32.000000000000007</v>
      </c>
      <c r="DA105" s="24">
        <f t="shared" si="297"/>
        <v>31.999999999999993</v>
      </c>
      <c r="DB105" s="24">
        <f t="shared" si="297"/>
        <v>32</v>
      </c>
      <c r="DC105" s="26">
        <f t="shared" si="296"/>
        <v>32</v>
      </c>
      <c r="DD105" s="26">
        <f t="shared" si="296"/>
        <v>32</v>
      </c>
      <c r="DE105" s="26">
        <f t="shared" si="296"/>
        <v>32</v>
      </c>
      <c r="DF105" s="26">
        <f t="shared" si="296"/>
        <v>32.000000000000007</v>
      </c>
      <c r="DG105" s="26">
        <f t="shared" si="296"/>
        <v>32.000000000000007</v>
      </c>
      <c r="DH105" s="26">
        <f t="shared" si="296"/>
        <v>32</v>
      </c>
      <c r="DI105" s="26">
        <f t="shared" si="296"/>
        <v>32.000000000000007</v>
      </c>
      <c r="DJ105" s="26">
        <f t="shared" si="296"/>
        <v>32</v>
      </c>
      <c r="DK105" s="26">
        <f t="shared" si="296"/>
        <v>32</v>
      </c>
      <c r="DL105" s="26">
        <f t="shared" si="296"/>
        <v>32.000000000000007</v>
      </c>
      <c r="DM105" s="26">
        <f t="shared" si="296"/>
        <v>32</v>
      </c>
      <c r="DN105" s="26">
        <f t="shared" si="296"/>
        <v>31.999999999999993</v>
      </c>
      <c r="DO105" s="26">
        <f t="shared" si="296"/>
        <v>32.000000000000007</v>
      </c>
      <c r="DP105" s="26">
        <f t="shared" si="296"/>
        <v>32</v>
      </c>
      <c r="DQ105" s="26">
        <v>32</v>
      </c>
      <c r="DR105" s="26">
        <v>32</v>
      </c>
      <c r="DS105" s="26">
        <v>31.999999999999989</v>
      </c>
      <c r="DT105" s="26">
        <v>32</v>
      </c>
      <c r="DU105" s="26">
        <v>32.000000000000007</v>
      </c>
      <c r="DV105" s="26">
        <v>31.999999999999996</v>
      </c>
      <c r="DW105" s="26">
        <f t="shared" si="296"/>
        <v>32</v>
      </c>
      <c r="DX105" s="26">
        <f t="shared" si="296"/>
        <v>32</v>
      </c>
      <c r="DY105" s="26">
        <f t="shared" si="296"/>
        <v>32</v>
      </c>
      <c r="DZ105" s="26">
        <f t="shared" ref="DZ105:EQ105" si="298">SUM(DZ93:DZ104)</f>
        <v>32</v>
      </c>
      <c r="EA105" s="26">
        <f t="shared" si="298"/>
        <v>31.999999999999993</v>
      </c>
      <c r="EB105" s="26">
        <f t="shared" si="298"/>
        <v>32</v>
      </c>
      <c r="EC105" s="26">
        <f t="shared" si="298"/>
        <v>31.999999999999996</v>
      </c>
      <c r="ED105" s="26">
        <f t="shared" si="298"/>
        <v>32.000000000000007</v>
      </c>
      <c r="EE105" s="26">
        <f t="shared" si="298"/>
        <v>32</v>
      </c>
      <c r="EF105" s="26">
        <f t="shared" si="298"/>
        <v>31.999999999999993</v>
      </c>
      <c r="EG105" s="26">
        <f t="shared" si="298"/>
        <v>31.999999999999993</v>
      </c>
      <c r="EH105" s="26">
        <f t="shared" si="298"/>
        <v>32</v>
      </c>
      <c r="EI105" s="26">
        <f t="shared" si="298"/>
        <v>32.000000000000007</v>
      </c>
      <c r="EJ105" s="26">
        <f t="shared" si="298"/>
        <v>31.999999999999996</v>
      </c>
      <c r="EK105" s="26">
        <f t="shared" si="298"/>
        <v>31.999999999999993</v>
      </c>
      <c r="EL105" s="26">
        <f t="shared" si="298"/>
        <v>31.999999999999996</v>
      </c>
      <c r="EM105" s="26">
        <f t="shared" si="298"/>
        <v>32.000000000000007</v>
      </c>
      <c r="EN105" s="26">
        <f t="shared" si="298"/>
        <v>31.999999999999993</v>
      </c>
      <c r="EO105" s="26">
        <f t="shared" si="298"/>
        <v>32</v>
      </c>
      <c r="EP105" s="26">
        <f t="shared" si="298"/>
        <v>32</v>
      </c>
      <c r="EQ105" s="26">
        <f t="shared" si="298"/>
        <v>31.999999999999993</v>
      </c>
      <c r="ER105" s="27">
        <v>32</v>
      </c>
      <c r="ES105" s="27">
        <v>32</v>
      </c>
      <c r="ET105" s="27">
        <v>32</v>
      </c>
      <c r="EU105" s="27">
        <v>32</v>
      </c>
      <c r="EV105" s="27">
        <v>32</v>
      </c>
      <c r="EW105" s="27">
        <v>32</v>
      </c>
      <c r="EX105" s="27">
        <v>32</v>
      </c>
      <c r="EY105" s="27">
        <v>31.999999999999996</v>
      </c>
      <c r="EZ105" s="27">
        <v>32</v>
      </c>
      <c r="FA105" s="27">
        <v>32.000000000000007</v>
      </c>
      <c r="FB105" s="27">
        <v>32</v>
      </c>
      <c r="FC105" s="27">
        <v>32</v>
      </c>
      <c r="FD105" s="27">
        <v>31.999999999999996</v>
      </c>
      <c r="FE105" s="27">
        <v>32.000000000000007</v>
      </c>
      <c r="FF105" s="27">
        <v>32</v>
      </c>
      <c r="FG105" s="27">
        <v>32</v>
      </c>
      <c r="FH105" s="27">
        <v>32</v>
      </c>
      <c r="FI105" s="27">
        <v>32</v>
      </c>
      <c r="FJ105" s="27">
        <v>32</v>
      </c>
      <c r="FK105" s="27">
        <v>32.000000000000007</v>
      </c>
      <c r="FL105" s="27">
        <v>32.000000000000007</v>
      </c>
      <c r="FM105" s="27">
        <v>32</v>
      </c>
      <c r="FN105" s="27">
        <v>32</v>
      </c>
      <c r="FO105" s="27">
        <v>32.000000000000007</v>
      </c>
      <c r="FP105" s="27">
        <v>32</v>
      </c>
      <c r="FQ105" s="27">
        <v>32</v>
      </c>
      <c r="FR105" s="27">
        <v>32</v>
      </c>
      <c r="FS105" s="27">
        <v>31.999999999999996</v>
      </c>
      <c r="FT105" s="27">
        <v>32</v>
      </c>
      <c r="FU105" s="27">
        <v>32.000000000000014</v>
      </c>
      <c r="FV105" s="27">
        <f>SUM(FV93:FV104)</f>
        <v>31.999999999999996</v>
      </c>
      <c r="FW105" s="27">
        <f t="shared" ref="FW105:GY105" si="299">SUM(FW93:FW104)</f>
        <v>31.999999999999996</v>
      </c>
      <c r="FX105" s="27">
        <f t="shared" si="299"/>
        <v>32</v>
      </c>
      <c r="FY105" s="27">
        <f t="shared" si="299"/>
        <v>32</v>
      </c>
      <c r="FZ105" s="27">
        <f t="shared" si="299"/>
        <v>31.999999999999996</v>
      </c>
      <c r="GA105" s="27">
        <f t="shared" si="299"/>
        <v>32</v>
      </c>
      <c r="GB105" s="27">
        <f t="shared" si="299"/>
        <v>31.999999999999993</v>
      </c>
      <c r="GC105" s="27">
        <f t="shared" si="299"/>
        <v>32</v>
      </c>
      <c r="GD105" s="27">
        <f t="shared" si="299"/>
        <v>32.000000000000007</v>
      </c>
      <c r="GE105" s="27">
        <f t="shared" si="299"/>
        <v>31.999999999999996</v>
      </c>
      <c r="GF105" s="27">
        <f t="shared" si="299"/>
        <v>31.999999999999996</v>
      </c>
      <c r="GG105" s="27">
        <f t="shared" si="299"/>
        <v>32</v>
      </c>
      <c r="GH105" s="27">
        <f t="shared" si="299"/>
        <v>32</v>
      </c>
      <c r="GI105" s="27">
        <f t="shared" si="299"/>
        <v>32</v>
      </c>
      <c r="GJ105" s="27">
        <f t="shared" si="299"/>
        <v>32</v>
      </c>
      <c r="GK105" s="27">
        <f t="shared" si="299"/>
        <v>32</v>
      </c>
      <c r="GL105" s="27">
        <f t="shared" si="299"/>
        <v>32</v>
      </c>
      <c r="GM105" s="27">
        <f t="shared" si="299"/>
        <v>32</v>
      </c>
      <c r="GN105" s="27">
        <f t="shared" si="299"/>
        <v>31.999999999999996</v>
      </c>
      <c r="GO105" s="27">
        <f t="shared" si="299"/>
        <v>32</v>
      </c>
      <c r="GP105" s="27">
        <f t="shared" si="299"/>
        <v>32</v>
      </c>
      <c r="GQ105" s="27">
        <f t="shared" si="299"/>
        <v>31.999999999999989</v>
      </c>
      <c r="GR105" s="27">
        <f t="shared" si="299"/>
        <v>32.000000000000014</v>
      </c>
      <c r="GS105" s="27">
        <f t="shared" si="299"/>
        <v>31.999999999999996</v>
      </c>
      <c r="GT105" s="27">
        <f t="shared" si="299"/>
        <v>32</v>
      </c>
      <c r="GU105" s="27">
        <f t="shared" si="299"/>
        <v>32</v>
      </c>
      <c r="GV105" s="27">
        <f t="shared" si="299"/>
        <v>32</v>
      </c>
      <c r="GW105" s="27">
        <f t="shared" si="299"/>
        <v>32</v>
      </c>
      <c r="GX105" s="27">
        <f t="shared" si="299"/>
        <v>32</v>
      </c>
      <c r="GY105" s="27">
        <f t="shared" si="299"/>
        <v>31.999999999999996</v>
      </c>
      <c r="GZ105" s="27">
        <f>SUM(GZ93:GZ104)</f>
        <v>32</v>
      </c>
      <c r="HA105" s="27">
        <f t="shared" ref="HA105:IS105" si="300">SUM(HA93:HA104)</f>
        <v>32.000000000000007</v>
      </c>
      <c r="HB105" s="27">
        <f t="shared" si="300"/>
        <v>31.999999999999993</v>
      </c>
      <c r="HC105" s="27">
        <f t="shared" si="300"/>
        <v>32</v>
      </c>
      <c r="HD105" s="27">
        <f t="shared" si="300"/>
        <v>32</v>
      </c>
      <c r="HE105" s="27">
        <f t="shared" si="300"/>
        <v>32</v>
      </c>
      <c r="HF105" s="27">
        <f t="shared" si="300"/>
        <v>32</v>
      </c>
      <c r="HG105" s="27">
        <f t="shared" si="300"/>
        <v>32</v>
      </c>
      <c r="HH105" s="27">
        <f t="shared" si="300"/>
        <v>32.000000000000007</v>
      </c>
      <c r="HI105" s="27">
        <f t="shared" si="300"/>
        <v>31.999999999999996</v>
      </c>
      <c r="HJ105" s="27">
        <f t="shared" si="300"/>
        <v>32</v>
      </c>
      <c r="HK105" s="27">
        <f t="shared" si="300"/>
        <v>32</v>
      </c>
      <c r="HL105" s="27">
        <f t="shared" si="300"/>
        <v>32</v>
      </c>
      <c r="HM105" s="27">
        <f t="shared" si="300"/>
        <v>31.999999999999993</v>
      </c>
      <c r="HN105" s="27">
        <f t="shared" si="300"/>
        <v>32</v>
      </c>
      <c r="HO105" s="27">
        <f t="shared" si="300"/>
        <v>32</v>
      </c>
      <c r="HP105" s="27">
        <f t="shared" si="300"/>
        <v>32.000000000000007</v>
      </c>
      <c r="HQ105" s="27">
        <f t="shared" si="300"/>
        <v>32</v>
      </c>
      <c r="HR105" s="27">
        <f t="shared" si="300"/>
        <v>31.999999999999996</v>
      </c>
      <c r="HS105" s="27">
        <f t="shared" si="300"/>
        <v>32</v>
      </c>
      <c r="HT105" s="27">
        <f t="shared" si="300"/>
        <v>32</v>
      </c>
      <c r="HU105" s="27">
        <f t="shared" si="300"/>
        <v>32</v>
      </c>
      <c r="HV105" s="27">
        <f t="shared" si="300"/>
        <v>32</v>
      </c>
      <c r="HW105" s="27">
        <f t="shared" si="300"/>
        <v>31.999999999999993</v>
      </c>
      <c r="HX105" s="27">
        <f t="shared" si="300"/>
        <v>32</v>
      </c>
      <c r="HY105" s="27">
        <f t="shared" si="300"/>
        <v>31.999999999999996</v>
      </c>
      <c r="HZ105" s="27">
        <f t="shared" si="300"/>
        <v>32</v>
      </c>
      <c r="IA105" s="27">
        <f t="shared" si="300"/>
        <v>32</v>
      </c>
      <c r="IB105" s="27">
        <f t="shared" si="300"/>
        <v>32</v>
      </c>
      <c r="IC105" s="27">
        <f t="shared" si="300"/>
        <v>31.999999999999996</v>
      </c>
      <c r="ID105" s="27">
        <f t="shared" si="300"/>
        <v>31.999999999999996</v>
      </c>
      <c r="IE105" s="27">
        <f t="shared" si="300"/>
        <v>32</v>
      </c>
      <c r="IF105" s="27">
        <f t="shared" si="300"/>
        <v>32</v>
      </c>
      <c r="IG105" s="27">
        <f t="shared" si="300"/>
        <v>32</v>
      </c>
      <c r="IH105" s="27">
        <f t="shared" si="300"/>
        <v>31.999999999999996</v>
      </c>
      <c r="II105" s="27">
        <f t="shared" si="300"/>
        <v>32</v>
      </c>
      <c r="IJ105" s="27">
        <f t="shared" si="300"/>
        <v>32</v>
      </c>
      <c r="IK105" s="27">
        <f t="shared" si="300"/>
        <v>32</v>
      </c>
      <c r="IL105" s="27">
        <f t="shared" si="300"/>
        <v>32</v>
      </c>
      <c r="IM105" s="27">
        <f t="shared" si="300"/>
        <v>32</v>
      </c>
      <c r="IN105" s="27">
        <f t="shared" si="300"/>
        <v>32</v>
      </c>
      <c r="IO105" s="27">
        <f t="shared" si="300"/>
        <v>32</v>
      </c>
      <c r="IP105" s="27">
        <f t="shared" si="300"/>
        <v>32.000000000000007</v>
      </c>
      <c r="IQ105" s="27">
        <f t="shared" si="300"/>
        <v>32.000000000000007</v>
      </c>
      <c r="IR105" s="27">
        <f t="shared" si="300"/>
        <v>31.999999999999993</v>
      </c>
      <c r="IS105" s="27">
        <f t="shared" si="300"/>
        <v>32</v>
      </c>
      <c r="IT105" s="27">
        <f>SUM(IT93:IT104)</f>
        <v>32</v>
      </c>
      <c r="IU105" s="27">
        <f t="shared" ref="IU105:JJ105" si="301">SUM(IU93:IU104)</f>
        <v>32</v>
      </c>
      <c r="IV105" s="27">
        <f t="shared" si="301"/>
        <v>31.999999999999996</v>
      </c>
      <c r="IW105" s="27">
        <f t="shared" si="301"/>
        <v>32</v>
      </c>
      <c r="IX105" s="27">
        <f t="shared" si="301"/>
        <v>32</v>
      </c>
      <c r="IY105" s="27">
        <f t="shared" si="301"/>
        <v>31.999999999999996</v>
      </c>
      <c r="IZ105" s="27">
        <f t="shared" si="301"/>
        <v>31.999999999999996</v>
      </c>
      <c r="JA105" s="27">
        <f t="shared" si="301"/>
        <v>32.000000000000007</v>
      </c>
      <c r="JB105" s="27">
        <f t="shared" si="301"/>
        <v>32</v>
      </c>
      <c r="JC105" s="27">
        <f t="shared" si="301"/>
        <v>31.999999999999996</v>
      </c>
      <c r="JD105" s="27">
        <f t="shared" si="301"/>
        <v>32</v>
      </c>
      <c r="JE105" s="27">
        <f t="shared" si="301"/>
        <v>31.999999999999993</v>
      </c>
      <c r="JF105" s="27">
        <f t="shared" si="301"/>
        <v>32</v>
      </c>
      <c r="JG105" s="27">
        <f t="shared" si="301"/>
        <v>32</v>
      </c>
      <c r="JH105" s="27">
        <f t="shared" si="301"/>
        <v>32</v>
      </c>
      <c r="JI105" s="27">
        <f t="shared" si="301"/>
        <v>32</v>
      </c>
      <c r="JJ105" s="27">
        <f t="shared" si="301"/>
        <v>32</v>
      </c>
      <c r="JK105" s="27">
        <f>SUM(JK93:JK104)</f>
        <v>32</v>
      </c>
      <c r="JL105" s="27">
        <f t="shared" ref="JL105:LS105" si="302">SUM(JL93:JL104)</f>
        <v>31.999999999999989</v>
      </c>
      <c r="JM105" s="27">
        <f t="shared" si="302"/>
        <v>32</v>
      </c>
      <c r="JN105" s="27">
        <f t="shared" si="302"/>
        <v>32.000000000000007</v>
      </c>
      <c r="JO105" s="27">
        <f t="shared" si="302"/>
        <v>32</v>
      </c>
      <c r="JP105" s="27">
        <f t="shared" si="302"/>
        <v>32</v>
      </c>
      <c r="JQ105" s="27">
        <f t="shared" si="302"/>
        <v>32</v>
      </c>
      <c r="JR105" s="27">
        <f t="shared" si="302"/>
        <v>31.999999999999993</v>
      </c>
      <c r="JS105" s="27">
        <f t="shared" si="302"/>
        <v>31.999999999999996</v>
      </c>
      <c r="JT105" s="27">
        <f t="shared" si="302"/>
        <v>31.999999999999996</v>
      </c>
      <c r="JU105" s="27">
        <f t="shared" si="302"/>
        <v>31.999999999999993</v>
      </c>
      <c r="JV105" s="27">
        <f t="shared" si="302"/>
        <v>31.999999999999996</v>
      </c>
      <c r="JW105" s="27">
        <f t="shared" si="302"/>
        <v>31.999999999999993</v>
      </c>
      <c r="JX105" s="27">
        <f t="shared" si="302"/>
        <v>31.999999999999993</v>
      </c>
      <c r="JY105" s="27">
        <f t="shared" si="302"/>
        <v>31.999999999999993</v>
      </c>
      <c r="JZ105" s="27">
        <f t="shared" si="302"/>
        <v>32</v>
      </c>
      <c r="KA105" s="27">
        <f t="shared" si="302"/>
        <v>32</v>
      </c>
      <c r="KB105" s="27">
        <f t="shared" si="302"/>
        <v>32.000000000000007</v>
      </c>
      <c r="KC105" s="27">
        <f t="shared" si="302"/>
        <v>32</v>
      </c>
      <c r="KD105" s="27">
        <f t="shared" si="302"/>
        <v>31.999999999999993</v>
      </c>
      <c r="KE105" s="27">
        <f t="shared" si="302"/>
        <v>32.000000000000007</v>
      </c>
      <c r="KF105" s="27">
        <f t="shared" si="302"/>
        <v>31.999999999999993</v>
      </c>
      <c r="KG105" s="27">
        <f t="shared" si="302"/>
        <v>31.931201465787403</v>
      </c>
      <c r="KH105" s="27">
        <f t="shared" si="302"/>
        <v>31.809805161036156</v>
      </c>
      <c r="KI105" s="27">
        <f t="shared" si="302"/>
        <v>31.766480147827444</v>
      </c>
      <c r="KJ105" s="27">
        <f t="shared" si="302"/>
        <v>32.000000000000007</v>
      </c>
      <c r="KK105" s="27">
        <f t="shared" si="302"/>
        <v>31.709114538135704</v>
      </c>
      <c r="KL105" s="27">
        <f t="shared" si="302"/>
        <v>31.862587461969603</v>
      </c>
      <c r="KM105" s="238">
        <f t="shared" si="302"/>
        <v>31.931975078604438</v>
      </c>
      <c r="KN105" s="238">
        <f t="shared" si="302"/>
        <v>31.975222727119487</v>
      </c>
      <c r="KO105" s="239">
        <f t="shared" si="302"/>
        <v>31.883112720014203</v>
      </c>
      <c r="KP105" s="239">
        <f t="shared" si="302"/>
        <v>32</v>
      </c>
      <c r="KQ105" s="239">
        <f t="shared" si="302"/>
        <v>31.981060884395756</v>
      </c>
      <c r="KR105" s="239">
        <f t="shared" si="302"/>
        <v>31.962266819028237</v>
      </c>
      <c r="KS105" s="239">
        <f t="shared" si="302"/>
        <v>31.948459816718653</v>
      </c>
      <c r="KT105" s="239">
        <f t="shared" si="302"/>
        <v>31.920799222323879</v>
      </c>
      <c r="KU105" s="239">
        <f t="shared" si="302"/>
        <v>31.941281579901094</v>
      </c>
      <c r="KV105" s="239">
        <f t="shared" si="302"/>
        <v>31.980760165397847</v>
      </c>
      <c r="KW105" s="239">
        <f t="shared" si="302"/>
        <v>31.936292914389568</v>
      </c>
      <c r="KX105" s="239">
        <f t="shared" si="302"/>
        <v>31.965621677356062</v>
      </c>
      <c r="KY105" s="239">
        <f t="shared" si="302"/>
        <v>31.975378369883167</v>
      </c>
      <c r="KZ105" s="239">
        <f t="shared" si="302"/>
        <v>31.975160302994862</v>
      </c>
      <c r="LA105" s="239">
        <f t="shared" si="302"/>
        <v>31.970903441535825</v>
      </c>
      <c r="LB105" s="239">
        <f t="shared" si="302"/>
        <v>31.942192204354793</v>
      </c>
      <c r="LC105" s="239">
        <f t="shared" si="302"/>
        <v>31.947484389295944</v>
      </c>
      <c r="LD105" s="239">
        <f t="shared" si="302"/>
        <v>31.937322588515574</v>
      </c>
      <c r="LE105" s="239">
        <f t="shared" si="302"/>
        <v>31.981173487562117</v>
      </c>
      <c r="LF105" s="239">
        <f t="shared" si="302"/>
        <v>31.927948643071474</v>
      </c>
      <c r="LG105" s="239">
        <f t="shared" si="302"/>
        <v>31.985933994785221</v>
      </c>
      <c r="LH105" s="239">
        <f t="shared" si="302"/>
        <v>31.995260675745165</v>
      </c>
      <c r="LI105" s="239">
        <f t="shared" si="302"/>
        <v>31.979820189614031</v>
      </c>
      <c r="LJ105" s="239">
        <f t="shared" si="302"/>
        <v>31.978637852684358</v>
      </c>
      <c r="LK105" s="239">
        <f t="shared" si="302"/>
        <v>31.972728769732356</v>
      </c>
      <c r="LL105" s="239">
        <f t="shared" si="302"/>
        <v>31.938751485315294</v>
      </c>
      <c r="LM105" s="240">
        <f t="shared" si="302"/>
        <v>31.972943760908137</v>
      </c>
      <c r="LN105" s="240">
        <f t="shared" si="302"/>
        <v>31.981479081938687</v>
      </c>
      <c r="LO105" s="240">
        <f t="shared" si="302"/>
        <v>32.013337880963178</v>
      </c>
      <c r="LP105" s="240">
        <f t="shared" si="302"/>
        <v>31.982342979438101</v>
      </c>
      <c r="LQ105" s="240">
        <f t="shared" si="302"/>
        <v>31.987085195041537</v>
      </c>
      <c r="LR105" s="240">
        <f t="shared" si="302"/>
        <v>31.982410006878169</v>
      </c>
      <c r="LS105" s="240">
        <f t="shared" si="302"/>
        <v>31.987268095812851</v>
      </c>
      <c r="LT105" s="127">
        <f>SUM(LT93:LT104)</f>
        <v>32</v>
      </c>
      <c r="LU105" s="127">
        <f t="shared" ref="LU105:NE105" si="303">SUM(LU93:LU104)</f>
        <v>32</v>
      </c>
      <c r="LV105" s="127">
        <f t="shared" si="303"/>
        <v>32</v>
      </c>
      <c r="LW105" s="127">
        <f t="shared" si="303"/>
        <v>31.999999999999996</v>
      </c>
      <c r="LX105" s="127">
        <f t="shared" si="303"/>
        <v>32.000000000000007</v>
      </c>
      <c r="LY105" s="127">
        <f t="shared" si="303"/>
        <v>32.000000000000007</v>
      </c>
      <c r="LZ105" s="127">
        <f t="shared" si="303"/>
        <v>32.000000000000007</v>
      </c>
      <c r="MA105" s="127">
        <f t="shared" si="303"/>
        <v>32</v>
      </c>
      <c r="MB105" s="127">
        <f t="shared" si="303"/>
        <v>32</v>
      </c>
      <c r="MC105" s="127">
        <f t="shared" si="303"/>
        <v>32</v>
      </c>
      <c r="MD105" s="127">
        <f t="shared" si="303"/>
        <v>32</v>
      </c>
      <c r="ME105" s="127">
        <f t="shared" si="303"/>
        <v>31.999999999999993</v>
      </c>
      <c r="MF105" s="127">
        <f t="shared" si="303"/>
        <v>32</v>
      </c>
      <c r="MG105" s="127">
        <f t="shared" si="303"/>
        <v>32</v>
      </c>
      <c r="MH105" s="127">
        <f t="shared" si="303"/>
        <v>32</v>
      </c>
      <c r="MI105" s="127">
        <f t="shared" si="303"/>
        <v>31.999999999999993</v>
      </c>
      <c r="MJ105" s="127">
        <f t="shared" si="303"/>
        <v>32</v>
      </c>
      <c r="MK105" s="127">
        <f t="shared" si="303"/>
        <v>32</v>
      </c>
      <c r="ML105" s="127">
        <f t="shared" si="303"/>
        <v>31.999999999999996</v>
      </c>
      <c r="MM105" s="127">
        <f t="shared" si="303"/>
        <v>32</v>
      </c>
      <c r="MN105" s="127">
        <f t="shared" si="303"/>
        <v>31.999999999999996</v>
      </c>
      <c r="MO105" s="127">
        <f t="shared" si="303"/>
        <v>31.999999999999996</v>
      </c>
      <c r="MP105" s="127">
        <f t="shared" si="303"/>
        <v>31.999999999999996</v>
      </c>
      <c r="MQ105" s="127">
        <f t="shared" si="303"/>
        <v>32</v>
      </c>
      <c r="MR105" s="127">
        <f t="shared" si="303"/>
        <v>31.999999999999993</v>
      </c>
      <c r="MS105" s="127">
        <f t="shared" si="303"/>
        <v>32</v>
      </c>
      <c r="MT105" s="127">
        <f t="shared" si="303"/>
        <v>31.999999999999993</v>
      </c>
      <c r="MU105" s="127">
        <f t="shared" si="303"/>
        <v>32</v>
      </c>
      <c r="MV105" s="127">
        <f t="shared" si="303"/>
        <v>32</v>
      </c>
      <c r="MW105" s="127">
        <f t="shared" si="303"/>
        <v>32</v>
      </c>
      <c r="MX105" s="127">
        <f t="shared" si="303"/>
        <v>32</v>
      </c>
      <c r="MY105" s="127">
        <f t="shared" si="303"/>
        <v>32</v>
      </c>
      <c r="MZ105" s="127">
        <f t="shared" si="303"/>
        <v>32</v>
      </c>
      <c r="NA105" s="127">
        <f t="shared" si="303"/>
        <v>31.999999999999993</v>
      </c>
      <c r="NB105" s="127">
        <f t="shared" si="303"/>
        <v>31.999999999999996</v>
      </c>
      <c r="NC105" s="127">
        <f t="shared" si="303"/>
        <v>32.000000000000007</v>
      </c>
      <c r="ND105" s="127">
        <f t="shared" si="303"/>
        <v>32.000000000000007</v>
      </c>
      <c r="NE105" s="127">
        <f t="shared" si="303"/>
        <v>32.000000000000007</v>
      </c>
    </row>
    <row r="106" spans="1:369" s="38" customForma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90"/>
      <c r="CC106" s="90"/>
      <c r="CD106" s="90"/>
      <c r="CE106" s="90"/>
      <c r="CF106" s="90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27"/>
      <c r="HA106" s="27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27"/>
      <c r="IU106" s="27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  <c r="JI106" s="65"/>
      <c r="JJ106" s="65"/>
      <c r="JK106" s="27"/>
      <c r="JL106" s="27"/>
      <c r="JM106" s="65"/>
      <c r="JN106" s="65"/>
      <c r="JO106" s="65"/>
      <c r="JP106" s="65"/>
      <c r="JQ106" s="65"/>
      <c r="JR106" s="65"/>
      <c r="JS106" s="65"/>
      <c r="JT106" s="65"/>
      <c r="JU106" s="65"/>
      <c r="JV106" s="65"/>
      <c r="JW106" s="65"/>
      <c r="JX106" s="65"/>
      <c r="JY106" s="65"/>
      <c r="JZ106" s="65"/>
      <c r="KA106" s="65"/>
      <c r="KB106" s="65"/>
      <c r="KC106" s="65"/>
      <c r="KD106" s="65"/>
      <c r="KE106" s="65"/>
      <c r="KF106" s="65"/>
      <c r="KG106" s="65"/>
      <c r="KH106" s="65"/>
      <c r="KI106" s="65"/>
      <c r="KJ106" s="65"/>
      <c r="KK106" s="65"/>
      <c r="KL106" s="65"/>
      <c r="KM106" s="65"/>
      <c r="KN106" s="65"/>
      <c r="KO106" s="230"/>
      <c r="KP106" s="230"/>
      <c r="KQ106" s="230"/>
      <c r="KR106" s="230"/>
      <c r="KS106" s="230"/>
      <c r="KT106" s="230"/>
      <c r="KU106" s="230"/>
      <c r="KV106" s="230"/>
      <c r="KW106" s="230"/>
      <c r="KX106" s="230"/>
      <c r="KY106" s="230"/>
      <c r="KZ106" s="230"/>
      <c r="LA106" s="230"/>
      <c r="LB106" s="230"/>
      <c r="LC106" s="230"/>
      <c r="LD106" s="230"/>
      <c r="LE106" s="230"/>
      <c r="LF106" s="230"/>
      <c r="LG106" s="230"/>
      <c r="LH106" s="230"/>
      <c r="LI106" s="230"/>
      <c r="LJ106" s="230"/>
      <c r="LK106" s="230"/>
      <c r="LL106" s="230"/>
      <c r="LM106" s="230"/>
      <c r="LN106" s="230"/>
      <c r="LO106" s="230"/>
      <c r="LP106" s="230"/>
      <c r="LQ106" s="230"/>
      <c r="LR106" s="230"/>
      <c r="LS106" s="230"/>
      <c r="LT106" s="127"/>
      <c r="LU106" s="127"/>
      <c r="LV106" s="123"/>
      <c r="LW106" s="123"/>
      <c r="LX106" s="123"/>
      <c r="LY106" s="123"/>
      <c r="LZ106" s="123"/>
      <c r="MA106" s="123"/>
      <c r="MB106" s="123"/>
      <c r="MC106" s="123"/>
      <c r="MD106" s="123"/>
      <c r="ME106" s="123"/>
      <c r="MF106" s="123"/>
      <c r="MG106" s="123"/>
      <c r="MH106" s="123"/>
      <c r="MI106" s="123"/>
      <c r="MJ106" s="123"/>
      <c r="MK106" s="123"/>
      <c r="ML106" s="123"/>
      <c r="MM106" s="123"/>
      <c r="MN106" s="123"/>
      <c r="MO106" s="123"/>
      <c r="MP106" s="123"/>
      <c r="MQ106" s="123"/>
      <c r="MR106" s="123"/>
      <c r="MS106" s="123"/>
      <c r="MT106" s="123"/>
      <c r="MU106" s="123"/>
      <c r="MV106" s="123"/>
      <c r="MW106" s="123"/>
      <c r="MX106" s="123"/>
      <c r="MY106" s="123"/>
      <c r="MZ106" s="123"/>
      <c r="NA106" s="123"/>
      <c r="NB106" s="123"/>
      <c r="NC106" s="123"/>
      <c r="ND106" s="123"/>
      <c r="NE106" s="123"/>
    </row>
    <row r="107" spans="1:369" s="38" customFormat="1">
      <c r="A107" s="24" t="s">
        <v>240</v>
      </c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90"/>
      <c r="CC107" s="90"/>
      <c r="CD107" s="90"/>
      <c r="CE107" s="90"/>
      <c r="CF107" s="90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27"/>
      <c r="HA107" s="27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27"/>
      <c r="IU107" s="27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  <c r="JI107" s="65"/>
      <c r="JJ107" s="65"/>
      <c r="JK107" s="27"/>
      <c r="JL107" s="27"/>
      <c r="JM107" s="65"/>
      <c r="JN107" s="65"/>
      <c r="JO107" s="65"/>
      <c r="JP107" s="65"/>
      <c r="JQ107" s="65"/>
      <c r="JR107" s="65"/>
      <c r="JS107" s="65"/>
      <c r="JT107" s="65"/>
      <c r="JU107" s="65"/>
      <c r="JV107" s="65"/>
      <c r="JW107" s="65"/>
      <c r="JX107" s="65"/>
      <c r="JY107" s="65"/>
      <c r="JZ107" s="65"/>
      <c r="KA107" s="65"/>
      <c r="KB107" s="65"/>
      <c r="KC107" s="65"/>
      <c r="KD107" s="65"/>
      <c r="KE107" s="65"/>
      <c r="KF107" s="65"/>
      <c r="KG107" s="65"/>
      <c r="KH107" s="65"/>
      <c r="KI107" s="65"/>
      <c r="KJ107" s="65"/>
      <c r="KK107" s="65"/>
      <c r="KL107" s="65"/>
      <c r="KM107" s="65"/>
      <c r="KN107" s="65"/>
      <c r="KO107" s="230"/>
      <c r="KP107" s="230"/>
      <c r="KQ107" s="230"/>
      <c r="KR107" s="230"/>
      <c r="KS107" s="230"/>
      <c r="KT107" s="230"/>
      <c r="KU107" s="230"/>
      <c r="KV107" s="230"/>
      <c r="KW107" s="230"/>
      <c r="KX107" s="230"/>
      <c r="KY107" s="230"/>
      <c r="KZ107" s="230"/>
      <c r="LA107" s="230"/>
      <c r="LB107" s="230"/>
      <c r="LC107" s="230"/>
      <c r="LD107" s="230"/>
      <c r="LE107" s="230"/>
      <c r="LF107" s="230"/>
      <c r="LG107" s="230"/>
      <c r="LH107" s="230"/>
      <c r="LI107" s="230"/>
      <c r="LJ107" s="230"/>
      <c r="LK107" s="230"/>
      <c r="LL107" s="230"/>
      <c r="LM107" s="230"/>
      <c r="LN107" s="230"/>
      <c r="LO107" s="230"/>
      <c r="LP107" s="230"/>
      <c r="LQ107" s="230"/>
      <c r="LR107" s="230"/>
      <c r="LS107" s="230"/>
      <c r="LT107" s="127"/>
      <c r="LU107" s="127"/>
      <c r="LV107" s="123"/>
      <c r="LW107" s="123"/>
      <c r="LX107" s="123"/>
      <c r="LY107" s="123"/>
      <c r="LZ107" s="123"/>
      <c r="MA107" s="123"/>
      <c r="MB107" s="123"/>
      <c r="MC107" s="123"/>
      <c r="MD107" s="123"/>
      <c r="ME107" s="123"/>
      <c r="MF107" s="123"/>
      <c r="MG107" s="123"/>
      <c r="MH107" s="123"/>
      <c r="MI107" s="123"/>
      <c r="MJ107" s="123"/>
      <c r="MK107" s="123"/>
      <c r="ML107" s="123"/>
      <c r="MM107" s="123"/>
      <c r="MN107" s="123"/>
      <c r="MO107" s="123"/>
      <c r="MP107" s="123"/>
      <c r="MQ107" s="123"/>
      <c r="MR107" s="123"/>
      <c r="MS107" s="123"/>
      <c r="MT107" s="123"/>
      <c r="MU107" s="123"/>
      <c r="MV107" s="123"/>
      <c r="MW107" s="123"/>
      <c r="MX107" s="123"/>
      <c r="MY107" s="123"/>
      <c r="MZ107" s="123"/>
      <c r="NA107" s="123"/>
      <c r="NB107" s="123"/>
      <c r="NC107" s="123"/>
      <c r="ND107" s="123"/>
      <c r="NE107" s="123"/>
    </row>
    <row r="108" spans="1:369" s="38" customFormat="1">
      <c r="A108" s="24" t="s">
        <v>234</v>
      </c>
      <c r="B108" s="24">
        <f>B93/2</f>
        <v>6.0499752034106199E-3</v>
      </c>
      <c r="C108" s="24">
        <f t="shared" ref="C108:DY109" si="304">C93/2</f>
        <v>2.7616945242665025E-3</v>
      </c>
      <c r="D108" s="24">
        <f t="shared" si="304"/>
        <v>6.5221595800749096E-3</v>
      </c>
      <c r="E108" s="24">
        <f t="shared" si="304"/>
        <v>1.5984835340549066E-3</v>
      </c>
      <c r="F108" s="24">
        <f t="shared" si="304"/>
        <v>5.4346033660219494E-3</v>
      </c>
      <c r="G108" s="24">
        <f t="shared" si="304"/>
        <v>2.166058418816921E-3</v>
      </c>
      <c r="H108" s="24">
        <f t="shared" si="304"/>
        <v>2.7109906873969664E-2</v>
      </c>
      <c r="I108" s="24">
        <f t="shared" si="304"/>
        <v>4.3708763225526661E-3</v>
      </c>
      <c r="J108" s="24">
        <f t="shared" si="304"/>
        <v>3.8358303118337395E-3</v>
      </c>
      <c r="K108" s="24">
        <f t="shared" si="304"/>
        <v>1.5853560531160923E-2</v>
      </c>
      <c r="L108" s="24">
        <f t="shared" si="304"/>
        <v>4.0276811832385146E-3</v>
      </c>
      <c r="M108" s="24">
        <f t="shared" si="304"/>
        <v>2.7230124199299818E-3</v>
      </c>
      <c r="N108" s="24">
        <f t="shared" si="304"/>
        <v>1.7774677847359958E-3</v>
      </c>
      <c r="O108" s="24">
        <f t="shared" si="304"/>
        <v>3.5921733626085644E-3</v>
      </c>
      <c r="P108" s="24">
        <f t="shared" si="304"/>
        <v>2.3802704450493193E-3</v>
      </c>
      <c r="Q108" s="24">
        <f t="shared" si="304"/>
        <v>1.0641245687500914E-2</v>
      </c>
      <c r="R108" s="24">
        <f t="shared" si="304"/>
        <v>8.8145331792154422E-3</v>
      </c>
      <c r="S108" s="24">
        <f t="shared" si="304"/>
        <v>2.4026318563450191E-2</v>
      </c>
      <c r="T108" s="24">
        <f t="shared" si="304"/>
        <v>1.0519077023093937E-3</v>
      </c>
      <c r="U108" s="24">
        <f t="shared" si="304"/>
        <v>1.9508035185452168E-3</v>
      </c>
      <c r="V108" s="24">
        <f t="shared" si="304"/>
        <v>1.52087884983667E-3</v>
      </c>
      <c r="W108" s="24">
        <f t="shared" si="304"/>
        <v>2.2809454791164027E-3</v>
      </c>
      <c r="X108" s="24">
        <f t="shared" si="304"/>
        <v>7.6333098633083905E-3</v>
      </c>
      <c r="Y108" s="24">
        <f t="shared" si="304"/>
        <v>2.5762853548076735E-3</v>
      </c>
      <c r="Z108" s="24">
        <f t="shared" si="304"/>
        <v>2.0624912169983915E-3</v>
      </c>
      <c r="AA108" s="24">
        <f t="shared" si="304"/>
        <v>3.1319623234019362E-3</v>
      </c>
      <c r="AB108" s="24">
        <f t="shared" si="304"/>
        <v>0</v>
      </c>
      <c r="AC108" s="24">
        <f t="shared" si="304"/>
        <v>0</v>
      </c>
      <c r="AD108" s="24">
        <f t="shared" si="304"/>
        <v>0</v>
      </c>
      <c r="AE108" s="24">
        <f t="shared" si="304"/>
        <v>0</v>
      </c>
      <c r="AF108" s="24">
        <f t="shared" si="304"/>
        <v>0</v>
      </c>
      <c r="AG108" s="24">
        <f t="shared" si="304"/>
        <v>0</v>
      </c>
      <c r="AH108" s="24">
        <f t="shared" si="304"/>
        <v>0</v>
      </c>
      <c r="AI108" s="24">
        <f t="shared" si="304"/>
        <v>0</v>
      </c>
      <c r="AJ108" s="24">
        <f t="shared" si="304"/>
        <v>3.8511925763445049E-3</v>
      </c>
      <c r="AK108" s="24">
        <f t="shared" si="304"/>
        <v>2.3874764696283934E-3</v>
      </c>
      <c r="AL108" s="24">
        <f t="shared" si="304"/>
        <v>5.5784146550419229E-3</v>
      </c>
      <c r="AM108" s="24">
        <f t="shared" si="304"/>
        <v>2.8578244365404289E-3</v>
      </c>
      <c r="AN108" s="24">
        <f t="shared" si="304"/>
        <v>3.5546553277014791E-3</v>
      </c>
      <c r="AO108" s="24">
        <f t="shared" si="304"/>
        <v>3.766490769611244E-3</v>
      </c>
      <c r="AP108" s="24">
        <f t="shared" si="304"/>
        <v>5.2567332076011615E-3</v>
      </c>
      <c r="AQ108" s="24">
        <f t="shared" si="304"/>
        <v>8.7191954563417898E-3</v>
      </c>
      <c r="AR108" s="24">
        <f t="shared" si="304"/>
        <v>2.5989376829539026E-2</v>
      </c>
      <c r="AS108" s="24">
        <f t="shared" si="304"/>
        <v>1.6578245032354863E-3</v>
      </c>
      <c r="AT108" s="24">
        <f t="shared" si="304"/>
        <v>3.5575153145337665E-3</v>
      </c>
      <c r="AU108" s="24">
        <f t="shared" si="304"/>
        <v>4.9396488230995052E-2</v>
      </c>
      <c r="AV108" s="24">
        <f t="shared" si="304"/>
        <v>4.1056432892443645E-3</v>
      </c>
      <c r="AW108" s="24">
        <f t="shared" si="304"/>
        <v>6.3931134781346505E-3</v>
      </c>
      <c r="AX108" s="83">
        <f>AX93/2</f>
        <v>0</v>
      </c>
      <c r="AY108" s="83">
        <f t="shared" ref="AY108:DB109" si="305">AY93/2</f>
        <v>0</v>
      </c>
      <c r="AZ108" s="83">
        <f t="shared" si="305"/>
        <v>0</v>
      </c>
      <c r="BA108" s="83">
        <f t="shared" si="305"/>
        <v>0</v>
      </c>
      <c r="BB108" s="83">
        <f t="shared" si="305"/>
        <v>0</v>
      </c>
      <c r="BC108" s="83">
        <f t="shared" si="305"/>
        <v>0</v>
      </c>
      <c r="BD108" s="83">
        <f t="shared" si="305"/>
        <v>0</v>
      </c>
      <c r="BE108" s="83">
        <f t="shared" si="305"/>
        <v>0</v>
      </c>
      <c r="BF108" s="83">
        <f t="shared" si="305"/>
        <v>0</v>
      </c>
      <c r="BG108" s="83">
        <f t="shared" si="305"/>
        <v>0</v>
      </c>
      <c r="BH108" s="83">
        <f t="shared" si="305"/>
        <v>0</v>
      </c>
      <c r="BI108" s="83">
        <f t="shared" si="305"/>
        <v>0</v>
      </c>
      <c r="BJ108" s="83">
        <f t="shared" si="305"/>
        <v>4.4399917730540738E-3</v>
      </c>
      <c r="BK108" s="83">
        <f t="shared" si="305"/>
        <v>9.4329945835463572E-3</v>
      </c>
      <c r="BL108" s="83">
        <f t="shared" si="305"/>
        <v>0</v>
      </c>
      <c r="BM108" s="83">
        <f t="shared" si="305"/>
        <v>1.1502618766694771E-2</v>
      </c>
      <c r="BN108" s="83">
        <f t="shared" si="305"/>
        <v>9.762300577890454E-3</v>
      </c>
      <c r="BO108" s="83">
        <f t="shared" si="305"/>
        <v>2.3296841489795499E-3</v>
      </c>
      <c r="BP108" s="83">
        <f t="shared" si="305"/>
        <v>5.2648566582561406E-3</v>
      </c>
      <c r="BQ108" s="83">
        <f t="shared" si="305"/>
        <v>0</v>
      </c>
      <c r="BR108" s="83">
        <f t="shared" si="305"/>
        <v>2.5847006707599316E-3</v>
      </c>
      <c r="BS108" s="83">
        <f t="shared" si="305"/>
        <v>1.3041383162052073E-2</v>
      </c>
      <c r="BT108" s="83">
        <f t="shared" si="305"/>
        <v>1.0454016935087823E-2</v>
      </c>
      <c r="BU108" s="83">
        <f t="shared" si="305"/>
        <v>7.9193056323047396E-3</v>
      </c>
      <c r="BV108" s="83">
        <f t="shared" si="305"/>
        <v>0</v>
      </c>
      <c r="BW108" s="83">
        <f t="shared" si="305"/>
        <v>2.645683191951622E-2</v>
      </c>
      <c r="BX108" s="83">
        <f t="shared" si="305"/>
        <v>0</v>
      </c>
      <c r="BY108" s="83">
        <f t="shared" si="305"/>
        <v>7.5981354517373808E-3</v>
      </c>
      <c r="BZ108" s="83">
        <f t="shared" si="305"/>
        <v>2.5545311406717057E-3</v>
      </c>
      <c r="CA108" s="83">
        <f t="shared" si="305"/>
        <v>7.6491561434522525E-3</v>
      </c>
      <c r="CB108" s="83">
        <f t="shared" si="305"/>
        <v>5.0868883649133889E-3</v>
      </c>
      <c r="CC108" s="83">
        <f t="shared" si="305"/>
        <v>2.5706431392484288E-3</v>
      </c>
      <c r="CD108" s="83">
        <f t="shared" si="305"/>
        <v>0</v>
      </c>
      <c r="CE108" s="83">
        <f t="shared" si="305"/>
        <v>0</v>
      </c>
      <c r="CF108" s="83">
        <f t="shared" si="305"/>
        <v>0</v>
      </c>
      <c r="CG108" s="83">
        <f t="shared" si="305"/>
        <v>1.0536912518909543E-2</v>
      </c>
      <c r="CH108" s="83">
        <f t="shared" si="305"/>
        <v>0</v>
      </c>
      <c r="CI108" s="83">
        <f t="shared" si="305"/>
        <v>0</v>
      </c>
      <c r="CJ108" s="83">
        <f t="shared" si="305"/>
        <v>0</v>
      </c>
      <c r="CK108" s="83">
        <f t="shared" si="305"/>
        <v>0</v>
      </c>
      <c r="CL108" s="83">
        <f t="shared" si="305"/>
        <v>7.7722583271760031E-3</v>
      </c>
      <c r="CM108" s="83">
        <f t="shared" si="305"/>
        <v>1.2808202326373761E-2</v>
      </c>
      <c r="CN108" s="83">
        <f t="shared" si="305"/>
        <v>0</v>
      </c>
      <c r="CO108" s="83">
        <f t="shared" si="305"/>
        <v>0</v>
      </c>
      <c r="CP108" s="83">
        <f t="shared" si="305"/>
        <v>0</v>
      </c>
      <c r="CQ108" s="83">
        <f t="shared" si="305"/>
        <v>7.7733510331099284E-3</v>
      </c>
      <c r="CR108" s="24">
        <f t="shared" si="305"/>
        <v>3.8448823956037646E-3</v>
      </c>
      <c r="CS108" s="24">
        <f t="shared" si="305"/>
        <v>4.9117357718685287E-3</v>
      </c>
      <c r="CT108" s="24">
        <f t="shared" si="305"/>
        <v>3.9746010513373072E-3</v>
      </c>
      <c r="CU108" s="24">
        <f t="shared" si="305"/>
        <v>1.0868429980397925E-2</v>
      </c>
      <c r="CV108" s="24">
        <f t="shared" si="305"/>
        <v>5.1345361661828707E-3</v>
      </c>
      <c r="CW108" s="24">
        <f t="shared" si="305"/>
        <v>5.1222395500998986E-3</v>
      </c>
      <c r="CX108" s="24">
        <f t="shared" si="305"/>
        <v>9.442736590891147E-3</v>
      </c>
      <c r="CY108" s="24">
        <f t="shared" si="305"/>
        <v>2.7701384939683656E-2</v>
      </c>
      <c r="CZ108" s="24">
        <f t="shared" si="305"/>
        <v>6.8618779780077448E-3</v>
      </c>
      <c r="DA108" s="24">
        <f t="shared" si="305"/>
        <v>7.4741027842834982E-3</v>
      </c>
      <c r="DB108" s="24">
        <f t="shared" si="305"/>
        <v>0</v>
      </c>
      <c r="DC108" s="26">
        <f t="shared" si="304"/>
        <v>4.8847875940393548E-3</v>
      </c>
      <c r="DD108" s="26">
        <f t="shared" si="304"/>
        <v>4.1327777164437262E-3</v>
      </c>
      <c r="DE108" s="26">
        <f t="shared" si="304"/>
        <v>2.8847547533426771E-3</v>
      </c>
      <c r="DF108" s="26">
        <f t="shared" si="304"/>
        <v>1.7338836527881136E-3</v>
      </c>
      <c r="DG108" s="26">
        <f t="shared" si="304"/>
        <v>2.1051444825790065E-3</v>
      </c>
      <c r="DH108" s="26">
        <f t="shared" si="304"/>
        <v>3.526607921968925E-3</v>
      </c>
      <c r="DI108" s="26">
        <f t="shared" si="304"/>
        <v>1.1345277970151932E-3</v>
      </c>
      <c r="DJ108" s="26">
        <f t="shared" si="304"/>
        <v>2.7851914584269446E-3</v>
      </c>
      <c r="DK108" s="26">
        <f t="shared" si="304"/>
        <v>5.1263763233051866E-3</v>
      </c>
      <c r="DL108" s="26">
        <f t="shared" si="304"/>
        <v>1.1593472040351031E-3</v>
      </c>
      <c r="DM108" s="26">
        <f t="shared" si="304"/>
        <v>1.8378250858484876E-3</v>
      </c>
      <c r="DN108" s="26">
        <f t="shared" si="304"/>
        <v>5.7996029194062161E-3</v>
      </c>
      <c r="DO108" s="26">
        <f t="shared" si="304"/>
        <v>1.6936559603331102E-3</v>
      </c>
      <c r="DP108" s="26">
        <f t="shared" si="304"/>
        <v>3.2172547841664593E-3</v>
      </c>
      <c r="DQ108" s="26">
        <v>1.429642175173477E-2</v>
      </c>
      <c r="DR108" s="26">
        <v>2.7170104044611622E-3</v>
      </c>
      <c r="DS108" s="26">
        <v>1.929478739310051E-3</v>
      </c>
      <c r="DT108" s="26">
        <v>2.0941267505061481E-3</v>
      </c>
      <c r="DU108" s="26">
        <v>1.6516010232936822E-3</v>
      </c>
      <c r="DV108" s="26">
        <v>2.4079552958013498E-3</v>
      </c>
      <c r="DW108" s="26">
        <f t="shared" si="304"/>
        <v>7.844459516092557E-2</v>
      </c>
      <c r="DX108" s="26">
        <f t="shared" si="304"/>
        <v>2.0241251722103145E-4</v>
      </c>
      <c r="DY108" s="26">
        <f t="shared" si="304"/>
        <v>7.5481415781310957E-2</v>
      </c>
      <c r="DZ108" s="26">
        <f t="shared" ref="DZ108:EQ109" si="306">DZ93/2</f>
        <v>0</v>
      </c>
      <c r="EA108" s="26">
        <f t="shared" si="306"/>
        <v>3.2788376494304894E-5</v>
      </c>
      <c r="EB108" s="26">
        <f t="shared" si="306"/>
        <v>1.7789096866173122E-3</v>
      </c>
      <c r="EC108" s="26">
        <f t="shared" si="306"/>
        <v>2.2764550917455336E-3</v>
      </c>
      <c r="ED108" s="26">
        <f t="shared" si="306"/>
        <v>1.9734808214715524E-3</v>
      </c>
      <c r="EE108" s="26">
        <f t="shared" si="306"/>
        <v>1.9176484357991696E-3</v>
      </c>
      <c r="EF108" s="26">
        <f t="shared" si="306"/>
        <v>9.4215706775342134E-3</v>
      </c>
      <c r="EG108" s="26">
        <f t="shared" si="306"/>
        <v>2.6415527325132711E-3</v>
      </c>
      <c r="EH108" s="26">
        <f t="shared" si="306"/>
        <v>2.0788591274569076E-3</v>
      </c>
      <c r="EI108" s="26">
        <f t="shared" si="306"/>
        <v>6.7014483438139856E-3</v>
      </c>
      <c r="EJ108" s="26">
        <f t="shared" si="306"/>
        <v>1.2962113140284717E-3</v>
      </c>
      <c r="EK108" s="26">
        <f t="shared" si="306"/>
        <v>1.7778297461192257E-3</v>
      </c>
      <c r="EL108" s="26">
        <f t="shared" si="306"/>
        <v>1.4161657151033362E-3</v>
      </c>
      <c r="EM108" s="26">
        <f t="shared" si="306"/>
        <v>1.5318903283158949E-2</v>
      </c>
      <c r="EN108" s="26">
        <f t="shared" si="306"/>
        <v>1.4254311741909144E-2</v>
      </c>
      <c r="EO108" s="26">
        <f t="shared" si="306"/>
        <v>1.554403521922706E-2</v>
      </c>
      <c r="EP108" s="26">
        <f t="shared" si="306"/>
        <v>1.3398927746239584E-2</v>
      </c>
      <c r="EQ108" s="26">
        <f t="shared" si="306"/>
        <v>1.5769843886201299E-2</v>
      </c>
      <c r="ER108" s="27">
        <v>1.0377223556460318E-2</v>
      </c>
      <c r="ES108" s="27">
        <v>6.1272948266658696E-3</v>
      </c>
      <c r="ET108" s="27">
        <v>8.2467372490059605E-3</v>
      </c>
      <c r="EU108" s="27">
        <v>1.9035727720807812E-2</v>
      </c>
      <c r="EV108" s="27">
        <v>2.3961388701220339E-2</v>
      </c>
      <c r="EW108" s="27">
        <v>8.261343162645117E-3</v>
      </c>
      <c r="EX108" s="27">
        <v>2.537128460529412E-3</v>
      </c>
      <c r="EY108" s="27">
        <v>1.4459124317135681E-2</v>
      </c>
      <c r="EZ108" s="27">
        <v>1.2580538675038508E-2</v>
      </c>
      <c r="FA108" s="27">
        <v>3.156087821036356E-2</v>
      </c>
      <c r="FB108" s="27">
        <v>1.0710653181644842E-2</v>
      </c>
      <c r="FC108" s="27">
        <v>1.697643406109731E-2</v>
      </c>
      <c r="FD108" s="27">
        <v>1.2797503546164364E-2</v>
      </c>
      <c r="FE108" s="27">
        <v>1.091786321101703E-2</v>
      </c>
      <c r="FF108" s="27">
        <v>8.85252265149079E-3</v>
      </c>
      <c r="FG108" s="27">
        <v>1.4145122011776009E-2</v>
      </c>
      <c r="FH108" s="27">
        <v>4.665965966371895E-3</v>
      </c>
      <c r="FI108" s="27">
        <v>1.0385640796496648E-2</v>
      </c>
      <c r="FJ108" s="27">
        <v>1.6931240442614858E-2</v>
      </c>
      <c r="FK108" s="27">
        <v>1.3087130233720956E-2</v>
      </c>
      <c r="FL108" s="27">
        <v>2.0861327298554156E-2</v>
      </c>
      <c r="FM108" s="27">
        <v>2.0881030274183233E-2</v>
      </c>
      <c r="FN108" s="27">
        <v>2.1575954480519386E-2</v>
      </c>
      <c r="FO108" s="27">
        <v>2.7245136230582685E-2</v>
      </c>
      <c r="FP108" s="27">
        <v>2.4946813583605194E-2</v>
      </c>
      <c r="FQ108" s="27">
        <v>2.2196379307506425E-2</v>
      </c>
      <c r="FR108" s="27">
        <v>2.2560043520258841E-2</v>
      </c>
      <c r="FS108" s="27">
        <v>3.9157295525393411E-2</v>
      </c>
      <c r="FT108" s="27">
        <v>2.9000886986167856E-2</v>
      </c>
      <c r="FU108" s="27">
        <v>3.4000577917716428E-2</v>
      </c>
      <c r="FV108" s="27">
        <f>FV93/2</f>
        <v>2.9825655121117858E-2</v>
      </c>
      <c r="FW108" s="27">
        <f t="shared" ref="FW108:GY109" si="307">FW93/2</f>
        <v>6.3571290255285875E-3</v>
      </c>
      <c r="FX108" s="27">
        <f t="shared" si="307"/>
        <v>2.1318886482430311E-3</v>
      </c>
      <c r="FY108" s="27">
        <f t="shared" si="307"/>
        <v>8.8982623475096518E-3</v>
      </c>
      <c r="FZ108" s="27">
        <f t="shared" si="307"/>
        <v>6.5503789105404633E-3</v>
      </c>
      <c r="GA108" s="27">
        <f t="shared" si="307"/>
        <v>1.5713587398023462E-2</v>
      </c>
      <c r="GB108" s="27">
        <f t="shared" si="307"/>
        <v>4.4762062113605228E-3</v>
      </c>
      <c r="GC108" s="27">
        <f t="shared" si="307"/>
        <v>8.4128748369323315E-3</v>
      </c>
      <c r="GD108" s="27">
        <f t="shared" si="307"/>
        <v>6.4298747850706555E-3</v>
      </c>
      <c r="GE108" s="27">
        <f t="shared" si="307"/>
        <v>8.4629839716446886E-3</v>
      </c>
      <c r="GF108" s="27">
        <f t="shared" si="307"/>
        <v>8.5391490582390518E-3</v>
      </c>
      <c r="GG108" s="27">
        <f t="shared" si="307"/>
        <v>1.0855971676517145E-2</v>
      </c>
      <c r="GH108" s="27">
        <f t="shared" si="307"/>
        <v>6.3824524920131319E-3</v>
      </c>
      <c r="GI108" s="27">
        <f t="shared" si="307"/>
        <v>6.4570233631182309E-3</v>
      </c>
      <c r="GJ108" s="27">
        <f t="shared" si="307"/>
        <v>4.4780131784011284E-3</v>
      </c>
      <c r="GK108" s="27">
        <f t="shared" si="307"/>
        <v>1.1591791983834948E-2</v>
      </c>
      <c r="GL108" s="27">
        <f t="shared" si="307"/>
        <v>2.2768135295602961E-3</v>
      </c>
      <c r="GM108" s="27">
        <f t="shared" si="307"/>
        <v>1.1716095692518828E-2</v>
      </c>
      <c r="GN108" s="27">
        <f t="shared" si="307"/>
        <v>0</v>
      </c>
      <c r="GO108" s="27">
        <f t="shared" si="307"/>
        <v>6.7549699518464519E-3</v>
      </c>
      <c r="GP108" s="27">
        <f t="shared" si="307"/>
        <v>6.7855146439018956E-3</v>
      </c>
      <c r="GQ108" s="27">
        <f t="shared" si="307"/>
        <v>6.664094817984632E-3</v>
      </c>
      <c r="GR108" s="27">
        <f t="shared" si="307"/>
        <v>4.5051770957587542E-3</v>
      </c>
      <c r="GS108" s="27">
        <f t="shared" si="307"/>
        <v>4.2755218973028726E-3</v>
      </c>
      <c r="GT108" s="27">
        <f t="shared" si="307"/>
        <v>4.2016277243766753E-3</v>
      </c>
      <c r="GU108" s="27">
        <f t="shared" si="307"/>
        <v>6.395958827130916E-3</v>
      </c>
      <c r="GV108" s="27">
        <f t="shared" si="307"/>
        <v>9.685001633391338E-3</v>
      </c>
      <c r="GW108" s="27">
        <f t="shared" si="307"/>
        <v>6.8705629070569367E-3</v>
      </c>
      <c r="GX108" s="27">
        <f t="shared" si="307"/>
        <v>6.6584869892821101E-3</v>
      </c>
      <c r="GY108" s="27">
        <f t="shared" si="307"/>
        <v>1.8737321450952832E-2</v>
      </c>
      <c r="GZ108" s="27">
        <f>GZ93/2</f>
        <v>2.7173566526718401E-2</v>
      </c>
      <c r="HA108" s="27">
        <f t="shared" ref="HA108:IS109" si="308">HA93/2</f>
        <v>3.7334326431020075E-2</v>
      </c>
      <c r="HB108" s="27">
        <f t="shared" si="308"/>
        <v>3.4003117491137311E-2</v>
      </c>
      <c r="HC108" s="27">
        <f t="shared" si="308"/>
        <v>4.1039098225255557E-3</v>
      </c>
      <c r="HD108" s="27">
        <f t="shared" si="308"/>
        <v>1.027458495607904E-2</v>
      </c>
      <c r="HE108" s="27">
        <f t="shared" si="308"/>
        <v>1.6881639222526106E-2</v>
      </c>
      <c r="HF108" s="27">
        <f t="shared" si="308"/>
        <v>2.5424926855778025E-2</v>
      </c>
      <c r="HG108" s="27">
        <f t="shared" si="308"/>
        <v>1.7229507539427966E-2</v>
      </c>
      <c r="HH108" s="27">
        <f t="shared" si="308"/>
        <v>2.5693135104759061E-2</v>
      </c>
      <c r="HI108" s="27">
        <f t="shared" si="308"/>
        <v>3.9157295525393411E-2</v>
      </c>
      <c r="HJ108" s="27">
        <f t="shared" si="308"/>
        <v>2.8749197456754829E-2</v>
      </c>
      <c r="HK108" s="27">
        <f t="shared" si="308"/>
        <v>4.3265880250038984E-3</v>
      </c>
      <c r="HL108" s="27">
        <f t="shared" si="308"/>
        <v>6.3096227351763703E-3</v>
      </c>
      <c r="HM108" s="27">
        <f t="shared" si="308"/>
        <v>6.995524669841764E-3</v>
      </c>
      <c r="HN108" s="27">
        <f t="shared" si="308"/>
        <v>8.3105660047795675E-3</v>
      </c>
      <c r="HO108" s="27">
        <f t="shared" si="308"/>
        <v>6.1707886216158178E-3</v>
      </c>
      <c r="HP108" s="27">
        <f t="shared" si="308"/>
        <v>8.306465312977046E-3</v>
      </c>
      <c r="HQ108" s="27">
        <f t="shared" si="308"/>
        <v>1.0364359012865376E-2</v>
      </c>
      <c r="HR108" s="27">
        <f t="shared" si="308"/>
        <v>4.1550957137434586E-3</v>
      </c>
      <c r="HS108" s="27">
        <f t="shared" si="308"/>
        <v>4.1839823198452416E-3</v>
      </c>
      <c r="HT108" s="27">
        <f t="shared" si="308"/>
        <v>1.4666317524893051E-2</v>
      </c>
      <c r="HU108" s="27">
        <f t="shared" si="308"/>
        <v>1.0393246421263777E-2</v>
      </c>
      <c r="HV108" s="27">
        <f t="shared" si="308"/>
        <v>1.4072107255057592E-2</v>
      </c>
      <c r="HW108" s="27">
        <f t="shared" si="308"/>
        <v>9.6545771359738599E-3</v>
      </c>
      <c r="HX108" s="27">
        <f t="shared" si="308"/>
        <v>6.1268702040110541E-3</v>
      </c>
      <c r="HY108" s="27">
        <f t="shared" si="308"/>
        <v>1.0291985214552473E-2</v>
      </c>
      <c r="HZ108" s="27">
        <f t="shared" si="308"/>
        <v>2.2560043520258841E-2</v>
      </c>
      <c r="IA108" s="27">
        <f t="shared" si="308"/>
        <v>1.2351229049942965E-2</v>
      </c>
      <c r="IB108" s="27">
        <f t="shared" si="308"/>
        <v>8.2531170776131285E-3</v>
      </c>
      <c r="IC108" s="27">
        <f t="shared" si="308"/>
        <v>1.0733123215299546E-2</v>
      </c>
      <c r="ID108" s="27">
        <f t="shared" si="308"/>
        <v>2.4844990110712464E-2</v>
      </c>
      <c r="IE108" s="27">
        <f t="shared" si="308"/>
        <v>8.1936803543978566E-3</v>
      </c>
      <c r="IF108" s="27">
        <f t="shared" si="308"/>
        <v>1.8482361012580203E-2</v>
      </c>
      <c r="IG108" s="27">
        <f t="shared" si="308"/>
        <v>1.027383302132996E-2</v>
      </c>
      <c r="IH108" s="27">
        <f t="shared" si="308"/>
        <v>1.6325622031695176E-2</v>
      </c>
      <c r="II108" s="27">
        <f t="shared" si="308"/>
        <v>2.2196379307506425E-2</v>
      </c>
      <c r="IJ108" s="27">
        <f t="shared" si="308"/>
        <v>1.2278944222942692E-2</v>
      </c>
      <c r="IK108" s="27">
        <f t="shared" si="308"/>
        <v>1.2586144302077473E-2</v>
      </c>
      <c r="IL108" s="27">
        <f t="shared" si="308"/>
        <v>8.0465468700114656E-3</v>
      </c>
      <c r="IM108" s="27">
        <f t="shared" si="308"/>
        <v>1.0471260014790986E-2</v>
      </c>
      <c r="IN108" s="27">
        <f t="shared" si="308"/>
        <v>1.6570020038752308E-2</v>
      </c>
      <c r="IO108" s="27">
        <f t="shared" si="308"/>
        <v>1.3252334488034329E-2</v>
      </c>
      <c r="IP108" s="27">
        <f t="shared" si="308"/>
        <v>2.4562010296188902E-2</v>
      </c>
      <c r="IQ108" s="27">
        <f t="shared" si="308"/>
        <v>1.0162366582370583E-2</v>
      </c>
      <c r="IR108" s="27">
        <f t="shared" si="308"/>
        <v>1.0323218942621998E-2</v>
      </c>
      <c r="IS108" s="27">
        <f t="shared" si="308"/>
        <v>4.157608568497043E-3</v>
      </c>
      <c r="IT108" s="27">
        <f>IT93/2</f>
        <v>1.8692172252364855E-2</v>
      </c>
      <c r="IU108" s="27">
        <f t="shared" ref="IU108:JJ109" si="309">IU93/2</f>
        <v>1.9011131848604479E-2</v>
      </c>
      <c r="IV108" s="27">
        <f t="shared" si="309"/>
        <v>1.689153736217331E-2</v>
      </c>
      <c r="IW108" s="27">
        <f t="shared" si="309"/>
        <v>1.5215017392223218E-2</v>
      </c>
      <c r="IX108" s="27">
        <f t="shared" si="309"/>
        <v>2.0061787728677498E-2</v>
      </c>
      <c r="IY108" s="27">
        <f t="shared" si="309"/>
        <v>8.0946472047956457E-3</v>
      </c>
      <c r="IZ108" s="27">
        <f t="shared" si="309"/>
        <v>1.2072551310954208E-2</v>
      </c>
      <c r="JA108" s="27">
        <f t="shared" si="309"/>
        <v>2.0385817755698948E-2</v>
      </c>
      <c r="JB108" s="27">
        <f t="shared" si="309"/>
        <v>1.0507983633960686E-2</v>
      </c>
      <c r="JC108" s="27">
        <f t="shared" si="309"/>
        <v>1.2207350308327069E-2</v>
      </c>
      <c r="JD108" s="27">
        <f t="shared" si="309"/>
        <v>8.0426773774313794E-3</v>
      </c>
      <c r="JE108" s="27">
        <f t="shared" si="309"/>
        <v>8.3197154385541514E-3</v>
      </c>
      <c r="JF108" s="27">
        <f t="shared" si="309"/>
        <v>8.1838896630085176E-3</v>
      </c>
      <c r="JG108" s="27">
        <f t="shared" si="309"/>
        <v>1.0728232807313606E-2</v>
      </c>
      <c r="JH108" s="27">
        <f t="shared" si="309"/>
        <v>1.8783477915978935E-2</v>
      </c>
      <c r="JI108" s="27">
        <f t="shared" si="309"/>
        <v>8.2810491353239608E-3</v>
      </c>
      <c r="JJ108" s="27">
        <f t="shared" si="309"/>
        <v>8.1911535785130669E-3</v>
      </c>
      <c r="JK108" s="27">
        <f>JK93/2</f>
        <v>0</v>
      </c>
      <c r="JL108" s="27">
        <f t="shared" ref="JL108:LS109" si="310">JL93/2</f>
        <v>3.4859768011882397E-2</v>
      </c>
      <c r="JM108" s="27">
        <f t="shared" si="310"/>
        <v>0</v>
      </c>
      <c r="JN108" s="27">
        <f t="shared" si="310"/>
        <v>6.2016399500430731E-2</v>
      </c>
      <c r="JO108" s="27">
        <f t="shared" si="310"/>
        <v>3.328650117172903E-2</v>
      </c>
      <c r="JP108" s="27">
        <f t="shared" si="310"/>
        <v>0</v>
      </c>
      <c r="JQ108" s="27">
        <f t="shared" si="310"/>
        <v>0</v>
      </c>
      <c r="JR108" s="27">
        <f t="shared" si="310"/>
        <v>0</v>
      </c>
      <c r="JS108" s="27">
        <f t="shared" si="310"/>
        <v>0</v>
      </c>
      <c r="JT108" s="27">
        <f t="shared" si="310"/>
        <v>0</v>
      </c>
      <c r="JU108" s="27">
        <f t="shared" si="310"/>
        <v>0</v>
      </c>
      <c r="JV108" s="27">
        <f t="shared" si="310"/>
        <v>0</v>
      </c>
      <c r="JW108" s="27">
        <f t="shared" si="310"/>
        <v>0</v>
      </c>
      <c r="JX108" s="27">
        <f t="shared" si="310"/>
        <v>0</v>
      </c>
      <c r="JY108" s="27">
        <f t="shared" si="310"/>
        <v>0</v>
      </c>
      <c r="JZ108" s="27">
        <f t="shared" si="310"/>
        <v>0</v>
      </c>
      <c r="KA108" s="27">
        <f t="shared" si="310"/>
        <v>0</v>
      </c>
      <c r="KB108" s="27">
        <f t="shared" si="310"/>
        <v>0</v>
      </c>
      <c r="KC108" s="27">
        <f t="shared" si="310"/>
        <v>0</v>
      </c>
      <c r="KD108" s="27">
        <f t="shared" si="310"/>
        <v>0</v>
      </c>
      <c r="KE108" s="27">
        <f t="shared" si="310"/>
        <v>0</v>
      </c>
      <c r="KF108" s="27">
        <f t="shared" si="310"/>
        <v>0</v>
      </c>
      <c r="KG108" s="27">
        <f t="shared" si="310"/>
        <v>0</v>
      </c>
      <c r="KH108" s="27">
        <f t="shared" si="310"/>
        <v>0</v>
      </c>
      <c r="KI108" s="27">
        <f t="shared" si="310"/>
        <v>0</v>
      </c>
      <c r="KJ108" s="27">
        <f t="shared" si="310"/>
        <v>0</v>
      </c>
      <c r="KK108" s="27">
        <f t="shared" si="310"/>
        <v>0</v>
      </c>
      <c r="KL108" s="27">
        <f t="shared" si="310"/>
        <v>0</v>
      </c>
      <c r="KM108" s="238">
        <f t="shared" si="310"/>
        <v>0</v>
      </c>
      <c r="KN108" s="238">
        <f t="shared" si="310"/>
        <v>0</v>
      </c>
      <c r="KO108" s="239">
        <f t="shared" si="310"/>
        <v>0</v>
      </c>
      <c r="KP108" s="239">
        <f t="shared" si="310"/>
        <v>0</v>
      </c>
      <c r="KQ108" s="239">
        <f t="shared" si="310"/>
        <v>0</v>
      </c>
      <c r="KR108" s="239">
        <f t="shared" si="310"/>
        <v>0</v>
      </c>
      <c r="KS108" s="239">
        <f t="shared" si="310"/>
        <v>0</v>
      </c>
      <c r="KT108" s="239">
        <f t="shared" si="310"/>
        <v>0</v>
      </c>
      <c r="KU108" s="239">
        <f t="shared" si="310"/>
        <v>0</v>
      </c>
      <c r="KV108" s="239">
        <f t="shared" si="310"/>
        <v>0</v>
      </c>
      <c r="KW108" s="239">
        <f t="shared" si="310"/>
        <v>0</v>
      </c>
      <c r="KX108" s="239">
        <f t="shared" si="310"/>
        <v>0</v>
      </c>
      <c r="KY108" s="239">
        <f t="shared" si="310"/>
        <v>0</v>
      </c>
      <c r="KZ108" s="239">
        <f t="shared" si="310"/>
        <v>0</v>
      </c>
      <c r="LA108" s="239">
        <f t="shared" si="310"/>
        <v>0</v>
      </c>
      <c r="LB108" s="239">
        <f t="shared" si="310"/>
        <v>0</v>
      </c>
      <c r="LC108" s="239">
        <f t="shared" si="310"/>
        <v>0</v>
      </c>
      <c r="LD108" s="239">
        <f t="shared" si="310"/>
        <v>0</v>
      </c>
      <c r="LE108" s="239">
        <f t="shared" si="310"/>
        <v>0</v>
      </c>
      <c r="LF108" s="239">
        <f t="shared" si="310"/>
        <v>0</v>
      </c>
      <c r="LG108" s="239">
        <f t="shared" si="310"/>
        <v>0</v>
      </c>
      <c r="LH108" s="239">
        <f t="shared" si="310"/>
        <v>0</v>
      </c>
      <c r="LI108" s="239">
        <f t="shared" si="310"/>
        <v>0</v>
      </c>
      <c r="LJ108" s="239">
        <f t="shared" si="310"/>
        <v>0</v>
      </c>
      <c r="LK108" s="239">
        <f t="shared" si="310"/>
        <v>0</v>
      </c>
      <c r="LL108" s="239">
        <f t="shared" si="310"/>
        <v>0</v>
      </c>
      <c r="LM108" s="240">
        <f t="shared" si="310"/>
        <v>0</v>
      </c>
      <c r="LN108" s="240">
        <f t="shared" si="310"/>
        <v>0</v>
      </c>
      <c r="LO108" s="240">
        <f t="shared" si="310"/>
        <v>0</v>
      </c>
      <c r="LP108" s="240">
        <f t="shared" si="310"/>
        <v>0</v>
      </c>
      <c r="LQ108" s="240">
        <f t="shared" si="310"/>
        <v>0</v>
      </c>
      <c r="LR108" s="240">
        <f t="shared" si="310"/>
        <v>0</v>
      </c>
      <c r="LS108" s="240">
        <f t="shared" si="310"/>
        <v>0</v>
      </c>
      <c r="LT108" s="127">
        <f>LT93/2</f>
        <v>0</v>
      </c>
      <c r="LU108" s="127">
        <f t="shared" ref="LU108:NE109" si="311">LU93/2</f>
        <v>8.1583355526323974E-3</v>
      </c>
      <c r="LV108" s="127">
        <f t="shared" si="311"/>
        <v>6.2048157053210817E-3</v>
      </c>
      <c r="LW108" s="127">
        <f t="shared" si="311"/>
        <v>1.4520040881173674E-2</v>
      </c>
      <c r="LX108" s="127">
        <f t="shared" si="311"/>
        <v>4.108783924236077E-3</v>
      </c>
      <c r="LY108" s="127">
        <f t="shared" si="311"/>
        <v>1.8440242980276203E-2</v>
      </c>
      <c r="LZ108" s="127">
        <f t="shared" si="311"/>
        <v>0</v>
      </c>
      <c r="MA108" s="127">
        <f t="shared" si="311"/>
        <v>8.5261732532737906E-3</v>
      </c>
      <c r="MB108" s="127">
        <f t="shared" si="311"/>
        <v>0</v>
      </c>
      <c r="MC108" s="127">
        <f t="shared" si="311"/>
        <v>4.145541922955181E-3</v>
      </c>
      <c r="MD108" s="127">
        <f t="shared" si="311"/>
        <v>4.0299976833621243E-3</v>
      </c>
      <c r="ME108" s="127">
        <f t="shared" si="311"/>
        <v>0</v>
      </c>
      <c r="MF108" s="127">
        <f t="shared" si="311"/>
        <v>0</v>
      </c>
      <c r="MG108" s="127">
        <f t="shared" si="311"/>
        <v>0</v>
      </c>
      <c r="MH108" s="127">
        <f t="shared" si="311"/>
        <v>8.3532092434402804E-3</v>
      </c>
      <c r="MI108" s="127">
        <f t="shared" si="311"/>
        <v>0</v>
      </c>
      <c r="MJ108" s="127">
        <f t="shared" si="311"/>
        <v>6.3921423796232859E-3</v>
      </c>
      <c r="MK108" s="127">
        <f t="shared" si="311"/>
        <v>0</v>
      </c>
      <c r="ML108" s="127">
        <f t="shared" si="311"/>
        <v>0</v>
      </c>
      <c r="MM108" s="127">
        <f t="shared" si="311"/>
        <v>7.0669360808700982E-3</v>
      </c>
      <c r="MN108" s="127">
        <f t="shared" si="311"/>
        <v>4.2611218735191447E-3</v>
      </c>
      <c r="MO108" s="127">
        <f t="shared" si="311"/>
        <v>6.4518922325680177E-3</v>
      </c>
      <c r="MP108" s="127">
        <f t="shared" si="311"/>
        <v>0</v>
      </c>
      <c r="MQ108" s="127">
        <f t="shared" si="311"/>
        <v>0</v>
      </c>
      <c r="MR108" s="127">
        <f t="shared" si="311"/>
        <v>0</v>
      </c>
      <c r="MS108" s="127">
        <f t="shared" si="311"/>
        <v>0</v>
      </c>
      <c r="MT108" s="127">
        <f t="shared" si="311"/>
        <v>0</v>
      </c>
      <c r="MU108" s="127">
        <f t="shared" si="311"/>
        <v>9.4023699139264075E-3</v>
      </c>
      <c r="MV108" s="127">
        <f t="shared" si="311"/>
        <v>4.7145996885075581E-3</v>
      </c>
      <c r="MW108" s="127">
        <f t="shared" si="311"/>
        <v>0</v>
      </c>
      <c r="MX108" s="127">
        <f t="shared" si="311"/>
        <v>0</v>
      </c>
      <c r="MY108" s="127">
        <f t="shared" si="311"/>
        <v>4.7777288478506267E-3</v>
      </c>
      <c r="MZ108" s="127">
        <f t="shared" si="311"/>
        <v>7.0930330141202487E-3</v>
      </c>
      <c r="NA108" s="127">
        <f t="shared" si="311"/>
        <v>0</v>
      </c>
      <c r="NB108" s="127">
        <f t="shared" si="311"/>
        <v>0</v>
      </c>
      <c r="NC108" s="127">
        <f t="shared" si="311"/>
        <v>0</v>
      </c>
      <c r="ND108" s="127">
        <f t="shared" si="311"/>
        <v>2.1246295152414557E-3</v>
      </c>
      <c r="NE108" s="127">
        <f t="shared" si="311"/>
        <v>1.6897930641899258E-2</v>
      </c>
    </row>
    <row r="109" spans="1:369" s="38" customFormat="1">
      <c r="A109" s="24" t="s">
        <v>235</v>
      </c>
      <c r="B109" s="24">
        <f>B94/2</f>
        <v>3.9329075576123439E-2</v>
      </c>
      <c r="C109" s="24">
        <f t="shared" si="304"/>
        <v>3.2040565076547366E-2</v>
      </c>
      <c r="D109" s="24">
        <f t="shared" si="304"/>
        <v>9.0298288697798726E-2</v>
      </c>
      <c r="E109" s="24">
        <f t="shared" si="304"/>
        <v>6.9730324084346026E-2</v>
      </c>
      <c r="F109" s="24">
        <f t="shared" si="304"/>
        <v>7.6104075672071045E-2</v>
      </c>
      <c r="G109" s="24">
        <f t="shared" si="304"/>
        <v>8.0979555145153009E-2</v>
      </c>
      <c r="H109" s="24">
        <f t="shared" si="304"/>
        <v>7.7296385253176988E-2</v>
      </c>
      <c r="I109" s="24">
        <f t="shared" si="304"/>
        <v>8.7265693971689332E-2</v>
      </c>
      <c r="J109" s="24">
        <f t="shared" si="304"/>
        <v>9.1880284413295474E-2</v>
      </c>
      <c r="K109" s="24">
        <f t="shared" si="304"/>
        <v>7.1338699535157549E-2</v>
      </c>
      <c r="L109" s="24">
        <f t="shared" si="304"/>
        <v>7.4180895118971996E-2</v>
      </c>
      <c r="M109" s="24">
        <f t="shared" si="304"/>
        <v>3.2129976067906033E-2</v>
      </c>
      <c r="N109" s="24">
        <f t="shared" si="304"/>
        <v>3.0331054897721602E-2</v>
      </c>
      <c r="O109" s="24">
        <f t="shared" si="304"/>
        <v>7.4238664218973807E-2</v>
      </c>
      <c r="P109" s="24">
        <f t="shared" si="304"/>
        <v>5.4413763365700349E-2</v>
      </c>
      <c r="Q109" s="24">
        <f t="shared" si="304"/>
        <v>6.7472156643982706E-2</v>
      </c>
      <c r="R109" s="24">
        <f t="shared" si="304"/>
        <v>5.1199491417406678E-2</v>
      </c>
      <c r="S109" s="24">
        <f t="shared" si="304"/>
        <v>5.2633755752349569E-2</v>
      </c>
      <c r="T109" s="24">
        <f t="shared" si="304"/>
        <v>4.0109511495324164E-2</v>
      </c>
      <c r="U109" s="24">
        <f t="shared" si="304"/>
        <v>4.165562749308243E-2</v>
      </c>
      <c r="V109" s="24">
        <f t="shared" si="304"/>
        <v>3.4283318157701255E-2</v>
      </c>
      <c r="W109" s="24">
        <f t="shared" si="304"/>
        <v>4.5001070911429776E-2</v>
      </c>
      <c r="X109" s="24">
        <f t="shared" si="304"/>
        <v>3.4803225958127799E-2</v>
      </c>
      <c r="Y109" s="24">
        <f t="shared" si="304"/>
        <v>3.3781445392014421E-2</v>
      </c>
      <c r="Z109" s="24">
        <f t="shared" si="304"/>
        <v>3.6516583502645888E-2</v>
      </c>
      <c r="AA109" s="24">
        <f t="shared" si="304"/>
        <v>3.548470917635136E-2</v>
      </c>
      <c r="AB109" s="24">
        <f t="shared" si="304"/>
        <v>6.3252858658952235E-2</v>
      </c>
      <c r="AC109" s="24">
        <f t="shared" si="304"/>
        <v>4.2529558723459975E-2</v>
      </c>
      <c r="AD109" s="24">
        <f t="shared" si="304"/>
        <v>3.3976069672734775E-2</v>
      </c>
      <c r="AE109" s="24">
        <f t="shared" si="304"/>
        <v>3.4651079859170507E-2</v>
      </c>
      <c r="AF109" s="24">
        <f t="shared" si="304"/>
        <v>3.7928471691681155E-2</v>
      </c>
      <c r="AG109" s="24">
        <f t="shared" si="304"/>
        <v>4.0191227370015632E-2</v>
      </c>
      <c r="AH109" s="24">
        <f t="shared" si="304"/>
        <v>3.6280158087128894E-2</v>
      </c>
      <c r="AI109" s="24">
        <f t="shared" si="304"/>
        <v>3.9912619178398716E-2</v>
      </c>
      <c r="AJ109" s="24">
        <f t="shared" si="304"/>
        <v>4.4004352006208412E-2</v>
      </c>
      <c r="AK109" s="24">
        <f t="shared" si="304"/>
        <v>4.3917064419470769E-2</v>
      </c>
      <c r="AL109" s="24">
        <f t="shared" si="304"/>
        <v>5.3889660672091479E-2</v>
      </c>
      <c r="AM109" s="24">
        <f t="shared" si="304"/>
        <v>3.2260490625505241E-2</v>
      </c>
      <c r="AN109" s="24">
        <f t="shared" si="304"/>
        <v>3.4912624230826944E-2</v>
      </c>
      <c r="AO109" s="24">
        <f t="shared" si="304"/>
        <v>2.4467323920005338E-2</v>
      </c>
      <c r="AP109" s="24">
        <f t="shared" si="304"/>
        <v>3.5144843122378366E-2</v>
      </c>
      <c r="AQ109" s="24">
        <f t="shared" si="304"/>
        <v>5.4318114224166866E-2</v>
      </c>
      <c r="AR109" s="24">
        <f t="shared" si="304"/>
        <v>3.9997858571566729E-2</v>
      </c>
      <c r="AS109" s="24">
        <f t="shared" si="304"/>
        <v>7.387798727130987E-2</v>
      </c>
      <c r="AT109" s="24">
        <f t="shared" si="304"/>
        <v>6.0358317006192652E-2</v>
      </c>
      <c r="AU109" s="24">
        <f t="shared" si="304"/>
        <v>6.4587028683003936E-2</v>
      </c>
      <c r="AV109" s="24">
        <f t="shared" si="304"/>
        <v>1.5002293087397596E-2</v>
      </c>
      <c r="AW109" s="24">
        <f t="shared" si="304"/>
        <v>7.4779358444776404E-3</v>
      </c>
      <c r="AX109" s="83">
        <f>AX94/2</f>
        <v>0</v>
      </c>
      <c r="AY109" s="83">
        <f t="shared" si="305"/>
        <v>4.78268337413554E-2</v>
      </c>
      <c r="AZ109" s="83">
        <f t="shared" si="305"/>
        <v>3.2760490243665438E-2</v>
      </c>
      <c r="BA109" s="83">
        <f t="shared" si="305"/>
        <v>3.8314250147527866E-2</v>
      </c>
      <c r="BB109" s="83">
        <f t="shared" si="305"/>
        <v>4.9848145683953342E-2</v>
      </c>
      <c r="BC109" s="83">
        <f t="shared" si="305"/>
        <v>5.4847645999647837E-2</v>
      </c>
      <c r="BD109" s="83">
        <f t="shared" si="305"/>
        <v>5.7418395838245873E-2</v>
      </c>
      <c r="BE109" s="83">
        <f t="shared" si="305"/>
        <v>4.8037951168697524E-2</v>
      </c>
      <c r="BF109" s="83">
        <f t="shared" si="305"/>
        <v>4.2244864482845035E-2</v>
      </c>
      <c r="BG109" s="83">
        <f t="shared" si="305"/>
        <v>1.7070306285925017E-2</v>
      </c>
      <c r="BH109" s="83">
        <f t="shared" si="305"/>
        <v>5.6929563929862793E-2</v>
      </c>
      <c r="BI109" s="83">
        <f t="shared" si="305"/>
        <v>5.9712733754191588E-2</v>
      </c>
      <c r="BJ109" s="83">
        <f t="shared" si="305"/>
        <v>1.0019583287533067E-2</v>
      </c>
      <c r="BK109" s="83">
        <f t="shared" si="305"/>
        <v>1.4191418920232004E-2</v>
      </c>
      <c r="BL109" s="83">
        <f t="shared" si="305"/>
        <v>8.4149270010881929E-3</v>
      </c>
      <c r="BM109" s="83">
        <f t="shared" si="305"/>
        <v>1.730505410048884E-3</v>
      </c>
      <c r="BN109" s="83">
        <f t="shared" si="305"/>
        <v>7.3434207927840041E-3</v>
      </c>
      <c r="BO109" s="83">
        <f t="shared" si="305"/>
        <v>7.0097620468607168E-3</v>
      </c>
      <c r="BP109" s="83">
        <f t="shared" si="305"/>
        <v>1.9801714537875853E-2</v>
      </c>
      <c r="BQ109" s="83">
        <f t="shared" si="305"/>
        <v>1.5908135470724317E-2</v>
      </c>
      <c r="BR109" s="83">
        <f t="shared" si="305"/>
        <v>9.7213482095440517E-3</v>
      </c>
      <c r="BS109" s="83">
        <f t="shared" si="305"/>
        <v>1.5696032059618649E-2</v>
      </c>
      <c r="BT109" s="83">
        <f t="shared" si="305"/>
        <v>3.5386853869667494E-2</v>
      </c>
      <c r="BU109" s="83">
        <f t="shared" si="305"/>
        <v>3.1771086842042898E-2</v>
      </c>
      <c r="BV109" s="83">
        <f t="shared" si="305"/>
        <v>1.9835608955008199E-2</v>
      </c>
      <c r="BW109" s="83">
        <f t="shared" si="305"/>
        <v>3.7812699101998436E-2</v>
      </c>
      <c r="BX109" s="83">
        <f t="shared" si="305"/>
        <v>3.8133754627548665E-2</v>
      </c>
      <c r="BY109" s="83">
        <f t="shared" si="305"/>
        <v>3.0482599420083092E-2</v>
      </c>
      <c r="BZ109" s="83">
        <f t="shared" si="305"/>
        <v>3.8431508934908237E-2</v>
      </c>
      <c r="CA109" s="83">
        <f t="shared" si="305"/>
        <v>3.4523197778786374E-2</v>
      </c>
      <c r="CB109" s="83">
        <f t="shared" si="305"/>
        <v>4.5917654132564871E-2</v>
      </c>
      <c r="CC109" s="83">
        <f t="shared" si="305"/>
        <v>2.9005428785409841E-2</v>
      </c>
      <c r="CD109" s="83">
        <f t="shared" si="305"/>
        <v>4.9578705641201051E-2</v>
      </c>
      <c r="CE109" s="83">
        <f t="shared" si="305"/>
        <v>3.3968681114412869E-2</v>
      </c>
      <c r="CF109" s="83">
        <f t="shared" si="305"/>
        <v>3.0777392513073355E-2</v>
      </c>
      <c r="CG109" s="83">
        <f t="shared" si="305"/>
        <v>2.1796778344487726E-2</v>
      </c>
      <c r="CH109" s="83">
        <f t="shared" si="305"/>
        <v>4.1300219747708602E-2</v>
      </c>
      <c r="CI109" s="83">
        <f t="shared" si="305"/>
        <v>4.2594666671094475E-2</v>
      </c>
      <c r="CJ109" s="83">
        <f t="shared" si="305"/>
        <v>2.356312469220118E-2</v>
      </c>
      <c r="CK109" s="83">
        <f t="shared" si="305"/>
        <v>4.299917056150316E-2</v>
      </c>
      <c r="CL109" s="83">
        <f t="shared" si="305"/>
        <v>1.9488221705969457E-2</v>
      </c>
      <c r="CM109" s="83">
        <f t="shared" si="305"/>
        <v>2.119615563654411E-2</v>
      </c>
      <c r="CN109" s="83">
        <f t="shared" si="305"/>
        <v>2.5208834891064704E-2</v>
      </c>
      <c r="CO109" s="83">
        <f t="shared" si="305"/>
        <v>1.7776326120859384E-2</v>
      </c>
      <c r="CP109" s="83">
        <f t="shared" si="305"/>
        <v>1.3890664529651028E-2</v>
      </c>
      <c r="CQ109" s="83">
        <f t="shared" si="305"/>
        <v>1.9490961565429007E-2</v>
      </c>
      <c r="CR109" s="24">
        <f t="shared" si="305"/>
        <v>1.2740919031434312E-2</v>
      </c>
      <c r="CS109" s="24">
        <f t="shared" si="305"/>
        <v>3.1295810790593938E-2</v>
      </c>
      <c r="CT109" s="24">
        <f t="shared" si="305"/>
        <v>2.9270558601893617E-2</v>
      </c>
      <c r="CU109" s="24">
        <f t="shared" si="305"/>
        <v>2.4932763980111305E-2</v>
      </c>
      <c r="CV109" s="24">
        <f t="shared" si="305"/>
        <v>2.4398603293439958E-2</v>
      </c>
      <c r="CW109" s="24">
        <f t="shared" si="305"/>
        <v>2.7912324425177725E-2</v>
      </c>
      <c r="CX109" s="24">
        <f t="shared" si="305"/>
        <v>3.2797918655898817E-2</v>
      </c>
      <c r="CY109" s="24">
        <f t="shared" si="305"/>
        <v>4.3248875389937907E-2</v>
      </c>
      <c r="CZ109" s="24">
        <f t="shared" si="305"/>
        <v>3.947539127858974E-2</v>
      </c>
      <c r="DA109" s="24">
        <f t="shared" si="305"/>
        <v>2.2452801492301392E-2</v>
      </c>
      <c r="DB109" s="24">
        <f t="shared" si="305"/>
        <v>3.3630471262309856E-2</v>
      </c>
      <c r="DC109" s="26">
        <f t="shared" si="304"/>
        <v>0.11568022027369337</v>
      </c>
      <c r="DD109" s="26">
        <f t="shared" si="304"/>
        <v>0.28516966282295014</v>
      </c>
      <c r="DE109" s="26">
        <f t="shared" si="304"/>
        <v>0.24552533153304429</v>
      </c>
      <c r="DF109" s="26">
        <f t="shared" si="304"/>
        <v>0.11463629117881372</v>
      </c>
      <c r="DG109" s="26">
        <f t="shared" si="304"/>
        <v>0.11352590035057034</v>
      </c>
      <c r="DH109" s="26">
        <f t="shared" si="304"/>
        <v>0.14413339435307404</v>
      </c>
      <c r="DI109" s="26">
        <f t="shared" si="304"/>
        <v>0.17553239693601219</v>
      </c>
      <c r="DJ109" s="26">
        <f t="shared" si="304"/>
        <v>0.16810894063952533</v>
      </c>
      <c r="DK109" s="26">
        <f t="shared" si="304"/>
        <v>0.17228143026318887</v>
      </c>
      <c r="DL109" s="26">
        <f t="shared" si="304"/>
        <v>0.17501814925543788</v>
      </c>
      <c r="DM109" s="26">
        <f t="shared" si="304"/>
        <v>0.23950889984934695</v>
      </c>
      <c r="DN109" s="26">
        <f t="shared" si="304"/>
        <v>0.13714758449172254</v>
      </c>
      <c r="DO109" s="26">
        <f t="shared" si="304"/>
        <v>0.12323196637767793</v>
      </c>
      <c r="DP109" s="26">
        <f t="shared" si="304"/>
        <v>0.11606558833279948</v>
      </c>
      <c r="DQ109" s="26">
        <v>0.17415239063312607</v>
      </c>
      <c r="DR109" s="26">
        <v>0.19322631157630726</v>
      </c>
      <c r="DS109" s="26">
        <v>0.27827059123092812</v>
      </c>
      <c r="DT109" s="26">
        <v>0.2045295482608615</v>
      </c>
      <c r="DU109" s="26">
        <v>0.1670018690708347</v>
      </c>
      <c r="DV109" s="26">
        <v>0.16046717749959374</v>
      </c>
      <c r="DW109" s="26">
        <f t="shared" si="304"/>
        <v>8.2557954997877908E-2</v>
      </c>
      <c r="DX109" s="26">
        <f t="shared" si="304"/>
        <v>4.3211167109436704E-2</v>
      </c>
      <c r="DY109" s="26">
        <f t="shared" si="304"/>
        <v>4.0014792149371731E-2</v>
      </c>
      <c r="DZ109" s="26">
        <f t="shared" si="306"/>
        <v>4.9517176935118611E-2</v>
      </c>
      <c r="EA109" s="26">
        <f t="shared" si="306"/>
        <v>8.6174671572196812E-2</v>
      </c>
      <c r="EB109" s="26">
        <f t="shared" si="306"/>
        <v>2.1938367691254203E-2</v>
      </c>
      <c r="EC109" s="26">
        <f t="shared" si="306"/>
        <v>1.5356072282759098E-2</v>
      </c>
      <c r="ED109" s="26">
        <f t="shared" si="306"/>
        <v>1.7717717205786295E-2</v>
      </c>
      <c r="EE109" s="26">
        <f t="shared" si="306"/>
        <v>5.873206962296848E-2</v>
      </c>
      <c r="EF109" s="26">
        <f t="shared" si="306"/>
        <v>2.1182709852246569E-2</v>
      </c>
      <c r="EG109" s="26">
        <f t="shared" si="306"/>
        <v>5.9679898405205871E-2</v>
      </c>
      <c r="EH109" s="26">
        <f t="shared" si="306"/>
        <v>3.9000388590635447E-2</v>
      </c>
      <c r="EI109" s="26">
        <f t="shared" si="306"/>
        <v>3.6640247825134732E-2</v>
      </c>
      <c r="EJ109" s="26">
        <f t="shared" si="306"/>
        <v>6.3824346015106365E-2</v>
      </c>
      <c r="EK109" s="26">
        <f t="shared" si="306"/>
        <v>4.8097444977001164E-2</v>
      </c>
      <c r="EL109" s="26">
        <f t="shared" si="306"/>
        <v>5.3961194156354662E-2</v>
      </c>
      <c r="EM109" s="26">
        <f t="shared" si="306"/>
        <v>3.6732029735898529E-2</v>
      </c>
      <c r="EN109" s="26">
        <f t="shared" si="306"/>
        <v>4.6257205522757701E-2</v>
      </c>
      <c r="EO109" s="26">
        <f t="shared" si="306"/>
        <v>5.5583155401929152E-2</v>
      </c>
      <c r="EP109" s="26">
        <f t="shared" si="306"/>
        <v>5.5069248939937074E-2</v>
      </c>
      <c r="EQ109" s="26">
        <f t="shared" si="306"/>
        <v>5.1225556359052994E-2</v>
      </c>
      <c r="ER109" s="27">
        <v>1.561195921552863E-2</v>
      </c>
      <c r="ES109" s="27">
        <v>1.9972715460202458E-2</v>
      </c>
      <c r="ET109" s="27">
        <v>1.2406760333548969E-2</v>
      </c>
      <c r="EU109" s="27">
        <v>8.9494375349484546E-3</v>
      </c>
      <c r="EV109" s="27">
        <v>1.3108576283454415E-2</v>
      </c>
      <c r="EW109" s="27">
        <v>1.7089509419459446E-2</v>
      </c>
      <c r="EX109" s="27">
        <v>9.3689251932854323E-2</v>
      </c>
      <c r="EY109" s="27">
        <v>1.8645388520063207E-2</v>
      </c>
      <c r="EZ109" s="27">
        <v>1.419504376354664E-2</v>
      </c>
      <c r="FA109" s="27">
        <v>8.0718714333133657E-2</v>
      </c>
      <c r="FB109" s="27">
        <v>1.1279509958864542E-2</v>
      </c>
      <c r="FC109" s="27">
        <v>2.2347593303915999E-2</v>
      </c>
      <c r="FD109" s="27">
        <v>3.6901845290746978E-2</v>
      </c>
      <c r="FE109" s="27">
        <v>3.6135707719528905E-2</v>
      </c>
      <c r="FF109" s="27">
        <v>3.9954392956171272E-2</v>
      </c>
      <c r="FG109" s="27">
        <v>1.7733795135167617E-3</v>
      </c>
      <c r="FH109" s="27">
        <v>2.9833673465716779E-2</v>
      </c>
      <c r="FI109" s="27">
        <v>2.6561858229397304E-2</v>
      </c>
      <c r="FJ109" s="27">
        <v>4.4576201831389162E-2</v>
      </c>
      <c r="FK109" s="27">
        <v>7.2192501388602365E-2</v>
      </c>
      <c r="FL109" s="27">
        <v>1.0984649816802224E-2</v>
      </c>
      <c r="FM109" s="27">
        <v>7.8535889499995529E-3</v>
      </c>
      <c r="FN109" s="27">
        <v>9.7379492564637869E-3</v>
      </c>
      <c r="FO109" s="27">
        <v>1.1035446536327159E-2</v>
      </c>
      <c r="FP109" s="27">
        <v>5.0041469391194027E-2</v>
      </c>
      <c r="FQ109" s="27">
        <v>3.3393225711656087E-2</v>
      </c>
      <c r="FR109" s="27">
        <v>4.4739537004697835E-2</v>
      </c>
      <c r="FS109" s="27">
        <v>0.10472886507978295</v>
      </c>
      <c r="FT109" s="27">
        <v>7.2157690357933055E-2</v>
      </c>
      <c r="FU109" s="27">
        <v>5.4562122683932145E-2</v>
      </c>
      <c r="FV109" s="27">
        <f>FV94/2</f>
        <v>4.8076124407790176E-3</v>
      </c>
      <c r="FW109" s="27">
        <f t="shared" si="307"/>
        <v>4.7819746069081943E-3</v>
      </c>
      <c r="FX109" s="27">
        <f t="shared" si="307"/>
        <v>1.4432888817803574E-2</v>
      </c>
      <c r="FY109" s="27">
        <f t="shared" si="307"/>
        <v>5.0201039361310222E-3</v>
      </c>
      <c r="FZ109" s="27">
        <f t="shared" si="307"/>
        <v>3.2848943278266439E-3</v>
      </c>
      <c r="GA109" s="27">
        <f t="shared" si="307"/>
        <v>1.0131524415102212E-2</v>
      </c>
      <c r="GB109" s="27">
        <f t="shared" si="307"/>
        <v>8.4177560153543326E-3</v>
      </c>
      <c r="GC109" s="27">
        <f t="shared" si="307"/>
        <v>1.107461700707481E-2</v>
      </c>
      <c r="GD109" s="27">
        <f t="shared" si="307"/>
        <v>6.4489274585709279E-3</v>
      </c>
      <c r="GE109" s="27">
        <f t="shared" si="307"/>
        <v>2.3872671701659548E-2</v>
      </c>
      <c r="GF109" s="27">
        <f t="shared" si="307"/>
        <v>1.1240843019697683E-2</v>
      </c>
      <c r="GG109" s="27">
        <f t="shared" si="307"/>
        <v>1.4698988368414549E-2</v>
      </c>
      <c r="GH109" s="27">
        <f t="shared" si="307"/>
        <v>1.6003411615548139E-2</v>
      </c>
      <c r="GI109" s="27">
        <f t="shared" si="307"/>
        <v>1.2952312963770906E-2</v>
      </c>
      <c r="GJ109" s="27">
        <f t="shared" si="307"/>
        <v>5.0526924707338123E-3</v>
      </c>
      <c r="GK109" s="27">
        <f t="shared" si="307"/>
        <v>8.7196051382096365E-3</v>
      </c>
      <c r="GL109" s="27">
        <f t="shared" si="307"/>
        <v>3.4253400990605387E-3</v>
      </c>
      <c r="GM109" s="27">
        <f t="shared" si="307"/>
        <v>3.1727193002923648E-2</v>
      </c>
      <c r="GN109" s="27">
        <f t="shared" si="307"/>
        <v>1.869216411613946E-2</v>
      </c>
      <c r="GO109" s="27">
        <f t="shared" si="307"/>
        <v>2.3712450757051407E-2</v>
      </c>
      <c r="GP109" s="27">
        <f t="shared" si="307"/>
        <v>1.7014052827746165E-2</v>
      </c>
      <c r="GQ109" s="27">
        <f t="shared" si="307"/>
        <v>1.6709603800530725E-3</v>
      </c>
      <c r="GR109" s="27">
        <f t="shared" si="307"/>
        <v>8.4722373830344918E-3</v>
      </c>
      <c r="GS109" s="27">
        <f t="shared" si="307"/>
        <v>1.4472644298920801E-2</v>
      </c>
      <c r="GT109" s="27">
        <f t="shared" si="307"/>
        <v>1.8963349969742128E-2</v>
      </c>
      <c r="GU109" s="27">
        <f t="shared" si="307"/>
        <v>9.6223665039195036E-3</v>
      </c>
      <c r="GV109" s="27">
        <f t="shared" si="307"/>
        <v>6.3746154484460069E-2</v>
      </c>
      <c r="GW109" s="27">
        <f t="shared" si="307"/>
        <v>1.0336382107323919E-2</v>
      </c>
      <c r="GX109" s="27">
        <f t="shared" si="307"/>
        <v>1.6695542686702108E-3</v>
      </c>
      <c r="GY109" s="27">
        <f t="shared" si="307"/>
        <v>8.8091451168558765E-3</v>
      </c>
      <c r="GZ109" s="27">
        <f>GZ94/2</f>
        <v>3.6164075439204628E-2</v>
      </c>
      <c r="HA109" s="27">
        <f t="shared" si="308"/>
        <v>0.11729081048635923</v>
      </c>
      <c r="HB109" s="27">
        <f t="shared" si="308"/>
        <v>5.4566198041618434E-2</v>
      </c>
      <c r="HC109" s="27">
        <f t="shared" si="308"/>
        <v>1.2348210949659965E-2</v>
      </c>
      <c r="HD109" s="27">
        <f t="shared" si="308"/>
        <v>1.236603609187387E-2</v>
      </c>
      <c r="HE109" s="27">
        <f t="shared" si="308"/>
        <v>2.5397493038421644E-2</v>
      </c>
      <c r="HF109" s="27">
        <f t="shared" si="308"/>
        <v>4.3031696661626054E-2</v>
      </c>
      <c r="HG109" s="27">
        <f t="shared" si="308"/>
        <v>5.9941946412681212E-2</v>
      </c>
      <c r="HH109" s="27">
        <f t="shared" si="308"/>
        <v>5.9591431505858682E-2</v>
      </c>
      <c r="HI109" s="27">
        <f t="shared" si="308"/>
        <v>0.10472886507978295</v>
      </c>
      <c r="HJ109" s="27">
        <f t="shared" si="308"/>
        <v>7.1531456576242811E-2</v>
      </c>
      <c r="HK109" s="27">
        <f t="shared" si="308"/>
        <v>6.3463847083680566E-2</v>
      </c>
      <c r="HL109" s="27">
        <f t="shared" si="308"/>
        <v>1.1074558397002521E-2</v>
      </c>
      <c r="HM109" s="27">
        <f t="shared" si="308"/>
        <v>1.2278443533861911E-2</v>
      </c>
      <c r="HN109" s="27">
        <f t="shared" si="308"/>
        <v>1.5628483960409299E-2</v>
      </c>
      <c r="HO109" s="27">
        <f t="shared" si="308"/>
        <v>1.5472683960881362E-2</v>
      </c>
      <c r="HP109" s="27">
        <f t="shared" si="308"/>
        <v>1.2496617904185823E-2</v>
      </c>
      <c r="HQ109" s="27">
        <f t="shared" si="308"/>
        <v>1.0914823654565324E-2</v>
      </c>
      <c r="HR109" s="27">
        <f t="shared" si="308"/>
        <v>1.2502223637496281E-2</v>
      </c>
      <c r="HS109" s="27">
        <f t="shared" si="308"/>
        <v>3.14728506042697E-3</v>
      </c>
      <c r="HT109" s="27">
        <f t="shared" si="308"/>
        <v>2.3640711430062449E-2</v>
      </c>
      <c r="HU109" s="27">
        <f t="shared" si="308"/>
        <v>3.4399342405833498E-2</v>
      </c>
      <c r="HV109" s="27">
        <f t="shared" si="308"/>
        <v>2.9991835620436585E-2</v>
      </c>
      <c r="HW109" s="27">
        <f t="shared" si="308"/>
        <v>9.0779860136676709E-3</v>
      </c>
      <c r="HX109" s="27">
        <f t="shared" si="308"/>
        <v>1.2290050059913496E-2</v>
      </c>
      <c r="HY109" s="27">
        <f t="shared" si="308"/>
        <v>2.632232883118896E-2</v>
      </c>
      <c r="HZ109" s="27">
        <f t="shared" si="308"/>
        <v>4.4739537004697835E-2</v>
      </c>
      <c r="IA109" s="27">
        <f t="shared" si="308"/>
        <v>2.4775655150305026E-2</v>
      </c>
      <c r="IB109" s="27">
        <f t="shared" si="308"/>
        <v>1.7072492845414313E-2</v>
      </c>
      <c r="IC109" s="27">
        <f t="shared" si="308"/>
        <v>9.6884343474425427E-3</v>
      </c>
      <c r="ID109" s="27">
        <f t="shared" si="308"/>
        <v>4.9837219009276908E-2</v>
      </c>
      <c r="IE109" s="27">
        <f t="shared" si="308"/>
        <v>1.6949541356624687E-2</v>
      </c>
      <c r="IF109" s="27">
        <f t="shared" si="308"/>
        <v>2.7805690487938364E-2</v>
      </c>
      <c r="IG109" s="27">
        <f t="shared" si="308"/>
        <v>1.3910772483519556E-2</v>
      </c>
      <c r="IH109" s="27">
        <f t="shared" si="308"/>
        <v>3.0701244887449797E-2</v>
      </c>
      <c r="II109" s="27">
        <f t="shared" si="308"/>
        <v>3.3393225711656087E-2</v>
      </c>
      <c r="IJ109" s="27">
        <f t="shared" si="308"/>
        <v>3.3867153533067761E-2</v>
      </c>
      <c r="IK109" s="27">
        <f t="shared" si="308"/>
        <v>2.9980667425623882E-2</v>
      </c>
      <c r="IL109" s="27">
        <f t="shared" si="308"/>
        <v>6.052792487170262E-3</v>
      </c>
      <c r="IM109" s="27">
        <f t="shared" si="308"/>
        <v>3.6232893298707332E-2</v>
      </c>
      <c r="IN109" s="27">
        <f t="shared" si="308"/>
        <v>1.0906297150835216E-2</v>
      </c>
      <c r="IO109" s="27">
        <f t="shared" si="308"/>
        <v>3.3229007806064123E-2</v>
      </c>
      <c r="IP109" s="27">
        <f t="shared" si="308"/>
        <v>6.4666326844655078E-2</v>
      </c>
      <c r="IQ109" s="27">
        <f t="shared" si="308"/>
        <v>6.1154875098918191E-3</v>
      </c>
      <c r="IR109" s="27">
        <f t="shared" si="308"/>
        <v>9.3184273555436993E-3</v>
      </c>
      <c r="IS109" s="27">
        <f t="shared" si="308"/>
        <v>1.4073507607097285E-2</v>
      </c>
      <c r="IT109" s="27">
        <f>IT94/2</f>
        <v>4.0619713189452435E-2</v>
      </c>
      <c r="IU109" s="27">
        <f t="shared" si="309"/>
        <v>4.7668661636165316E-2</v>
      </c>
      <c r="IV109" s="27">
        <f t="shared" si="309"/>
        <v>2.064756219693227E-2</v>
      </c>
      <c r="IW109" s="27">
        <f t="shared" si="309"/>
        <v>4.4145294340748029E-2</v>
      </c>
      <c r="IX109" s="27">
        <f t="shared" si="309"/>
        <v>0.11066678581134663</v>
      </c>
      <c r="IY109" s="27">
        <f t="shared" si="309"/>
        <v>1.6744680245102495E-2</v>
      </c>
      <c r="IZ109" s="27">
        <f t="shared" si="309"/>
        <v>1.3621864581735232E-2</v>
      </c>
      <c r="JA109" s="27">
        <f t="shared" si="309"/>
        <v>6.2872138676922609E-2</v>
      </c>
      <c r="JB109" s="27">
        <f t="shared" si="309"/>
        <v>3.1617361048121096E-3</v>
      </c>
      <c r="JC109" s="27">
        <f t="shared" si="309"/>
        <v>0</v>
      </c>
      <c r="JD109" s="27">
        <f t="shared" si="309"/>
        <v>1.0587293094567862E-2</v>
      </c>
      <c r="JE109" s="27">
        <f t="shared" si="309"/>
        <v>1.0951982987474438E-2</v>
      </c>
      <c r="JF109" s="27">
        <f t="shared" si="309"/>
        <v>1.6929288219885652E-2</v>
      </c>
      <c r="JG109" s="27">
        <f t="shared" si="309"/>
        <v>1.4526029907526258E-2</v>
      </c>
      <c r="JH109" s="27">
        <f t="shared" si="309"/>
        <v>1.8839136149443082E-2</v>
      </c>
      <c r="JI109" s="27">
        <f t="shared" si="309"/>
        <v>1.5572975837306361E-3</v>
      </c>
      <c r="JJ109" s="27">
        <f t="shared" si="309"/>
        <v>1.3863529995535197E-2</v>
      </c>
      <c r="JK109" s="27">
        <f>JK94/2</f>
        <v>0</v>
      </c>
      <c r="JL109" s="27">
        <f t="shared" si="310"/>
        <v>2.3137320890791957E-2</v>
      </c>
      <c r="JM109" s="27">
        <f t="shared" si="310"/>
        <v>7.9891752204604427E-3</v>
      </c>
      <c r="JN109" s="27">
        <f t="shared" si="310"/>
        <v>2.0215053071998838E-2</v>
      </c>
      <c r="JO109" s="27">
        <f t="shared" si="310"/>
        <v>3.1715877315264082E-2</v>
      </c>
      <c r="JP109" s="27">
        <f t="shared" si="310"/>
        <v>0</v>
      </c>
      <c r="JQ109" s="27">
        <f t="shared" si="310"/>
        <v>0</v>
      </c>
      <c r="JR109" s="27">
        <f t="shared" si="310"/>
        <v>0</v>
      </c>
      <c r="JS109" s="27">
        <f t="shared" si="310"/>
        <v>0</v>
      </c>
      <c r="JT109" s="27">
        <f t="shared" si="310"/>
        <v>0</v>
      </c>
      <c r="JU109" s="27">
        <f t="shared" si="310"/>
        <v>0</v>
      </c>
      <c r="JV109" s="27">
        <f t="shared" si="310"/>
        <v>0</v>
      </c>
      <c r="JW109" s="27">
        <f t="shared" si="310"/>
        <v>0</v>
      </c>
      <c r="JX109" s="27">
        <f t="shared" si="310"/>
        <v>0</v>
      </c>
      <c r="JY109" s="27">
        <f t="shared" si="310"/>
        <v>0</v>
      </c>
      <c r="JZ109" s="27">
        <f t="shared" si="310"/>
        <v>0</v>
      </c>
      <c r="KA109" s="27">
        <f t="shared" si="310"/>
        <v>0</v>
      </c>
      <c r="KB109" s="27">
        <f t="shared" si="310"/>
        <v>0</v>
      </c>
      <c r="KC109" s="27">
        <f t="shared" si="310"/>
        <v>0</v>
      </c>
      <c r="KD109" s="27">
        <f t="shared" si="310"/>
        <v>7.8763174432668309E-2</v>
      </c>
      <c r="KE109" s="27">
        <f t="shared" si="310"/>
        <v>2.3440821809521898E-2</v>
      </c>
      <c r="KF109" s="27">
        <f t="shared" si="310"/>
        <v>0</v>
      </c>
      <c r="KG109" s="27">
        <f t="shared" si="310"/>
        <v>6.1455257586053441E-2</v>
      </c>
      <c r="KH109" s="27">
        <f t="shared" si="310"/>
        <v>6.8207223791403482E-2</v>
      </c>
      <c r="KI109" s="27">
        <f t="shared" si="310"/>
        <v>9.1143745321878231E-2</v>
      </c>
      <c r="KJ109" s="27">
        <f t="shared" si="310"/>
        <v>2.2619971999435759E-2</v>
      </c>
      <c r="KK109" s="27">
        <f t="shared" si="310"/>
        <v>4.7567510652655666E-2</v>
      </c>
      <c r="KL109" s="27">
        <f t="shared" si="310"/>
        <v>7.7523587875915359E-2</v>
      </c>
      <c r="KM109" s="238">
        <f t="shared" si="310"/>
        <v>1.5990583438107935E-2</v>
      </c>
      <c r="KN109" s="238">
        <f t="shared" si="310"/>
        <v>2.1744355165951405E-2</v>
      </c>
      <c r="KO109" s="239">
        <f t="shared" si="310"/>
        <v>4.3962612880595366E-2</v>
      </c>
      <c r="KP109" s="239">
        <f t="shared" si="310"/>
        <v>4.8339633138133588E-2</v>
      </c>
      <c r="KQ109" s="239">
        <f t="shared" si="310"/>
        <v>4.630088534973191E-2</v>
      </c>
      <c r="KR109" s="239">
        <f t="shared" si="310"/>
        <v>7.8055291851195641E-2</v>
      </c>
      <c r="KS109" s="239">
        <f t="shared" si="310"/>
        <v>7.9301614851085583E-2</v>
      </c>
      <c r="KT109" s="239">
        <f t="shared" si="310"/>
        <v>6.4833354474143248E-2</v>
      </c>
      <c r="KU109" s="239">
        <f t="shared" si="310"/>
        <v>4.9690472198391532E-2</v>
      </c>
      <c r="KV109" s="239">
        <f t="shared" si="310"/>
        <v>0.1013084367131927</v>
      </c>
      <c r="KW109" s="239">
        <f t="shared" si="310"/>
        <v>0.11796158614593877</v>
      </c>
      <c r="KX109" s="239">
        <f t="shared" si="310"/>
        <v>9.7899112929701229E-2</v>
      </c>
      <c r="KY109" s="239">
        <f t="shared" si="310"/>
        <v>9.8160985956201902E-2</v>
      </c>
      <c r="KZ109" s="239">
        <f t="shared" si="310"/>
        <v>0.10837285810940916</v>
      </c>
      <c r="LA109" s="239">
        <f t="shared" si="310"/>
        <v>0.10396363909486438</v>
      </c>
      <c r="LB109" s="239">
        <f t="shared" si="310"/>
        <v>1.6306618703974832E-2</v>
      </c>
      <c r="LC109" s="239">
        <f t="shared" si="310"/>
        <v>9.3371712178429031E-2</v>
      </c>
      <c r="LD109" s="239">
        <f t="shared" si="310"/>
        <v>8.1601183504588559E-2</v>
      </c>
      <c r="LE109" s="239">
        <f t="shared" si="310"/>
        <v>0.15223852914904007</v>
      </c>
      <c r="LF109" s="239">
        <f t="shared" si="310"/>
        <v>2.7099320923162185E-2</v>
      </c>
      <c r="LG109" s="239">
        <f t="shared" si="310"/>
        <v>0</v>
      </c>
      <c r="LH109" s="239">
        <f t="shared" si="310"/>
        <v>1.7825128410571978E-2</v>
      </c>
      <c r="LI109" s="239">
        <f t="shared" si="310"/>
        <v>0.12713002619140504</v>
      </c>
      <c r="LJ109" s="239">
        <f t="shared" si="310"/>
        <v>0.36155441018253193</v>
      </c>
      <c r="LK109" s="239">
        <f t="shared" si="310"/>
        <v>0.1402825649916265</v>
      </c>
      <c r="LL109" s="239">
        <f t="shared" si="310"/>
        <v>5.2022191458480443E-2</v>
      </c>
      <c r="LM109" s="240">
        <f t="shared" si="310"/>
        <v>5.0880770146465165E-3</v>
      </c>
      <c r="LN109" s="240">
        <f t="shared" si="310"/>
        <v>1.3931848718217444E-2</v>
      </c>
      <c r="LO109" s="240">
        <f t="shared" si="310"/>
        <v>1.4707750944044121E-2</v>
      </c>
      <c r="LP109" s="240">
        <f t="shared" si="310"/>
        <v>1.6602507126558468E-2</v>
      </c>
      <c r="LQ109" s="240">
        <f t="shared" si="310"/>
        <v>2.1048744344467695E-2</v>
      </c>
      <c r="LR109" s="240">
        <f t="shared" si="310"/>
        <v>8.2697413512535286E-3</v>
      </c>
      <c r="LS109" s="240">
        <f t="shared" si="310"/>
        <v>3.5116484450589652E-2</v>
      </c>
      <c r="LT109" s="127">
        <f>LT94/2</f>
        <v>4.7690907870609036E-3</v>
      </c>
      <c r="LU109" s="127">
        <f t="shared" si="311"/>
        <v>2.9150191561415219E-2</v>
      </c>
      <c r="LV109" s="127">
        <f t="shared" si="311"/>
        <v>0</v>
      </c>
      <c r="LW109" s="127">
        <f t="shared" si="311"/>
        <v>9.3619709471560644E-3</v>
      </c>
      <c r="LX109" s="127">
        <f t="shared" si="311"/>
        <v>1.3908236155708848E-2</v>
      </c>
      <c r="LY109" s="127">
        <f t="shared" si="311"/>
        <v>1.5412403464727324E-2</v>
      </c>
      <c r="LZ109" s="127">
        <f t="shared" si="311"/>
        <v>6.3966216376436071E-3</v>
      </c>
      <c r="MA109" s="127">
        <f t="shared" si="311"/>
        <v>6.4135781777474562E-3</v>
      </c>
      <c r="MB109" s="127">
        <f t="shared" si="311"/>
        <v>1.2623549248420273E-2</v>
      </c>
      <c r="MC109" s="127">
        <f t="shared" si="311"/>
        <v>1.0914292670076566E-2</v>
      </c>
      <c r="MD109" s="127">
        <f t="shared" si="311"/>
        <v>4.547181560342989E-3</v>
      </c>
      <c r="ME109" s="127">
        <f t="shared" si="311"/>
        <v>1.9952431932888263E-2</v>
      </c>
      <c r="MF109" s="127">
        <f t="shared" si="311"/>
        <v>1.6682137176838436E-2</v>
      </c>
      <c r="MG109" s="127">
        <f t="shared" si="311"/>
        <v>1.0717306174366437E-2</v>
      </c>
      <c r="MH109" s="127">
        <f t="shared" si="311"/>
        <v>1.5708676954610368E-2</v>
      </c>
      <c r="MI109" s="127">
        <f t="shared" si="311"/>
        <v>3.4754345333965861E-2</v>
      </c>
      <c r="MJ109" s="127">
        <f t="shared" si="311"/>
        <v>1.6027708116012145E-3</v>
      </c>
      <c r="MK109" s="127">
        <f t="shared" si="311"/>
        <v>4.8933138900324373E-3</v>
      </c>
      <c r="ML109" s="127">
        <f t="shared" si="311"/>
        <v>8.2149335538325721E-2</v>
      </c>
      <c r="MM109" s="127">
        <f t="shared" si="311"/>
        <v>7.4422702846393587E-2</v>
      </c>
      <c r="MN109" s="127">
        <f t="shared" si="311"/>
        <v>1.2821244630576196E-2</v>
      </c>
      <c r="MO109" s="127">
        <f t="shared" si="311"/>
        <v>8.0887626837921299E-3</v>
      </c>
      <c r="MP109" s="127">
        <f t="shared" si="311"/>
        <v>6.2588159669446789E-3</v>
      </c>
      <c r="MQ109" s="127">
        <f t="shared" si="311"/>
        <v>0</v>
      </c>
      <c r="MR109" s="127">
        <f t="shared" si="311"/>
        <v>5.0736893022958795E-3</v>
      </c>
      <c r="MS109" s="127">
        <f t="shared" si="311"/>
        <v>8.7741616880970905E-3</v>
      </c>
      <c r="MT109" s="127">
        <f t="shared" si="311"/>
        <v>1.2503868462500173E-2</v>
      </c>
      <c r="MU109" s="127">
        <f t="shared" si="311"/>
        <v>8.8408411235241409E-3</v>
      </c>
      <c r="MV109" s="127">
        <f t="shared" si="311"/>
        <v>5.3196409656729822E-3</v>
      </c>
      <c r="MW109" s="127">
        <f t="shared" si="311"/>
        <v>7.0333148534543928E-3</v>
      </c>
      <c r="MX109" s="127">
        <f t="shared" si="311"/>
        <v>1.0518196384604798E-2</v>
      </c>
      <c r="MY109" s="127">
        <f t="shared" si="311"/>
        <v>8.9847861893973223E-3</v>
      </c>
      <c r="MZ109" s="127">
        <f t="shared" si="311"/>
        <v>7.114050723898745E-3</v>
      </c>
      <c r="NA109" s="127">
        <f t="shared" si="311"/>
        <v>1.5666804888743841E-3</v>
      </c>
      <c r="NB109" s="127">
        <f t="shared" si="311"/>
        <v>3.1983429294380446E-3</v>
      </c>
      <c r="NC109" s="127">
        <f t="shared" si="311"/>
        <v>4.6806293094862755E-3</v>
      </c>
      <c r="ND109" s="127">
        <f t="shared" si="311"/>
        <v>6.3927753236863224E-3</v>
      </c>
      <c r="NE109" s="127">
        <f t="shared" si="311"/>
        <v>1.2711001289161231E-2</v>
      </c>
    </row>
    <row r="110" spans="1:369" s="38" customFormat="1">
      <c r="A110" s="24" t="s">
        <v>236</v>
      </c>
      <c r="B110" s="24">
        <f>B95*2/3</f>
        <v>7.551215445107835</v>
      </c>
      <c r="C110" s="24">
        <f t="shared" ref="C110:DY110" si="312">C95*2/3</f>
        <v>7.6382840651342159</v>
      </c>
      <c r="D110" s="24">
        <f t="shared" si="312"/>
        <v>6.895106289140112</v>
      </c>
      <c r="E110" s="24">
        <f t="shared" si="312"/>
        <v>7.7601163952229131</v>
      </c>
      <c r="F110" s="24">
        <f t="shared" si="312"/>
        <v>6.4062442239282662</v>
      </c>
      <c r="G110" s="24">
        <f t="shared" si="312"/>
        <v>6.6521087325491779</v>
      </c>
      <c r="H110" s="24">
        <f t="shared" si="312"/>
        <v>6.9116903857454979</v>
      </c>
      <c r="I110" s="24">
        <f t="shared" si="312"/>
        <v>7.1445622030162177</v>
      </c>
      <c r="J110" s="24">
        <f t="shared" si="312"/>
        <v>6.9348747226088037</v>
      </c>
      <c r="K110" s="24">
        <f t="shared" si="312"/>
        <v>6.7847181616015879</v>
      </c>
      <c r="L110" s="24">
        <f t="shared" si="312"/>
        <v>6.8077895078746389</v>
      </c>
      <c r="M110" s="24">
        <f t="shared" si="312"/>
        <v>7.5361932441207644</v>
      </c>
      <c r="N110" s="24">
        <f t="shared" si="312"/>
        <v>7.4944483500626653</v>
      </c>
      <c r="O110" s="24">
        <f t="shared" si="312"/>
        <v>6.7214818265878433</v>
      </c>
      <c r="P110" s="24">
        <f t="shared" si="312"/>
        <v>6.2137201479751942</v>
      </c>
      <c r="Q110" s="24">
        <f t="shared" si="312"/>
        <v>6.9787635530571785</v>
      </c>
      <c r="R110" s="24">
        <f t="shared" si="312"/>
        <v>7.2497271263291339</v>
      </c>
      <c r="S110" s="24">
        <f t="shared" si="312"/>
        <v>7.400627404641134</v>
      </c>
      <c r="T110" s="24">
        <f t="shared" si="312"/>
        <v>6.4284290403704922</v>
      </c>
      <c r="U110" s="24">
        <f t="shared" si="312"/>
        <v>5.4960241265714531</v>
      </c>
      <c r="V110" s="24">
        <f t="shared" si="312"/>
        <v>3.9215800512151837</v>
      </c>
      <c r="W110" s="24">
        <f t="shared" si="312"/>
        <v>4.246287621099885</v>
      </c>
      <c r="X110" s="24">
        <f t="shared" si="312"/>
        <v>4.4046086157423625</v>
      </c>
      <c r="Y110" s="24">
        <f t="shared" si="312"/>
        <v>4.2114582516412762</v>
      </c>
      <c r="Z110" s="24">
        <f t="shared" si="312"/>
        <v>4.0288452839998889</v>
      </c>
      <c r="AA110" s="24">
        <f t="shared" si="312"/>
        <v>3.8794828131052763</v>
      </c>
      <c r="AB110" s="24">
        <f t="shared" si="312"/>
        <v>6.9934732825722001</v>
      </c>
      <c r="AC110" s="24">
        <f t="shared" si="312"/>
        <v>5.533249597893164</v>
      </c>
      <c r="AD110" s="24">
        <f t="shared" si="312"/>
        <v>3.6634809050501373</v>
      </c>
      <c r="AE110" s="24">
        <f t="shared" si="312"/>
        <v>4.1922089601687036</v>
      </c>
      <c r="AF110" s="24">
        <f t="shared" si="312"/>
        <v>4.0704251045507718</v>
      </c>
      <c r="AG110" s="24">
        <f t="shared" si="312"/>
        <v>3.6281162821575319</v>
      </c>
      <c r="AH110" s="24">
        <f t="shared" si="312"/>
        <v>4.0087061421418504</v>
      </c>
      <c r="AI110" s="24">
        <f t="shared" si="312"/>
        <v>3.8615043206460808</v>
      </c>
      <c r="AJ110" s="24">
        <f t="shared" si="312"/>
        <v>7.5514773476136918</v>
      </c>
      <c r="AK110" s="24">
        <f t="shared" si="312"/>
        <v>7.6453932119381252</v>
      </c>
      <c r="AL110" s="24">
        <f t="shared" si="312"/>
        <v>5.3060075638862871</v>
      </c>
      <c r="AM110" s="24">
        <f t="shared" si="312"/>
        <v>7.6194716583519719</v>
      </c>
      <c r="AN110" s="24">
        <f t="shared" si="312"/>
        <v>6.3225288386974308</v>
      </c>
      <c r="AO110" s="24">
        <f t="shared" si="312"/>
        <v>5.6245138998614204</v>
      </c>
      <c r="AP110" s="24">
        <f t="shared" si="312"/>
        <v>4.7238819691460563</v>
      </c>
      <c r="AQ110" s="24">
        <f t="shared" si="312"/>
        <v>7.2998827802262793</v>
      </c>
      <c r="AR110" s="24">
        <f t="shared" si="312"/>
        <v>7.5236122795614717</v>
      </c>
      <c r="AS110" s="24">
        <f t="shared" si="312"/>
        <v>7.2875605567721111</v>
      </c>
      <c r="AT110" s="24">
        <f t="shared" si="312"/>
        <v>6.1319358159930806</v>
      </c>
      <c r="AU110" s="24">
        <f t="shared" si="312"/>
        <v>6.2401526964663576</v>
      </c>
      <c r="AV110" s="24">
        <f t="shared" si="312"/>
        <v>7.1449845550986417</v>
      </c>
      <c r="AW110" s="24">
        <f t="shared" si="312"/>
        <v>2.4765931169468334</v>
      </c>
      <c r="AX110" s="83">
        <f>AX95*2/3</f>
        <v>3.0412049650557607</v>
      </c>
      <c r="AY110" s="83">
        <f t="shared" ref="AY110:DB110" si="313">AY95*2/3</f>
        <v>3.1200834119810597</v>
      </c>
      <c r="AZ110" s="83">
        <f t="shared" si="313"/>
        <v>3.0946332640892602</v>
      </c>
      <c r="BA110" s="83">
        <f t="shared" si="313"/>
        <v>3.0043343648904801</v>
      </c>
      <c r="BB110" s="83">
        <f t="shared" si="313"/>
        <v>3.051779987709955</v>
      </c>
      <c r="BC110" s="83">
        <f t="shared" si="313"/>
        <v>3.1230897080906881</v>
      </c>
      <c r="BD110" s="83">
        <f t="shared" si="313"/>
        <v>3.0675333091012913</v>
      </c>
      <c r="BE110" s="83">
        <f t="shared" si="313"/>
        <v>3.0555849566430209</v>
      </c>
      <c r="BF110" s="83">
        <f t="shared" si="313"/>
        <v>3.2009340161244189</v>
      </c>
      <c r="BG110" s="83">
        <f t="shared" si="313"/>
        <v>3.2449297250731437</v>
      </c>
      <c r="BH110" s="83">
        <f t="shared" si="313"/>
        <v>3.3149373363751327</v>
      </c>
      <c r="BI110" s="83">
        <f t="shared" si="313"/>
        <v>3.3376764991405206</v>
      </c>
      <c r="BJ110" s="83">
        <f t="shared" si="313"/>
        <v>11.064198220001963</v>
      </c>
      <c r="BK110" s="83">
        <f t="shared" si="313"/>
        <v>8.8128408764784414</v>
      </c>
      <c r="BL110" s="83">
        <f t="shared" si="313"/>
        <v>10.652353421305346</v>
      </c>
      <c r="BM110" s="83">
        <f t="shared" si="313"/>
        <v>10.275335824073961</v>
      </c>
      <c r="BN110" s="83">
        <f t="shared" si="313"/>
        <v>7.3602499455845729</v>
      </c>
      <c r="BO110" s="83">
        <f t="shared" si="313"/>
        <v>9.9031482381362057</v>
      </c>
      <c r="BP110" s="83">
        <f t="shared" si="313"/>
        <v>3.4373710036784626</v>
      </c>
      <c r="BQ110" s="83">
        <f t="shared" si="313"/>
        <v>3.1309721801367818</v>
      </c>
      <c r="BR110" s="83">
        <f t="shared" si="313"/>
        <v>4.9864219749290548</v>
      </c>
      <c r="BS110" s="83">
        <f t="shared" si="313"/>
        <v>3.2890276241758123</v>
      </c>
      <c r="BT110" s="83">
        <f t="shared" si="313"/>
        <v>2.8582570084491508</v>
      </c>
      <c r="BU110" s="83">
        <f t="shared" si="313"/>
        <v>2.8060957101788908</v>
      </c>
      <c r="BV110" s="83">
        <f t="shared" si="313"/>
        <v>3.3313800186691513</v>
      </c>
      <c r="BW110" s="83">
        <f t="shared" si="313"/>
        <v>2.4694094893798177</v>
      </c>
      <c r="BX110" s="83">
        <f t="shared" si="313"/>
        <v>3.4741065988475772</v>
      </c>
      <c r="BY110" s="83">
        <f t="shared" si="313"/>
        <v>3.6086284642992132</v>
      </c>
      <c r="BZ110" s="83">
        <f t="shared" si="313"/>
        <v>3.0857814182982537</v>
      </c>
      <c r="CA110" s="83">
        <f t="shared" si="313"/>
        <v>3.2031669084027699</v>
      </c>
      <c r="CB110" s="83">
        <f t="shared" si="313"/>
        <v>3.2372486583083186</v>
      </c>
      <c r="CC110" s="83">
        <f t="shared" si="313"/>
        <v>3.4536373750273053</v>
      </c>
      <c r="CD110" s="83">
        <f t="shared" si="313"/>
        <v>3.4117075268888519</v>
      </c>
      <c r="CE110" s="83">
        <f t="shared" si="313"/>
        <v>4.1037368054183796</v>
      </c>
      <c r="CF110" s="83">
        <f t="shared" si="313"/>
        <v>3.1010664229596472</v>
      </c>
      <c r="CG110" s="83">
        <f t="shared" si="313"/>
        <v>3.1044414679094028</v>
      </c>
      <c r="CH110" s="83">
        <f t="shared" si="313"/>
        <v>4.4461412126632371</v>
      </c>
      <c r="CI110" s="83">
        <f t="shared" si="313"/>
        <v>4.6106269491341338</v>
      </c>
      <c r="CJ110" s="83">
        <f t="shared" si="313"/>
        <v>3.3255323941881851</v>
      </c>
      <c r="CK110" s="83">
        <f t="shared" si="313"/>
        <v>3.2366537204018075</v>
      </c>
      <c r="CL110" s="83">
        <f t="shared" si="313"/>
        <v>3.5417186160861238</v>
      </c>
      <c r="CM110" s="83">
        <f t="shared" si="313"/>
        <v>3.501920294592002</v>
      </c>
      <c r="CN110" s="83">
        <f t="shared" si="313"/>
        <v>3.6274179820785069</v>
      </c>
      <c r="CO110" s="83">
        <f t="shared" si="313"/>
        <v>2.9397267096233541</v>
      </c>
      <c r="CP110" s="83">
        <f t="shared" si="313"/>
        <v>3.0778257642307785</v>
      </c>
      <c r="CQ110" s="83">
        <f t="shared" si="313"/>
        <v>3.0169913358729805</v>
      </c>
      <c r="CR110" s="24">
        <f t="shared" si="313"/>
        <v>5.9571426840417123</v>
      </c>
      <c r="CS110" s="24">
        <f t="shared" si="313"/>
        <v>4.4760726496956442</v>
      </c>
      <c r="CT110" s="24">
        <f t="shared" si="313"/>
        <v>3.9560207615674852</v>
      </c>
      <c r="CU110" s="24">
        <f t="shared" si="313"/>
        <v>4.256151833299775</v>
      </c>
      <c r="CV110" s="24">
        <f t="shared" si="313"/>
        <v>5.3734203466976034</v>
      </c>
      <c r="CW110" s="24">
        <f t="shared" si="313"/>
        <v>4.1431565818191354</v>
      </c>
      <c r="CX110" s="24">
        <f t="shared" si="313"/>
        <v>5.4906475721252024</v>
      </c>
      <c r="CY110" s="24">
        <f t="shared" si="313"/>
        <v>5.1588521331209662</v>
      </c>
      <c r="CZ110" s="24">
        <f t="shared" si="313"/>
        <v>5.3560579118215417</v>
      </c>
      <c r="DA110" s="24">
        <f t="shared" si="313"/>
        <v>7.5100949905578309</v>
      </c>
      <c r="DB110" s="24">
        <f t="shared" si="313"/>
        <v>4.5663468832704259</v>
      </c>
      <c r="DC110" s="26">
        <f t="shared" si="312"/>
        <v>4.4492403041757624</v>
      </c>
      <c r="DD110" s="26">
        <f t="shared" si="312"/>
        <v>4.1832992381767511</v>
      </c>
      <c r="DE110" s="26">
        <f t="shared" si="312"/>
        <v>4.2112007354960657</v>
      </c>
      <c r="DF110" s="26">
        <f t="shared" si="312"/>
        <v>4.3839515274752303</v>
      </c>
      <c r="DG110" s="26">
        <f t="shared" si="312"/>
        <v>4.4854546810686466</v>
      </c>
      <c r="DH110" s="26">
        <f t="shared" si="312"/>
        <v>4.9736766397426733</v>
      </c>
      <c r="DI110" s="26">
        <f t="shared" si="312"/>
        <v>5.2268336534354116</v>
      </c>
      <c r="DJ110" s="26">
        <f t="shared" si="312"/>
        <v>5.4330652257282246</v>
      </c>
      <c r="DK110" s="26">
        <f t="shared" si="312"/>
        <v>5.4245127156957809</v>
      </c>
      <c r="DL110" s="26">
        <f t="shared" si="312"/>
        <v>5.3110209570479281</v>
      </c>
      <c r="DM110" s="26">
        <f t="shared" si="312"/>
        <v>4.6027635676856091</v>
      </c>
      <c r="DN110" s="26">
        <f t="shared" si="312"/>
        <v>4.842982158730873</v>
      </c>
      <c r="DO110" s="26">
        <f t="shared" si="312"/>
        <v>4.4511289348349123</v>
      </c>
      <c r="DP110" s="26">
        <f t="shared" si="312"/>
        <v>4.4823730951083887</v>
      </c>
      <c r="DQ110" s="26">
        <v>4.8821756168910815</v>
      </c>
      <c r="DR110" s="26">
        <v>5.2593925420353829</v>
      </c>
      <c r="DS110" s="26">
        <v>5.0376082328348675</v>
      </c>
      <c r="DT110" s="26">
        <v>5.3112927347873313</v>
      </c>
      <c r="DU110" s="26">
        <v>5.2117061587697782</v>
      </c>
      <c r="DV110" s="26">
        <v>5.1346705366844754</v>
      </c>
      <c r="DW110" s="26">
        <f t="shared" si="312"/>
        <v>2.8177847395411728</v>
      </c>
      <c r="DX110" s="26">
        <f t="shared" si="312"/>
        <v>3.4788747557051636</v>
      </c>
      <c r="DY110" s="26">
        <f t="shared" si="312"/>
        <v>3.4965690950921027</v>
      </c>
      <c r="DZ110" s="26">
        <f t="shared" ref="DZ110:EQ110" si="314">DZ95*2/3</f>
        <v>3.5647203878623084</v>
      </c>
      <c r="EA110" s="26">
        <f t="shared" si="314"/>
        <v>1.7388451622020289</v>
      </c>
      <c r="EB110" s="26">
        <f t="shared" si="314"/>
        <v>7.1017171906496523</v>
      </c>
      <c r="EC110" s="26">
        <f t="shared" si="314"/>
        <v>6.814058151578628</v>
      </c>
      <c r="ED110" s="26">
        <f t="shared" si="314"/>
        <v>7.4765635666653152</v>
      </c>
      <c r="EE110" s="26">
        <f t="shared" si="314"/>
        <v>5.7989185811546013</v>
      </c>
      <c r="EF110" s="26">
        <f t="shared" si="314"/>
        <v>7.4465096874050536</v>
      </c>
      <c r="EG110" s="26">
        <f t="shared" si="314"/>
        <v>6.4843372144610596</v>
      </c>
      <c r="EH110" s="26">
        <f t="shared" si="314"/>
        <v>3.6040657515762731</v>
      </c>
      <c r="EI110" s="26">
        <f t="shared" si="314"/>
        <v>3.6142494694866247</v>
      </c>
      <c r="EJ110" s="26">
        <f t="shared" si="314"/>
        <v>4.5545829790866046</v>
      </c>
      <c r="EK110" s="26">
        <f t="shared" si="314"/>
        <v>3.8793787919912881</v>
      </c>
      <c r="EL110" s="26">
        <f t="shared" si="314"/>
        <v>4.265548045832932</v>
      </c>
      <c r="EM110" s="26">
        <f t="shared" si="314"/>
        <v>4.9354720989615606</v>
      </c>
      <c r="EN110" s="26">
        <f t="shared" si="314"/>
        <v>5.2935762580551105</v>
      </c>
      <c r="EO110" s="26">
        <f t="shared" si="314"/>
        <v>5.1416076992570909</v>
      </c>
      <c r="EP110" s="26">
        <f t="shared" si="314"/>
        <v>4.8797715901807708</v>
      </c>
      <c r="EQ110" s="26">
        <f t="shared" si="314"/>
        <v>5.7418527630824583</v>
      </c>
      <c r="ER110" s="27">
        <v>13.971063292845981</v>
      </c>
      <c r="ES110" s="27">
        <v>14.829579094412663</v>
      </c>
      <c r="ET110" s="27">
        <v>13.858996210480903</v>
      </c>
      <c r="EU110" s="27">
        <v>7.2488670998184448</v>
      </c>
      <c r="EV110" s="27">
        <v>11.973136501839759</v>
      </c>
      <c r="EW110" s="27">
        <v>14.265680243026102</v>
      </c>
      <c r="EX110" s="27">
        <v>9.1548650664465345</v>
      </c>
      <c r="EY110" s="27">
        <v>14.09216093136709</v>
      </c>
      <c r="EZ110" s="27">
        <v>13.464644379613944</v>
      </c>
      <c r="FA110" s="27">
        <v>13.538811943660768</v>
      </c>
      <c r="FB110" s="27">
        <v>12.425608177325065</v>
      </c>
      <c r="FC110" s="27">
        <v>13.111924339060851</v>
      </c>
      <c r="FD110" s="27">
        <v>12.618502502709712</v>
      </c>
      <c r="FE110" s="27">
        <v>11.708712274682069</v>
      </c>
      <c r="FF110" s="27">
        <v>11.006509155573811</v>
      </c>
      <c r="FG110" s="27">
        <v>8.3628062662063005</v>
      </c>
      <c r="FH110" s="27">
        <v>8.9273785885445012</v>
      </c>
      <c r="FI110" s="27">
        <v>13.776772126611229</v>
      </c>
      <c r="FJ110" s="27">
        <v>13.184268589981613</v>
      </c>
      <c r="FK110" s="27">
        <v>11.762761258030556</v>
      </c>
      <c r="FL110" s="27">
        <v>13.428383185285492</v>
      </c>
      <c r="FM110" s="27">
        <v>13.532116734998501</v>
      </c>
      <c r="FN110" s="27">
        <v>13.349328290006717</v>
      </c>
      <c r="FO110" s="27">
        <v>12.645781841800776</v>
      </c>
      <c r="FP110" s="27">
        <v>14.283429098666948</v>
      </c>
      <c r="FQ110" s="27">
        <v>15.305079184643766</v>
      </c>
      <c r="FR110" s="27">
        <v>14.504440057772397</v>
      </c>
      <c r="FS110" s="27">
        <v>11.600824589299188</v>
      </c>
      <c r="FT110" s="27">
        <v>11.42845865979209</v>
      </c>
      <c r="FU110" s="27">
        <v>10.396758696594224</v>
      </c>
      <c r="FV110" s="27">
        <f>FV95*2/3</f>
        <v>12.769338647251031</v>
      </c>
      <c r="FW110" s="27">
        <f t="shared" ref="FW110:GY110" si="315">FW95*2/3</f>
        <v>13.228172119062075</v>
      </c>
      <c r="FX110" s="27">
        <f t="shared" si="315"/>
        <v>13.037018465273514</v>
      </c>
      <c r="FY110" s="27">
        <f t="shared" si="315"/>
        <v>11.089594722324179</v>
      </c>
      <c r="FZ110" s="27">
        <f t="shared" si="315"/>
        <v>11.875364981184946</v>
      </c>
      <c r="GA110" s="27">
        <f t="shared" si="315"/>
        <v>10.219557849474201</v>
      </c>
      <c r="GB110" s="27">
        <f t="shared" si="315"/>
        <v>10.444926029295992</v>
      </c>
      <c r="GC110" s="27">
        <f t="shared" si="315"/>
        <v>13.506142799066161</v>
      </c>
      <c r="GD110" s="27">
        <f t="shared" si="315"/>
        <v>12.765757531044367</v>
      </c>
      <c r="GE110" s="27">
        <f t="shared" si="315"/>
        <v>13.279899304577356</v>
      </c>
      <c r="GF110" s="27">
        <f t="shared" si="315"/>
        <v>12.805675087694789</v>
      </c>
      <c r="GG110" s="27">
        <f t="shared" si="315"/>
        <v>11.688395148643727</v>
      </c>
      <c r="GH110" s="27">
        <f t="shared" si="315"/>
        <v>12.892243549712342</v>
      </c>
      <c r="GI110" s="27">
        <f t="shared" si="315"/>
        <v>12.748634793616951</v>
      </c>
      <c r="GJ110" s="27">
        <f t="shared" si="315"/>
        <v>10.327763537682836</v>
      </c>
      <c r="GK110" s="27">
        <f t="shared" si="315"/>
        <v>8.6473767730896949</v>
      </c>
      <c r="GL110" s="27">
        <f t="shared" si="315"/>
        <v>9.6220551448715899</v>
      </c>
      <c r="GM110" s="27">
        <f t="shared" si="315"/>
        <v>8.2319926640434264</v>
      </c>
      <c r="GN110" s="27">
        <f t="shared" si="315"/>
        <v>13.761452875840556</v>
      </c>
      <c r="GO110" s="27">
        <f t="shared" si="315"/>
        <v>10.205670427898989</v>
      </c>
      <c r="GP110" s="27">
        <f t="shared" si="315"/>
        <v>9.9745982706463447</v>
      </c>
      <c r="GQ110" s="27">
        <f t="shared" si="315"/>
        <v>10.81970478144663</v>
      </c>
      <c r="GR110" s="27">
        <f t="shared" si="315"/>
        <v>10.626678822797995</v>
      </c>
      <c r="GS110" s="27">
        <f t="shared" si="315"/>
        <v>12.725258131471856</v>
      </c>
      <c r="GT110" s="27">
        <f t="shared" si="315"/>
        <v>13.106948840180811</v>
      </c>
      <c r="GU110" s="27">
        <f t="shared" si="315"/>
        <v>12.592894351681283</v>
      </c>
      <c r="GV110" s="27">
        <f t="shared" si="315"/>
        <v>7.9411428084903095</v>
      </c>
      <c r="GW110" s="27">
        <f t="shared" si="315"/>
        <v>9.3331049070143948</v>
      </c>
      <c r="GX110" s="27">
        <f t="shared" si="315"/>
        <v>10.692894470485749</v>
      </c>
      <c r="GY110" s="27">
        <f t="shared" si="315"/>
        <v>8.6837303995307789</v>
      </c>
      <c r="GZ110" s="27">
        <f>GZ95*2/3</f>
        <v>14.009305694652275</v>
      </c>
      <c r="HA110" s="27">
        <f t="shared" ref="HA110:IS110" si="316">HA95*2/3</f>
        <v>11.739849724046005</v>
      </c>
      <c r="HB110" s="27">
        <f t="shared" si="316"/>
        <v>10.397535251984342</v>
      </c>
      <c r="HC110" s="27">
        <f t="shared" si="316"/>
        <v>14.407824352042413</v>
      </c>
      <c r="HD110" s="27">
        <f t="shared" si="316"/>
        <v>14.290584447294668</v>
      </c>
      <c r="HE110" s="27">
        <f t="shared" si="316"/>
        <v>13.016326651180252</v>
      </c>
      <c r="HF110" s="27">
        <f t="shared" si="316"/>
        <v>11.887943722640216</v>
      </c>
      <c r="HG110" s="27">
        <f t="shared" si="316"/>
        <v>11.987563367133662</v>
      </c>
      <c r="HH110" s="27">
        <f t="shared" si="316"/>
        <v>12.043629361202596</v>
      </c>
      <c r="HI110" s="27">
        <f t="shared" si="316"/>
        <v>11.600824589299188</v>
      </c>
      <c r="HJ110" s="27">
        <f t="shared" si="316"/>
        <v>11.329274680234112</v>
      </c>
      <c r="HK110" s="27">
        <f t="shared" si="316"/>
        <v>11.329733420573644</v>
      </c>
      <c r="HL110" s="27">
        <f t="shared" si="316"/>
        <v>12.921113928167536</v>
      </c>
      <c r="HM110" s="27">
        <f t="shared" si="316"/>
        <v>8.3678989603090361</v>
      </c>
      <c r="HN110" s="27">
        <f t="shared" si="316"/>
        <v>13.672442773082587</v>
      </c>
      <c r="HO110" s="27">
        <f t="shared" si="316"/>
        <v>13.846426572307484</v>
      </c>
      <c r="HP110" s="27">
        <f t="shared" si="316"/>
        <v>13.293707494958248</v>
      </c>
      <c r="HQ110" s="27">
        <f t="shared" si="316"/>
        <v>13.594639807878684</v>
      </c>
      <c r="HR110" s="27">
        <f t="shared" si="316"/>
        <v>13.936252967260458</v>
      </c>
      <c r="HS110" s="27">
        <f t="shared" si="316"/>
        <v>13.724962267954822</v>
      </c>
      <c r="HT110" s="27">
        <f t="shared" si="316"/>
        <v>13.652108337374967</v>
      </c>
      <c r="HU110" s="27">
        <f t="shared" si="316"/>
        <v>13.826056205260471</v>
      </c>
      <c r="HV110" s="27">
        <f t="shared" si="316"/>
        <v>7.9216229120280603</v>
      </c>
      <c r="HW110" s="27">
        <f t="shared" si="316"/>
        <v>6.2976855896679638</v>
      </c>
      <c r="HX110" s="27">
        <f t="shared" si="316"/>
        <v>14.542137245585836</v>
      </c>
      <c r="HY110" s="27">
        <f t="shared" si="316"/>
        <v>14.17408812117103</v>
      </c>
      <c r="HZ110" s="27">
        <f t="shared" si="316"/>
        <v>14.504440057772397</v>
      </c>
      <c r="IA110" s="27">
        <f t="shared" si="316"/>
        <v>14.124114162967105</v>
      </c>
      <c r="IB110" s="27">
        <f t="shared" si="316"/>
        <v>14.202843897451567</v>
      </c>
      <c r="IC110" s="27">
        <f t="shared" si="316"/>
        <v>12.441556839421017</v>
      </c>
      <c r="ID110" s="27">
        <f t="shared" si="316"/>
        <v>14.225129534645708</v>
      </c>
      <c r="IE110" s="27">
        <f t="shared" si="316"/>
        <v>14.358863896318866</v>
      </c>
      <c r="IF110" s="27">
        <f t="shared" si="316"/>
        <v>14.470168415876728</v>
      </c>
      <c r="IG110" s="27">
        <f t="shared" si="316"/>
        <v>14.207206066831949</v>
      </c>
      <c r="IH110" s="27">
        <f t="shared" si="316"/>
        <v>14.263882986810131</v>
      </c>
      <c r="II110" s="27">
        <f t="shared" si="316"/>
        <v>15.305079184643766</v>
      </c>
      <c r="IJ110" s="27">
        <f t="shared" si="316"/>
        <v>15.061641692397052</v>
      </c>
      <c r="IK110" s="27">
        <f t="shared" si="316"/>
        <v>13.173988178975785</v>
      </c>
      <c r="IL110" s="27">
        <f t="shared" si="316"/>
        <v>15.369355936473726</v>
      </c>
      <c r="IM110" s="27">
        <f t="shared" si="316"/>
        <v>13.073413727127258</v>
      </c>
      <c r="IN110" s="27">
        <f t="shared" si="316"/>
        <v>13.442443382779546</v>
      </c>
      <c r="IO110" s="27">
        <f t="shared" si="316"/>
        <v>10.211499949160602</v>
      </c>
      <c r="IP110" s="27">
        <f t="shared" si="316"/>
        <v>14.089642122030805</v>
      </c>
      <c r="IQ110" s="27">
        <f t="shared" si="316"/>
        <v>14.311753750514816</v>
      </c>
      <c r="IR110" s="27">
        <f t="shared" si="316"/>
        <v>14.066245605078265</v>
      </c>
      <c r="IS110" s="27">
        <f t="shared" si="316"/>
        <v>14.309712301366817</v>
      </c>
      <c r="IT110" s="27">
        <f>IT95*2/3</f>
        <v>13.373899292860488</v>
      </c>
      <c r="IU110" s="27">
        <f t="shared" ref="IU110:JJ110" si="317">IU95*2/3</f>
        <v>12.937437777797884</v>
      </c>
      <c r="IV110" s="27">
        <f t="shared" si="317"/>
        <v>12.513849271708819</v>
      </c>
      <c r="IW110" s="27">
        <f t="shared" si="317"/>
        <v>11.995784736262687</v>
      </c>
      <c r="IX110" s="27">
        <f t="shared" si="317"/>
        <v>9.7329709384241934</v>
      </c>
      <c r="IY110" s="27">
        <f t="shared" si="317"/>
        <v>14.10899865850994</v>
      </c>
      <c r="IZ110" s="27">
        <f t="shared" si="317"/>
        <v>14.628260061983696</v>
      </c>
      <c r="JA110" s="27">
        <f t="shared" si="317"/>
        <v>13.665257446403473</v>
      </c>
      <c r="JB110" s="27">
        <f t="shared" si="317"/>
        <v>12.48521926075972</v>
      </c>
      <c r="JC110" s="27">
        <f t="shared" si="317"/>
        <v>14.139412925571271</v>
      </c>
      <c r="JD110" s="27">
        <f t="shared" si="317"/>
        <v>14.764831689611603</v>
      </c>
      <c r="JE110" s="27">
        <f t="shared" si="317"/>
        <v>14.128711134035866</v>
      </c>
      <c r="JF110" s="27">
        <f t="shared" si="317"/>
        <v>14.34652874251487</v>
      </c>
      <c r="JG110" s="27">
        <f t="shared" si="317"/>
        <v>12.772198112582346</v>
      </c>
      <c r="JH110" s="27">
        <f t="shared" si="317"/>
        <v>13.98525686380235</v>
      </c>
      <c r="JI110" s="27">
        <f t="shared" si="317"/>
        <v>13.309146880316733</v>
      </c>
      <c r="JJ110" s="27">
        <f t="shared" si="317"/>
        <v>14.23135650138139</v>
      </c>
      <c r="JK110" s="27">
        <f>JK95*2/3</f>
        <v>13.520516761985165</v>
      </c>
      <c r="JL110" s="27">
        <f t="shared" ref="JL110:LS110" si="318">JL95*2/3</f>
        <v>14.274885549976984</v>
      </c>
      <c r="JM110" s="27">
        <f t="shared" si="318"/>
        <v>13.187472334848449</v>
      </c>
      <c r="JN110" s="27">
        <f t="shared" si="318"/>
        <v>14.069134303300933</v>
      </c>
      <c r="JO110" s="27">
        <f t="shared" si="318"/>
        <v>11.119883503557068</v>
      </c>
      <c r="JP110" s="27">
        <f t="shared" si="318"/>
        <v>13.80064445479614</v>
      </c>
      <c r="JQ110" s="27">
        <f t="shared" si="318"/>
        <v>13.261138483190463</v>
      </c>
      <c r="JR110" s="27">
        <f t="shared" si="318"/>
        <v>13.947438090637334</v>
      </c>
      <c r="JS110" s="27">
        <f t="shared" si="318"/>
        <v>12.553816336520207</v>
      </c>
      <c r="JT110" s="27">
        <f t="shared" si="318"/>
        <v>13.236205056155313</v>
      </c>
      <c r="JU110" s="27">
        <f t="shared" si="318"/>
        <v>14.183167730826773</v>
      </c>
      <c r="JV110" s="27">
        <f t="shared" si="318"/>
        <v>13.674996805420703</v>
      </c>
      <c r="JW110" s="27">
        <f t="shared" si="318"/>
        <v>13.713180507709991</v>
      </c>
      <c r="JX110" s="27">
        <f t="shared" si="318"/>
        <v>12.540779076375484</v>
      </c>
      <c r="JY110" s="27">
        <f t="shared" si="318"/>
        <v>13.912042842517906</v>
      </c>
      <c r="JZ110" s="27">
        <f t="shared" si="318"/>
        <v>13.2211651560795</v>
      </c>
      <c r="KA110" s="27">
        <f t="shared" si="318"/>
        <v>13.331613587545052</v>
      </c>
      <c r="KB110" s="27">
        <f t="shared" si="318"/>
        <v>13.362781676917399</v>
      </c>
      <c r="KC110" s="27">
        <f t="shared" si="318"/>
        <v>13.129219184155003</v>
      </c>
      <c r="KD110" s="27">
        <f t="shared" si="318"/>
        <v>11.314026611443092</v>
      </c>
      <c r="KE110" s="27">
        <f t="shared" si="318"/>
        <v>13.211050988690298</v>
      </c>
      <c r="KF110" s="27">
        <f t="shared" si="318"/>
        <v>10.651236781532136</v>
      </c>
      <c r="KG110" s="27">
        <f t="shared" si="318"/>
        <v>12.227751878610382</v>
      </c>
      <c r="KH110" s="27">
        <f t="shared" si="318"/>
        <v>10.907515326554739</v>
      </c>
      <c r="KI110" s="27">
        <f t="shared" si="318"/>
        <v>11.394981265612033</v>
      </c>
      <c r="KJ110" s="27">
        <f t="shared" si="318"/>
        <v>11.988354434211749</v>
      </c>
      <c r="KK110" s="27">
        <f t="shared" si="318"/>
        <v>13.170817926008882</v>
      </c>
      <c r="KL110" s="27">
        <f t="shared" si="318"/>
        <v>11.80650117055214</v>
      </c>
      <c r="KM110" s="238">
        <f t="shared" si="318"/>
        <v>12.606333599024829</v>
      </c>
      <c r="KN110" s="238">
        <f t="shared" si="318"/>
        <v>14.13039091623614</v>
      </c>
      <c r="KO110" s="239">
        <f t="shared" si="318"/>
        <v>2.5327550533502263</v>
      </c>
      <c r="KP110" s="239">
        <f t="shared" si="318"/>
        <v>7.4919923849162577</v>
      </c>
      <c r="KQ110" s="239">
        <f t="shared" si="318"/>
        <v>7.5943030166187073</v>
      </c>
      <c r="KR110" s="239">
        <f t="shared" si="318"/>
        <v>7.3706713759099154</v>
      </c>
      <c r="KS110" s="239">
        <f t="shared" si="318"/>
        <v>7.4820854107507593</v>
      </c>
      <c r="KT110" s="239">
        <f t="shared" si="318"/>
        <v>7.5960843894576868</v>
      </c>
      <c r="KU110" s="239">
        <f t="shared" si="318"/>
        <v>6.6229916592369316</v>
      </c>
      <c r="KV110" s="239">
        <f t="shared" si="318"/>
        <v>7.1083527641893918</v>
      </c>
      <c r="KW110" s="239">
        <f t="shared" si="318"/>
        <v>6.5434138425880564</v>
      </c>
      <c r="KX110" s="239">
        <f t="shared" si="318"/>
        <v>6.4881719133721409</v>
      </c>
      <c r="KY110" s="239">
        <f t="shared" si="318"/>
        <v>6.2472793410427094</v>
      </c>
      <c r="KZ110" s="239">
        <f t="shared" si="318"/>
        <v>6.2499172353995549</v>
      </c>
      <c r="LA110" s="239">
        <f t="shared" si="318"/>
        <v>7.0066582682065635</v>
      </c>
      <c r="LB110" s="239">
        <f t="shared" si="318"/>
        <v>6.750207301639044</v>
      </c>
      <c r="LC110" s="239">
        <f t="shared" si="318"/>
        <v>7.044175326611712</v>
      </c>
      <c r="LD110" s="239">
        <f t="shared" si="318"/>
        <v>6.6535693496752124</v>
      </c>
      <c r="LE110" s="239">
        <f t="shared" si="318"/>
        <v>8.0899606753175881</v>
      </c>
      <c r="LF110" s="239">
        <f t="shared" si="318"/>
        <v>6.9854784581458818</v>
      </c>
      <c r="LG110" s="239">
        <f t="shared" si="318"/>
        <v>7.9264762887057074</v>
      </c>
      <c r="LH110" s="239">
        <f t="shared" si="318"/>
        <v>7.1156723806910058</v>
      </c>
      <c r="LI110" s="239">
        <f t="shared" si="318"/>
        <v>4.6255862113348831</v>
      </c>
      <c r="LJ110" s="239">
        <f t="shared" si="318"/>
        <v>1.9699687855848202</v>
      </c>
      <c r="LK110" s="239">
        <f t="shared" si="318"/>
        <v>3.9684415932068329</v>
      </c>
      <c r="LL110" s="239">
        <f t="shared" si="318"/>
        <v>2.7388573053477452</v>
      </c>
      <c r="LM110" s="240">
        <f t="shared" si="318"/>
        <v>9.6348304084313945</v>
      </c>
      <c r="LN110" s="240">
        <f t="shared" si="318"/>
        <v>8.3378862538520675</v>
      </c>
      <c r="LO110" s="240">
        <f t="shared" si="318"/>
        <v>12.207419179092092</v>
      </c>
      <c r="LP110" s="240">
        <f t="shared" si="318"/>
        <v>11.262775436206974</v>
      </c>
      <c r="LQ110" s="240">
        <f t="shared" si="318"/>
        <v>12.71894308313105</v>
      </c>
      <c r="LR110" s="240">
        <f t="shared" si="318"/>
        <v>12.176184511039571</v>
      </c>
      <c r="LS110" s="240">
        <f t="shared" si="318"/>
        <v>13.071478240584144</v>
      </c>
      <c r="LT110" s="127">
        <f>LT95*2/3</f>
        <v>13.21494725937305</v>
      </c>
      <c r="LU110" s="127">
        <f t="shared" ref="LU110:NE110" si="319">LU95*2/3</f>
        <v>14.06617391924582</v>
      </c>
      <c r="LV110" s="127">
        <f t="shared" si="319"/>
        <v>14.35908437785009</v>
      </c>
      <c r="LW110" s="127">
        <f t="shared" si="319"/>
        <v>13.81173826485503</v>
      </c>
      <c r="LX110" s="127">
        <f t="shared" si="319"/>
        <v>14.495148140569201</v>
      </c>
      <c r="LY110" s="127">
        <f t="shared" si="319"/>
        <v>14.323704902246256</v>
      </c>
      <c r="LZ110" s="127">
        <f t="shared" si="319"/>
        <v>12.5494749633423</v>
      </c>
      <c r="MA110" s="127">
        <f t="shared" si="319"/>
        <v>12.547573474098485</v>
      </c>
      <c r="MB110" s="127">
        <f t="shared" si="319"/>
        <v>13.779780807667663</v>
      </c>
      <c r="MC110" s="127">
        <f t="shared" si="319"/>
        <v>14.431846310157104</v>
      </c>
      <c r="MD110" s="127">
        <f t="shared" si="319"/>
        <v>15.247813227756779</v>
      </c>
      <c r="ME110" s="127">
        <f t="shared" si="319"/>
        <v>14.74238182035122</v>
      </c>
      <c r="MF110" s="127">
        <f t="shared" si="319"/>
        <v>14.683558955777755</v>
      </c>
      <c r="MG110" s="127">
        <f t="shared" si="319"/>
        <v>14.651108331692322</v>
      </c>
      <c r="MH110" s="127">
        <f t="shared" si="319"/>
        <v>13.865652271100215</v>
      </c>
      <c r="MI110" s="127">
        <f t="shared" si="319"/>
        <v>11.771438108950568</v>
      </c>
      <c r="MJ110" s="127">
        <f t="shared" si="319"/>
        <v>12.592913361784696</v>
      </c>
      <c r="MK110" s="127">
        <f t="shared" si="319"/>
        <v>12.363218302341823</v>
      </c>
      <c r="ML110" s="127">
        <f t="shared" si="319"/>
        <v>8.9672258990630045</v>
      </c>
      <c r="MM110" s="127">
        <f t="shared" si="319"/>
        <v>8.9724563344801851</v>
      </c>
      <c r="MN110" s="127">
        <f t="shared" si="319"/>
        <v>13.119290469707559</v>
      </c>
      <c r="MO110" s="127">
        <f t="shared" si="319"/>
        <v>12.396343605088072</v>
      </c>
      <c r="MP110" s="127">
        <f t="shared" si="319"/>
        <v>14.075999150691558</v>
      </c>
      <c r="MQ110" s="127">
        <f t="shared" si="319"/>
        <v>14.072091974576184</v>
      </c>
      <c r="MR110" s="127">
        <f t="shared" si="319"/>
        <v>10.961550481523323</v>
      </c>
      <c r="MS110" s="127">
        <f t="shared" si="319"/>
        <v>9.7132176335897835</v>
      </c>
      <c r="MT110" s="127">
        <f t="shared" si="319"/>
        <v>8.8321656174949528</v>
      </c>
      <c r="MU110" s="127">
        <f t="shared" si="319"/>
        <v>8.7731488597768159</v>
      </c>
      <c r="MV110" s="127">
        <f t="shared" si="319"/>
        <v>9.2065607761108268</v>
      </c>
      <c r="MW110" s="127">
        <f t="shared" si="319"/>
        <v>9.0053136164285998</v>
      </c>
      <c r="MX110" s="127">
        <f t="shared" si="319"/>
        <v>9.0523446642661103</v>
      </c>
      <c r="MY110" s="127">
        <f t="shared" si="319"/>
        <v>8.682323531459609</v>
      </c>
      <c r="MZ110" s="127">
        <f t="shared" si="319"/>
        <v>9.0000172477269036</v>
      </c>
      <c r="NA110" s="127">
        <f t="shared" si="319"/>
        <v>13.794329757409798</v>
      </c>
      <c r="NB110" s="127">
        <f t="shared" si="319"/>
        <v>13.631938274043867</v>
      </c>
      <c r="NC110" s="127">
        <f t="shared" si="319"/>
        <v>14.170009673816097</v>
      </c>
      <c r="ND110" s="127">
        <f t="shared" si="319"/>
        <v>13.293092554584675</v>
      </c>
      <c r="NE110" s="127">
        <f t="shared" si="319"/>
        <v>13.3425370907563</v>
      </c>
    </row>
    <row r="111" spans="1:369" s="38" customFormat="1">
      <c r="A111" s="24" t="s">
        <v>232</v>
      </c>
      <c r="B111" s="24">
        <f>B96</f>
        <v>2.2816184999052029</v>
      </c>
      <c r="C111" s="24">
        <f t="shared" ref="C111:DY111" si="320">C96</f>
        <v>2.6951328001400254</v>
      </c>
      <c r="D111" s="24">
        <f t="shared" si="320"/>
        <v>2.9444705922660788</v>
      </c>
      <c r="E111" s="24">
        <f t="shared" si="320"/>
        <v>2.4329198668780658</v>
      </c>
      <c r="F111" s="24">
        <f t="shared" si="320"/>
        <v>3.1365954943276355</v>
      </c>
      <c r="G111" s="24">
        <f t="shared" si="320"/>
        <v>2.0533593978230309</v>
      </c>
      <c r="H111" s="24">
        <f t="shared" si="320"/>
        <v>2.5849084570641381</v>
      </c>
      <c r="I111" s="24">
        <f t="shared" si="320"/>
        <v>2.8626412157826331</v>
      </c>
      <c r="J111" s="24">
        <f t="shared" si="320"/>
        <v>3.167934407924895</v>
      </c>
      <c r="K111" s="24">
        <f t="shared" si="320"/>
        <v>2.608482965935881</v>
      </c>
      <c r="L111" s="24">
        <f t="shared" si="320"/>
        <v>2.7314006965116504</v>
      </c>
      <c r="M111" s="24">
        <f t="shared" si="320"/>
        <v>2.4650639084521311</v>
      </c>
      <c r="N111" s="24">
        <f t="shared" si="320"/>
        <v>2.5115112235455244</v>
      </c>
      <c r="O111" s="24">
        <f t="shared" si="320"/>
        <v>2.921313798783121</v>
      </c>
      <c r="P111" s="24">
        <f t="shared" si="320"/>
        <v>3.1396214543405985</v>
      </c>
      <c r="Q111" s="24">
        <f t="shared" si="320"/>
        <v>3.2123204861044492</v>
      </c>
      <c r="R111" s="24">
        <f t="shared" si="320"/>
        <v>2.6992803697883825</v>
      </c>
      <c r="S111" s="24">
        <f t="shared" si="320"/>
        <v>2.7910750149543326</v>
      </c>
      <c r="T111" s="24">
        <f t="shared" si="320"/>
        <v>2.5047773233765094</v>
      </c>
      <c r="U111" s="24">
        <f t="shared" si="320"/>
        <v>1.9722324069497863</v>
      </c>
      <c r="V111" s="24">
        <f t="shared" si="320"/>
        <v>2.7043330587251022</v>
      </c>
      <c r="W111" s="24">
        <f t="shared" si="320"/>
        <v>2.832540704929337</v>
      </c>
      <c r="X111" s="24">
        <f t="shared" si="320"/>
        <v>3.4638624506835094</v>
      </c>
      <c r="Y111" s="24">
        <f t="shared" si="320"/>
        <v>2.8357748132606253</v>
      </c>
      <c r="Z111" s="24">
        <f t="shared" si="320"/>
        <v>3.4735634760922216</v>
      </c>
      <c r="AA111" s="24">
        <f t="shared" si="320"/>
        <v>3.1478512987009939</v>
      </c>
      <c r="AB111" s="24">
        <f t="shared" si="320"/>
        <v>2.870533374508299</v>
      </c>
      <c r="AC111" s="24">
        <f t="shared" si="320"/>
        <v>2.6621266648299766</v>
      </c>
      <c r="AD111" s="24">
        <f t="shared" si="320"/>
        <v>3.7773784587434944</v>
      </c>
      <c r="AE111" s="24">
        <f t="shared" si="320"/>
        <v>3.3887265017177923</v>
      </c>
      <c r="AF111" s="24">
        <f t="shared" si="320"/>
        <v>2.6263802205178379</v>
      </c>
      <c r="AG111" s="24">
        <f t="shared" si="320"/>
        <v>2.7739873363424179</v>
      </c>
      <c r="AH111" s="24">
        <f t="shared" si="320"/>
        <v>2.7377086118258909</v>
      </c>
      <c r="AI111" s="24">
        <f t="shared" si="320"/>
        <v>2.9498732854216105</v>
      </c>
      <c r="AJ111" s="24">
        <f t="shared" si="320"/>
        <v>2.2199701988013238</v>
      </c>
      <c r="AK111" s="24">
        <f t="shared" si="320"/>
        <v>2.191972626050267</v>
      </c>
      <c r="AL111" s="24">
        <f t="shared" si="320"/>
        <v>2.6781998585149767</v>
      </c>
      <c r="AM111" s="24">
        <f t="shared" si="320"/>
        <v>2.6050695115621187</v>
      </c>
      <c r="AN111" s="24">
        <f t="shared" si="320"/>
        <v>2.9870451697174585</v>
      </c>
      <c r="AO111" s="24">
        <f t="shared" si="320"/>
        <v>2.7346653445712734</v>
      </c>
      <c r="AP111" s="24">
        <f t="shared" si="320"/>
        <v>2.8132041578041598</v>
      </c>
      <c r="AQ111" s="24">
        <f t="shared" si="320"/>
        <v>2.4250964668512056</v>
      </c>
      <c r="AR111" s="24">
        <f t="shared" si="320"/>
        <v>2.5206847999317188</v>
      </c>
      <c r="AS111" s="24">
        <f t="shared" si="320"/>
        <v>2.3471460076592776</v>
      </c>
      <c r="AT111" s="24">
        <f t="shared" si="320"/>
        <v>2.3786146038530274</v>
      </c>
      <c r="AU111" s="24">
        <f t="shared" si="320"/>
        <v>2.6545019744690368</v>
      </c>
      <c r="AV111" s="24">
        <f t="shared" si="320"/>
        <v>2.6340799902046106</v>
      </c>
      <c r="AW111" s="24">
        <f t="shared" si="320"/>
        <v>3.698906949922725</v>
      </c>
      <c r="AX111" s="83">
        <f>AX96</f>
        <v>1.8529132674784563</v>
      </c>
      <c r="AY111" s="83">
        <f t="shared" ref="AY111:DB111" si="321">AY96</f>
        <v>2.0673745125796641</v>
      </c>
      <c r="AZ111" s="83">
        <f t="shared" si="321"/>
        <v>1.9437412372137048</v>
      </c>
      <c r="BA111" s="83">
        <f t="shared" si="321"/>
        <v>2.1145922773641304</v>
      </c>
      <c r="BB111" s="83">
        <f t="shared" si="321"/>
        <v>1.9871164498957861</v>
      </c>
      <c r="BC111" s="83">
        <f t="shared" si="321"/>
        <v>2.0279139122099976</v>
      </c>
      <c r="BD111" s="83">
        <f t="shared" si="321"/>
        <v>2.4438779067284435</v>
      </c>
      <c r="BE111" s="83">
        <f t="shared" si="321"/>
        <v>2.3969874182676181</v>
      </c>
      <c r="BF111" s="83">
        <f t="shared" si="321"/>
        <v>2.2782274612810318</v>
      </c>
      <c r="BG111" s="83">
        <f t="shared" si="321"/>
        <v>1.8779505804114867</v>
      </c>
      <c r="BH111" s="83">
        <f t="shared" si="321"/>
        <v>1.9862995956594562</v>
      </c>
      <c r="BI111" s="83">
        <f t="shared" si="321"/>
        <v>2.3416700975038887</v>
      </c>
      <c r="BJ111" s="83">
        <f t="shared" si="321"/>
        <v>1.9572649427147102</v>
      </c>
      <c r="BK111" s="83">
        <f t="shared" si="321"/>
        <v>2.8552762343568396</v>
      </c>
      <c r="BL111" s="83">
        <f t="shared" si="321"/>
        <v>2.4124975228782004</v>
      </c>
      <c r="BM111" s="83">
        <f t="shared" si="321"/>
        <v>2.7695526715006986</v>
      </c>
      <c r="BN111" s="83">
        <f t="shared" si="321"/>
        <v>3.4081705469487082</v>
      </c>
      <c r="BO111" s="83">
        <f t="shared" si="321"/>
        <v>3.1156283762307164</v>
      </c>
      <c r="BP111" s="83">
        <f t="shared" si="321"/>
        <v>3.8388642186428976</v>
      </c>
      <c r="BQ111" s="83">
        <f t="shared" si="321"/>
        <v>3.7514603917356864</v>
      </c>
      <c r="BR111" s="83">
        <f t="shared" si="321"/>
        <v>4.3705395113742629</v>
      </c>
      <c r="BS111" s="83">
        <f t="shared" si="321"/>
        <v>3.3798553330935825</v>
      </c>
      <c r="BT111" s="83">
        <f t="shared" si="321"/>
        <v>3.1410662332649149</v>
      </c>
      <c r="BU111" s="83">
        <f t="shared" si="321"/>
        <v>3.5422452133664217</v>
      </c>
      <c r="BV111" s="83">
        <f t="shared" si="321"/>
        <v>4.2602773247756902</v>
      </c>
      <c r="BW111" s="83">
        <f t="shared" si="321"/>
        <v>3.5470913272090501</v>
      </c>
      <c r="BX111" s="83">
        <f t="shared" si="321"/>
        <v>2.2241892171141902</v>
      </c>
      <c r="BY111" s="83">
        <f t="shared" si="321"/>
        <v>2.1422025180746873</v>
      </c>
      <c r="BZ111" s="83">
        <f t="shared" si="321"/>
        <v>2.2498808324301796</v>
      </c>
      <c r="CA111" s="83">
        <f t="shared" si="321"/>
        <v>2.2016280850098071</v>
      </c>
      <c r="CB111" s="83">
        <f t="shared" si="321"/>
        <v>2.1263318196680827</v>
      </c>
      <c r="CC111" s="83">
        <f t="shared" si="321"/>
        <v>2.6524687402646534</v>
      </c>
      <c r="CD111" s="83">
        <f t="shared" si="321"/>
        <v>2.2099555854456221</v>
      </c>
      <c r="CE111" s="83">
        <f t="shared" si="321"/>
        <v>2.2557740359494436</v>
      </c>
      <c r="CF111" s="83">
        <f t="shared" si="321"/>
        <v>2.2083904230143934</v>
      </c>
      <c r="CG111" s="83">
        <f t="shared" si="321"/>
        <v>2.9397666706507644</v>
      </c>
      <c r="CH111" s="83">
        <f t="shared" si="321"/>
        <v>3.2927287981924915</v>
      </c>
      <c r="CI111" s="83">
        <f t="shared" si="321"/>
        <v>2.9172943036110284</v>
      </c>
      <c r="CJ111" s="83">
        <f t="shared" si="321"/>
        <v>2.6295647120997474</v>
      </c>
      <c r="CK111" s="83">
        <f t="shared" si="321"/>
        <v>2.8244021785892133</v>
      </c>
      <c r="CL111" s="83">
        <f t="shared" si="321"/>
        <v>2.781848488576625</v>
      </c>
      <c r="CM111" s="83">
        <f t="shared" si="321"/>
        <v>2.4904993377983344</v>
      </c>
      <c r="CN111" s="83">
        <f t="shared" si="321"/>
        <v>2.7610013895910188</v>
      </c>
      <c r="CO111" s="83">
        <f t="shared" si="321"/>
        <v>2.9185062579471288</v>
      </c>
      <c r="CP111" s="83">
        <f t="shared" si="321"/>
        <v>2.8875470907247278</v>
      </c>
      <c r="CQ111" s="83">
        <f t="shared" si="321"/>
        <v>2.5730879089887293</v>
      </c>
      <c r="CR111" s="24">
        <f t="shared" si="321"/>
        <v>2.4323714006331443</v>
      </c>
      <c r="CS111" s="24">
        <f t="shared" si="321"/>
        <v>2.5108271624732743</v>
      </c>
      <c r="CT111" s="24">
        <f t="shared" si="321"/>
        <v>2.3743672512887715</v>
      </c>
      <c r="CU111" s="24">
        <f t="shared" si="321"/>
        <v>3.2114310439273068</v>
      </c>
      <c r="CV111" s="24">
        <f t="shared" si="321"/>
        <v>2.814444883985606</v>
      </c>
      <c r="CW111" s="24">
        <f t="shared" si="321"/>
        <v>2.5570833630759058</v>
      </c>
      <c r="CX111" s="24">
        <f t="shared" si="321"/>
        <v>2.5533852926461487</v>
      </c>
      <c r="CY111" s="24">
        <f t="shared" si="321"/>
        <v>2.4477924207801633</v>
      </c>
      <c r="CZ111" s="24">
        <f t="shared" si="321"/>
        <v>2.5776462651225498</v>
      </c>
      <c r="DA111" s="24">
        <f t="shared" si="321"/>
        <v>2.3506758035051174</v>
      </c>
      <c r="DB111" s="24">
        <f t="shared" si="321"/>
        <v>2.8925886762869282</v>
      </c>
      <c r="DC111" s="26">
        <f t="shared" si="320"/>
        <v>4.0625837838887318</v>
      </c>
      <c r="DD111" s="26">
        <f t="shared" si="320"/>
        <v>5.5726760880003434</v>
      </c>
      <c r="DE111" s="26">
        <f t="shared" si="320"/>
        <v>5.5363106785124874</v>
      </c>
      <c r="DF111" s="26">
        <f t="shared" si="320"/>
        <v>4.2373537599600208</v>
      </c>
      <c r="DG111" s="26">
        <f t="shared" si="320"/>
        <v>4.1910975590706423</v>
      </c>
      <c r="DH111" s="26">
        <f t="shared" si="320"/>
        <v>4.4389189048781112</v>
      </c>
      <c r="DI111" s="26">
        <f t="shared" si="320"/>
        <v>4.6073359675773489</v>
      </c>
      <c r="DJ111" s="26">
        <f t="shared" si="320"/>
        <v>4.6979345624842361</v>
      </c>
      <c r="DK111" s="26">
        <f t="shared" si="320"/>
        <v>4.7236436116547953</v>
      </c>
      <c r="DL111" s="26">
        <f t="shared" si="320"/>
        <v>4.7151289439732009</v>
      </c>
      <c r="DM111" s="26">
        <f t="shared" si="320"/>
        <v>5.2799970076478804</v>
      </c>
      <c r="DN111" s="26">
        <f t="shared" si="320"/>
        <v>4.8501519657252716</v>
      </c>
      <c r="DO111" s="26">
        <f t="shared" si="320"/>
        <v>4.4916170863895974</v>
      </c>
      <c r="DP111" s="26">
        <f t="shared" si="320"/>
        <v>4.5230668703891919</v>
      </c>
      <c r="DQ111" s="26">
        <v>4.6467106577881365</v>
      </c>
      <c r="DR111" s="26">
        <v>4.5688334908809445</v>
      </c>
      <c r="DS111" s="26">
        <v>5.4845895805635179</v>
      </c>
      <c r="DT111" s="26">
        <v>4.6364007668496754</v>
      </c>
      <c r="DU111" s="26">
        <v>4.5257314227598373</v>
      </c>
      <c r="DV111" s="26">
        <v>4.5941537639392784</v>
      </c>
      <c r="DW111" s="26">
        <f t="shared" si="320"/>
        <v>6.4884875091712715</v>
      </c>
      <c r="DX111" s="26">
        <f t="shared" si="320"/>
        <v>4.501760762856164</v>
      </c>
      <c r="DY111" s="26">
        <f t="shared" si="320"/>
        <v>5.0175727877632355</v>
      </c>
      <c r="DZ111" s="26">
        <f t="shared" ref="DZ111:EQ111" si="322">DZ96</f>
        <v>4.6265633182609696</v>
      </c>
      <c r="EA111" s="26">
        <f t="shared" si="322"/>
        <v>6.727052666301903</v>
      </c>
      <c r="EB111" s="26">
        <f t="shared" si="322"/>
        <v>5.5727687294962598</v>
      </c>
      <c r="EC111" s="26">
        <f t="shared" si="322"/>
        <v>6.5220886405240028</v>
      </c>
      <c r="ED111" s="26">
        <f t="shared" si="322"/>
        <v>5.965646343346565</v>
      </c>
      <c r="EE111" s="26">
        <f t="shared" si="322"/>
        <v>4.2112037104441349</v>
      </c>
      <c r="EF111" s="26">
        <f t="shared" si="322"/>
        <v>5.9911326200091963</v>
      </c>
      <c r="EG111" s="26">
        <f t="shared" si="322"/>
        <v>6.557830958107572</v>
      </c>
      <c r="EH111" s="26">
        <f t="shared" si="322"/>
        <v>2.8002476221135653</v>
      </c>
      <c r="EI111" s="26">
        <f t="shared" si="322"/>
        <v>2.53641142842406</v>
      </c>
      <c r="EJ111" s="26">
        <f t="shared" si="322"/>
        <v>3.3045148185049547</v>
      </c>
      <c r="EK111" s="26">
        <f t="shared" si="322"/>
        <v>2.9949028851607506</v>
      </c>
      <c r="EL111" s="26">
        <f t="shared" si="322"/>
        <v>3.4792254859827785</v>
      </c>
      <c r="EM111" s="26">
        <f t="shared" si="322"/>
        <v>4.3494686194636349</v>
      </c>
      <c r="EN111" s="26">
        <f t="shared" si="322"/>
        <v>4.3518841352868387</v>
      </c>
      <c r="EO111" s="26">
        <f t="shared" si="322"/>
        <v>4.7201973238150705</v>
      </c>
      <c r="EP111" s="26">
        <f t="shared" si="322"/>
        <v>4.9211973821111545</v>
      </c>
      <c r="EQ111" s="26">
        <f t="shared" si="322"/>
        <v>4.5540632640000922</v>
      </c>
      <c r="ER111" s="27">
        <v>1.8161843240664126</v>
      </c>
      <c r="ES111" s="27">
        <v>1.5983990183635897</v>
      </c>
      <c r="ET111" s="27">
        <v>1.3541037186368423</v>
      </c>
      <c r="EU111" s="27">
        <v>2.2997520233295941</v>
      </c>
      <c r="EV111" s="27">
        <v>1.8728949699032456</v>
      </c>
      <c r="EW111" s="27">
        <v>1.5675478754127619</v>
      </c>
      <c r="EX111" s="27">
        <v>2.1852735667671523</v>
      </c>
      <c r="EY111" s="27">
        <v>1.7884851657291134</v>
      </c>
      <c r="EZ111" s="27">
        <v>1.5620488950311151</v>
      </c>
      <c r="FA111" s="27">
        <v>1.6282025283572443</v>
      </c>
      <c r="FB111" s="27">
        <v>1.7120731891566676</v>
      </c>
      <c r="FC111" s="27">
        <v>1.4850475399199599</v>
      </c>
      <c r="FD111" s="27">
        <v>1.7740872397763887</v>
      </c>
      <c r="FE111" s="27">
        <v>1.9678072571148988</v>
      </c>
      <c r="FF111" s="27">
        <v>2.1565359742836225</v>
      </c>
      <c r="FG111" s="27">
        <v>2.4174699067863101</v>
      </c>
      <c r="FH111" s="27">
        <v>2.2070144040407667</v>
      </c>
      <c r="FI111" s="27">
        <v>2.0243801298098494</v>
      </c>
      <c r="FJ111" s="27">
        <v>2.0902932192672998</v>
      </c>
      <c r="FK111" s="27">
        <v>2.3985903838796556</v>
      </c>
      <c r="FL111" s="27">
        <v>1.6557389136395015</v>
      </c>
      <c r="FM111" s="27">
        <v>1.5809324102801916</v>
      </c>
      <c r="FN111" s="27">
        <v>2.6254068308057832</v>
      </c>
      <c r="FO111" s="27">
        <v>1.866645903041803</v>
      </c>
      <c r="FP111" s="27">
        <v>1.9924253269743388</v>
      </c>
      <c r="FQ111" s="27">
        <v>1.8234342475305327</v>
      </c>
      <c r="FR111" s="27">
        <v>1.7827947265807877</v>
      </c>
      <c r="FS111" s="27">
        <v>2.1399944655214376</v>
      </c>
      <c r="FT111" s="27">
        <v>2.5037101200885195</v>
      </c>
      <c r="FU111" s="27">
        <v>2.24652702778701</v>
      </c>
      <c r="FV111" s="27">
        <f>FV96</f>
        <v>1.8704167755451386</v>
      </c>
      <c r="FW111" s="27">
        <f t="shared" ref="FW111:GY111" si="323">FW96</f>
        <v>1.8012672210546703</v>
      </c>
      <c r="FX111" s="27">
        <f t="shared" si="323"/>
        <v>1.8994799743688602</v>
      </c>
      <c r="FY111" s="27">
        <f t="shared" si="323"/>
        <v>2.2687518881718813</v>
      </c>
      <c r="FZ111" s="27">
        <f t="shared" si="323"/>
        <v>2.0812964343373266</v>
      </c>
      <c r="GA111" s="27">
        <f t="shared" si="323"/>
        <v>2.3909881385598122</v>
      </c>
      <c r="GB111" s="27">
        <f t="shared" si="323"/>
        <v>2.5726615738676828</v>
      </c>
      <c r="GC111" s="27">
        <f t="shared" si="323"/>
        <v>1.8983727338194518</v>
      </c>
      <c r="GD111" s="27">
        <f t="shared" si="323"/>
        <v>1.9108262898696733</v>
      </c>
      <c r="GE111" s="27">
        <f t="shared" si="323"/>
        <v>1.857571099581403</v>
      </c>
      <c r="GF111" s="27">
        <f t="shared" si="323"/>
        <v>1.8959952511493126</v>
      </c>
      <c r="GG111" s="27">
        <f t="shared" si="323"/>
        <v>2.0111118762723197</v>
      </c>
      <c r="GH111" s="27">
        <f t="shared" si="323"/>
        <v>1.8297309979130199</v>
      </c>
      <c r="GI111" s="27">
        <f t="shared" si="323"/>
        <v>1.9524455799699749</v>
      </c>
      <c r="GJ111" s="27">
        <f t="shared" si="323"/>
        <v>2.365522787575411</v>
      </c>
      <c r="GK111" s="27">
        <f t="shared" si="323"/>
        <v>2.7113479356670322</v>
      </c>
      <c r="GL111" s="27">
        <f t="shared" si="323"/>
        <v>2.3551878958426915</v>
      </c>
      <c r="GM111" s="27">
        <f t="shared" si="323"/>
        <v>2.6797318284006741</v>
      </c>
      <c r="GN111" s="27">
        <f t="shared" si="323"/>
        <v>1.8910500266984227</v>
      </c>
      <c r="GO111" s="27">
        <f t="shared" si="323"/>
        <v>2.376571102634816</v>
      </c>
      <c r="GP111" s="27">
        <f t="shared" si="323"/>
        <v>2.3676939597561413</v>
      </c>
      <c r="GQ111" s="27">
        <f t="shared" si="323"/>
        <v>2.4254112478968408</v>
      </c>
      <c r="GR111" s="27">
        <f t="shared" si="323"/>
        <v>2.2537825920016399</v>
      </c>
      <c r="GS111" s="27">
        <f t="shared" si="323"/>
        <v>2.3539090743192048</v>
      </c>
      <c r="GT111" s="27">
        <f t="shared" si="323"/>
        <v>1.9771344373536983</v>
      </c>
      <c r="GU111" s="27">
        <f t="shared" si="323"/>
        <v>1.9361858999134685</v>
      </c>
      <c r="GV111" s="27">
        <f t="shared" si="323"/>
        <v>3.5728318322772825</v>
      </c>
      <c r="GW111" s="27">
        <f t="shared" si="323"/>
        <v>2.255238363253286</v>
      </c>
      <c r="GX111" s="27">
        <f t="shared" si="323"/>
        <v>2.133068452163446</v>
      </c>
      <c r="GY111" s="27">
        <f t="shared" si="323"/>
        <v>2.716359786574388</v>
      </c>
      <c r="GZ111" s="27">
        <f>GZ96</f>
        <v>1.6801897459171817</v>
      </c>
      <c r="HA111" s="27">
        <f t="shared" ref="HA111:IS111" si="324">HA96</f>
        <v>2.4387768039521656</v>
      </c>
      <c r="HB111" s="27">
        <f t="shared" si="324"/>
        <v>2.2460986922261958</v>
      </c>
      <c r="HC111" s="27">
        <f t="shared" si="324"/>
        <v>1.6729153860198738</v>
      </c>
      <c r="HD111" s="27">
        <f t="shared" si="324"/>
        <v>1.6517412631537804</v>
      </c>
      <c r="HE111" s="27">
        <f t="shared" si="324"/>
        <v>1.5462882396564799</v>
      </c>
      <c r="HF111" s="27">
        <f t="shared" si="324"/>
        <v>1.351371401154309</v>
      </c>
      <c r="HG111" s="27">
        <f t="shared" si="324"/>
        <v>1.771019292516016</v>
      </c>
      <c r="HH111" s="27">
        <f t="shared" si="324"/>
        <v>1.7321630196172839</v>
      </c>
      <c r="HI111" s="27">
        <f t="shared" si="324"/>
        <v>2.1399944655214376</v>
      </c>
      <c r="HJ111" s="27">
        <f t="shared" si="324"/>
        <v>1.9265454453553343</v>
      </c>
      <c r="HK111" s="27">
        <f t="shared" si="324"/>
        <v>1.6028029093275893</v>
      </c>
      <c r="HL111" s="27">
        <f t="shared" si="324"/>
        <v>1.6032276541524204</v>
      </c>
      <c r="HM111" s="27">
        <f t="shared" si="324"/>
        <v>2.51309380753339</v>
      </c>
      <c r="HN111" s="27">
        <f t="shared" si="324"/>
        <v>1.6900706586567653</v>
      </c>
      <c r="HO111" s="27">
        <f t="shared" si="324"/>
        <v>1.7318521060819723</v>
      </c>
      <c r="HP111" s="27">
        <f t="shared" si="324"/>
        <v>1.6706984745625999</v>
      </c>
      <c r="HQ111" s="27">
        <f t="shared" si="324"/>
        <v>1.6832126762193897</v>
      </c>
      <c r="HR111" s="27">
        <f t="shared" si="324"/>
        <v>1.8696619279522821</v>
      </c>
      <c r="HS111" s="27">
        <f t="shared" si="324"/>
        <v>1.8766138563053163</v>
      </c>
      <c r="HT111" s="27">
        <f t="shared" si="324"/>
        <v>1.5495385192194178</v>
      </c>
      <c r="HU111" s="27">
        <f t="shared" si="324"/>
        <v>1.5568212245268218</v>
      </c>
      <c r="HV111" s="27">
        <f t="shared" si="324"/>
        <v>2.2634345815242209</v>
      </c>
      <c r="HW111" s="27">
        <f t="shared" si="324"/>
        <v>2.6152266142323435</v>
      </c>
      <c r="HX111" s="27">
        <f t="shared" si="324"/>
        <v>1.5907321318921461</v>
      </c>
      <c r="HY111" s="27">
        <f t="shared" si="324"/>
        <v>1.5329450208234672</v>
      </c>
      <c r="HZ111" s="27">
        <f t="shared" si="324"/>
        <v>1.7827947265807877</v>
      </c>
      <c r="IA111" s="27">
        <f t="shared" si="324"/>
        <v>1.5254156466273689</v>
      </c>
      <c r="IB111" s="27">
        <f t="shared" si="324"/>
        <v>1.4962072816251211</v>
      </c>
      <c r="IC111" s="27">
        <f t="shared" si="324"/>
        <v>1.762125084940257</v>
      </c>
      <c r="ID111" s="27">
        <f t="shared" si="324"/>
        <v>1.723069166160984</v>
      </c>
      <c r="IE111" s="27">
        <f t="shared" si="324"/>
        <v>1.7250038401650971</v>
      </c>
      <c r="IF111" s="27">
        <f t="shared" si="324"/>
        <v>1.7975230984494115</v>
      </c>
      <c r="IG111" s="27">
        <f t="shared" si="324"/>
        <v>1.5728416823328542</v>
      </c>
      <c r="IH111" s="27">
        <f t="shared" si="324"/>
        <v>1.4329510065070612</v>
      </c>
      <c r="II111" s="27">
        <f t="shared" si="324"/>
        <v>1.8234342475305327</v>
      </c>
      <c r="IJ111" s="27">
        <f t="shared" si="324"/>
        <v>1.7470289651469613</v>
      </c>
      <c r="IK111" s="27">
        <f t="shared" si="324"/>
        <v>1.7195133582070097</v>
      </c>
      <c r="IL111" s="27">
        <f t="shared" si="324"/>
        <v>1.7278618682954281</v>
      </c>
      <c r="IM111" s="27">
        <f t="shared" si="324"/>
        <v>1.6830288335136558</v>
      </c>
      <c r="IN111" s="27">
        <f t="shared" si="324"/>
        <v>1.6494626494830449</v>
      </c>
      <c r="IO111" s="27">
        <f t="shared" si="324"/>
        <v>2.0516836912997074</v>
      </c>
      <c r="IP111" s="27">
        <f t="shared" si="324"/>
        <v>1.6294644473075455</v>
      </c>
      <c r="IQ111" s="27">
        <f t="shared" si="324"/>
        <v>1.7061173399847041</v>
      </c>
      <c r="IR111" s="27">
        <f t="shared" si="324"/>
        <v>1.6765067027804166</v>
      </c>
      <c r="IS111" s="27">
        <f t="shared" si="324"/>
        <v>1.5301344871096514</v>
      </c>
      <c r="IT111" s="27">
        <f>IT96</f>
        <v>1.760876917120082</v>
      </c>
      <c r="IU111" s="27">
        <f t="shared" ref="IU111:JJ111" si="325">IU96</f>
        <v>1.9041355010651202</v>
      </c>
      <c r="IV111" s="27">
        <f t="shared" si="325"/>
        <v>1.8812851208123826</v>
      </c>
      <c r="IW111" s="27">
        <f t="shared" si="325"/>
        <v>2.2865751430755088</v>
      </c>
      <c r="IX111" s="27">
        <f t="shared" si="325"/>
        <v>2.0188719451364796</v>
      </c>
      <c r="IY111" s="27">
        <f t="shared" si="325"/>
        <v>1.5049302394071027</v>
      </c>
      <c r="IZ111" s="27">
        <f t="shared" si="325"/>
        <v>1.3383430408081831</v>
      </c>
      <c r="JA111" s="27">
        <f t="shared" si="325"/>
        <v>1.4462478913710837</v>
      </c>
      <c r="JB111" s="27">
        <f t="shared" si="325"/>
        <v>1.582476154387209</v>
      </c>
      <c r="JC111" s="27">
        <f t="shared" si="325"/>
        <v>1.4892058739067815</v>
      </c>
      <c r="JD111" s="27">
        <f t="shared" si="325"/>
        <v>1.3686658681828217</v>
      </c>
      <c r="JE111" s="27">
        <f t="shared" si="325"/>
        <v>1.3040748678657712</v>
      </c>
      <c r="JF111" s="27">
        <f t="shared" si="325"/>
        <v>1.2675069943038393</v>
      </c>
      <c r="JG111" s="27">
        <f t="shared" si="325"/>
        <v>2.0025451004473114</v>
      </c>
      <c r="JH111" s="27">
        <f t="shared" si="325"/>
        <v>1.4172493390624621</v>
      </c>
      <c r="JI111" s="27">
        <f t="shared" si="325"/>
        <v>1.4903451957068385</v>
      </c>
      <c r="JJ111" s="27">
        <f t="shared" si="325"/>
        <v>1.4401256069765269</v>
      </c>
      <c r="JK111" s="27">
        <f>JK96</f>
        <v>1.4245540344426708</v>
      </c>
      <c r="JL111" s="27">
        <f t="shared" ref="JL111:LS111" si="326">JL96</f>
        <v>1.5564643290182507</v>
      </c>
      <c r="JM111" s="27">
        <f t="shared" si="326"/>
        <v>1.4850540435181665</v>
      </c>
      <c r="JN111" s="27">
        <f t="shared" si="326"/>
        <v>1.3510168557624582</v>
      </c>
      <c r="JO111" s="27">
        <f t="shared" si="326"/>
        <v>1.6688645977560606</v>
      </c>
      <c r="JP111" s="27">
        <f t="shared" si="326"/>
        <v>1.5267321325217311</v>
      </c>
      <c r="JQ111" s="27">
        <f t="shared" si="326"/>
        <v>1.680395650714094</v>
      </c>
      <c r="JR111" s="27">
        <f t="shared" si="326"/>
        <v>1.7117227372219346</v>
      </c>
      <c r="JS111" s="27">
        <f t="shared" si="326"/>
        <v>1.9585674795701262</v>
      </c>
      <c r="JT111" s="27">
        <f t="shared" si="326"/>
        <v>1.6520903052827094</v>
      </c>
      <c r="JU111" s="27">
        <f t="shared" si="326"/>
        <v>1.3766185755307998</v>
      </c>
      <c r="JV111" s="27">
        <f t="shared" si="326"/>
        <v>1.6970847841735766</v>
      </c>
      <c r="JW111" s="27">
        <f t="shared" si="326"/>
        <v>1.5402748529691117</v>
      </c>
      <c r="JX111" s="27">
        <f t="shared" si="326"/>
        <v>1.9945252098664545</v>
      </c>
      <c r="JY111" s="27">
        <f t="shared" si="326"/>
        <v>1.6019066886767956</v>
      </c>
      <c r="JZ111" s="27">
        <f t="shared" si="326"/>
        <v>1.6700175425360855</v>
      </c>
      <c r="KA111" s="27">
        <f t="shared" si="326"/>
        <v>1.8241534685009857</v>
      </c>
      <c r="KB111" s="27">
        <f t="shared" si="326"/>
        <v>1.7313631425259299</v>
      </c>
      <c r="KC111" s="27">
        <f t="shared" si="326"/>
        <v>1.5072703045971834</v>
      </c>
      <c r="KD111" s="27">
        <f t="shared" si="326"/>
        <v>1.8501059453083579</v>
      </c>
      <c r="KE111" s="27">
        <f t="shared" si="326"/>
        <v>1.5419282569694832</v>
      </c>
      <c r="KF111" s="27">
        <f t="shared" si="326"/>
        <v>1.9205563204396068</v>
      </c>
      <c r="KG111" s="27">
        <f t="shared" si="326"/>
        <v>1.6720421413792796</v>
      </c>
      <c r="KH111" s="27">
        <f t="shared" si="326"/>
        <v>2.19867918422608</v>
      </c>
      <c r="KI111" s="27">
        <f t="shared" si="326"/>
        <v>2.1174903015731843</v>
      </c>
      <c r="KJ111" s="27">
        <f t="shared" si="326"/>
        <v>1.7938989489565949</v>
      </c>
      <c r="KK111" s="27">
        <f t="shared" si="326"/>
        <v>1.8206743029168404</v>
      </c>
      <c r="KL111" s="27">
        <f t="shared" si="326"/>
        <v>1.7232074024437494</v>
      </c>
      <c r="KM111" s="238">
        <f t="shared" si="326"/>
        <v>1.743400322261206</v>
      </c>
      <c r="KN111" s="238">
        <f t="shared" si="326"/>
        <v>1.6762564737486509</v>
      </c>
      <c r="KO111" s="239">
        <f t="shared" si="326"/>
        <v>4.114361850455202</v>
      </c>
      <c r="KP111" s="239">
        <f t="shared" si="326"/>
        <v>2.3334017043426476</v>
      </c>
      <c r="KQ111" s="239">
        <f t="shared" si="326"/>
        <v>2.3789165246908981</v>
      </c>
      <c r="KR111" s="239">
        <f t="shared" si="326"/>
        <v>2.4544856611620509</v>
      </c>
      <c r="KS111" s="239">
        <f t="shared" si="326"/>
        <v>2.2772052354220564</v>
      </c>
      <c r="KT111" s="239">
        <f t="shared" si="326"/>
        <v>2.1779897807097086</v>
      </c>
      <c r="KU111" s="239">
        <f t="shared" si="326"/>
        <v>3.0078973557269979</v>
      </c>
      <c r="KV111" s="239">
        <f t="shared" si="326"/>
        <v>2.6959555972227549</v>
      </c>
      <c r="KW111" s="239">
        <f t="shared" si="326"/>
        <v>3.3969340792146565</v>
      </c>
      <c r="KX111" s="239">
        <f t="shared" si="326"/>
        <v>3.6256134311471979</v>
      </c>
      <c r="KY111" s="239">
        <f t="shared" si="326"/>
        <v>3.5379748969976013</v>
      </c>
      <c r="KZ111" s="239">
        <f t="shared" si="326"/>
        <v>3.6501285949685314</v>
      </c>
      <c r="LA111" s="239">
        <f t="shared" si="326"/>
        <v>3.494410656730456</v>
      </c>
      <c r="LB111" s="239">
        <f t="shared" si="326"/>
        <v>3.119686673303947</v>
      </c>
      <c r="LC111" s="239">
        <f t="shared" si="326"/>
        <v>3.0277188871157952</v>
      </c>
      <c r="LD111" s="239">
        <f t="shared" si="326"/>
        <v>3.0311300860018804</v>
      </c>
      <c r="LE111" s="239">
        <f t="shared" si="326"/>
        <v>2.8355753719552363</v>
      </c>
      <c r="LF111" s="239">
        <f t="shared" si="326"/>
        <v>2.8219015621274859</v>
      </c>
      <c r="LG111" s="239">
        <f t="shared" si="326"/>
        <v>1.9579388942305533</v>
      </c>
      <c r="LH111" s="239">
        <f t="shared" si="326"/>
        <v>1.9265242462750234</v>
      </c>
      <c r="LI111" s="239">
        <f t="shared" si="326"/>
        <v>2.6841267218504576</v>
      </c>
      <c r="LJ111" s="239">
        <f t="shared" si="326"/>
        <v>3.5580751129250303</v>
      </c>
      <c r="LK111" s="239">
        <f t="shared" si="326"/>
        <v>3.0686567356577164</v>
      </c>
      <c r="LL111" s="239">
        <f t="shared" si="326"/>
        <v>2.6562755796505919</v>
      </c>
      <c r="LM111" s="240">
        <f t="shared" si="326"/>
        <v>2.0344065563870837</v>
      </c>
      <c r="LN111" s="240">
        <f t="shared" si="326"/>
        <v>2.1811709447676715</v>
      </c>
      <c r="LO111" s="240">
        <f t="shared" si="326"/>
        <v>1.8129808559299305</v>
      </c>
      <c r="LP111" s="240">
        <f t="shared" si="326"/>
        <v>1.8029084866306444</v>
      </c>
      <c r="LQ111" s="240">
        <f t="shared" si="326"/>
        <v>2.4022617233677415</v>
      </c>
      <c r="LR111" s="240">
        <f t="shared" si="326"/>
        <v>2.5024445582678263</v>
      </c>
      <c r="LS111" s="240">
        <f t="shared" si="326"/>
        <v>1.7638030748577089</v>
      </c>
      <c r="LT111" s="127">
        <f>LT96</f>
        <v>1.9193768839010834</v>
      </c>
      <c r="LU111" s="127">
        <f t="shared" ref="LU111:NE111" si="327">LU96</f>
        <v>1.6830726642305893</v>
      </c>
      <c r="LV111" s="127">
        <f t="shared" si="327"/>
        <v>1.8748079604872001</v>
      </c>
      <c r="LW111" s="127">
        <f t="shared" si="327"/>
        <v>1.7836922403011779</v>
      </c>
      <c r="LX111" s="127">
        <f t="shared" si="327"/>
        <v>1.8836784481247268</v>
      </c>
      <c r="LY111" s="127">
        <f t="shared" si="327"/>
        <v>1.8660224135757695</v>
      </c>
      <c r="LZ111" s="127">
        <f t="shared" si="327"/>
        <v>2.1261407149561427</v>
      </c>
      <c r="MA111" s="127">
        <f t="shared" si="327"/>
        <v>2.1451033337741414</v>
      </c>
      <c r="MB111" s="127">
        <f t="shared" si="327"/>
        <v>1.8280015996783183</v>
      </c>
      <c r="MC111" s="127">
        <f t="shared" si="327"/>
        <v>1.7495499564739854</v>
      </c>
      <c r="MD111" s="127">
        <f t="shared" si="327"/>
        <v>1.5852572266095741</v>
      </c>
      <c r="ME111" s="127">
        <f t="shared" si="327"/>
        <v>1.7619134401804459</v>
      </c>
      <c r="MF111" s="127">
        <f t="shared" si="327"/>
        <v>1.6689441962643548</v>
      </c>
      <c r="MG111" s="127">
        <f t="shared" si="327"/>
        <v>1.6713162971385949</v>
      </c>
      <c r="MH111" s="127">
        <f t="shared" si="327"/>
        <v>1.8570598322562364</v>
      </c>
      <c r="MI111" s="127">
        <f t="shared" si="327"/>
        <v>2.226161866978527</v>
      </c>
      <c r="MJ111" s="127">
        <f t="shared" si="327"/>
        <v>2.0119751134765638</v>
      </c>
      <c r="MK111" s="127">
        <f t="shared" si="327"/>
        <v>2.0274204544853736</v>
      </c>
      <c r="ML111" s="127">
        <f t="shared" si="327"/>
        <v>3.0443790594722584</v>
      </c>
      <c r="MM111" s="127">
        <f t="shared" si="327"/>
        <v>3.0843002705646767</v>
      </c>
      <c r="MN111" s="127">
        <f t="shared" si="327"/>
        <v>2.0005535824656522</v>
      </c>
      <c r="MO111" s="127">
        <f t="shared" si="327"/>
        <v>2.1142675197088687</v>
      </c>
      <c r="MP111" s="127">
        <f t="shared" si="327"/>
        <v>2.1462613443534497</v>
      </c>
      <c r="MQ111" s="127">
        <f t="shared" si="327"/>
        <v>2.2000516513306385</v>
      </c>
      <c r="MR111" s="127">
        <f t="shared" si="327"/>
        <v>2.7632928047452152</v>
      </c>
      <c r="MS111" s="127">
        <f t="shared" si="327"/>
        <v>2.8656415905772028</v>
      </c>
      <c r="MT111" s="127">
        <f t="shared" si="327"/>
        <v>2.9698657824921066</v>
      </c>
      <c r="MU111" s="127">
        <f t="shared" si="327"/>
        <v>3.0449760674203716</v>
      </c>
      <c r="MV111" s="127">
        <f t="shared" si="327"/>
        <v>2.8441394465934224</v>
      </c>
      <c r="MW111" s="127">
        <f t="shared" si="327"/>
        <v>3.224504832993305</v>
      </c>
      <c r="MX111" s="127">
        <f t="shared" si="327"/>
        <v>3.1568535575351389</v>
      </c>
      <c r="MY111" s="127">
        <f t="shared" si="327"/>
        <v>3.0926991443735496</v>
      </c>
      <c r="MZ111" s="127">
        <f t="shared" si="327"/>
        <v>2.9626141830416222</v>
      </c>
      <c r="NA111" s="127">
        <f t="shared" si="327"/>
        <v>2.1236097125312661</v>
      </c>
      <c r="NB111" s="127">
        <f t="shared" si="327"/>
        <v>2.114745013646286</v>
      </c>
      <c r="NC111" s="127">
        <f t="shared" si="327"/>
        <v>2.0124320140354244</v>
      </c>
      <c r="ND111" s="127">
        <f t="shared" si="327"/>
        <v>2.2064645378750103</v>
      </c>
      <c r="NE111" s="127">
        <f t="shared" si="327"/>
        <v>2.0720832335537258</v>
      </c>
    </row>
    <row r="112" spans="1:369" s="38" customFormat="1">
      <c r="A112" s="24" t="s">
        <v>228</v>
      </c>
      <c r="B112" s="24">
        <f>B97*2/3</f>
        <v>0.63649908947204503</v>
      </c>
      <c r="C112" s="24">
        <f t="shared" ref="C112:DY112" si="328">C97*2/3</f>
        <v>0.46807478065161612</v>
      </c>
      <c r="D112" s="24">
        <f t="shared" si="328"/>
        <v>0.78344064163123717</v>
      </c>
      <c r="E112" s="24">
        <f t="shared" si="328"/>
        <v>0.71384840527695659</v>
      </c>
      <c r="F112" s="24">
        <f t="shared" si="328"/>
        <v>0.65375545202332519</v>
      </c>
      <c r="G112" s="24">
        <f t="shared" si="328"/>
        <v>0.89480162210998138</v>
      </c>
      <c r="H112" s="24">
        <f t="shared" si="328"/>
        <v>0.58297371090322925</v>
      </c>
      <c r="I112" s="24">
        <f t="shared" si="328"/>
        <v>0.75835101982943887</v>
      </c>
      <c r="J112" s="24">
        <f t="shared" si="328"/>
        <v>0.6882372522511323</v>
      </c>
      <c r="K112" s="24">
        <f t="shared" si="328"/>
        <v>0.75856305859510631</v>
      </c>
      <c r="L112" s="24">
        <f t="shared" si="328"/>
        <v>0.6787200516623576</v>
      </c>
      <c r="M112" s="24">
        <f t="shared" si="328"/>
        <v>0.53151226317187894</v>
      </c>
      <c r="N112" s="24">
        <f t="shared" si="328"/>
        <v>0.47968084542293904</v>
      </c>
      <c r="O112" s="24">
        <f t="shared" si="328"/>
        <v>0.85644765137096801</v>
      </c>
      <c r="P112" s="24">
        <f t="shared" si="328"/>
        <v>0.51965002039268948</v>
      </c>
      <c r="Q112" s="24">
        <f t="shared" si="328"/>
        <v>0.71691538921587272</v>
      </c>
      <c r="R112" s="24">
        <f t="shared" si="328"/>
        <v>0.56525447513814753</v>
      </c>
      <c r="S112" s="24">
        <f t="shared" si="328"/>
        <v>0.39262601606575531</v>
      </c>
      <c r="T112" s="24">
        <f t="shared" si="328"/>
        <v>0.66807652894833247</v>
      </c>
      <c r="U112" s="24">
        <f t="shared" si="328"/>
        <v>0.93286131337043254</v>
      </c>
      <c r="V112" s="24">
        <f t="shared" si="328"/>
        <v>0.49053134340589005</v>
      </c>
      <c r="W112" s="24">
        <f t="shared" si="328"/>
        <v>0.54415566812429217</v>
      </c>
      <c r="X112" s="24">
        <f t="shared" si="328"/>
        <v>0</v>
      </c>
      <c r="Y112" s="24">
        <f t="shared" si="328"/>
        <v>0.42498252713418133</v>
      </c>
      <c r="Z112" s="24">
        <f t="shared" si="328"/>
        <v>0</v>
      </c>
      <c r="AA112" s="24">
        <f t="shared" si="328"/>
        <v>0.16729286931657258</v>
      </c>
      <c r="AB112" s="24">
        <f t="shared" si="328"/>
        <v>0.8666328787641957</v>
      </c>
      <c r="AC112" s="24">
        <f t="shared" si="328"/>
        <v>0.93551952154724383</v>
      </c>
      <c r="AD112" s="24">
        <f t="shared" si="328"/>
        <v>0</v>
      </c>
      <c r="AE112" s="24">
        <f t="shared" si="328"/>
        <v>0.67772156332543831</v>
      </c>
      <c r="AF112" s="24">
        <f t="shared" si="328"/>
        <v>0.66272151463161555</v>
      </c>
      <c r="AG112" s="24">
        <f t="shared" si="328"/>
        <v>0.65175907192560556</v>
      </c>
      <c r="AH112" s="24">
        <f t="shared" si="328"/>
        <v>0.51035376833253587</v>
      </c>
      <c r="AI112" s="24">
        <f t="shared" si="328"/>
        <v>0.36059106252716977</v>
      </c>
      <c r="AJ112" s="24">
        <f t="shared" si="328"/>
        <v>0.55917595687214161</v>
      </c>
      <c r="AK112" s="24">
        <f t="shared" si="328"/>
        <v>0.55010295377036478</v>
      </c>
      <c r="AL112" s="24">
        <f t="shared" si="328"/>
        <v>0.49451244945457301</v>
      </c>
      <c r="AM112" s="24">
        <f t="shared" si="328"/>
        <v>0.18437080874495648</v>
      </c>
      <c r="AN112" s="24">
        <f t="shared" si="328"/>
        <v>0.46742211522405192</v>
      </c>
      <c r="AO112" s="24">
        <f t="shared" si="328"/>
        <v>0.60012512063392498</v>
      </c>
      <c r="AP112" s="24">
        <f t="shared" si="328"/>
        <v>0.5270853447692293</v>
      </c>
      <c r="AQ112" s="24">
        <f t="shared" si="328"/>
        <v>0.57135281787489445</v>
      </c>
      <c r="AR112" s="24">
        <f t="shared" si="328"/>
        <v>0.37378230301403953</v>
      </c>
      <c r="AS112" s="24">
        <f t="shared" si="328"/>
        <v>0.64641310632409044</v>
      </c>
      <c r="AT112" s="24">
        <f t="shared" si="328"/>
        <v>0.74852140110591125</v>
      </c>
      <c r="AU112" s="24">
        <f t="shared" si="328"/>
        <v>0.65059998190488388</v>
      </c>
      <c r="AV112" s="24">
        <f t="shared" si="328"/>
        <v>0.31325272772768187</v>
      </c>
      <c r="AW112" s="24">
        <f t="shared" si="328"/>
        <v>0.21922234998491796</v>
      </c>
      <c r="AX112" s="83">
        <f>AX97*2/3</f>
        <v>0.88143686261970755</v>
      </c>
      <c r="AY112" s="83">
        <f t="shared" ref="AY112:DB112" si="329">AY97*2/3</f>
        <v>0.59764291575292783</v>
      </c>
      <c r="AZ112" s="83">
        <f t="shared" si="329"/>
        <v>0.86506333373104416</v>
      </c>
      <c r="BA112" s="83">
        <f t="shared" si="329"/>
        <v>0.65633413287198383</v>
      </c>
      <c r="BB112" s="83">
        <f t="shared" si="329"/>
        <v>0.72206797919504373</v>
      </c>
      <c r="BC112" s="83">
        <f t="shared" si="329"/>
        <v>0.67826124353434869</v>
      </c>
      <c r="BD112" s="83">
        <f t="shared" si="329"/>
        <v>0.66069921609144278</v>
      </c>
      <c r="BE112" s="83">
        <f t="shared" si="329"/>
        <v>0.73696170839772668</v>
      </c>
      <c r="BF112" s="83">
        <f t="shared" si="329"/>
        <v>0.76821215488075223</v>
      </c>
      <c r="BG112" s="83">
        <f t="shared" si="329"/>
        <v>0.66936703678204845</v>
      </c>
      <c r="BH112" s="83">
        <f t="shared" si="329"/>
        <v>0.60238134374889551</v>
      </c>
      <c r="BI112" s="83">
        <f t="shared" si="329"/>
        <v>0.21959069249402333</v>
      </c>
      <c r="BJ112" s="83">
        <f t="shared" si="329"/>
        <v>0.46744027497018603</v>
      </c>
      <c r="BK112" s="83">
        <f t="shared" si="329"/>
        <v>0.47578674352705647</v>
      </c>
      <c r="BL112" s="83">
        <f t="shared" si="329"/>
        <v>0.36421941991729034</v>
      </c>
      <c r="BM112" s="83">
        <f t="shared" si="329"/>
        <v>0.38570019660886623</v>
      </c>
      <c r="BN112" s="83">
        <f t="shared" si="329"/>
        <v>0.56169126892592758</v>
      </c>
      <c r="BO112" s="83">
        <f t="shared" si="329"/>
        <v>0.57644105383554278</v>
      </c>
      <c r="BP112" s="83">
        <f t="shared" si="329"/>
        <v>0.75348028738764461</v>
      </c>
      <c r="BQ112" s="83">
        <f t="shared" si="329"/>
        <v>0.64800322931984422</v>
      </c>
      <c r="BR112" s="83">
        <f t="shared" si="329"/>
        <v>0.8410603786244546</v>
      </c>
      <c r="BS112" s="83">
        <f t="shared" si="329"/>
        <v>0.90641744040033079</v>
      </c>
      <c r="BT112" s="83">
        <f t="shared" si="329"/>
        <v>0.83468779248633407</v>
      </c>
      <c r="BU112" s="83">
        <f t="shared" si="329"/>
        <v>1.1445874068617159</v>
      </c>
      <c r="BV112" s="83">
        <f t="shared" si="329"/>
        <v>1.5925244730050503</v>
      </c>
      <c r="BW112" s="83">
        <f t="shared" si="329"/>
        <v>1.8892484785498311</v>
      </c>
      <c r="BX112" s="83">
        <f t="shared" si="329"/>
        <v>0.72446646781364699</v>
      </c>
      <c r="BY112" s="83">
        <f t="shared" si="329"/>
        <v>0.63888146037613558</v>
      </c>
      <c r="BZ112" s="83">
        <f t="shared" si="329"/>
        <v>0.81793469676963182</v>
      </c>
      <c r="CA112" s="83">
        <f t="shared" si="329"/>
        <v>0.70474744114742771</v>
      </c>
      <c r="CB112" s="83">
        <f t="shared" si="329"/>
        <v>0.73034969293385998</v>
      </c>
      <c r="CC112" s="83">
        <f t="shared" si="329"/>
        <v>0.71417490584151899</v>
      </c>
      <c r="CD112" s="83">
        <f t="shared" si="329"/>
        <v>0.76018723118073839</v>
      </c>
      <c r="CE112" s="83">
        <f t="shared" si="329"/>
        <v>0.6899404368712152</v>
      </c>
      <c r="CF112" s="83">
        <f t="shared" si="329"/>
        <v>0.74715231945715022</v>
      </c>
      <c r="CG112" s="83">
        <f t="shared" si="329"/>
        <v>1.2270229204310668E-2</v>
      </c>
      <c r="CH112" s="83">
        <f t="shared" si="329"/>
        <v>0.53365454355013819</v>
      </c>
      <c r="CI112" s="83">
        <f t="shared" si="329"/>
        <v>0.48370850736544679</v>
      </c>
      <c r="CJ112" s="83">
        <f t="shared" si="329"/>
        <v>0.51406574864542287</v>
      </c>
      <c r="CK112" s="83">
        <f t="shared" si="329"/>
        <v>0.39160103186959677</v>
      </c>
      <c r="CL112" s="83">
        <f t="shared" si="329"/>
        <v>0.27313371826448085</v>
      </c>
      <c r="CM112" s="83">
        <f t="shared" si="329"/>
        <v>0.59442322875704157</v>
      </c>
      <c r="CN112" s="83">
        <f t="shared" si="329"/>
        <v>0.55907061854027751</v>
      </c>
      <c r="CO112" s="83">
        <f t="shared" si="329"/>
        <v>0.46321323846539303</v>
      </c>
      <c r="CP112" s="83">
        <f t="shared" si="329"/>
        <v>0.39967170941647701</v>
      </c>
      <c r="CQ112" s="83">
        <f t="shared" si="329"/>
        <v>0.61234131893345578</v>
      </c>
      <c r="CR112" s="24">
        <f t="shared" si="329"/>
        <v>0.48792677272906038</v>
      </c>
      <c r="CS112" s="24">
        <f t="shared" si="329"/>
        <v>0.62396482296015432</v>
      </c>
      <c r="CT112" s="24">
        <f t="shared" si="329"/>
        <v>0.4226372362888608</v>
      </c>
      <c r="CU112" s="24">
        <f t="shared" si="329"/>
        <v>0.67139842230545577</v>
      </c>
      <c r="CV112" s="24">
        <f t="shared" si="329"/>
        <v>0.35296429351210823</v>
      </c>
      <c r="CW112" s="24">
        <f t="shared" si="329"/>
        <v>0.56727292402669216</v>
      </c>
      <c r="CX112" s="24">
        <f t="shared" si="329"/>
        <v>0.63874683678181088</v>
      </c>
      <c r="CY112" s="24">
        <f t="shared" si="329"/>
        <v>0.68210165512844434</v>
      </c>
      <c r="CZ112" s="24">
        <f t="shared" si="329"/>
        <v>0.37515459549985025</v>
      </c>
      <c r="DA112" s="24">
        <f t="shared" si="329"/>
        <v>0.4644983394740389</v>
      </c>
      <c r="DB112" s="24">
        <f t="shared" si="329"/>
        <v>0.65941919221899348</v>
      </c>
      <c r="DC112" s="26">
        <f t="shared" si="328"/>
        <v>1.4015847357335185</v>
      </c>
      <c r="DD112" s="26">
        <f t="shared" si="328"/>
        <v>1.4463212864237793</v>
      </c>
      <c r="DE112" s="26">
        <f t="shared" si="328"/>
        <v>1.4477300282132137</v>
      </c>
      <c r="DF112" s="26">
        <f t="shared" si="328"/>
        <v>1.2847146238733211</v>
      </c>
      <c r="DG112" s="26">
        <f t="shared" si="328"/>
        <v>1.3954820969251924</v>
      </c>
      <c r="DH112" s="26">
        <f t="shared" si="328"/>
        <v>1.5751113235955472</v>
      </c>
      <c r="DI112" s="26">
        <f t="shared" si="328"/>
        <v>1.3560356716411304</v>
      </c>
      <c r="DJ112" s="26">
        <f t="shared" si="328"/>
        <v>1.3501369316771861</v>
      </c>
      <c r="DK112" s="26">
        <f t="shared" si="328"/>
        <v>1.3650079585570085</v>
      </c>
      <c r="DL112" s="26">
        <f t="shared" si="328"/>
        <v>1.3742590166579778</v>
      </c>
      <c r="DM112" s="26">
        <f t="shared" si="328"/>
        <v>1.4049016655794384</v>
      </c>
      <c r="DN112" s="26">
        <f t="shared" si="328"/>
        <v>1.1553767757963842</v>
      </c>
      <c r="DO112" s="26">
        <f t="shared" si="328"/>
        <v>1.3408130664998781</v>
      </c>
      <c r="DP112" s="26">
        <f t="shared" si="328"/>
        <v>1.306858214455485</v>
      </c>
      <c r="DQ112" s="26">
        <v>1.6806800487615139</v>
      </c>
      <c r="DR112" s="26">
        <v>1.9731291522537111</v>
      </c>
      <c r="DS112" s="26">
        <v>2.5788454412261244</v>
      </c>
      <c r="DT112" s="26">
        <v>1.8297262522923383</v>
      </c>
      <c r="DU112" s="26">
        <v>1.6378521182765431</v>
      </c>
      <c r="DV112" s="26">
        <v>1.749621301294338</v>
      </c>
      <c r="DW112" s="26">
        <f t="shared" si="328"/>
        <v>3.6446183338188738</v>
      </c>
      <c r="DX112" s="26">
        <f t="shared" si="328"/>
        <v>2.0668458602674002</v>
      </c>
      <c r="DY112" s="26">
        <f t="shared" si="328"/>
        <v>1.4112649810005777</v>
      </c>
      <c r="DZ112" s="26">
        <f t="shared" ref="DZ112:EQ112" si="330">DZ97*2/3</f>
        <v>1.6811112127630634</v>
      </c>
      <c r="EA112" s="26">
        <f t="shared" si="330"/>
        <v>4.3395946116812256</v>
      </c>
      <c r="EB112" s="26">
        <f t="shared" si="330"/>
        <v>1.116113168840972</v>
      </c>
      <c r="EC112" s="26">
        <f t="shared" si="330"/>
        <v>1.1653689132511047</v>
      </c>
      <c r="ED112" s="26">
        <f t="shared" si="330"/>
        <v>1.2072147309722177</v>
      </c>
      <c r="EE112" s="26">
        <f t="shared" si="330"/>
        <v>1.1777574685778811</v>
      </c>
      <c r="EF112" s="26">
        <f t="shared" si="330"/>
        <v>1.2317006669554431</v>
      </c>
      <c r="EG112" s="26">
        <f t="shared" si="330"/>
        <v>2.2550175195924678</v>
      </c>
      <c r="EH112" s="26">
        <f t="shared" si="330"/>
        <v>0.62340939951265772</v>
      </c>
      <c r="EI112" s="26">
        <f t="shared" si="330"/>
        <v>0.45156699610916684</v>
      </c>
      <c r="EJ112" s="26">
        <f t="shared" si="330"/>
        <v>1.2087118471570792</v>
      </c>
      <c r="EK112" s="26">
        <f t="shared" si="330"/>
        <v>0.84686280136580716</v>
      </c>
      <c r="EL112" s="26">
        <f t="shared" si="330"/>
        <v>1.225705149738429</v>
      </c>
      <c r="EM112" s="26">
        <f t="shared" si="330"/>
        <v>1.4432728020094121</v>
      </c>
      <c r="EN112" s="26">
        <f t="shared" si="330"/>
        <v>1.5472346151197371</v>
      </c>
      <c r="EO112" s="26">
        <f t="shared" si="330"/>
        <v>1.6432755269402923</v>
      </c>
      <c r="EP112" s="26">
        <f t="shared" si="330"/>
        <v>1.7795450370550323</v>
      </c>
      <c r="EQ112" s="26">
        <f t="shared" si="330"/>
        <v>2.0030784186425366</v>
      </c>
      <c r="ER112" s="27">
        <v>0.23541357371661775</v>
      </c>
      <c r="ES112" s="27">
        <v>0.33857670636275095</v>
      </c>
      <c r="ET112" s="27">
        <v>0.49940328290929809</v>
      </c>
      <c r="EU112" s="27">
        <v>0.60558121953746213</v>
      </c>
      <c r="EV112" s="27">
        <v>0.38786617780267124</v>
      </c>
      <c r="EW112" s="27">
        <v>0.21842480038385925</v>
      </c>
      <c r="EX112" s="27">
        <v>0.70231406267687513</v>
      </c>
      <c r="EY112" s="27">
        <v>0.33628844315853262</v>
      </c>
      <c r="EZ112" s="27">
        <v>0.4422284499730289</v>
      </c>
      <c r="FA112" s="27">
        <v>0.56605639973264765</v>
      </c>
      <c r="FB112" s="27">
        <v>0.43410793472295417</v>
      </c>
      <c r="FC112" s="27">
        <v>0.6073003211996566</v>
      </c>
      <c r="FD112" s="27">
        <v>0.5251856880865301</v>
      </c>
      <c r="FE112" s="27">
        <v>0.15050136535939854</v>
      </c>
      <c r="FF112" s="27">
        <v>0.31064385130723343</v>
      </c>
      <c r="FG112" s="27">
        <v>0.27968037365064063</v>
      </c>
      <c r="FH112" s="27">
        <v>0.3859714788938069</v>
      </c>
      <c r="FI112" s="27">
        <v>0.28944811723716202</v>
      </c>
      <c r="FJ112" s="27">
        <v>0.15755048854906542</v>
      </c>
      <c r="FK112" s="27">
        <v>0.30295229373387333</v>
      </c>
      <c r="FL112" s="27">
        <v>0.50761325044797878</v>
      </c>
      <c r="FM112" s="27">
        <v>0.52683552504779374</v>
      </c>
      <c r="FN112" s="27">
        <v>0</v>
      </c>
      <c r="FO112" s="27">
        <v>0.71333827025738283</v>
      </c>
      <c r="FP112" s="27">
        <v>0</v>
      </c>
      <c r="FQ112" s="27">
        <v>-1.6083164214793225E-2</v>
      </c>
      <c r="FR112" s="27">
        <v>5.2452709294328437E-2</v>
      </c>
      <c r="FS112" s="27">
        <v>0.37427503426118863</v>
      </c>
      <c r="FT112" s="27">
        <v>0</v>
      </c>
      <c r="FU112" s="27">
        <v>6.6168554972466709E-2</v>
      </c>
      <c r="FV112" s="27">
        <f>FV97*2/3</f>
        <v>0.30046830017048481</v>
      </c>
      <c r="FW112" s="27">
        <f t="shared" ref="FW112:GY112" si="331">FW97*2/3</f>
        <v>0.33914980500772929</v>
      </c>
      <c r="FX112" s="27">
        <f t="shared" si="331"/>
        <v>0.38311936064702484</v>
      </c>
      <c r="FY112" s="27">
        <f t="shared" si="331"/>
        <v>0.41345794548084475</v>
      </c>
      <c r="FZ112" s="27">
        <f t="shared" si="331"/>
        <v>0.40892038896823374</v>
      </c>
      <c r="GA112" s="27">
        <f t="shared" si="331"/>
        <v>0.24072987828586911</v>
      </c>
      <c r="GB112" s="27">
        <f t="shared" si="331"/>
        <v>0.37162918289678765</v>
      </c>
      <c r="GC112" s="27">
        <f t="shared" si="331"/>
        <v>0.10029703443830414</v>
      </c>
      <c r="GD112" s="27">
        <f t="shared" si="331"/>
        <v>4.4941897431813795E-2</v>
      </c>
      <c r="GE112" s="27">
        <f t="shared" si="331"/>
        <v>8.2793262813288734E-2</v>
      </c>
      <c r="GF112" s="27">
        <f t="shared" si="331"/>
        <v>0.14363574913494723</v>
      </c>
      <c r="GG112" s="27">
        <f t="shared" si="331"/>
        <v>0.27389709471859164</v>
      </c>
      <c r="GH112" s="27">
        <f t="shared" si="331"/>
        <v>0.25505361126537329</v>
      </c>
      <c r="GI112" s="27">
        <f t="shared" si="331"/>
        <v>0.31356789008886993</v>
      </c>
      <c r="GJ112" s="27">
        <f t="shared" si="331"/>
        <v>0.19899890727138</v>
      </c>
      <c r="GK112" s="27">
        <f t="shared" si="331"/>
        <v>0.35486553168652391</v>
      </c>
      <c r="GL112" s="27">
        <f t="shared" si="331"/>
        <v>0.21181322575842698</v>
      </c>
      <c r="GM112" s="27">
        <f t="shared" si="331"/>
        <v>0.13013854044222309</v>
      </c>
      <c r="GN112" s="27">
        <f t="shared" si="331"/>
        <v>0.18058869744661701</v>
      </c>
      <c r="GO112" s="27">
        <f t="shared" si="331"/>
        <v>0.52506563163514963</v>
      </c>
      <c r="GP112" s="27">
        <f t="shared" si="331"/>
        <v>0.67756365677632469</v>
      </c>
      <c r="GQ112" s="27">
        <f t="shared" si="331"/>
        <v>0.35028474942570148</v>
      </c>
      <c r="GR112" s="27">
        <f t="shared" si="331"/>
        <v>0.38064462365674401</v>
      </c>
      <c r="GS112" s="27">
        <f t="shared" si="331"/>
        <v>0.21486023789377764</v>
      </c>
      <c r="GT112" s="27">
        <f t="shared" si="331"/>
        <v>0.26326818906265337</v>
      </c>
      <c r="GU112" s="27">
        <f t="shared" si="331"/>
        <v>0.20247050141140535</v>
      </c>
      <c r="GV112" s="27">
        <f t="shared" si="331"/>
        <v>0.48028645524096247</v>
      </c>
      <c r="GW112" s="27">
        <f t="shared" si="331"/>
        <v>0.72907160809664129</v>
      </c>
      <c r="GX112" s="27">
        <f t="shared" si="331"/>
        <v>0.30777738983102193</v>
      </c>
      <c r="GY112" s="27">
        <f t="shared" si="331"/>
        <v>0.39336683135226425</v>
      </c>
      <c r="GZ112" s="27">
        <f>GZ97*2/3</f>
        <v>0.23398248000488767</v>
      </c>
      <c r="HA112" s="27">
        <f t="shared" ref="HA112:IS112" si="332">HA97*2/3</f>
        <v>0.44657773189039562</v>
      </c>
      <c r="HB112" s="27">
        <f t="shared" si="332"/>
        <v>6.6769630545135364E-2</v>
      </c>
      <c r="HC112" s="27">
        <f t="shared" si="332"/>
        <v>0.30741304567893607</v>
      </c>
      <c r="HD112" s="27">
        <f t="shared" si="332"/>
        <v>0.34519411701144115</v>
      </c>
      <c r="HE112" s="27">
        <f t="shared" si="332"/>
        <v>0.54496476723366039</v>
      </c>
      <c r="HF112" s="27">
        <f t="shared" si="332"/>
        <v>0.89186876281754024</v>
      </c>
      <c r="HG112" s="27">
        <f t="shared" si="332"/>
        <v>0.65871300963973722</v>
      </c>
      <c r="HH112" s="27">
        <f t="shared" si="332"/>
        <v>0.69589547080049785</v>
      </c>
      <c r="HI112" s="27">
        <f t="shared" si="332"/>
        <v>0.37427503426118863</v>
      </c>
      <c r="HJ112" s="27">
        <f t="shared" si="332"/>
        <v>0.555435766158345</v>
      </c>
      <c r="HK112" s="27">
        <f t="shared" si="332"/>
        <v>0.83052945766367581</v>
      </c>
      <c r="HL112" s="27">
        <f t="shared" si="332"/>
        <v>0.42480547697505711</v>
      </c>
      <c r="HM112" s="27">
        <f t="shared" si="332"/>
        <v>0.39649395355062578</v>
      </c>
      <c r="HN112" s="27">
        <f t="shared" si="332"/>
        <v>0.18994502767279745</v>
      </c>
      <c r="HO112" s="27">
        <f t="shared" si="332"/>
        <v>0.12942174682442137</v>
      </c>
      <c r="HP112" s="27">
        <f t="shared" si="332"/>
        <v>0.36469077584208581</v>
      </c>
      <c r="HQ112" s="27">
        <f t="shared" si="332"/>
        <v>0.24969411327014582</v>
      </c>
      <c r="HR112" s="27">
        <f t="shared" si="332"/>
        <v>0.44637130278348747</v>
      </c>
      <c r="HS112" s="27">
        <f t="shared" si="332"/>
        <v>0.32080620332048687</v>
      </c>
      <c r="HT112" s="27">
        <f t="shared" si="332"/>
        <v>0.43046101007583976</v>
      </c>
      <c r="HU112" s="27">
        <f t="shared" si="332"/>
        <v>0.56052612067708851</v>
      </c>
      <c r="HV112" s="27">
        <f t="shared" si="332"/>
        <v>0.38448782763319161</v>
      </c>
      <c r="HW112" s="27">
        <f t="shared" si="332"/>
        <v>0.68508253014551379</v>
      </c>
      <c r="HX112" s="27">
        <f t="shared" si="332"/>
        <v>0.31707381741302837</v>
      </c>
      <c r="HY112" s="27">
        <f t="shared" si="332"/>
        <v>0.37269283040475071</v>
      </c>
      <c r="HZ112" s="27">
        <f t="shared" si="332"/>
        <v>5.2452709294328437E-2</v>
      </c>
      <c r="IA112" s="27">
        <f t="shared" si="332"/>
        <v>0.38723910863236743</v>
      </c>
      <c r="IB112" s="27">
        <f t="shared" si="332"/>
        <v>0.27590835876191122</v>
      </c>
      <c r="IC112" s="27">
        <f t="shared" si="332"/>
        <v>0.38137762962985661</v>
      </c>
      <c r="ID112" s="27">
        <f t="shared" si="332"/>
        <v>0.26122383298751634</v>
      </c>
      <c r="IE112" s="27">
        <f t="shared" si="332"/>
        <v>0.33928123920965536</v>
      </c>
      <c r="IF112" s="27">
        <f t="shared" si="332"/>
        <v>-9.3834519448650344E-2</v>
      </c>
      <c r="IG112" s="27">
        <f t="shared" si="332"/>
        <v>0.36208489283310724</v>
      </c>
      <c r="IH112" s="27">
        <f t="shared" si="332"/>
        <v>0.26345474139497899</v>
      </c>
      <c r="II112" s="27">
        <f t="shared" si="332"/>
        <v>-1.6083164214793225E-2</v>
      </c>
      <c r="IJ112" s="27">
        <f t="shared" si="332"/>
        <v>0.21775707863952642</v>
      </c>
      <c r="IK112" s="27">
        <f t="shared" si="332"/>
        <v>0.36284646328724307</v>
      </c>
      <c r="IL112" s="27">
        <f t="shared" si="332"/>
        <v>0.34814274390757971</v>
      </c>
      <c r="IM112" s="27">
        <f t="shared" si="332"/>
        <v>0.28908023581098558</v>
      </c>
      <c r="IN112" s="27">
        <f t="shared" si="332"/>
        <v>0.32350684814060454</v>
      </c>
      <c r="IO112" s="27">
        <f t="shared" si="332"/>
        <v>0.39580456792092344</v>
      </c>
      <c r="IP112" s="27">
        <f t="shared" si="332"/>
        <v>0.46232259918828528</v>
      </c>
      <c r="IQ112" s="27">
        <f t="shared" si="332"/>
        <v>0.14662467798026999</v>
      </c>
      <c r="IR112" s="27">
        <f t="shared" si="332"/>
        <v>0.29707433904900921</v>
      </c>
      <c r="IS112" s="27">
        <f t="shared" si="332"/>
        <v>0.24140724540992684</v>
      </c>
      <c r="IT112" s="27">
        <f>IT97*2/3</f>
        <v>0.56100861117251066</v>
      </c>
      <c r="IU112" s="27">
        <f t="shared" ref="IU112:JJ112" si="333">IU97*2/3</f>
        <v>0.70846945788899307</v>
      </c>
      <c r="IV112" s="27">
        <f t="shared" si="333"/>
        <v>0.57581515736022237</v>
      </c>
      <c r="IW112" s="27">
        <f t="shared" si="333"/>
        <v>0.9797506863924984</v>
      </c>
      <c r="IX112" s="27">
        <f t="shared" si="333"/>
        <v>0.9040511684371908</v>
      </c>
      <c r="IY112" s="27">
        <f t="shared" si="333"/>
        <v>0.31214266653501216</v>
      </c>
      <c r="IZ112" s="27">
        <f t="shared" si="333"/>
        <v>0.25367671369545924</v>
      </c>
      <c r="JA112" s="27">
        <f t="shared" si="333"/>
        <v>0.57175776097513176</v>
      </c>
      <c r="JB112" s="27">
        <f t="shared" si="333"/>
        <v>0.35558028291176957</v>
      </c>
      <c r="JC112" s="27">
        <f t="shared" si="333"/>
        <v>0.36438189566316898</v>
      </c>
      <c r="JD112" s="27">
        <f t="shared" si="333"/>
        <v>0.18163623454751568</v>
      </c>
      <c r="JE112" s="27">
        <f t="shared" si="333"/>
        <v>0.51071126185656868</v>
      </c>
      <c r="JF112" s="27">
        <f t="shared" si="333"/>
        <v>0.45702875566228568</v>
      </c>
      <c r="JG112" s="27">
        <f t="shared" si="333"/>
        <v>0.3681402413812313</v>
      </c>
      <c r="JH112" s="27">
        <f t="shared" si="333"/>
        <v>0.32604726829749214</v>
      </c>
      <c r="JI112" s="27">
        <f t="shared" si="333"/>
        <v>0.40707649220450715</v>
      </c>
      <c r="JJ112" s="27">
        <f t="shared" si="333"/>
        <v>0.33565676548424261</v>
      </c>
      <c r="JK112" s="27">
        <f>JK97*2/3</f>
        <v>0.46319184773569622</v>
      </c>
      <c r="JL112" s="27">
        <f t="shared" ref="JL112:LS112" si="334">JL97*2/3</f>
        <v>0.31106336723943823</v>
      </c>
      <c r="JM112" s="27">
        <f t="shared" si="334"/>
        <v>0.45481289396826913</v>
      </c>
      <c r="JN112" s="27">
        <f t="shared" si="334"/>
        <v>0.4192912217957912</v>
      </c>
      <c r="JO112" s="27">
        <f t="shared" si="334"/>
        <v>0.40782016120346104</v>
      </c>
      <c r="JP112" s="27">
        <f t="shared" si="334"/>
        <v>0.50327342984591295</v>
      </c>
      <c r="JQ112" s="27">
        <f t="shared" si="334"/>
        <v>0.61435815506285529</v>
      </c>
      <c r="JR112" s="27">
        <f t="shared" si="334"/>
        <v>0.32375398500813068</v>
      </c>
      <c r="JS112" s="27">
        <f t="shared" si="334"/>
        <v>0.61876136835693185</v>
      </c>
      <c r="JT112" s="27">
        <f t="shared" si="334"/>
        <v>0.67394622431634865</v>
      </c>
      <c r="JU112" s="27">
        <f t="shared" si="334"/>
        <v>0.48893178470079873</v>
      </c>
      <c r="JV112" s="27">
        <f t="shared" si="334"/>
        <v>0.56306215928884351</v>
      </c>
      <c r="JW112" s="27">
        <f t="shared" si="334"/>
        <v>0.49367886235562092</v>
      </c>
      <c r="JX112" s="27">
        <f t="shared" si="334"/>
        <v>0.59017594058960987</v>
      </c>
      <c r="JY112" s="27">
        <f t="shared" si="334"/>
        <v>0.49196973881016787</v>
      </c>
      <c r="JZ112" s="27">
        <f t="shared" si="334"/>
        <v>0.65048913076443127</v>
      </c>
      <c r="KA112" s="27">
        <f t="shared" si="334"/>
        <v>0.38280635610394387</v>
      </c>
      <c r="KB112" s="27">
        <f t="shared" si="334"/>
        <v>0.54933205044292155</v>
      </c>
      <c r="KC112" s="27">
        <f t="shared" si="334"/>
        <v>0.34983757659098474</v>
      </c>
      <c r="KD112" s="27">
        <f t="shared" si="334"/>
        <v>0.75683722302529011</v>
      </c>
      <c r="KE112" s="27">
        <f t="shared" si="334"/>
        <v>0.28407543480925274</v>
      </c>
      <c r="KF112" s="27">
        <f t="shared" si="334"/>
        <v>0.38169198493859874</v>
      </c>
      <c r="KG112" s="27">
        <f t="shared" si="334"/>
        <v>0.41365284277475495</v>
      </c>
      <c r="KH112" s="27">
        <f t="shared" si="334"/>
        <v>0.17243190821826385</v>
      </c>
      <c r="KI112" s="27">
        <f t="shared" si="334"/>
        <v>0.39921429006494913</v>
      </c>
      <c r="KJ112" s="27">
        <f t="shared" si="334"/>
        <v>0.411970241401521</v>
      </c>
      <c r="KK112" s="27">
        <f t="shared" si="334"/>
        <v>0.25768359073606867</v>
      </c>
      <c r="KL112" s="27">
        <f t="shared" si="334"/>
        <v>0.34353005729328595</v>
      </c>
      <c r="KM112" s="238">
        <f t="shared" si="334"/>
        <v>0.21928531348302485</v>
      </c>
      <c r="KN112" s="238">
        <f t="shared" si="334"/>
        <v>9.5415107870479535E-2</v>
      </c>
      <c r="KO112" s="239">
        <f t="shared" si="334"/>
        <v>-0.68189256185647285</v>
      </c>
      <c r="KP112" s="239">
        <f t="shared" si="334"/>
        <v>0.492352477156482</v>
      </c>
      <c r="KQ112" s="239">
        <f t="shared" si="334"/>
        <v>0.42564103877264303</v>
      </c>
      <c r="KR112" s="239">
        <f t="shared" si="334"/>
        <v>0.74179855228674096</v>
      </c>
      <c r="KS112" s="239">
        <f t="shared" si="334"/>
        <v>0.80447796293289764</v>
      </c>
      <c r="KT112" s="239">
        <f t="shared" si="334"/>
        <v>0.74283697760895417</v>
      </c>
      <c r="KU112" s="239">
        <f t="shared" si="334"/>
        <v>0.42759800632523542</v>
      </c>
      <c r="KV112" s="239">
        <f t="shared" si="334"/>
        <v>0.47430711761761124</v>
      </c>
      <c r="KW112" s="239">
        <f t="shared" si="334"/>
        <v>0.50845567464318808</v>
      </c>
      <c r="KX112" s="239">
        <f t="shared" si="334"/>
        <v>0.49034490520693047</v>
      </c>
      <c r="KY112" s="239">
        <f t="shared" si="334"/>
        <v>0.56035558291726939</v>
      </c>
      <c r="KZ112" s="239">
        <f t="shared" si="334"/>
        <v>0.51130537372033047</v>
      </c>
      <c r="LA112" s="239">
        <f t="shared" si="334"/>
        <v>0.45358390578993696</v>
      </c>
      <c r="LB112" s="239">
        <f t="shared" si="334"/>
        <v>0.33950373121985394</v>
      </c>
      <c r="LC112" s="239">
        <f t="shared" si="334"/>
        <v>0.2874944202205143</v>
      </c>
      <c r="LD112" s="239">
        <f t="shared" si="334"/>
        <v>0.31826043139709198</v>
      </c>
      <c r="LE112" s="239">
        <f t="shared" si="334"/>
        <v>3.1318665681100047E-2</v>
      </c>
      <c r="LF112" s="239">
        <f t="shared" si="334"/>
        <v>0.37643237037637411</v>
      </c>
      <c r="LG112" s="239">
        <f t="shared" si="334"/>
        <v>0.20065250848787697</v>
      </c>
      <c r="LH112" s="239">
        <f t="shared" si="334"/>
        <v>0.1305377531489392</v>
      </c>
      <c r="LI112" s="239">
        <f t="shared" si="334"/>
        <v>8.7827538480643466E-2</v>
      </c>
      <c r="LJ112" s="239">
        <f t="shared" si="334"/>
        <v>0.9729927426533167</v>
      </c>
      <c r="LK112" s="239">
        <f t="shared" si="334"/>
        <v>1.2349727913571111</v>
      </c>
      <c r="LL112" s="239">
        <f t="shared" si="334"/>
        <v>0.75866449734385177</v>
      </c>
      <c r="LM112" s="240">
        <f t="shared" si="334"/>
        <v>6.2381671200688958E-2</v>
      </c>
      <c r="LN112" s="240">
        <f t="shared" si="334"/>
        <v>0.11508774459253228</v>
      </c>
      <c r="LO112" s="240">
        <f t="shared" si="334"/>
        <v>0</v>
      </c>
      <c r="LP112" s="240">
        <f t="shared" si="334"/>
        <v>0.47668807737938873</v>
      </c>
      <c r="LQ112" s="240">
        <f t="shared" si="334"/>
        <v>0.18810346886564211</v>
      </c>
      <c r="LR112" s="240">
        <f t="shared" si="334"/>
        <v>0.35508214451630077</v>
      </c>
      <c r="LS112" s="240">
        <f t="shared" si="334"/>
        <v>0.26458917290082301</v>
      </c>
      <c r="LT112" s="127">
        <f>LT97*2/3</f>
        <v>6.7166286230279079E-2</v>
      </c>
      <c r="LU112" s="127">
        <f t="shared" ref="LU112:NE112" si="335">LU97*2/3</f>
        <v>0.19150252787119146</v>
      </c>
      <c r="LV112" s="127">
        <f t="shared" si="335"/>
        <v>-6.5539898849429665E-2</v>
      </c>
      <c r="LW112" s="127">
        <f t="shared" si="335"/>
        <v>0.1592121163601008</v>
      </c>
      <c r="LX112" s="127">
        <f t="shared" si="335"/>
        <v>2.1687738041940394E-2</v>
      </c>
      <c r="LY112" s="127">
        <f t="shared" si="335"/>
        <v>8.9097389395259186E-2</v>
      </c>
      <c r="LZ112" s="127">
        <f t="shared" si="335"/>
        <v>3.9344986957444421E-2</v>
      </c>
      <c r="MA112" s="127">
        <f t="shared" si="335"/>
        <v>0.10099263021329029</v>
      </c>
      <c r="MB112" s="127">
        <f t="shared" si="335"/>
        <v>0</v>
      </c>
      <c r="MC112" s="127">
        <f t="shared" si="335"/>
        <v>2.5517544505237841E-2</v>
      </c>
      <c r="MD112" s="127">
        <f t="shared" si="335"/>
        <v>3.8386249345644316E-3</v>
      </c>
      <c r="ME112" s="127">
        <f t="shared" si="335"/>
        <v>0.15603159799335783</v>
      </c>
      <c r="MF112" s="127">
        <f t="shared" si="335"/>
        <v>0.24474861391544789</v>
      </c>
      <c r="MG112" s="127">
        <f t="shared" si="335"/>
        <v>0.13809885663146196</v>
      </c>
      <c r="MH112" s="127">
        <f t="shared" si="335"/>
        <v>2.9109698136175064E-2</v>
      </c>
      <c r="MI112" s="127">
        <f t="shared" si="335"/>
        <v>0.30009621207555565</v>
      </c>
      <c r="MJ112" s="127">
        <f t="shared" si="335"/>
        <v>6.9429579417730272E-3</v>
      </c>
      <c r="MK112" s="127">
        <f t="shared" si="335"/>
        <v>8.5217640180448126E-2</v>
      </c>
      <c r="ML112" s="127">
        <f t="shared" si="335"/>
        <v>0.54535280615864312</v>
      </c>
      <c r="MM112" s="127">
        <f t="shared" si="335"/>
        <v>0.69816315695136322</v>
      </c>
      <c r="MN112" s="127">
        <f t="shared" si="335"/>
        <v>0.11265443370209388</v>
      </c>
      <c r="MO112" s="127">
        <f t="shared" si="335"/>
        <v>0.17712176719648864</v>
      </c>
      <c r="MP112" s="127">
        <f t="shared" si="335"/>
        <v>6.3031430303553862E-2</v>
      </c>
      <c r="MQ112" s="127">
        <f t="shared" si="335"/>
        <v>0.16110451978059578</v>
      </c>
      <c r="MR112" s="127">
        <f t="shared" si="335"/>
        <v>0.17368729856384599</v>
      </c>
      <c r="MS112" s="127">
        <f t="shared" si="335"/>
        <v>0.2266629362459566</v>
      </c>
      <c r="MT112" s="127">
        <f t="shared" si="335"/>
        <v>0.38635422273540659</v>
      </c>
      <c r="MU112" s="127">
        <f t="shared" si="335"/>
        <v>0.41287896532628959</v>
      </c>
      <c r="MV112" s="127">
        <f t="shared" si="335"/>
        <v>0.46981200071297208</v>
      </c>
      <c r="MW112" s="127">
        <f t="shared" si="335"/>
        <v>0.12809372055403961</v>
      </c>
      <c r="MX112" s="127">
        <f t="shared" si="335"/>
        <v>0.26360636705043611</v>
      </c>
      <c r="MY112" s="127">
        <f t="shared" si="335"/>
        <v>0.32755882468420372</v>
      </c>
      <c r="MZ112" s="127">
        <f t="shared" si="335"/>
        <v>0.40869598328924028</v>
      </c>
      <c r="NA112" s="127">
        <f t="shared" si="335"/>
        <v>2.5769059429395943E-2</v>
      </c>
      <c r="NB112" s="127">
        <f t="shared" si="335"/>
        <v>0.16632727658422528</v>
      </c>
      <c r="NC112" s="127">
        <f t="shared" si="335"/>
        <v>0.42468666378046122</v>
      </c>
      <c r="ND112" s="127">
        <f t="shared" si="335"/>
        <v>0.37527499544349957</v>
      </c>
      <c r="NE112" s="127">
        <f t="shared" si="335"/>
        <v>0.17487110945133946</v>
      </c>
    </row>
    <row r="113" spans="1:369" s="38" customFormat="1">
      <c r="A113" s="24" t="s">
        <v>214</v>
      </c>
      <c r="B113" s="24">
        <f>B98</f>
        <v>3.4010375068302026E-2</v>
      </c>
      <c r="C113" s="24">
        <f t="shared" ref="C113:DY116" si="336">C98</f>
        <v>2.991477926198554E-2</v>
      </c>
      <c r="D113" s="24">
        <f t="shared" si="336"/>
        <v>4.4380607187952718E-2</v>
      </c>
      <c r="E113" s="24">
        <f t="shared" si="336"/>
        <v>3.3028482866517259E-2</v>
      </c>
      <c r="F113" s="24">
        <f t="shared" si="336"/>
        <v>4.6330002207386999E-2</v>
      </c>
      <c r="G113" s="24">
        <f t="shared" si="336"/>
        <v>3.6542280890371689E-2</v>
      </c>
      <c r="H113" s="24">
        <f t="shared" si="336"/>
        <v>3.5096769164925101E-2</v>
      </c>
      <c r="I113" s="24">
        <f t="shared" si="336"/>
        <v>2.5577510174323442E-3</v>
      </c>
      <c r="J113" s="24">
        <f t="shared" si="336"/>
        <v>4.4079795168584644E-2</v>
      </c>
      <c r="K113" s="24">
        <f t="shared" si="336"/>
        <v>3.6766704983063156E-2</v>
      </c>
      <c r="L113" s="24">
        <f t="shared" si="336"/>
        <v>1.9880398903907091E-3</v>
      </c>
      <c r="M113" s="24">
        <f t="shared" si="336"/>
        <v>3.2480205574893943E-2</v>
      </c>
      <c r="N113" s="24">
        <f t="shared" si="336"/>
        <v>3.4066186595852498E-2</v>
      </c>
      <c r="O113" s="24">
        <f t="shared" si="336"/>
        <v>4.466716976933198E-2</v>
      </c>
      <c r="P113" s="24">
        <f t="shared" si="336"/>
        <v>4.6540573336792269E-2</v>
      </c>
      <c r="Q113" s="24">
        <f t="shared" si="336"/>
        <v>4.2159421941236785E-2</v>
      </c>
      <c r="R113" s="24">
        <f t="shared" si="336"/>
        <v>3.6219200269811382E-2</v>
      </c>
      <c r="S113" s="24">
        <f t="shared" si="336"/>
        <v>3.581884135297695E-2</v>
      </c>
      <c r="T113" s="24">
        <f t="shared" si="336"/>
        <v>3.3263485451867254E-2</v>
      </c>
      <c r="U113" s="24">
        <f t="shared" si="336"/>
        <v>3.4261631864104261E-2</v>
      </c>
      <c r="V113" s="24">
        <f t="shared" si="336"/>
        <v>3.6638446680504325E-2</v>
      </c>
      <c r="W113" s="24">
        <f t="shared" si="336"/>
        <v>3.9959753438628294E-2</v>
      </c>
      <c r="X113" s="24">
        <f t="shared" si="336"/>
        <v>4.1669042020440833E-2</v>
      </c>
      <c r="Y113" s="24">
        <f t="shared" si="336"/>
        <v>3.94788957899617E-2</v>
      </c>
      <c r="Z113" s="24">
        <f t="shared" si="336"/>
        <v>4.2148439847287257E-2</v>
      </c>
      <c r="AA113" s="24">
        <f t="shared" si="336"/>
        <v>4.1879408171457091E-2</v>
      </c>
      <c r="AB113" s="24">
        <f t="shared" si="336"/>
        <v>4.8833275486798666E-2</v>
      </c>
      <c r="AC113" s="24">
        <f t="shared" si="336"/>
        <v>4.5801343949780256E-2</v>
      </c>
      <c r="AD113" s="24">
        <f t="shared" si="336"/>
        <v>4.9503898128285033E-2</v>
      </c>
      <c r="AE113" s="24">
        <f t="shared" si="336"/>
        <v>5.2017324468601613E-2</v>
      </c>
      <c r="AF113" s="24">
        <f t="shared" si="336"/>
        <v>4.4838093962719233E-2</v>
      </c>
      <c r="AG113" s="24">
        <f t="shared" si="336"/>
        <v>4.5250540316368042E-2</v>
      </c>
      <c r="AH113" s="24">
        <f t="shared" si="336"/>
        <v>4.2996991177406921E-2</v>
      </c>
      <c r="AI113" s="24">
        <f t="shared" si="336"/>
        <v>0</v>
      </c>
      <c r="AJ113" s="24">
        <f t="shared" si="336"/>
        <v>2.8841490693440438E-2</v>
      </c>
      <c r="AK113" s="24">
        <f t="shared" si="336"/>
        <v>2.7958161463099634E-2</v>
      </c>
      <c r="AL113" s="24">
        <f t="shared" si="336"/>
        <v>3.5541098059742329E-2</v>
      </c>
      <c r="AM113" s="24">
        <f t="shared" si="336"/>
        <v>3.1791116124622681E-2</v>
      </c>
      <c r="AN113" s="24">
        <f t="shared" si="336"/>
        <v>4.1815577153350582E-2</v>
      </c>
      <c r="AO113" s="24">
        <f t="shared" si="336"/>
        <v>3.6244077161864931E-2</v>
      </c>
      <c r="AP113" s="24">
        <f t="shared" si="336"/>
        <v>3.9669596295498204E-2</v>
      </c>
      <c r="AQ113" s="24">
        <f t="shared" si="336"/>
        <v>3.2695484163097678E-2</v>
      </c>
      <c r="AR113" s="24">
        <f t="shared" si="336"/>
        <v>2.9816551218618155E-2</v>
      </c>
      <c r="AS113" s="24">
        <f t="shared" si="336"/>
        <v>3.0658090839512771E-2</v>
      </c>
      <c r="AT113" s="24">
        <f t="shared" si="336"/>
        <v>2.0970884482236539E-3</v>
      </c>
      <c r="AU113" s="24">
        <f t="shared" si="336"/>
        <v>2.9011521683487305E-3</v>
      </c>
      <c r="AV113" s="24">
        <f t="shared" si="336"/>
        <v>3.5145209212373352E-2</v>
      </c>
      <c r="AW113" s="24">
        <f t="shared" si="336"/>
        <v>5.1167593532195577E-2</v>
      </c>
      <c r="AX113" s="83">
        <f>AX98</f>
        <v>0.17871721494802437</v>
      </c>
      <c r="AY113" s="83">
        <f t="shared" ref="AY113:DB117" si="337">AY98</f>
        <v>0.20677372666958971</v>
      </c>
      <c r="AZ113" s="83">
        <f t="shared" si="337"/>
        <v>0.18225240044111091</v>
      </c>
      <c r="BA113" s="83">
        <f t="shared" si="337"/>
        <v>2.5882372364953912E-2</v>
      </c>
      <c r="BB113" s="83">
        <f t="shared" si="337"/>
        <v>0.20074794507129204</v>
      </c>
      <c r="BC113" s="83">
        <f t="shared" si="337"/>
        <v>0.12776260130441092</v>
      </c>
      <c r="BD113" s="83">
        <f t="shared" si="337"/>
        <v>0</v>
      </c>
      <c r="BE113" s="83">
        <f t="shared" si="337"/>
        <v>2.1634007103715097E-3</v>
      </c>
      <c r="BF113" s="83">
        <f t="shared" si="337"/>
        <v>0.19673658705710317</v>
      </c>
      <c r="BG113" s="83">
        <f t="shared" si="337"/>
        <v>1.9219133959075714E-2</v>
      </c>
      <c r="BH113" s="83">
        <f t="shared" si="337"/>
        <v>3.845754951574408E-2</v>
      </c>
      <c r="BI113" s="83">
        <f t="shared" si="337"/>
        <v>6.5060742539546579E-2</v>
      </c>
      <c r="BJ113" s="83">
        <f t="shared" si="337"/>
        <v>3.9483005499202584E-2</v>
      </c>
      <c r="BK113" s="83">
        <f t="shared" si="337"/>
        <v>4.9930779054435534E-2</v>
      </c>
      <c r="BL113" s="83">
        <f t="shared" si="337"/>
        <v>2.4632937283619632E-2</v>
      </c>
      <c r="BM113" s="83">
        <f t="shared" si="337"/>
        <v>4.2863550552767075E-2</v>
      </c>
      <c r="BN113" s="83">
        <f t="shared" si="337"/>
        <v>6.2008636036050703E-2</v>
      </c>
      <c r="BO113" s="83">
        <f t="shared" si="337"/>
        <v>2.7622553304055244E-2</v>
      </c>
      <c r="BP113" s="83">
        <f t="shared" si="337"/>
        <v>4.9047624306573417E-2</v>
      </c>
      <c r="BQ113" s="83">
        <f t="shared" si="337"/>
        <v>4.4776669722538458E-2</v>
      </c>
      <c r="BR113" s="83">
        <f t="shared" si="337"/>
        <v>4.1591309693908618E-2</v>
      </c>
      <c r="BS113" s="83">
        <f t="shared" si="337"/>
        <v>7.7314407987491104E-2</v>
      </c>
      <c r="BT113" s="83">
        <f t="shared" si="337"/>
        <v>7.525595388230405E-2</v>
      </c>
      <c r="BU113" s="83">
        <f t="shared" si="337"/>
        <v>8.9426159644557593E-2</v>
      </c>
      <c r="BV113" s="83">
        <f t="shared" si="337"/>
        <v>4.9131578685090375E-2</v>
      </c>
      <c r="BW113" s="83">
        <f t="shared" si="337"/>
        <v>8.290453775557903E-2</v>
      </c>
      <c r="BX113" s="83">
        <f t="shared" si="337"/>
        <v>4.722747787302712E-2</v>
      </c>
      <c r="BY113" s="83">
        <f t="shared" si="337"/>
        <v>5.5769643014988858E-2</v>
      </c>
      <c r="BZ113" s="83">
        <f t="shared" si="337"/>
        <v>5.6250098734429911E-2</v>
      </c>
      <c r="CA113" s="83">
        <f t="shared" si="337"/>
        <v>5.6144130385132489E-2</v>
      </c>
      <c r="CB113" s="83">
        <f t="shared" si="337"/>
        <v>6.0314118149083017E-2</v>
      </c>
      <c r="CC113" s="83">
        <f t="shared" si="337"/>
        <v>4.7896437492712197E-2</v>
      </c>
      <c r="CD113" s="83">
        <f t="shared" si="337"/>
        <v>3.2203686914966556E-2</v>
      </c>
      <c r="CE113" s="83">
        <f t="shared" si="337"/>
        <v>3.6119988355056434E-2</v>
      </c>
      <c r="CF113" s="83">
        <f t="shared" si="337"/>
        <v>4.1148872692032185E-2</v>
      </c>
      <c r="CG113" s="83">
        <f t="shared" si="337"/>
        <v>4.4619234855940604E-2</v>
      </c>
      <c r="CH113" s="83">
        <f t="shared" si="337"/>
        <v>5.5356111657898131E-2</v>
      </c>
      <c r="CI113" s="83">
        <f t="shared" si="337"/>
        <v>4.5776684885707915E-2</v>
      </c>
      <c r="CJ113" s="83">
        <f t="shared" si="337"/>
        <v>4.2004685431533767E-2</v>
      </c>
      <c r="CK113" s="83">
        <f t="shared" si="337"/>
        <v>5.0612493472836792E-2</v>
      </c>
      <c r="CL113" s="83">
        <f t="shared" si="337"/>
        <v>4.8271121917715223E-2</v>
      </c>
      <c r="CM113" s="83">
        <f t="shared" si="337"/>
        <v>4.9898185234497655E-2</v>
      </c>
      <c r="CN113" s="83">
        <f t="shared" si="337"/>
        <v>5.4581055571049697E-2</v>
      </c>
      <c r="CO113" s="83">
        <f t="shared" si="337"/>
        <v>5.337074212096754E-2</v>
      </c>
      <c r="CP113" s="83">
        <f t="shared" si="337"/>
        <v>5.585441298397175E-2</v>
      </c>
      <c r="CQ113" s="83">
        <f t="shared" si="337"/>
        <v>5.4861259523217333E-2</v>
      </c>
      <c r="CR113" s="24">
        <f t="shared" si="337"/>
        <v>1.2962161963232967E-2</v>
      </c>
      <c r="CS113" s="24">
        <f t="shared" si="337"/>
        <v>9.1349834090333464E-3</v>
      </c>
      <c r="CT113" s="24">
        <f t="shared" si="337"/>
        <v>1.0530943408942128E-2</v>
      </c>
      <c r="CU113" s="24">
        <f t="shared" si="337"/>
        <v>6.0241724153187334E-2</v>
      </c>
      <c r="CV113" s="24">
        <f t="shared" si="337"/>
        <v>8.584870573198379E-3</v>
      </c>
      <c r="CW113" s="24">
        <f t="shared" si="337"/>
        <v>6.2268313294192249E-3</v>
      </c>
      <c r="CX113" s="24">
        <f t="shared" si="337"/>
        <v>5.1579096941728922E-2</v>
      </c>
      <c r="CY113" s="24">
        <f t="shared" si="337"/>
        <v>5.3825107541078845E-2</v>
      </c>
      <c r="CZ113" s="24">
        <f t="shared" si="337"/>
        <v>1.1922596234386367E-2</v>
      </c>
      <c r="DA113" s="24">
        <f t="shared" si="337"/>
        <v>5.7632976074876129E-3</v>
      </c>
      <c r="DB113" s="24">
        <f t="shared" si="337"/>
        <v>5.2588763190346464E-2</v>
      </c>
      <c r="DC113" s="26">
        <f t="shared" si="336"/>
        <v>5.2393755884276784E-2</v>
      </c>
      <c r="DD113" s="26">
        <f t="shared" si="336"/>
        <v>6.6615859878126016E-2</v>
      </c>
      <c r="DE113" s="26">
        <f t="shared" si="336"/>
        <v>6.5930580870828578E-2</v>
      </c>
      <c r="DF113" s="26">
        <f t="shared" si="336"/>
        <v>5.4401118581834065E-2</v>
      </c>
      <c r="DG113" s="26">
        <f t="shared" si="336"/>
        <v>5.4652791424267398E-2</v>
      </c>
      <c r="DH113" s="26">
        <f t="shared" si="336"/>
        <v>5.4136641955666587E-2</v>
      </c>
      <c r="DI113" s="26">
        <f t="shared" si="336"/>
        <v>5.1514459234238655E-2</v>
      </c>
      <c r="DJ113" s="26">
        <f t="shared" si="336"/>
        <v>5.3371362906575723E-2</v>
      </c>
      <c r="DK113" s="26">
        <f t="shared" si="336"/>
        <v>5.2384184046945025E-2</v>
      </c>
      <c r="DL113" s="26">
        <f t="shared" si="336"/>
        <v>5.4569935039341828E-2</v>
      </c>
      <c r="DM113" s="26">
        <f t="shared" si="336"/>
        <v>5.9797587448344056E-2</v>
      </c>
      <c r="DN113" s="26">
        <f t="shared" si="336"/>
        <v>5.9656885115795075E-2</v>
      </c>
      <c r="DO113" s="26">
        <f t="shared" si="336"/>
        <v>5.3230228573298941E-2</v>
      </c>
      <c r="DP113" s="26">
        <f t="shared" si="336"/>
        <v>5.2770878924314341E-2</v>
      </c>
      <c r="DQ113" s="26">
        <v>5.395998177068817E-2</v>
      </c>
      <c r="DR113" s="26">
        <v>5.7702097650377933E-2</v>
      </c>
      <c r="DS113" s="26">
        <v>7.3735982612089968E-2</v>
      </c>
      <c r="DT113" s="26">
        <v>6.2271062735095979E-2</v>
      </c>
      <c r="DU113" s="26">
        <v>6.1108423003735202E-2</v>
      </c>
      <c r="DV113" s="26">
        <v>5.920630735404319E-2</v>
      </c>
      <c r="DW113" s="26">
        <f t="shared" si="336"/>
        <v>0.14211125483360829</v>
      </c>
      <c r="DX113" s="26">
        <f t="shared" si="336"/>
        <v>9.4105432873860223E-2</v>
      </c>
      <c r="DY113" s="26">
        <f t="shared" si="336"/>
        <v>0.12584403080239639</v>
      </c>
      <c r="DZ113" s="26">
        <f t="shared" ref="DZ113:EQ117" si="338">DZ98</f>
        <v>4.9526694616014763E-2</v>
      </c>
      <c r="EA113" s="26">
        <f t="shared" si="338"/>
        <v>0.12689292689405415</v>
      </c>
      <c r="EB113" s="26">
        <f t="shared" si="338"/>
        <v>4.9261544485798406E-2</v>
      </c>
      <c r="EC113" s="26">
        <f t="shared" si="338"/>
        <v>7.2485131983735074E-2</v>
      </c>
      <c r="ED113" s="26">
        <f t="shared" si="338"/>
        <v>7.9281817382902367E-2</v>
      </c>
      <c r="EE113" s="26">
        <f t="shared" si="338"/>
        <v>8.5086365805310774E-2</v>
      </c>
      <c r="EF113" s="26">
        <f t="shared" si="338"/>
        <v>8.0739682079078445E-2</v>
      </c>
      <c r="EG113" s="26">
        <f t="shared" si="338"/>
        <v>0.12698935132055378</v>
      </c>
      <c r="EH113" s="26">
        <f t="shared" si="338"/>
        <v>3.9199778742174667E-2</v>
      </c>
      <c r="EI113" s="26">
        <f t="shared" si="338"/>
        <v>3.0792501808831845E-2</v>
      </c>
      <c r="EJ113" s="26">
        <f t="shared" si="338"/>
        <v>7.4373360556422199E-2</v>
      </c>
      <c r="EK113" s="26">
        <f t="shared" si="338"/>
        <v>7.1009393967492507E-2</v>
      </c>
      <c r="EL113" s="26">
        <f t="shared" si="338"/>
        <v>6.1612061309289534E-2</v>
      </c>
      <c r="EM113" s="26">
        <f t="shared" si="338"/>
        <v>8.5051194143624664E-2</v>
      </c>
      <c r="EN113" s="26">
        <f t="shared" si="338"/>
        <v>7.7024794777887123E-2</v>
      </c>
      <c r="EO113" s="26">
        <f t="shared" si="338"/>
        <v>7.5306580619197969E-2</v>
      </c>
      <c r="EP113" s="26">
        <f t="shared" si="338"/>
        <v>8.0388216796257433E-2</v>
      </c>
      <c r="EQ113" s="26">
        <f t="shared" si="338"/>
        <v>0.10257914298802856</v>
      </c>
      <c r="ER113" s="27">
        <v>1.933492952916125E-2</v>
      </c>
      <c r="ES113" s="27">
        <v>1.7297616445168945E-2</v>
      </c>
      <c r="ET113" s="27">
        <v>1.7460670070491895E-2</v>
      </c>
      <c r="EU113" s="27">
        <v>3.2243206130987682E-2</v>
      </c>
      <c r="EV113" s="27">
        <v>2.0293208812648972E-2</v>
      </c>
      <c r="EW113" s="27">
        <v>1.5742435420444977E-2</v>
      </c>
      <c r="EX113" s="27">
        <v>4.2974535638175104E-2</v>
      </c>
      <c r="EY113" s="27">
        <v>1.3994992774151383E-2</v>
      </c>
      <c r="EZ113" s="27">
        <v>1.2430390342012489E-2</v>
      </c>
      <c r="FA113" s="27">
        <v>1.7819542927155745E-2</v>
      </c>
      <c r="FB113" s="27">
        <v>1.9956178389302064E-2</v>
      </c>
      <c r="FC113" s="27">
        <v>1.797195091610386E-2</v>
      </c>
      <c r="FD113" s="27">
        <v>1.6257555956869642E-2</v>
      </c>
      <c r="FE113" s="27">
        <v>2.2191549649322916E-2</v>
      </c>
      <c r="FF113" s="27">
        <v>1.8743288726443711E-2</v>
      </c>
      <c r="FG113" s="27">
        <v>3.3942443891428302E-2</v>
      </c>
      <c r="FH113" s="27">
        <v>2.1734166816012531E-2</v>
      </c>
      <c r="FI113" s="27">
        <v>1.9350612601039478E-2</v>
      </c>
      <c r="FJ113" s="27">
        <v>1.4339285675109961E-2</v>
      </c>
      <c r="FK113" s="27">
        <v>2.2167318422383845E-2</v>
      </c>
      <c r="FL113" s="27">
        <v>1.7667726869144824E-2</v>
      </c>
      <c r="FM113" s="27">
        <v>7.0737654292242951E-3</v>
      </c>
      <c r="FN113" s="27">
        <v>2.1927544604278624E-2</v>
      </c>
      <c r="FO113" s="27">
        <v>1.9524371226027935E-2</v>
      </c>
      <c r="FP113" s="27">
        <v>1.7606481534900388E-2</v>
      </c>
      <c r="FQ113" s="27">
        <v>1.8798399616506707E-2</v>
      </c>
      <c r="FR113" s="27">
        <v>2.2580280891743302E-2</v>
      </c>
      <c r="FS113" s="27">
        <v>4.2374712001385872E-2</v>
      </c>
      <c r="FT113" s="27">
        <v>2.4561224839709118E-2</v>
      </c>
      <c r="FU113" s="27">
        <v>4.6072844010068302E-2</v>
      </c>
      <c r="FV113" s="27">
        <f>FV98</f>
        <v>1.443413234263773E-2</v>
      </c>
      <c r="FW113" s="27">
        <f t="shared" ref="FW113:GY117" si="339">FW98</f>
        <v>1.4357158607415002E-2</v>
      </c>
      <c r="FX113" s="27">
        <f t="shared" si="339"/>
        <v>1.8055239637220367E-2</v>
      </c>
      <c r="FY113" s="27">
        <f t="shared" si="339"/>
        <v>2.4492172342468772E-2</v>
      </c>
      <c r="FZ113" s="27">
        <f t="shared" si="339"/>
        <v>2.0341201082595534E-2</v>
      </c>
      <c r="GA113" s="27">
        <f t="shared" si="339"/>
        <v>2.2813782211283166E-2</v>
      </c>
      <c r="GB113" s="27">
        <f t="shared" si="339"/>
        <v>2.6536696986887251E-2</v>
      </c>
      <c r="GC113" s="27">
        <f t="shared" si="339"/>
        <v>1.2468701160911547E-2</v>
      </c>
      <c r="GD113" s="27">
        <f t="shared" si="339"/>
        <v>1.4521450130139836E-2</v>
      </c>
      <c r="GE113" s="27">
        <f t="shared" si="339"/>
        <v>1.0751115245624743E-2</v>
      </c>
      <c r="GF113" s="27">
        <f t="shared" si="339"/>
        <v>1.4463830713814555E-2</v>
      </c>
      <c r="GG113" s="27">
        <f t="shared" si="339"/>
        <v>1.654931210861672E-2</v>
      </c>
      <c r="GH113" s="27">
        <f t="shared" si="339"/>
        <v>1.6216143743451462E-2</v>
      </c>
      <c r="GI113" s="27">
        <f t="shared" si="339"/>
        <v>1.6405608838010007E-2</v>
      </c>
      <c r="GJ113" s="27">
        <f t="shared" si="339"/>
        <v>2.2754922336482075E-2</v>
      </c>
      <c r="GK113" s="27">
        <f t="shared" si="339"/>
        <v>2.9451713943704692E-2</v>
      </c>
      <c r="GL113" s="27">
        <f t="shared" si="339"/>
        <v>1.928262712940268E-2</v>
      </c>
      <c r="GM113" s="27">
        <f t="shared" si="339"/>
        <v>2.7783034702259478E-2</v>
      </c>
      <c r="GN113" s="27">
        <f t="shared" si="339"/>
        <v>1.5783864688004568E-2</v>
      </c>
      <c r="GO113" s="27">
        <f t="shared" si="339"/>
        <v>2.8604355420562083E-2</v>
      </c>
      <c r="GP113" s="27">
        <f t="shared" si="339"/>
        <v>2.6818118960994092E-2</v>
      </c>
      <c r="GQ113" s="27">
        <f t="shared" si="339"/>
        <v>2.0694328462126134E-2</v>
      </c>
      <c r="GR113" s="27">
        <f t="shared" si="339"/>
        <v>1.526197011069557E-2</v>
      </c>
      <c r="GS113" s="27">
        <f t="shared" si="339"/>
        <v>1.4483978324779056E-2</v>
      </c>
      <c r="GT113" s="27">
        <f t="shared" si="339"/>
        <v>1.6012856943367324E-2</v>
      </c>
      <c r="GU113" s="27">
        <f t="shared" si="339"/>
        <v>1.2639246519773415E-2</v>
      </c>
      <c r="GV113" s="27">
        <f t="shared" si="339"/>
        <v>3.8961175164043134E-2</v>
      </c>
      <c r="GW113" s="27">
        <f t="shared" si="339"/>
        <v>2.1335483573046651E-2</v>
      </c>
      <c r="GX113" s="27">
        <f t="shared" si="339"/>
        <v>2.0676914206732268E-2</v>
      </c>
      <c r="GY113" s="27">
        <f t="shared" si="339"/>
        <v>3.5704977639410815E-2</v>
      </c>
      <c r="GZ113" s="27">
        <f>GZ98</f>
        <v>1.9473083045452987E-2</v>
      </c>
      <c r="HA113" s="27">
        <f t="shared" ref="HA113:IS117" si="340">HA98</f>
        <v>3.9058668445156146E-2</v>
      </c>
      <c r="HB113" s="27">
        <f t="shared" si="340"/>
        <v>4.6076285285988838E-2</v>
      </c>
      <c r="HC113" s="27">
        <f t="shared" si="340"/>
        <v>1.0426962311982042E-2</v>
      </c>
      <c r="HD113" s="27">
        <f t="shared" si="340"/>
        <v>1.5663021081057396E-2</v>
      </c>
      <c r="HE113" s="27">
        <f t="shared" si="340"/>
        <v>1.4297277762748355E-2</v>
      </c>
      <c r="HF113" s="27">
        <f t="shared" si="340"/>
        <v>1.4355132088103972E-2</v>
      </c>
      <c r="HG113" s="27">
        <f t="shared" si="340"/>
        <v>1.4591891922312266E-2</v>
      </c>
      <c r="HH113" s="27">
        <f t="shared" si="340"/>
        <v>1.6319885365385443E-2</v>
      </c>
      <c r="HI113" s="27">
        <f t="shared" si="340"/>
        <v>4.2374712001385872E-2</v>
      </c>
      <c r="HJ113" s="27">
        <f t="shared" si="340"/>
        <v>2.4348065734449253E-2</v>
      </c>
      <c r="HK113" s="27">
        <f t="shared" si="340"/>
        <v>6.9620619711057943E-2</v>
      </c>
      <c r="HL113" s="27">
        <f t="shared" si="340"/>
        <v>1.6031102365212699E-2</v>
      </c>
      <c r="HM113" s="27">
        <f t="shared" si="340"/>
        <v>3.5547599844721722E-2</v>
      </c>
      <c r="HN113" s="27">
        <f t="shared" si="340"/>
        <v>1.4076650847678498E-2</v>
      </c>
      <c r="HO113" s="27">
        <f t="shared" si="340"/>
        <v>1.5678361166620171E-2</v>
      </c>
      <c r="HP113" s="27">
        <f t="shared" si="340"/>
        <v>2.1104557485353573E-2</v>
      </c>
      <c r="HQ113" s="27">
        <f t="shared" si="340"/>
        <v>1.7555418367435911E-2</v>
      </c>
      <c r="HR113" s="27">
        <f t="shared" si="340"/>
        <v>1.4076016379008006E-2</v>
      </c>
      <c r="HS113" s="27">
        <f t="shared" si="340"/>
        <v>1.7717342668191579E-2</v>
      </c>
      <c r="HT113" s="27">
        <f t="shared" si="340"/>
        <v>1.4195535170898133E-2</v>
      </c>
      <c r="HU113" s="27">
        <f t="shared" si="340"/>
        <v>1.5843913743743304E-2</v>
      </c>
      <c r="HV113" s="27">
        <f t="shared" si="340"/>
        <v>3.5753546823394135E-2</v>
      </c>
      <c r="HW113" s="27">
        <f t="shared" si="340"/>
        <v>4.2927075278106491E-2</v>
      </c>
      <c r="HX113" s="27">
        <f t="shared" si="340"/>
        <v>1.2107492402024663E-2</v>
      </c>
      <c r="HY113" s="27">
        <f t="shared" si="340"/>
        <v>1.2202980834034923E-2</v>
      </c>
      <c r="HZ113" s="27">
        <f t="shared" si="340"/>
        <v>2.2580280891743302E-2</v>
      </c>
      <c r="IA113" s="27">
        <f t="shared" si="340"/>
        <v>1.2203817520073332E-2</v>
      </c>
      <c r="IB113" s="27">
        <f t="shared" si="340"/>
        <v>1.0484506780864043E-2</v>
      </c>
      <c r="IC113" s="27">
        <f t="shared" si="340"/>
        <v>1.2726028473150202E-2</v>
      </c>
      <c r="ID113" s="27">
        <f t="shared" si="340"/>
        <v>1.7534618525650844E-2</v>
      </c>
      <c r="IE113" s="27">
        <f t="shared" si="340"/>
        <v>1.2143833555982387E-2</v>
      </c>
      <c r="IF113" s="27">
        <f t="shared" si="340"/>
        <v>2.6088249451081159E-2</v>
      </c>
      <c r="IG113" s="27">
        <f t="shared" si="340"/>
        <v>1.218145817719348E-2</v>
      </c>
      <c r="IH113" s="27">
        <f t="shared" si="340"/>
        <v>1.3826379640037301E-2</v>
      </c>
      <c r="II113" s="27">
        <f t="shared" si="340"/>
        <v>1.8798399616506707E-2</v>
      </c>
      <c r="IJ113" s="27">
        <f t="shared" si="340"/>
        <v>1.559879409883839E-2</v>
      </c>
      <c r="IK113" s="27">
        <f t="shared" si="340"/>
        <v>1.4212490361221963E-2</v>
      </c>
      <c r="IL113" s="27">
        <f t="shared" si="340"/>
        <v>1.5333129488132926E-2</v>
      </c>
      <c r="IM113" s="27">
        <f t="shared" si="340"/>
        <v>1.7736490039149771E-2</v>
      </c>
      <c r="IN113" s="27">
        <f t="shared" si="340"/>
        <v>1.4033363461069055E-2</v>
      </c>
      <c r="IO113" s="27">
        <f t="shared" si="340"/>
        <v>2.0576550174918069E-2</v>
      </c>
      <c r="IP113" s="27">
        <f t="shared" si="340"/>
        <v>1.3867921986608677E-2</v>
      </c>
      <c r="IQ113" s="27">
        <f t="shared" si="340"/>
        <v>1.377062270693712E-2</v>
      </c>
      <c r="IR113" s="27">
        <f t="shared" si="340"/>
        <v>1.5737160830714872E-2</v>
      </c>
      <c r="IS113" s="27">
        <f t="shared" si="340"/>
        <v>1.2323962923365635E-2</v>
      </c>
      <c r="IT113" s="27">
        <f>IT98</f>
        <v>2.1107522017142763E-2</v>
      </c>
      <c r="IU113" s="27">
        <f t="shared" ref="IU113:JJ117" si="341">IU98</f>
        <v>2.5045646117999878E-2</v>
      </c>
      <c r="IV113" s="27">
        <f t="shared" si="341"/>
        <v>2.6823113671395876E-2</v>
      </c>
      <c r="IW113" s="27">
        <f t="shared" si="341"/>
        <v>3.1294071778406513E-2</v>
      </c>
      <c r="IX113" s="27">
        <f t="shared" si="341"/>
        <v>3.7756858902325725E-2</v>
      </c>
      <c r="IY113" s="27">
        <f t="shared" si="341"/>
        <v>2.0566383030622595E-2</v>
      </c>
      <c r="IZ113" s="27">
        <f t="shared" si="341"/>
        <v>1.0224399249536633E-2</v>
      </c>
      <c r="JA113" s="27">
        <f t="shared" si="341"/>
        <v>1.8991512881852718E-2</v>
      </c>
      <c r="JB113" s="27">
        <f t="shared" si="341"/>
        <v>2.4918170832244187E-2</v>
      </c>
      <c r="JC113" s="27">
        <f t="shared" si="341"/>
        <v>1.3784749676238894E-2</v>
      </c>
      <c r="JD113" s="27">
        <f t="shared" si="341"/>
        <v>1.8731479508023858E-2</v>
      </c>
      <c r="JE113" s="27">
        <f t="shared" si="341"/>
        <v>1.5853666943667181E-2</v>
      </c>
      <c r="JF113" s="27">
        <f t="shared" si="341"/>
        <v>1.3862083195758435E-2</v>
      </c>
      <c r="JG113" s="27">
        <f t="shared" si="341"/>
        <v>2.7257635765297487E-2</v>
      </c>
      <c r="JH113" s="27">
        <f t="shared" si="341"/>
        <v>2.474573026452433E-2</v>
      </c>
      <c r="JI113" s="27">
        <f t="shared" si="341"/>
        <v>2.4546645223793667E-2</v>
      </c>
      <c r="JJ113" s="27">
        <f t="shared" si="341"/>
        <v>1.5608685378395774E-2</v>
      </c>
      <c r="JK113" s="27">
        <f>JK98</f>
        <v>0</v>
      </c>
      <c r="JL113" s="27">
        <f t="shared" ref="JL113:LS117" si="342">JL98</f>
        <v>1.3893264313861882E-2</v>
      </c>
      <c r="JM113" s="27">
        <f t="shared" si="342"/>
        <v>0</v>
      </c>
      <c r="JN113" s="27">
        <f t="shared" si="342"/>
        <v>1.0504497552821759E-2</v>
      </c>
      <c r="JO113" s="27">
        <f t="shared" si="342"/>
        <v>1.8793844473240114E-2</v>
      </c>
      <c r="JP113" s="27">
        <f t="shared" si="342"/>
        <v>0</v>
      </c>
      <c r="JQ113" s="27">
        <f t="shared" si="342"/>
        <v>0</v>
      </c>
      <c r="JR113" s="27">
        <f t="shared" si="342"/>
        <v>0</v>
      </c>
      <c r="JS113" s="27">
        <f t="shared" si="342"/>
        <v>0</v>
      </c>
      <c r="JT113" s="27">
        <f t="shared" si="342"/>
        <v>0</v>
      </c>
      <c r="JU113" s="27">
        <f t="shared" si="342"/>
        <v>0</v>
      </c>
      <c r="JV113" s="27">
        <f t="shared" si="342"/>
        <v>0</v>
      </c>
      <c r="JW113" s="27">
        <f t="shared" si="342"/>
        <v>0</v>
      </c>
      <c r="JX113" s="27">
        <f t="shared" si="342"/>
        <v>0</v>
      </c>
      <c r="JY113" s="27">
        <f t="shared" si="342"/>
        <v>0</v>
      </c>
      <c r="JZ113" s="27">
        <f t="shared" si="342"/>
        <v>0</v>
      </c>
      <c r="KA113" s="27">
        <f t="shared" si="342"/>
        <v>0</v>
      </c>
      <c r="KB113" s="27">
        <f t="shared" si="342"/>
        <v>0</v>
      </c>
      <c r="KC113" s="27">
        <f t="shared" si="342"/>
        <v>0</v>
      </c>
      <c r="KD113" s="27">
        <f t="shared" si="342"/>
        <v>1.6627118185977282E-2</v>
      </c>
      <c r="KE113" s="27">
        <f t="shared" si="342"/>
        <v>1.4075507474308913E-2</v>
      </c>
      <c r="KF113" s="27">
        <f t="shared" si="342"/>
        <v>0</v>
      </c>
      <c r="KG113" s="27">
        <f t="shared" si="342"/>
        <v>2.5491534702258855E-2</v>
      </c>
      <c r="KH113" s="27">
        <f t="shared" si="342"/>
        <v>0</v>
      </c>
      <c r="KI113" s="27">
        <f t="shared" si="342"/>
        <v>0</v>
      </c>
      <c r="KJ113" s="27">
        <f t="shared" si="342"/>
        <v>0</v>
      </c>
      <c r="KK113" s="27">
        <f t="shared" si="342"/>
        <v>0</v>
      </c>
      <c r="KL113" s="27">
        <f t="shared" si="342"/>
        <v>4.0004404308889539E-2</v>
      </c>
      <c r="KM113" s="238">
        <f t="shared" si="342"/>
        <v>0</v>
      </c>
      <c r="KN113" s="238">
        <f t="shared" si="342"/>
        <v>0</v>
      </c>
      <c r="KO113" s="239">
        <f t="shared" si="342"/>
        <v>0</v>
      </c>
      <c r="KP113" s="239">
        <f t="shared" si="342"/>
        <v>1.0078643660116347E-2</v>
      </c>
      <c r="KQ113" s="239">
        <f t="shared" si="342"/>
        <v>2.6064644156210091E-2</v>
      </c>
      <c r="KR113" s="239">
        <f t="shared" si="342"/>
        <v>1.9972948202562332E-2</v>
      </c>
      <c r="KS113" s="239">
        <f t="shared" si="342"/>
        <v>1.3888650768127507E-2</v>
      </c>
      <c r="KT113" s="239">
        <f t="shared" si="342"/>
        <v>1.1836969243555241E-2</v>
      </c>
      <c r="KU113" s="239">
        <f t="shared" si="342"/>
        <v>3.7297039888032436E-2</v>
      </c>
      <c r="KV113" s="239">
        <f t="shared" si="342"/>
        <v>1.2220847859784979E-2</v>
      </c>
      <c r="KW113" s="239">
        <f t="shared" si="342"/>
        <v>2.6977175806841541E-2</v>
      </c>
      <c r="KX113" s="239">
        <f t="shared" si="342"/>
        <v>3.1195118980543893E-2</v>
      </c>
      <c r="KY113" s="239">
        <f t="shared" si="342"/>
        <v>3.7534276393495755E-2</v>
      </c>
      <c r="KZ113" s="239">
        <f t="shared" si="342"/>
        <v>3.1555589147209795E-2</v>
      </c>
      <c r="LA113" s="239">
        <f t="shared" si="342"/>
        <v>3.6963375370617807E-2</v>
      </c>
      <c r="LB113" s="239">
        <f t="shared" si="342"/>
        <v>2.2439159845176158E-2</v>
      </c>
      <c r="LC113" s="239">
        <f t="shared" si="342"/>
        <v>2.2238073661545617E-2</v>
      </c>
      <c r="LD113" s="239">
        <f t="shared" si="342"/>
        <v>3.0624408074952952E-2</v>
      </c>
      <c r="LE113" s="239">
        <f t="shared" si="342"/>
        <v>1.7937467940186021E-2</v>
      </c>
      <c r="LF113" s="239">
        <f t="shared" si="342"/>
        <v>3.0510611250817082E-2</v>
      </c>
      <c r="LG113" s="239">
        <f t="shared" si="342"/>
        <v>0</v>
      </c>
      <c r="LH113" s="239">
        <f t="shared" si="342"/>
        <v>0</v>
      </c>
      <c r="LI113" s="239">
        <f t="shared" si="342"/>
        <v>1.9226859092015467E-2</v>
      </c>
      <c r="LJ113" s="239">
        <f t="shared" si="342"/>
        <v>8.8197904246928083E-2</v>
      </c>
      <c r="LK113" s="239">
        <f t="shared" si="342"/>
        <v>0</v>
      </c>
      <c r="LL113" s="239">
        <f t="shared" si="342"/>
        <v>5.0300272698324593E-2</v>
      </c>
      <c r="LM113" s="240">
        <f t="shared" si="342"/>
        <v>0</v>
      </c>
      <c r="LN113" s="240">
        <f t="shared" si="342"/>
        <v>0</v>
      </c>
      <c r="LO113" s="240">
        <f t="shared" si="342"/>
        <v>0</v>
      </c>
      <c r="LP113" s="240">
        <f t="shared" si="342"/>
        <v>0</v>
      </c>
      <c r="LQ113" s="240">
        <f t="shared" si="342"/>
        <v>0</v>
      </c>
      <c r="LR113" s="240">
        <f t="shared" si="342"/>
        <v>0</v>
      </c>
      <c r="LS113" s="240">
        <f t="shared" si="342"/>
        <v>0</v>
      </c>
      <c r="LT113" s="127">
        <f>LT98</f>
        <v>2.147771531787733E-2</v>
      </c>
      <c r="LU113" s="127">
        <f t="shared" ref="LU113:NE117" si="343">LU98</f>
        <v>1.7273498731398169E-2</v>
      </c>
      <c r="LV113" s="127">
        <f t="shared" si="343"/>
        <v>1.226152285043621E-2</v>
      </c>
      <c r="LW113" s="127">
        <f t="shared" si="343"/>
        <v>2.4594419400646019E-2</v>
      </c>
      <c r="LX113" s="127">
        <f t="shared" si="343"/>
        <v>1.5659019195890411E-2</v>
      </c>
      <c r="LY113" s="127">
        <f t="shared" si="343"/>
        <v>8.6762663146868584E-3</v>
      </c>
      <c r="LZ113" s="127">
        <f t="shared" si="343"/>
        <v>2.5206422268044572E-2</v>
      </c>
      <c r="MA113" s="127">
        <f t="shared" si="343"/>
        <v>2.1662777941500812E-2</v>
      </c>
      <c r="MB113" s="127">
        <f t="shared" si="343"/>
        <v>3.1978382810269046E-2</v>
      </c>
      <c r="MC113" s="127">
        <f t="shared" si="343"/>
        <v>1.9310020764326332E-2</v>
      </c>
      <c r="MD113" s="127">
        <f t="shared" si="343"/>
        <v>1.1945699363650798E-2</v>
      </c>
      <c r="ME113" s="127">
        <f t="shared" si="343"/>
        <v>1.7280049646285978E-2</v>
      </c>
      <c r="MF113" s="127">
        <f t="shared" si="343"/>
        <v>1.8782101724190665E-2</v>
      </c>
      <c r="MG113" s="127">
        <f t="shared" si="343"/>
        <v>2.0685277155261524E-2</v>
      </c>
      <c r="MH113" s="127">
        <f t="shared" si="343"/>
        <v>2.2991931729266269E-2</v>
      </c>
      <c r="MI113" s="127">
        <f t="shared" si="343"/>
        <v>2.0496277994859768E-2</v>
      </c>
      <c r="MJ113" s="127">
        <f t="shared" si="343"/>
        <v>3.6090584923199602E-2</v>
      </c>
      <c r="MK113" s="127">
        <f t="shared" si="343"/>
        <v>2.5710016565907681E-2</v>
      </c>
      <c r="ML113" s="127">
        <f t="shared" si="343"/>
        <v>3.6191887121397558E-2</v>
      </c>
      <c r="MM113" s="127">
        <f t="shared" si="343"/>
        <v>3.3915448903098784E-2</v>
      </c>
      <c r="MN113" s="127">
        <f t="shared" si="343"/>
        <v>2.887039212416467E-2</v>
      </c>
      <c r="MO113" s="127">
        <f t="shared" si="343"/>
        <v>2.5499556407563254E-2</v>
      </c>
      <c r="MP113" s="127">
        <f t="shared" si="343"/>
        <v>1.5855034823508748E-2</v>
      </c>
      <c r="MQ113" s="127">
        <f t="shared" si="343"/>
        <v>1.5917163245647205E-2</v>
      </c>
      <c r="MR113" s="127">
        <f t="shared" si="343"/>
        <v>2.4753605579676891E-2</v>
      </c>
      <c r="MS113" s="127">
        <f t="shared" si="343"/>
        <v>2.9635986496827516E-2</v>
      </c>
      <c r="MT113" s="127">
        <f t="shared" si="343"/>
        <v>4.022248073220383E-2</v>
      </c>
      <c r="MU113" s="127">
        <f t="shared" si="343"/>
        <v>3.3842699941104726E-2</v>
      </c>
      <c r="MV113" s="127">
        <f t="shared" si="343"/>
        <v>3.5935696977302041E-2</v>
      </c>
      <c r="MW113" s="127">
        <f t="shared" si="343"/>
        <v>3.5634040852189325E-2</v>
      </c>
      <c r="MX113" s="127">
        <f t="shared" si="343"/>
        <v>3.3553006928513658E-2</v>
      </c>
      <c r="MY113" s="127">
        <f t="shared" si="343"/>
        <v>3.2370560944896043E-2</v>
      </c>
      <c r="MZ113" s="127">
        <f t="shared" si="343"/>
        <v>2.0023936823998896E-2</v>
      </c>
      <c r="NA113" s="127">
        <f t="shared" si="343"/>
        <v>1.5875062529145383E-2</v>
      </c>
      <c r="NB113" s="127">
        <f t="shared" si="343"/>
        <v>1.6204291288186842E-2</v>
      </c>
      <c r="NC113" s="127">
        <f t="shared" si="343"/>
        <v>1.9322716344494676E-2</v>
      </c>
      <c r="ND113" s="127">
        <f t="shared" si="343"/>
        <v>2.3391889435920306E-2</v>
      </c>
      <c r="NE113" s="127">
        <f t="shared" si="343"/>
        <v>2.1466612763574304E-2</v>
      </c>
    </row>
    <row r="114" spans="1:369" s="38" customFormat="1">
      <c r="A114" s="24" t="s">
        <v>215</v>
      </c>
      <c r="B114" s="24">
        <f>B99</f>
        <v>5.6837606343786611</v>
      </c>
      <c r="C114" s="24">
        <f t="shared" si="336"/>
        <v>5.2651359515442131</v>
      </c>
      <c r="D114" s="24">
        <f t="shared" si="336"/>
        <v>5.0760548735203992</v>
      </c>
      <c r="E114" s="24">
        <f t="shared" si="336"/>
        <v>5.5718528814057908</v>
      </c>
      <c r="F114" s="24">
        <f t="shared" si="336"/>
        <v>4.8666490495405181</v>
      </c>
      <c r="G114" s="24">
        <f t="shared" si="336"/>
        <v>5.9645254098480347</v>
      </c>
      <c r="H114" s="24">
        <f t="shared" si="336"/>
        <v>5.4351997511271417</v>
      </c>
      <c r="I114" s="24">
        <f t="shared" si="336"/>
        <v>5.14095519337664</v>
      </c>
      <c r="J114" s="24">
        <f t="shared" si="336"/>
        <v>4.8517136675486858</v>
      </c>
      <c r="K114" s="24">
        <f t="shared" si="336"/>
        <v>5.4073046547072892</v>
      </c>
      <c r="L114" s="24">
        <f t="shared" si="336"/>
        <v>5.2613969456207252</v>
      </c>
      <c r="M114" s="24">
        <f t="shared" si="336"/>
        <v>5.4982693472474038</v>
      </c>
      <c r="N114" s="24">
        <f t="shared" si="336"/>
        <v>5.4443400729823548</v>
      </c>
      <c r="O114" s="24">
        <f t="shared" si="336"/>
        <v>5.0832240713514238</v>
      </c>
      <c r="P114" s="24">
        <f t="shared" si="336"/>
        <v>4.8377746138909821</v>
      </c>
      <c r="Q114" s="24">
        <f t="shared" si="336"/>
        <v>4.788329122698741</v>
      </c>
      <c r="R114" s="24">
        <f t="shared" si="336"/>
        <v>5.2912622804330143</v>
      </c>
      <c r="S114" s="24">
        <f t="shared" si="336"/>
        <v>5.2120651943340874</v>
      </c>
      <c r="T114" s="24">
        <f t="shared" si="336"/>
        <v>5.466095965136863</v>
      </c>
      <c r="U114" s="24">
        <f t="shared" si="336"/>
        <v>6.0159151208911599</v>
      </c>
      <c r="V114" s="24">
        <f t="shared" si="336"/>
        <v>5.2645062550602804</v>
      </c>
      <c r="W114" s="24">
        <f t="shared" si="336"/>
        <v>5.1443865271315525</v>
      </c>
      <c r="X114" s="24">
        <f t="shared" si="336"/>
        <v>4.4750806528514948</v>
      </c>
      <c r="Y114" s="24">
        <f t="shared" si="336"/>
        <v>5.1264092970210164</v>
      </c>
      <c r="Z114" s="24">
        <f t="shared" si="336"/>
        <v>4.1923770119029262</v>
      </c>
      <c r="AA114" s="24">
        <f t="shared" si="336"/>
        <v>4.8171343810041938</v>
      </c>
      <c r="AB114" s="24">
        <f t="shared" si="336"/>
        <v>5.121849219538773</v>
      </c>
      <c r="AC114" s="24">
        <f t="shared" si="336"/>
        <v>5.3138547740878037</v>
      </c>
      <c r="AD114" s="24">
        <f t="shared" si="336"/>
        <v>4.0402015157736866</v>
      </c>
      <c r="AE114" s="24">
        <f t="shared" si="336"/>
        <v>4.5782990047178647</v>
      </c>
      <c r="AF114" s="24">
        <f t="shared" si="336"/>
        <v>5.3370630127800185</v>
      </c>
      <c r="AG114" s="24">
        <f t="shared" si="336"/>
        <v>5.1965029684025925</v>
      </c>
      <c r="AH114" s="24">
        <f t="shared" si="336"/>
        <v>5.2224380207107215</v>
      </c>
      <c r="AI114" s="24">
        <f t="shared" si="336"/>
        <v>5.0923509944132821</v>
      </c>
      <c r="AJ114" s="24">
        <f t="shared" si="336"/>
        <v>5.7451058668837014</v>
      </c>
      <c r="AK114" s="24">
        <f t="shared" si="336"/>
        <v>5.7720634805100905</v>
      </c>
      <c r="AL114" s="24">
        <f t="shared" si="336"/>
        <v>5.3079080073587503</v>
      </c>
      <c r="AM114" s="24">
        <f t="shared" si="336"/>
        <v>5.3492125300932818</v>
      </c>
      <c r="AN114" s="24">
        <f t="shared" si="336"/>
        <v>4.9652132041121213</v>
      </c>
      <c r="AO114" s="24">
        <f t="shared" si="336"/>
        <v>5.2107851893997665</v>
      </c>
      <c r="AP114" s="24">
        <f t="shared" si="336"/>
        <v>5.1501350191388919</v>
      </c>
      <c r="AQ114" s="24">
        <f t="shared" si="336"/>
        <v>5.5686514385021439</v>
      </c>
      <c r="AR114" s="24">
        <f t="shared" si="336"/>
        <v>5.4472967284646465</v>
      </c>
      <c r="AS114" s="24">
        <f t="shared" si="336"/>
        <v>5.6598073295844635</v>
      </c>
      <c r="AT114" s="24">
        <f t="shared" si="336"/>
        <v>5.6057648774848019</v>
      </c>
      <c r="AU114" s="24">
        <f t="shared" si="336"/>
        <v>5.3771441822738328</v>
      </c>
      <c r="AV114" s="24">
        <f t="shared" si="336"/>
        <v>5.3125586601302146</v>
      </c>
      <c r="AW114" s="24">
        <f t="shared" si="336"/>
        <v>4.2304301570401339</v>
      </c>
      <c r="AX114" s="83">
        <f>AX99</f>
        <v>5.9128795468695765</v>
      </c>
      <c r="AY114" s="83">
        <f t="shared" si="337"/>
        <v>5.7744438592896197</v>
      </c>
      <c r="AZ114" s="83">
        <f t="shared" si="337"/>
        <v>5.7900099537797738</v>
      </c>
      <c r="BA114" s="83">
        <f t="shared" si="337"/>
        <v>5.8051902661833559</v>
      </c>
      <c r="BB114" s="83">
        <f t="shared" si="337"/>
        <v>5.8440057326833079</v>
      </c>
      <c r="BC114" s="83">
        <f t="shared" si="337"/>
        <v>5.8811407987689313</v>
      </c>
      <c r="BD114" s="83">
        <f t="shared" si="337"/>
        <v>5.6025911878099519</v>
      </c>
      <c r="BE114" s="83">
        <f t="shared" si="337"/>
        <v>5.6057137342830563</v>
      </c>
      <c r="BF114" s="83">
        <f t="shared" si="337"/>
        <v>5.5638735517369104</v>
      </c>
      <c r="BG114" s="83">
        <f t="shared" si="337"/>
        <v>6.0670974799385888</v>
      </c>
      <c r="BH114" s="83">
        <f t="shared" si="337"/>
        <v>6.006205079331508</v>
      </c>
      <c r="BI114" s="83">
        <f t="shared" si="337"/>
        <v>5.6270578806149816</v>
      </c>
      <c r="BJ114" s="83">
        <f t="shared" si="337"/>
        <v>5.9870876260134684</v>
      </c>
      <c r="BK114" s="83">
        <f t="shared" si="337"/>
        <v>5.097796253971616</v>
      </c>
      <c r="BL114" s="83">
        <f t="shared" si="337"/>
        <v>5.5502469745706451</v>
      </c>
      <c r="BM114" s="83">
        <f t="shared" si="337"/>
        <v>5.1787929360276079</v>
      </c>
      <c r="BN114" s="83">
        <f t="shared" si="337"/>
        <v>4.5407924029909044</v>
      </c>
      <c r="BO114" s="83">
        <f t="shared" si="337"/>
        <v>4.8589187522406254</v>
      </c>
      <c r="BP114" s="83">
        <f t="shared" si="337"/>
        <v>4.1403198557018674</v>
      </c>
      <c r="BQ114" s="83">
        <f t="shared" si="337"/>
        <v>4.2208255503414103</v>
      </c>
      <c r="BR114" s="83">
        <f t="shared" si="337"/>
        <v>3.6067079914666071</v>
      </c>
      <c r="BS114" s="83">
        <f t="shared" si="337"/>
        <v>4.5689498905305408</v>
      </c>
      <c r="BT114" s="83">
        <f t="shared" si="337"/>
        <v>4.8196753501123712</v>
      </c>
      <c r="BU114" s="83">
        <f t="shared" si="337"/>
        <v>4.4234084020272002</v>
      </c>
      <c r="BV114" s="83">
        <f t="shared" si="337"/>
        <v>3.7424941018589402</v>
      </c>
      <c r="BW114" s="83">
        <f t="shared" si="337"/>
        <v>4.4569848678628388</v>
      </c>
      <c r="BX114" s="83">
        <f t="shared" si="337"/>
        <v>5.7476117565479115</v>
      </c>
      <c r="BY114" s="83">
        <f t="shared" si="337"/>
        <v>5.8223060213736053</v>
      </c>
      <c r="BZ114" s="83">
        <f t="shared" si="337"/>
        <v>5.7277481717384697</v>
      </c>
      <c r="CA114" s="83">
        <f t="shared" si="337"/>
        <v>5.7625718152646384</v>
      </c>
      <c r="CB114" s="83">
        <f t="shared" si="337"/>
        <v>5.8507698551296086</v>
      </c>
      <c r="CC114" s="83">
        <f t="shared" si="337"/>
        <v>5.3231525828932353</v>
      </c>
      <c r="CD114" s="83">
        <f t="shared" si="337"/>
        <v>5.7784047668557088</v>
      </c>
      <c r="CE114" s="83">
        <f t="shared" si="337"/>
        <v>5.7223741352777493</v>
      </c>
      <c r="CF114" s="83">
        <f t="shared" si="337"/>
        <v>5.7604305269369789</v>
      </c>
      <c r="CG114" s="83">
        <f t="shared" si="337"/>
        <v>5.0267609261426136</v>
      </c>
      <c r="CH114" s="83">
        <f t="shared" si="337"/>
        <v>4.6772755069117151</v>
      </c>
      <c r="CI114" s="83">
        <f t="shared" si="337"/>
        <v>5.0650660451915375</v>
      </c>
      <c r="CJ114" s="83">
        <f t="shared" si="337"/>
        <v>5.3315175222447664</v>
      </c>
      <c r="CK114" s="83">
        <f t="shared" si="337"/>
        <v>5.1519029902479732</v>
      </c>
      <c r="CL114" s="83">
        <f t="shared" si="337"/>
        <v>5.1755397485328691</v>
      </c>
      <c r="CM114" s="83">
        <f t="shared" si="337"/>
        <v>5.4649058796266718</v>
      </c>
      <c r="CN114" s="83">
        <f t="shared" si="337"/>
        <v>5.1882611523412985</v>
      </c>
      <c r="CO114" s="83">
        <f t="shared" si="337"/>
        <v>5.0497264013846728</v>
      </c>
      <c r="CP114" s="83">
        <f t="shared" si="337"/>
        <v>5.0733325594412042</v>
      </c>
      <c r="CQ114" s="83">
        <f t="shared" si="337"/>
        <v>5.365548799554845</v>
      </c>
      <c r="CR114" s="24">
        <f t="shared" si="337"/>
        <v>5.5445022402336734</v>
      </c>
      <c r="CS114" s="24">
        <f t="shared" si="337"/>
        <v>5.5025805549399083</v>
      </c>
      <c r="CT114" s="24">
        <f t="shared" si="337"/>
        <v>5.6215995987817253</v>
      </c>
      <c r="CU114" s="24">
        <f t="shared" si="337"/>
        <v>4.7527209318303045</v>
      </c>
      <c r="CV114" s="24">
        <f t="shared" si="337"/>
        <v>5.1835303845979706</v>
      </c>
      <c r="CW114" s="24">
        <f t="shared" si="337"/>
        <v>5.4518985077807622</v>
      </c>
      <c r="CX114" s="24">
        <f t="shared" si="337"/>
        <v>5.4189524543144092</v>
      </c>
      <c r="CY114" s="24">
        <f t="shared" si="337"/>
        <v>5.5517507801417425</v>
      </c>
      <c r="CZ114" s="24">
        <f t="shared" si="337"/>
        <v>5.4286083814475097</v>
      </c>
      <c r="DA114" s="24">
        <f t="shared" si="337"/>
        <v>5.6332488138466053</v>
      </c>
      <c r="DB114" s="24">
        <f t="shared" si="337"/>
        <v>5.0729391555243222</v>
      </c>
      <c r="DC114" s="26">
        <f t="shared" si="336"/>
        <v>3.9973156763356177</v>
      </c>
      <c r="DD114" s="26">
        <f t="shared" si="336"/>
        <v>2.6271418235605233</v>
      </c>
      <c r="DE114" s="26">
        <f t="shared" si="336"/>
        <v>2.6226844342544267</v>
      </c>
      <c r="DF114" s="26">
        <f t="shared" si="336"/>
        <v>3.8088855003793154</v>
      </c>
      <c r="DG114" s="26">
        <f t="shared" si="336"/>
        <v>3.8614326134446841</v>
      </c>
      <c r="DH114" s="26">
        <f t="shared" si="336"/>
        <v>3.6468469937269421</v>
      </c>
      <c r="DI114" s="26">
        <f t="shared" si="336"/>
        <v>3.4918445862835492</v>
      </c>
      <c r="DJ114" s="26">
        <f t="shared" si="336"/>
        <v>3.3874907704343915</v>
      </c>
      <c r="DK114" s="26">
        <f t="shared" si="336"/>
        <v>3.3778299425883418</v>
      </c>
      <c r="DL114" s="26">
        <f t="shared" si="336"/>
        <v>3.3883096344448682</v>
      </c>
      <c r="DM114" s="26">
        <f t="shared" si="336"/>
        <v>2.8767087010340795</v>
      </c>
      <c r="DN114" s="26">
        <f t="shared" si="336"/>
        <v>3.2076809490108165</v>
      </c>
      <c r="DO114" s="26">
        <f t="shared" si="336"/>
        <v>3.5668223700462836</v>
      </c>
      <c r="DP114" s="26">
        <f t="shared" si="336"/>
        <v>3.5344161825394673</v>
      </c>
      <c r="DQ114" s="26">
        <v>3.4870725505849967</v>
      </c>
      <c r="DR114" s="26">
        <v>3.5987581599932148</v>
      </c>
      <c r="DS114" s="26">
        <v>2.7952519248021064</v>
      </c>
      <c r="DT114" s="26">
        <v>3.5347566236186161</v>
      </c>
      <c r="DU114" s="26">
        <v>3.5977913179914185</v>
      </c>
      <c r="DV114" s="26">
        <v>3.5289139385493939</v>
      </c>
      <c r="DW114" s="26">
        <f t="shared" si="336"/>
        <v>1.6922486214818067</v>
      </c>
      <c r="DX114" s="26">
        <f t="shared" si="336"/>
        <v>3.4967407479643819</v>
      </c>
      <c r="DY114" s="26">
        <f t="shared" si="336"/>
        <v>2.9217208592901578</v>
      </c>
      <c r="DZ114" s="26">
        <f t="shared" si="338"/>
        <v>3.3898529303463145</v>
      </c>
      <c r="EA114" s="26">
        <f t="shared" si="338"/>
        <v>1.5805302072393859</v>
      </c>
      <c r="EB114" s="26">
        <f t="shared" si="338"/>
        <v>2.3687838481605308</v>
      </c>
      <c r="EC114" s="26">
        <f t="shared" si="338"/>
        <v>1.3788163428272786</v>
      </c>
      <c r="ED114" s="26">
        <f t="shared" si="338"/>
        <v>1.9518288963765562</v>
      </c>
      <c r="EE114" s="26">
        <f t="shared" si="338"/>
        <v>3.7249915429751037</v>
      </c>
      <c r="EF114" s="26">
        <f t="shared" si="338"/>
        <v>1.9346948917566129</v>
      </c>
      <c r="EG114" s="26">
        <f t="shared" si="338"/>
        <v>1.3730694756997457</v>
      </c>
      <c r="EH114" s="26">
        <f t="shared" si="338"/>
        <v>5.161893130107166</v>
      </c>
      <c r="EI114" s="26">
        <f t="shared" si="338"/>
        <v>5.4447744812353882</v>
      </c>
      <c r="EJ114" s="26">
        <f t="shared" si="338"/>
        <v>4.6701512734220767</v>
      </c>
      <c r="EK114" s="26">
        <f t="shared" si="338"/>
        <v>4.9444413115034997</v>
      </c>
      <c r="EL114" s="26">
        <f t="shared" si="338"/>
        <v>4.4991761628750631</v>
      </c>
      <c r="EM114" s="26">
        <f t="shared" si="338"/>
        <v>3.6275524508333232</v>
      </c>
      <c r="EN114" s="26">
        <f t="shared" si="338"/>
        <v>3.6493858439569875</v>
      </c>
      <c r="EO114" s="26">
        <f t="shared" si="338"/>
        <v>3.2908932013943764</v>
      </c>
      <c r="EP114" s="26">
        <f t="shared" si="338"/>
        <v>3.0912182019167571</v>
      </c>
      <c r="EQ114" s="26">
        <f t="shared" si="338"/>
        <v>3.4514504615377279</v>
      </c>
      <c r="ER114" s="27">
        <v>6.1263419886790533</v>
      </c>
      <c r="ES114" s="27">
        <v>6.3516521378509045</v>
      </c>
      <c r="ET114" s="27">
        <v>6.5805730034945116</v>
      </c>
      <c r="EU114" s="27">
        <v>5.6757643745217532</v>
      </c>
      <c r="EV114" s="27">
        <v>6.092240102471556</v>
      </c>
      <c r="EW114" s="27">
        <v>6.3797740832672512</v>
      </c>
      <c r="EX114" s="27">
        <v>5.8248943915447882</v>
      </c>
      <c r="EY114" s="27">
        <v>6.1711563087661023</v>
      </c>
      <c r="EZ114" s="27">
        <v>6.4018105369944172</v>
      </c>
      <c r="FA114" s="27">
        <v>6.417831751281561</v>
      </c>
      <c r="FB114" s="27">
        <v>6.2433487065238173</v>
      </c>
      <c r="FC114" s="27">
        <v>6.4917041346705036</v>
      </c>
      <c r="FD114" s="27">
        <v>6.219675639093273</v>
      </c>
      <c r="FE114" s="27">
        <v>6.0223258569633797</v>
      </c>
      <c r="FF114" s="27">
        <v>5.8431965406741604</v>
      </c>
      <c r="FG114" s="27">
        <v>5.5355513460972565</v>
      </c>
      <c r="FH114" s="27">
        <v>5.7840055116222544</v>
      </c>
      <c r="FI114" s="27">
        <v>5.9362240510451372</v>
      </c>
      <c r="FJ114" s="27">
        <v>5.9096457134273548</v>
      </c>
      <c r="FK114" s="27">
        <v>5.622287437138711</v>
      </c>
      <c r="FL114" s="27">
        <v>6.3009532266520916</v>
      </c>
      <c r="FM114" s="27">
        <v>6.3785029290090094</v>
      </c>
      <c r="FN114" s="27">
        <v>6.1211593198407392</v>
      </c>
      <c r="FO114" s="27">
        <v>6.0988832903218393</v>
      </c>
      <c r="FP114" s="27">
        <v>6.2977065056437063</v>
      </c>
      <c r="FQ114" s="27">
        <v>6.133827470951899</v>
      </c>
      <c r="FR114" s="27">
        <v>6.1976332722560921</v>
      </c>
      <c r="FS114" s="27">
        <v>5.8992630318256047</v>
      </c>
      <c r="FT114" s="27">
        <v>6.1693118022317801</v>
      </c>
      <c r="FU114" s="27">
        <v>5.7413403994749199</v>
      </c>
      <c r="FV114" s="27">
        <f>FV99</f>
        <v>6.0948329762844811</v>
      </c>
      <c r="FW114" s="27">
        <f t="shared" si="339"/>
        <v>6.141308438740321</v>
      </c>
      <c r="FX114" s="27">
        <f t="shared" si="339"/>
        <v>6.0450501417918447</v>
      </c>
      <c r="FY114" s="27">
        <f t="shared" si="339"/>
        <v>5.6843512999440646</v>
      </c>
      <c r="FZ114" s="27">
        <f t="shared" si="339"/>
        <v>5.869022474742132</v>
      </c>
      <c r="GA114" s="27">
        <f t="shared" si="339"/>
        <v>5.578761345500558</v>
      </c>
      <c r="GB114" s="27">
        <f t="shared" si="339"/>
        <v>5.3819459898881554</v>
      </c>
      <c r="GC114" s="27">
        <f t="shared" si="339"/>
        <v>6.0546854808423634</v>
      </c>
      <c r="GD114" s="27">
        <f t="shared" si="339"/>
        <v>6.0358452507645</v>
      </c>
      <c r="GE114" s="27">
        <f t="shared" si="339"/>
        <v>6.1096738286649614</v>
      </c>
      <c r="GF114" s="27">
        <f t="shared" si="339"/>
        <v>6.0564518580791651</v>
      </c>
      <c r="GG114" s="27">
        <f t="shared" si="339"/>
        <v>5.9590545850947958</v>
      </c>
      <c r="GH114" s="27">
        <f t="shared" si="339"/>
        <v>6.124540173578227</v>
      </c>
      <c r="GI114" s="27">
        <f t="shared" si="339"/>
        <v>6.0003638712736809</v>
      </c>
      <c r="GJ114" s="27">
        <f t="shared" si="339"/>
        <v>5.5877337365193647</v>
      </c>
      <c r="GK114" s="27">
        <f t="shared" si="339"/>
        <v>5.2500474241617505</v>
      </c>
      <c r="GL114" s="27">
        <f t="shared" si="339"/>
        <v>5.5972279864892132</v>
      </c>
      <c r="GM114" s="27">
        <f t="shared" si="339"/>
        <v>5.3098392277614259</v>
      </c>
      <c r="GN114" s="27">
        <f t="shared" si="339"/>
        <v>6.0508034946109932</v>
      </c>
      <c r="GO114" s="27">
        <f t="shared" si="339"/>
        <v>5.5958059336349093</v>
      </c>
      <c r="GP114" s="27">
        <f t="shared" si="339"/>
        <v>5.5975051685470554</v>
      </c>
      <c r="GQ114" s="27">
        <f t="shared" si="339"/>
        <v>5.5304600813047387</v>
      </c>
      <c r="GR114" s="27">
        <f t="shared" si="339"/>
        <v>5.6921515217475216</v>
      </c>
      <c r="GS114" s="27">
        <f t="shared" si="339"/>
        <v>5.599584190714066</v>
      </c>
      <c r="GT114" s="27">
        <f t="shared" si="339"/>
        <v>5.9788599520616783</v>
      </c>
      <c r="GU114" s="27">
        <f t="shared" si="339"/>
        <v>6.0198997253651303</v>
      </c>
      <c r="GV114" s="27">
        <f t="shared" si="339"/>
        <v>4.4326450056373332</v>
      </c>
      <c r="GW114" s="27">
        <f t="shared" si="339"/>
        <v>5.7188769858458874</v>
      </c>
      <c r="GX114" s="27">
        <f t="shared" si="339"/>
        <v>5.8169864122386228</v>
      </c>
      <c r="GY114" s="27">
        <f t="shared" si="339"/>
        <v>5.2480912654410323</v>
      </c>
      <c r="GZ114" s="27">
        <f>GZ99</f>
        <v>6.3041139053631667</v>
      </c>
      <c r="HA114" s="27">
        <f t="shared" si="340"/>
        <v>5.6149824249573808</v>
      </c>
      <c r="HB114" s="27">
        <f t="shared" si="340"/>
        <v>5.7417692320528255</v>
      </c>
      <c r="HC114" s="27">
        <f t="shared" si="340"/>
        <v>6.2803180904212113</v>
      </c>
      <c r="HD114" s="27">
        <f t="shared" si="340"/>
        <v>6.307765037756675</v>
      </c>
      <c r="HE114" s="27">
        <f t="shared" si="340"/>
        <v>6.442871325788543</v>
      </c>
      <c r="HF114" s="27">
        <f t="shared" si="340"/>
        <v>6.671097036405591</v>
      </c>
      <c r="HG114" s="27">
        <f t="shared" si="340"/>
        <v>6.2577699642563704</v>
      </c>
      <c r="HH114" s="27">
        <f t="shared" si="340"/>
        <v>6.3041687867256018</v>
      </c>
      <c r="HI114" s="27">
        <f t="shared" si="340"/>
        <v>5.8992630318256047</v>
      </c>
      <c r="HJ114" s="27">
        <f t="shared" si="340"/>
        <v>6.1157702955514308</v>
      </c>
      <c r="HK114" s="27">
        <f t="shared" si="340"/>
        <v>6.3695320331378724</v>
      </c>
      <c r="HL114" s="27">
        <f t="shared" si="340"/>
        <v>6.3556615837459587</v>
      </c>
      <c r="HM114" s="27">
        <f t="shared" si="340"/>
        <v>5.4509220806724414</v>
      </c>
      <c r="HN114" s="27">
        <f t="shared" si="340"/>
        <v>6.2753063280338637</v>
      </c>
      <c r="HO114" s="27">
        <f t="shared" si="340"/>
        <v>6.2280804893742241</v>
      </c>
      <c r="HP114" s="27">
        <f t="shared" si="340"/>
        <v>6.2845933318078879</v>
      </c>
      <c r="HQ114" s="27">
        <f t="shared" si="340"/>
        <v>6.2732610405493414</v>
      </c>
      <c r="HR114" s="27">
        <f t="shared" si="340"/>
        <v>6.0829941382887416</v>
      </c>
      <c r="HS114" s="27">
        <f t="shared" si="340"/>
        <v>6.0660268532866937</v>
      </c>
      <c r="HT114" s="27">
        <f t="shared" si="340"/>
        <v>6.4188872506926824</v>
      </c>
      <c r="HU114" s="27">
        <f t="shared" si="340"/>
        <v>6.4208991544332576</v>
      </c>
      <c r="HV114" s="27">
        <f t="shared" si="340"/>
        <v>5.7097743959567548</v>
      </c>
      <c r="HW114" s="27">
        <f t="shared" si="340"/>
        <v>5.3398867219894246</v>
      </c>
      <c r="HX114" s="27">
        <f t="shared" si="340"/>
        <v>6.3664353899334465</v>
      </c>
      <c r="HY114" s="27">
        <f t="shared" si="340"/>
        <v>6.4442639729511475</v>
      </c>
      <c r="HZ114" s="27">
        <f t="shared" si="340"/>
        <v>6.1976332722560921</v>
      </c>
      <c r="IA114" s="27">
        <f t="shared" si="340"/>
        <v>6.4508436329852996</v>
      </c>
      <c r="IB114" s="27">
        <f t="shared" si="340"/>
        <v>6.4718527577195104</v>
      </c>
      <c r="IC114" s="27">
        <f t="shared" si="340"/>
        <v>6.2084432902425881</v>
      </c>
      <c r="ID114" s="27">
        <f t="shared" si="340"/>
        <v>6.2720016457619137</v>
      </c>
      <c r="IE114" s="27">
        <f t="shared" si="340"/>
        <v>6.2389609985062773</v>
      </c>
      <c r="IF114" s="27">
        <f t="shared" si="340"/>
        <v>6.1567552302664224</v>
      </c>
      <c r="IG114" s="27">
        <f t="shared" si="340"/>
        <v>6.3869488154656864</v>
      </c>
      <c r="IH114" s="27">
        <f t="shared" si="340"/>
        <v>6.5440263413455142</v>
      </c>
      <c r="II114" s="27">
        <f t="shared" si="340"/>
        <v>6.133827470951899</v>
      </c>
      <c r="IJ114" s="27">
        <f t="shared" si="340"/>
        <v>6.2300336415351474</v>
      </c>
      <c r="IK114" s="27">
        <f t="shared" si="340"/>
        <v>6.2639355913425794</v>
      </c>
      <c r="IL114" s="27">
        <f t="shared" si="340"/>
        <v>6.2228958566802071</v>
      </c>
      <c r="IM114" s="27">
        <f t="shared" si="340"/>
        <v>6.303621618408779</v>
      </c>
      <c r="IN114" s="27">
        <f t="shared" si="340"/>
        <v>6.3208541179935001</v>
      </c>
      <c r="IO114" s="27">
        <f t="shared" si="340"/>
        <v>5.9468058825898726</v>
      </c>
      <c r="IP114" s="27">
        <f t="shared" si="340"/>
        <v>6.4019610088758716</v>
      </c>
      <c r="IQ114" s="27">
        <f t="shared" si="340"/>
        <v>6.2509922210748625</v>
      </c>
      <c r="IR114" s="27">
        <f t="shared" si="340"/>
        <v>6.2791401881308593</v>
      </c>
      <c r="IS114" s="27">
        <f t="shared" si="340"/>
        <v>6.4182788251745793</v>
      </c>
      <c r="IT114" s="27">
        <f>IT99</f>
        <v>6.2328391289223832</v>
      </c>
      <c r="IU114" s="27">
        <f t="shared" si="341"/>
        <v>6.0935630847343383</v>
      </c>
      <c r="IV114" s="27">
        <f t="shared" si="341"/>
        <v>6.0594722769379405</v>
      </c>
      <c r="IW114" s="27">
        <f t="shared" si="341"/>
        <v>5.6998723602363421</v>
      </c>
      <c r="IX114" s="27">
        <f t="shared" si="341"/>
        <v>6.0248994508345897</v>
      </c>
      <c r="IY114" s="27">
        <f t="shared" si="341"/>
        <v>6.4290419792843956</v>
      </c>
      <c r="IZ114" s="27">
        <f t="shared" si="341"/>
        <v>6.5932626315597984</v>
      </c>
      <c r="JA114" s="27">
        <f t="shared" si="341"/>
        <v>6.5493815156152762</v>
      </c>
      <c r="JB114" s="27">
        <f t="shared" si="341"/>
        <v>6.3601930677844507</v>
      </c>
      <c r="JC114" s="27">
        <f t="shared" si="341"/>
        <v>6.4424276106600198</v>
      </c>
      <c r="JD114" s="27">
        <f t="shared" si="341"/>
        <v>6.5586257838544482</v>
      </c>
      <c r="JE114" s="27">
        <f t="shared" si="341"/>
        <v>6.6326051432374999</v>
      </c>
      <c r="JF114" s="27">
        <f t="shared" si="341"/>
        <v>6.6768314584201276</v>
      </c>
      <c r="JG114" s="27">
        <f t="shared" si="341"/>
        <v>5.917725161624281</v>
      </c>
      <c r="JH114" s="27">
        <f t="shared" si="341"/>
        <v>6.5215323856919287</v>
      </c>
      <c r="JI114" s="27">
        <f t="shared" si="341"/>
        <v>6.4258557663067535</v>
      </c>
      <c r="JJ114" s="27">
        <f t="shared" si="341"/>
        <v>6.4812675456251183</v>
      </c>
      <c r="JK114" s="27">
        <f>JK99</f>
        <v>6.5759410998754309</v>
      </c>
      <c r="JL114" s="27">
        <f t="shared" si="342"/>
        <v>6.4228310982124244</v>
      </c>
      <c r="JM114" s="27">
        <f t="shared" si="342"/>
        <v>6.5266236755965261</v>
      </c>
      <c r="JN114" s="27">
        <f t="shared" si="342"/>
        <v>6.6567756899003294</v>
      </c>
      <c r="JO114" s="27">
        <f t="shared" si="342"/>
        <v>6.3386572863549597</v>
      </c>
      <c r="JP114" s="27">
        <f t="shared" si="342"/>
        <v>6.4777912687070112</v>
      </c>
      <c r="JQ114" s="27">
        <f t="shared" si="342"/>
        <v>6.3263688347411771</v>
      </c>
      <c r="JR114" s="27">
        <f t="shared" si="342"/>
        <v>6.2901385742968428</v>
      </c>
      <c r="JS114" s="27">
        <f t="shared" si="342"/>
        <v>6.0482952806908221</v>
      </c>
      <c r="JT114" s="27">
        <f t="shared" si="342"/>
        <v>6.356065508981148</v>
      </c>
      <c r="JU114" s="27">
        <f t="shared" si="342"/>
        <v>6.627648751659045</v>
      </c>
      <c r="JV114" s="27">
        <f t="shared" si="342"/>
        <v>6.3085879831842746</v>
      </c>
      <c r="JW114" s="27">
        <f t="shared" si="342"/>
        <v>6.4640763956316309</v>
      </c>
      <c r="JX114" s="27">
        <f t="shared" si="342"/>
        <v>6.011712426091262</v>
      </c>
      <c r="JY114" s="27">
        <f t="shared" si="342"/>
        <v>6.4024142495036571</v>
      </c>
      <c r="JZ114" s="27">
        <f t="shared" si="342"/>
        <v>6.3375747309906654</v>
      </c>
      <c r="KA114" s="27">
        <f t="shared" si="342"/>
        <v>6.1784536302885922</v>
      </c>
      <c r="KB114" s="27">
        <f t="shared" si="342"/>
        <v>6.2740339831391498</v>
      </c>
      <c r="KC114" s="27">
        <f t="shared" si="342"/>
        <v>6.494904796740415</v>
      </c>
      <c r="KD114" s="27">
        <f t="shared" si="342"/>
        <v>6.1626829693812182</v>
      </c>
      <c r="KE114" s="27">
        <f t="shared" si="342"/>
        <v>6.3986820392988886</v>
      </c>
      <c r="KF114" s="27">
        <f t="shared" si="342"/>
        <v>6.0820355302645606</v>
      </c>
      <c r="KG114" s="27">
        <f t="shared" si="342"/>
        <v>6.3494858624471808</v>
      </c>
      <c r="KH114" s="27">
        <f t="shared" si="342"/>
        <v>5.901714353297054</v>
      </c>
      <c r="KI114" s="27">
        <f t="shared" si="342"/>
        <v>6.036543390761004</v>
      </c>
      <c r="KJ114" s="27">
        <f t="shared" si="342"/>
        <v>6.1833657974154868</v>
      </c>
      <c r="KK114" s="27">
        <f t="shared" si="342"/>
        <v>6.3006040008555466</v>
      </c>
      <c r="KL114" s="27">
        <f t="shared" si="342"/>
        <v>6.3505732960506265</v>
      </c>
      <c r="KM114" s="238">
        <f t="shared" si="342"/>
        <v>6.2527351491933407</v>
      </c>
      <c r="KN114" s="238">
        <f t="shared" si="342"/>
        <v>6.2949233752725675</v>
      </c>
      <c r="KO114" s="239">
        <f t="shared" si="342"/>
        <v>3.9960472995602423</v>
      </c>
      <c r="KP114" s="239">
        <f t="shared" si="342"/>
        <v>5.7091870016331701</v>
      </c>
      <c r="KQ114" s="239">
        <f t="shared" si="342"/>
        <v>5.6540168391283698</v>
      </c>
      <c r="KR114" s="239">
        <f t="shared" si="342"/>
        <v>5.6323654458427157</v>
      </c>
      <c r="KS114" s="239">
        <f t="shared" si="342"/>
        <v>5.8256474902478903</v>
      </c>
      <c r="KT114" s="239">
        <f t="shared" si="342"/>
        <v>5.9245372391360709</v>
      </c>
      <c r="KU114" s="239">
        <f t="shared" si="342"/>
        <v>5.037112800298245</v>
      </c>
      <c r="KV114" s="239">
        <f t="shared" si="342"/>
        <v>5.4067659071013443</v>
      </c>
      <c r="KW114" s="239">
        <f t="shared" si="342"/>
        <v>4.730521670165782</v>
      </c>
      <c r="KX114" s="239">
        <f t="shared" si="342"/>
        <v>4.4625719464761895</v>
      </c>
      <c r="KY114" s="239">
        <f t="shared" si="342"/>
        <v>4.5405805056763526</v>
      </c>
      <c r="KZ114" s="239">
        <f t="shared" si="342"/>
        <v>4.4437786483435504</v>
      </c>
      <c r="LA114" s="239">
        <f t="shared" si="342"/>
        <v>4.5908063798805712</v>
      </c>
      <c r="LB114" s="239">
        <f t="shared" si="342"/>
        <v>4.9051325134296064</v>
      </c>
      <c r="LC114" s="239">
        <f t="shared" si="342"/>
        <v>5.0711386135998557</v>
      </c>
      <c r="LD114" s="239">
        <f t="shared" si="342"/>
        <v>5.0529837641440043</v>
      </c>
      <c r="LE114" s="239">
        <f t="shared" si="342"/>
        <v>5.3081562040225885</v>
      </c>
      <c r="LF114" s="239">
        <f t="shared" si="342"/>
        <v>5.2132333195460641</v>
      </c>
      <c r="LG114" s="239">
        <f t="shared" si="342"/>
        <v>6.0498062944966904</v>
      </c>
      <c r="LH114" s="239">
        <f t="shared" si="342"/>
        <v>6.093971304250279</v>
      </c>
      <c r="LI114" s="239">
        <f t="shared" si="342"/>
        <v>5.4340023155832622</v>
      </c>
      <c r="LJ114" s="239">
        <f t="shared" si="342"/>
        <v>4.7173505139806178</v>
      </c>
      <c r="LK114" s="239">
        <f t="shared" si="342"/>
        <v>5.0863127936672834</v>
      </c>
      <c r="LL114" s="239">
        <f t="shared" si="342"/>
        <v>5.3598590186168975</v>
      </c>
      <c r="LM114" s="240">
        <f t="shared" si="342"/>
        <v>5.9461915139926971</v>
      </c>
      <c r="LN114" s="240">
        <f t="shared" si="342"/>
        <v>5.8087343741927349</v>
      </c>
      <c r="LO114" s="240">
        <f t="shared" si="342"/>
        <v>6.1601729946162926</v>
      </c>
      <c r="LP114" s="240">
        <f t="shared" si="342"/>
        <v>6.1892939487267027</v>
      </c>
      <c r="LQ114" s="240">
        <f t="shared" si="342"/>
        <v>5.5739272707516836</v>
      </c>
      <c r="LR114" s="240">
        <f t="shared" si="342"/>
        <v>5.4708763247562775</v>
      </c>
      <c r="LS114" s="240">
        <f t="shared" si="342"/>
        <v>6.2225923267605774</v>
      </c>
      <c r="LT114" s="127">
        <f>LT99</f>
        <v>6.0333949001347547</v>
      </c>
      <c r="LU114" s="127">
        <f t="shared" si="343"/>
        <v>6.2424547047420802</v>
      </c>
      <c r="LV114" s="127">
        <f t="shared" si="343"/>
        <v>6.0959188802079431</v>
      </c>
      <c r="LW114" s="127">
        <f t="shared" si="343"/>
        <v>6.1693239702273095</v>
      </c>
      <c r="LX114" s="127">
        <f t="shared" si="343"/>
        <v>6.0856371183625528</v>
      </c>
      <c r="LY114" s="127">
        <f t="shared" si="343"/>
        <v>6.0999611996559793</v>
      </c>
      <c r="LZ114" s="127">
        <f t="shared" si="343"/>
        <v>5.8157452997172561</v>
      </c>
      <c r="MA114" s="127">
        <f t="shared" si="343"/>
        <v>5.8089178039431024</v>
      </c>
      <c r="MB114" s="127">
        <f t="shared" si="343"/>
        <v>6.0951159123468264</v>
      </c>
      <c r="MC114" s="127">
        <f t="shared" si="343"/>
        <v>6.1895224558125062</v>
      </c>
      <c r="MD114" s="127">
        <f t="shared" si="343"/>
        <v>6.3384363563597583</v>
      </c>
      <c r="ME114" s="127">
        <f t="shared" si="343"/>
        <v>6.1870278718608205</v>
      </c>
      <c r="MF114" s="127">
        <f t="shared" si="343"/>
        <v>6.2667692032819069</v>
      </c>
      <c r="MG114" s="127">
        <f t="shared" si="343"/>
        <v>6.2568378072682984</v>
      </c>
      <c r="MH114" s="127">
        <f t="shared" si="343"/>
        <v>6.1020297161163057</v>
      </c>
      <c r="MI114" s="127">
        <f t="shared" si="343"/>
        <v>5.7596085437347124</v>
      </c>
      <c r="MJ114" s="127">
        <f t="shared" si="343"/>
        <v>5.9273654246240968</v>
      </c>
      <c r="MK114" s="127">
        <f t="shared" si="343"/>
        <v>5.9222389750794386</v>
      </c>
      <c r="ML114" s="127">
        <f t="shared" si="343"/>
        <v>4.9763415717991055</v>
      </c>
      <c r="MM114" s="127">
        <f t="shared" si="343"/>
        <v>4.9341359407182726</v>
      </c>
      <c r="MN114" s="127">
        <f t="shared" si="343"/>
        <v>5.9364681121459739</v>
      </c>
      <c r="MO114" s="127">
        <f t="shared" si="343"/>
        <v>5.8320793847821086</v>
      </c>
      <c r="MP114" s="127">
        <f t="shared" si="343"/>
        <v>5.7772835550521124</v>
      </c>
      <c r="MQ114" s="127">
        <f t="shared" si="343"/>
        <v>5.7189783868406217</v>
      </c>
      <c r="MR114" s="127">
        <f t="shared" si="343"/>
        <v>5.1886241022425796</v>
      </c>
      <c r="MS114" s="127">
        <f t="shared" si="343"/>
        <v>5.0881346211584342</v>
      </c>
      <c r="MT114" s="127">
        <f t="shared" si="343"/>
        <v>4.966868541872187</v>
      </c>
      <c r="MU114" s="127">
        <f t="shared" si="343"/>
        <v>4.9235521719746984</v>
      </c>
      <c r="MV114" s="127">
        <f t="shared" si="343"/>
        <v>5.1168310838677131</v>
      </c>
      <c r="MW114" s="127">
        <f t="shared" si="343"/>
        <v>4.7114588035420839</v>
      </c>
      <c r="MX114" s="127">
        <f t="shared" si="343"/>
        <v>4.7876002470574646</v>
      </c>
      <c r="MY114" s="127">
        <f t="shared" si="343"/>
        <v>4.8790688632139689</v>
      </c>
      <c r="MZ114" s="127">
        <f t="shared" si="343"/>
        <v>5.0193281972489885</v>
      </c>
      <c r="NA114" s="127">
        <f t="shared" si="343"/>
        <v>5.8001061927411834</v>
      </c>
      <c r="NB114" s="127">
        <f t="shared" si="343"/>
        <v>5.8094649384136359</v>
      </c>
      <c r="NC114" s="127">
        <f t="shared" si="343"/>
        <v>5.8843760561730099</v>
      </c>
      <c r="ND114" s="127">
        <f t="shared" si="343"/>
        <v>5.729894887537303</v>
      </c>
      <c r="NE114" s="127">
        <f t="shared" si="343"/>
        <v>5.9043172667802475</v>
      </c>
    </row>
    <row r="115" spans="1:369" s="38" customFormat="1">
      <c r="A115" s="24" t="s">
        <v>216</v>
      </c>
      <c r="B115" s="24">
        <f>B100</f>
        <v>6.5345512476827645E-3</v>
      </c>
      <c r="C115" s="24">
        <f t="shared" si="336"/>
        <v>2.4961811195541228E-3</v>
      </c>
      <c r="D115" s="24">
        <f t="shared" si="336"/>
        <v>1.7556999224099673E-3</v>
      </c>
      <c r="E115" s="24">
        <f t="shared" si="336"/>
        <v>1.0598974426619461E-3</v>
      </c>
      <c r="F115" s="24">
        <f t="shared" si="336"/>
        <v>2.9616580194701215E-3</v>
      </c>
      <c r="G115" s="24">
        <f t="shared" si="336"/>
        <v>2.7061678733851279E-3</v>
      </c>
      <c r="H115" s="24">
        <f t="shared" si="336"/>
        <v>7.2167076811105006E-3</v>
      </c>
      <c r="I115" s="24">
        <f t="shared" si="336"/>
        <v>5.2717687963831597E-2</v>
      </c>
      <c r="J115" s="24">
        <f t="shared" si="336"/>
        <v>1.2229655758945685E-3</v>
      </c>
      <c r="K115" s="24">
        <f t="shared" si="336"/>
        <v>1.6436460299436555E-3</v>
      </c>
      <c r="L115" s="24">
        <f t="shared" si="336"/>
        <v>4.972033675232005E-2</v>
      </c>
      <c r="M115" s="24">
        <f t="shared" si="336"/>
        <v>1.2745205148197961E-3</v>
      </c>
      <c r="N115" s="24">
        <f t="shared" si="336"/>
        <v>8.8465094941834771E-4</v>
      </c>
      <c r="O115" s="24">
        <f t="shared" si="336"/>
        <v>5.3499830223006656E-3</v>
      </c>
      <c r="P115" s="24">
        <f t="shared" si="336"/>
        <v>1.904383093336722E-3</v>
      </c>
      <c r="Q115" s="24">
        <f t="shared" si="336"/>
        <v>4.8401641033532011E-3</v>
      </c>
      <c r="R115" s="24">
        <f t="shared" si="336"/>
        <v>1.6585596996939952E-3</v>
      </c>
      <c r="S115" s="24">
        <f t="shared" si="336"/>
        <v>3.2664727878617809E-3</v>
      </c>
      <c r="T115" s="24">
        <f t="shared" si="336"/>
        <v>2.1798026024991402E-3</v>
      </c>
      <c r="U115" s="24">
        <f t="shared" si="336"/>
        <v>8.6291402851007332E-4</v>
      </c>
      <c r="V115" s="24">
        <f t="shared" si="336"/>
        <v>7.427955966905999E-4</v>
      </c>
      <c r="W115" s="24">
        <f t="shared" si="336"/>
        <v>2.9334785610151868E-3</v>
      </c>
      <c r="X115" s="24">
        <f t="shared" si="336"/>
        <v>2.2252431249214825E-3</v>
      </c>
      <c r="Y115" s="24">
        <f t="shared" si="336"/>
        <v>8.548404060910533E-4</v>
      </c>
      <c r="Z115" s="24">
        <f t="shared" si="336"/>
        <v>1.3912308008357619E-3</v>
      </c>
      <c r="AA115" s="24">
        <f t="shared" si="336"/>
        <v>1.1588080961411177E-3</v>
      </c>
      <c r="AB115" s="24">
        <f t="shared" si="336"/>
        <v>0</v>
      </c>
      <c r="AC115" s="24">
        <f t="shared" si="336"/>
        <v>0</v>
      </c>
      <c r="AD115" s="24">
        <f t="shared" si="336"/>
        <v>0</v>
      </c>
      <c r="AE115" s="24">
        <f t="shared" si="336"/>
        <v>0</v>
      </c>
      <c r="AF115" s="24">
        <f t="shared" si="336"/>
        <v>0</v>
      </c>
      <c r="AG115" s="24">
        <f t="shared" si="336"/>
        <v>0</v>
      </c>
      <c r="AH115" s="24">
        <f t="shared" si="336"/>
        <v>0</v>
      </c>
      <c r="AI115" s="24">
        <f t="shared" si="336"/>
        <v>0</v>
      </c>
      <c r="AJ115" s="24">
        <f t="shared" si="336"/>
        <v>7.1624772666310712E-4</v>
      </c>
      <c r="AK115" s="24">
        <f t="shared" si="336"/>
        <v>5.8231588248398945E-4</v>
      </c>
      <c r="AL115" s="24">
        <f t="shared" si="336"/>
        <v>9.6193941179437777E-4</v>
      </c>
      <c r="AM115" s="24">
        <f t="shared" si="336"/>
        <v>4.2025911699501706E-3</v>
      </c>
      <c r="AN115" s="24">
        <f t="shared" si="336"/>
        <v>1.5345763252916859E-3</v>
      </c>
      <c r="AO115" s="24">
        <f t="shared" si="336"/>
        <v>9.198824804803496E-3</v>
      </c>
      <c r="AP115" s="24">
        <f t="shared" si="336"/>
        <v>1.9381391152377715E-3</v>
      </c>
      <c r="AQ115" s="24">
        <f t="shared" si="336"/>
        <v>1.495239168473473E-3</v>
      </c>
      <c r="AR115" s="24">
        <f t="shared" si="336"/>
        <v>2.20628173691911E-2</v>
      </c>
      <c r="AS115" s="24">
        <f t="shared" si="336"/>
        <v>1.3512475685598612E-3</v>
      </c>
      <c r="AT115" s="24">
        <f t="shared" si="336"/>
        <v>4.4828489088864061E-2</v>
      </c>
      <c r="AU115" s="24">
        <f t="shared" si="336"/>
        <v>4.7673744388855153E-2</v>
      </c>
      <c r="AV115" s="24">
        <f t="shared" si="336"/>
        <v>1.3125099181693666E-3</v>
      </c>
      <c r="AW115" s="24">
        <f t="shared" si="336"/>
        <v>0</v>
      </c>
      <c r="AX115" s="83">
        <f>AX100</f>
        <v>0</v>
      </c>
      <c r="AY115" s="83">
        <f t="shared" si="337"/>
        <v>0</v>
      </c>
      <c r="AZ115" s="83">
        <f t="shared" si="337"/>
        <v>0</v>
      </c>
      <c r="BA115" s="83">
        <f t="shared" si="337"/>
        <v>0</v>
      </c>
      <c r="BB115" s="83">
        <f t="shared" si="337"/>
        <v>0</v>
      </c>
      <c r="BC115" s="83">
        <f t="shared" si="337"/>
        <v>0</v>
      </c>
      <c r="BD115" s="83">
        <f t="shared" si="337"/>
        <v>0</v>
      </c>
      <c r="BE115" s="83">
        <f t="shared" si="337"/>
        <v>0</v>
      </c>
      <c r="BF115" s="83">
        <f t="shared" si="337"/>
        <v>0</v>
      </c>
      <c r="BG115" s="83">
        <f t="shared" si="337"/>
        <v>0</v>
      </c>
      <c r="BH115" s="83">
        <f t="shared" si="337"/>
        <v>0</v>
      </c>
      <c r="BI115" s="83">
        <f t="shared" si="337"/>
        <v>0</v>
      </c>
      <c r="BJ115" s="83">
        <f t="shared" si="337"/>
        <v>2.3783408142393787E-3</v>
      </c>
      <c r="BK115" s="83">
        <f t="shared" si="337"/>
        <v>0</v>
      </c>
      <c r="BL115" s="83">
        <f t="shared" si="337"/>
        <v>0</v>
      </c>
      <c r="BM115" s="83">
        <f t="shared" si="337"/>
        <v>2.4646124661306056E-3</v>
      </c>
      <c r="BN115" s="83">
        <f t="shared" si="337"/>
        <v>0</v>
      </c>
      <c r="BO115" s="83">
        <f t="shared" si="337"/>
        <v>0</v>
      </c>
      <c r="BP115" s="83">
        <f t="shared" si="337"/>
        <v>2.8201906921186603E-3</v>
      </c>
      <c r="BQ115" s="83">
        <f t="shared" si="337"/>
        <v>0</v>
      </c>
      <c r="BR115" s="83">
        <f t="shared" si="337"/>
        <v>0</v>
      </c>
      <c r="BS115" s="83">
        <f t="shared" si="337"/>
        <v>2.7943163351501019E-3</v>
      </c>
      <c r="BT115" s="83">
        <f t="shared" si="337"/>
        <v>5.5998336078822786E-3</v>
      </c>
      <c r="BU115" s="83">
        <f t="shared" si="337"/>
        <v>0</v>
      </c>
      <c r="BV115" s="83">
        <f t="shared" si="337"/>
        <v>0</v>
      </c>
      <c r="BW115" s="83">
        <f t="shared" si="337"/>
        <v>1.4171954901252981E-2</v>
      </c>
      <c r="BX115" s="83">
        <f t="shared" si="337"/>
        <v>0</v>
      </c>
      <c r="BY115" s="83">
        <f t="shared" si="337"/>
        <v>2.7133617328838674E-3</v>
      </c>
      <c r="BZ115" s="83">
        <f t="shared" si="337"/>
        <v>2.736737356126178E-3</v>
      </c>
      <c r="CA115" s="83">
        <f t="shared" si="337"/>
        <v>8.1947450267227419E-3</v>
      </c>
      <c r="CB115" s="83">
        <f t="shared" si="337"/>
        <v>2.7248596020327783E-3</v>
      </c>
      <c r="CC115" s="83">
        <f t="shared" si="337"/>
        <v>2.7539985700079459E-3</v>
      </c>
      <c r="CD115" s="83">
        <f t="shared" si="337"/>
        <v>2.715798323523214E-3</v>
      </c>
      <c r="CE115" s="83">
        <f t="shared" si="337"/>
        <v>0</v>
      </c>
      <c r="CF115" s="83">
        <f t="shared" si="337"/>
        <v>0</v>
      </c>
      <c r="CG115" s="83">
        <f t="shared" si="337"/>
        <v>0</v>
      </c>
      <c r="CH115" s="83">
        <f t="shared" si="337"/>
        <v>0</v>
      </c>
      <c r="CI115" s="83">
        <f t="shared" si="337"/>
        <v>0</v>
      </c>
      <c r="CJ115" s="83">
        <f t="shared" si="337"/>
        <v>0</v>
      </c>
      <c r="CK115" s="83">
        <f t="shared" si="337"/>
        <v>0</v>
      </c>
      <c r="CL115" s="83">
        <f t="shared" si="337"/>
        <v>0</v>
      </c>
      <c r="CM115" s="83">
        <f t="shared" si="337"/>
        <v>0</v>
      </c>
      <c r="CN115" s="83">
        <f t="shared" si="337"/>
        <v>0</v>
      </c>
      <c r="CO115" s="83">
        <f t="shared" si="337"/>
        <v>0</v>
      </c>
      <c r="CP115" s="83">
        <f t="shared" si="337"/>
        <v>0</v>
      </c>
      <c r="CQ115" s="83">
        <f t="shared" si="337"/>
        <v>0</v>
      </c>
      <c r="CR115" s="24">
        <f t="shared" si="337"/>
        <v>0</v>
      </c>
      <c r="CS115" s="24">
        <f t="shared" si="337"/>
        <v>0</v>
      </c>
      <c r="CT115" s="24">
        <f t="shared" si="337"/>
        <v>0</v>
      </c>
      <c r="CU115" s="24">
        <f t="shared" si="337"/>
        <v>0</v>
      </c>
      <c r="CV115" s="24">
        <f t="shared" si="337"/>
        <v>0</v>
      </c>
      <c r="CW115" s="24">
        <f t="shared" si="337"/>
        <v>0</v>
      </c>
      <c r="CX115" s="24">
        <f t="shared" si="337"/>
        <v>0</v>
      </c>
      <c r="CY115" s="24">
        <f t="shared" si="337"/>
        <v>0</v>
      </c>
      <c r="CZ115" s="24">
        <f t="shared" si="337"/>
        <v>0</v>
      </c>
      <c r="DA115" s="24">
        <f t="shared" si="337"/>
        <v>0</v>
      </c>
      <c r="DB115" s="24">
        <f t="shared" si="337"/>
        <v>0</v>
      </c>
      <c r="DC115" s="26">
        <f t="shared" si="336"/>
        <v>2.1548483999215312E-3</v>
      </c>
      <c r="DD115" s="26">
        <f t="shared" si="336"/>
        <v>5.8160781845118222E-3</v>
      </c>
      <c r="DE115" s="26">
        <f t="shared" si="336"/>
        <v>2.6736545962606599E-3</v>
      </c>
      <c r="DF115" s="26">
        <f t="shared" si="336"/>
        <v>4.7863021386947893E-3</v>
      </c>
      <c r="DG115" s="26">
        <f t="shared" si="336"/>
        <v>1.3457536172924096E-3</v>
      </c>
      <c r="DH115" s="26">
        <f t="shared" si="336"/>
        <v>4.6331654870460058E-3</v>
      </c>
      <c r="DI115" s="26">
        <f t="shared" si="336"/>
        <v>5.7457631343583631E-3</v>
      </c>
      <c r="DJ115" s="26">
        <f t="shared" si="336"/>
        <v>2.3716128855801118E-3</v>
      </c>
      <c r="DK115" s="26">
        <f t="shared" si="336"/>
        <v>2.2744744646304707E-3</v>
      </c>
      <c r="DL115" s="26">
        <f t="shared" si="336"/>
        <v>3.5053117222778891E-3</v>
      </c>
      <c r="DM115" s="26">
        <f t="shared" si="336"/>
        <v>3.5352332422572252E-3</v>
      </c>
      <c r="DN115" s="26">
        <f t="shared" si="336"/>
        <v>2.248017039965397E-3</v>
      </c>
      <c r="DO115" s="26">
        <f t="shared" si="336"/>
        <v>1.5743098503482374E-3</v>
      </c>
      <c r="DP115" s="26">
        <f t="shared" si="336"/>
        <v>2.1102433924501535E-3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f t="shared" si="336"/>
        <v>1.5420562257727581E-2</v>
      </c>
      <c r="DX115" s="26">
        <f t="shared" si="336"/>
        <v>9.5471795535853198E-4</v>
      </c>
      <c r="DY115" s="26">
        <f t="shared" si="336"/>
        <v>0</v>
      </c>
      <c r="DZ115" s="26">
        <f t="shared" si="338"/>
        <v>0</v>
      </c>
      <c r="EA115" s="26">
        <f t="shared" si="338"/>
        <v>0</v>
      </c>
      <c r="EB115" s="26">
        <f t="shared" si="338"/>
        <v>2.2027408355401747E-3</v>
      </c>
      <c r="EC115" s="26">
        <f t="shared" si="338"/>
        <v>2.8583022805337584E-2</v>
      </c>
      <c r="ED115" s="26">
        <f t="shared" si="338"/>
        <v>1.8270894334337896E-3</v>
      </c>
      <c r="EE115" s="26">
        <f t="shared" si="338"/>
        <v>1.3700598596446884E-3</v>
      </c>
      <c r="EF115" s="26">
        <f t="shared" si="338"/>
        <v>1.8754427401897701E-3</v>
      </c>
      <c r="EG115" s="26">
        <f t="shared" si="338"/>
        <v>3.2741600986982292E-3</v>
      </c>
      <c r="EH115" s="26">
        <f t="shared" si="338"/>
        <v>5.5547285763236161E-4</v>
      </c>
      <c r="EI115" s="26">
        <f t="shared" si="338"/>
        <v>2.756815192224009E-3</v>
      </c>
      <c r="EJ115" s="26">
        <f t="shared" si="338"/>
        <v>1.0791774989303007E-3</v>
      </c>
      <c r="EK115" s="26">
        <f t="shared" si="338"/>
        <v>6.8199533004653743E-4</v>
      </c>
      <c r="EL115" s="26">
        <f t="shared" si="338"/>
        <v>9.6398193174010568E-4</v>
      </c>
      <c r="EM115" s="26">
        <f t="shared" si="338"/>
        <v>5.7881810502821837E-3</v>
      </c>
      <c r="EN115" s="26">
        <f t="shared" si="338"/>
        <v>4.439175819396405E-3</v>
      </c>
      <c r="EO115" s="26">
        <f t="shared" si="338"/>
        <v>5.7866207619415456E-3</v>
      </c>
      <c r="EP115" s="26">
        <f t="shared" si="338"/>
        <v>4.8734382033579328E-3</v>
      </c>
      <c r="EQ115" s="26">
        <f t="shared" si="338"/>
        <v>5.5120490595098066E-3</v>
      </c>
      <c r="ER115" s="27">
        <v>0</v>
      </c>
      <c r="ES115" s="27">
        <v>0</v>
      </c>
      <c r="ET115" s="27">
        <v>0</v>
      </c>
      <c r="EU115" s="27">
        <v>0</v>
      </c>
      <c r="EV115" s="27">
        <v>0</v>
      </c>
      <c r="EW115" s="27">
        <v>0</v>
      </c>
      <c r="EX115" s="27">
        <v>0</v>
      </c>
      <c r="EY115" s="27">
        <v>0</v>
      </c>
      <c r="EZ115" s="27">
        <v>0</v>
      </c>
      <c r="FA115" s="27">
        <v>0</v>
      </c>
      <c r="FB115" s="27">
        <v>0</v>
      </c>
      <c r="FC115" s="27">
        <v>0</v>
      </c>
      <c r="FD115" s="27">
        <v>0</v>
      </c>
      <c r="FE115" s="27">
        <v>0</v>
      </c>
      <c r="FF115" s="27">
        <v>0</v>
      </c>
      <c r="FG115" s="27">
        <v>0</v>
      </c>
      <c r="FH115" s="27">
        <v>0</v>
      </c>
      <c r="FI115" s="27">
        <v>0</v>
      </c>
      <c r="FJ115" s="27">
        <v>0</v>
      </c>
      <c r="FK115" s="27">
        <v>0</v>
      </c>
      <c r="FL115" s="27">
        <v>0</v>
      </c>
      <c r="FM115" s="27">
        <v>0</v>
      </c>
      <c r="FN115" s="27">
        <v>0</v>
      </c>
      <c r="FO115" s="27">
        <v>0</v>
      </c>
      <c r="FP115" s="27">
        <v>0</v>
      </c>
      <c r="FQ115" s="27">
        <v>0</v>
      </c>
      <c r="FR115" s="27">
        <v>0</v>
      </c>
      <c r="FS115" s="27">
        <v>0</v>
      </c>
      <c r="FT115" s="27">
        <v>0</v>
      </c>
      <c r="FU115" s="27">
        <v>0</v>
      </c>
      <c r="FV115" s="27">
        <f>FV100</f>
        <v>0</v>
      </c>
      <c r="FW115" s="27">
        <f t="shared" si="339"/>
        <v>0</v>
      </c>
      <c r="FX115" s="27">
        <f t="shared" si="339"/>
        <v>0</v>
      </c>
      <c r="FY115" s="27">
        <f t="shared" si="339"/>
        <v>0</v>
      </c>
      <c r="FZ115" s="27">
        <f t="shared" si="339"/>
        <v>0</v>
      </c>
      <c r="GA115" s="27">
        <f t="shared" si="339"/>
        <v>0</v>
      </c>
      <c r="GB115" s="27">
        <f t="shared" si="339"/>
        <v>0</v>
      </c>
      <c r="GC115" s="27">
        <f t="shared" si="339"/>
        <v>0</v>
      </c>
      <c r="GD115" s="27">
        <f t="shared" si="339"/>
        <v>0</v>
      </c>
      <c r="GE115" s="27">
        <f t="shared" si="339"/>
        <v>0</v>
      </c>
      <c r="GF115" s="27">
        <f t="shared" si="339"/>
        <v>0</v>
      </c>
      <c r="GG115" s="27">
        <f t="shared" si="339"/>
        <v>0</v>
      </c>
      <c r="GH115" s="27">
        <f t="shared" si="339"/>
        <v>0</v>
      </c>
      <c r="GI115" s="27">
        <f t="shared" si="339"/>
        <v>0</v>
      </c>
      <c r="GJ115" s="27">
        <f t="shared" si="339"/>
        <v>0</v>
      </c>
      <c r="GK115" s="27">
        <f t="shared" si="339"/>
        <v>0</v>
      </c>
      <c r="GL115" s="27">
        <f t="shared" si="339"/>
        <v>0</v>
      </c>
      <c r="GM115" s="27">
        <f t="shared" si="339"/>
        <v>0</v>
      </c>
      <c r="GN115" s="27">
        <f t="shared" si="339"/>
        <v>0</v>
      </c>
      <c r="GO115" s="27">
        <f t="shared" si="339"/>
        <v>0</v>
      </c>
      <c r="GP115" s="27">
        <f t="shared" si="339"/>
        <v>0</v>
      </c>
      <c r="GQ115" s="27">
        <f t="shared" si="339"/>
        <v>0</v>
      </c>
      <c r="GR115" s="27">
        <f t="shared" si="339"/>
        <v>0</v>
      </c>
      <c r="GS115" s="27">
        <f t="shared" si="339"/>
        <v>0</v>
      </c>
      <c r="GT115" s="27">
        <f t="shared" si="339"/>
        <v>0</v>
      </c>
      <c r="GU115" s="27">
        <f t="shared" si="339"/>
        <v>0</v>
      </c>
      <c r="GV115" s="27">
        <f t="shared" si="339"/>
        <v>0</v>
      </c>
      <c r="GW115" s="27">
        <f t="shared" si="339"/>
        <v>0</v>
      </c>
      <c r="GX115" s="27">
        <f t="shared" si="339"/>
        <v>0</v>
      </c>
      <c r="GY115" s="27">
        <f t="shared" si="339"/>
        <v>0</v>
      </c>
      <c r="GZ115" s="27">
        <f>GZ100</f>
        <v>0</v>
      </c>
      <c r="HA115" s="27">
        <f t="shared" si="340"/>
        <v>0</v>
      </c>
      <c r="HB115" s="27">
        <f t="shared" si="340"/>
        <v>0</v>
      </c>
      <c r="HC115" s="27">
        <f t="shared" si="340"/>
        <v>0</v>
      </c>
      <c r="HD115" s="27">
        <f t="shared" si="340"/>
        <v>0</v>
      </c>
      <c r="HE115" s="27">
        <f t="shared" si="340"/>
        <v>0</v>
      </c>
      <c r="HF115" s="27">
        <f t="shared" si="340"/>
        <v>0</v>
      </c>
      <c r="HG115" s="27">
        <f t="shared" si="340"/>
        <v>0</v>
      </c>
      <c r="HH115" s="27">
        <f t="shared" si="340"/>
        <v>0</v>
      </c>
      <c r="HI115" s="27">
        <f t="shared" si="340"/>
        <v>0</v>
      </c>
      <c r="HJ115" s="27">
        <f t="shared" si="340"/>
        <v>0</v>
      </c>
      <c r="HK115" s="27">
        <f t="shared" si="340"/>
        <v>0</v>
      </c>
      <c r="HL115" s="27">
        <f t="shared" si="340"/>
        <v>0</v>
      </c>
      <c r="HM115" s="27">
        <f t="shared" si="340"/>
        <v>0</v>
      </c>
      <c r="HN115" s="27">
        <f t="shared" si="340"/>
        <v>0</v>
      </c>
      <c r="HO115" s="27">
        <f t="shared" si="340"/>
        <v>0</v>
      </c>
      <c r="HP115" s="27">
        <f t="shared" si="340"/>
        <v>0</v>
      </c>
      <c r="HQ115" s="27">
        <f t="shared" si="340"/>
        <v>0</v>
      </c>
      <c r="HR115" s="27">
        <f t="shared" si="340"/>
        <v>0</v>
      </c>
      <c r="HS115" s="27">
        <f t="shared" si="340"/>
        <v>0</v>
      </c>
      <c r="HT115" s="27">
        <f t="shared" si="340"/>
        <v>0</v>
      </c>
      <c r="HU115" s="27">
        <f t="shared" si="340"/>
        <v>0</v>
      </c>
      <c r="HV115" s="27">
        <f t="shared" si="340"/>
        <v>0</v>
      </c>
      <c r="HW115" s="27">
        <f t="shared" si="340"/>
        <v>0</v>
      </c>
      <c r="HX115" s="27">
        <f t="shared" si="340"/>
        <v>0</v>
      </c>
      <c r="HY115" s="27">
        <f t="shared" si="340"/>
        <v>0</v>
      </c>
      <c r="HZ115" s="27">
        <f t="shared" si="340"/>
        <v>0</v>
      </c>
      <c r="IA115" s="27">
        <f t="shared" si="340"/>
        <v>0</v>
      </c>
      <c r="IB115" s="27">
        <f t="shared" si="340"/>
        <v>0</v>
      </c>
      <c r="IC115" s="27">
        <f t="shared" si="340"/>
        <v>0</v>
      </c>
      <c r="ID115" s="27">
        <f t="shared" si="340"/>
        <v>0</v>
      </c>
      <c r="IE115" s="27">
        <f t="shared" si="340"/>
        <v>0</v>
      </c>
      <c r="IF115" s="27">
        <f t="shared" si="340"/>
        <v>0</v>
      </c>
      <c r="IG115" s="27">
        <f t="shared" si="340"/>
        <v>0</v>
      </c>
      <c r="IH115" s="27">
        <f t="shared" si="340"/>
        <v>0</v>
      </c>
      <c r="II115" s="27">
        <f t="shared" si="340"/>
        <v>0</v>
      </c>
      <c r="IJ115" s="27">
        <f t="shared" si="340"/>
        <v>0</v>
      </c>
      <c r="IK115" s="27">
        <f t="shared" si="340"/>
        <v>0</v>
      </c>
      <c r="IL115" s="27">
        <f t="shared" si="340"/>
        <v>0</v>
      </c>
      <c r="IM115" s="27">
        <f t="shared" si="340"/>
        <v>0</v>
      </c>
      <c r="IN115" s="27">
        <f t="shared" si="340"/>
        <v>0</v>
      </c>
      <c r="IO115" s="27">
        <f t="shared" si="340"/>
        <v>0</v>
      </c>
      <c r="IP115" s="27">
        <f t="shared" si="340"/>
        <v>0</v>
      </c>
      <c r="IQ115" s="27">
        <f t="shared" si="340"/>
        <v>0</v>
      </c>
      <c r="IR115" s="27">
        <f t="shared" si="340"/>
        <v>0</v>
      </c>
      <c r="IS115" s="27">
        <f t="shared" si="340"/>
        <v>0</v>
      </c>
      <c r="IT115" s="27">
        <f>IT100</f>
        <v>0</v>
      </c>
      <c r="IU115" s="27">
        <f t="shared" si="341"/>
        <v>2.2630147437473396E-3</v>
      </c>
      <c r="IV115" s="27">
        <f t="shared" si="341"/>
        <v>0</v>
      </c>
      <c r="IW115" s="27">
        <f t="shared" si="341"/>
        <v>4.6572154316525931E-3</v>
      </c>
      <c r="IX115" s="27">
        <f t="shared" si="341"/>
        <v>0</v>
      </c>
      <c r="IY115" s="27">
        <f t="shared" si="341"/>
        <v>2.1680028711845681E-3</v>
      </c>
      <c r="IZ115" s="27">
        <f t="shared" si="341"/>
        <v>0</v>
      </c>
      <c r="JA115" s="27">
        <f t="shared" si="341"/>
        <v>0</v>
      </c>
      <c r="JB115" s="27">
        <f t="shared" si="341"/>
        <v>0</v>
      </c>
      <c r="JC115" s="27">
        <f t="shared" si="341"/>
        <v>4.3593533435823248E-3</v>
      </c>
      <c r="JD115" s="27">
        <f t="shared" si="341"/>
        <v>4.3081674111633142E-3</v>
      </c>
      <c r="JE115" s="27">
        <f t="shared" si="341"/>
        <v>2.2282832718809441E-3</v>
      </c>
      <c r="JF115" s="27">
        <f t="shared" si="341"/>
        <v>2.191904827717331E-3</v>
      </c>
      <c r="JG115" s="27">
        <f t="shared" si="341"/>
        <v>4.5973767978844601E-3</v>
      </c>
      <c r="JH115" s="27">
        <f t="shared" si="341"/>
        <v>0</v>
      </c>
      <c r="JI115" s="27">
        <f t="shared" si="341"/>
        <v>0</v>
      </c>
      <c r="JJ115" s="27">
        <f t="shared" si="341"/>
        <v>0</v>
      </c>
      <c r="JK115" s="27">
        <f>JK100</f>
        <v>0</v>
      </c>
      <c r="JL115" s="27">
        <f t="shared" si="342"/>
        <v>2.1968352586157315E-3</v>
      </c>
      <c r="JM115" s="27">
        <f t="shared" si="342"/>
        <v>0</v>
      </c>
      <c r="JN115" s="27">
        <f t="shared" si="342"/>
        <v>2.2146607715084867E-3</v>
      </c>
      <c r="JO115" s="27">
        <f t="shared" si="342"/>
        <v>2.3773811107911085E-3</v>
      </c>
      <c r="JP115" s="27">
        <f t="shared" si="342"/>
        <v>0</v>
      </c>
      <c r="JQ115" s="27">
        <f t="shared" si="342"/>
        <v>0</v>
      </c>
      <c r="JR115" s="27">
        <f t="shared" si="342"/>
        <v>0</v>
      </c>
      <c r="JS115" s="27">
        <f t="shared" si="342"/>
        <v>0</v>
      </c>
      <c r="JT115" s="27">
        <f t="shared" si="342"/>
        <v>0</v>
      </c>
      <c r="JU115" s="27">
        <f t="shared" si="342"/>
        <v>0</v>
      </c>
      <c r="JV115" s="27">
        <f t="shared" si="342"/>
        <v>0</v>
      </c>
      <c r="JW115" s="27">
        <f t="shared" si="342"/>
        <v>0</v>
      </c>
      <c r="JX115" s="27">
        <f t="shared" si="342"/>
        <v>0</v>
      </c>
      <c r="JY115" s="27">
        <f t="shared" si="342"/>
        <v>0</v>
      </c>
      <c r="JZ115" s="27">
        <f t="shared" si="342"/>
        <v>0</v>
      </c>
      <c r="KA115" s="27">
        <f t="shared" si="342"/>
        <v>0</v>
      </c>
      <c r="KB115" s="27">
        <f t="shared" si="342"/>
        <v>0</v>
      </c>
      <c r="KC115" s="27">
        <f t="shared" si="342"/>
        <v>0</v>
      </c>
      <c r="KD115" s="27">
        <f t="shared" si="342"/>
        <v>0</v>
      </c>
      <c r="KE115" s="27">
        <f t="shared" si="342"/>
        <v>0</v>
      </c>
      <c r="KF115" s="27">
        <f t="shared" si="342"/>
        <v>0</v>
      </c>
      <c r="KG115" s="27">
        <f t="shared" si="342"/>
        <v>0</v>
      </c>
      <c r="KH115" s="27">
        <f t="shared" si="342"/>
        <v>1.1846558410066189E-2</v>
      </c>
      <c r="KI115" s="27">
        <f t="shared" si="342"/>
        <v>0</v>
      </c>
      <c r="KJ115" s="27">
        <f t="shared" si="342"/>
        <v>0</v>
      </c>
      <c r="KK115" s="27">
        <f t="shared" si="342"/>
        <v>0</v>
      </c>
      <c r="KL115" s="27">
        <f t="shared" si="342"/>
        <v>0</v>
      </c>
      <c r="KM115" s="238">
        <f t="shared" si="342"/>
        <v>0</v>
      </c>
      <c r="KN115" s="238">
        <f t="shared" si="342"/>
        <v>0</v>
      </c>
      <c r="KO115" s="239">
        <f t="shared" si="342"/>
        <v>0</v>
      </c>
      <c r="KP115" s="239">
        <f t="shared" si="342"/>
        <v>0</v>
      </c>
      <c r="KQ115" s="239">
        <f t="shared" si="342"/>
        <v>0</v>
      </c>
      <c r="KR115" s="239">
        <f t="shared" si="342"/>
        <v>0</v>
      </c>
      <c r="KS115" s="239">
        <f t="shared" si="342"/>
        <v>0</v>
      </c>
      <c r="KT115" s="239">
        <f t="shared" si="342"/>
        <v>0</v>
      </c>
      <c r="KU115" s="239">
        <f t="shared" si="342"/>
        <v>0</v>
      </c>
      <c r="KV115" s="239">
        <f t="shared" si="342"/>
        <v>0</v>
      </c>
      <c r="KW115" s="239">
        <f t="shared" si="342"/>
        <v>0</v>
      </c>
      <c r="KX115" s="239">
        <f t="shared" si="342"/>
        <v>0</v>
      </c>
      <c r="KY115" s="239">
        <f t="shared" si="342"/>
        <v>0</v>
      </c>
      <c r="KZ115" s="239">
        <f t="shared" si="342"/>
        <v>0</v>
      </c>
      <c r="LA115" s="239">
        <f t="shared" si="342"/>
        <v>0</v>
      </c>
      <c r="LB115" s="239">
        <f t="shared" si="342"/>
        <v>0</v>
      </c>
      <c r="LC115" s="239">
        <f t="shared" si="342"/>
        <v>0</v>
      </c>
      <c r="LD115" s="239">
        <f t="shared" si="342"/>
        <v>0</v>
      </c>
      <c r="LE115" s="239">
        <f t="shared" si="342"/>
        <v>0</v>
      </c>
      <c r="LF115" s="239">
        <f t="shared" si="342"/>
        <v>0</v>
      </c>
      <c r="LG115" s="239">
        <f t="shared" si="342"/>
        <v>0</v>
      </c>
      <c r="LH115" s="239">
        <f t="shared" si="342"/>
        <v>0</v>
      </c>
      <c r="LI115" s="239">
        <f t="shared" si="342"/>
        <v>0</v>
      </c>
      <c r="LJ115" s="239">
        <f t="shared" si="342"/>
        <v>0</v>
      </c>
      <c r="LK115" s="239">
        <f t="shared" si="342"/>
        <v>0</v>
      </c>
      <c r="LL115" s="239">
        <f t="shared" si="342"/>
        <v>0</v>
      </c>
      <c r="LM115" s="240">
        <f t="shared" si="342"/>
        <v>0</v>
      </c>
      <c r="LN115" s="240">
        <f t="shared" si="342"/>
        <v>0</v>
      </c>
      <c r="LO115" s="240">
        <f t="shared" si="342"/>
        <v>0</v>
      </c>
      <c r="LP115" s="240">
        <f t="shared" si="342"/>
        <v>0</v>
      </c>
      <c r="LQ115" s="240">
        <f t="shared" si="342"/>
        <v>0</v>
      </c>
      <c r="LR115" s="240">
        <f t="shared" si="342"/>
        <v>0</v>
      </c>
      <c r="LS115" s="240">
        <f t="shared" si="342"/>
        <v>0</v>
      </c>
      <c r="LT115" s="127">
        <f>LT100</f>
        <v>0</v>
      </c>
      <c r="LU115" s="127">
        <f t="shared" si="343"/>
        <v>0</v>
      </c>
      <c r="LV115" s="127">
        <f t="shared" si="343"/>
        <v>0</v>
      </c>
      <c r="LW115" s="127">
        <f t="shared" si="343"/>
        <v>0</v>
      </c>
      <c r="LX115" s="127">
        <f t="shared" si="343"/>
        <v>0</v>
      </c>
      <c r="LY115" s="127">
        <f t="shared" si="343"/>
        <v>0</v>
      </c>
      <c r="LZ115" s="127">
        <f t="shared" si="343"/>
        <v>0</v>
      </c>
      <c r="MA115" s="127">
        <f t="shared" si="343"/>
        <v>0</v>
      </c>
      <c r="MB115" s="127">
        <f t="shared" si="343"/>
        <v>0</v>
      </c>
      <c r="MC115" s="127">
        <f t="shared" si="343"/>
        <v>0</v>
      </c>
      <c r="MD115" s="127">
        <f t="shared" si="343"/>
        <v>0</v>
      </c>
      <c r="ME115" s="127">
        <f t="shared" si="343"/>
        <v>0</v>
      </c>
      <c r="MF115" s="127">
        <f t="shared" si="343"/>
        <v>0</v>
      </c>
      <c r="MG115" s="127">
        <f t="shared" si="343"/>
        <v>0</v>
      </c>
      <c r="MH115" s="127">
        <f t="shared" si="343"/>
        <v>0</v>
      </c>
      <c r="MI115" s="127">
        <f t="shared" si="343"/>
        <v>0</v>
      </c>
      <c r="MJ115" s="127">
        <f t="shared" si="343"/>
        <v>0</v>
      </c>
      <c r="MK115" s="127">
        <f t="shared" si="343"/>
        <v>0</v>
      </c>
      <c r="ML115" s="127">
        <f t="shared" si="343"/>
        <v>0</v>
      </c>
      <c r="MM115" s="127">
        <f t="shared" si="343"/>
        <v>0</v>
      </c>
      <c r="MN115" s="127">
        <f t="shared" si="343"/>
        <v>0</v>
      </c>
      <c r="MO115" s="127">
        <f t="shared" si="343"/>
        <v>0</v>
      </c>
      <c r="MP115" s="127">
        <f t="shared" si="343"/>
        <v>0</v>
      </c>
      <c r="MQ115" s="127">
        <f t="shared" si="343"/>
        <v>0</v>
      </c>
      <c r="MR115" s="127">
        <f t="shared" si="343"/>
        <v>0</v>
      </c>
      <c r="MS115" s="127">
        <f t="shared" si="343"/>
        <v>0</v>
      </c>
      <c r="MT115" s="127">
        <f t="shared" si="343"/>
        <v>0</v>
      </c>
      <c r="MU115" s="127">
        <f t="shared" si="343"/>
        <v>0</v>
      </c>
      <c r="MV115" s="127">
        <f t="shared" si="343"/>
        <v>0</v>
      </c>
      <c r="MW115" s="127">
        <f t="shared" si="343"/>
        <v>0</v>
      </c>
      <c r="MX115" s="127">
        <f t="shared" si="343"/>
        <v>0</v>
      </c>
      <c r="MY115" s="127">
        <f t="shared" si="343"/>
        <v>0</v>
      </c>
      <c r="MZ115" s="127">
        <f t="shared" si="343"/>
        <v>0</v>
      </c>
      <c r="NA115" s="127">
        <f t="shared" si="343"/>
        <v>0</v>
      </c>
      <c r="NB115" s="127">
        <f t="shared" si="343"/>
        <v>0</v>
      </c>
      <c r="NC115" s="127">
        <f t="shared" si="343"/>
        <v>0</v>
      </c>
      <c r="ND115" s="127">
        <f t="shared" si="343"/>
        <v>0</v>
      </c>
      <c r="NE115" s="127">
        <f t="shared" si="343"/>
        <v>0</v>
      </c>
    </row>
    <row r="116" spans="1:369" s="38" customFormat="1">
      <c r="A116" s="24" t="s">
        <v>217</v>
      </c>
      <c r="B116" s="24">
        <f>B101</f>
        <v>3.701867436875244E-2</v>
      </c>
      <c r="C116" s="24">
        <f t="shared" si="336"/>
        <v>3.6420882918455383E-2</v>
      </c>
      <c r="D116" s="24">
        <f t="shared" si="336"/>
        <v>3.265617167251026E-2</v>
      </c>
      <c r="E116" s="24">
        <f t="shared" si="336"/>
        <v>3.2364098212482338E-2</v>
      </c>
      <c r="F116" s="24">
        <f t="shared" si="336"/>
        <v>2.8278455464977714E-2</v>
      </c>
      <c r="G116" s="24">
        <f t="shared" si="336"/>
        <v>3.3316798394290553E-2</v>
      </c>
      <c r="H116" s="24">
        <f t="shared" si="336"/>
        <v>4.0308751873335137E-2</v>
      </c>
      <c r="I116" s="24">
        <f t="shared" si="336"/>
        <v>3.380692682313792E-2</v>
      </c>
      <c r="J116" s="24">
        <f t="shared" si="336"/>
        <v>2.9295058928176031E-2</v>
      </c>
      <c r="K116" s="24">
        <f t="shared" si="336"/>
        <v>3.6474804078424732E-2</v>
      </c>
      <c r="L116" s="24">
        <f t="shared" si="336"/>
        <v>3.3759993182753328E-2</v>
      </c>
      <c r="M116" s="24">
        <f t="shared" si="336"/>
        <v>3.2841342914920371E-2</v>
      </c>
      <c r="N116" s="24">
        <f t="shared" si="336"/>
        <v>3.3819361980052323E-2</v>
      </c>
      <c r="O116" s="24">
        <f t="shared" si="336"/>
        <v>2.5067206162342207E-2</v>
      </c>
      <c r="P116" s="24">
        <f t="shared" si="336"/>
        <v>2.84164343158433E-2</v>
      </c>
      <c r="Q116" s="24">
        <f t="shared" si="336"/>
        <v>2.7272380076328314E-2</v>
      </c>
      <c r="R116" s="24">
        <f t="shared" si="336"/>
        <v>2.7209612114227229E-2</v>
      </c>
      <c r="S116" s="24">
        <f t="shared" si="336"/>
        <v>2.8193947538653129E-2</v>
      </c>
      <c r="T116" s="24">
        <f t="shared" si="336"/>
        <v>3.2415718704526218E-2</v>
      </c>
      <c r="U116" s="24">
        <f t="shared" si="336"/>
        <v>2.7088529930913288E-2</v>
      </c>
      <c r="V116" s="24">
        <f t="shared" si="336"/>
        <v>2.5619058273928033E-2</v>
      </c>
      <c r="W116" s="24">
        <f t="shared" si="336"/>
        <v>2.4056843013136587E-2</v>
      </c>
      <c r="X116" s="24">
        <f t="shared" si="336"/>
        <v>2.4017669636570534E-2</v>
      </c>
      <c r="Y116" s="24">
        <f t="shared" si="336"/>
        <v>2.7616432376969438E-2</v>
      </c>
      <c r="Z116" s="24">
        <f t="shared" si="336"/>
        <v>2.0246559174731248E-2</v>
      </c>
      <c r="AA116" s="24">
        <f t="shared" si="336"/>
        <v>2.2297314460016173E-2</v>
      </c>
      <c r="AB116" s="24">
        <f t="shared" si="336"/>
        <v>2.319073880729346E-2</v>
      </c>
      <c r="AC116" s="24">
        <f t="shared" si="336"/>
        <v>2.5705592459357073E-2</v>
      </c>
      <c r="AD116" s="24">
        <f t="shared" si="336"/>
        <v>1.7097610892150783E-2</v>
      </c>
      <c r="AE116" s="24">
        <f t="shared" si="336"/>
        <v>1.4409985152306307E-2</v>
      </c>
      <c r="AF116" s="24">
        <f t="shared" si="336"/>
        <v>2.6363309306593564E-2</v>
      </c>
      <c r="AG116" s="24">
        <f t="shared" si="336"/>
        <v>2.4559212975867103E-2</v>
      </c>
      <c r="AH116" s="24">
        <f t="shared" si="336"/>
        <v>2.6544842149972027E-2</v>
      </c>
      <c r="AI116" s="24">
        <f t="shared" si="336"/>
        <v>0</v>
      </c>
      <c r="AJ116" s="24">
        <f t="shared" si="336"/>
        <v>4.8383857301821605E-2</v>
      </c>
      <c r="AK116" s="24">
        <f t="shared" si="336"/>
        <v>4.8963574704524629E-2</v>
      </c>
      <c r="AL116" s="24">
        <f t="shared" si="336"/>
        <v>3.268096186902792E-2</v>
      </c>
      <c r="AM116" s="24">
        <f t="shared" si="336"/>
        <v>3.6250459736352846E-2</v>
      </c>
      <c r="AN116" s="24">
        <f t="shared" si="336"/>
        <v>3.4400373874899998E-2</v>
      </c>
      <c r="AO116" s="24">
        <f t="shared" si="336"/>
        <v>3.4107357564235934E-2</v>
      </c>
      <c r="AP116" s="24">
        <f t="shared" si="336"/>
        <v>3.0788427669363492E-2</v>
      </c>
      <c r="AQ116" s="24">
        <f t="shared" si="336"/>
        <v>3.1074638506936189E-2</v>
      </c>
      <c r="AR116" s="24">
        <f t="shared" si="336"/>
        <v>4.1269851098132929E-2</v>
      </c>
      <c r="AS116" s="24">
        <f t="shared" si="336"/>
        <v>3.5459863930047748E-2</v>
      </c>
      <c r="AT116" s="24">
        <f t="shared" si="336"/>
        <v>3.5070786971486773E-2</v>
      </c>
      <c r="AU116" s="24">
        <f t="shared" si="336"/>
        <v>3.1153222654162264E-2</v>
      </c>
      <c r="AV116" s="24">
        <f t="shared" si="336"/>
        <v>2.8125365197638433E-2</v>
      </c>
      <c r="AW116" s="24">
        <f t="shared" si="336"/>
        <v>1.5535395847770948E-2</v>
      </c>
      <c r="AX116" s="83">
        <f>AX101</f>
        <v>6.9533795715630536E-2</v>
      </c>
      <c r="AY116" s="83">
        <f t="shared" si="337"/>
        <v>0</v>
      </c>
      <c r="AZ116" s="83">
        <f t="shared" si="337"/>
        <v>4.3275489648187199E-2</v>
      </c>
      <c r="BA116" s="83">
        <f t="shared" si="337"/>
        <v>0.10038010363159022</v>
      </c>
      <c r="BB116" s="83">
        <f t="shared" si="337"/>
        <v>1.230121856219251E-2</v>
      </c>
      <c r="BC116" s="83">
        <f t="shared" si="337"/>
        <v>2.6292057431819043E-2</v>
      </c>
      <c r="BD116" s="83">
        <f t="shared" si="337"/>
        <v>0</v>
      </c>
      <c r="BE116" s="83">
        <f t="shared" si="337"/>
        <v>2.465738059613146E-2</v>
      </c>
      <c r="BF116" s="83">
        <f t="shared" si="337"/>
        <v>1.0266974178863035E-2</v>
      </c>
      <c r="BG116" s="83">
        <f t="shared" si="337"/>
        <v>6.08472960707293E-2</v>
      </c>
      <c r="BH116" s="83">
        <f t="shared" si="337"/>
        <v>3.2468169918887076E-2</v>
      </c>
      <c r="BI116" s="83">
        <f t="shared" si="337"/>
        <v>2.6777488278136592E-2</v>
      </c>
      <c r="BJ116" s="83">
        <f t="shared" si="337"/>
        <v>3.2143424173594837E-2</v>
      </c>
      <c r="BK116" s="83">
        <f t="shared" si="337"/>
        <v>2.4660416687418151E-2</v>
      </c>
      <c r="BL116" s="83">
        <f t="shared" si="337"/>
        <v>2.3396178483063013E-2</v>
      </c>
      <c r="BM116" s="83">
        <f t="shared" si="337"/>
        <v>2.2206260613298331E-2</v>
      </c>
      <c r="BN116" s="83">
        <f t="shared" si="337"/>
        <v>1.1779067185426264E-2</v>
      </c>
      <c r="BO116" s="83">
        <f t="shared" si="337"/>
        <v>1.3117846642051675E-2</v>
      </c>
      <c r="BP116" s="83">
        <f t="shared" si="337"/>
        <v>4.2350058646141242E-3</v>
      </c>
      <c r="BQ116" s="83">
        <f t="shared" si="337"/>
        <v>6.379281597503437E-3</v>
      </c>
      <c r="BR116" s="83">
        <f t="shared" si="337"/>
        <v>6.2373336309783116E-3</v>
      </c>
      <c r="BS116" s="83">
        <f t="shared" si="337"/>
        <v>1.4686528591866704E-2</v>
      </c>
      <c r="BT116" s="83">
        <f t="shared" si="337"/>
        <v>1.68182444091599E-2</v>
      </c>
      <c r="BU116" s="83">
        <f t="shared" si="337"/>
        <v>8.4936293549135317E-3</v>
      </c>
      <c r="BV116" s="83">
        <f t="shared" si="337"/>
        <v>1.4847892101560498E-2</v>
      </c>
      <c r="BW116" s="83">
        <f t="shared" si="337"/>
        <v>2.9794310435323983E-2</v>
      </c>
      <c r="BX116" s="83">
        <f t="shared" si="337"/>
        <v>2.8544920169656162E-2</v>
      </c>
      <c r="BY116" s="83">
        <f t="shared" si="337"/>
        <v>2.2410210011800775E-2</v>
      </c>
      <c r="BZ116" s="83">
        <f t="shared" si="337"/>
        <v>1.6438744777780807E-2</v>
      </c>
      <c r="CA116" s="83">
        <f t="shared" si="337"/>
        <v>2.2560692248336345E-2</v>
      </c>
      <c r="CB116" s="83">
        <f t="shared" si="337"/>
        <v>2.0459248424420699E-2</v>
      </c>
      <c r="CC116" s="83">
        <f t="shared" si="337"/>
        <v>1.4474624161766226E-2</v>
      </c>
      <c r="CD116" s="83">
        <f t="shared" si="337"/>
        <v>3.6704183420769497E-2</v>
      </c>
      <c r="CE116" s="83">
        <f t="shared" si="337"/>
        <v>2.8252406129419521E-2</v>
      </c>
      <c r="CF116" s="83">
        <f t="shared" si="337"/>
        <v>3.0854912890185712E-2</v>
      </c>
      <c r="CG116" s="83">
        <f t="shared" si="337"/>
        <v>2.1189506765834962E-2</v>
      </c>
      <c r="CH116" s="83">
        <f t="shared" si="337"/>
        <v>2.1030727331697918E-2</v>
      </c>
      <c r="CI116" s="83">
        <f t="shared" si="337"/>
        <v>1.8633578940336935E-2</v>
      </c>
      <c r="CJ116" s="83">
        <f t="shared" si="337"/>
        <v>2.5197305786130792E-2</v>
      </c>
      <c r="CK116" s="83">
        <f t="shared" si="337"/>
        <v>1.8810534314393623E-2</v>
      </c>
      <c r="CL116" s="83">
        <f t="shared" si="337"/>
        <v>2.2923774192279537E-2</v>
      </c>
      <c r="CM116" s="83">
        <f t="shared" si="337"/>
        <v>3.5029550215731974E-2</v>
      </c>
      <c r="CN116" s="83">
        <f t="shared" si="337"/>
        <v>2.6957151462703683E-2</v>
      </c>
      <c r="CO116" s="83">
        <f t="shared" si="337"/>
        <v>0</v>
      </c>
      <c r="CP116" s="83">
        <f t="shared" si="337"/>
        <v>0</v>
      </c>
      <c r="CQ116" s="83">
        <f t="shared" si="337"/>
        <v>2.7095541977507832E-2</v>
      </c>
      <c r="CR116" s="24">
        <f t="shared" si="337"/>
        <v>3.0999665074928937E-2</v>
      </c>
      <c r="CS116" s="24">
        <f t="shared" si="337"/>
        <v>2.0644673024930473E-2</v>
      </c>
      <c r="CT116" s="24">
        <f t="shared" si="337"/>
        <v>2.9929234371420855E-2</v>
      </c>
      <c r="CU116" s="24">
        <f t="shared" si="337"/>
        <v>1.9501101745543044E-2</v>
      </c>
      <c r="CV116" s="24">
        <f t="shared" si="337"/>
        <v>2.5187374626179728E-2</v>
      </c>
      <c r="CW116" s="24">
        <f t="shared" si="337"/>
        <v>2.3584563392632998E-2</v>
      </c>
      <c r="CX116" s="24">
        <f t="shared" si="337"/>
        <v>2.564171425637712E-2</v>
      </c>
      <c r="CY116" s="24">
        <f t="shared" si="337"/>
        <v>2.5938523173832356E-2</v>
      </c>
      <c r="CZ116" s="24">
        <f t="shared" si="337"/>
        <v>3.066333658402555E-2</v>
      </c>
      <c r="DA116" s="24">
        <f t="shared" si="337"/>
        <v>4.4087485980102953E-2</v>
      </c>
      <c r="DB116" s="24">
        <f t="shared" si="337"/>
        <v>1.5983491704798729E-2</v>
      </c>
      <c r="DC116" s="26">
        <f t="shared" si="336"/>
        <v>2.521674215518448E-2</v>
      </c>
      <c r="DD116" s="26">
        <f t="shared" si="336"/>
        <v>3.1886424385732054E-2</v>
      </c>
      <c r="DE116" s="26">
        <f t="shared" si="336"/>
        <v>3.6868525099036244E-2</v>
      </c>
      <c r="DF116" s="26">
        <f t="shared" si="336"/>
        <v>2.4375078308270192E-2</v>
      </c>
      <c r="DG116" s="26">
        <f t="shared" si="336"/>
        <v>2.7365538611771597E-2</v>
      </c>
      <c r="DH116" s="26">
        <f t="shared" si="336"/>
        <v>3.10398975353669E-2</v>
      </c>
      <c r="DI116" s="26">
        <f t="shared" si="336"/>
        <v>3.4658229957962076E-2</v>
      </c>
      <c r="DJ116" s="26">
        <f t="shared" si="336"/>
        <v>4.5127049489818806E-2</v>
      </c>
      <c r="DK116" s="26">
        <f t="shared" si="336"/>
        <v>3.7883095394167635E-2</v>
      </c>
      <c r="DL116" s="26">
        <f t="shared" si="336"/>
        <v>3.0235959966941253E-2</v>
      </c>
      <c r="DM116" s="26">
        <f t="shared" si="336"/>
        <v>3.3949655421839531E-2</v>
      </c>
      <c r="DN116" s="26">
        <f t="shared" si="336"/>
        <v>2.9092726852687958E-2</v>
      </c>
      <c r="DO116" s="26">
        <f t="shared" si="336"/>
        <v>2.7417543957669929E-2</v>
      </c>
      <c r="DP116" s="26">
        <f t="shared" si="336"/>
        <v>2.2076647418001843E-2</v>
      </c>
      <c r="DQ116" s="26">
        <v>3.5182403409014837E-2</v>
      </c>
      <c r="DR116" s="26">
        <v>2.5185747052392078E-2</v>
      </c>
      <c r="DS116" s="26">
        <v>3.1487607300334446E-2</v>
      </c>
      <c r="DT116" s="26">
        <v>1.8321512306030466E-2</v>
      </c>
      <c r="DU116" s="26">
        <v>1.6668947514732975E-2</v>
      </c>
      <c r="DV116" s="26">
        <v>1.9765106023749205E-2</v>
      </c>
      <c r="DW116" s="26">
        <f t="shared" si="336"/>
        <v>8.6240985876915158E-2</v>
      </c>
      <c r="DX116" s="26">
        <f t="shared" si="336"/>
        <v>3.0128010231218451E-2</v>
      </c>
      <c r="DY116" s="26">
        <f t="shared" ref="DY116" si="344">DY101</f>
        <v>8.6983572774960341E-2</v>
      </c>
      <c r="DZ116" s="26">
        <f t="shared" si="338"/>
        <v>3.6006923374339111E-2</v>
      </c>
      <c r="EA116" s="26">
        <f t="shared" si="338"/>
        <v>3.4699502365297605E-2</v>
      </c>
      <c r="EB116" s="26">
        <f t="shared" si="338"/>
        <v>2.4699290171194287E-2</v>
      </c>
      <c r="EC116" s="26">
        <f t="shared" si="338"/>
        <v>1.8392691323416081E-2</v>
      </c>
      <c r="ED116" s="26">
        <f t="shared" si="338"/>
        <v>2.1649026109938345E-2</v>
      </c>
      <c r="EE116" s="26">
        <f t="shared" si="338"/>
        <v>1.9935243238569895E-2</v>
      </c>
      <c r="EF116" s="26">
        <f t="shared" si="338"/>
        <v>2.2074260847584952E-2</v>
      </c>
      <c r="EG116" s="26">
        <f t="shared" si="338"/>
        <v>2.3480152983166663E-2</v>
      </c>
      <c r="EH116" s="26">
        <f t="shared" si="338"/>
        <v>3.6596203839898742E-2</v>
      </c>
      <c r="EI116" s="26">
        <f t="shared" si="338"/>
        <v>2.6171144925939555E-2</v>
      </c>
      <c r="EJ116" s="26">
        <f t="shared" si="338"/>
        <v>3.1811648815506015E-2</v>
      </c>
      <c r="EK116" s="26">
        <f t="shared" si="338"/>
        <v>3.4324641103463581E-2</v>
      </c>
      <c r="EL116" s="26">
        <f t="shared" si="338"/>
        <v>3.2375758913982811E-2</v>
      </c>
      <c r="EM116" s="26">
        <f t="shared" si="338"/>
        <v>2.2535823294413584E-2</v>
      </c>
      <c r="EN116" s="26">
        <f t="shared" si="338"/>
        <v>2.1996487929880171E-2</v>
      </c>
      <c r="EO116" s="26">
        <f t="shared" si="338"/>
        <v>2.8980133291732317E-2</v>
      </c>
      <c r="EP116" s="26">
        <f t="shared" si="338"/>
        <v>2.9734922959989148E-2</v>
      </c>
      <c r="EQ116" s="26">
        <f t="shared" si="338"/>
        <v>2.8629262294192485E-2</v>
      </c>
      <c r="ER116" s="27">
        <v>6.5109332064836795E-2</v>
      </c>
      <c r="ES116" s="27">
        <v>6.0787839995917178E-2</v>
      </c>
      <c r="ET116" s="27">
        <v>7.2969657425666856E-2</v>
      </c>
      <c r="EU116" s="27">
        <v>2.6796310249909402E-2</v>
      </c>
      <c r="EV116" s="27">
        <v>5.4318586190495094E-2</v>
      </c>
      <c r="EW116" s="27">
        <v>6.3130863884205746E-2</v>
      </c>
      <c r="EX116" s="27">
        <v>5.1948769841904101E-2</v>
      </c>
      <c r="EY116" s="27">
        <v>6.1477067100242783E-2</v>
      </c>
      <c r="EZ116" s="27">
        <v>5.3971616983714991E-2</v>
      </c>
      <c r="FA116" s="27">
        <v>5.4159576928742424E-2</v>
      </c>
      <c r="FB116" s="27">
        <v>4.9970237652814137E-2</v>
      </c>
      <c r="FC116" s="27">
        <v>5.1208871254053052E-2</v>
      </c>
      <c r="FD116" s="27">
        <v>4.4608212476887649E-2</v>
      </c>
      <c r="FE116" s="27">
        <v>3.5128944796781532E-2</v>
      </c>
      <c r="FF116" s="27">
        <v>3.2044022279515999E-2</v>
      </c>
      <c r="FG116" s="27">
        <v>3.034190852742456E-2</v>
      </c>
      <c r="FH116" s="27">
        <v>2.4396211396271957E-2</v>
      </c>
      <c r="FI116" s="27">
        <v>5.8478847146534063E-2</v>
      </c>
      <c r="FJ116" s="27">
        <v>4.766770973722121E-2</v>
      </c>
      <c r="FK116" s="27">
        <v>4.3863233835517643E-2</v>
      </c>
      <c r="FL116" s="27">
        <v>6.2088493950453807E-2</v>
      </c>
      <c r="FM116" s="27">
        <v>6.7186091785938082E-2</v>
      </c>
      <c r="FN116" s="27">
        <v>6.942205624258159E-2</v>
      </c>
      <c r="FO116" s="27">
        <v>6.2375612053035705E-2</v>
      </c>
      <c r="FP116" s="27">
        <v>6.354551399553042E-2</v>
      </c>
      <c r="FQ116" s="27">
        <v>7.9534031537572644E-2</v>
      </c>
      <c r="FR116" s="27">
        <v>6.4339742661411292E-2</v>
      </c>
      <c r="FS116" s="27">
        <v>6.4745467682070013E-2</v>
      </c>
      <c r="FT116" s="27">
        <v>3.9478266458116335E-2</v>
      </c>
      <c r="FU116" s="27">
        <v>5.4699550710842232E-2</v>
      </c>
      <c r="FV116" s="27">
        <f>FV101</f>
        <v>5.6551399947720203E-2</v>
      </c>
      <c r="FW116" s="27">
        <f t="shared" si="339"/>
        <v>5.6249825015280933E-2</v>
      </c>
      <c r="FX116" s="27">
        <f t="shared" si="339"/>
        <v>5.6590811481490991E-2</v>
      </c>
      <c r="FY116" s="27">
        <f t="shared" si="339"/>
        <v>3.9367275540381427E-2</v>
      </c>
      <c r="FZ116" s="27">
        <f t="shared" si="339"/>
        <v>4.2152552143020064E-2</v>
      </c>
      <c r="GA116" s="27">
        <f t="shared" si="339"/>
        <v>3.4308234582161971E-2</v>
      </c>
      <c r="GB116" s="27">
        <f t="shared" si="339"/>
        <v>3.4205910526123075E-2</v>
      </c>
      <c r="GC116" s="27">
        <f t="shared" si="339"/>
        <v>5.4137959052391951E-2</v>
      </c>
      <c r="GD116" s="27">
        <f t="shared" si="339"/>
        <v>5.1721365254658584E-2</v>
      </c>
      <c r="GE116" s="27">
        <f t="shared" si="339"/>
        <v>5.4460417942580039E-2</v>
      </c>
      <c r="GF116" s="27">
        <f t="shared" si="339"/>
        <v>5.3233345621867288E-2</v>
      </c>
      <c r="GG116" s="27">
        <f t="shared" si="339"/>
        <v>4.0169275408966268E-2</v>
      </c>
      <c r="GH116" s="27">
        <f t="shared" si="339"/>
        <v>5.3051234512985303E-2</v>
      </c>
      <c r="GI116" s="27">
        <f t="shared" si="339"/>
        <v>5.1939746104718611E-2</v>
      </c>
      <c r="GJ116" s="27">
        <f t="shared" si="339"/>
        <v>3.4219718860680523E-2</v>
      </c>
      <c r="GK116" s="27">
        <f t="shared" si="339"/>
        <v>3.1702751802409057E-2</v>
      </c>
      <c r="GL116" s="27">
        <f t="shared" si="339"/>
        <v>3.4797538897625782E-2</v>
      </c>
      <c r="GM116" s="27">
        <f t="shared" si="339"/>
        <v>2.6388117308585986E-2</v>
      </c>
      <c r="GN116" s="27">
        <f t="shared" si="339"/>
        <v>6.163129432138862E-2</v>
      </c>
      <c r="GO116" s="27">
        <f t="shared" si="339"/>
        <v>3.4413055292684264E-2</v>
      </c>
      <c r="GP116" s="27">
        <f t="shared" si="339"/>
        <v>4.0026874796821391E-2</v>
      </c>
      <c r="GQ116" s="27">
        <f t="shared" si="339"/>
        <v>3.3950093794911491E-2</v>
      </c>
      <c r="GR116" s="27">
        <f t="shared" si="339"/>
        <v>5.4358891400425609E-2</v>
      </c>
      <c r="GS116" s="27">
        <f t="shared" si="339"/>
        <v>5.1587901109242849E-2</v>
      </c>
      <c r="GT116" s="27">
        <f t="shared" si="339"/>
        <v>5.2386180238968211E-2</v>
      </c>
      <c r="GU116" s="27">
        <f t="shared" si="339"/>
        <v>4.8018644965201564E-2</v>
      </c>
      <c r="GV116" s="27">
        <f t="shared" si="339"/>
        <v>3.310976458789857E-2</v>
      </c>
      <c r="GW116" s="27">
        <f t="shared" si="339"/>
        <v>3.1317526356726348E-2</v>
      </c>
      <c r="GX116" s="27">
        <f t="shared" si="339"/>
        <v>3.9277555062942476E-2</v>
      </c>
      <c r="GY116" s="27">
        <f t="shared" si="339"/>
        <v>3.014428364635818E-2</v>
      </c>
      <c r="GZ116" s="27">
        <f>GZ101</f>
        <v>6.0530359917720107E-2</v>
      </c>
      <c r="HA116" s="27">
        <f t="shared" si="340"/>
        <v>6.5362489886117828E-2</v>
      </c>
      <c r="HB116" s="27">
        <f t="shared" si="340"/>
        <v>5.4703636333311823E-2</v>
      </c>
      <c r="HC116" s="27">
        <f t="shared" si="340"/>
        <v>5.4468976908100597E-2</v>
      </c>
      <c r="HD116" s="27">
        <f t="shared" si="340"/>
        <v>4.9588731891382673E-2</v>
      </c>
      <c r="HE116" s="27">
        <f t="shared" si="340"/>
        <v>4.4133202230425057E-2</v>
      </c>
      <c r="HF116" s="27">
        <f t="shared" si="340"/>
        <v>4.6016087995234607E-2</v>
      </c>
      <c r="HG116" s="27">
        <f t="shared" si="340"/>
        <v>4.1577807456239069E-2</v>
      </c>
      <c r="HH116" s="27">
        <f t="shared" si="340"/>
        <v>4.1334678192366435E-2</v>
      </c>
      <c r="HI116" s="27">
        <f t="shared" si="340"/>
        <v>6.4745467682070013E-2</v>
      </c>
      <c r="HJ116" s="27">
        <f t="shared" si="340"/>
        <v>3.9135647064729349E-2</v>
      </c>
      <c r="HK116" s="27">
        <f t="shared" si="340"/>
        <v>3.8282976221242153E-2</v>
      </c>
      <c r="HL116" s="27">
        <f t="shared" si="340"/>
        <v>4.5678661204506185E-2</v>
      </c>
      <c r="HM116" s="27">
        <f t="shared" si="340"/>
        <v>2.2508561904624084E-2</v>
      </c>
      <c r="HN116" s="27">
        <f t="shared" si="340"/>
        <v>4.512340256497932E-2</v>
      </c>
      <c r="HO116" s="27">
        <f t="shared" si="340"/>
        <v>4.6328145003021355E-2</v>
      </c>
      <c r="HP116" s="27">
        <f t="shared" si="340"/>
        <v>4.6771549766041323E-2</v>
      </c>
      <c r="HQ116" s="27">
        <f t="shared" si="340"/>
        <v>4.8354612385314237E-2</v>
      </c>
      <c r="HR116" s="27">
        <f t="shared" si="340"/>
        <v>5.3477177770883816E-2</v>
      </c>
      <c r="HS116" s="27">
        <f t="shared" si="340"/>
        <v>4.8800616384474228E-2</v>
      </c>
      <c r="HT116" s="27">
        <f t="shared" si="340"/>
        <v>5.8987304652267661E-2</v>
      </c>
      <c r="HU116" s="27">
        <f t="shared" si="340"/>
        <v>5.6849624660982576E-2</v>
      </c>
      <c r="HV116" s="27">
        <f t="shared" si="340"/>
        <v>3.77316108307163E-2</v>
      </c>
      <c r="HW116" s="27">
        <f t="shared" si="340"/>
        <v>2.9122723640847642E-2</v>
      </c>
      <c r="HX116" s="27">
        <f t="shared" si="340"/>
        <v>5.0926822946251206E-2</v>
      </c>
      <c r="HY116" s="27">
        <f t="shared" si="340"/>
        <v>4.9672711609879162E-2</v>
      </c>
      <c r="HZ116" s="27">
        <f t="shared" si="340"/>
        <v>6.4339742661411292E-2</v>
      </c>
      <c r="IA116" s="27">
        <f t="shared" si="340"/>
        <v>5.1331987952286724E-2</v>
      </c>
      <c r="IB116" s="27">
        <f t="shared" si="340"/>
        <v>4.8130843977329314E-2</v>
      </c>
      <c r="IC116" s="27">
        <f t="shared" si="340"/>
        <v>3.9714711430792672E-2</v>
      </c>
      <c r="ID116" s="27">
        <f t="shared" si="340"/>
        <v>6.328614520279488E-2</v>
      </c>
      <c r="IE116" s="27">
        <f t="shared" si="340"/>
        <v>5.1079681973687639E-2</v>
      </c>
      <c r="IF116" s="27">
        <f t="shared" si="340"/>
        <v>6.6075794744845734E-2</v>
      </c>
      <c r="IG116" s="27">
        <f t="shared" si="340"/>
        <v>5.4543613071119636E-2</v>
      </c>
      <c r="IH116" s="27">
        <f t="shared" si="340"/>
        <v>5.745333714059548E-2</v>
      </c>
      <c r="II116" s="27">
        <f t="shared" si="340"/>
        <v>7.9534031537572644E-2</v>
      </c>
      <c r="IJ116" s="27">
        <f t="shared" si="340"/>
        <v>5.4323929964241305E-2</v>
      </c>
      <c r="IK116" s="27">
        <f t="shared" si="340"/>
        <v>4.724620741448389E-2</v>
      </c>
      <c r="IL116" s="27">
        <f t="shared" si="340"/>
        <v>5.0162446828420651E-2</v>
      </c>
      <c r="IM116" s="27">
        <f t="shared" si="340"/>
        <v>4.3799560433537825E-2</v>
      </c>
      <c r="IN116" s="27">
        <f t="shared" si="340"/>
        <v>4.4984642699930452E-2</v>
      </c>
      <c r="IO116" s="27">
        <f t="shared" si="340"/>
        <v>3.0203517545183963E-2</v>
      </c>
      <c r="IP116" s="27">
        <f t="shared" si="340"/>
        <v>4.7747223835470892E-2</v>
      </c>
      <c r="IQ116" s="27">
        <f t="shared" si="340"/>
        <v>4.5777318408159295E-2</v>
      </c>
      <c r="IR116" s="27">
        <f t="shared" si="340"/>
        <v>4.982345647926599E-2</v>
      </c>
      <c r="IS116" s="27">
        <f t="shared" si="340"/>
        <v>5.8526036268814967E-2</v>
      </c>
      <c r="IT116" s="27">
        <f>IT101</f>
        <v>5.0119413974297346E-2</v>
      </c>
      <c r="IU116" s="27">
        <f t="shared" si="341"/>
        <v>4.7576332457113714E-2</v>
      </c>
      <c r="IV116" s="27">
        <f t="shared" si="341"/>
        <v>5.095278307266899E-2</v>
      </c>
      <c r="IW116" s="27">
        <f t="shared" si="341"/>
        <v>3.6716491294340778E-2</v>
      </c>
      <c r="IX116" s="27">
        <f t="shared" si="341"/>
        <v>3.7654239510744897E-2</v>
      </c>
      <c r="IY116" s="27">
        <f t="shared" si="341"/>
        <v>6.8368285482303975E-2</v>
      </c>
      <c r="IZ116" s="27">
        <f t="shared" si="341"/>
        <v>5.8266344846335159E-2</v>
      </c>
      <c r="JA116" s="27">
        <f t="shared" si="341"/>
        <v>6.3952895032445181E-2</v>
      </c>
      <c r="JB116" s="27">
        <f t="shared" si="341"/>
        <v>4.0572156276558025E-2</v>
      </c>
      <c r="JC116" s="27">
        <f t="shared" si="341"/>
        <v>5.7280350400210116E-2</v>
      </c>
      <c r="JD116" s="27">
        <f t="shared" si="341"/>
        <v>6.1459881375588894E-2</v>
      </c>
      <c r="JE116" s="27">
        <f t="shared" si="341"/>
        <v>5.6884620165495156E-2</v>
      </c>
      <c r="JF116" s="27">
        <f t="shared" si="341"/>
        <v>6.0893223206859734E-2</v>
      </c>
      <c r="JG116" s="27">
        <f t="shared" si="341"/>
        <v>5.1778194703178571E-2</v>
      </c>
      <c r="JH116" s="27">
        <f t="shared" si="341"/>
        <v>6.2115886505860571E-2</v>
      </c>
      <c r="JI116" s="27">
        <f t="shared" si="341"/>
        <v>5.8285547334848115E-2</v>
      </c>
      <c r="JJ116" s="27">
        <f t="shared" si="341"/>
        <v>6.5888941892765451E-2</v>
      </c>
      <c r="JK116" s="27">
        <f>JK101</f>
        <v>3.3315849652740541E-3</v>
      </c>
      <c r="JL116" s="27">
        <f t="shared" si="342"/>
        <v>6.4329124793461492E-2</v>
      </c>
      <c r="JM116" s="27">
        <f t="shared" si="342"/>
        <v>0</v>
      </c>
      <c r="JN116" s="27">
        <f t="shared" si="342"/>
        <v>6.4851102779242761E-2</v>
      </c>
      <c r="JO116" s="27">
        <f t="shared" si="342"/>
        <v>3.9270554548796868E-2</v>
      </c>
      <c r="JP116" s="27">
        <f t="shared" si="342"/>
        <v>0</v>
      </c>
      <c r="JQ116" s="27">
        <f t="shared" si="342"/>
        <v>0</v>
      </c>
      <c r="JR116" s="27">
        <f t="shared" si="342"/>
        <v>0</v>
      </c>
      <c r="JS116" s="27">
        <f t="shared" si="342"/>
        <v>0</v>
      </c>
      <c r="JT116" s="27">
        <f t="shared" si="342"/>
        <v>0</v>
      </c>
      <c r="JU116" s="27">
        <f t="shared" si="342"/>
        <v>0</v>
      </c>
      <c r="JV116" s="27">
        <f t="shared" si="342"/>
        <v>0</v>
      </c>
      <c r="JW116" s="27">
        <f t="shared" si="342"/>
        <v>0</v>
      </c>
      <c r="JX116" s="27">
        <f t="shared" si="342"/>
        <v>0</v>
      </c>
      <c r="JY116" s="27">
        <f t="shared" si="342"/>
        <v>0</v>
      </c>
      <c r="JZ116" s="27">
        <f t="shared" si="342"/>
        <v>0</v>
      </c>
      <c r="KA116" s="27">
        <f t="shared" si="342"/>
        <v>0</v>
      </c>
      <c r="KB116" s="27">
        <f t="shared" si="342"/>
        <v>0</v>
      </c>
      <c r="KC116" s="27">
        <f t="shared" si="342"/>
        <v>0</v>
      </c>
      <c r="KD116" s="27">
        <f t="shared" si="342"/>
        <v>5.9659844363888923E-2</v>
      </c>
      <c r="KE116" s="27">
        <f t="shared" si="342"/>
        <v>7.0186258216551611E-2</v>
      </c>
      <c r="KF116" s="27">
        <f t="shared" si="342"/>
        <v>0</v>
      </c>
      <c r="KG116" s="27">
        <f t="shared" si="342"/>
        <v>5.188214539462855E-2</v>
      </c>
      <c r="KH116" s="27">
        <f t="shared" si="342"/>
        <v>5.1590025099635423E-2</v>
      </c>
      <c r="KI116" s="27">
        <f t="shared" si="342"/>
        <v>5.6706831885361138E-2</v>
      </c>
      <c r="KJ116" s="27">
        <f t="shared" si="342"/>
        <v>4.8377484632345279E-2</v>
      </c>
      <c r="KK116" s="27">
        <f t="shared" si="342"/>
        <v>7.2908615281201045E-2</v>
      </c>
      <c r="KL116" s="27">
        <f t="shared" si="342"/>
        <v>3.4541711092791097E-2</v>
      </c>
      <c r="KM116" s="238">
        <f t="shared" si="342"/>
        <v>5.4718667525041891E-2</v>
      </c>
      <c r="KN116" s="238">
        <f t="shared" si="342"/>
        <v>6.3113653185521576E-2</v>
      </c>
      <c r="KO116" s="239">
        <f t="shared" si="342"/>
        <v>0</v>
      </c>
      <c r="KP116" s="239">
        <f t="shared" si="342"/>
        <v>0</v>
      </c>
      <c r="KQ116" s="239">
        <f t="shared" si="342"/>
        <v>0</v>
      </c>
      <c r="KR116" s="239">
        <f t="shared" si="342"/>
        <v>0</v>
      </c>
      <c r="KS116" s="239">
        <f t="shared" si="342"/>
        <v>0</v>
      </c>
      <c r="KT116" s="239">
        <f t="shared" si="342"/>
        <v>0</v>
      </c>
      <c r="KU116" s="239">
        <f t="shared" si="342"/>
        <v>0</v>
      </c>
      <c r="KV116" s="239">
        <f t="shared" si="342"/>
        <v>0</v>
      </c>
      <c r="KW116" s="239">
        <f t="shared" si="342"/>
        <v>0</v>
      </c>
      <c r="KX116" s="239">
        <f t="shared" si="342"/>
        <v>0</v>
      </c>
      <c r="KY116" s="239">
        <f t="shared" si="342"/>
        <v>0</v>
      </c>
      <c r="KZ116" s="239">
        <f t="shared" si="342"/>
        <v>0</v>
      </c>
      <c r="LA116" s="239">
        <f t="shared" si="342"/>
        <v>0</v>
      </c>
      <c r="LB116" s="239">
        <f t="shared" si="342"/>
        <v>0</v>
      </c>
      <c r="LC116" s="239">
        <f t="shared" si="342"/>
        <v>0</v>
      </c>
      <c r="LD116" s="239">
        <f t="shared" si="342"/>
        <v>0</v>
      </c>
      <c r="LE116" s="239">
        <f t="shared" si="342"/>
        <v>0</v>
      </c>
      <c r="LF116" s="239">
        <f t="shared" si="342"/>
        <v>0</v>
      </c>
      <c r="LG116" s="239">
        <f t="shared" si="342"/>
        <v>0</v>
      </c>
      <c r="LH116" s="239">
        <f t="shared" si="342"/>
        <v>0</v>
      </c>
      <c r="LI116" s="239">
        <f t="shared" si="342"/>
        <v>0</v>
      </c>
      <c r="LJ116" s="239">
        <f t="shared" si="342"/>
        <v>2.5775294096736574E-2</v>
      </c>
      <c r="LK116" s="239">
        <f t="shared" si="342"/>
        <v>2.6834251358843403E-2</v>
      </c>
      <c r="LL116" s="239">
        <f t="shared" si="342"/>
        <v>2.6574743918572098E-2</v>
      </c>
      <c r="LM116" s="240">
        <f t="shared" si="342"/>
        <v>3.8086664588548959E-2</v>
      </c>
      <c r="LN116" s="240">
        <f t="shared" si="342"/>
        <v>3.3520654753368066E-2</v>
      </c>
      <c r="LO116" s="240">
        <f t="shared" si="342"/>
        <v>5.2425941353184451E-2</v>
      </c>
      <c r="LP116" s="240">
        <f t="shared" si="342"/>
        <v>3.7283287090859187E-2</v>
      </c>
      <c r="LQ116" s="240">
        <f t="shared" si="342"/>
        <v>5.1942795682440285E-2</v>
      </c>
      <c r="LR116" s="240">
        <f t="shared" si="342"/>
        <v>4.598503222610819E-2</v>
      </c>
      <c r="LS116" s="240">
        <f t="shared" si="342"/>
        <v>5.6327894224165127E-2</v>
      </c>
      <c r="LT116" s="127">
        <f>LT101</f>
        <v>3.059905860189218E-2</v>
      </c>
      <c r="LU116" s="127">
        <f t="shared" si="343"/>
        <v>9.5156186906295889E-2</v>
      </c>
      <c r="LV116" s="127">
        <f t="shared" si="343"/>
        <v>2.3291804284641712E-2</v>
      </c>
      <c r="LW116" s="127">
        <f t="shared" si="343"/>
        <v>4.6719188975279921E-2</v>
      </c>
      <c r="LX116" s="127">
        <f t="shared" si="343"/>
        <v>3.3050708015544723E-2</v>
      </c>
      <c r="LY116" s="127">
        <f t="shared" si="343"/>
        <v>5.9332697724193022E-2</v>
      </c>
      <c r="LZ116" s="127">
        <f t="shared" si="343"/>
        <v>3.9331429624339539E-2</v>
      </c>
      <c r="MA116" s="127">
        <f t="shared" si="343"/>
        <v>3.9435691686651002E-2</v>
      </c>
      <c r="MB116" s="127">
        <f t="shared" si="343"/>
        <v>4.8933999658034022E-2</v>
      </c>
      <c r="MC116" s="127">
        <f t="shared" si="343"/>
        <v>5.6688856586283351E-2</v>
      </c>
      <c r="MD116" s="127">
        <f t="shared" si="343"/>
        <v>7.2938155956204578E-2</v>
      </c>
      <c r="ME116" s="127">
        <f t="shared" si="343"/>
        <v>5.4161121733764091E-2</v>
      </c>
      <c r="MF116" s="127">
        <f t="shared" si="343"/>
        <v>6.3247714256806128E-2</v>
      </c>
      <c r="MG116" s="127">
        <f t="shared" si="343"/>
        <v>6.2214615224016612E-2</v>
      </c>
      <c r="MH116" s="127">
        <f t="shared" si="343"/>
        <v>4.1995314913801381E-2</v>
      </c>
      <c r="MI116" s="127">
        <f t="shared" si="343"/>
        <v>3.0085689134776453E-2</v>
      </c>
      <c r="MJ116" s="127">
        <f t="shared" si="343"/>
        <v>3.2564637698877914E-2</v>
      </c>
      <c r="MK116" s="127">
        <f t="shared" si="343"/>
        <v>2.9651861769746709E-2</v>
      </c>
      <c r="ML116" s="127">
        <f t="shared" si="343"/>
        <v>3.0555361835044915E-2</v>
      </c>
      <c r="MM116" s="127">
        <f t="shared" si="343"/>
        <v>3.7897221380700272E-2</v>
      </c>
      <c r="MN116" s="127">
        <f t="shared" si="343"/>
        <v>5.141415226155379E-2</v>
      </c>
      <c r="MO116" s="127">
        <f t="shared" si="343"/>
        <v>4.3248726439582108E-2</v>
      </c>
      <c r="MP116" s="127">
        <f t="shared" si="343"/>
        <v>6.6928856778668028E-2</v>
      </c>
      <c r="MQ116" s="127">
        <f t="shared" si="343"/>
        <v>6.5511341493286773E-2</v>
      </c>
      <c r="MR116" s="127">
        <f t="shared" si="343"/>
        <v>2.8936354858704657E-2</v>
      </c>
      <c r="MS116" s="127">
        <f t="shared" si="343"/>
        <v>2.627150118194245E-2</v>
      </c>
      <c r="MT116" s="127">
        <f t="shared" si="343"/>
        <v>3.8203009548032393E-2</v>
      </c>
      <c r="MU116" s="127">
        <f t="shared" si="343"/>
        <v>1.8907965739345917E-2</v>
      </c>
      <c r="MV116" s="127">
        <f t="shared" si="343"/>
        <v>1.7065727296624759E-2</v>
      </c>
      <c r="MW116" s="127">
        <f t="shared" si="343"/>
        <v>3.5725218535154118E-2</v>
      </c>
      <c r="MX116" s="127">
        <f t="shared" si="343"/>
        <v>3.3743004896440706E-2</v>
      </c>
      <c r="MY116" s="127">
        <f t="shared" si="343"/>
        <v>1.1529493205738345E-2</v>
      </c>
      <c r="MZ116" s="127">
        <f t="shared" si="343"/>
        <v>1.5214867621309218E-2</v>
      </c>
      <c r="NA116" s="127">
        <f t="shared" si="343"/>
        <v>6.198739475052472E-2</v>
      </c>
      <c r="NB116" s="127">
        <f t="shared" si="343"/>
        <v>6.3272935075954037E-2</v>
      </c>
      <c r="NC116" s="127">
        <f t="shared" si="343"/>
        <v>9.1762852957454316E-2</v>
      </c>
      <c r="ND116" s="127">
        <f t="shared" si="343"/>
        <v>5.1271016712695128E-2</v>
      </c>
      <c r="NE116" s="127">
        <f t="shared" si="343"/>
        <v>3.2282309857981063E-2</v>
      </c>
    </row>
    <row r="117" spans="1:369" s="38" customFormat="1">
      <c r="A117" s="24" t="s">
        <v>218</v>
      </c>
      <c r="B117" s="24">
        <f>B102</f>
        <v>9.7022852344584246E-3</v>
      </c>
      <c r="C117" s="24">
        <f t="shared" ref="C117:DY117" si="345">C102</f>
        <v>9.6100962870632745E-3</v>
      </c>
      <c r="D117" s="24">
        <f t="shared" si="345"/>
        <v>8.5623651734468564E-3</v>
      </c>
      <c r="E117" s="24">
        <f t="shared" si="345"/>
        <v>9.2654137599079561E-3</v>
      </c>
      <c r="F117" s="24">
        <f t="shared" si="345"/>
        <v>8.3935301621651387E-3</v>
      </c>
      <c r="G117" s="24">
        <f t="shared" si="345"/>
        <v>7.1747090500954638E-3</v>
      </c>
      <c r="H117" s="24">
        <f t="shared" si="345"/>
        <v>7.7607825030119731E-3</v>
      </c>
      <c r="I117" s="24">
        <f t="shared" si="345"/>
        <v>9.3122952378280541E-3</v>
      </c>
      <c r="J117" s="24">
        <f t="shared" si="345"/>
        <v>9.9794711036573815E-3</v>
      </c>
      <c r="K117" s="24">
        <f t="shared" si="345"/>
        <v>6.8798457055220573E-3</v>
      </c>
      <c r="L117" s="24">
        <f t="shared" si="345"/>
        <v>8.2155902703476384E-3</v>
      </c>
      <c r="M117" s="24">
        <f t="shared" si="345"/>
        <v>9.9734527868515638E-3</v>
      </c>
      <c r="N117" s="24">
        <f t="shared" si="345"/>
        <v>1.1593194247342124E-2</v>
      </c>
      <c r="O117" s="24">
        <f t="shared" si="345"/>
        <v>1.145678250906648E-2</v>
      </c>
      <c r="P117" s="24">
        <f t="shared" si="345"/>
        <v>7.3616587641498182E-3</v>
      </c>
      <c r="Q117" s="24">
        <f t="shared" si="345"/>
        <v>1.2433461375080732E-2</v>
      </c>
      <c r="R117" s="24">
        <f t="shared" si="345"/>
        <v>1.0101428874250478E-2</v>
      </c>
      <c r="S117" s="24">
        <f t="shared" si="345"/>
        <v>8.9840230818569716E-3</v>
      </c>
      <c r="T117" s="24">
        <f t="shared" si="345"/>
        <v>1.0441990260586995E-2</v>
      </c>
      <c r="U117" s="24">
        <f t="shared" si="345"/>
        <v>9.0021707073683257E-3</v>
      </c>
      <c r="V117" s="24">
        <f t="shared" si="345"/>
        <v>8.2600950243263468E-3</v>
      </c>
      <c r="W117" s="24">
        <f t="shared" si="345"/>
        <v>8.699727971139385E-3</v>
      </c>
      <c r="X117" s="24">
        <f t="shared" si="345"/>
        <v>8.9898126927661706E-3</v>
      </c>
      <c r="Y117" s="24">
        <f t="shared" si="345"/>
        <v>9.4409705695381908E-3</v>
      </c>
      <c r="Z117" s="24">
        <f t="shared" si="345"/>
        <v>7.6979171656091899E-3</v>
      </c>
      <c r="AA117" s="24">
        <f t="shared" si="345"/>
        <v>8.7900037869696433E-3</v>
      </c>
      <c r="AB117" s="24">
        <f t="shared" si="345"/>
        <v>1.2415841290465759E-2</v>
      </c>
      <c r="AC117" s="24">
        <f t="shared" si="345"/>
        <v>1.0888806742099058E-2</v>
      </c>
      <c r="AD117" s="24">
        <f t="shared" si="345"/>
        <v>9.8075429891768713E-3</v>
      </c>
      <c r="AE117" s="24">
        <f t="shared" si="345"/>
        <v>9.4467032179348914E-3</v>
      </c>
      <c r="AF117" s="24">
        <f t="shared" si="345"/>
        <v>1.1167413494769874E-2</v>
      </c>
      <c r="AG117" s="24">
        <f t="shared" si="345"/>
        <v>7.513425154286533E-3</v>
      </c>
      <c r="AH117" s="24">
        <f t="shared" si="345"/>
        <v>1.1244310226561492E-2</v>
      </c>
      <c r="AI117" s="24">
        <f t="shared" si="345"/>
        <v>0</v>
      </c>
      <c r="AJ117" s="24">
        <f t="shared" si="345"/>
        <v>1.0431923412970121E-2</v>
      </c>
      <c r="AK117" s="24">
        <f t="shared" si="345"/>
        <v>1.0176799316352758E-2</v>
      </c>
      <c r="AL117" s="24">
        <f t="shared" si="345"/>
        <v>8.542280984733204E-3</v>
      </c>
      <c r="AM117" s="24">
        <f t="shared" si="345"/>
        <v>9.1930951111193551E-3</v>
      </c>
      <c r="AN117" s="24">
        <f t="shared" si="345"/>
        <v>1.2355837440194244E-2</v>
      </c>
      <c r="AO117" s="24">
        <f t="shared" si="345"/>
        <v>9.6847814578203909E-3</v>
      </c>
      <c r="AP117" s="24">
        <f t="shared" si="345"/>
        <v>9.6315586193278895E-3</v>
      </c>
      <c r="AQ117" s="24">
        <f t="shared" si="345"/>
        <v>9.8666348484010603E-3</v>
      </c>
      <c r="AR117" s="24">
        <f t="shared" si="345"/>
        <v>7.3414092087222922E-3</v>
      </c>
      <c r="AS117" s="24">
        <f t="shared" si="345"/>
        <v>8.6097213808511101E-3</v>
      </c>
      <c r="AT117" s="24">
        <f t="shared" si="345"/>
        <v>7.6246265003603788E-3</v>
      </c>
      <c r="AU117" s="24">
        <f t="shared" si="345"/>
        <v>8.2041291910655064E-3</v>
      </c>
      <c r="AV117" s="24">
        <f t="shared" si="345"/>
        <v>9.6281473196144756E-3</v>
      </c>
      <c r="AW117" s="24">
        <f t="shared" si="345"/>
        <v>1.8681557457892288E-2</v>
      </c>
      <c r="AX117" s="83">
        <f>AX102</f>
        <v>0</v>
      </c>
      <c r="AY117" s="83">
        <f t="shared" si="337"/>
        <v>5.632729237044074E-3</v>
      </c>
      <c r="AZ117" s="83">
        <f t="shared" si="337"/>
        <v>8.7001211719190813E-2</v>
      </c>
      <c r="BA117" s="83">
        <f t="shared" si="337"/>
        <v>0</v>
      </c>
      <c r="BB117" s="83">
        <f t="shared" si="337"/>
        <v>1.5053297524537702E-2</v>
      </c>
      <c r="BC117" s="83">
        <f t="shared" si="337"/>
        <v>0</v>
      </c>
      <c r="BD117" s="83">
        <f t="shared" si="337"/>
        <v>1.8784333888755219E-2</v>
      </c>
      <c r="BE117" s="83">
        <f t="shared" si="337"/>
        <v>2.8287966280490576E-2</v>
      </c>
      <c r="BF117" s="83">
        <f t="shared" si="337"/>
        <v>3.7691830986447787E-3</v>
      </c>
      <c r="BG117" s="83">
        <f t="shared" si="337"/>
        <v>0</v>
      </c>
      <c r="BH117" s="83">
        <f t="shared" si="337"/>
        <v>0</v>
      </c>
      <c r="BI117" s="83">
        <f t="shared" si="337"/>
        <v>0</v>
      </c>
      <c r="BJ117" s="83">
        <f t="shared" si="337"/>
        <v>0</v>
      </c>
      <c r="BK117" s="83">
        <f t="shared" si="337"/>
        <v>0</v>
      </c>
      <c r="BL117" s="83">
        <f t="shared" si="337"/>
        <v>0</v>
      </c>
      <c r="BM117" s="83">
        <f t="shared" si="337"/>
        <v>0</v>
      </c>
      <c r="BN117" s="83">
        <f t="shared" si="337"/>
        <v>0</v>
      </c>
      <c r="BO117" s="83">
        <f t="shared" si="337"/>
        <v>0</v>
      </c>
      <c r="BP117" s="83">
        <f t="shared" si="337"/>
        <v>0</v>
      </c>
      <c r="BQ117" s="83">
        <f t="shared" si="337"/>
        <v>0</v>
      </c>
      <c r="BR117" s="83">
        <f t="shared" si="337"/>
        <v>0</v>
      </c>
      <c r="BS117" s="83">
        <f t="shared" si="337"/>
        <v>0</v>
      </c>
      <c r="BT117" s="83">
        <f t="shared" si="337"/>
        <v>0</v>
      </c>
      <c r="BU117" s="83">
        <f t="shared" si="337"/>
        <v>0</v>
      </c>
      <c r="BV117" s="83">
        <f t="shared" si="337"/>
        <v>0</v>
      </c>
      <c r="BW117" s="83">
        <f t="shared" si="337"/>
        <v>0</v>
      </c>
      <c r="BX117" s="83">
        <f t="shared" si="337"/>
        <v>0</v>
      </c>
      <c r="BY117" s="83">
        <f t="shared" si="337"/>
        <v>0</v>
      </c>
      <c r="BZ117" s="83">
        <f t="shared" si="337"/>
        <v>0</v>
      </c>
      <c r="CA117" s="83">
        <f t="shared" si="337"/>
        <v>0</v>
      </c>
      <c r="CB117" s="83">
        <f t="shared" si="337"/>
        <v>0</v>
      </c>
      <c r="CC117" s="83">
        <f t="shared" si="337"/>
        <v>0</v>
      </c>
      <c r="CD117" s="83">
        <f t="shared" ref="CD117:DB117" si="346">CD102</f>
        <v>0</v>
      </c>
      <c r="CE117" s="83">
        <f t="shared" si="346"/>
        <v>0</v>
      </c>
      <c r="CF117" s="83">
        <f t="shared" si="346"/>
        <v>0</v>
      </c>
      <c r="CG117" s="83">
        <f t="shared" si="346"/>
        <v>0</v>
      </c>
      <c r="CH117" s="83">
        <f t="shared" si="346"/>
        <v>0</v>
      </c>
      <c r="CI117" s="83">
        <f t="shared" si="346"/>
        <v>0</v>
      </c>
      <c r="CJ117" s="83">
        <f t="shared" si="346"/>
        <v>0</v>
      </c>
      <c r="CK117" s="83">
        <f t="shared" si="346"/>
        <v>0</v>
      </c>
      <c r="CL117" s="83">
        <f t="shared" si="346"/>
        <v>0</v>
      </c>
      <c r="CM117" s="83">
        <f t="shared" si="346"/>
        <v>0</v>
      </c>
      <c r="CN117" s="83">
        <f t="shared" si="346"/>
        <v>0</v>
      </c>
      <c r="CO117" s="83">
        <f t="shared" si="346"/>
        <v>0</v>
      </c>
      <c r="CP117" s="83">
        <f t="shared" si="346"/>
        <v>0</v>
      </c>
      <c r="CQ117" s="83">
        <f t="shared" si="346"/>
        <v>1.339051573066565E-2</v>
      </c>
      <c r="CR117" s="24">
        <f t="shared" si="346"/>
        <v>0</v>
      </c>
      <c r="CS117" s="24">
        <f t="shared" si="346"/>
        <v>0</v>
      </c>
      <c r="CT117" s="24">
        <f t="shared" si="346"/>
        <v>0</v>
      </c>
      <c r="CU117" s="24">
        <f t="shared" si="346"/>
        <v>0</v>
      </c>
      <c r="CV117" s="24">
        <f t="shared" si="346"/>
        <v>0</v>
      </c>
      <c r="CW117" s="24">
        <f t="shared" si="346"/>
        <v>0</v>
      </c>
      <c r="CX117" s="24">
        <f t="shared" si="346"/>
        <v>0</v>
      </c>
      <c r="CY117" s="24">
        <f t="shared" si="346"/>
        <v>0</v>
      </c>
      <c r="CZ117" s="24">
        <f t="shared" si="346"/>
        <v>0</v>
      </c>
      <c r="DA117" s="24">
        <f t="shared" si="346"/>
        <v>0</v>
      </c>
      <c r="DB117" s="24">
        <f t="shared" si="346"/>
        <v>7.3347689569391574E-3</v>
      </c>
      <c r="DC117" s="26">
        <f t="shared" si="345"/>
        <v>1.7013096656007927E-2</v>
      </c>
      <c r="DD117" s="26">
        <f t="shared" si="345"/>
        <v>2.3677501671969626E-2</v>
      </c>
      <c r="DE117" s="26">
        <f t="shared" si="345"/>
        <v>2.2530385224847748E-2</v>
      </c>
      <c r="DF117" s="26">
        <f t="shared" si="345"/>
        <v>1.6794459274474923E-2</v>
      </c>
      <c r="DG117" s="26">
        <f t="shared" si="345"/>
        <v>1.5528752046053607E-2</v>
      </c>
      <c r="DH117" s="26">
        <f t="shared" si="345"/>
        <v>1.7953056941085867E-2</v>
      </c>
      <c r="DI117" s="26">
        <f t="shared" si="345"/>
        <v>1.9321495815183231E-2</v>
      </c>
      <c r="DJ117" s="26">
        <f t="shared" si="345"/>
        <v>1.8052894825932263E-2</v>
      </c>
      <c r="DK117" s="26">
        <f t="shared" si="345"/>
        <v>1.7604235214850994E-2</v>
      </c>
      <c r="DL117" s="26">
        <f t="shared" si="345"/>
        <v>1.9115220206581233E-2</v>
      </c>
      <c r="DM117" s="26">
        <f t="shared" si="345"/>
        <v>2.3646497968575386E-2</v>
      </c>
      <c r="DN117" s="26">
        <f t="shared" si="345"/>
        <v>1.8460553136499656E-2</v>
      </c>
      <c r="DO117" s="26">
        <f t="shared" si="345"/>
        <v>1.7247706726398099E-2</v>
      </c>
      <c r="DP117" s="26">
        <f t="shared" si="345"/>
        <v>1.6141572731377628E-2</v>
      </c>
      <c r="DQ117" s="26">
        <v>1.7928271282143953E-2</v>
      </c>
      <c r="DR117" s="26">
        <v>1.8396725491383825E-2</v>
      </c>
      <c r="DS117" s="26">
        <v>2.2284119553312894E-2</v>
      </c>
      <c r="DT117" s="26">
        <v>1.7292523789384794E-2</v>
      </c>
      <c r="DU117" s="26">
        <v>1.7051415731778874E-2</v>
      </c>
      <c r="DV117" s="26">
        <v>1.7757974327996771E-2</v>
      </c>
      <c r="DW117" s="26">
        <f t="shared" si="345"/>
        <v>0</v>
      </c>
      <c r="DX117" s="26">
        <f t="shared" si="345"/>
        <v>0</v>
      </c>
      <c r="DY117" s="26">
        <f t="shared" si="345"/>
        <v>0</v>
      </c>
      <c r="DZ117" s="26">
        <f t="shared" si="338"/>
        <v>0</v>
      </c>
      <c r="EA117" s="26">
        <f t="shared" si="338"/>
        <v>0</v>
      </c>
      <c r="EB117" s="26">
        <f t="shared" si="338"/>
        <v>2.8689689774547507E-2</v>
      </c>
      <c r="EC117" s="26">
        <f t="shared" si="338"/>
        <v>2.2041524755121542E-2</v>
      </c>
      <c r="ED117" s="26">
        <f t="shared" si="338"/>
        <v>2.6080143484215525E-2</v>
      </c>
      <c r="EE117" s="26">
        <f t="shared" si="338"/>
        <v>4.3377334985513008E-2</v>
      </c>
      <c r="EF117" s="26">
        <f t="shared" si="338"/>
        <v>2.7822460865384892E-2</v>
      </c>
      <c r="EG117" s="26">
        <f t="shared" si="338"/>
        <v>7.3840496058851887E-2</v>
      </c>
      <c r="EH117" s="26">
        <f t="shared" si="338"/>
        <v>9.5543233245561198E-3</v>
      </c>
      <c r="EI117" s="26">
        <f t="shared" si="338"/>
        <v>6.0710336198381816E-3</v>
      </c>
      <c r="EJ117" s="26">
        <f t="shared" si="338"/>
        <v>9.8797655459169874E-3</v>
      </c>
      <c r="EK117" s="26">
        <f t="shared" si="338"/>
        <v>1.7464364362869033E-2</v>
      </c>
      <c r="EL117" s="26">
        <f t="shared" si="338"/>
        <v>9.4842822250924604E-3</v>
      </c>
      <c r="EM117" s="26">
        <f t="shared" si="338"/>
        <v>0</v>
      </c>
      <c r="EN117" s="26">
        <f t="shared" si="338"/>
        <v>0</v>
      </c>
      <c r="EO117" s="26">
        <f t="shared" si="338"/>
        <v>0</v>
      </c>
      <c r="EP117" s="26">
        <f t="shared" si="338"/>
        <v>0</v>
      </c>
      <c r="EQ117" s="26">
        <f t="shared" si="338"/>
        <v>0</v>
      </c>
      <c r="ER117" s="27">
        <v>0</v>
      </c>
      <c r="ES117" s="27">
        <v>0</v>
      </c>
      <c r="ET117" s="27">
        <v>0</v>
      </c>
      <c r="EU117" s="27">
        <v>0</v>
      </c>
      <c r="EV117" s="27">
        <v>0</v>
      </c>
      <c r="EW117" s="27">
        <v>0</v>
      </c>
      <c r="EX117" s="27">
        <v>0</v>
      </c>
      <c r="EY117" s="27">
        <v>0</v>
      </c>
      <c r="EZ117" s="27">
        <v>0</v>
      </c>
      <c r="FA117" s="27">
        <v>0</v>
      </c>
      <c r="FB117" s="27">
        <v>0</v>
      </c>
      <c r="FC117" s="27">
        <v>0</v>
      </c>
      <c r="FD117" s="27">
        <v>0</v>
      </c>
      <c r="FE117" s="27">
        <v>0</v>
      </c>
      <c r="FF117" s="27">
        <v>0</v>
      </c>
      <c r="FG117" s="27">
        <v>0</v>
      </c>
      <c r="FH117" s="27">
        <v>0</v>
      </c>
      <c r="FI117" s="27">
        <v>0</v>
      </c>
      <c r="FJ117" s="27">
        <v>0</v>
      </c>
      <c r="FK117" s="27">
        <v>0</v>
      </c>
      <c r="FL117" s="27">
        <v>0</v>
      </c>
      <c r="FM117" s="27">
        <v>0</v>
      </c>
      <c r="FN117" s="27">
        <v>0</v>
      </c>
      <c r="FO117" s="27">
        <v>0</v>
      </c>
      <c r="FP117" s="27">
        <v>0</v>
      </c>
      <c r="FQ117" s="27">
        <v>0</v>
      </c>
      <c r="FR117" s="27">
        <v>0</v>
      </c>
      <c r="FS117" s="27">
        <v>0</v>
      </c>
      <c r="FT117" s="27">
        <v>0</v>
      </c>
      <c r="FU117" s="27">
        <v>0</v>
      </c>
      <c r="FV117" s="27">
        <f>FV102</f>
        <v>0</v>
      </c>
      <c r="FW117" s="27">
        <f t="shared" si="339"/>
        <v>0</v>
      </c>
      <c r="FX117" s="27">
        <f t="shared" si="339"/>
        <v>0</v>
      </c>
      <c r="FY117" s="27">
        <f t="shared" si="339"/>
        <v>0</v>
      </c>
      <c r="FZ117" s="27">
        <f t="shared" si="339"/>
        <v>0</v>
      </c>
      <c r="GA117" s="27">
        <f t="shared" si="339"/>
        <v>0</v>
      </c>
      <c r="GB117" s="27">
        <f t="shared" si="339"/>
        <v>0</v>
      </c>
      <c r="GC117" s="27">
        <f t="shared" si="339"/>
        <v>0</v>
      </c>
      <c r="GD117" s="27">
        <f t="shared" si="339"/>
        <v>0</v>
      </c>
      <c r="GE117" s="27">
        <f t="shared" si="339"/>
        <v>0</v>
      </c>
      <c r="GF117" s="27">
        <f t="shared" si="339"/>
        <v>0</v>
      </c>
      <c r="GG117" s="27">
        <f t="shared" si="339"/>
        <v>0</v>
      </c>
      <c r="GH117" s="27">
        <f t="shared" si="339"/>
        <v>0</v>
      </c>
      <c r="GI117" s="27">
        <f t="shared" si="339"/>
        <v>0</v>
      </c>
      <c r="GJ117" s="27">
        <f t="shared" si="339"/>
        <v>0</v>
      </c>
      <c r="GK117" s="27">
        <f t="shared" si="339"/>
        <v>0</v>
      </c>
      <c r="GL117" s="27">
        <f t="shared" si="339"/>
        <v>0</v>
      </c>
      <c r="GM117" s="27">
        <f t="shared" si="339"/>
        <v>0</v>
      </c>
      <c r="GN117" s="27">
        <f t="shared" si="339"/>
        <v>0</v>
      </c>
      <c r="GO117" s="27">
        <f t="shared" si="339"/>
        <v>0</v>
      </c>
      <c r="GP117" s="27">
        <f t="shared" si="339"/>
        <v>0</v>
      </c>
      <c r="GQ117" s="27">
        <f t="shared" si="339"/>
        <v>0</v>
      </c>
      <c r="GR117" s="27">
        <f t="shared" si="339"/>
        <v>0</v>
      </c>
      <c r="GS117" s="27">
        <f t="shared" si="339"/>
        <v>0</v>
      </c>
      <c r="GT117" s="27">
        <f t="shared" si="339"/>
        <v>0</v>
      </c>
      <c r="GU117" s="27">
        <f t="shared" si="339"/>
        <v>0</v>
      </c>
      <c r="GV117" s="27">
        <f t="shared" si="339"/>
        <v>0</v>
      </c>
      <c r="GW117" s="27">
        <f t="shared" si="339"/>
        <v>0</v>
      </c>
      <c r="GX117" s="27">
        <f t="shared" si="339"/>
        <v>0</v>
      </c>
      <c r="GY117" s="27">
        <f t="shared" si="339"/>
        <v>0</v>
      </c>
      <c r="GZ117" s="27">
        <f>GZ102</f>
        <v>0</v>
      </c>
      <c r="HA117" s="27">
        <f t="shared" si="340"/>
        <v>0</v>
      </c>
      <c r="HB117" s="27">
        <f t="shared" si="340"/>
        <v>0</v>
      </c>
      <c r="HC117" s="27">
        <f t="shared" si="340"/>
        <v>0</v>
      </c>
      <c r="HD117" s="27">
        <f t="shared" si="340"/>
        <v>0</v>
      </c>
      <c r="HE117" s="27">
        <f t="shared" si="340"/>
        <v>0</v>
      </c>
      <c r="HF117" s="27">
        <f t="shared" si="340"/>
        <v>0</v>
      </c>
      <c r="HG117" s="27">
        <f t="shared" si="340"/>
        <v>0</v>
      </c>
      <c r="HH117" s="27">
        <f t="shared" si="340"/>
        <v>0</v>
      </c>
      <c r="HI117" s="27">
        <f t="shared" si="340"/>
        <v>0</v>
      </c>
      <c r="HJ117" s="27">
        <f t="shared" si="340"/>
        <v>0</v>
      </c>
      <c r="HK117" s="27">
        <f t="shared" si="340"/>
        <v>0</v>
      </c>
      <c r="HL117" s="27">
        <f t="shared" si="340"/>
        <v>0</v>
      </c>
      <c r="HM117" s="27">
        <f t="shared" si="340"/>
        <v>0</v>
      </c>
      <c r="HN117" s="27">
        <f t="shared" si="340"/>
        <v>0</v>
      </c>
      <c r="HO117" s="27">
        <f t="shared" si="340"/>
        <v>0</v>
      </c>
      <c r="HP117" s="27">
        <f t="shared" si="340"/>
        <v>0</v>
      </c>
      <c r="HQ117" s="27">
        <f t="shared" si="340"/>
        <v>0</v>
      </c>
      <c r="HR117" s="27">
        <f t="shared" si="340"/>
        <v>0</v>
      </c>
      <c r="HS117" s="27">
        <f t="shared" si="340"/>
        <v>0</v>
      </c>
      <c r="HT117" s="27">
        <f t="shared" si="340"/>
        <v>0</v>
      </c>
      <c r="HU117" s="27">
        <f t="shared" si="340"/>
        <v>0</v>
      </c>
      <c r="HV117" s="27">
        <f t="shared" si="340"/>
        <v>0</v>
      </c>
      <c r="HW117" s="27">
        <f t="shared" si="340"/>
        <v>0</v>
      </c>
      <c r="HX117" s="27">
        <f t="shared" si="340"/>
        <v>0</v>
      </c>
      <c r="HY117" s="27">
        <f t="shared" si="340"/>
        <v>0</v>
      </c>
      <c r="HZ117" s="27">
        <f t="shared" si="340"/>
        <v>0</v>
      </c>
      <c r="IA117" s="27">
        <f t="shared" si="340"/>
        <v>0</v>
      </c>
      <c r="IB117" s="27">
        <f t="shared" si="340"/>
        <v>0</v>
      </c>
      <c r="IC117" s="27">
        <f t="shared" si="340"/>
        <v>0</v>
      </c>
      <c r="ID117" s="27">
        <f t="shared" si="340"/>
        <v>0</v>
      </c>
      <c r="IE117" s="27">
        <f t="shared" si="340"/>
        <v>0</v>
      </c>
      <c r="IF117" s="27">
        <f t="shared" si="340"/>
        <v>0</v>
      </c>
      <c r="IG117" s="27">
        <f t="shared" si="340"/>
        <v>0</v>
      </c>
      <c r="IH117" s="27">
        <f t="shared" si="340"/>
        <v>0</v>
      </c>
      <c r="II117" s="27">
        <f t="shared" si="340"/>
        <v>0</v>
      </c>
      <c r="IJ117" s="27">
        <f t="shared" si="340"/>
        <v>0</v>
      </c>
      <c r="IK117" s="27">
        <f t="shared" si="340"/>
        <v>0</v>
      </c>
      <c r="IL117" s="27">
        <f t="shared" si="340"/>
        <v>0</v>
      </c>
      <c r="IM117" s="27">
        <f t="shared" si="340"/>
        <v>0</v>
      </c>
      <c r="IN117" s="27">
        <f t="shared" si="340"/>
        <v>0</v>
      </c>
      <c r="IO117" s="27">
        <f t="shared" si="340"/>
        <v>0</v>
      </c>
      <c r="IP117" s="27">
        <f t="shared" si="340"/>
        <v>0</v>
      </c>
      <c r="IQ117" s="27">
        <f t="shared" si="340"/>
        <v>0</v>
      </c>
      <c r="IR117" s="27">
        <f t="shared" si="340"/>
        <v>0</v>
      </c>
      <c r="IS117" s="27">
        <f t="shared" si="340"/>
        <v>0</v>
      </c>
      <c r="IT117" s="27">
        <f>IT102</f>
        <v>0</v>
      </c>
      <c r="IU117" s="27">
        <f t="shared" si="341"/>
        <v>3.1189448716969974E-3</v>
      </c>
      <c r="IV117" s="27">
        <f t="shared" si="341"/>
        <v>2.4940859295143097E-2</v>
      </c>
      <c r="IW117" s="27">
        <f t="shared" si="341"/>
        <v>1.7651407320458661E-2</v>
      </c>
      <c r="IX117" s="27">
        <f t="shared" si="341"/>
        <v>2.6330514333064509E-2</v>
      </c>
      <c r="IY117" s="27">
        <f t="shared" si="341"/>
        <v>1.493998537921241E-3</v>
      </c>
      <c r="IZ117" s="27">
        <f t="shared" si="341"/>
        <v>2.6738223743995902E-2</v>
      </c>
      <c r="JA117" s="27">
        <f t="shared" si="341"/>
        <v>1.0535094022286492E-2</v>
      </c>
      <c r="JB117" s="27">
        <f t="shared" si="341"/>
        <v>7.7576758015281159E-3</v>
      </c>
      <c r="JC117" s="27">
        <f t="shared" si="341"/>
        <v>7.5102155169604577E-3</v>
      </c>
      <c r="JD117" s="27">
        <f t="shared" si="341"/>
        <v>7.42203331340743E-3</v>
      </c>
      <c r="JE117" s="27">
        <f t="shared" si="341"/>
        <v>1.2284308271033016E-2</v>
      </c>
      <c r="JF117" s="27">
        <f t="shared" si="341"/>
        <v>7.5523484110584871E-3</v>
      </c>
      <c r="JG117" s="27">
        <f t="shared" si="341"/>
        <v>2.376083412620059E-2</v>
      </c>
      <c r="JH117" s="27">
        <f t="shared" si="341"/>
        <v>1.3867183008011973E-2</v>
      </c>
      <c r="JI117" s="27">
        <f t="shared" si="341"/>
        <v>1.3755618359708687E-2</v>
      </c>
      <c r="JJ117" s="27">
        <f t="shared" si="341"/>
        <v>2.1165344980212927E-2</v>
      </c>
      <c r="JK117" s="27">
        <f>JK102</f>
        <v>0</v>
      </c>
      <c r="JL117" s="27">
        <f t="shared" si="342"/>
        <v>0</v>
      </c>
      <c r="JM117" s="27">
        <f t="shared" si="342"/>
        <v>0</v>
      </c>
      <c r="JN117" s="27">
        <f t="shared" si="342"/>
        <v>0</v>
      </c>
      <c r="JO117" s="27">
        <f t="shared" si="342"/>
        <v>0</v>
      </c>
      <c r="JP117" s="27">
        <f t="shared" si="342"/>
        <v>0</v>
      </c>
      <c r="JQ117" s="27">
        <f t="shared" si="342"/>
        <v>0</v>
      </c>
      <c r="JR117" s="27">
        <f t="shared" si="342"/>
        <v>0</v>
      </c>
      <c r="JS117" s="27">
        <f t="shared" si="342"/>
        <v>0</v>
      </c>
      <c r="JT117" s="27">
        <f t="shared" si="342"/>
        <v>0</v>
      </c>
      <c r="JU117" s="27">
        <f t="shared" si="342"/>
        <v>0</v>
      </c>
      <c r="JV117" s="27">
        <f t="shared" si="342"/>
        <v>0</v>
      </c>
      <c r="JW117" s="27">
        <f t="shared" si="342"/>
        <v>0</v>
      </c>
      <c r="JX117" s="27">
        <f t="shared" si="342"/>
        <v>0</v>
      </c>
      <c r="JY117" s="27">
        <f t="shared" si="342"/>
        <v>0</v>
      </c>
      <c r="JZ117" s="27">
        <f t="shared" si="342"/>
        <v>0</v>
      </c>
      <c r="KA117" s="27">
        <f t="shared" ref="KA117:LS117" si="347">KA102</f>
        <v>0</v>
      </c>
      <c r="KB117" s="27">
        <f t="shared" si="347"/>
        <v>0</v>
      </c>
      <c r="KC117" s="27">
        <f t="shared" si="347"/>
        <v>0</v>
      </c>
      <c r="KD117" s="27">
        <f t="shared" si="347"/>
        <v>0</v>
      </c>
      <c r="KE117" s="27">
        <f t="shared" si="347"/>
        <v>0</v>
      </c>
      <c r="KF117" s="27">
        <f t="shared" si="347"/>
        <v>0</v>
      </c>
      <c r="KG117" s="27">
        <f t="shared" si="347"/>
        <v>0</v>
      </c>
      <c r="KH117" s="27">
        <f t="shared" si="347"/>
        <v>0</v>
      </c>
      <c r="KI117" s="27">
        <f t="shared" si="347"/>
        <v>0</v>
      </c>
      <c r="KJ117" s="27">
        <f t="shared" si="347"/>
        <v>0</v>
      </c>
      <c r="KK117" s="27">
        <f t="shared" si="347"/>
        <v>0</v>
      </c>
      <c r="KL117" s="27">
        <f t="shared" si="347"/>
        <v>0</v>
      </c>
      <c r="KM117" s="238">
        <f t="shared" si="347"/>
        <v>0</v>
      </c>
      <c r="KN117" s="238">
        <f t="shared" si="347"/>
        <v>0</v>
      </c>
      <c r="KO117" s="239">
        <f t="shared" si="347"/>
        <v>0</v>
      </c>
      <c r="KP117" s="239">
        <f t="shared" si="347"/>
        <v>0</v>
      </c>
      <c r="KQ117" s="239">
        <f t="shared" si="347"/>
        <v>0</v>
      </c>
      <c r="KR117" s="239">
        <f t="shared" si="347"/>
        <v>0</v>
      </c>
      <c r="KS117" s="239">
        <f t="shared" si="347"/>
        <v>0</v>
      </c>
      <c r="KT117" s="239">
        <f t="shared" si="347"/>
        <v>0</v>
      </c>
      <c r="KU117" s="239">
        <f t="shared" si="347"/>
        <v>0</v>
      </c>
      <c r="KV117" s="239">
        <f t="shared" si="347"/>
        <v>0</v>
      </c>
      <c r="KW117" s="239">
        <f t="shared" si="347"/>
        <v>0</v>
      </c>
      <c r="KX117" s="239">
        <f t="shared" si="347"/>
        <v>0</v>
      </c>
      <c r="KY117" s="239">
        <f t="shared" si="347"/>
        <v>0</v>
      </c>
      <c r="KZ117" s="239">
        <f t="shared" si="347"/>
        <v>0</v>
      </c>
      <c r="LA117" s="239">
        <f t="shared" si="347"/>
        <v>0</v>
      </c>
      <c r="LB117" s="239">
        <f t="shared" si="347"/>
        <v>0</v>
      </c>
      <c r="LC117" s="239">
        <f t="shared" si="347"/>
        <v>0</v>
      </c>
      <c r="LD117" s="239">
        <f t="shared" si="347"/>
        <v>0</v>
      </c>
      <c r="LE117" s="239">
        <f t="shared" si="347"/>
        <v>0</v>
      </c>
      <c r="LF117" s="239">
        <f t="shared" si="347"/>
        <v>0</v>
      </c>
      <c r="LG117" s="239">
        <f t="shared" si="347"/>
        <v>0</v>
      </c>
      <c r="LH117" s="239">
        <f t="shared" si="347"/>
        <v>0</v>
      </c>
      <c r="LI117" s="239">
        <f t="shared" si="347"/>
        <v>0</v>
      </c>
      <c r="LJ117" s="239">
        <f t="shared" si="347"/>
        <v>0</v>
      </c>
      <c r="LK117" s="239">
        <f t="shared" si="347"/>
        <v>0</v>
      </c>
      <c r="LL117" s="239">
        <f t="shared" si="347"/>
        <v>0</v>
      </c>
      <c r="LM117" s="240">
        <f t="shared" si="347"/>
        <v>0</v>
      </c>
      <c r="LN117" s="240">
        <f t="shared" si="347"/>
        <v>0</v>
      </c>
      <c r="LO117" s="240">
        <f t="shared" si="347"/>
        <v>0</v>
      </c>
      <c r="LP117" s="240">
        <f t="shared" si="347"/>
        <v>0</v>
      </c>
      <c r="LQ117" s="240">
        <f t="shared" si="347"/>
        <v>0</v>
      </c>
      <c r="LR117" s="240">
        <f t="shared" si="347"/>
        <v>0</v>
      </c>
      <c r="LS117" s="240">
        <f t="shared" si="347"/>
        <v>0</v>
      </c>
      <c r="LT117" s="127">
        <f>LT102</f>
        <v>0</v>
      </c>
      <c r="LU117" s="127">
        <f t="shared" si="343"/>
        <v>0</v>
      </c>
      <c r="LV117" s="127">
        <f t="shared" si="343"/>
        <v>0</v>
      </c>
      <c r="LW117" s="127">
        <f t="shared" si="343"/>
        <v>0</v>
      </c>
      <c r="LX117" s="127">
        <f t="shared" si="343"/>
        <v>0</v>
      </c>
      <c r="LY117" s="127">
        <f t="shared" si="343"/>
        <v>0</v>
      </c>
      <c r="LZ117" s="127">
        <f t="shared" si="343"/>
        <v>0</v>
      </c>
      <c r="MA117" s="127">
        <f t="shared" si="343"/>
        <v>0</v>
      </c>
      <c r="MB117" s="127">
        <f t="shared" si="343"/>
        <v>0</v>
      </c>
      <c r="MC117" s="127">
        <f t="shared" si="343"/>
        <v>0</v>
      </c>
      <c r="MD117" s="127">
        <f t="shared" si="343"/>
        <v>0</v>
      </c>
      <c r="ME117" s="127">
        <f t="shared" si="343"/>
        <v>0</v>
      </c>
      <c r="MF117" s="127">
        <f t="shared" si="343"/>
        <v>0</v>
      </c>
      <c r="MG117" s="127">
        <f t="shared" si="343"/>
        <v>0</v>
      </c>
      <c r="MH117" s="127">
        <f t="shared" si="343"/>
        <v>0</v>
      </c>
      <c r="MI117" s="127">
        <f t="shared" si="343"/>
        <v>0</v>
      </c>
      <c r="MJ117" s="127">
        <f t="shared" si="343"/>
        <v>0</v>
      </c>
      <c r="MK117" s="127">
        <f t="shared" si="343"/>
        <v>0</v>
      </c>
      <c r="ML117" s="127">
        <f t="shared" si="343"/>
        <v>0</v>
      </c>
      <c r="MM117" s="127">
        <f t="shared" si="343"/>
        <v>0</v>
      </c>
      <c r="MN117" s="127">
        <f t="shared" si="343"/>
        <v>0</v>
      </c>
      <c r="MO117" s="127">
        <f t="shared" si="343"/>
        <v>0</v>
      </c>
      <c r="MP117" s="127">
        <f t="shared" si="343"/>
        <v>0</v>
      </c>
      <c r="MQ117" s="127">
        <f t="shared" si="343"/>
        <v>0</v>
      </c>
      <c r="MR117" s="127">
        <f t="shared" si="343"/>
        <v>0</v>
      </c>
      <c r="MS117" s="127">
        <f t="shared" si="343"/>
        <v>0</v>
      </c>
      <c r="MT117" s="127">
        <f t="shared" si="343"/>
        <v>0</v>
      </c>
      <c r="MU117" s="127">
        <f t="shared" si="343"/>
        <v>0</v>
      </c>
      <c r="MV117" s="127">
        <f t="shared" si="343"/>
        <v>0</v>
      </c>
      <c r="MW117" s="127">
        <f t="shared" si="343"/>
        <v>0</v>
      </c>
      <c r="MX117" s="127">
        <f t="shared" si="343"/>
        <v>0</v>
      </c>
      <c r="MY117" s="127">
        <f t="shared" si="343"/>
        <v>0</v>
      </c>
      <c r="MZ117" s="127">
        <f t="shared" si="343"/>
        <v>0</v>
      </c>
      <c r="NA117" s="127">
        <f t="shared" si="343"/>
        <v>0</v>
      </c>
      <c r="NB117" s="127">
        <f t="shared" si="343"/>
        <v>0</v>
      </c>
      <c r="NC117" s="127">
        <f t="shared" si="343"/>
        <v>0</v>
      </c>
      <c r="ND117" s="127">
        <f t="shared" si="343"/>
        <v>0</v>
      </c>
      <c r="NE117" s="127">
        <f t="shared" si="343"/>
        <v>0</v>
      </c>
    </row>
    <row r="118" spans="1:369" s="38" customFormat="1">
      <c r="A118" s="24" t="s">
        <v>219</v>
      </c>
      <c r="B118" s="24">
        <f>B103*2/3</f>
        <v>7.6773302516775024</v>
      </c>
      <c r="C118" s="24">
        <f t="shared" ref="C118:DY119" si="348">C103*2/3</f>
        <v>7.7836444576586139</v>
      </c>
      <c r="D118" s="24">
        <f t="shared" si="348"/>
        <v>8.0909870750625359</v>
      </c>
      <c r="E118" s="24">
        <f t="shared" si="348"/>
        <v>7.3489620221813743</v>
      </c>
      <c r="F118" s="24">
        <f t="shared" si="348"/>
        <v>8.7469313851320099</v>
      </c>
      <c r="G118" s="24">
        <f t="shared" si="348"/>
        <v>8.2508758776768598</v>
      </c>
      <c r="H118" s="24">
        <f t="shared" si="348"/>
        <v>8.2661843002536788</v>
      </c>
      <c r="I118" s="24">
        <f t="shared" si="348"/>
        <v>7.8771113756413769</v>
      </c>
      <c r="J118" s="24">
        <f t="shared" si="348"/>
        <v>8.1488610496723748</v>
      </c>
      <c r="K118" s="24">
        <f t="shared" si="348"/>
        <v>8.2475361237646343</v>
      </c>
      <c r="L118" s="24">
        <f t="shared" si="348"/>
        <v>8.322730705279616</v>
      </c>
      <c r="M118" s="24">
        <f t="shared" si="348"/>
        <v>7.8223996157043869</v>
      </c>
      <c r="N118" s="24">
        <f t="shared" si="348"/>
        <v>7.9209908457135532</v>
      </c>
      <c r="O118" s="24">
        <f t="shared" si="348"/>
        <v>8.2317789789041544</v>
      </c>
      <c r="P118" s="24">
        <f t="shared" si="348"/>
        <v>9.1232847928683931</v>
      </c>
      <c r="Q118" s="24">
        <f t="shared" si="348"/>
        <v>8.1021744496148003</v>
      </c>
      <c r="R118" s="24">
        <f t="shared" si="348"/>
        <v>8.0149906107163691</v>
      </c>
      <c r="S118" s="24">
        <f t="shared" si="348"/>
        <v>8.0070894617949673</v>
      </c>
      <c r="T118" s="24">
        <f t="shared" si="348"/>
        <v>8.7694667206811427</v>
      </c>
      <c r="U118" s="24">
        <f t="shared" si="348"/>
        <v>9.4409720525704781</v>
      </c>
      <c r="V118" s="24">
        <f t="shared" si="348"/>
        <v>11.48368263150382</v>
      </c>
      <c r="W118" s="24">
        <f t="shared" si="348"/>
        <v>11.07950082227228</v>
      </c>
      <c r="X118" s="24">
        <f t="shared" si="348"/>
        <v>11.490986777430271</v>
      </c>
      <c r="Y118" s="24">
        <f t="shared" si="348"/>
        <v>11.254335050273246</v>
      </c>
      <c r="Z118" s="24">
        <f t="shared" si="348"/>
        <v>12.065002909068184</v>
      </c>
      <c r="AA118" s="24">
        <f t="shared" si="348"/>
        <v>11.845472004209062</v>
      </c>
      <c r="AB118" s="24">
        <f t="shared" si="348"/>
        <v>7.9773761238352767</v>
      </c>
      <c r="AC118" s="24">
        <f t="shared" si="348"/>
        <v>9.4060453287115013</v>
      </c>
      <c r="AD118" s="24">
        <f t="shared" si="348"/>
        <v>12.329940576236815</v>
      </c>
      <c r="AE118" s="24">
        <f t="shared" si="348"/>
        <v>11.026544530355155</v>
      </c>
      <c r="AF118" s="24">
        <f t="shared" si="348"/>
        <v>11.161486538904937</v>
      </c>
      <c r="AG118" s="24">
        <f t="shared" si="348"/>
        <v>11.606103856675388</v>
      </c>
      <c r="AH118" s="24">
        <f t="shared" si="348"/>
        <v>11.378821739515855</v>
      </c>
      <c r="AI118" s="24">
        <f t="shared" si="348"/>
        <v>11.696538271365624</v>
      </c>
      <c r="AJ118" s="24">
        <f t="shared" si="348"/>
        <v>7.7553124877285162</v>
      </c>
      <c r="AK118" s="24">
        <f t="shared" si="348"/>
        <v>7.6731411507717295</v>
      </c>
      <c r="AL118" s="24">
        <f t="shared" si="348"/>
        <v>10.043289638129616</v>
      </c>
      <c r="AM118" s="24">
        <f t="shared" si="348"/>
        <v>8.088446843813502</v>
      </c>
      <c r="AN118" s="24">
        <f t="shared" si="348"/>
        <v>9.0765990320182084</v>
      </c>
      <c r="AO118" s="24">
        <f t="shared" si="348"/>
        <v>9.6720683099720031</v>
      </c>
      <c r="AP118" s="24">
        <f t="shared" si="348"/>
        <v>10.618747777243851</v>
      </c>
      <c r="AQ118" s="24">
        <f t="shared" si="348"/>
        <v>7.9650945362865242</v>
      </c>
      <c r="AR118" s="24">
        <f t="shared" si="348"/>
        <v>7.9366238678558325</v>
      </c>
      <c r="AS118" s="24">
        <f t="shared" si="348"/>
        <v>7.880958378431445</v>
      </c>
      <c r="AT118" s="24">
        <f t="shared" si="348"/>
        <v>8.9606384754926314</v>
      </c>
      <c r="AU118" s="24">
        <f t="shared" si="348"/>
        <v>8.8526710956586889</v>
      </c>
      <c r="AV118" s="24">
        <f t="shared" si="348"/>
        <v>8.4557340950135966</v>
      </c>
      <c r="AW118" s="24">
        <f t="shared" si="348"/>
        <v>13.237072519302254</v>
      </c>
      <c r="AX118" s="83">
        <f>AX103*2/3</f>
        <v>12.067995622316742</v>
      </c>
      <c r="AY118" s="83">
        <f t="shared" ref="AY118:DB119" si="349">AY103*2/3</f>
        <v>12.182354675426929</v>
      </c>
      <c r="AZ118" s="83">
        <f t="shared" si="349"/>
        <v>11.96576921998683</v>
      </c>
      <c r="BA118" s="83">
        <f t="shared" si="349"/>
        <v>12.257549155678147</v>
      </c>
      <c r="BB118" s="83">
        <f t="shared" si="349"/>
        <v>12.120204743024987</v>
      </c>
      <c r="BC118" s="83">
        <f t="shared" si="349"/>
        <v>12.083445940565326</v>
      </c>
      <c r="BD118" s="83">
        <f t="shared" si="349"/>
        <v>12.151707328071502</v>
      </c>
      <c r="BE118" s="83">
        <f t="shared" si="349"/>
        <v>12.104862799975876</v>
      </c>
      <c r="BF118" s="83">
        <f t="shared" si="349"/>
        <v>11.939278171449336</v>
      </c>
      <c r="BG118" s="83">
        <f t="shared" si="349"/>
        <v>12.046199836176987</v>
      </c>
      <c r="BH118" s="83">
        <f t="shared" si="349"/>
        <v>11.964488305019088</v>
      </c>
      <c r="BI118" s="83">
        <f t="shared" si="349"/>
        <v>12.322738357402166</v>
      </c>
      <c r="BJ118" s="83">
        <f t="shared" si="349"/>
        <v>4.4368438454702561</v>
      </c>
      <c r="BK118" s="83">
        <f t="shared" si="349"/>
        <v>6.6614307059425899</v>
      </c>
      <c r="BL118" s="83">
        <f t="shared" si="349"/>
        <v>4.9650248472988947</v>
      </c>
      <c r="BM118" s="83">
        <f t="shared" si="349"/>
        <v>5.3107331263078459</v>
      </c>
      <c r="BN118" s="83">
        <f t="shared" si="349"/>
        <v>8.0400840548878758</v>
      </c>
      <c r="BO118" s="83">
        <f t="shared" si="349"/>
        <v>5.4977664274888305</v>
      </c>
      <c r="BP118" s="83">
        <f t="shared" si="349"/>
        <v>11.752202017200338</v>
      </c>
      <c r="BQ118" s="83">
        <f t="shared" si="349"/>
        <v>12.184185814317649</v>
      </c>
      <c r="BR118" s="83">
        <f t="shared" si="349"/>
        <v>10.13939215049558</v>
      </c>
      <c r="BS118" s="83">
        <f t="shared" si="349"/>
        <v>11.737171397435873</v>
      </c>
      <c r="BT118" s="83">
        <f t="shared" si="349"/>
        <v>12.20699029447375</v>
      </c>
      <c r="BU118" s="83">
        <f t="shared" si="349"/>
        <v>11.954014090064872</v>
      </c>
      <c r="BV118" s="83">
        <f t="shared" si="349"/>
        <v>11.005147431438267</v>
      </c>
      <c r="BW118" s="83">
        <f t="shared" si="349"/>
        <v>11.468351325265637</v>
      </c>
      <c r="BX118" s="83">
        <f t="shared" si="349"/>
        <v>11.718866346032186</v>
      </c>
      <c r="BY118" s="83">
        <f t="shared" si="349"/>
        <v>11.671447926023577</v>
      </c>
      <c r="BZ118" s="83">
        <f t="shared" si="349"/>
        <v>12.006266108140018</v>
      </c>
      <c r="CA118" s="83">
        <f t="shared" si="349"/>
        <v>12.001789533263731</v>
      </c>
      <c r="CB118" s="83">
        <f t="shared" si="349"/>
        <v>11.923995658112366</v>
      </c>
      <c r="CC118" s="83">
        <f t="shared" si="349"/>
        <v>11.762922034310046</v>
      </c>
      <c r="CD118" s="83">
        <f t="shared" si="349"/>
        <v>11.722010953768413</v>
      </c>
      <c r="CE118" s="83">
        <f t="shared" si="349"/>
        <v>11.132684139083404</v>
      </c>
      <c r="CF118" s="83">
        <f t="shared" si="349"/>
        <v>12.083528243876712</v>
      </c>
      <c r="CG118" s="83">
        <f t="shared" si="349"/>
        <v>12.786940928335952</v>
      </c>
      <c r="CH118" s="83">
        <f t="shared" si="349"/>
        <v>10.934209854727145</v>
      </c>
      <c r="CI118" s="83">
        <f t="shared" si="349"/>
        <v>10.784675393242184</v>
      </c>
      <c r="CJ118" s="83">
        <f t="shared" si="349"/>
        <v>12.093386042188518</v>
      </c>
      <c r="CK118" s="83">
        <f t="shared" si="349"/>
        <v>12.283927555896978</v>
      </c>
      <c r="CL118" s="83">
        <f t="shared" si="349"/>
        <v>12.10482060904752</v>
      </c>
      <c r="CM118" s="83">
        <f t="shared" si="349"/>
        <v>11.806784444583357</v>
      </c>
      <c r="CN118" s="83">
        <f t="shared" si="349"/>
        <v>11.759365786882414</v>
      </c>
      <c r="CO118" s="83">
        <f t="shared" si="349"/>
        <v>12.558956016114928</v>
      </c>
      <c r="CP118" s="83">
        <f t="shared" si="349"/>
        <v>12.471676347841871</v>
      </c>
      <c r="CQ118" s="83">
        <f t="shared" si="349"/>
        <v>12.290885717987882</v>
      </c>
      <c r="CR118" s="24">
        <f t="shared" si="349"/>
        <v>9.5189258293898558</v>
      </c>
      <c r="CS118" s="24">
        <f t="shared" si="349"/>
        <v>10.822894216029487</v>
      </c>
      <c r="CT118" s="24">
        <f t="shared" si="349"/>
        <v>11.552730437372105</v>
      </c>
      <c r="CU118" s="24">
        <f t="shared" si="349"/>
        <v>10.995451618009859</v>
      </c>
      <c r="CV118" s="24">
        <f t="shared" si="349"/>
        <v>10.213072831322158</v>
      </c>
      <c r="CW118" s="24">
        <f t="shared" si="349"/>
        <v>11.219662231801321</v>
      </c>
      <c r="CX118" s="24">
        <f t="shared" si="349"/>
        <v>9.7812456786581556</v>
      </c>
      <c r="CY118" s="24">
        <f t="shared" si="349"/>
        <v>10.011574643553214</v>
      </c>
      <c r="CZ118" s="24">
        <f t="shared" si="349"/>
        <v>10.174444080744165</v>
      </c>
      <c r="DA118" s="24">
        <f t="shared" si="349"/>
        <v>7.9629871969731392</v>
      </c>
      <c r="DB118" s="24">
        <f t="shared" si="349"/>
        <v>10.701770059051947</v>
      </c>
      <c r="DC118" s="26">
        <f t="shared" si="348"/>
        <v>9.8108984913300556</v>
      </c>
      <c r="DD118" s="26">
        <f t="shared" si="348"/>
        <v>9.6530567094164113</v>
      </c>
      <c r="DE118" s="26">
        <f t="shared" si="348"/>
        <v>9.7268426535924863</v>
      </c>
      <c r="DF118" s="26">
        <f t="shared" si="348"/>
        <v>10.014189205660196</v>
      </c>
      <c r="DG118" s="26">
        <f t="shared" si="348"/>
        <v>9.8079744851796971</v>
      </c>
      <c r="DH118" s="26">
        <f t="shared" si="348"/>
        <v>9.064424593085322</v>
      </c>
      <c r="DI118" s="26">
        <f t="shared" si="348"/>
        <v>8.9807260100996515</v>
      </c>
      <c r="DJ118" s="26">
        <f t="shared" si="348"/>
        <v>8.7949501690345659</v>
      </c>
      <c r="DK118" s="26">
        <f t="shared" si="348"/>
        <v>8.7739479365896518</v>
      </c>
      <c r="DL118" s="26">
        <f t="shared" si="348"/>
        <v>8.8717613790694489</v>
      </c>
      <c r="DM118" s="26">
        <f t="shared" si="348"/>
        <v>9.3921732943245253</v>
      </c>
      <c r="DN118" s="26">
        <f t="shared" si="348"/>
        <v>9.5972498409523705</v>
      </c>
      <c r="DO118" s="26">
        <f t="shared" si="348"/>
        <v>9.860030127592335</v>
      </c>
      <c r="DP118" s="26">
        <f t="shared" si="348"/>
        <v>9.8726416969876745</v>
      </c>
      <c r="DQ118" s="26">
        <v>8.9638938611081613</v>
      </c>
      <c r="DR118" s="26">
        <v>8.278633344960511</v>
      </c>
      <c r="DS118" s="26">
        <v>7.6808065391538927</v>
      </c>
      <c r="DT118" s="26">
        <v>8.3575892478818989</v>
      </c>
      <c r="DU118" s="26">
        <v>8.7318799197485113</v>
      </c>
      <c r="DV118" s="26">
        <v>8.7057822634272757</v>
      </c>
      <c r="DW118" s="26">
        <f t="shared" si="348"/>
        <v>9.0399209040139947</v>
      </c>
      <c r="DX118" s="26">
        <f t="shared" si="348"/>
        <v>10.313934829937905</v>
      </c>
      <c r="DY118" s="26">
        <f t="shared" si="348"/>
        <v>10.836756812912576</v>
      </c>
      <c r="DZ118" s="26">
        <f t="shared" ref="DZ118:EQ119" si="350">DZ103*2/3</f>
        <v>10.620178919062711</v>
      </c>
      <c r="EA118" s="26">
        <f t="shared" si="350"/>
        <v>9.4938334109847258</v>
      </c>
      <c r="EB118" s="26">
        <f t="shared" si="350"/>
        <v>7.6702291546538168</v>
      </c>
      <c r="EC118" s="26">
        <f t="shared" si="350"/>
        <v>7.8675757591968862</v>
      </c>
      <c r="ED118" s="26">
        <f t="shared" si="350"/>
        <v>7.1846909455424877</v>
      </c>
      <c r="EE118" s="26">
        <f t="shared" si="350"/>
        <v>8.8574691163148831</v>
      </c>
      <c r="EF118" s="26">
        <f t="shared" si="350"/>
        <v>7.1666508437973313</v>
      </c>
      <c r="EG118" s="26">
        <f t="shared" si="350"/>
        <v>6.9734872157815877</v>
      </c>
      <c r="EH118" s="26">
        <f t="shared" si="350"/>
        <v>11.66267775144137</v>
      </c>
      <c r="EI118" s="26">
        <f t="shared" si="350"/>
        <v>11.822229397985772</v>
      </c>
      <c r="EJ118" s="26">
        <f t="shared" si="350"/>
        <v>10.054891353775441</v>
      </c>
      <c r="EK118" s="26">
        <f t="shared" si="350"/>
        <v>11.144123672602481</v>
      </c>
      <c r="EL118" s="26">
        <f t="shared" si="350"/>
        <v>10.355684577651578</v>
      </c>
      <c r="EM118" s="26">
        <f t="shared" si="350"/>
        <v>9.491589675813433</v>
      </c>
      <c r="EN118" s="26">
        <f t="shared" si="350"/>
        <v>9.008686811958265</v>
      </c>
      <c r="EO118" s="26">
        <f t="shared" si="350"/>
        <v>9.0395046130528627</v>
      </c>
      <c r="EP118" s="26">
        <f t="shared" si="350"/>
        <v>9.1644510291909516</v>
      </c>
      <c r="EQ118" s="26">
        <f t="shared" si="350"/>
        <v>8.0709188313616291</v>
      </c>
      <c r="ER118" s="27">
        <v>1.7408905068484402</v>
      </c>
      <c r="ES118" s="27">
        <v>0.77828644373837408</v>
      </c>
      <c r="ET118" s="27">
        <v>1.597324476748051</v>
      </c>
      <c r="EU118" s="27">
        <v>8.0852008508149229</v>
      </c>
      <c r="EV118" s="27">
        <v>3.5630727887927072</v>
      </c>
      <c r="EW118" s="27">
        <v>1.4646303144907939</v>
      </c>
      <c r="EX118" s="27">
        <v>5.9444581878240683</v>
      </c>
      <c r="EY118" s="27">
        <v>1.5040022521117071</v>
      </c>
      <c r="EZ118" s="27">
        <v>2.0372521009274061</v>
      </c>
      <c r="FA118" s="27">
        <v>1.6667499335521194</v>
      </c>
      <c r="FB118" s="27">
        <v>3.0940647959495666</v>
      </c>
      <c r="FC118" s="27">
        <v>2.1977216387457248</v>
      </c>
      <c r="FD118" s="27">
        <v>2.7536269125522619</v>
      </c>
      <c r="FE118" s="27">
        <v>4.0464125263682211</v>
      </c>
      <c r="FF118" s="27">
        <v>4.5840912216662426</v>
      </c>
      <c r="FG118" s="27">
        <v>7.3247516212410559</v>
      </c>
      <c r="FH118" s="27">
        <v>6.6158835507353713</v>
      </c>
      <c r="FI118" s="27">
        <v>1.8588939970487079</v>
      </c>
      <c r="FJ118" s="27">
        <v>2.5348737130326588</v>
      </c>
      <c r="FK118" s="27">
        <v>3.7626413572216286</v>
      </c>
      <c r="FL118" s="27">
        <v>1.997243354038593</v>
      </c>
      <c r="FM118" s="27">
        <v>1.8802714499852169</v>
      </c>
      <c r="FN118" s="27">
        <v>2.0503093373483843</v>
      </c>
      <c r="FO118" s="27">
        <v>2.5582196598241596</v>
      </c>
      <c r="FP118" s="27">
        <v>1.3690639719343369</v>
      </c>
      <c r="FQ118" s="27">
        <v>0.59982173978780251</v>
      </c>
      <c r="FR118" s="27">
        <v>1.3084757773066424</v>
      </c>
      <c r="FS118" s="27">
        <v>3.7354670442790554</v>
      </c>
      <c r="FT118" s="27">
        <v>3.9452889613370252</v>
      </c>
      <c r="FU118" s="27">
        <v>5.3598959329758911</v>
      </c>
      <c r="FV118" s="27">
        <f>FV103*2/3</f>
        <v>2.8598585064159674</v>
      </c>
      <c r="FW118" s="27">
        <f t="shared" ref="FW118:GY119" si="351">FW103*2/3</f>
        <v>2.4090375088084888</v>
      </c>
      <c r="FX118" s="27">
        <f t="shared" si="351"/>
        <v>2.544991692605123</v>
      </c>
      <c r="FY118" s="27">
        <f t="shared" si="351"/>
        <v>4.4670810864842583</v>
      </c>
      <c r="FZ118" s="27">
        <f t="shared" si="351"/>
        <v>3.6940591573256132</v>
      </c>
      <c r="GA118" s="27">
        <f t="shared" si="351"/>
        <v>5.4873377892532176</v>
      </c>
      <c r="GB118" s="27">
        <f t="shared" si="351"/>
        <v>5.1560193906590301</v>
      </c>
      <c r="GC118" s="27">
        <f t="shared" si="351"/>
        <v>2.3544669274534455</v>
      </c>
      <c r="GD118" s="27">
        <f t="shared" si="351"/>
        <v>3.1635192645196528</v>
      </c>
      <c r="GE118" s="27">
        <f t="shared" si="351"/>
        <v>2.5725555840885685</v>
      </c>
      <c r="GF118" s="27">
        <f t="shared" si="351"/>
        <v>3.0108863166902426</v>
      </c>
      <c r="GG118" s="27">
        <f t="shared" si="351"/>
        <v>3.985711110654643</v>
      </c>
      <c r="GH118" s="27">
        <f t="shared" si="351"/>
        <v>2.8071626537137475</v>
      </c>
      <c r="GI118" s="27">
        <f t="shared" si="351"/>
        <v>2.8978149970674032</v>
      </c>
      <c r="GJ118" s="27">
        <f t="shared" si="351"/>
        <v>5.4537091706523109</v>
      </c>
      <c r="GK118" s="27">
        <f t="shared" si="351"/>
        <v>6.9556426153444564</v>
      </c>
      <c r="GL118" s="27">
        <f t="shared" si="351"/>
        <v>6.1541980589592002</v>
      </c>
      <c r="GM118" s="27">
        <f t="shared" si="351"/>
        <v>7.5507829384717944</v>
      </c>
      <c r="GN118" s="27">
        <f t="shared" si="351"/>
        <v>2.0201897543454361</v>
      </c>
      <c r="GO118" s="27">
        <f t="shared" si="351"/>
        <v>5.2050444148653519</v>
      </c>
      <c r="GP118" s="27">
        <f t="shared" si="351"/>
        <v>5.2947425679077922</v>
      </c>
      <c r="GQ118" s="27">
        <f t="shared" si="351"/>
        <v>4.8118865612245356</v>
      </c>
      <c r="GR118" s="27">
        <f t="shared" si="351"/>
        <v>4.965003350733352</v>
      </c>
      <c r="GS118" s="27">
        <f t="shared" si="351"/>
        <v>3.0218406460612033</v>
      </c>
      <c r="GT118" s="27">
        <f t="shared" si="351"/>
        <v>2.5826340494325701</v>
      </c>
      <c r="GU118" s="27">
        <f t="shared" si="351"/>
        <v>3.1721150352901986</v>
      </c>
      <c r="GV118" s="27">
        <f t="shared" si="351"/>
        <v>7.4289640096672214</v>
      </c>
      <c r="GW118" s="27">
        <f t="shared" si="351"/>
        <v>5.8970353188504916</v>
      </c>
      <c r="GX118" s="27">
        <f t="shared" si="351"/>
        <v>4.9815511955581311</v>
      </c>
      <c r="GY118" s="27">
        <f t="shared" si="351"/>
        <v>6.8659739381590823</v>
      </c>
      <c r="GZ118" s="27">
        <f>GZ103*2/3</f>
        <v>1.6293902398925919</v>
      </c>
      <c r="HA118" s="27">
        <f t="shared" ref="HA118:IS119" si="352">HA103*2/3</f>
        <v>3.5019521033465506</v>
      </c>
      <c r="HB118" s="27">
        <f t="shared" si="352"/>
        <v>5.3585041328279628</v>
      </c>
      <c r="HC118" s="27">
        <f t="shared" si="352"/>
        <v>1.2507401641416251</v>
      </c>
      <c r="HD118" s="27">
        <f t="shared" si="352"/>
        <v>1.3175285717080238</v>
      </c>
      <c r="HE118" s="27">
        <f t="shared" si="352"/>
        <v>2.35060970827936</v>
      </c>
      <c r="HF118" s="27">
        <f t="shared" si="352"/>
        <v>3.0736855780902133</v>
      </c>
      <c r="HG118" s="27">
        <f t="shared" si="352"/>
        <v>3.19418904718983</v>
      </c>
      <c r="HH118" s="27">
        <f t="shared" si="352"/>
        <v>3.0841048325823297</v>
      </c>
      <c r="HI118" s="27">
        <f t="shared" si="352"/>
        <v>3.7354670442790554</v>
      </c>
      <c r="HJ118" s="27">
        <f t="shared" si="352"/>
        <v>3.911049045759583</v>
      </c>
      <c r="HK118" s="27">
        <f t="shared" si="352"/>
        <v>3.6958575160192644</v>
      </c>
      <c r="HL118" s="27">
        <f t="shared" si="352"/>
        <v>2.6171690190357695</v>
      </c>
      <c r="HM118" s="27">
        <f t="shared" si="352"/>
        <v>7.1951937618986141</v>
      </c>
      <c r="HN118" s="27">
        <f t="shared" si="352"/>
        <v>2.0893087725555062</v>
      </c>
      <c r="HO118" s="27">
        <f t="shared" si="352"/>
        <v>1.9806676496742075</v>
      </c>
      <c r="HP118" s="27">
        <f t="shared" si="352"/>
        <v>2.2984190091621985</v>
      </c>
      <c r="HQ118" s="27">
        <f t="shared" si="352"/>
        <v>2.1123713369469432</v>
      </c>
      <c r="HR118" s="27">
        <f t="shared" si="352"/>
        <v>1.5816931305604569</v>
      </c>
      <c r="HS118" s="27">
        <f t="shared" si="352"/>
        <v>1.9383507264545434</v>
      </c>
      <c r="HT118" s="27">
        <f t="shared" si="352"/>
        <v>1.8386155407857423</v>
      </c>
      <c r="HU118" s="27">
        <f t="shared" si="352"/>
        <v>1.5200849440497743</v>
      </c>
      <c r="HV118" s="27">
        <f t="shared" si="352"/>
        <v>7.6040079130813645</v>
      </c>
      <c r="HW118" s="27">
        <f t="shared" si="352"/>
        <v>8.9741463725598489</v>
      </c>
      <c r="HX118" s="27">
        <f t="shared" si="352"/>
        <v>1.1027651518666588</v>
      </c>
      <c r="HY118" s="27">
        <f t="shared" si="352"/>
        <v>1.378343505550877</v>
      </c>
      <c r="HZ118" s="27">
        <f t="shared" si="352"/>
        <v>1.3084757773066424</v>
      </c>
      <c r="IA118" s="27">
        <f t="shared" si="352"/>
        <v>1.4126141594101753</v>
      </c>
      <c r="IB118" s="27">
        <f t="shared" si="352"/>
        <v>1.4696966704872689</v>
      </c>
      <c r="IC118" s="27">
        <f t="shared" si="352"/>
        <v>3.1344973774742759</v>
      </c>
      <c r="ID118" s="27">
        <f t="shared" si="352"/>
        <v>1.3634759697725585</v>
      </c>
      <c r="IE118" s="27">
        <f t="shared" si="352"/>
        <v>1.2502049993894211</v>
      </c>
      <c r="IF118" s="27">
        <f t="shared" si="352"/>
        <v>1.5309871196300591</v>
      </c>
      <c r="IG118" s="27">
        <f t="shared" si="352"/>
        <v>1.3807858536305764</v>
      </c>
      <c r="IH118" s="27">
        <f t="shared" si="352"/>
        <v>1.3777884061472234</v>
      </c>
      <c r="II118" s="27">
        <f t="shared" si="352"/>
        <v>0.59982173978780251</v>
      </c>
      <c r="IJ118" s="27">
        <f t="shared" si="352"/>
        <v>0.62774954479195133</v>
      </c>
      <c r="IK118" s="27">
        <f t="shared" si="352"/>
        <v>2.3764711772165077</v>
      </c>
      <c r="IL118" s="27">
        <f t="shared" si="352"/>
        <v>0.2528666662809918</v>
      </c>
      <c r="IM118" s="27">
        <f t="shared" si="352"/>
        <v>2.5431094977136772</v>
      </c>
      <c r="IN118" s="27">
        <f t="shared" si="352"/>
        <v>2.1778581637353724</v>
      </c>
      <c r="IO118" s="27">
        <f t="shared" si="352"/>
        <v>5.2978739321198871</v>
      </c>
      <c r="IP118" s="27">
        <f t="shared" si="352"/>
        <v>1.2670370945894551</v>
      </c>
      <c r="IQ118" s="27">
        <f t="shared" si="352"/>
        <v>1.5088127645987928</v>
      </c>
      <c r="IR118" s="27">
        <f t="shared" si="352"/>
        <v>1.5963528553276649</v>
      </c>
      <c r="IS118" s="27">
        <f t="shared" si="352"/>
        <v>1.4117300906715224</v>
      </c>
      <c r="IT118" s="27">
        <f>IT103*2/3</f>
        <v>1.9227333744877315</v>
      </c>
      <c r="IU118" s="27">
        <f t="shared" ref="IU118:JJ119" si="353">IU103*2/3</f>
        <v>2.1910092148181888</v>
      </c>
      <c r="IV118" s="27">
        <f t="shared" si="353"/>
        <v>2.8143730674992793</v>
      </c>
      <c r="IW118" s="27">
        <f t="shared" si="353"/>
        <v>2.866258555608955</v>
      </c>
      <c r="IX118" s="27">
        <f t="shared" si="353"/>
        <v>5.0577099858042835</v>
      </c>
      <c r="IY118" s="27">
        <f t="shared" si="353"/>
        <v>1.5166702778235013</v>
      </c>
      <c r="IZ118" s="27">
        <f t="shared" si="353"/>
        <v>1.0562355816261015</v>
      </c>
      <c r="JA118" s="27">
        <f t="shared" si="353"/>
        <v>1.5745904235210968</v>
      </c>
      <c r="JB118" s="27">
        <f t="shared" si="353"/>
        <v>3.1202534780863385</v>
      </c>
      <c r="JC118" s="27">
        <f t="shared" si="353"/>
        <v>1.4653232439494452</v>
      </c>
      <c r="JD118" s="27">
        <f t="shared" si="353"/>
        <v>1.0062114875229848</v>
      </c>
      <c r="JE118" s="27">
        <f t="shared" si="353"/>
        <v>1.3072556099773835</v>
      </c>
      <c r="JF118" s="27">
        <f t="shared" si="353"/>
        <v>1.1322510154203769</v>
      </c>
      <c r="JG118" s="27">
        <f t="shared" si="353"/>
        <v>2.7955051521823417</v>
      </c>
      <c r="JH118" s="27">
        <f t="shared" si="353"/>
        <v>1.6004795821307747</v>
      </c>
      <c r="JI118" s="27">
        <f t="shared" si="353"/>
        <v>2.2471952701000455</v>
      </c>
      <c r="JJ118" s="27">
        <f t="shared" si="353"/>
        <v>1.3793344297700487</v>
      </c>
      <c r="JK118" s="27">
        <f>JK103*2/3</f>
        <v>2.0137402440902195</v>
      </c>
      <c r="JL118" s="27">
        <f t="shared" ref="JL118:LS119" si="354">JL103*2/3</f>
        <v>1.2969118631822643</v>
      </c>
      <c r="JM118" s="27">
        <f t="shared" si="354"/>
        <v>2.3392773914795399</v>
      </c>
      <c r="JN118" s="27">
        <f t="shared" si="354"/>
        <v>1.3450240002957992</v>
      </c>
      <c r="JO118" s="27">
        <f t="shared" si="354"/>
        <v>4.34031738776092</v>
      </c>
      <c r="JP118" s="27">
        <f t="shared" si="354"/>
        <v>1.6930665145387878</v>
      </c>
      <c r="JQ118" s="27">
        <f t="shared" si="354"/>
        <v>2.1199937047765043</v>
      </c>
      <c r="JR118" s="27">
        <f t="shared" si="354"/>
        <v>1.7275670500086804</v>
      </c>
      <c r="JS118" s="27">
        <f t="shared" si="354"/>
        <v>2.8228471216155593</v>
      </c>
      <c r="JT118" s="27">
        <f t="shared" si="354"/>
        <v>2.0844115100190979</v>
      </c>
      <c r="JU118" s="27">
        <f t="shared" si="354"/>
        <v>1.3250555996791971</v>
      </c>
      <c r="JV118" s="27">
        <f t="shared" si="354"/>
        <v>1.7581591903852185</v>
      </c>
      <c r="JW118" s="27">
        <f t="shared" si="354"/>
        <v>1.7551441065347904</v>
      </c>
      <c r="JX118" s="27">
        <f t="shared" si="354"/>
        <v>2.8320742108607546</v>
      </c>
      <c r="JY118" s="27">
        <f t="shared" si="354"/>
        <v>1.558177960107644</v>
      </c>
      <c r="JZ118" s="27">
        <f t="shared" si="354"/>
        <v>2.0812086832892054</v>
      </c>
      <c r="KA118" s="27">
        <f t="shared" si="354"/>
        <v>2.2567191568447091</v>
      </c>
      <c r="KB118" s="27">
        <f t="shared" si="354"/>
        <v>2.0474510531199539</v>
      </c>
      <c r="KC118" s="27">
        <f t="shared" si="354"/>
        <v>2.4888999773376592</v>
      </c>
      <c r="KD118" s="27">
        <f t="shared" si="354"/>
        <v>3.7647346814617593</v>
      </c>
      <c r="KE118" s="27">
        <f t="shared" si="354"/>
        <v>2.4570377727815997</v>
      </c>
      <c r="KF118" s="27">
        <f t="shared" si="354"/>
        <v>4.9653433330598169</v>
      </c>
      <c r="KG118" s="27">
        <f t="shared" si="354"/>
        <v>3.1648547897428294</v>
      </c>
      <c r="KH118" s="27">
        <f t="shared" si="354"/>
        <v>4.5930931601740026</v>
      </c>
      <c r="KI118" s="27">
        <f t="shared" si="354"/>
        <v>3.7881058662991105</v>
      </c>
      <c r="KJ118" s="27">
        <f t="shared" si="354"/>
        <v>3.5524205410511995</v>
      </c>
      <c r="KK118" s="27">
        <f t="shared" si="354"/>
        <v>2.1846935484395869</v>
      </c>
      <c r="KL118" s="27">
        <f t="shared" si="354"/>
        <v>3.5561110870357173</v>
      </c>
      <c r="KM118" s="238">
        <f t="shared" si="354"/>
        <v>3.073807602657904</v>
      </c>
      <c r="KN118" s="238">
        <f t="shared" si="354"/>
        <v>1.7058209856139435</v>
      </c>
      <c r="KO118" s="239">
        <f t="shared" si="354"/>
        <v>13.938989737997959</v>
      </c>
      <c r="KP118" s="239">
        <f t="shared" si="354"/>
        <v>7.9160907273191272</v>
      </c>
      <c r="KQ118" s="239">
        <f t="shared" si="354"/>
        <v>7.866363348422527</v>
      </c>
      <c r="KR118" s="239">
        <f t="shared" si="354"/>
        <v>7.6870848585490208</v>
      </c>
      <c r="KS118" s="239">
        <f t="shared" si="354"/>
        <v>7.4955134333686155</v>
      </c>
      <c r="KT118" s="239">
        <f t="shared" si="354"/>
        <v>7.4455909824575324</v>
      </c>
      <c r="KU118" s="239">
        <f t="shared" si="354"/>
        <v>8.7891392941651887</v>
      </c>
      <c r="KV118" s="239">
        <f t="shared" si="354"/>
        <v>8.1928074113847149</v>
      </c>
      <c r="KW118" s="239">
        <f t="shared" si="354"/>
        <v>8.6454216940423603</v>
      </c>
      <c r="KX118" s="239">
        <f t="shared" si="354"/>
        <v>8.7884451513494142</v>
      </c>
      <c r="KY118" s="239">
        <f t="shared" si="354"/>
        <v>8.9676762219755641</v>
      </c>
      <c r="KZ118" s="239">
        <f t="shared" si="354"/>
        <v>8.9940785604246134</v>
      </c>
      <c r="LA118" s="239">
        <f t="shared" si="354"/>
        <v>8.3002883269131331</v>
      </c>
      <c r="LB118" s="239">
        <f t="shared" si="354"/>
        <v>8.8185027140531798</v>
      </c>
      <c r="LC118" s="239">
        <f t="shared" si="354"/>
        <v>8.428093846875699</v>
      </c>
      <c r="LD118" s="239">
        <f t="shared" si="354"/>
        <v>8.8010915277847364</v>
      </c>
      <c r="LE118" s="239">
        <f t="shared" si="354"/>
        <v>7.5554055825653288</v>
      </c>
      <c r="LF118" s="239">
        <f t="shared" si="354"/>
        <v>8.5101588436782638</v>
      </c>
      <c r="LG118" s="239">
        <f t="shared" si="354"/>
        <v>7.8583304068450666</v>
      </c>
      <c r="LH118" s="239">
        <f t="shared" si="354"/>
        <v>8.7131997784258672</v>
      </c>
      <c r="LI118" s="239">
        <f t="shared" si="354"/>
        <v>11.012055743988133</v>
      </c>
      <c r="LJ118" s="239">
        <f t="shared" si="354"/>
        <v>12.301125276475183</v>
      </c>
      <c r="LK118" s="239">
        <f t="shared" si="354"/>
        <v>10.470158854812896</v>
      </c>
      <c r="LL118" s="239">
        <f t="shared" si="354"/>
        <v>12.330276522317702</v>
      </c>
      <c r="LM118" s="240">
        <f t="shared" si="354"/>
        <v>6.2655098349749245</v>
      </c>
      <c r="LN118" s="240">
        <f t="shared" si="354"/>
        <v>7.5004856087477174</v>
      </c>
      <c r="LO118" s="240">
        <f t="shared" si="354"/>
        <v>3.7648092123583603</v>
      </c>
      <c r="LP118" s="240">
        <f t="shared" si="354"/>
        <v>4.2069713149048233</v>
      </c>
      <c r="LQ118" s="240">
        <f t="shared" si="354"/>
        <v>3.0375240590371368</v>
      </c>
      <c r="LR118" s="240">
        <f t="shared" si="354"/>
        <v>3.4331097503944292</v>
      </c>
      <c r="LS118" s="240">
        <f t="shared" si="354"/>
        <v>2.5801404738945144</v>
      </c>
      <c r="LT118" s="127">
        <f>LT103*2/3</f>
        <v>2.7082952947101826</v>
      </c>
      <c r="LU118" s="127">
        <f t="shared" ref="LU118:NE119" si="355">LU103*2/3</f>
        <v>1.6672741469906824</v>
      </c>
      <c r="LV118" s="127">
        <f t="shared" si="355"/>
        <v>1.6939956548387629</v>
      </c>
      <c r="LW118" s="127">
        <f t="shared" si="355"/>
        <v>1.980987057077485</v>
      </c>
      <c r="LX118" s="127">
        <f t="shared" si="355"/>
        <v>1.4471245654831255</v>
      </c>
      <c r="LY118" s="127">
        <f t="shared" si="355"/>
        <v>1.5193991282513977</v>
      </c>
      <c r="LZ118" s="127">
        <f t="shared" si="355"/>
        <v>3.3983686431395435</v>
      </c>
      <c r="MA118" s="127">
        <f t="shared" si="355"/>
        <v>3.3214344888832641</v>
      </c>
      <c r="MB118" s="127">
        <f t="shared" si="355"/>
        <v>2.2007011970054791</v>
      </c>
      <c r="MC118" s="127">
        <f t="shared" si="355"/>
        <v>1.512508839455549</v>
      </c>
      <c r="MD118" s="127">
        <f t="shared" si="355"/>
        <v>0.73119361612425771</v>
      </c>
      <c r="ME118" s="127">
        <f t="shared" si="355"/>
        <v>1.0613950167973589</v>
      </c>
      <c r="MF118" s="127">
        <f t="shared" si="355"/>
        <v>1.0376207703861735</v>
      </c>
      <c r="MG118" s="127">
        <f t="shared" si="355"/>
        <v>1.1891337389196139</v>
      </c>
      <c r="MH118" s="127">
        <f t="shared" si="355"/>
        <v>2.0571043191558043</v>
      </c>
      <c r="MI118" s="127">
        <f t="shared" si="355"/>
        <v>3.8578916333000026</v>
      </c>
      <c r="MJ118" s="127">
        <f t="shared" si="355"/>
        <v>3.3841532888700741</v>
      </c>
      <c r="MK118" s="127">
        <f t="shared" si="355"/>
        <v>3.5416921003573769</v>
      </c>
      <c r="ML118" s="127">
        <f t="shared" si="355"/>
        <v>6.319576927242049</v>
      </c>
      <c r="MM118" s="127">
        <f t="shared" si="355"/>
        <v>6.1605617356209335</v>
      </c>
      <c r="MN118" s="127">
        <f t="shared" si="355"/>
        <v>2.7337411152533195</v>
      </c>
      <c r="MO118" s="127">
        <f t="shared" si="355"/>
        <v>3.3970836296015423</v>
      </c>
      <c r="MP118" s="127">
        <f t="shared" si="355"/>
        <v>1.8484051370438037</v>
      </c>
      <c r="MQ118" s="127">
        <f t="shared" si="355"/>
        <v>1.7664978103697575</v>
      </c>
      <c r="MR118" s="127">
        <f t="shared" si="355"/>
        <v>4.8542593892256498</v>
      </c>
      <c r="MS118" s="127">
        <f t="shared" si="355"/>
        <v>6.041964748303859</v>
      </c>
      <c r="MT118" s="127">
        <f t="shared" si="355"/>
        <v>6.7547017920566184</v>
      </c>
      <c r="MU118" s="127">
        <f t="shared" si="355"/>
        <v>6.7754619567966143</v>
      </c>
      <c r="MV118" s="127">
        <f t="shared" si="355"/>
        <v>6.3009335991472506</v>
      </c>
      <c r="MW118" s="127">
        <f t="shared" si="355"/>
        <v>6.8523329792642658</v>
      </c>
      <c r="MX118" s="127">
        <f t="shared" si="355"/>
        <v>6.6621914958922757</v>
      </c>
      <c r="MY118" s="127">
        <f t="shared" si="355"/>
        <v>6.9613222493144198</v>
      </c>
      <c r="MZ118" s="127">
        <f t="shared" si="355"/>
        <v>6.5608898675092178</v>
      </c>
      <c r="NA118" s="127">
        <f t="shared" si="355"/>
        <v>2.1767600341408895</v>
      </c>
      <c r="NB118" s="127">
        <f t="shared" si="355"/>
        <v>2.1950118731832808</v>
      </c>
      <c r="NC118" s="127">
        <f t="shared" si="355"/>
        <v>1.3938003969838739</v>
      </c>
      <c r="ND118" s="127">
        <f t="shared" si="355"/>
        <v>2.3129276891459702</v>
      </c>
      <c r="NE118" s="127">
        <f t="shared" si="355"/>
        <v>2.4230136085805989</v>
      </c>
    </row>
    <row r="119" spans="1:369" s="38" customFormat="1">
      <c r="A119" s="24" t="s">
        <v>220</v>
      </c>
      <c r="B119" s="24">
        <f>B104*2/3</f>
        <v>3.9353132567864671E-2</v>
      </c>
      <c r="C119" s="24">
        <f t="shared" si="348"/>
        <v>3.7786556240271642E-2</v>
      </c>
      <c r="D119" s="24">
        <f t="shared" si="348"/>
        <v>2.9451856633754461E-2</v>
      </c>
      <c r="E119" s="24">
        <f t="shared" si="348"/>
        <v>2.8307673450607401E-2</v>
      </c>
      <c r="F119" s="24">
        <f t="shared" si="348"/>
        <v>2.4878573717502687E-2</v>
      </c>
      <c r="G119" s="24">
        <f t="shared" si="348"/>
        <v>2.6269773659214218E-2</v>
      </c>
      <c r="H119" s="24">
        <f t="shared" si="348"/>
        <v>2.6282400652288453E-2</v>
      </c>
      <c r="I119" s="24">
        <f t="shared" si="348"/>
        <v>2.9799260986307651E-2</v>
      </c>
      <c r="J119" s="24">
        <f t="shared" si="348"/>
        <v>3.0921911667589536E-2</v>
      </c>
      <c r="K119" s="24">
        <f t="shared" si="348"/>
        <v>2.7891228323495745E-2</v>
      </c>
      <c r="L119" s="24">
        <f t="shared" si="348"/>
        <v>2.8827231961647683E-2</v>
      </c>
      <c r="M119" s="24">
        <f t="shared" si="348"/>
        <v>3.6822374025179926E-2</v>
      </c>
      <c r="N119" s="24">
        <f t="shared" si="348"/>
        <v>3.7925468357200461E-2</v>
      </c>
      <c r="O119" s="24">
        <f t="shared" si="348"/>
        <v>2.579775196319839E-2</v>
      </c>
      <c r="P119" s="24">
        <f t="shared" si="348"/>
        <v>2.6540248521583029E-2</v>
      </c>
      <c r="Q119" s="24">
        <f t="shared" si="348"/>
        <v>3.9758714137375466E-2</v>
      </c>
      <c r="R119" s="24">
        <f t="shared" si="348"/>
        <v>4.6188120901268753E-2</v>
      </c>
      <c r="S119" s="24">
        <f t="shared" si="348"/>
        <v>4.4508022377231872E-2</v>
      </c>
      <c r="T119" s="24">
        <f t="shared" si="348"/>
        <v>4.6362960714618838E-2</v>
      </c>
      <c r="U119" s="24">
        <f t="shared" si="348"/>
        <v>3.242541655757019E-2</v>
      </c>
      <c r="V119" s="24">
        <f t="shared" si="348"/>
        <v>2.9733904957832707E-2</v>
      </c>
      <c r="W119" s="24">
        <f t="shared" si="348"/>
        <v>3.1961843286276999E-2</v>
      </c>
      <c r="X119" s="24">
        <f t="shared" si="348"/>
        <v>3.7259311725650217E-2</v>
      </c>
      <c r="Y119" s="24">
        <f t="shared" si="348"/>
        <v>3.4363697006062122E-2</v>
      </c>
      <c r="Z119" s="24">
        <f t="shared" si="348"/>
        <v>2.9763283983329867E-2</v>
      </c>
      <c r="AA119" s="24">
        <f t="shared" si="348"/>
        <v>3.0189275222903249E-2</v>
      </c>
      <c r="AB119" s="24">
        <f t="shared" si="348"/>
        <v>2.6965603528639002E-2</v>
      </c>
      <c r="AC119" s="24">
        <f t="shared" si="348"/>
        <v>2.9561352170804012E-2</v>
      </c>
      <c r="AD119" s="24">
        <f t="shared" si="348"/>
        <v>3.1951074798207107E-2</v>
      </c>
      <c r="AE119" s="24">
        <f t="shared" si="348"/>
        <v>2.8723826822144596E-2</v>
      </c>
      <c r="AF119" s="24">
        <f t="shared" si="348"/>
        <v>2.4254179615809241E-2</v>
      </c>
      <c r="AG119" s="24">
        <f t="shared" si="348"/>
        <v>2.8556830620435455E-2</v>
      </c>
      <c r="AH119" s="24">
        <f t="shared" si="348"/>
        <v>2.6456288499885381E-2</v>
      </c>
      <c r="AI119" s="24">
        <f t="shared" si="348"/>
        <v>0</v>
      </c>
      <c r="AJ119" s="24">
        <f t="shared" si="348"/>
        <v>3.4593758462299069E-2</v>
      </c>
      <c r="AK119" s="24">
        <f t="shared" si="348"/>
        <v>3.5145323716430872E-2</v>
      </c>
      <c r="AL119" s="24">
        <f t="shared" si="348"/>
        <v>3.4343483960665923E-2</v>
      </c>
      <c r="AM119" s="24">
        <f t="shared" si="348"/>
        <v>3.7073399808548929E-2</v>
      </c>
      <c r="AN119" s="24">
        <f t="shared" si="348"/>
        <v>5.3917148900061024E-2</v>
      </c>
      <c r="AO119" s="24">
        <f t="shared" si="348"/>
        <v>4.2523866639985829E-2</v>
      </c>
      <c r="AP119" s="24">
        <f t="shared" si="348"/>
        <v>4.6171541305905513E-2</v>
      </c>
      <c r="AQ119" s="24">
        <f t="shared" si="348"/>
        <v>3.3700184678121504E-2</v>
      </c>
      <c r="AR119" s="24">
        <f t="shared" si="348"/>
        <v>3.235046417316436E-2</v>
      </c>
      <c r="AS119" s="24">
        <f t="shared" si="348"/>
        <v>2.8998702131152434E-2</v>
      </c>
      <c r="AT119" s="24">
        <f t="shared" si="348"/>
        <v>2.4349549416234992E-2</v>
      </c>
      <c r="AU119" s="24">
        <f t="shared" si="348"/>
        <v>2.3545933321207097E-2</v>
      </c>
      <c r="AV119" s="24">
        <f t="shared" si="348"/>
        <v>4.6651452336145288E-2</v>
      </c>
      <c r="AW119" s="24">
        <f t="shared" si="348"/>
        <v>3.880284546870396E-2</v>
      </c>
      <c r="AX119" s="83">
        <f>AX104*2/3</f>
        <v>0</v>
      </c>
      <c r="AY119" s="83">
        <f t="shared" si="349"/>
        <v>0</v>
      </c>
      <c r="AZ119" s="83">
        <f t="shared" si="349"/>
        <v>0</v>
      </c>
      <c r="BA119" s="83">
        <f t="shared" si="349"/>
        <v>0</v>
      </c>
      <c r="BB119" s="83">
        <f t="shared" si="349"/>
        <v>0</v>
      </c>
      <c r="BC119" s="83">
        <f t="shared" si="349"/>
        <v>0</v>
      </c>
      <c r="BD119" s="83">
        <f t="shared" si="349"/>
        <v>0</v>
      </c>
      <c r="BE119" s="83">
        <f t="shared" si="349"/>
        <v>0</v>
      </c>
      <c r="BF119" s="83">
        <f t="shared" si="349"/>
        <v>0</v>
      </c>
      <c r="BG119" s="83">
        <f t="shared" si="349"/>
        <v>0</v>
      </c>
      <c r="BH119" s="83">
        <f t="shared" si="349"/>
        <v>0</v>
      </c>
      <c r="BI119" s="83">
        <f t="shared" si="349"/>
        <v>0</v>
      </c>
      <c r="BJ119" s="83">
        <f t="shared" si="349"/>
        <v>0</v>
      </c>
      <c r="BK119" s="83">
        <f t="shared" si="349"/>
        <v>0</v>
      </c>
      <c r="BL119" s="83">
        <f t="shared" si="349"/>
        <v>0</v>
      </c>
      <c r="BM119" s="83">
        <f t="shared" si="349"/>
        <v>0</v>
      </c>
      <c r="BN119" s="83">
        <f t="shared" si="349"/>
        <v>0</v>
      </c>
      <c r="BO119" s="83">
        <f t="shared" si="349"/>
        <v>0</v>
      </c>
      <c r="BP119" s="83">
        <f t="shared" si="349"/>
        <v>0</v>
      </c>
      <c r="BQ119" s="83">
        <f t="shared" si="349"/>
        <v>0</v>
      </c>
      <c r="BR119" s="83">
        <f t="shared" si="349"/>
        <v>0</v>
      </c>
      <c r="BS119" s="83">
        <f t="shared" si="349"/>
        <v>0</v>
      </c>
      <c r="BT119" s="83">
        <f t="shared" si="349"/>
        <v>0</v>
      </c>
      <c r="BU119" s="83">
        <f t="shared" si="349"/>
        <v>0</v>
      </c>
      <c r="BV119" s="83">
        <f t="shared" si="349"/>
        <v>0</v>
      </c>
      <c r="BW119" s="83">
        <f t="shared" si="349"/>
        <v>0</v>
      </c>
      <c r="BX119" s="83">
        <f t="shared" si="349"/>
        <v>0</v>
      </c>
      <c r="BY119" s="83">
        <f t="shared" si="349"/>
        <v>0</v>
      </c>
      <c r="BZ119" s="83">
        <f t="shared" si="349"/>
        <v>0</v>
      </c>
      <c r="CA119" s="83">
        <f t="shared" si="349"/>
        <v>0</v>
      </c>
      <c r="CB119" s="83">
        <f t="shared" si="349"/>
        <v>0</v>
      </c>
      <c r="CC119" s="83">
        <f t="shared" si="349"/>
        <v>0</v>
      </c>
      <c r="CD119" s="83">
        <f t="shared" si="349"/>
        <v>0</v>
      </c>
      <c r="CE119" s="83">
        <f t="shared" si="349"/>
        <v>0</v>
      </c>
      <c r="CF119" s="83">
        <f t="shared" si="349"/>
        <v>0</v>
      </c>
      <c r="CG119" s="83">
        <f t="shared" si="349"/>
        <v>3.1678227789035486E-2</v>
      </c>
      <c r="CH119" s="83">
        <f t="shared" si="349"/>
        <v>0</v>
      </c>
      <c r="CI119" s="83">
        <f t="shared" si="349"/>
        <v>3.3015852944370677E-2</v>
      </c>
      <c r="CJ119" s="83">
        <f t="shared" si="349"/>
        <v>1.6742165013487308E-2</v>
      </c>
      <c r="CK119" s="83">
        <f t="shared" si="349"/>
        <v>0</v>
      </c>
      <c r="CL119" s="83">
        <f t="shared" si="349"/>
        <v>2.4924327744688241E-2</v>
      </c>
      <c r="CM119" s="83">
        <f t="shared" si="349"/>
        <v>2.4644252866886641E-2</v>
      </c>
      <c r="CN119" s="83">
        <f t="shared" si="349"/>
        <v>0</v>
      </c>
      <c r="CO119" s="83">
        <f t="shared" si="349"/>
        <v>0</v>
      </c>
      <c r="CP119" s="83">
        <f t="shared" si="349"/>
        <v>2.114925037140623E-2</v>
      </c>
      <c r="CQ119" s="83">
        <f t="shared" si="349"/>
        <v>2.0773193224323663E-2</v>
      </c>
      <c r="CR119" s="24">
        <f t="shared" si="349"/>
        <v>0</v>
      </c>
      <c r="CS119" s="24">
        <f t="shared" si="349"/>
        <v>0</v>
      </c>
      <c r="CT119" s="24">
        <f t="shared" si="349"/>
        <v>0</v>
      </c>
      <c r="CU119" s="24">
        <f t="shared" si="349"/>
        <v>0</v>
      </c>
      <c r="CV119" s="24">
        <f t="shared" si="349"/>
        <v>0</v>
      </c>
      <c r="CW119" s="24">
        <f t="shared" si="349"/>
        <v>0</v>
      </c>
      <c r="CX119" s="24">
        <f t="shared" si="349"/>
        <v>0</v>
      </c>
      <c r="CY119" s="24">
        <f t="shared" si="349"/>
        <v>0</v>
      </c>
      <c r="CZ119" s="24">
        <f t="shared" si="349"/>
        <v>0</v>
      </c>
      <c r="DA119" s="24">
        <f t="shared" si="349"/>
        <v>0</v>
      </c>
      <c r="DB119" s="24">
        <f t="shared" si="349"/>
        <v>0</v>
      </c>
      <c r="DC119" s="26">
        <f t="shared" si="348"/>
        <v>7.30711893905268E-2</v>
      </c>
      <c r="DD119" s="26">
        <f t="shared" si="348"/>
        <v>0.11304366147639316</v>
      </c>
      <c r="DE119" s="26">
        <f t="shared" si="348"/>
        <v>9.1680961944463971E-2</v>
      </c>
      <c r="DF119" s="26">
        <f t="shared" si="348"/>
        <v>6.4253597454044228E-2</v>
      </c>
      <c r="DG119" s="26">
        <f t="shared" si="348"/>
        <v>5.596533823912616E-2</v>
      </c>
      <c r="DH119" s="26">
        <f t="shared" si="348"/>
        <v>6.0888333526921502E-2</v>
      </c>
      <c r="DI119" s="26">
        <f t="shared" si="348"/>
        <v>6.0568430511345861E-2</v>
      </c>
      <c r="DJ119" s="26">
        <f t="shared" si="348"/>
        <v>5.7756662078395742E-2</v>
      </c>
      <c r="DK119" s="26">
        <f t="shared" si="348"/>
        <v>5.8907951466415566E-2</v>
      </c>
      <c r="DL119" s="26">
        <f t="shared" si="348"/>
        <v>6.7478648376540509E-2</v>
      </c>
      <c r="DM119" s="26">
        <f t="shared" si="348"/>
        <v>9.3276050654852075E-2</v>
      </c>
      <c r="DN119" s="26">
        <f t="shared" si="348"/>
        <v>0.10226757671817317</v>
      </c>
      <c r="DO119" s="26">
        <f t="shared" si="348"/>
        <v>7.6187544259798234E-2</v>
      </c>
      <c r="DP119" s="26">
        <f t="shared" si="348"/>
        <v>7.8694939029296279E-2</v>
      </c>
      <c r="DQ119" s="26">
        <v>6.1416146836111067E-2</v>
      </c>
      <c r="DR119" s="26">
        <v>4.8336384063830375E-2</v>
      </c>
      <c r="DS119" s="26">
        <v>5.7573550270554517E-2</v>
      </c>
      <c r="DT119" s="26">
        <v>4.6531872157408082E-2</v>
      </c>
      <c r="DU119" s="26">
        <v>4.8122825078663084E-2</v>
      </c>
      <c r="DV119" s="26">
        <v>4.6227661403743243E-2</v>
      </c>
      <c r="DW119" s="26">
        <f t="shared" si="348"/>
        <v>0</v>
      </c>
      <c r="DX119" s="26">
        <f t="shared" si="348"/>
        <v>0</v>
      </c>
      <c r="DY119" s="26">
        <f t="shared" si="348"/>
        <v>0</v>
      </c>
      <c r="DZ119" s="26">
        <f t="shared" si="350"/>
        <v>0</v>
      </c>
      <c r="EA119" s="26">
        <f t="shared" si="350"/>
        <v>0</v>
      </c>
      <c r="EB119" s="26">
        <f t="shared" si="350"/>
        <v>4.9380220735814218E-2</v>
      </c>
      <c r="EC119" s="26">
        <f t="shared" si="350"/>
        <v>0.10121556999477692</v>
      </c>
      <c r="ED119" s="26">
        <f t="shared" si="350"/>
        <v>7.4400282027900472E-2</v>
      </c>
      <c r="EE119" s="26">
        <f t="shared" si="350"/>
        <v>2.7679038335423258E-2</v>
      </c>
      <c r="EF119" s="26">
        <f t="shared" si="350"/>
        <v>7.5440188937098182E-2</v>
      </c>
      <c r="EG119" s="26">
        <f t="shared" si="350"/>
        <v>9.8406385802198001E-2</v>
      </c>
      <c r="EH119" s="26">
        <f t="shared" si="350"/>
        <v>2.3043746522248127E-2</v>
      </c>
      <c r="EI119" s="26">
        <f t="shared" si="350"/>
        <v>2.2846938055653031E-2</v>
      </c>
      <c r="EJ119" s="26">
        <f t="shared" si="350"/>
        <v>3.3779713979491345E-2</v>
      </c>
      <c r="EK119" s="26">
        <f t="shared" si="350"/>
        <v>2.1251306790844981E-2</v>
      </c>
      <c r="EL119" s="26">
        <f t="shared" si="350"/>
        <v>2.4000591456484293E-2</v>
      </c>
      <c r="EM119" s="26">
        <f t="shared" si="350"/>
        <v>0</v>
      </c>
      <c r="EN119" s="26">
        <f t="shared" si="350"/>
        <v>0</v>
      </c>
      <c r="EO119" s="26">
        <f t="shared" si="350"/>
        <v>0</v>
      </c>
      <c r="EP119" s="26">
        <f t="shared" si="350"/>
        <v>0</v>
      </c>
      <c r="EQ119" s="26">
        <f t="shared" si="350"/>
        <v>0</v>
      </c>
      <c r="ER119" s="27">
        <v>0</v>
      </c>
      <c r="ES119" s="27">
        <v>0</v>
      </c>
      <c r="ET119" s="27">
        <v>0</v>
      </c>
      <c r="EU119" s="27">
        <v>0</v>
      </c>
      <c r="EV119" s="27">
        <v>0</v>
      </c>
      <c r="EW119" s="27">
        <v>0</v>
      </c>
      <c r="EX119" s="27">
        <v>0</v>
      </c>
      <c r="EY119" s="27">
        <v>0</v>
      </c>
      <c r="EZ119" s="27">
        <v>0</v>
      </c>
      <c r="FA119" s="27">
        <v>0</v>
      </c>
      <c r="FB119" s="27">
        <v>0</v>
      </c>
      <c r="FC119" s="27">
        <v>0</v>
      </c>
      <c r="FD119" s="27">
        <v>0</v>
      </c>
      <c r="FE119" s="27">
        <v>0</v>
      </c>
      <c r="FF119" s="27">
        <v>0</v>
      </c>
      <c r="FG119" s="27">
        <v>0</v>
      </c>
      <c r="FH119" s="27">
        <v>0</v>
      </c>
      <c r="FI119" s="27">
        <v>0</v>
      </c>
      <c r="FJ119" s="27">
        <v>0</v>
      </c>
      <c r="FK119" s="27">
        <v>0</v>
      </c>
      <c r="FL119" s="27">
        <v>0</v>
      </c>
      <c r="FM119" s="27">
        <v>0</v>
      </c>
      <c r="FN119" s="27">
        <v>0</v>
      </c>
      <c r="FO119" s="27">
        <v>0</v>
      </c>
      <c r="FP119" s="27">
        <v>0</v>
      </c>
      <c r="FQ119" s="27">
        <v>0</v>
      </c>
      <c r="FR119" s="27">
        <v>0</v>
      </c>
      <c r="FS119" s="27">
        <v>0</v>
      </c>
      <c r="FT119" s="27">
        <v>0</v>
      </c>
      <c r="FU119" s="27">
        <v>0</v>
      </c>
      <c r="FV119" s="27">
        <f>FV104*2/3</f>
        <v>0</v>
      </c>
      <c r="FW119" s="27">
        <f t="shared" si="351"/>
        <v>0</v>
      </c>
      <c r="FX119" s="27">
        <f t="shared" si="351"/>
        <v>0</v>
      </c>
      <c r="FY119" s="27">
        <f t="shared" si="351"/>
        <v>0</v>
      </c>
      <c r="FZ119" s="27">
        <f t="shared" si="351"/>
        <v>0</v>
      </c>
      <c r="GA119" s="27">
        <f t="shared" si="351"/>
        <v>0</v>
      </c>
      <c r="GB119" s="27">
        <f t="shared" si="351"/>
        <v>0</v>
      </c>
      <c r="GC119" s="27">
        <f t="shared" si="351"/>
        <v>0</v>
      </c>
      <c r="GD119" s="27">
        <f t="shared" si="351"/>
        <v>0</v>
      </c>
      <c r="GE119" s="27">
        <f t="shared" si="351"/>
        <v>0</v>
      </c>
      <c r="GF119" s="27">
        <f t="shared" si="351"/>
        <v>0</v>
      </c>
      <c r="GG119" s="27">
        <f t="shared" si="351"/>
        <v>0</v>
      </c>
      <c r="GH119" s="27">
        <f t="shared" si="351"/>
        <v>0</v>
      </c>
      <c r="GI119" s="27">
        <f t="shared" si="351"/>
        <v>0</v>
      </c>
      <c r="GJ119" s="27">
        <f t="shared" si="351"/>
        <v>0</v>
      </c>
      <c r="GK119" s="27">
        <f t="shared" si="351"/>
        <v>0</v>
      </c>
      <c r="GL119" s="27">
        <f t="shared" si="351"/>
        <v>0</v>
      </c>
      <c r="GM119" s="27">
        <f t="shared" si="351"/>
        <v>0</v>
      </c>
      <c r="GN119" s="27">
        <f t="shared" si="351"/>
        <v>0</v>
      </c>
      <c r="GO119" s="27">
        <f t="shared" si="351"/>
        <v>0</v>
      </c>
      <c r="GP119" s="27">
        <f t="shared" si="351"/>
        <v>0</v>
      </c>
      <c r="GQ119" s="27">
        <f t="shared" si="351"/>
        <v>0</v>
      </c>
      <c r="GR119" s="27">
        <f t="shared" si="351"/>
        <v>0</v>
      </c>
      <c r="GS119" s="27">
        <f t="shared" si="351"/>
        <v>0</v>
      </c>
      <c r="GT119" s="27">
        <f t="shared" si="351"/>
        <v>0</v>
      </c>
      <c r="GU119" s="27">
        <f t="shared" si="351"/>
        <v>0</v>
      </c>
      <c r="GV119" s="27">
        <f t="shared" si="351"/>
        <v>0</v>
      </c>
      <c r="GW119" s="27">
        <f t="shared" si="351"/>
        <v>0</v>
      </c>
      <c r="GX119" s="27">
        <f t="shared" si="351"/>
        <v>0</v>
      </c>
      <c r="GY119" s="27">
        <f t="shared" si="351"/>
        <v>0</v>
      </c>
      <c r="GZ119" s="27">
        <f>GZ104*2/3</f>
        <v>0</v>
      </c>
      <c r="HA119" s="27">
        <f t="shared" si="352"/>
        <v>0</v>
      </c>
      <c r="HB119" s="27">
        <f t="shared" si="352"/>
        <v>0</v>
      </c>
      <c r="HC119" s="27">
        <f t="shared" si="352"/>
        <v>0</v>
      </c>
      <c r="HD119" s="27">
        <f t="shared" si="352"/>
        <v>0</v>
      </c>
      <c r="HE119" s="27">
        <f t="shared" si="352"/>
        <v>0</v>
      </c>
      <c r="HF119" s="27">
        <f t="shared" si="352"/>
        <v>0</v>
      </c>
      <c r="HG119" s="27">
        <f t="shared" si="352"/>
        <v>0</v>
      </c>
      <c r="HH119" s="27">
        <f t="shared" si="352"/>
        <v>0</v>
      </c>
      <c r="HI119" s="27">
        <f t="shared" si="352"/>
        <v>0</v>
      </c>
      <c r="HJ119" s="27">
        <f t="shared" si="352"/>
        <v>0</v>
      </c>
      <c r="HK119" s="27">
        <f t="shared" si="352"/>
        <v>0</v>
      </c>
      <c r="HL119" s="27">
        <f t="shared" si="352"/>
        <v>0</v>
      </c>
      <c r="HM119" s="27">
        <f t="shared" si="352"/>
        <v>0</v>
      </c>
      <c r="HN119" s="27">
        <f t="shared" si="352"/>
        <v>0</v>
      </c>
      <c r="HO119" s="27">
        <f t="shared" si="352"/>
        <v>0</v>
      </c>
      <c r="HP119" s="27">
        <f t="shared" si="352"/>
        <v>0</v>
      </c>
      <c r="HQ119" s="27">
        <f t="shared" si="352"/>
        <v>0</v>
      </c>
      <c r="HR119" s="27">
        <f t="shared" si="352"/>
        <v>0</v>
      </c>
      <c r="HS119" s="27">
        <f t="shared" si="352"/>
        <v>0</v>
      </c>
      <c r="HT119" s="27">
        <f t="shared" si="352"/>
        <v>0</v>
      </c>
      <c r="HU119" s="27">
        <f t="shared" si="352"/>
        <v>0</v>
      </c>
      <c r="HV119" s="27">
        <f t="shared" si="352"/>
        <v>0</v>
      </c>
      <c r="HW119" s="27">
        <f t="shared" si="352"/>
        <v>0</v>
      </c>
      <c r="HX119" s="27">
        <f t="shared" si="352"/>
        <v>0</v>
      </c>
      <c r="HY119" s="27">
        <f t="shared" si="352"/>
        <v>0</v>
      </c>
      <c r="HZ119" s="27">
        <f t="shared" si="352"/>
        <v>0</v>
      </c>
      <c r="IA119" s="27">
        <f t="shared" si="352"/>
        <v>0</v>
      </c>
      <c r="IB119" s="27">
        <f t="shared" si="352"/>
        <v>0</v>
      </c>
      <c r="IC119" s="27">
        <f t="shared" si="352"/>
        <v>0</v>
      </c>
      <c r="ID119" s="27">
        <f t="shared" si="352"/>
        <v>0</v>
      </c>
      <c r="IE119" s="27">
        <f t="shared" si="352"/>
        <v>0</v>
      </c>
      <c r="IF119" s="27">
        <f t="shared" si="352"/>
        <v>0</v>
      </c>
      <c r="IG119" s="27">
        <f t="shared" si="352"/>
        <v>0</v>
      </c>
      <c r="IH119" s="27">
        <f t="shared" si="352"/>
        <v>0</v>
      </c>
      <c r="II119" s="27">
        <f t="shared" si="352"/>
        <v>0</v>
      </c>
      <c r="IJ119" s="27">
        <f t="shared" si="352"/>
        <v>0</v>
      </c>
      <c r="IK119" s="27">
        <f t="shared" si="352"/>
        <v>0</v>
      </c>
      <c r="IL119" s="27">
        <f t="shared" si="352"/>
        <v>0</v>
      </c>
      <c r="IM119" s="27">
        <f t="shared" si="352"/>
        <v>0</v>
      </c>
      <c r="IN119" s="27">
        <f t="shared" si="352"/>
        <v>0</v>
      </c>
      <c r="IO119" s="27">
        <f t="shared" si="352"/>
        <v>0</v>
      </c>
      <c r="IP119" s="27">
        <f t="shared" si="352"/>
        <v>0</v>
      </c>
      <c r="IQ119" s="27">
        <f t="shared" si="352"/>
        <v>0</v>
      </c>
      <c r="IR119" s="27">
        <f t="shared" si="352"/>
        <v>0</v>
      </c>
      <c r="IS119" s="27">
        <f t="shared" si="352"/>
        <v>0</v>
      </c>
      <c r="IT119" s="27">
        <f>IT104*2/3</f>
        <v>1.9980886200908828E-2</v>
      </c>
      <c r="IU119" s="27">
        <f t="shared" si="353"/>
        <v>2.3708808855229673E-2</v>
      </c>
      <c r="IV119" s="27">
        <f t="shared" si="353"/>
        <v>1.6927601493184095E-2</v>
      </c>
      <c r="IW119" s="27">
        <f t="shared" si="353"/>
        <v>2.7881146667422196E-2</v>
      </c>
      <c r="IX119" s="27">
        <f t="shared" si="353"/>
        <v>3.3954470136168098E-2</v>
      </c>
      <c r="IY119" s="27">
        <f t="shared" si="353"/>
        <v>1.1356701455994317E-2</v>
      </c>
      <c r="IZ119" s="27">
        <f t="shared" si="353"/>
        <v>9.6786613659211197E-3</v>
      </c>
      <c r="JA119" s="27">
        <f t="shared" si="353"/>
        <v>1.7977821241508294E-2</v>
      </c>
      <c r="JB119" s="27">
        <f t="shared" si="353"/>
        <v>1.0109201869149046E-2</v>
      </c>
      <c r="JC119" s="27">
        <f t="shared" si="353"/>
        <v>4.8933654024839223E-3</v>
      </c>
      <c r="JD119" s="27">
        <f t="shared" si="353"/>
        <v>9.6718185915948187E-3</v>
      </c>
      <c r="JE119" s="27">
        <f t="shared" si="353"/>
        <v>1.1672469725241304E-2</v>
      </c>
      <c r="JF119" s="27">
        <f t="shared" si="353"/>
        <v>1.1481907648368235E-2</v>
      </c>
      <c r="JG119" s="27">
        <f t="shared" si="353"/>
        <v>1.2041274591523377E-2</v>
      </c>
      <c r="JH119" s="27">
        <f t="shared" si="353"/>
        <v>1.1712450660297276E-2</v>
      </c>
      <c r="JI119" s="27">
        <f t="shared" si="353"/>
        <v>1.4937713132013516E-2</v>
      </c>
      <c r="JJ119" s="27">
        <f t="shared" si="353"/>
        <v>8.2086420302419447E-3</v>
      </c>
      <c r="JK119" s="27">
        <f>JK104*2/3</f>
        <v>0</v>
      </c>
      <c r="JL119" s="27">
        <f t="shared" si="354"/>
        <v>0</v>
      </c>
      <c r="JM119" s="27">
        <f t="shared" si="354"/>
        <v>0</v>
      </c>
      <c r="JN119" s="27">
        <f t="shared" si="354"/>
        <v>0</v>
      </c>
      <c r="JO119" s="27">
        <f t="shared" si="354"/>
        <v>0</v>
      </c>
      <c r="JP119" s="27">
        <f t="shared" si="354"/>
        <v>0</v>
      </c>
      <c r="JQ119" s="27">
        <f t="shared" si="354"/>
        <v>0</v>
      </c>
      <c r="JR119" s="27">
        <f t="shared" si="354"/>
        <v>0</v>
      </c>
      <c r="JS119" s="27">
        <f t="shared" si="354"/>
        <v>0</v>
      </c>
      <c r="JT119" s="27">
        <f t="shared" si="354"/>
        <v>0</v>
      </c>
      <c r="JU119" s="27">
        <f t="shared" si="354"/>
        <v>0</v>
      </c>
      <c r="JV119" s="27">
        <f t="shared" si="354"/>
        <v>0</v>
      </c>
      <c r="JW119" s="27">
        <f t="shared" si="354"/>
        <v>3.5095690999100863E-2</v>
      </c>
      <c r="JX119" s="27">
        <f t="shared" si="354"/>
        <v>3.2812348202337367E-2</v>
      </c>
      <c r="JY119" s="27">
        <f t="shared" si="354"/>
        <v>3.4928833110642744E-2</v>
      </c>
      <c r="JZ119" s="27">
        <f t="shared" si="354"/>
        <v>4.2075514182362161E-2</v>
      </c>
      <c r="KA119" s="27">
        <f t="shared" si="354"/>
        <v>2.7122833646577693E-2</v>
      </c>
      <c r="KB119" s="27">
        <f t="shared" si="354"/>
        <v>3.6837135743010757E-2</v>
      </c>
      <c r="KC119" s="27">
        <f t="shared" si="354"/>
        <v>3.0593194357955114E-2</v>
      </c>
      <c r="KD119" s="27">
        <f t="shared" si="354"/>
        <v>0</v>
      </c>
      <c r="KE119" s="27">
        <f t="shared" si="354"/>
        <v>0</v>
      </c>
      <c r="KF119" s="27">
        <f t="shared" si="354"/>
        <v>0</v>
      </c>
      <c r="KG119" s="27">
        <f t="shared" si="354"/>
        <v>0</v>
      </c>
      <c r="KH119" s="27">
        <f t="shared" si="354"/>
        <v>0</v>
      </c>
      <c r="KI119" s="27">
        <f t="shared" si="354"/>
        <v>0</v>
      </c>
      <c r="KJ119" s="27">
        <f t="shared" si="354"/>
        <v>0</v>
      </c>
      <c r="KK119" s="27">
        <f t="shared" si="354"/>
        <v>0</v>
      </c>
      <c r="KL119" s="27">
        <f t="shared" si="354"/>
        <v>0</v>
      </c>
      <c r="KM119" s="238">
        <f t="shared" si="354"/>
        <v>0</v>
      </c>
      <c r="KN119" s="238">
        <f t="shared" si="354"/>
        <v>0</v>
      </c>
      <c r="KO119" s="239">
        <f t="shared" si="354"/>
        <v>0</v>
      </c>
      <c r="KP119" s="239">
        <f t="shared" si="354"/>
        <v>0</v>
      </c>
      <c r="KQ119" s="239">
        <f t="shared" si="354"/>
        <v>0</v>
      </c>
      <c r="KR119" s="239">
        <f t="shared" si="354"/>
        <v>0</v>
      </c>
      <c r="KS119" s="239">
        <f t="shared" si="354"/>
        <v>0</v>
      </c>
      <c r="KT119" s="239">
        <f t="shared" si="354"/>
        <v>0</v>
      </c>
      <c r="KU119" s="239">
        <f t="shared" si="354"/>
        <v>0</v>
      </c>
      <c r="KV119" s="239">
        <f t="shared" si="354"/>
        <v>0</v>
      </c>
      <c r="KW119" s="239">
        <f t="shared" si="354"/>
        <v>0</v>
      </c>
      <c r="KX119" s="239">
        <f t="shared" si="354"/>
        <v>0</v>
      </c>
      <c r="KY119" s="239">
        <f t="shared" si="354"/>
        <v>0</v>
      </c>
      <c r="KZ119" s="239">
        <f t="shared" si="354"/>
        <v>0</v>
      </c>
      <c r="LA119" s="239">
        <f t="shared" si="354"/>
        <v>0</v>
      </c>
      <c r="LB119" s="239">
        <f t="shared" si="354"/>
        <v>0</v>
      </c>
      <c r="LC119" s="239">
        <f t="shared" si="354"/>
        <v>0</v>
      </c>
      <c r="LD119" s="239">
        <f t="shared" si="354"/>
        <v>0</v>
      </c>
      <c r="LE119" s="239">
        <f t="shared" si="354"/>
        <v>0</v>
      </c>
      <c r="LF119" s="239">
        <f t="shared" si="354"/>
        <v>0</v>
      </c>
      <c r="LG119" s="239">
        <f t="shared" si="354"/>
        <v>0</v>
      </c>
      <c r="LH119" s="239">
        <f t="shared" si="354"/>
        <v>0</v>
      </c>
      <c r="LI119" s="239">
        <f t="shared" si="354"/>
        <v>0</v>
      </c>
      <c r="LJ119" s="239">
        <f t="shared" si="354"/>
        <v>0</v>
      </c>
      <c r="LK119" s="239">
        <f t="shared" si="354"/>
        <v>0</v>
      </c>
      <c r="LL119" s="239">
        <f t="shared" si="354"/>
        <v>0</v>
      </c>
      <c r="LM119" s="240">
        <f t="shared" si="354"/>
        <v>0</v>
      </c>
      <c r="LN119" s="240">
        <f t="shared" si="354"/>
        <v>0</v>
      </c>
      <c r="LO119" s="240">
        <f t="shared" si="354"/>
        <v>0</v>
      </c>
      <c r="LP119" s="240">
        <f t="shared" si="354"/>
        <v>0</v>
      </c>
      <c r="LQ119" s="240">
        <f t="shared" si="354"/>
        <v>0</v>
      </c>
      <c r="LR119" s="240">
        <f t="shared" si="354"/>
        <v>0</v>
      </c>
      <c r="LS119" s="240">
        <f t="shared" si="354"/>
        <v>0</v>
      </c>
      <c r="LT119" s="127">
        <f>LT104*2/3</f>
        <v>0</v>
      </c>
      <c r="LU119" s="127">
        <f t="shared" si="355"/>
        <v>0</v>
      </c>
      <c r="LV119" s="127">
        <f t="shared" si="355"/>
        <v>0</v>
      </c>
      <c r="LW119" s="127">
        <f t="shared" si="355"/>
        <v>0</v>
      </c>
      <c r="LX119" s="127">
        <f t="shared" si="355"/>
        <v>0</v>
      </c>
      <c r="LY119" s="127">
        <f t="shared" si="355"/>
        <v>0</v>
      </c>
      <c r="LZ119" s="127">
        <f t="shared" si="355"/>
        <v>0</v>
      </c>
      <c r="MA119" s="127">
        <f t="shared" si="355"/>
        <v>0</v>
      </c>
      <c r="MB119" s="127">
        <f t="shared" si="355"/>
        <v>0</v>
      </c>
      <c r="MC119" s="127">
        <f t="shared" si="355"/>
        <v>0</v>
      </c>
      <c r="MD119" s="127">
        <f t="shared" si="355"/>
        <v>0</v>
      </c>
      <c r="ME119" s="127">
        <f t="shared" si="355"/>
        <v>0</v>
      </c>
      <c r="MF119" s="127">
        <f t="shared" si="355"/>
        <v>0</v>
      </c>
      <c r="MG119" s="127">
        <f t="shared" si="355"/>
        <v>0</v>
      </c>
      <c r="MH119" s="127">
        <f t="shared" si="355"/>
        <v>0</v>
      </c>
      <c r="MI119" s="127">
        <f t="shared" si="355"/>
        <v>0</v>
      </c>
      <c r="MJ119" s="127">
        <f t="shared" si="355"/>
        <v>0</v>
      </c>
      <c r="MK119" s="127">
        <f t="shared" si="355"/>
        <v>0</v>
      </c>
      <c r="ML119" s="127">
        <f t="shared" si="355"/>
        <v>0</v>
      </c>
      <c r="MM119" s="127">
        <f t="shared" si="355"/>
        <v>0</v>
      </c>
      <c r="MN119" s="127">
        <f t="shared" si="355"/>
        <v>0</v>
      </c>
      <c r="MO119" s="127">
        <f t="shared" si="355"/>
        <v>0</v>
      </c>
      <c r="MP119" s="127">
        <f t="shared" si="355"/>
        <v>0</v>
      </c>
      <c r="MQ119" s="127">
        <f t="shared" si="355"/>
        <v>0</v>
      </c>
      <c r="MR119" s="127">
        <f t="shared" si="355"/>
        <v>0</v>
      </c>
      <c r="MS119" s="127">
        <f t="shared" si="355"/>
        <v>0</v>
      </c>
      <c r="MT119" s="127">
        <f t="shared" si="355"/>
        <v>0</v>
      </c>
      <c r="MU119" s="127">
        <f t="shared" si="355"/>
        <v>0</v>
      </c>
      <c r="MV119" s="127">
        <f t="shared" si="355"/>
        <v>0</v>
      </c>
      <c r="MW119" s="127">
        <f t="shared" si="355"/>
        <v>0</v>
      </c>
      <c r="MX119" s="127">
        <f t="shared" si="355"/>
        <v>0</v>
      </c>
      <c r="MY119" s="127">
        <f t="shared" si="355"/>
        <v>0</v>
      </c>
      <c r="MZ119" s="127">
        <f t="shared" si="355"/>
        <v>0</v>
      </c>
      <c r="NA119" s="127">
        <f t="shared" si="355"/>
        <v>0</v>
      </c>
      <c r="NB119" s="127">
        <f t="shared" si="355"/>
        <v>0</v>
      </c>
      <c r="NC119" s="127">
        <f t="shared" si="355"/>
        <v>0</v>
      </c>
      <c r="ND119" s="127">
        <f t="shared" si="355"/>
        <v>0</v>
      </c>
      <c r="NE119" s="127">
        <f t="shared" si="355"/>
        <v>0</v>
      </c>
    </row>
    <row r="120" spans="1:369" s="38" customFormat="1">
      <c r="A120" s="24" t="s">
        <v>237</v>
      </c>
      <c r="B120" s="24">
        <f>SUM(B108:B119)</f>
        <v>24.002421989807839</v>
      </c>
      <c r="C120" s="24">
        <f t="shared" ref="C120:DY120" si="356">SUM(C108:C119)</f>
        <v>24.001302810556826</v>
      </c>
      <c r="D120" s="24">
        <f t="shared" si="356"/>
        <v>24.003686620488313</v>
      </c>
      <c r="E120" s="24">
        <f t="shared" si="356"/>
        <v>24.003053944315685</v>
      </c>
      <c r="F120" s="24">
        <f t="shared" si="356"/>
        <v>24.002556503561351</v>
      </c>
      <c r="G120" s="24">
        <f t="shared" si="356"/>
        <v>24.004826383438413</v>
      </c>
      <c r="H120" s="24">
        <f t="shared" si="356"/>
        <v>24.002028309095504</v>
      </c>
      <c r="I120" s="24">
        <f t="shared" si="356"/>
        <v>24.003451499969088</v>
      </c>
      <c r="J120" s="24">
        <f t="shared" si="356"/>
        <v>24.002836417174926</v>
      </c>
      <c r="K120" s="24">
        <f t="shared" si="356"/>
        <v>24.003453453791266</v>
      </c>
      <c r="L120" s="24">
        <f t="shared" si="356"/>
        <v>24.002757675308658</v>
      </c>
      <c r="M120" s="24">
        <f t="shared" si="356"/>
        <v>24.00168326300107</v>
      </c>
      <c r="N120" s="24">
        <f t="shared" si="356"/>
        <v>24.001368722539361</v>
      </c>
      <c r="O120" s="24">
        <f t="shared" si="356"/>
        <v>24.004416058005337</v>
      </c>
      <c r="P120" s="24">
        <f t="shared" si="356"/>
        <v>24.001608361310311</v>
      </c>
      <c r="Q120" s="24">
        <f t="shared" si="356"/>
        <v>24.003080544655898</v>
      </c>
      <c r="R120" s="24">
        <f t="shared" si="356"/>
        <v>24.001905808860922</v>
      </c>
      <c r="S120" s="24">
        <f t="shared" si="356"/>
        <v>24.000914473244659</v>
      </c>
      <c r="T120" s="24">
        <f t="shared" si="356"/>
        <v>24.002670955445073</v>
      </c>
      <c r="U120" s="24">
        <f t="shared" si="356"/>
        <v>24.005252114453402</v>
      </c>
      <c r="V120" s="24">
        <f t="shared" si="356"/>
        <v>24.001431837451097</v>
      </c>
      <c r="W120" s="24">
        <f t="shared" si="356"/>
        <v>24.001765006218086</v>
      </c>
      <c r="X120" s="24">
        <f t="shared" si="356"/>
        <v>23.991136111729421</v>
      </c>
      <c r="Y120" s="24">
        <f t="shared" si="356"/>
        <v>24.001072506225793</v>
      </c>
      <c r="Z120" s="24">
        <f t="shared" si="356"/>
        <v>23.899615186754659</v>
      </c>
      <c r="AA120" s="24">
        <f t="shared" si="356"/>
        <v>24.000164847573338</v>
      </c>
      <c r="AB120" s="24">
        <f t="shared" si="356"/>
        <v>24.004523196990892</v>
      </c>
      <c r="AC120" s="24">
        <f t="shared" si="356"/>
        <v>24.005282541115189</v>
      </c>
      <c r="AD120" s="24">
        <f t="shared" si="356"/>
        <v>23.953337652284688</v>
      </c>
      <c r="AE120" s="24">
        <f t="shared" si="356"/>
        <v>24.002749479805111</v>
      </c>
      <c r="AF120" s="24">
        <f t="shared" si="356"/>
        <v>24.002627859456751</v>
      </c>
      <c r="AG120" s="24">
        <f t="shared" si="356"/>
        <v>24.002540751940504</v>
      </c>
      <c r="AH120" s="24">
        <f t="shared" si="356"/>
        <v>24.00155087266781</v>
      </c>
      <c r="AI120" s="24">
        <f t="shared" si="356"/>
        <v>24.000770553552165</v>
      </c>
      <c r="AJ120" s="24">
        <f t="shared" si="356"/>
        <v>24.001864680079127</v>
      </c>
      <c r="AK120" s="24">
        <f t="shared" si="356"/>
        <v>24.001804139012567</v>
      </c>
      <c r="AL120" s="24">
        <f t="shared" si="356"/>
        <v>24.001455356957297</v>
      </c>
      <c r="AM120" s="24">
        <f t="shared" si="356"/>
        <v>24.000200329578469</v>
      </c>
      <c r="AN120" s="24">
        <f t="shared" si="356"/>
        <v>24.001299153021598</v>
      </c>
      <c r="AO120" s="24">
        <f t="shared" si="356"/>
        <v>24.002150586756716</v>
      </c>
      <c r="AP120" s="24">
        <f t="shared" si="356"/>
        <v>24.0016551074375</v>
      </c>
      <c r="AQ120" s="24">
        <f t="shared" si="356"/>
        <v>24.001947530786587</v>
      </c>
      <c r="AR120" s="24">
        <f t="shared" si="356"/>
        <v>24.000828307296644</v>
      </c>
      <c r="AS120" s="24">
        <f t="shared" si="356"/>
        <v>24.002498816396052</v>
      </c>
      <c r="AT120" s="24">
        <f t="shared" si="356"/>
        <v>24.00336154667535</v>
      </c>
      <c r="AU120" s="24">
        <f t="shared" si="356"/>
        <v>24.002531629410438</v>
      </c>
      <c r="AV120" s="24">
        <f t="shared" si="356"/>
        <v>24.00058064853533</v>
      </c>
      <c r="AW120" s="24">
        <f t="shared" si="356"/>
        <v>24.000283534826039</v>
      </c>
      <c r="AX120" s="83">
        <f>SUM(AX108:AX119)</f>
        <v>24.004681275003897</v>
      </c>
      <c r="AY120" s="83">
        <f t="shared" ref="AY120:DB120" si="357">SUM(AY108:AY119)</f>
        <v>24.002132664678189</v>
      </c>
      <c r="AZ120" s="83">
        <f t="shared" si="357"/>
        <v>24.004506600852764</v>
      </c>
      <c r="BA120" s="83">
        <f t="shared" si="357"/>
        <v>24.002576923132168</v>
      </c>
      <c r="BB120" s="83">
        <f t="shared" si="357"/>
        <v>24.003125499351057</v>
      </c>
      <c r="BC120" s="83">
        <f t="shared" si="357"/>
        <v>24.002753907905173</v>
      </c>
      <c r="BD120" s="83">
        <f t="shared" si="357"/>
        <v>24.002611677529636</v>
      </c>
      <c r="BE120" s="83">
        <f t="shared" si="357"/>
        <v>24.003257316322991</v>
      </c>
      <c r="BF120" s="83">
        <f t="shared" si="357"/>
        <v>24.003542964289906</v>
      </c>
      <c r="BG120" s="83">
        <f t="shared" si="357"/>
        <v>24.002681394697987</v>
      </c>
      <c r="BH120" s="83">
        <f t="shared" si="357"/>
        <v>24.002166943498572</v>
      </c>
      <c r="BI120" s="83">
        <f t="shared" si="357"/>
        <v>24.000284491727456</v>
      </c>
      <c r="BJ120" s="83">
        <f t="shared" si="357"/>
        <v>24.001299254718209</v>
      </c>
      <c r="BK120" s="83">
        <f t="shared" si="357"/>
        <v>24.001346423522175</v>
      </c>
      <c r="BL120" s="83">
        <f t="shared" si="357"/>
        <v>24.00078622873815</v>
      </c>
      <c r="BM120" s="83">
        <f t="shared" si="357"/>
        <v>24.00088230232792</v>
      </c>
      <c r="BN120" s="83">
        <f t="shared" si="357"/>
        <v>24.00188164393014</v>
      </c>
      <c r="BO120" s="83">
        <f t="shared" si="357"/>
        <v>24.001982694073867</v>
      </c>
      <c r="BP120" s="83">
        <f t="shared" si="357"/>
        <v>24.003406774670648</v>
      </c>
      <c r="BQ120" s="83">
        <f t="shared" si="357"/>
        <v>24.002511252642137</v>
      </c>
      <c r="BR120" s="83">
        <f t="shared" si="357"/>
        <v>24.004256699095148</v>
      </c>
      <c r="BS120" s="83">
        <f t="shared" si="357"/>
        <v>24.00495435377232</v>
      </c>
      <c r="BT120" s="83">
        <f t="shared" si="357"/>
        <v>24.004191581490623</v>
      </c>
      <c r="BU120" s="83">
        <f t="shared" si="357"/>
        <v>24.007961003972916</v>
      </c>
      <c r="BV120" s="83">
        <f t="shared" si="357"/>
        <v>24.015638429488757</v>
      </c>
      <c r="BW120" s="83">
        <f t="shared" si="357"/>
        <v>24.022225822380847</v>
      </c>
      <c r="BX120" s="83">
        <f t="shared" si="357"/>
        <v>24.003146539025742</v>
      </c>
      <c r="BY120" s="83">
        <f t="shared" si="357"/>
        <v>24.002440339778712</v>
      </c>
      <c r="BZ120" s="83">
        <f t="shared" si="357"/>
        <v>24.004022848320471</v>
      </c>
      <c r="CA120" s="83">
        <f t="shared" si="357"/>
        <v>24.002975704670803</v>
      </c>
      <c r="CB120" s="83">
        <f t="shared" si="357"/>
        <v>24.003198452825252</v>
      </c>
      <c r="CC120" s="83">
        <f t="shared" si="357"/>
        <v>24.003056770485902</v>
      </c>
      <c r="CD120" s="83">
        <f t="shared" si="357"/>
        <v>24.003468438439796</v>
      </c>
      <c r="CE120" s="83">
        <f t="shared" si="357"/>
        <v>24.002850628199081</v>
      </c>
      <c r="CF120" s="83">
        <f t="shared" si="357"/>
        <v>24.003349114340175</v>
      </c>
      <c r="CG120" s="83">
        <f t="shared" si="357"/>
        <v>24.000000882517252</v>
      </c>
      <c r="CH120" s="83">
        <f t="shared" si="357"/>
        <v>24.001696974782035</v>
      </c>
      <c r="CI120" s="83">
        <f t="shared" si="357"/>
        <v>24.00139198198584</v>
      </c>
      <c r="CJ120" s="83">
        <f t="shared" si="357"/>
        <v>24.001573700289992</v>
      </c>
      <c r="CK120" s="83">
        <f t="shared" si="357"/>
        <v>24.000909675354301</v>
      </c>
      <c r="CL120" s="83">
        <f t="shared" si="357"/>
        <v>24.000440884395449</v>
      </c>
      <c r="CM120" s="83">
        <f t="shared" si="357"/>
        <v>24.002109531637441</v>
      </c>
      <c r="CN120" s="83">
        <f t="shared" si="357"/>
        <v>24.001863971358333</v>
      </c>
      <c r="CO120" s="83">
        <f t="shared" si="357"/>
        <v>24.001275691777302</v>
      </c>
      <c r="CP120" s="83">
        <f t="shared" si="357"/>
        <v>24.000947799540086</v>
      </c>
      <c r="CQ120" s="83">
        <f t="shared" si="357"/>
        <v>24.002239904392145</v>
      </c>
      <c r="CR120" s="24">
        <f t="shared" si="357"/>
        <v>24.001416555492646</v>
      </c>
      <c r="CS120" s="24">
        <f t="shared" si="357"/>
        <v>24.002326609094894</v>
      </c>
      <c r="CT120" s="24">
        <f t="shared" si="357"/>
        <v>24.001060622732542</v>
      </c>
      <c r="CU120" s="24">
        <f t="shared" si="357"/>
        <v>24.002697869231941</v>
      </c>
      <c r="CV120" s="24">
        <f t="shared" si="357"/>
        <v>24.00073812477445</v>
      </c>
      <c r="CW120" s="24">
        <f t="shared" si="357"/>
        <v>24.001919567201149</v>
      </c>
      <c r="CX120" s="24">
        <f t="shared" si="357"/>
        <v>24.002439300970622</v>
      </c>
      <c r="CY120" s="24">
        <f t="shared" si="357"/>
        <v>24.002785523769063</v>
      </c>
      <c r="CZ120" s="24">
        <f t="shared" si="357"/>
        <v>24.000834436710626</v>
      </c>
      <c r="DA120" s="24">
        <f t="shared" si="357"/>
        <v>24.001282832220905</v>
      </c>
      <c r="DB120" s="24">
        <f t="shared" si="357"/>
        <v>24.002601461467009</v>
      </c>
      <c r="DC120" s="26">
        <f t="shared" si="356"/>
        <v>24.012037631817336</v>
      </c>
      <c r="DD120" s="26">
        <f t="shared" si="356"/>
        <v>24.012837111713935</v>
      </c>
      <c r="DE120" s="26">
        <f t="shared" si="356"/>
        <v>24.012862724090507</v>
      </c>
      <c r="DF120" s="26">
        <f t="shared" si="356"/>
        <v>24.010075347937008</v>
      </c>
      <c r="DG120" s="26">
        <f t="shared" si="356"/>
        <v>24.011930654460521</v>
      </c>
      <c r="DH120" s="26">
        <f t="shared" si="356"/>
        <v>24.015289552749724</v>
      </c>
      <c r="DI120" s="26">
        <f t="shared" si="356"/>
        <v>24.011251192423206</v>
      </c>
      <c r="DJ120" s="26">
        <f t="shared" si="356"/>
        <v>24.011151373642861</v>
      </c>
      <c r="DK120" s="26">
        <f t="shared" si="356"/>
        <v>24.011403912259084</v>
      </c>
      <c r="DL120" s="26">
        <f t="shared" si="356"/>
        <v>24.01156250296458</v>
      </c>
      <c r="DM120" s="26">
        <f t="shared" si="356"/>
        <v>24.012095985942594</v>
      </c>
      <c r="DN120" s="26">
        <f t="shared" si="356"/>
        <v>24.008114636489967</v>
      </c>
      <c r="DO120" s="26">
        <f t="shared" si="356"/>
        <v>24.010994541068531</v>
      </c>
      <c r="DP120" s="26">
        <f t="shared" si="356"/>
        <v>24.010433184092612</v>
      </c>
      <c r="DQ120" s="26">
        <v>24.01746835081671</v>
      </c>
      <c r="DR120" s="26">
        <v>24.024310966362513</v>
      </c>
      <c r="DS120" s="26">
        <v>24.042383048287039</v>
      </c>
      <c r="DT120" s="26">
        <v>24.020806271429148</v>
      </c>
      <c r="DU120" s="26">
        <v>24.016566018969129</v>
      </c>
      <c r="DV120" s="26">
        <v>24.01897398579969</v>
      </c>
      <c r="DW120" s="26">
        <f t="shared" si="356"/>
        <v>24.087835461154175</v>
      </c>
      <c r="DX120" s="26">
        <f t="shared" si="356"/>
        <v>24.02675869741811</v>
      </c>
      <c r="DY120" s="26">
        <f t="shared" si="356"/>
        <v>24.012208347566688</v>
      </c>
      <c r="DZ120" s="26">
        <f t="shared" ref="DZ120:EQ120" si="358">SUM(DZ108:DZ119)</f>
        <v>24.01747756322084</v>
      </c>
      <c r="EA120" s="26">
        <f t="shared" si="358"/>
        <v>24.127655947617313</v>
      </c>
      <c r="EB120" s="26">
        <f t="shared" si="358"/>
        <v>24.007562855181998</v>
      </c>
      <c r="EC120" s="26">
        <f t="shared" si="358"/>
        <v>24.008258275614789</v>
      </c>
      <c r="ED120" s="26">
        <f t="shared" si="358"/>
        <v>24.008874039368791</v>
      </c>
      <c r="EE120" s="26">
        <f t="shared" si="358"/>
        <v>24.008438179749831</v>
      </c>
      <c r="EF120" s="26">
        <f t="shared" si="358"/>
        <v>24.009245025922752</v>
      </c>
      <c r="EG120" s="26">
        <f t="shared" si="358"/>
        <v>24.032054381043622</v>
      </c>
      <c r="EH120" s="26">
        <f t="shared" si="358"/>
        <v>24.002322427755637</v>
      </c>
      <c r="EI120" s="26">
        <f t="shared" si="358"/>
        <v>24.00121190301245</v>
      </c>
      <c r="EJ120" s="26">
        <f t="shared" si="358"/>
        <v>24.008896495671557</v>
      </c>
      <c r="EK120" s="26">
        <f t="shared" si="358"/>
        <v>24.004316438901661</v>
      </c>
      <c r="EL120" s="26">
        <f t="shared" si="358"/>
        <v>24.009153457788827</v>
      </c>
      <c r="EM120" s="26">
        <f t="shared" si="358"/>
        <v>24.012781778588739</v>
      </c>
      <c r="EN120" s="26">
        <f t="shared" si="358"/>
        <v>24.01473964016877</v>
      </c>
      <c r="EO120" s="26">
        <f t="shared" si="358"/>
        <v>24.01667888975372</v>
      </c>
      <c r="EP120" s="26">
        <f t="shared" si="358"/>
        <v>24.019647995100446</v>
      </c>
      <c r="EQ120" s="26">
        <f t="shared" si="358"/>
        <v>24.02507959321143</v>
      </c>
      <c r="ER120" s="27">
        <v>24.000327130522489</v>
      </c>
      <c r="ES120" s="27">
        <v>24.000678867456237</v>
      </c>
      <c r="ET120" s="27">
        <v>24.001484517348317</v>
      </c>
      <c r="EU120" s="27">
        <v>24.002190249658831</v>
      </c>
      <c r="EV120" s="27">
        <v>24.000892300797755</v>
      </c>
      <c r="EW120" s="27">
        <v>24.00028146846752</v>
      </c>
      <c r="EX120" s="27">
        <v>24.002954961132883</v>
      </c>
      <c r="EY120" s="27">
        <v>24.00066967384414</v>
      </c>
      <c r="EZ120" s="27">
        <v>24.001161952304226</v>
      </c>
      <c r="FA120" s="27">
        <v>24.001911268983736</v>
      </c>
      <c r="FB120" s="27">
        <v>24.001119382860697</v>
      </c>
      <c r="FC120" s="27">
        <v>24.002202823131871</v>
      </c>
      <c r="FD120" s="27">
        <v>24.001643099488838</v>
      </c>
      <c r="FE120" s="27">
        <v>24.000133345864619</v>
      </c>
      <c r="FF120" s="27">
        <v>24.000570970118691</v>
      </c>
      <c r="FG120" s="27">
        <v>24.00046236792571</v>
      </c>
      <c r="FH120" s="27">
        <v>24.000883551481071</v>
      </c>
      <c r="FI120" s="27">
        <v>24.000495380525553</v>
      </c>
      <c r="FJ120" s="27">
        <v>24.000146161944329</v>
      </c>
      <c r="FK120" s="27">
        <v>24.000542913884647</v>
      </c>
      <c r="FL120" s="27">
        <v>24.00153412799861</v>
      </c>
      <c r="FM120" s="27">
        <v>24.001653525760059</v>
      </c>
      <c r="FN120" s="27">
        <v>24.268867282585468</v>
      </c>
      <c r="FO120" s="27">
        <v>24.003049531291936</v>
      </c>
      <c r="FP120" s="27">
        <v>24.098765181724563</v>
      </c>
      <c r="FQ120" s="27">
        <v>24.000001514872451</v>
      </c>
      <c r="FR120" s="27">
        <v>24.00001614728836</v>
      </c>
      <c r="FS120" s="27">
        <v>24.000830505475104</v>
      </c>
      <c r="FT120" s="27">
        <v>24.211967612091339</v>
      </c>
      <c r="FU120" s="27">
        <v>24.000025707127076</v>
      </c>
      <c r="FV120" s="27">
        <f>SUM(FV108:FV119)</f>
        <v>24.000534005519359</v>
      </c>
      <c r="FW120" s="27">
        <f t="shared" ref="FW120:GY120" si="359">SUM(FW108:FW119)</f>
        <v>24.000681179928417</v>
      </c>
      <c r="FX120" s="27">
        <f t="shared" si="359"/>
        <v>24.000870463271124</v>
      </c>
      <c r="FY120" s="27">
        <f t="shared" si="359"/>
        <v>24.00101475657172</v>
      </c>
      <c r="FZ120" s="27">
        <f t="shared" si="359"/>
        <v>24.000992463022236</v>
      </c>
      <c r="GA120" s="27">
        <f t="shared" si="359"/>
        <v>24.000342129680231</v>
      </c>
      <c r="GB120" s="27">
        <f t="shared" si="359"/>
        <v>24.00081873634737</v>
      </c>
      <c r="GC120" s="27">
        <f t="shared" si="359"/>
        <v>24.000059127677034</v>
      </c>
      <c r="GD120" s="27">
        <f t="shared" si="359"/>
        <v>24.000011851258446</v>
      </c>
      <c r="GE120" s="27">
        <f t="shared" si="359"/>
        <v>24.000040268587085</v>
      </c>
      <c r="GF120" s="27">
        <f t="shared" si="359"/>
        <v>24.000121431162075</v>
      </c>
      <c r="GG120" s="27">
        <f t="shared" si="359"/>
        <v>24.000443362946598</v>
      </c>
      <c r="GH120" s="27">
        <f t="shared" si="359"/>
        <v>24.000384228546704</v>
      </c>
      <c r="GI120" s="27">
        <f t="shared" si="359"/>
        <v>24.000581823286495</v>
      </c>
      <c r="GJ120" s="27">
        <f t="shared" si="359"/>
        <v>24.000233486547597</v>
      </c>
      <c r="GK120" s="27">
        <f t="shared" si="359"/>
        <v>24.000746142817615</v>
      </c>
      <c r="GL120" s="27">
        <f t="shared" si="359"/>
        <v>24.000264631576769</v>
      </c>
      <c r="GM120" s="27">
        <f t="shared" si="359"/>
        <v>24.00009963982583</v>
      </c>
      <c r="GN120" s="27">
        <f t="shared" si="359"/>
        <v>24.000192172067557</v>
      </c>
      <c r="GO120" s="27">
        <f t="shared" si="359"/>
        <v>24.001642342091362</v>
      </c>
      <c r="GP120" s="27">
        <f t="shared" si="359"/>
        <v>24.002748184863126</v>
      </c>
      <c r="GQ120" s="27">
        <f t="shared" si="359"/>
        <v>24.00072689875352</v>
      </c>
      <c r="GR120" s="27">
        <f t="shared" si="359"/>
        <v>24.000859186927169</v>
      </c>
      <c r="GS120" s="27">
        <f t="shared" si="359"/>
        <v>24.000272326090354</v>
      </c>
      <c r="GT120" s="27">
        <f t="shared" si="359"/>
        <v>24.000409482967868</v>
      </c>
      <c r="GU120" s="27">
        <f t="shared" si="359"/>
        <v>24.000241730477509</v>
      </c>
      <c r="GV120" s="27">
        <f t="shared" si="359"/>
        <v>24.001372207182904</v>
      </c>
      <c r="GW120" s="27">
        <f t="shared" si="359"/>
        <v>24.003187138004854</v>
      </c>
      <c r="GX120" s="27">
        <f t="shared" si="359"/>
        <v>24.000560430804597</v>
      </c>
      <c r="GY120" s="27">
        <f t="shared" si="359"/>
        <v>24.000917948911123</v>
      </c>
      <c r="GZ120" s="27">
        <f>SUM(GZ108:GZ119)</f>
        <v>24.000323150759201</v>
      </c>
      <c r="HA120" s="27">
        <f t="shared" ref="HA120:IS120" si="360">SUM(HA108:HA119)</f>
        <v>24.001185083441154</v>
      </c>
      <c r="HB120" s="27">
        <f t="shared" si="360"/>
        <v>24.000026176788516</v>
      </c>
      <c r="HC120" s="27">
        <f t="shared" si="360"/>
        <v>24.000559098296328</v>
      </c>
      <c r="HD120" s="27">
        <f t="shared" si="360"/>
        <v>24.000705810944982</v>
      </c>
      <c r="HE120" s="27">
        <f t="shared" si="360"/>
        <v>24.001770304392419</v>
      </c>
      <c r="HF120" s="27">
        <f t="shared" si="360"/>
        <v>24.004794344708611</v>
      </c>
      <c r="HG120" s="27">
        <f t="shared" si="360"/>
        <v>24.002595834066277</v>
      </c>
      <c r="HH120" s="27">
        <f t="shared" si="360"/>
        <v>24.00290060109668</v>
      </c>
      <c r="HI120" s="27">
        <f t="shared" si="360"/>
        <v>24.000830505475104</v>
      </c>
      <c r="HJ120" s="27">
        <f t="shared" si="360"/>
        <v>24.001839599890982</v>
      </c>
      <c r="HK120" s="27">
        <f t="shared" si="360"/>
        <v>24.004149367763031</v>
      </c>
      <c r="HL120" s="27">
        <f t="shared" si="360"/>
        <v>24.001071606778641</v>
      </c>
      <c r="HM120" s="27">
        <f t="shared" si="360"/>
        <v>24.000932693917157</v>
      </c>
      <c r="HN120" s="27">
        <f t="shared" si="360"/>
        <v>24.000212663379365</v>
      </c>
      <c r="HO120" s="27">
        <f t="shared" si="360"/>
        <v>24.000098543014445</v>
      </c>
      <c r="HP120" s="27">
        <f t="shared" si="360"/>
        <v>24.000788276801579</v>
      </c>
      <c r="HQ120" s="27">
        <f t="shared" si="360"/>
        <v>24.000368188284686</v>
      </c>
      <c r="HR120" s="27">
        <f t="shared" si="360"/>
        <v>24.001183980346553</v>
      </c>
      <c r="HS120" s="27">
        <f t="shared" si="360"/>
        <v>24.000609133754804</v>
      </c>
      <c r="HT120" s="27">
        <f t="shared" si="360"/>
        <v>24.00110052692677</v>
      </c>
      <c r="HU120" s="27">
        <f t="shared" si="360"/>
        <v>24.001873776179238</v>
      </c>
      <c r="HV120" s="27">
        <f t="shared" si="360"/>
        <v>24.000876730753195</v>
      </c>
      <c r="HW120" s="27">
        <f t="shared" si="360"/>
        <v>24.002810190663691</v>
      </c>
      <c r="HX120" s="27">
        <f t="shared" si="360"/>
        <v>24.000594972303315</v>
      </c>
      <c r="HY120" s="27">
        <f t="shared" si="360"/>
        <v>24.000823457390929</v>
      </c>
      <c r="HZ120" s="27">
        <f t="shared" si="360"/>
        <v>24.00001614728836</v>
      </c>
      <c r="IA120" s="27">
        <f t="shared" si="360"/>
        <v>24.000889400294927</v>
      </c>
      <c r="IB120" s="27">
        <f t="shared" si="360"/>
        <v>24.000449926726599</v>
      </c>
      <c r="IC120" s="27">
        <f t="shared" si="360"/>
        <v>24.000862519174678</v>
      </c>
      <c r="ID120" s="27">
        <f t="shared" si="360"/>
        <v>24.000403122177115</v>
      </c>
      <c r="IE120" s="27">
        <f t="shared" si="360"/>
        <v>24.000681710830008</v>
      </c>
      <c r="IF120" s="27">
        <f t="shared" si="360"/>
        <v>24.000051440470418</v>
      </c>
      <c r="IG120" s="27">
        <f t="shared" si="360"/>
        <v>24.000776987847335</v>
      </c>
      <c r="IH120" s="27">
        <f t="shared" si="360"/>
        <v>24.000410065904688</v>
      </c>
      <c r="II120" s="27">
        <f t="shared" si="360"/>
        <v>24.000001514872451</v>
      </c>
      <c r="IJ120" s="27">
        <f t="shared" si="360"/>
        <v>24.000279744329724</v>
      </c>
      <c r="IK120" s="27">
        <f t="shared" si="360"/>
        <v>24.000780278532535</v>
      </c>
      <c r="IL120" s="27">
        <f t="shared" si="360"/>
        <v>24.000717987311667</v>
      </c>
      <c r="IM120" s="27">
        <f t="shared" si="360"/>
        <v>24.000494116360542</v>
      </c>
      <c r="IN120" s="27">
        <f t="shared" si="360"/>
        <v>24.000619485482652</v>
      </c>
      <c r="IO120" s="27">
        <f t="shared" si="360"/>
        <v>24.000929433105195</v>
      </c>
      <c r="IP120" s="27">
        <f t="shared" si="360"/>
        <v>24.001270754954888</v>
      </c>
      <c r="IQ120" s="27">
        <f t="shared" si="360"/>
        <v>24.000126549360804</v>
      </c>
      <c r="IR120" s="27">
        <f t="shared" si="360"/>
        <v>24.000521953974363</v>
      </c>
      <c r="IS120" s="27">
        <f t="shared" si="360"/>
        <v>24.000344065100268</v>
      </c>
      <c r="IT120" s="27">
        <f>SUM(IT108:IT119)</f>
        <v>24.00187703219736</v>
      </c>
      <c r="IU120" s="27">
        <f t="shared" ref="IU120:JJ120" si="361">SUM(IU108:IU119)</f>
        <v>24.003007576835085</v>
      </c>
      <c r="IV120" s="27">
        <f t="shared" si="361"/>
        <v>24.001978351410141</v>
      </c>
      <c r="IW120" s="27">
        <f t="shared" si="361"/>
        <v>24.005802125801242</v>
      </c>
      <c r="IX120" s="27">
        <f t="shared" si="361"/>
        <v>24.004928145059065</v>
      </c>
      <c r="IY120" s="27">
        <f t="shared" si="361"/>
        <v>24.000576520387874</v>
      </c>
      <c r="IZ120" s="27">
        <f t="shared" si="361"/>
        <v>24.000380074771719</v>
      </c>
      <c r="JA120" s="27">
        <f t="shared" si="361"/>
        <v>24.001950317496778</v>
      </c>
      <c r="JB120" s="27">
        <f t="shared" si="361"/>
        <v>24.00074916844774</v>
      </c>
      <c r="JC120" s="27">
        <f t="shared" si="361"/>
        <v>24.000786934398487</v>
      </c>
      <c r="JD120" s="27">
        <f t="shared" si="361"/>
        <v>24.000194414391153</v>
      </c>
      <c r="JE120" s="27">
        <f t="shared" si="361"/>
        <v>24.001553063776431</v>
      </c>
      <c r="JF120" s="27">
        <f t="shared" si="361"/>
        <v>24.001241611494155</v>
      </c>
      <c r="JG120" s="27">
        <f t="shared" si="361"/>
        <v>24.000803346916442</v>
      </c>
      <c r="JH120" s="27">
        <f t="shared" si="361"/>
        <v>24.000629303489124</v>
      </c>
      <c r="JI120" s="27">
        <f t="shared" si="361"/>
        <v>24.000983475404301</v>
      </c>
      <c r="JJ120" s="27">
        <f t="shared" si="361"/>
        <v>24.000667147092987</v>
      </c>
      <c r="JK120" s="27">
        <f>SUM(JK108:JK119)</f>
        <v>24.001275573094457</v>
      </c>
      <c r="JL120" s="27">
        <f t="shared" ref="JL120:LS120" si="362">SUM(JL108:JL119)</f>
        <v>24.000572520897972</v>
      </c>
      <c r="JM120" s="27">
        <f t="shared" si="362"/>
        <v>24.001229514631412</v>
      </c>
      <c r="JN120" s="27">
        <f t="shared" si="362"/>
        <v>24.001043784731312</v>
      </c>
      <c r="JO120" s="27">
        <f t="shared" si="362"/>
        <v>24.000987095252288</v>
      </c>
      <c r="JP120" s="27">
        <f t="shared" si="362"/>
        <v>24.001507800409584</v>
      </c>
      <c r="JQ120" s="27">
        <f t="shared" si="362"/>
        <v>24.002254828485096</v>
      </c>
      <c r="JR120" s="27">
        <f t="shared" si="362"/>
        <v>24.000620437172923</v>
      </c>
      <c r="JS120" s="27">
        <f t="shared" si="362"/>
        <v>24.002287586753646</v>
      </c>
      <c r="JT120" s="27">
        <f t="shared" si="362"/>
        <v>24.002718604754616</v>
      </c>
      <c r="JU120" s="27">
        <f t="shared" si="362"/>
        <v>24.001422442396613</v>
      </c>
      <c r="JV120" s="27">
        <f t="shared" si="362"/>
        <v>24.001890922452613</v>
      </c>
      <c r="JW120" s="27">
        <f t="shared" si="362"/>
        <v>24.001450416200246</v>
      </c>
      <c r="JX120" s="27">
        <f t="shared" si="362"/>
        <v>24.002079211985901</v>
      </c>
      <c r="JY120" s="27">
        <f t="shared" si="362"/>
        <v>24.001440312726817</v>
      </c>
      <c r="JZ120" s="27">
        <f t="shared" si="362"/>
        <v>24.002530757842248</v>
      </c>
      <c r="KA120" s="27">
        <f t="shared" si="362"/>
        <v>24.00086903292986</v>
      </c>
      <c r="KB120" s="27">
        <f t="shared" si="362"/>
        <v>24.001799041888361</v>
      </c>
      <c r="KC120" s="27">
        <f t="shared" si="362"/>
        <v>24.000725033779201</v>
      </c>
      <c r="KD120" s="27">
        <f t="shared" si="362"/>
        <v>24.003437567602251</v>
      </c>
      <c r="KE120" s="27">
        <f t="shared" si="362"/>
        <v>24.000477080049908</v>
      </c>
      <c r="KF120" s="27">
        <f t="shared" si="362"/>
        <v>24.00086395023472</v>
      </c>
      <c r="KG120" s="27">
        <f t="shared" si="362"/>
        <v>23.966616452637368</v>
      </c>
      <c r="KH120" s="27">
        <f t="shared" si="362"/>
        <v>23.905077739771247</v>
      </c>
      <c r="KI120" s="27">
        <f t="shared" si="362"/>
        <v>23.884185691517516</v>
      </c>
      <c r="KJ120" s="27">
        <f t="shared" si="362"/>
        <v>24.001007419668333</v>
      </c>
      <c r="KK120" s="27">
        <f t="shared" si="362"/>
        <v>23.854949494890779</v>
      </c>
      <c r="KL120" s="27">
        <f t="shared" si="362"/>
        <v>23.93199271665312</v>
      </c>
      <c r="KM120" s="238">
        <f t="shared" si="362"/>
        <v>23.966271237583452</v>
      </c>
      <c r="KN120" s="238">
        <f t="shared" si="362"/>
        <v>23.987664867093255</v>
      </c>
      <c r="KO120" s="239">
        <f t="shared" si="362"/>
        <v>23.944223992387755</v>
      </c>
      <c r="KP120" s="239">
        <f t="shared" si="362"/>
        <v>24.001442572165931</v>
      </c>
      <c r="KQ120" s="239">
        <f t="shared" si="362"/>
        <v>23.991606297139089</v>
      </c>
      <c r="KR120" s="239">
        <f t="shared" si="362"/>
        <v>23.9844341338042</v>
      </c>
      <c r="KS120" s="239">
        <f t="shared" si="362"/>
        <v>23.978119798341432</v>
      </c>
      <c r="KT120" s="239">
        <f t="shared" si="362"/>
        <v>23.963709693087651</v>
      </c>
      <c r="KU120" s="239">
        <f t="shared" si="362"/>
        <v>23.971726627839022</v>
      </c>
      <c r="KV120" s="239">
        <f t="shared" si="362"/>
        <v>23.991718082088795</v>
      </c>
      <c r="KW120" s="239">
        <f t="shared" si="362"/>
        <v>23.969685722606826</v>
      </c>
      <c r="KX120" s="239">
        <f t="shared" si="362"/>
        <v>23.984241579462118</v>
      </c>
      <c r="KY120" s="239">
        <f t="shared" si="362"/>
        <v>23.989561810959195</v>
      </c>
      <c r="KZ120" s="239">
        <f t="shared" si="362"/>
        <v>23.989136860113199</v>
      </c>
      <c r="LA120" s="239">
        <f t="shared" si="362"/>
        <v>23.986674551986145</v>
      </c>
      <c r="LB120" s="239">
        <f t="shared" si="362"/>
        <v>23.97177871219478</v>
      </c>
      <c r="LC120" s="239">
        <f t="shared" si="362"/>
        <v>23.974230880263555</v>
      </c>
      <c r="LD120" s="239">
        <f t="shared" si="362"/>
        <v>23.969260750582468</v>
      </c>
      <c r="LE120" s="239">
        <f t="shared" si="362"/>
        <v>23.990592496631066</v>
      </c>
      <c r="LF120" s="239">
        <f t="shared" si="362"/>
        <v>23.964814486048049</v>
      </c>
      <c r="LG120" s="239">
        <f t="shared" si="362"/>
        <v>23.993204392765893</v>
      </c>
      <c r="LH120" s="239">
        <f t="shared" si="362"/>
        <v>23.997730591201687</v>
      </c>
      <c r="LI120" s="239">
        <f t="shared" si="362"/>
        <v>23.9899554165208</v>
      </c>
      <c r="LJ120" s="239">
        <f t="shared" si="362"/>
        <v>23.995040040145163</v>
      </c>
      <c r="LK120" s="239">
        <f t="shared" si="362"/>
        <v>23.995659585052309</v>
      </c>
      <c r="LL120" s="239">
        <f t="shared" si="362"/>
        <v>23.972830131352165</v>
      </c>
      <c r="LM120" s="240">
        <f t="shared" si="362"/>
        <v>23.986494726589981</v>
      </c>
      <c r="LN120" s="240">
        <f t="shared" si="362"/>
        <v>23.990817429624308</v>
      </c>
      <c r="LO120" s="240">
        <f t="shared" si="362"/>
        <v>24.012515934293905</v>
      </c>
      <c r="LP120" s="240">
        <f t="shared" si="362"/>
        <v>23.992523058065949</v>
      </c>
      <c r="LQ120" s="240">
        <f t="shared" si="362"/>
        <v>23.993751145180159</v>
      </c>
      <c r="LR120" s="240">
        <f t="shared" si="362"/>
        <v>23.991952062551768</v>
      </c>
      <c r="LS120" s="240">
        <f t="shared" si="362"/>
        <v>23.994047667672522</v>
      </c>
      <c r="LT120" s="127">
        <f>SUM(LT108:LT119)</f>
        <v>24.000026489056182</v>
      </c>
      <c r="LU120" s="127">
        <f t="shared" ref="LU120:NE120" si="363">SUM(LU108:LU119)</f>
        <v>24.000216175832104</v>
      </c>
      <c r="LV120" s="127">
        <f t="shared" si="363"/>
        <v>24.000025117374967</v>
      </c>
      <c r="LW120" s="127">
        <f t="shared" si="363"/>
        <v>24.000149269025361</v>
      </c>
      <c r="LX120" s="127">
        <f t="shared" si="363"/>
        <v>24.000002757872927</v>
      </c>
      <c r="LY120" s="127">
        <f t="shared" si="363"/>
        <v>24.000046643608545</v>
      </c>
      <c r="LZ120" s="127">
        <f t="shared" si="363"/>
        <v>24.000009081642716</v>
      </c>
      <c r="MA120" s="127">
        <f t="shared" si="363"/>
        <v>24.000059951971455</v>
      </c>
      <c r="MB120" s="127">
        <f t="shared" si="363"/>
        <v>23.997135448415008</v>
      </c>
      <c r="MC120" s="127">
        <f t="shared" si="363"/>
        <v>24.000003818348027</v>
      </c>
      <c r="MD120" s="127">
        <f t="shared" si="363"/>
        <v>24.000000086348493</v>
      </c>
      <c r="ME120" s="127">
        <f t="shared" si="363"/>
        <v>24.000143350496138</v>
      </c>
      <c r="MF120" s="127">
        <f t="shared" si="363"/>
        <v>24.000353692783474</v>
      </c>
      <c r="MG120" s="127">
        <f t="shared" si="363"/>
        <v>24.000112230203939</v>
      </c>
      <c r="MH120" s="127">
        <f t="shared" si="363"/>
        <v>24.000004969605857</v>
      </c>
      <c r="MI120" s="127">
        <f t="shared" si="363"/>
        <v>24.000532677502967</v>
      </c>
      <c r="MJ120" s="127">
        <f t="shared" si="363"/>
        <v>24.000000282510506</v>
      </c>
      <c r="MK120" s="127">
        <f t="shared" si="363"/>
        <v>24.000042664670147</v>
      </c>
      <c r="ML120" s="127">
        <f t="shared" si="363"/>
        <v>24.001772848229827</v>
      </c>
      <c r="MM120" s="127">
        <f t="shared" si="363"/>
        <v>24.002919747546493</v>
      </c>
      <c r="MN120" s="127">
        <f t="shared" si="363"/>
        <v>24.000074624164412</v>
      </c>
      <c r="MO120" s="127">
        <f t="shared" si="363"/>
        <v>24.000184844140588</v>
      </c>
      <c r="MP120" s="127">
        <f t="shared" si="363"/>
        <v>24.000023325013597</v>
      </c>
      <c r="MQ120" s="127">
        <f t="shared" si="363"/>
        <v>24.000152847636731</v>
      </c>
      <c r="MR120" s="127">
        <f t="shared" si="363"/>
        <v>24.000177726041294</v>
      </c>
      <c r="MS120" s="127">
        <f t="shared" si="363"/>
        <v>24.000303179242103</v>
      </c>
      <c r="MT120" s="127">
        <f t="shared" si="363"/>
        <v>24.000885315394008</v>
      </c>
      <c r="MU120" s="127">
        <f t="shared" si="363"/>
        <v>24.001011898012688</v>
      </c>
      <c r="MV120" s="127">
        <f t="shared" si="363"/>
        <v>24.001312571360291</v>
      </c>
      <c r="MW120" s="127">
        <f t="shared" si="363"/>
        <v>24.000096527023093</v>
      </c>
      <c r="MX120" s="127">
        <f t="shared" si="363"/>
        <v>24.000410540010986</v>
      </c>
      <c r="MY120" s="127">
        <f t="shared" si="363"/>
        <v>24.000635182233633</v>
      </c>
      <c r="MZ120" s="127">
        <f t="shared" si="363"/>
        <v>24.000991366999298</v>
      </c>
      <c r="NA120" s="127">
        <f t="shared" si="363"/>
        <v>24.000003894021077</v>
      </c>
      <c r="NB120" s="127">
        <f t="shared" si="363"/>
        <v>24.00016294516487</v>
      </c>
      <c r="NC120" s="127">
        <f t="shared" si="363"/>
        <v>24.001071003400305</v>
      </c>
      <c r="ND120" s="127">
        <f t="shared" si="363"/>
        <v>24.000834975574001</v>
      </c>
      <c r="NE120" s="127">
        <f t="shared" si="363"/>
        <v>24.000180163674827</v>
      </c>
    </row>
    <row r="121" spans="1:369" s="38" customFormat="1">
      <c r="A121" s="24" t="s">
        <v>241</v>
      </c>
      <c r="B121" s="24">
        <f>B111/(B111+B114)</f>
        <v>0.28644192089801063</v>
      </c>
      <c r="C121" s="24">
        <f t="shared" ref="C121:DY121" si="364">C111/(C111+C114)</f>
        <v>0.33857309146375086</v>
      </c>
      <c r="D121" s="24">
        <f t="shared" si="364"/>
        <v>0.36711691831494603</v>
      </c>
      <c r="E121" s="24">
        <f t="shared" si="364"/>
        <v>0.30393365850387938</v>
      </c>
      <c r="F121" s="24">
        <f t="shared" si="364"/>
        <v>0.39191548841660739</v>
      </c>
      <c r="G121" s="24">
        <f t="shared" si="364"/>
        <v>0.25609739315018482</v>
      </c>
      <c r="H121" s="24">
        <f t="shared" si="364"/>
        <v>0.32230343905136599</v>
      </c>
      <c r="I121" s="24">
        <f t="shared" si="364"/>
        <v>0.35766936130195692</v>
      </c>
      <c r="J121" s="24">
        <f t="shared" si="364"/>
        <v>0.39502162415497516</v>
      </c>
      <c r="K121" s="24">
        <f t="shared" si="364"/>
        <v>0.32541817340796536</v>
      </c>
      <c r="L121" s="24">
        <f t="shared" si="364"/>
        <v>0.34173274725655983</v>
      </c>
      <c r="M121" s="24">
        <f t="shared" si="364"/>
        <v>0.30955177050864097</v>
      </c>
      <c r="N121" s="24">
        <f t="shared" si="364"/>
        <v>0.31568101639124491</v>
      </c>
      <c r="O121" s="24">
        <f t="shared" si="364"/>
        <v>0.36495720879561755</v>
      </c>
      <c r="P121" s="24">
        <f t="shared" si="364"/>
        <v>0.39356469548296924</v>
      </c>
      <c r="Q121" s="24">
        <f t="shared" si="364"/>
        <v>0.40150745791565506</v>
      </c>
      <c r="R121" s="24">
        <f t="shared" si="364"/>
        <v>0.33780939392315146</v>
      </c>
      <c r="S121" s="24">
        <f t="shared" si="364"/>
        <v>0.34874748435807978</v>
      </c>
      <c r="T121" s="24">
        <f t="shared" si="364"/>
        <v>0.31424126726315948</v>
      </c>
      <c r="U121" s="24">
        <f t="shared" si="364"/>
        <v>0.24689484014610402</v>
      </c>
      <c r="V121" s="24">
        <f t="shared" si="364"/>
        <v>0.33936348221338164</v>
      </c>
      <c r="W121" s="24">
        <f t="shared" si="364"/>
        <v>0.35509170668434592</v>
      </c>
      <c r="X121" s="24">
        <f t="shared" si="364"/>
        <v>0.43631279447526733</v>
      </c>
      <c r="Y121" s="24">
        <f t="shared" si="364"/>
        <v>0.35615539329199419</v>
      </c>
      <c r="Z121" s="24">
        <f t="shared" si="364"/>
        <v>0.45311641559594906</v>
      </c>
      <c r="AA121" s="24">
        <f t="shared" si="364"/>
        <v>0.39521116864299333</v>
      </c>
      <c r="AB121" s="24">
        <f t="shared" si="364"/>
        <v>0.35915865397213897</v>
      </c>
      <c r="AC121" s="24">
        <f t="shared" si="364"/>
        <v>0.33376791122412475</v>
      </c>
      <c r="AD121" s="24">
        <f t="shared" si="364"/>
        <v>0.48319025466404492</v>
      </c>
      <c r="AE121" s="24">
        <f t="shared" si="364"/>
        <v>0.42534400059098892</v>
      </c>
      <c r="AF121" s="24">
        <f t="shared" si="364"/>
        <v>0.32980460129809824</v>
      </c>
      <c r="AG121" s="24">
        <f t="shared" si="364"/>
        <v>0.34803220759091841</v>
      </c>
      <c r="AH121" s="24">
        <f t="shared" si="364"/>
        <v>0.34392690715465901</v>
      </c>
      <c r="AI121" s="24">
        <f t="shared" si="364"/>
        <v>0.3667981870162631</v>
      </c>
      <c r="AJ121" s="24">
        <f t="shared" si="364"/>
        <v>0.2787129941376647</v>
      </c>
      <c r="AK121" s="24">
        <f t="shared" si="364"/>
        <v>0.27523388853606962</v>
      </c>
      <c r="AL121" s="24">
        <f t="shared" si="364"/>
        <v>0.33535733595077932</v>
      </c>
      <c r="AM121" s="24">
        <f t="shared" si="364"/>
        <v>0.32750529814252932</v>
      </c>
      <c r="AN121" s="24">
        <f t="shared" si="364"/>
        <v>0.3756222483348442</v>
      </c>
      <c r="AO121" s="24">
        <f t="shared" si="364"/>
        <v>0.34418002262793279</v>
      </c>
      <c r="AP121" s="24">
        <f t="shared" si="364"/>
        <v>0.35326941315641486</v>
      </c>
      <c r="AQ121" s="24">
        <f t="shared" si="364"/>
        <v>0.30337414884288982</v>
      </c>
      <c r="AR121" s="24">
        <f t="shared" si="364"/>
        <v>0.31635173738147854</v>
      </c>
      <c r="AS121" s="24">
        <f t="shared" si="364"/>
        <v>0.29313846463194737</v>
      </c>
      <c r="AT121" s="24">
        <f t="shared" si="364"/>
        <v>0.29790851116391037</v>
      </c>
      <c r="AU121" s="24">
        <f t="shared" si="364"/>
        <v>0.33050534381927199</v>
      </c>
      <c r="AV121" s="24">
        <f t="shared" si="364"/>
        <v>0.33147096604092169</v>
      </c>
      <c r="AW121" s="24">
        <f t="shared" si="364"/>
        <v>0.46648375520252061</v>
      </c>
      <c r="AX121" s="83">
        <f>AX111/(AX111+AX114)</f>
        <v>0.23859936928204223</v>
      </c>
      <c r="AY121" s="83">
        <f t="shared" ref="AY121:DB121" si="365">AY111/(AY111+AY114)</f>
        <v>0.26363458250906369</v>
      </c>
      <c r="AZ121" s="83">
        <f t="shared" si="365"/>
        <v>0.25133226932324049</v>
      </c>
      <c r="BA121" s="83">
        <f t="shared" si="365"/>
        <v>0.26700130536878947</v>
      </c>
      <c r="BB121" s="83">
        <f t="shared" si="365"/>
        <v>0.25374606647260239</v>
      </c>
      <c r="BC121" s="83">
        <f t="shared" si="365"/>
        <v>0.25640408194356723</v>
      </c>
      <c r="BD121" s="83">
        <f t="shared" si="365"/>
        <v>0.30372053605316712</v>
      </c>
      <c r="BE121" s="83">
        <f t="shared" si="365"/>
        <v>0.29952229535694136</v>
      </c>
      <c r="BF121" s="83">
        <f t="shared" si="365"/>
        <v>0.29051238405360486</v>
      </c>
      <c r="BG121" s="83">
        <f t="shared" si="365"/>
        <v>0.23636742863563501</v>
      </c>
      <c r="BH121" s="83">
        <f t="shared" si="365"/>
        <v>0.24852029200241935</v>
      </c>
      <c r="BI121" s="83">
        <f t="shared" si="365"/>
        <v>0.29385745177069938</v>
      </c>
      <c r="BJ121" s="83">
        <f t="shared" si="365"/>
        <v>0.24637186300356395</v>
      </c>
      <c r="BK121" s="83">
        <f t="shared" si="365"/>
        <v>0.35901549225750234</v>
      </c>
      <c r="BL121" s="83">
        <f t="shared" si="365"/>
        <v>0.30297311732796794</v>
      </c>
      <c r="BM121" s="83">
        <f t="shared" si="365"/>
        <v>0.34844391628837906</v>
      </c>
      <c r="BN121" s="83">
        <f t="shared" si="365"/>
        <v>0.42875662755159771</v>
      </c>
      <c r="BO121" s="83">
        <f t="shared" si="365"/>
        <v>0.39069659079536445</v>
      </c>
      <c r="BP121" s="83">
        <f t="shared" si="365"/>
        <v>0.48110987074303552</v>
      </c>
      <c r="BQ121" s="83">
        <f t="shared" si="365"/>
        <v>0.47056269920472549</v>
      </c>
      <c r="BR121" s="83">
        <f t="shared" si="365"/>
        <v>0.54787563126477146</v>
      </c>
      <c r="BS121" s="83">
        <f t="shared" si="365"/>
        <v>0.42520293780108431</v>
      </c>
      <c r="BT121" s="83">
        <f t="shared" si="365"/>
        <v>0.39456955113625741</v>
      </c>
      <c r="BU121" s="83">
        <f t="shared" si="365"/>
        <v>0.44468983769530657</v>
      </c>
      <c r="BV121" s="83">
        <f t="shared" si="365"/>
        <v>0.53235024439117906</v>
      </c>
      <c r="BW121" s="83">
        <f t="shared" si="365"/>
        <v>0.44316061476188778</v>
      </c>
      <c r="BX121" s="83">
        <f t="shared" si="365"/>
        <v>0.27900711827385694</v>
      </c>
      <c r="BY121" s="83">
        <f t="shared" si="365"/>
        <v>0.26896857570863741</v>
      </c>
      <c r="BZ121" s="83">
        <f t="shared" si="365"/>
        <v>0.28202374806531127</v>
      </c>
      <c r="CA121" s="83">
        <f t="shared" si="365"/>
        <v>0.27644058569322688</v>
      </c>
      <c r="CB121" s="83">
        <f t="shared" si="365"/>
        <v>0.26655443372194565</v>
      </c>
      <c r="CC121" s="83">
        <f t="shared" si="365"/>
        <v>0.33257205085238778</v>
      </c>
      <c r="CD121" s="83">
        <f t="shared" si="365"/>
        <v>0.27664695732071798</v>
      </c>
      <c r="CE121" s="83">
        <f t="shared" si="365"/>
        <v>0.28274406385240924</v>
      </c>
      <c r="CF121" s="83">
        <f t="shared" si="365"/>
        <v>0.27712887977836542</v>
      </c>
      <c r="CG121" s="83">
        <f t="shared" si="365"/>
        <v>0.3690148103966972</v>
      </c>
      <c r="CH121" s="83">
        <f t="shared" si="365"/>
        <v>0.41314015302146562</v>
      </c>
      <c r="CI121" s="83">
        <f t="shared" si="365"/>
        <v>0.36546762813691464</v>
      </c>
      <c r="CJ121" s="83">
        <f t="shared" si="365"/>
        <v>0.33030241802498556</v>
      </c>
      <c r="CK121" s="83">
        <f t="shared" si="365"/>
        <v>0.35409906200980579</v>
      </c>
      <c r="CL121" s="83">
        <f t="shared" si="365"/>
        <v>0.34959315867025309</v>
      </c>
      <c r="CM121" s="83">
        <f t="shared" si="365"/>
        <v>0.31305750866634741</v>
      </c>
      <c r="CN121" s="83">
        <f t="shared" si="365"/>
        <v>0.34732799112203822</v>
      </c>
      <c r="CO121" s="83">
        <f t="shared" si="365"/>
        <v>0.36626770109795814</v>
      </c>
      <c r="CP121" s="83">
        <f t="shared" si="365"/>
        <v>0.36271708876600606</v>
      </c>
      <c r="CQ121" s="83">
        <f t="shared" si="365"/>
        <v>0.32412213878228835</v>
      </c>
      <c r="CR121" s="24">
        <f t="shared" si="365"/>
        <v>0.30492790912115131</v>
      </c>
      <c r="CS121" s="24">
        <f t="shared" si="365"/>
        <v>0.31332826819946175</v>
      </c>
      <c r="CT121" s="24">
        <f t="shared" si="365"/>
        <v>0.2969456096816907</v>
      </c>
      <c r="CU121" s="24">
        <f t="shared" si="365"/>
        <v>0.4032357812486132</v>
      </c>
      <c r="CV121" s="24">
        <f t="shared" si="365"/>
        <v>0.35189467202291536</v>
      </c>
      <c r="CW121" s="24">
        <f t="shared" si="365"/>
        <v>0.31927695733470191</v>
      </c>
      <c r="CX121" s="24">
        <f t="shared" si="365"/>
        <v>0.32028062203205365</v>
      </c>
      <c r="CY121" s="24">
        <f t="shared" si="365"/>
        <v>0.30599152467831764</v>
      </c>
      <c r="CZ121" s="24">
        <f t="shared" si="365"/>
        <v>0.32195406952573424</v>
      </c>
      <c r="DA121" s="24">
        <f t="shared" si="365"/>
        <v>0.29442610196948971</v>
      </c>
      <c r="DB121" s="24">
        <f t="shared" si="365"/>
        <v>0.36313835534351446</v>
      </c>
      <c r="DC121" s="26">
        <f t="shared" si="364"/>
        <v>0.50404894055286997</v>
      </c>
      <c r="DD121" s="26">
        <f t="shared" si="364"/>
        <v>0.67960973622883325</v>
      </c>
      <c r="DE121" s="26">
        <f t="shared" si="364"/>
        <v>0.67855300830484133</v>
      </c>
      <c r="DF121" s="26">
        <f t="shared" si="364"/>
        <v>0.52662537402365517</v>
      </c>
      <c r="DG121" s="26">
        <f t="shared" si="364"/>
        <v>0.52046964982206234</v>
      </c>
      <c r="DH121" s="26">
        <f t="shared" si="364"/>
        <v>0.54897939917403593</v>
      </c>
      <c r="DI121" s="26">
        <f t="shared" si="364"/>
        <v>0.56886445942744435</v>
      </c>
      <c r="DJ121" s="26">
        <f t="shared" si="364"/>
        <v>0.58103740607897048</v>
      </c>
      <c r="DK121" s="26">
        <f t="shared" si="364"/>
        <v>0.58305980758041143</v>
      </c>
      <c r="DL121" s="26">
        <f t="shared" si="364"/>
        <v>0.58186767238922854</v>
      </c>
      <c r="DM121" s="26">
        <f t="shared" si="364"/>
        <v>0.64731978769662801</v>
      </c>
      <c r="DN121" s="26">
        <f t="shared" si="364"/>
        <v>0.60191766409742242</v>
      </c>
      <c r="DO121" s="26">
        <f t="shared" si="364"/>
        <v>0.55738050905158354</v>
      </c>
      <c r="DP121" s="26">
        <f t="shared" si="364"/>
        <v>0.56134984593547343</v>
      </c>
      <c r="DQ121" s="26">
        <v>0.57128528493416064</v>
      </c>
      <c r="DR121" s="26">
        <v>0.55938564097924171</v>
      </c>
      <c r="DS121" s="26">
        <v>0.66240272558470037</v>
      </c>
      <c r="DT121" s="26">
        <v>0.56741053259579444</v>
      </c>
      <c r="DU121" s="26">
        <v>0.55711439078722913</v>
      </c>
      <c r="DV121" s="26">
        <v>0.56556881368005374</v>
      </c>
      <c r="DW121" s="26">
        <f t="shared" si="364"/>
        <v>0.7931422558489597</v>
      </c>
      <c r="DX121" s="26">
        <f t="shared" si="364"/>
        <v>0.56282551885076026</v>
      </c>
      <c r="DY121" s="26">
        <f t="shared" si="364"/>
        <v>0.63199234224388068</v>
      </c>
      <c r="DZ121" s="26">
        <f t="shared" ref="DZ121:EQ121" si="366">DZ111/(DZ111+DZ114)</f>
        <v>0.57713611354260164</v>
      </c>
      <c r="EA121" s="26">
        <f t="shared" si="366"/>
        <v>0.80974848746039041</v>
      </c>
      <c r="EB121" s="26">
        <f t="shared" si="366"/>
        <v>0.70172282749534387</v>
      </c>
      <c r="EC121" s="26">
        <f t="shared" si="366"/>
        <v>0.82548627711221578</v>
      </c>
      <c r="ED121" s="26">
        <f t="shared" si="366"/>
        <v>0.75347837065735968</v>
      </c>
      <c r="EE121" s="26">
        <f t="shared" si="366"/>
        <v>0.53063257341479542</v>
      </c>
      <c r="EF121" s="26">
        <f t="shared" si="366"/>
        <v>0.75589995001978305</v>
      </c>
      <c r="EG121" s="26">
        <f t="shared" si="366"/>
        <v>0.82687092251887118</v>
      </c>
      <c r="EH121" s="26">
        <f t="shared" si="366"/>
        <v>0.35169531778655688</v>
      </c>
      <c r="EI121" s="26">
        <f t="shared" si="366"/>
        <v>0.31779881550613909</v>
      </c>
      <c r="EJ121" s="26">
        <f t="shared" si="366"/>
        <v>0.41437657456908494</v>
      </c>
      <c r="EK121" s="26">
        <f t="shared" si="366"/>
        <v>0.37722295582285903</v>
      </c>
      <c r="EL121" s="26">
        <f t="shared" si="366"/>
        <v>0.43608051325428715</v>
      </c>
      <c r="EM121" s="26">
        <f t="shared" si="366"/>
        <v>0.54524973434747592</v>
      </c>
      <c r="EN121" s="26">
        <f t="shared" si="366"/>
        <v>0.54389917432808843</v>
      </c>
      <c r="EO121" s="26">
        <f t="shared" si="366"/>
        <v>0.58920783743005611</v>
      </c>
      <c r="EP121" s="26">
        <f t="shared" si="366"/>
        <v>0.61419647177577197</v>
      </c>
      <c r="EQ121" s="26">
        <f t="shared" si="366"/>
        <v>0.56886583673855917</v>
      </c>
      <c r="ER121" s="27">
        <v>0.22866582401520788</v>
      </c>
      <c r="ES121" s="27">
        <v>0.20105518655865923</v>
      </c>
      <c r="ET121" s="27">
        <v>0.17065644462363341</v>
      </c>
      <c r="EU121" s="27">
        <v>0.28835148830603136</v>
      </c>
      <c r="EV121" s="27">
        <v>0.2351366239097365</v>
      </c>
      <c r="EW121" s="27">
        <v>0.19724227652570389</v>
      </c>
      <c r="EX121" s="27">
        <v>0.27281245264021603</v>
      </c>
      <c r="EY121" s="27">
        <v>0.22469418647308301</v>
      </c>
      <c r="EZ121" s="27">
        <v>0.19614219818465867</v>
      </c>
      <c r="FA121" s="27">
        <v>0.2023608739124507</v>
      </c>
      <c r="FB121" s="27">
        <v>0.21520834615776485</v>
      </c>
      <c r="FC121" s="27">
        <v>0.18617196579536294</v>
      </c>
      <c r="FD121" s="27">
        <v>0.22193393357537886</v>
      </c>
      <c r="FE121" s="27">
        <v>0.24627965880164188</v>
      </c>
      <c r="FF121" s="27">
        <v>0.26957601022926242</v>
      </c>
      <c r="FG121" s="27">
        <v>0.30396874721160794</v>
      </c>
      <c r="FH121" s="27">
        <v>0.27618682312564968</v>
      </c>
      <c r="FI121" s="27">
        <v>0.25429980989111639</v>
      </c>
      <c r="FJ121" s="27">
        <v>0.26128864693261067</v>
      </c>
      <c r="FK121" s="27">
        <v>0.29904337622426469</v>
      </c>
      <c r="FL121" s="27">
        <v>0.20809387675753693</v>
      </c>
      <c r="FM121" s="27">
        <v>0.19862368910473152</v>
      </c>
      <c r="FN121" s="27">
        <v>0.30016429140157136</v>
      </c>
      <c r="FO121" s="27">
        <v>0.23434047603478375</v>
      </c>
      <c r="FP121" s="27">
        <v>0.24033698947162893</v>
      </c>
      <c r="FQ121" s="27">
        <v>0.22915348420615839</v>
      </c>
      <c r="FR121" s="27">
        <v>0.22339587887274018</v>
      </c>
      <c r="FS121" s="27">
        <v>0.26619304907544461</v>
      </c>
      <c r="FT121" s="27">
        <v>0.28867794207289404</v>
      </c>
      <c r="FU121" s="27">
        <v>0.28124240271186762</v>
      </c>
      <c r="FV121" s="27">
        <f>FV111/(FV111+FV114)</f>
        <v>0.23482211278001716</v>
      </c>
      <c r="FW121" s="27">
        <f t="shared" ref="FW121:GY121" si="367">FW111/(FW111+FW114)</f>
        <v>0.22678628422422398</v>
      </c>
      <c r="FX121" s="27">
        <f t="shared" si="367"/>
        <v>0.2390928030475902</v>
      </c>
      <c r="FY121" s="27">
        <f t="shared" si="367"/>
        <v>0.28526624570419262</v>
      </c>
      <c r="FZ121" s="27">
        <f t="shared" si="367"/>
        <v>0.26178779218031561</v>
      </c>
      <c r="GA121" s="27">
        <f t="shared" si="367"/>
        <v>0.30000794169776951</v>
      </c>
      <c r="GB121" s="27">
        <f t="shared" si="367"/>
        <v>0.32341778689242817</v>
      </c>
      <c r="GC121" s="27">
        <f t="shared" si="367"/>
        <v>0.23869720082266185</v>
      </c>
      <c r="GD121" s="27">
        <f t="shared" si="367"/>
        <v>0.24045618094304455</v>
      </c>
      <c r="GE121" s="27">
        <f t="shared" si="367"/>
        <v>0.23315099715282192</v>
      </c>
      <c r="GF121" s="27">
        <f t="shared" si="367"/>
        <v>0.23841658109855146</v>
      </c>
      <c r="GG121" s="27">
        <f t="shared" si="367"/>
        <v>0.25232997152826786</v>
      </c>
      <c r="GH121" s="27">
        <f t="shared" si="367"/>
        <v>0.23003125722830828</v>
      </c>
      <c r="GI121" s="27">
        <f t="shared" si="367"/>
        <v>0.24550388035069198</v>
      </c>
      <c r="GJ121" s="27">
        <f t="shared" si="367"/>
        <v>0.29742820194582498</v>
      </c>
      <c r="GK121" s="27">
        <f t="shared" si="367"/>
        <v>0.3405619006622656</v>
      </c>
      <c r="GL121" s="27">
        <f t="shared" si="367"/>
        <v>0.29616005132167139</v>
      </c>
      <c r="GM121" s="27">
        <f t="shared" si="367"/>
        <v>0.33540371686586135</v>
      </c>
      <c r="GN121" s="27">
        <f t="shared" si="367"/>
        <v>0.23811192458087985</v>
      </c>
      <c r="GO121" s="27">
        <f t="shared" si="367"/>
        <v>0.29810069090094282</v>
      </c>
      <c r="GP121" s="27">
        <f t="shared" si="367"/>
        <v>0.29725483589517293</v>
      </c>
      <c r="GQ121" s="27">
        <f t="shared" si="367"/>
        <v>0.30485802843423382</v>
      </c>
      <c r="GR121" s="27">
        <f t="shared" si="367"/>
        <v>0.2836397281600701</v>
      </c>
      <c r="GS121" s="27">
        <f t="shared" si="367"/>
        <v>0.29595914598531542</v>
      </c>
      <c r="GT121" s="27">
        <f t="shared" si="367"/>
        <v>0.24850877722891185</v>
      </c>
      <c r="GU121" s="27">
        <f t="shared" si="367"/>
        <v>0.24335910787104795</v>
      </c>
      <c r="GV121" s="27">
        <f t="shared" si="367"/>
        <v>0.44629844100679283</v>
      </c>
      <c r="GW121" s="27">
        <f t="shared" si="367"/>
        <v>0.28281988214630699</v>
      </c>
      <c r="GX121" s="27">
        <f t="shared" si="367"/>
        <v>0.26830864548050842</v>
      </c>
      <c r="GY121" s="27">
        <f t="shared" si="367"/>
        <v>0.3410605161402816</v>
      </c>
      <c r="GZ121" s="27">
        <f>GZ111/(GZ111+GZ114)</f>
        <v>0.21043660402967634</v>
      </c>
      <c r="HA121" s="27">
        <f t="shared" ref="HA121:IS121" si="368">HA111/(HA111+HA114)</f>
        <v>0.30281223148539149</v>
      </c>
      <c r="HB121" s="27">
        <f t="shared" si="368"/>
        <v>0.28118876194725356</v>
      </c>
      <c r="HC121" s="27">
        <f t="shared" si="368"/>
        <v>0.21034405578251306</v>
      </c>
      <c r="HD121" s="27">
        <f t="shared" si="368"/>
        <v>0.20751805460155798</v>
      </c>
      <c r="HE121" s="27">
        <f t="shared" si="368"/>
        <v>0.19354829841483412</v>
      </c>
      <c r="HF121" s="27">
        <f t="shared" si="368"/>
        <v>0.1684483287995758</v>
      </c>
      <c r="HG121" s="27">
        <f t="shared" si="368"/>
        <v>0.22058360680249997</v>
      </c>
      <c r="HH121" s="27">
        <f t="shared" si="368"/>
        <v>0.21554150094326974</v>
      </c>
      <c r="HI121" s="27">
        <f t="shared" si="368"/>
        <v>0.26619304907544461</v>
      </c>
      <c r="HJ121" s="27">
        <f t="shared" si="368"/>
        <v>0.23955108297428243</v>
      </c>
      <c r="HK121" s="27">
        <f t="shared" si="368"/>
        <v>0.2010456059479005</v>
      </c>
      <c r="HL121" s="27">
        <f t="shared" si="368"/>
        <v>0.20143861866028029</v>
      </c>
      <c r="HM121" s="27">
        <f t="shared" si="368"/>
        <v>0.31555610169677234</v>
      </c>
      <c r="HN121" s="27">
        <f t="shared" si="368"/>
        <v>0.2121771086893576</v>
      </c>
      <c r="HO121" s="27">
        <f t="shared" si="368"/>
        <v>0.21757120243336897</v>
      </c>
      <c r="HP121" s="27">
        <f t="shared" si="368"/>
        <v>0.21001096065699659</v>
      </c>
      <c r="HQ121" s="27">
        <f t="shared" si="368"/>
        <v>0.21155259680829727</v>
      </c>
      <c r="HR121" s="27">
        <f t="shared" si="368"/>
        <v>0.23509905525639235</v>
      </c>
      <c r="HS121" s="27">
        <f t="shared" si="368"/>
        <v>0.23627077252015249</v>
      </c>
      <c r="HT121" s="27">
        <f t="shared" si="368"/>
        <v>0.19445980472959978</v>
      </c>
      <c r="HU121" s="27">
        <f t="shared" si="368"/>
        <v>0.19514612578208193</v>
      </c>
      <c r="HV121" s="27">
        <f t="shared" si="368"/>
        <v>0.28388000213175418</v>
      </c>
      <c r="HW121" s="27">
        <f t="shared" si="368"/>
        <v>0.32874787620240609</v>
      </c>
      <c r="HX121" s="27">
        <f t="shared" si="368"/>
        <v>0.19991185651539337</v>
      </c>
      <c r="HY121" s="27">
        <f t="shared" si="368"/>
        <v>0.19216558347910553</v>
      </c>
      <c r="HZ121" s="27">
        <f t="shared" si="368"/>
        <v>0.22339587887274018</v>
      </c>
      <c r="IA121" s="27">
        <f t="shared" si="368"/>
        <v>0.19124449107695554</v>
      </c>
      <c r="IB121" s="27">
        <f t="shared" si="368"/>
        <v>0.18777560337612406</v>
      </c>
      <c r="IC121" s="27">
        <f t="shared" si="368"/>
        <v>0.22107897479768296</v>
      </c>
      <c r="ID121" s="27">
        <f t="shared" si="368"/>
        <v>0.2155164359009058</v>
      </c>
      <c r="IE121" s="27">
        <f t="shared" si="368"/>
        <v>0.2166011371357183</v>
      </c>
      <c r="IF121" s="27">
        <f t="shared" si="368"/>
        <v>0.22598192119581134</v>
      </c>
      <c r="IG121" s="27">
        <f t="shared" si="368"/>
        <v>0.19759837683766415</v>
      </c>
      <c r="IH121" s="27">
        <f t="shared" si="368"/>
        <v>0.17963583748834586</v>
      </c>
      <c r="II121" s="27">
        <f t="shared" si="368"/>
        <v>0.22915348420615839</v>
      </c>
      <c r="IJ121" s="27">
        <f t="shared" si="368"/>
        <v>0.21900655056706408</v>
      </c>
      <c r="IK121" s="27">
        <f t="shared" si="368"/>
        <v>0.21538477531117942</v>
      </c>
      <c r="IL121" s="27">
        <f t="shared" si="368"/>
        <v>0.2173204024149438</v>
      </c>
      <c r="IM121" s="27">
        <f t="shared" si="368"/>
        <v>0.2107302483869869</v>
      </c>
      <c r="IN121" s="27">
        <f t="shared" si="368"/>
        <v>0.20695070191109552</v>
      </c>
      <c r="IO121" s="27">
        <f t="shared" si="368"/>
        <v>0.25650889112830277</v>
      </c>
      <c r="IP121" s="27">
        <f t="shared" si="368"/>
        <v>0.20288608245165449</v>
      </c>
      <c r="IQ121" s="27">
        <f t="shared" si="368"/>
        <v>0.21441420743206632</v>
      </c>
      <c r="IR121" s="27">
        <f t="shared" si="368"/>
        <v>0.21073166340448046</v>
      </c>
      <c r="IS121" s="27">
        <f t="shared" si="368"/>
        <v>0.19250816823338018</v>
      </c>
      <c r="IT121" s="27">
        <f>IT111/(IT111+IT114)</f>
        <v>0.22028264539016973</v>
      </c>
      <c r="IU121" s="27">
        <f t="shared" ref="IU121:JJ121" si="369">IU111/(IU111+IU114)</f>
        <v>0.23808542928162638</v>
      </c>
      <c r="IV121" s="27">
        <f t="shared" si="369"/>
        <v>0.23691507328323178</v>
      </c>
      <c r="IW121" s="27">
        <f t="shared" si="369"/>
        <v>0.28630691457338237</v>
      </c>
      <c r="IX121" s="27">
        <f t="shared" si="369"/>
        <v>0.2509857435963041</v>
      </c>
      <c r="IY121" s="27">
        <f t="shared" si="369"/>
        <v>0.18968181358912065</v>
      </c>
      <c r="IZ121" s="27">
        <f t="shared" si="369"/>
        <v>0.16873544854488723</v>
      </c>
      <c r="JA121" s="27">
        <f t="shared" si="369"/>
        <v>0.18087980542312182</v>
      </c>
      <c r="JB121" s="27">
        <f t="shared" si="369"/>
        <v>0.19923732313688539</v>
      </c>
      <c r="JC121" s="27">
        <f t="shared" si="369"/>
        <v>0.1877552558126199</v>
      </c>
      <c r="JD121" s="27">
        <f t="shared" si="369"/>
        <v>0.17265239229984458</v>
      </c>
      <c r="JE121" s="27">
        <f t="shared" si="369"/>
        <v>0.16430987088321491</v>
      </c>
      <c r="JF121" s="27">
        <f t="shared" si="369"/>
        <v>0.15954846358153768</v>
      </c>
      <c r="JG121" s="27">
        <f t="shared" si="369"/>
        <v>0.25283797574901617</v>
      </c>
      <c r="JH121" s="27">
        <f t="shared" si="369"/>
        <v>0.17852227056996064</v>
      </c>
      <c r="JI121" s="27">
        <f t="shared" si="369"/>
        <v>0.18826520484489434</v>
      </c>
      <c r="JJ121" s="27">
        <f t="shared" si="369"/>
        <v>0.18180206173752939</v>
      </c>
      <c r="JK121" s="27">
        <f>JK111/(JK111+JK114)</f>
        <v>0.17805823396255191</v>
      </c>
      <c r="JL121" s="27">
        <f t="shared" ref="JL121:LS121" si="370">JL111/(JL111+JL114)</f>
        <v>0.19506287782083576</v>
      </c>
      <c r="JM121" s="27">
        <f t="shared" si="370"/>
        <v>0.18536118096401263</v>
      </c>
      <c r="JN121" s="27">
        <f t="shared" si="370"/>
        <v>0.16871276922554659</v>
      </c>
      <c r="JO121" s="27">
        <f t="shared" si="370"/>
        <v>0.20841211824441175</v>
      </c>
      <c r="JP121" s="27">
        <f t="shared" si="370"/>
        <v>0.19073367095002416</v>
      </c>
      <c r="JQ121" s="27">
        <f t="shared" si="370"/>
        <v>0.20987199683050817</v>
      </c>
      <c r="JR121" s="27">
        <f t="shared" si="370"/>
        <v>0.21391557171303241</v>
      </c>
      <c r="JS121" s="27">
        <f t="shared" si="370"/>
        <v>0.2446110965321823</v>
      </c>
      <c r="JT121" s="27">
        <f t="shared" si="370"/>
        <v>0.20630096911202225</v>
      </c>
      <c r="JU121" s="27">
        <f t="shared" si="370"/>
        <v>0.17198558209750672</v>
      </c>
      <c r="JV121" s="27">
        <f t="shared" si="370"/>
        <v>0.21198528012451767</v>
      </c>
      <c r="JW121" s="27">
        <f t="shared" si="370"/>
        <v>0.19242969294211948</v>
      </c>
      <c r="JX121" s="27">
        <f t="shared" si="370"/>
        <v>0.24912141015008316</v>
      </c>
      <c r="JY121" s="27">
        <f t="shared" si="370"/>
        <v>0.20013024228398096</v>
      </c>
      <c r="JZ121" s="27">
        <f t="shared" si="370"/>
        <v>0.20855426768632998</v>
      </c>
      <c r="KA121" s="27">
        <f t="shared" si="370"/>
        <v>0.22794489920377262</v>
      </c>
      <c r="KB121" s="27">
        <f t="shared" si="370"/>
        <v>0.21627448524386478</v>
      </c>
      <c r="KC121" s="27">
        <f t="shared" si="370"/>
        <v>0.18835757597271727</v>
      </c>
      <c r="KD121" s="27">
        <f t="shared" si="370"/>
        <v>0.23089413249319735</v>
      </c>
      <c r="KE121" s="27">
        <f t="shared" si="370"/>
        <v>0.19418258791696408</v>
      </c>
      <c r="KF121" s="27">
        <f t="shared" si="370"/>
        <v>0.2399917871946215</v>
      </c>
      <c r="KG121" s="27">
        <f t="shared" si="370"/>
        <v>0.20844434384342678</v>
      </c>
      <c r="KH121" s="27">
        <f t="shared" si="370"/>
        <v>0.27142868726577601</v>
      </c>
      <c r="KI121" s="27">
        <f t="shared" si="370"/>
        <v>0.25968623401248514</v>
      </c>
      <c r="KJ121" s="27">
        <f t="shared" si="370"/>
        <v>0.22487644650034064</v>
      </c>
      <c r="KK121" s="27">
        <f t="shared" si="370"/>
        <v>0.22418568048223705</v>
      </c>
      <c r="KL121" s="27">
        <f t="shared" si="370"/>
        <v>0.21343252520657371</v>
      </c>
      <c r="KM121" s="238">
        <f t="shared" si="370"/>
        <v>0.2180303633530199</v>
      </c>
      <c r="KN121" s="238">
        <f t="shared" si="370"/>
        <v>0.21028963158502545</v>
      </c>
      <c r="KO121" s="239">
        <f t="shared" si="370"/>
        <v>0.50729399397160713</v>
      </c>
      <c r="KP121" s="239">
        <f t="shared" si="370"/>
        <v>0.29013067678182769</v>
      </c>
      <c r="KQ121" s="239">
        <f t="shared" si="370"/>
        <v>0.29614543242766789</v>
      </c>
      <c r="KR121" s="239">
        <f t="shared" si="370"/>
        <v>0.30351562415140731</v>
      </c>
      <c r="KS121" s="239">
        <f t="shared" si="370"/>
        <v>0.28103747069323365</v>
      </c>
      <c r="KT121" s="239">
        <f t="shared" si="370"/>
        <v>0.26880376645151421</v>
      </c>
      <c r="KU121" s="239">
        <f t="shared" si="370"/>
        <v>0.37388359957187361</v>
      </c>
      <c r="KV121" s="239">
        <f t="shared" si="370"/>
        <v>0.33272223360805758</v>
      </c>
      <c r="KW121" s="239">
        <f t="shared" si="370"/>
        <v>0.41795786823860681</v>
      </c>
      <c r="KX121" s="239">
        <f t="shared" si="370"/>
        <v>0.44826042701466112</v>
      </c>
      <c r="KY121" s="239">
        <f t="shared" si="370"/>
        <v>0.43794647937012998</v>
      </c>
      <c r="KZ121" s="239">
        <f t="shared" si="370"/>
        <v>0.45097237777027877</v>
      </c>
      <c r="LA121" s="239">
        <f t="shared" si="370"/>
        <v>0.43219750823104208</v>
      </c>
      <c r="LB121" s="239">
        <f t="shared" si="370"/>
        <v>0.38875476203393355</v>
      </c>
      <c r="LC121" s="239">
        <f t="shared" si="370"/>
        <v>0.37384518579913928</v>
      </c>
      <c r="LD121" s="239">
        <f t="shared" si="370"/>
        <v>0.37494896066402889</v>
      </c>
      <c r="LE121" s="239">
        <f t="shared" si="370"/>
        <v>0.34819116341205864</v>
      </c>
      <c r="LF121" s="239">
        <f t="shared" si="370"/>
        <v>0.35119529462581256</v>
      </c>
      <c r="LG121" s="239">
        <f t="shared" si="370"/>
        <v>0.2445056439841275</v>
      </c>
      <c r="LH121" s="239">
        <f t="shared" si="370"/>
        <v>0.2402001514917424</v>
      </c>
      <c r="LI121" s="239">
        <f t="shared" si="370"/>
        <v>0.33063366072079042</v>
      </c>
      <c r="LJ121" s="239">
        <f t="shared" si="370"/>
        <v>0.42995675066630595</v>
      </c>
      <c r="LK121" s="239">
        <f t="shared" si="370"/>
        <v>0.37629285120231643</v>
      </c>
      <c r="LL121" s="239">
        <f t="shared" si="370"/>
        <v>0.33136614001275466</v>
      </c>
      <c r="LM121" s="240">
        <f t="shared" si="370"/>
        <v>0.25491905975541385</v>
      </c>
      <c r="LN121" s="240">
        <f t="shared" si="370"/>
        <v>0.27299083752490211</v>
      </c>
      <c r="LO121" s="240">
        <f t="shared" si="370"/>
        <v>0.22738566066999036</v>
      </c>
      <c r="LP121" s="240">
        <f t="shared" si="370"/>
        <v>0.2255834360069025</v>
      </c>
      <c r="LQ121" s="240">
        <f t="shared" si="370"/>
        <v>0.30117913769832283</v>
      </c>
      <c r="LR121" s="240">
        <f t="shared" si="370"/>
        <v>0.31385223233593285</v>
      </c>
      <c r="LS121" s="240">
        <f t="shared" si="370"/>
        <v>0.22085095793032097</v>
      </c>
      <c r="LT121" s="127">
        <f>LT111/(LT111+LT114)</f>
        <v>0.24134690847711543</v>
      </c>
      <c r="LU121" s="127">
        <f t="shared" ref="LU121:NE121" si="371">LU111/(LU111+LU114)</f>
        <v>0.21236096803092033</v>
      </c>
      <c r="LV121" s="127">
        <f t="shared" si="371"/>
        <v>0.23521166864171378</v>
      </c>
      <c r="LW121" s="127">
        <f t="shared" si="371"/>
        <v>0.2242787130170642</v>
      </c>
      <c r="LX121" s="127">
        <f t="shared" si="371"/>
        <v>0.23636640215955407</v>
      </c>
      <c r="LY121" s="127">
        <f t="shared" si="371"/>
        <v>0.2342488390857656</v>
      </c>
      <c r="LZ121" s="127">
        <f t="shared" si="371"/>
        <v>0.26771231808513657</v>
      </c>
      <c r="MA121" s="127">
        <f t="shared" si="371"/>
        <v>0.26968790962878597</v>
      </c>
      <c r="MB121" s="127">
        <f t="shared" si="371"/>
        <v>0.23071746656589498</v>
      </c>
      <c r="MC121" s="127">
        <f t="shared" si="371"/>
        <v>0.22037208701691466</v>
      </c>
      <c r="MD121" s="127">
        <f t="shared" si="371"/>
        <v>0.20006543791860176</v>
      </c>
      <c r="ME121" s="127">
        <f t="shared" si="371"/>
        <v>0.22165384936374519</v>
      </c>
      <c r="MF121" s="127">
        <f t="shared" si="371"/>
        <v>0.210308023014009</v>
      </c>
      <c r="MG121" s="127">
        <f t="shared" si="371"/>
        <v>0.21080774605649855</v>
      </c>
      <c r="MH121" s="127">
        <f t="shared" si="371"/>
        <v>0.23332566130456014</v>
      </c>
      <c r="MI121" s="127">
        <f t="shared" si="371"/>
        <v>0.27876607421521149</v>
      </c>
      <c r="MJ121" s="127">
        <f t="shared" si="371"/>
        <v>0.25341841728808012</v>
      </c>
      <c r="MK121" s="127">
        <f t="shared" si="371"/>
        <v>0.25503236615966079</v>
      </c>
      <c r="ML121" s="127">
        <f t="shared" si="371"/>
        <v>0.37956428099524697</v>
      </c>
      <c r="MM121" s="127">
        <f t="shared" si="371"/>
        <v>0.38465109521288926</v>
      </c>
      <c r="MN121" s="127">
        <f t="shared" si="371"/>
        <v>0.25205343508432265</v>
      </c>
      <c r="MO121" s="127">
        <f t="shared" si="371"/>
        <v>0.26606786050505343</v>
      </c>
      <c r="MP121" s="127">
        <f t="shared" si="371"/>
        <v>0.27087135513228</v>
      </c>
      <c r="MQ121" s="127">
        <f t="shared" si="371"/>
        <v>0.2778183238005113</v>
      </c>
      <c r="MR121" s="127">
        <f t="shared" si="371"/>
        <v>0.34750021121535551</v>
      </c>
      <c r="MS121" s="127">
        <f t="shared" si="371"/>
        <v>0.36028692715153421</v>
      </c>
      <c r="MT121" s="127">
        <f t="shared" si="371"/>
        <v>0.37419241480405524</v>
      </c>
      <c r="MU121" s="127">
        <f t="shared" si="371"/>
        <v>0.38212527783568861</v>
      </c>
      <c r="MV121" s="127">
        <f t="shared" si="371"/>
        <v>0.35726039126898723</v>
      </c>
      <c r="MW121" s="127">
        <f t="shared" si="371"/>
        <v>0.40631547480238078</v>
      </c>
      <c r="MX121" s="127">
        <f t="shared" si="371"/>
        <v>0.39736571389089026</v>
      </c>
      <c r="MY121" s="127">
        <f t="shared" si="371"/>
        <v>0.38795649113595909</v>
      </c>
      <c r="MZ121" s="127">
        <f t="shared" si="371"/>
        <v>0.37116456645403118</v>
      </c>
      <c r="NA121" s="127">
        <f t="shared" si="371"/>
        <v>0.26800679604353478</v>
      </c>
      <c r="NB121" s="127">
        <f t="shared" si="371"/>
        <v>0.26687140124253672</v>
      </c>
      <c r="NC121" s="127">
        <f t="shared" si="371"/>
        <v>0.25484119610650569</v>
      </c>
      <c r="ND121" s="127">
        <f t="shared" si="371"/>
        <v>0.27801973418818277</v>
      </c>
      <c r="NE121" s="127">
        <f t="shared" si="371"/>
        <v>0.25977672929875667</v>
      </c>
    </row>
    <row r="122" spans="1:369" s="38" customFormat="1">
      <c r="A122" s="24" t="s">
        <v>242</v>
      </c>
      <c r="B122" s="24">
        <f>B118/(B118+B110)</f>
        <v>0.50414073704346862</v>
      </c>
      <c r="C122" s="24">
        <f t="shared" ref="C122:DY122" si="372">C118/(C118+C110)</f>
        <v>0.5047127825910217</v>
      </c>
      <c r="D122" s="24">
        <f t="shared" si="372"/>
        <v>0.53989968422254153</v>
      </c>
      <c r="E122" s="24">
        <f t="shared" si="372"/>
        <v>0.48639379710386815</v>
      </c>
      <c r="F122" s="24">
        <f t="shared" si="372"/>
        <v>0.57723421220711701</v>
      </c>
      <c r="G122" s="24">
        <f t="shared" si="372"/>
        <v>0.55363915977040767</v>
      </c>
      <c r="H122" s="24">
        <f t="shared" si="372"/>
        <v>0.54462067129061331</v>
      </c>
      <c r="I122" s="24">
        <f t="shared" si="372"/>
        <v>0.52438307452193433</v>
      </c>
      <c r="J122" s="24">
        <f t="shared" si="372"/>
        <v>0.54024156698947445</v>
      </c>
      <c r="K122" s="24">
        <f t="shared" si="372"/>
        <v>0.54865597449303027</v>
      </c>
      <c r="L122" s="24">
        <f t="shared" si="372"/>
        <v>0.55006242931713312</v>
      </c>
      <c r="M122" s="24">
        <f t="shared" si="372"/>
        <v>0.50931746723790949</v>
      </c>
      <c r="N122" s="24">
        <f t="shared" si="372"/>
        <v>0.51383491220178013</v>
      </c>
      <c r="O122" s="24">
        <f t="shared" si="372"/>
        <v>0.55050059555443631</v>
      </c>
      <c r="P122" s="24">
        <f t="shared" si="372"/>
        <v>0.59485439484813651</v>
      </c>
      <c r="Q122" s="24">
        <f t="shared" si="372"/>
        <v>0.53724605513127177</v>
      </c>
      <c r="R122" s="24">
        <f t="shared" si="372"/>
        <v>0.52506641451122416</v>
      </c>
      <c r="S122" s="24">
        <f t="shared" si="372"/>
        <v>0.51968046474409657</v>
      </c>
      <c r="T122" s="24">
        <f t="shared" si="372"/>
        <v>0.57701848062118366</v>
      </c>
      <c r="U122" s="24">
        <f t="shared" si="372"/>
        <v>0.63205292010142444</v>
      </c>
      <c r="V122" s="24">
        <f t="shared" si="372"/>
        <v>0.74543893655158167</v>
      </c>
      <c r="W122" s="24">
        <f t="shared" si="372"/>
        <v>0.72293186502021389</v>
      </c>
      <c r="X122" s="24">
        <f t="shared" si="372"/>
        <v>0.72290382921836316</v>
      </c>
      <c r="Y122" s="24">
        <f t="shared" si="372"/>
        <v>0.72769206406502684</v>
      </c>
      <c r="Z122" s="24">
        <f t="shared" si="372"/>
        <v>0.74966550972344892</v>
      </c>
      <c r="AA122" s="24">
        <f t="shared" si="372"/>
        <v>0.7532913220943771</v>
      </c>
      <c r="AB122" s="24">
        <f t="shared" si="372"/>
        <v>0.53286062181755589</v>
      </c>
      <c r="AC122" s="24">
        <f t="shared" si="372"/>
        <v>0.62961775471483139</v>
      </c>
      <c r="AD122" s="24">
        <f t="shared" si="372"/>
        <v>0.77093826300166102</v>
      </c>
      <c r="AE122" s="24">
        <f t="shared" si="372"/>
        <v>0.72453664074531243</v>
      </c>
      <c r="AF122" s="24">
        <f t="shared" si="372"/>
        <v>0.73276991097177202</v>
      </c>
      <c r="AG122" s="24">
        <f t="shared" si="372"/>
        <v>0.7618443051830891</v>
      </c>
      <c r="AH122" s="24">
        <f t="shared" si="372"/>
        <v>0.73948341975579313</v>
      </c>
      <c r="AI122" s="24">
        <f t="shared" si="372"/>
        <v>0.75180011895398879</v>
      </c>
      <c r="AJ122" s="24">
        <f t="shared" si="372"/>
        <v>0.50665832425699686</v>
      </c>
      <c r="AK122" s="24">
        <f t="shared" si="372"/>
        <v>0.50090569822727793</v>
      </c>
      <c r="AL122" s="24">
        <f t="shared" si="372"/>
        <v>0.65431592769019931</v>
      </c>
      <c r="AM122" s="24">
        <f t="shared" si="372"/>
        <v>0.51492798633367232</v>
      </c>
      <c r="AN122" s="24">
        <f t="shared" si="372"/>
        <v>0.58942292759832737</v>
      </c>
      <c r="AO122" s="24">
        <f t="shared" si="372"/>
        <v>0.63230257434594139</v>
      </c>
      <c r="AP122" s="24">
        <f t="shared" si="372"/>
        <v>0.69210741266453513</v>
      </c>
      <c r="AQ122" s="24">
        <f t="shared" si="372"/>
        <v>0.52178882229129342</v>
      </c>
      <c r="AR122" s="24">
        <f t="shared" si="372"/>
        <v>0.51335722120788418</v>
      </c>
      <c r="AS122" s="24">
        <f t="shared" si="372"/>
        <v>0.51956017671185284</v>
      </c>
      <c r="AT122" s="24">
        <f t="shared" si="372"/>
        <v>0.59371173548224077</v>
      </c>
      <c r="AU122" s="24">
        <f t="shared" si="372"/>
        <v>0.58654836348634309</v>
      </c>
      <c r="AV122" s="24">
        <f t="shared" si="372"/>
        <v>0.54200926794822768</v>
      </c>
      <c r="AW122" s="24">
        <f t="shared" si="372"/>
        <v>0.84239240071179178</v>
      </c>
      <c r="AX122" s="83">
        <f>AX118/(AX118+AX110)</f>
        <v>0.79871834069120484</v>
      </c>
      <c r="AY122" s="83">
        <f t="shared" ref="AY122:DB122" si="373">AY118/(AY118+AY110)</f>
        <v>0.79610547063421855</v>
      </c>
      <c r="AZ122" s="83">
        <f t="shared" si="373"/>
        <v>0.7945185550411864</v>
      </c>
      <c r="BA122" s="83">
        <f t="shared" si="373"/>
        <v>0.80314786436146612</v>
      </c>
      <c r="BB122" s="83">
        <f t="shared" si="373"/>
        <v>0.79885426713304342</v>
      </c>
      <c r="BC122" s="83">
        <f t="shared" si="373"/>
        <v>0.79462187968061526</v>
      </c>
      <c r="BD122" s="83">
        <f t="shared" si="373"/>
        <v>0.79844373433396654</v>
      </c>
      <c r="BE122" s="83">
        <f t="shared" si="373"/>
        <v>0.79845021692654272</v>
      </c>
      <c r="BF122" s="83">
        <f t="shared" si="373"/>
        <v>0.78858063701699188</v>
      </c>
      <c r="BG122" s="83">
        <f t="shared" si="373"/>
        <v>0.78779005749213904</v>
      </c>
      <c r="BH122" s="83">
        <f t="shared" si="373"/>
        <v>0.78304568416534726</v>
      </c>
      <c r="BI122" s="83">
        <f t="shared" si="373"/>
        <v>0.78687177001916464</v>
      </c>
      <c r="BJ122" s="83">
        <f t="shared" si="373"/>
        <v>0.28622874686296734</v>
      </c>
      <c r="BK122" s="83">
        <f t="shared" si="373"/>
        <v>0.43048428292482982</v>
      </c>
      <c r="BL122" s="83">
        <f t="shared" si="373"/>
        <v>0.3179166670554513</v>
      </c>
      <c r="BM122" s="83">
        <f t="shared" si="373"/>
        <v>0.34073589326561721</v>
      </c>
      <c r="BN122" s="83">
        <f t="shared" si="373"/>
        <v>0.52207205731000539</v>
      </c>
      <c r="BO122" s="83">
        <f t="shared" si="373"/>
        <v>0.35697661774335315</v>
      </c>
      <c r="BP122" s="83">
        <f t="shared" si="373"/>
        <v>0.77370193362554496</v>
      </c>
      <c r="BQ122" s="83">
        <f t="shared" si="373"/>
        <v>0.79556383412626253</v>
      </c>
      <c r="BR122" s="83">
        <f t="shared" si="373"/>
        <v>0.67033695286870598</v>
      </c>
      <c r="BS122" s="83">
        <f t="shared" si="373"/>
        <v>0.78111379867621133</v>
      </c>
      <c r="BT122" s="83">
        <f t="shared" si="373"/>
        <v>0.81027480326230006</v>
      </c>
      <c r="BU122" s="83">
        <f t="shared" si="373"/>
        <v>0.80988652874841427</v>
      </c>
      <c r="BV122" s="83">
        <f t="shared" si="373"/>
        <v>0.76762992082547921</v>
      </c>
      <c r="BW122" s="83">
        <f t="shared" si="373"/>
        <v>0.8228259530192954</v>
      </c>
      <c r="BX122" s="83">
        <f t="shared" si="373"/>
        <v>0.7713346419129643</v>
      </c>
      <c r="BY122" s="83">
        <f t="shared" si="373"/>
        <v>0.76383439636567274</v>
      </c>
      <c r="BZ122" s="83">
        <f t="shared" si="373"/>
        <v>0.79553593288832569</v>
      </c>
      <c r="CA122" s="83">
        <f t="shared" si="373"/>
        <v>0.78933402928895902</v>
      </c>
      <c r="CB122" s="83">
        <f t="shared" si="373"/>
        <v>0.78647869589423125</v>
      </c>
      <c r="CC122" s="83">
        <f t="shared" si="373"/>
        <v>0.77303427916115863</v>
      </c>
      <c r="CD122" s="83">
        <f t="shared" si="373"/>
        <v>0.77456250879455502</v>
      </c>
      <c r="CE122" s="83">
        <f t="shared" si="373"/>
        <v>0.73066267856695999</v>
      </c>
      <c r="CF122" s="83">
        <f t="shared" si="373"/>
        <v>0.79577548884248617</v>
      </c>
      <c r="CG122" s="83">
        <f t="shared" si="373"/>
        <v>0.80464622960411003</v>
      </c>
      <c r="CH122" s="83">
        <f t="shared" si="373"/>
        <v>0.71092069399573055</v>
      </c>
      <c r="CI122" s="83">
        <f t="shared" si="373"/>
        <v>0.70051728464967133</v>
      </c>
      <c r="CJ122" s="83">
        <f t="shared" si="373"/>
        <v>0.78432129283838059</v>
      </c>
      <c r="CK122" s="83">
        <f t="shared" si="373"/>
        <v>0.79146053470661915</v>
      </c>
      <c r="CL122" s="83">
        <f t="shared" si="373"/>
        <v>0.77364204536700842</v>
      </c>
      <c r="CM122" s="83">
        <f t="shared" si="373"/>
        <v>0.77124646700968102</v>
      </c>
      <c r="CN122" s="83">
        <f t="shared" si="373"/>
        <v>0.7642510587952801</v>
      </c>
      <c r="CO122" s="83">
        <f t="shared" si="373"/>
        <v>0.81032409259262905</v>
      </c>
      <c r="CP122" s="83">
        <f t="shared" si="373"/>
        <v>0.80206274502891306</v>
      </c>
      <c r="CQ122" s="83">
        <f t="shared" si="373"/>
        <v>0.80291249235555806</v>
      </c>
      <c r="CR122" s="24">
        <f t="shared" si="373"/>
        <v>0.61507390078613633</v>
      </c>
      <c r="CS122" s="24">
        <f t="shared" si="373"/>
        <v>0.70742647598488739</v>
      </c>
      <c r="CT122" s="24">
        <f t="shared" si="373"/>
        <v>0.74491687236313531</v>
      </c>
      <c r="CU122" s="24">
        <f t="shared" si="373"/>
        <v>0.72093741835817893</v>
      </c>
      <c r="CV122" s="24">
        <f t="shared" si="373"/>
        <v>0.65525148695568947</v>
      </c>
      <c r="CW122" s="24">
        <f t="shared" si="373"/>
        <v>0.73031273543720554</v>
      </c>
      <c r="CX122" s="24">
        <f t="shared" si="373"/>
        <v>0.64047368050823927</v>
      </c>
      <c r="CY122" s="24">
        <f t="shared" si="373"/>
        <v>0.65994021070961961</v>
      </c>
      <c r="CZ122" s="24">
        <f t="shared" si="373"/>
        <v>0.65512654295492623</v>
      </c>
      <c r="DA122" s="24">
        <f t="shared" si="373"/>
        <v>0.51463484136277238</v>
      </c>
      <c r="DB122" s="24">
        <f t="shared" si="373"/>
        <v>0.70092272016775259</v>
      </c>
      <c r="DC122" s="26">
        <f t="shared" si="372"/>
        <v>0.68799460033460746</v>
      </c>
      <c r="DD122" s="26">
        <f t="shared" si="372"/>
        <v>0.69765888836471879</v>
      </c>
      <c r="DE122" s="26">
        <f t="shared" si="372"/>
        <v>0.69786284789493336</v>
      </c>
      <c r="DF122" s="26">
        <f t="shared" si="372"/>
        <v>0.69551960848763317</v>
      </c>
      <c r="DG122" s="26">
        <f t="shared" si="372"/>
        <v>0.6861876440637259</v>
      </c>
      <c r="DH122" s="26">
        <f t="shared" si="372"/>
        <v>0.64570161183110952</v>
      </c>
      <c r="DI122" s="26">
        <f t="shared" si="372"/>
        <v>0.63210897738824678</v>
      </c>
      <c r="DJ122" s="26">
        <f t="shared" si="372"/>
        <v>0.61814314400249459</v>
      </c>
      <c r="DK122" s="26">
        <f t="shared" si="372"/>
        <v>0.61795064630315166</v>
      </c>
      <c r="DL122" s="26">
        <f t="shared" si="372"/>
        <v>0.62553039092173979</v>
      </c>
      <c r="DM122" s="26">
        <f t="shared" si="372"/>
        <v>0.67111223058247504</v>
      </c>
      <c r="DN122" s="26">
        <f t="shared" si="372"/>
        <v>0.66461881229906095</v>
      </c>
      <c r="DO122" s="26">
        <f t="shared" si="372"/>
        <v>0.68897495196451419</v>
      </c>
      <c r="DP122" s="26">
        <f t="shared" si="372"/>
        <v>0.68774862582681529</v>
      </c>
      <c r="DQ122" s="26">
        <v>0.64739627916437725</v>
      </c>
      <c r="DR122" s="26">
        <v>0.61150964062734192</v>
      </c>
      <c r="DS122" s="26">
        <v>0.60391225454214814</v>
      </c>
      <c r="DT122" s="26">
        <v>0.61143180974702116</v>
      </c>
      <c r="DU122" s="26">
        <v>0.62622914009194408</v>
      </c>
      <c r="DV122" s="26">
        <v>0.62900993118931647</v>
      </c>
      <c r="DW122" s="26">
        <f t="shared" si="372"/>
        <v>0.76236678289676729</v>
      </c>
      <c r="DX122" s="26">
        <f t="shared" si="372"/>
        <v>0.74777620657314636</v>
      </c>
      <c r="DY122" s="26">
        <f t="shared" si="372"/>
        <v>0.75605319257134962</v>
      </c>
      <c r="DZ122" s="26">
        <f t="shared" ref="DZ122:EQ122" si="374">DZ118/(DZ118+DZ110)</f>
        <v>0.7486961090994827</v>
      </c>
      <c r="EA122" s="26">
        <f t="shared" si="374"/>
        <v>0.84519763911407719</v>
      </c>
      <c r="EB122" s="26">
        <f t="shared" si="374"/>
        <v>0.5192429606334481</v>
      </c>
      <c r="EC122" s="26">
        <f t="shared" si="374"/>
        <v>0.53587875893176418</v>
      </c>
      <c r="ED122" s="26">
        <f t="shared" si="374"/>
        <v>0.49004612392207647</v>
      </c>
      <c r="EE122" s="26">
        <f t="shared" si="374"/>
        <v>0.60434189509357616</v>
      </c>
      <c r="EF122" s="26">
        <f t="shared" si="374"/>
        <v>0.49042442451069496</v>
      </c>
      <c r="EG122" s="26">
        <f t="shared" si="374"/>
        <v>0.51817344266363374</v>
      </c>
      <c r="EH122" s="26">
        <f t="shared" si="374"/>
        <v>0.76392701227580795</v>
      </c>
      <c r="EI122" s="26">
        <f t="shared" si="374"/>
        <v>0.7658630895998868</v>
      </c>
      <c r="EJ122" s="26">
        <f t="shared" si="374"/>
        <v>0.68824456819492241</v>
      </c>
      <c r="EK122" s="26">
        <f t="shared" si="374"/>
        <v>0.74177933533582407</v>
      </c>
      <c r="EL122" s="26">
        <f t="shared" si="374"/>
        <v>0.70826344428843557</v>
      </c>
      <c r="EM122" s="26">
        <f t="shared" si="374"/>
        <v>0.65790178374428321</v>
      </c>
      <c r="EN122" s="26">
        <f t="shared" si="374"/>
        <v>0.62987841629386565</v>
      </c>
      <c r="EO122" s="26">
        <f t="shared" si="374"/>
        <v>0.63743269314679185</v>
      </c>
      <c r="EP122" s="26">
        <f t="shared" si="374"/>
        <v>0.65254242100592175</v>
      </c>
      <c r="EQ122" s="26">
        <f t="shared" si="374"/>
        <v>0.58430842616756196</v>
      </c>
      <c r="ER122" s="27">
        <v>0.11080038351960393</v>
      </c>
      <c r="ES122" s="27">
        <v>4.9865014651489153E-2</v>
      </c>
      <c r="ET122" s="27">
        <v>0.10334441870553755</v>
      </c>
      <c r="EU122" s="27">
        <v>0.52727044622760821</v>
      </c>
      <c r="EV122" s="27">
        <v>0.22933990667472898</v>
      </c>
      <c r="EW122" s="27">
        <v>9.3108798401370707E-2</v>
      </c>
      <c r="EX122" s="27">
        <v>0.39369037192728312</v>
      </c>
      <c r="EY122" s="27">
        <v>9.6434118726387449E-2</v>
      </c>
      <c r="EZ122" s="27">
        <v>0.13141953976306403</v>
      </c>
      <c r="FA122" s="27">
        <v>0.10961449152694036</v>
      </c>
      <c r="FB122" s="27">
        <v>0.1993640459613836</v>
      </c>
      <c r="FC122" s="27">
        <v>0.14355143430041575</v>
      </c>
      <c r="FD122" s="27">
        <v>0.17913112999285366</v>
      </c>
      <c r="FE122" s="27">
        <v>0.25683151212477057</v>
      </c>
      <c r="FF122" s="27">
        <v>0.2940291656989894</v>
      </c>
      <c r="FG122" s="27">
        <v>0.46691471507506405</v>
      </c>
      <c r="FH122" s="27">
        <v>0.42564318168553317</v>
      </c>
      <c r="FI122" s="27">
        <v>0.11888805902780335</v>
      </c>
      <c r="FJ122" s="27">
        <v>0.16126030696640339</v>
      </c>
      <c r="FK122" s="27">
        <v>0.24235386678637258</v>
      </c>
      <c r="FL122" s="27">
        <v>0.1294756714709176</v>
      </c>
      <c r="FM122" s="27">
        <v>0.12199741061655613</v>
      </c>
      <c r="FN122" s="27">
        <v>0.13314010283633709</v>
      </c>
      <c r="FO122" s="27">
        <v>0.16825962951600265</v>
      </c>
      <c r="FP122" s="27">
        <v>8.7466192494646794E-2</v>
      </c>
      <c r="FQ122" s="27">
        <v>3.7713013280479754E-2</v>
      </c>
      <c r="FR122" s="27">
        <v>8.274728019508884E-2</v>
      </c>
      <c r="FS122" s="27">
        <v>0.24357042325019357</v>
      </c>
      <c r="FT122" s="27">
        <v>0.25662506361915066</v>
      </c>
      <c r="FU122" s="27">
        <v>0.34016712677811128</v>
      </c>
      <c r="FV122" s="27">
        <f>FV118/(FV118+FV110)</f>
        <v>0.18298179223780367</v>
      </c>
      <c r="FW122" s="27">
        <f t="shared" ref="FW122:GY122" si="375">FW118/(FW118+FW110)</f>
        <v>0.15405801713592207</v>
      </c>
      <c r="FX122" s="27">
        <f t="shared" si="375"/>
        <v>0.16332884312222801</v>
      </c>
      <c r="FY122" s="27">
        <f t="shared" si="375"/>
        <v>0.28714881902693673</v>
      </c>
      <c r="FZ122" s="27">
        <f t="shared" si="375"/>
        <v>0.23726369867389349</v>
      </c>
      <c r="GA122" s="27">
        <f t="shared" si="375"/>
        <v>0.34935851841553361</v>
      </c>
      <c r="GB122" s="27">
        <f t="shared" si="375"/>
        <v>0.33049403429512769</v>
      </c>
      <c r="GC122" s="27">
        <f t="shared" si="375"/>
        <v>0.14844744105371169</v>
      </c>
      <c r="GD122" s="27">
        <f t="shared" si="375"/>
        <v>0.19859779606570893</v>
      </c>
      <c r="GE122" s="27">
        <f t="shared" si="375"/>
        <v>0.16228121146888588</v>
      </c>
      <c r="GF122" s="27">
        <f t="shared" si="375"/>
        <v>0.19036288860203807</v>
      </c>
      <c r="GG122" s="27">
        <f t="shared" si="375"/>
        <v>0.25428633982178056</v>
      </c>
      <c r="GH122" s="27">
        <f t="shared" si="375"/>
        <v>0.17880693176160631</v>
      </c>
      <c r="GI122" s="27">
        <f t="shared" si="375"/>
        <v>0.18520591161790043</v>
      </c>
      <c r="GJ122" s="27">
        <f t="shared" si="375"/>
        <v>0.34557669435830779</v>
      </c>
      <c r="GK122" s="27">
        <f t="shared" si="375"/>
        <v>0.44578824406898931</v>
      </c>
      <c r="GL122" s="27">
        <f t="shared" si="375"/>
        <v>0.39009250038309712</v>
      </c>
      <c r="GM122" s="27">
        <f t="shared" si="375"/>
        <v>0.47841920386097769</v>
      </c>
      <c r="GN122" s="27">
        <f t="shared" si="375"/>
        <v>0.1280088392371376</v>
      </c>
      <c r="GO122" s="27">
        <f t="shared" si="375"/>
        <v>0.33775489767817168</v>
      </c>
      <c r="GP122" s="27">
        <f t="shared" si="375"/>
        <v>0.34675645948899747</v>
      </c>
      <c r="GQ122" s="27">
        <f t="shared" si="375"/>
        <v>0.30783088271307563</v>
      </c>
      <c r="GR122" s="27">
        <f t="shared" si="375"/>
        <v>0.31843923545093872</v>
      </c>
      <c r="GS122" s="27">
        <f t="shared" si="375"/>
        <v>0.19189824670259703</v>
      </c>
      <c r="GT122" s="27">
        <f t="shared" si="375"/>
        <v>0.16460820326474662</v>
      </c>
      <c r="GU122" s="27">
        <f t="shared" si="375"/>
        <v>0.20121237846592707</v>
      </c>
      <c r="GV122" s="27">
        <f t="shared" si="375"/>
        <v>0.48333847627467286</v>
      </c>
      <c r="GW122" s="27">
        <f t="shared" si="375"/>
        <v>0.38719507709034318</v>
      </c>
      <c r="GX122" s="27">
        <f t="shared" si="375"/>
        <v>0.31781354835085784</v>
      </c>
      <c r="GY122" s="27">
        <f t="shared" si="375"/>
        <v>0.44155012783858016</v>
      </c>
      <c r="GZ122" s="27">
        <f>GZ118/(GZ118+GZ110)</f>
        <v>0.10418964897791602</v>
      </c>
      <c r="HA122" s="27">
        <f t="shared" ref="HA122:IS122" si="376">HA118/(HA118+HA110)</f>
        <v>0.22975971889706931</v>
      </c>
      <c r="HB122" s="27">
        <f t="shared" si="376"/>
        <v>0.3400920752961038</v>
      </c>
      <c r="HC122" s="27">
        <f t="shared" si="376"/>
        <v>7.9875787007737037E-2</v>
      </c>
      <c r="HD122" s="27">
        <f t="shared" si="376"/>
        <v>8.4413059420056002E-2</v>
      </c>
      <c r="HE122" s="27">
        <f t="shared" si="376"/>
        <v>0.15296540919376989</v>
      </c>
      <c r="HF122" s="27">
        <f t="shared" si="376"/>
        <v>0.20543789157643114</v>
      </c>
      <c r="HG122" s="27">
        <f t="shared" si="376"/>
        <v>0.21039659717913828</v>
      </c>
      <c r="HH122" s="27">
        <f t="shared" si="376"/>
        <v>0.20387090314221692</v>
      </c>
      <c r="HI122" s="27">
        <f t="shared" si="376"/>
        <v>0.24357042325019357</v>
      </c>
      <c r="HJ122" s="27">
        <f t="shared" si="376"/>
        <v>0.25662506361915066</v>
      </c>
      <c r="HK122" s="27">
        <f t="shared" si="376"/>
        <v>0.24597085942347033</v>
      </c>
      <c r="HL122" s="27">
        <f t="shared" si="376"/>
        <v>0.16843360543301389</v>
      </c>
      <c r="HM122" s="27">
        <f t="shared" si="376"/>
        <v>0.46232415949250766</v>
      </c>
      <c r="HN122" s="27">
        <f t="shared" si="376"/>
        <v>0.13255562153139647</v>
      </c>
      <c r="HO122" s="27">
        <f t="shared" si="376"/>
        <v>0.12514411185619456</v>
      </c>
      <c r="HP122" s="27">
        <f t="shared" si="376"/>
        <v>0.14740895082879218</v>
      </c>
      <c r="HQ122" s="27">
        <f t="shared" si="376"/>
        <v>0.13448588770135453</v>
      </c>
      <c r="HR122" s="27">
        <f t="shared" si="376"/>
        <v>0.10192670605954508</v>
      </c>
      <c r="HS122" s="27">
        <f t="shared" si="376"/>
        <v>0.12375100511280021</v>
      </c>
      <c r="HT122" s="27">
        <f t="shared" si="376"/>
        <v>0.11869138945649131</v>
      </c>
      <c r="HU122" s="27">
        <f t="shared" si="376"/>
        <v>9.9053236201864125E-2</v>
      </c>
      <c r="HV122" s="27">
        <f t="shared" si="376"/>
        <v>0.48977126911864283</v>
      </c>
      <c r="HW122" s="27">
        <f t="shared" si="376"/>
        <v>0.58762736486073308</v>
      </c>
      <c r="HX122" s="27">
        <f t="shared" si="376"/>
        <v>7.0487186423497605E-2</v>
      </c>
      <c r="HY122" s="27">
        <f t="shared" si="376"/>
        <v>8.8625594931575347E-2</v>
      </c>
      <c r="HZ122" s="27">
        <f t="shared" si="376"/>
        <v>8.274728019508884E-2</v>
      </c>
      <c r="IA122" s="27">
        <f t="shared" si="376"/>
        <v>9.0920953890634204E-2</v>
      </c>
      <c r="IB122" s="27">
        <f t="shared" si="376"/>
        <v>9.377526662740393E-2</v>
      </c>
      <c r="IC122" s="27">
        <f t="shared" si="376"/>
        <v>0.20123821693393296</v>
      </c>
      <c r="ID122" s="27">
        <f t="shared" si="376"/>
        <v>8.746619249464678E-2</v>
      </c>
      <c r="IE122" s="27">
        <f t="shared" si="376"/>
        <v>8.0094783855631832E-2</v>
      </c>
      <c r="IF122" s="27">
        <f t="shared" si="376"/>
        <v>9.5679784890083552E-2</v>
      </c>
      <c r="IG122" s="27">
        <f t="shared" si="376"/>
        <v>8.8580098108596267E-2</v>
      </c>
      <c r="IH122" s="27">
        <f t="shared" si="376"/>
        <v>8.8084474576519439E-2</v>
      </c>
      <c r="II122" s="27">
        <f t="shared" si="376"/>
        <v>3.7713013280479754E-2</v>
      </c>
      <c r="IJ122" s="27">
        <f t="shared" si="376"/>
        <v>4.0011083623434605E-2</v>
      </c>
      <c r="IK122" s="27">
        <f t="shared" si="376"/>
        <v>0.15282321395027998</v>
      </c>
      <c r="IL122" s="27">
        <f t="shared" si="376"/>
        <v>1.6186343820014638E-2</v>
      </c>
      <c r="IM122" s="27">
        <f t="shared" si="376"/>
        <v>0.16284735476001447</v>
      </c>
      <c r="IN122" s="27">
        <f t="shared" si="376"/>
        <v>0.13942484767339716</v>
      </c>
      <c r="IO122" s="27">
        <f t="shared" si="376"/>
        <v>0.34159173495161643</v>
      </c>
      <c r="IP122" s="27">
        <f t="shared" si="376"/>
        <v>8.2507231981388499E-2</v>
      </c>
      <c r="IQ122" s="27">
        <f t="shared" si="376"/>
        <v>9.5370337285798384E-2</v>
      </c>
      <c r="IR122" s="27">
        <f t="shared" si="376"/>
        <v>0.10192132929686892</v>
      </c>
      <c r="IS122" s="27">
        <f t="shared" si="376"/>
        <v>8.9796473851944489E-2</v>
      </c>
      <c r="IT122" s="27">
        <f>IT118/(IT118+IT110)</f>
        <v>0.12569651218676031</v>
      </c>
      <c r="IU122" s="27">
        <f t="shared" ref="IU122:JJ122" si="377">IU118/(IU118+IU110)</f>
        <v>0.14482710722968337</v>
      </c>
      <c r="IV122" s="27">
        <f t="shared" si="377"/>
        <v>0.18360727064223145</v>
      </c>
      <c r="IW122" s="27">
        <f t="shared" si="377"/>
        <v>0.1928576373597681</v>
      </c>
      <c r="IX122" s="27">
        <f t="shared" si="377"/>
        <v>0.34195247749001845</v>
      </c>
      <c r="IY122" s="27">
        <f t="shared" si="377"/>
        <v>9.7062742337825803E-2</v>
      </c>
      <c r="IZ122" s="27">
        <f t="shared" si="377"/>
        <v>6.7342655168923765E-2</v>
      </c>
      <c r="JA122" s="27">
        <f t="shared" si="377"/>
        <v>0.1033206129720303</v>
      </c>
      <c r="JB122" s="27">
        <f t="shared" si="377"/>
        <v>0.19994610418428532</v>
      </c>
      <c r="JC122" s="27">
        <f t="shared" si="377"/>
        <v>9.3902468329552735E-2</v>
      </c>
      <c r="JD122" s="27">
        <f t="shared" si="377"/>
        <v>6.3801200479992701E-2</v>
      </c>
      <c r="JE122" s="27">
        <f t="shared" si="377"/>
        <v>8.4688936666982323E-2</v>
      </c>
      <c r="JF122" s="27">
        <f t="shared" si="377"/>
        <v>7.3148596538427049E-2</v>
      </c>
      <c r="JG122" s="27">
        <f t="shared" si="377"/>
        <v>0.17957081430949262</v>
      </c>
      <c r="JH122" s="27">
        <f t="shared" si="377"/>
        <v>0.10268873644070869</v>
      </c>
      <c r="JI122" s="27">
        <f t="shared" si="377"/>
        <v>0.1444552484363967</v>
      </c>
      <c r="JJ122" s="27">
        <f t="shared" si="377"/>
        <v>8.8358320323769904E-2</v>
      </c>
      <c r="JK122" s="27">
        <f>JK118/(JK118+JK110)</f>
        <v>0.12963222143824799</v>
      </c>
      <c r="JL122" s="27">
        <f t="shared" ref="JL122:LS122" si="378">JL118/(JL118+JL110)</f>
        <v>8.3285945017900362E-2</v>
      </c>
      <c r="JM122" s="27">
        <f t="shared" si="378"/>
        <v>0.15066111277062294</v>
      </c>
      <c r="JN122" s="27">
        <f t="shared" si="378"/>
        <v>8.7258997462219642E-2</v>
      </c>
      <c r="JO122" s="27">
        <f t="shared" si="378"/>
        <v>0.2807413317765049</v>
      </c>
      <c r="JP122" s="27">
        <f t="shared" si="378"/>
        <v>0.10927443514918382</v>
      </c>
      <c r="JQ122" s="27">
        <f t="shared" si="378"/>
        <v>0.13783079677548229</v>
      </c>
      <c r="JR122" s="27">
        <f t="shared" si="378"/>
        <v>0.11021157789154525</v>
      </c>
      <c r="JS122" s="27">
        <f t="shared" si="378"/>
        <v>0.18357995083270134</v>
      </c>
      <c r="JT122" s="27">
        <f t="shared" si="378"/>
        <v>0.13605271700495142</v>
      </c>
      <c r="JU122" s="27">
        <f t="shared" si="378"/>
        <v>8.544212779504548E-2</v>
      </c>
      <c r="JV122" s="27">
        <f t="shared" si="378"/>
        <v>0.11392091098301682</v>
      </c>
      <c r="JW122" s="27">
        <f t="shared" si="378"/>
        <v>0.11346698173882891</v>
      </c>
      <c r="JX122" s="27">
        <f t="shared" si="378"/>
        <v>0.18422567092422373</v>
      </c>
      <c r="JY122" s="27">
        <f t="shared" si="378"/>
        <v>0.10072111962637248</v>
      </c>
      <c r="JZ122" s="27">
        <f t="shared" si="378"/>
        <v>0.13600560966134814</v>
      </c>
      <c r="KA122" s="27">
        <f t="shared" si="378"/>
        <v>0.14476975785989057</v>
      </c>
      <c r="KB122" s="27">
        <f t="shared" si="378"/>
        <v>0.13286308448340944</v>
      </c>
      <c r="KC122" s="27">
        <f t="shared" si="378"/>
        <v>0.15935977639831175</v>
      </c>
      <c r="KD122" s="27">
        <f t="shared" si="378"/>
        <v>0.24967134954468806</v>
      </c>
      <c r="KE122" s="27">
        <f t="shared" si="378"/>
        <v>0.15681796358107813</v>
      </c>
      <c r="KF122" s="27">
        <f t="shared" si="378"/>
        <v>0.31795330966350677</v>
      </c>
      <c r="KG122" s="27">
        <f t="shared" si="378"/>
        <v>0.20560876126651675</v>
      </c>
      <c r="KH122" s="27">
        <f t="shared" si="378"/>
        <v>0.29631695840240735</v>
      </c>
      <c r="KI122" s="27">
        <f t="shared" si="378"/>
        <v>0.2494951015816432</v>
      </c>
      <c r="KJ122" s="27">
        <f t="shared" si="378"/>
        <v>0.22858709084365292</v>
      </c>
      <c r="KK122" s="27">
        <f t="shared" si="378"/>
        <v>0.14227422851234303</v>
      </c>
      <c r="KL122" s="27">
        <f t="shared" si="378"/>
        <v>0.2314782816496129</v>
      </c>
      <c r="KM122" s="238">
        <f t="shared" si="378"/>
        <v>0.1960318828205472</v>
      </c>
      <c r="KN122" s="238">
        <f t="shared" si="378"/>
        <v>0.10771647892730325</v>
      </c>
      <c r="KO122" s="239">
        <f t="shared" si="378"/>
        <v>0.84623638324699146</v>
      </c>
      <c r="KP122" s="239">
        <f t="shared" si="378"/>
        <v>0.51376220323169519</v>
      </c>
      <c r="KQ122" s="239">
        <f t="shared" si="378"/>
        <v>0.50879846719993216</v>
      </c>
      <c r="KR122" s="239">
        <f t="shared" si="378"/>
        <v>0.51050666107593801</v>
      </c>
      <c r="KS122" s="239">
        <f t="shared" si="378"/>
        <v>0.50044827020531157</v>
      </c>
      <c r="KT122" s="239">
        <f t="shared" si="378"/>
        <v>0.49499745196997325</v>
      </c>
      <c r="KU122" s="239">
        <f t="shared" si="378"/>
        <v>0.57027411204451572</v>
      </c>
      <c r="KV122" s="239">
        <f t="shared" si="378"/>
        <v>0.53543700721878862</v>
      </c>
      <c r="KW122" s="239">
        <f t="shared" si="378"/>
        <v>0.5691958197317023</v>
      </c>
      <c r="KX122" s="239">
        <f t="shared" si="378"/>
        <v>0.57528738948655445</v>
      </c>
      <c r="KY122" s="239">
        <f t="shared" si="378"/>
        <v>0.58939877838174881</v>
      </c>
      <c r="KZ122" s="239">
        <f t="shared" si="378"/>
        <v>0.59000794023364833</v>
      </c>
      <c r="LA122" s="239">
        <f t="shared" si="378"/>
        <v>0.54225630666010871</v>
      </c>
      <c r="LB122" s="239">
        <f t="shared" si="378"/>
        <v>0.56642475228613776</v>
      </c>
      <c r="LC122" s="239">
        <f t="shared" si="378"/>
        <v>0.54472254537283404</v>
      </c>
      <c r="LD122" s="239">
        <f t="shared" si="378"/>
        <v>0.56947813980317119</v>
      </c>
      <c r="LE122" s="239">
        <f t="shared" si="378"/>
        <v>0.48291650435211375</v>
      </c>
      <c r="LF122" s="239">
        <f t="shared" si="378"/>
        <v>0.54919708547104729</v>
      </c>
      <c r="LG122" s="239">
        <f t="shared" si="378"/>
        <v>0.49784140904684476</v>
      </c>
      <c r="LH122" s="239">
        <f t="shared" si="378"/>
        <v>0.5504624518309329</v>
      </c>
      <c r="LI122" s="239">
        <f t="shared" si="378"/>
        <v>0.7042018083960323</v>
      </c>
      <c r="LJ122" s="239">
        <f t="shared" si="378"/>
        <v>0.86196091364697658</v>
      </c>
      <c r="LK122" s="239">
        <f t="shared" si="378"/>
        <v>0.72515053605828472</v>
      </c>
      <c r="LL122" s="239">
        <f t="shared" si="378"/>
        <v>0.81824719743881547</v>
      </c>
      <c r="LM122" s="240">
        <f t="shared" si="378"/>
        <v>0.39404879009259924</v>
      </c>
      <c r="LN122" s="240">
        <f t="shared" si="378"/>
        <v>0.4735641815847953</v>
      </c>
      <c r="LO122" s="240">
        <f t="shared" si="378"/>
        <v>0.23570970312280107</v>
      </c>
      <c r="LP122" s="240">
        <f t="shared" si="378"/>
        <v>0.27194829899865502</v>
      </c>
      <c r="LQ122" s="240">
        <f t="shared" si="378"/>
        <v>0.19277951279497002</v>
      </c>
      <c r="LR122" s="240">
        <f t="shared" si="378"/>
        <v>0.21994010061535191</v>
      </c>
      <c r="LS122" s="240">
        <f t="shared" si="378"/>
        <v>0.16484815538649267</v>
      </c>
      <c r="LT122" s="127">
        <f>LT118/(LT118+LT110)</f>
        <v>0.17008440871961023</v>
      </c>
      <c r="LU122" s="127">
        <f t="shared" ref="LU122:NE122" si="379">LU118/(LU118+LU110)</f>
        <v>0.10597004165721319</v>
      </c>
      <c r="LV122" s="127">
        <f t="shared" si="379"/>
        <v>0.10552465018484197</v>
      </c>
      <c r="LW122" s="127">
        <f t="shared" si="379"/>
        <v>0.12543668155402812</v>
      </c>
      <c r="LX122" s="127">
        <f t="shared" si="379"/>
        <v>9.0772789561788067E-2</v>
      </c>
      <c r="LY122" s="127">
        <f t="shared" si="379"/>
        <v>9.5902868865001781E-2</v>
      </c>
      <c r="LZ122" s="127">
        <f t="shared" si="379"/>
        <v>0.21309267428220266</v>
      </c>
      <c r="MA122" s="127">
        <f t="shared" si="379"/>
        <v>0.2093032215139915</v>
      </c>
      <c r="MB122" s="127">
        <f t="shared" si="379"/>
        <v>0.13771181597413221</v>
      </c>
      <c r="MC122" s="127">
        <f t="shared" si="379"/>
        <v>9.4861712829589939E-2</v>
      </c>
      <c r="MD122" s="127">
        <f t="shared" si="379"/>
        <v>4.5759640963184092E-2</v>
      </c>
      <c r="ME122" s="127">
        <f t="shared" si="379"/>
        <v>6.7160845646872774E-2</v>
      </c>
      <c r="MF122" s="127">
        <f t="shared" si="379"/>
        <v>6.6001457171774205E-2</v>
      </c>
      <c r="MG122" s="127">
        <f t="shared" si="379"/>
        <v>7.5070427182788349E-2</v>
      </c>
      <c r="MH122" s="127">
        <f t="shared" si="379"/>
        <v>0.12919272536105059</v>
      </c>
      <c r="MI122" s="127">
        <f t="shared" si="379"/>
        <v>0.24683666522634126</v>
      </c>
      <c r="MJ122" s="127">
        <f t="shared" si="379"/>
        <v>0.21181317965719229</v>
      </c>
      <c r="MK122" s="127">
        <f t="shared" si="379"/>
        <v>0.22267916075505345</v>
      </c>
      <c r="ML122" s="127">
        <f t="shared" si="379"/>
        <v>0.41340082678161572</v>
      </c>
      <c r="MM122" s="127">
        <f t="shared" si="379"/>
        <v>0.40709405797859916</v>
      </c>
      <c r="MN122" s="127">
        <f t="shared" si="379"/>
        <v>0.17244279749285982</v>
      </c>
      <c r="MO122" s="127">
        <f t="shared" si="379"/>
        <v>0.21509477196564325</v>
      </c>
      <c r="MP122" s="127">
        <f t="shared" si="379"/>
        <v>0.11607373837320911</v>
      </c>
      <c r="MQ122" s="127">
        <f t="shared" si="379"/>
        <v>0.11153125589809489</v>
      </c>
      <c r="MR122" s="127">
        <f t="shared" si="379"/>
        <v>0.30692449067711075</v>
      </c>
      <c r="MS122" s="127">
        <f t="shared" si="379"/>
        <v>0.38349062561455821</v>
      </c>
      <c r="MT122" s="127">
        <f t="shared" si="379"/>
        <v>0.43335852000109809</v>
      </c>
      <c r="MU122" s="127">
        <f t="shared" si="379"/>
        <v>0.43575995545367807</v>
      </c>
      <c r="MV122" s="127">
        <f t="shared" si="379"/>
        <v>0.40631538833251329</v>
      </c>
      <c r="MW122" s="127">
        <f t="shared" si="379"/>
        <v>0.43211537966330038</v>
      </c>
      <c r="MX122" s="127">
        <f t="shared" si="379"/>
        <v>0.42395088394547487</v>
      </c>
      <c r="MY122" s="127">
        <f t="shared" si="379"/>
        <v>0.44499359975727998</v>
      </c>
      <c r="MZ122" s="127">
        <f t="shared" si="379"/>
        <v>0.42162643982915793</v>
      </c>
      <c r="NA122" s="127">
        <f t="shared" si="379"/>
        <v>0.13629376971460508</v>
      </c>
      <c r="NB122" s="127">
        <f t="shared" si="379"/>
        <v>0.13868824080221437</v>
      </c>
      <c r="NC122" s="127">
        <f t="shared" si="379"/>
        <v>8.9553932529596425E-2</v>
      </c>
      <c r="ND122" s="127">
        <f t="shared" si="379"/>
        <v>0.14820740028676657</v>
      </c>
      <c r="NE122" s="127">
        <f t="shared" si="379"/>
        <v>0.15369038828960863</v>
      </c>
    </row>
    <row r="123" spans="1:369" s="38" customForma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90"/>
      <c r="CC123" s="90"/>
      <c r="CD123" s="90"/>
      <c r="CE123" s="90"/>
      <c r="CF123" s="90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105"/>
      <c r="EN123" s="105"/>
      <c r="EO123" s="105"/>
      <c r="EP123" s="105"/>
      <c r="EQ123" s="105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27"/>
      <c r="HA123" s="27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27"/>
      <c r="IU123" s="27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  <c r="JI123" s="65"/>
      <c r="JJ123" s="65"/>
      <c r="JK123" s="27"/>
      <c r="JL123" s="27"/>
      <c r="JM123" s="65"/>
      <c r="JN123" s="65"/>
      <c r="JO123" s="65"/>
      <c r="JP123" s="65"/>
      <c r="JQ123" s="65"/>
      <c r="JR123" s="65"/>
      <c r="JS123" s="65"/>
      <c r="JT123" s="65"/>
      <c r="JU123" s="65"/>
      <c r="JV123" s="65"/>
      <c r="JW123" s="65"/>
      <c r="JX123" s="65"/>
      <c r="JY123" s="65"/>
      <c r="JZ123" s="65"/>
      <c r="KA123" s="65"/>
      <c r="KB123" s="65"/>
      <c r="KC123" s="65"/>
      <c r="KD123" s="27"/>
      <c r="KE123" s="27"/>
      <c r="KF123" s="27"/>
      <c r="KG123" s="27"/>
      <c r="KH123" s="27"/>
      <c r="KI123" s="27"/>
      <c r="KJ123" s="27"/>
      <c r="KK123" s="27"/>
      <c r="KL123" s="27"/>
      <c r="KM123" s="238"/>
      <c r="KN123" s="238"/>
      <c r="KO123" s="239"/>
      <c r="KP123" s="239"/>
      <c r="KQ123" s="239"/>
      <c r="KR123" s="239"/>
      <c r="KS123" s="239"/>
      <c r="KT123" s="239"/>
      <c r="KU123" s="239"/>
      <c r="KV123" s="239"/>
      <c r="KW123" s="239"/>
      <c r="KX123" s="239"/>
      <c r="KY123" s="239"/>
      <c r="KZ123" s="239"/>
      <c r="LA123" s="239"/>
      <c r="LB123" s="239"/>
      <c r="LC123" s="239"/>
      <c r="LD123" s="239"/>
      <c r="LE123" s="239"/>
      <c r="LF123" s="239"/>
      <c r="LG123" s="239"/>
      <c r="LH123" s="239"/>
      <c r="LI123" s="239"/>
      <c r="LJ123" s="239"/>
      <c r="LK123" s="239"/>
      <c r="LL123" s="239"/>
      <c r="LM123" s="240"/>
      <c r="LN123" s="240"/>
      <c r="LO123" s="240"/>
      <c r="LP123" s="240"/>
      <c r="LQ123" s="240"/>
      <c r="LR123" s="240"/>
      <c r="LS123" s="240"/>
      <c r="LT123" s="127"/>
      <c r="LU123" s="127"/>
      <c r="LV123" s="123"/>
      <c r="LW123" s="123"/>
      <c r="LX123" s="123"/>
      <c r="LY123" s="123"/>
      <c r="LZ123" s="123"/>
      <c r="MA123" s="123"/>
      <c r="MB123" s="123"/>
      <c r="MC123" s="123"/>
      <c r="MD123" s="123"/>
      <c r="ME123" s="123"/>
      <c r="MF123" s="123"/>
      <c r="MG123" s="123"/>
      <c r="MH123" s="123"/>
      <c r="MI123" s="123"/>
      <c r="MJ123" s="123"/>
      <c r="MK123" s="123"/>
      <c r="ML123" s="123"/>
      <c r="MM123" s="123"/>
      <c r="MN123" s="123"/>
      <c r="MO123" s="123"/>
      <c r="MP123" s="123"/>
      <c r="MQ123" s="123"/>
      <c r="MR123" s="123"/>
      <c r="MS123" s="123"/>
      <c r="MT123" s="123"/>
      <c r="MU123" s="123"/>
      <c r="MV123" s="123"/>
      <c r="MW123" s="123"/>
      <c r="MX123" s="123"/>
      <c r="MY123" s="123"/>
      <c r="MZ123" s="123"/>
      <c r="NA123" s="123"/>
      <c r="NB123" s="123"/>
      <c r="NC123" s="123"/>
      <c r="ND123" s="123"/>
      <c r="NE123" s="123"/>
    </row>
    <row r="124" spans="1:369" s="38" customFormat="1" ht="15.75">
      <c r="A124" s="42" t="s">
        <v>243</v>
      </c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43"/>
      <c r="Q124" s="43"/>
      <c r="R124" s="43"/>
      <c r="S124" s="43"/>
      <c r="T124" s="44"/>
      <c r="U124" s="43"/>
      <c r="V124" s="43"/>
      <c r="W124" s="44"/>
      <c r="X124" s="44"/>
      <c r="Y124" s="43"/>
      <c r="Z124" s="43"/>
      <c r="AA124" s="44"/>
      <c r="AB124" s="43"/>
      <c r="AC124" s="43"/>
      <c r="AD124" s="44"/>
      <c r="AE124" s="44"/>
      <c r="AF124" s="44"/>
      <c r="AG124" s="43"/>
      <c r="AH124" s="24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92"/>
      <c r="BM124" s="92"/>
      <c r="BN124" s="92"/>
      <c r="BO124" s="92"/>
      <c r="BP124" s="93"/>
      <c r="BQ124" s="92"/>
      <c r="BR124" s="92"/>
      <c r="BS124" s="93"/>
      <c r="BT124" s="93"/>
      <c r="BU124" s="92"/>
      <c r="BV124" s="92"/>
      <c r="BW124" s="93"/>
      <c r="BX124" s="92"/>
      <c r="BY124" s="92"/>
      <c r="BZ124" s="93"/>
      <c r="CA124" s="93"/>
      <c r="CB124" s="90"/>
      <c r="CC124" s="90"/>
      <c r="CD124" s="90"/>
      <c r="CE124" s="90"/>
      <c r="CF124" s="90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66"/>
      <c r="EH124" s="26"/>
      <c r="EI124" s="26"/>
      <c r="EJ124" s="26"/>
      <c r="EK124" s="26"/>
      <c r="EL124" s="66"/>
      <c r="EM124" s="105"/>
      <c r="EN124" s="105"/>
      <c r="EO124" s="105"/>
      <c r="EP124" s="105"/>
      <c r="EQ124" s="105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114"/>
      <c r="FG124" s="114"/>
      <c r="FH124" s="114"/>
      <c r="FI124" s="114"/>
      <c r="FJ124" s="115"/>
      <c r="FK124" s="114"/>
      <c r="FL124" s="114"/>
      <c r="FM124" s="115"/>
      <c r="FN124" s="115"/>
      <c r="FO124" s="114"/>
      <c r="FP124" s="114"/>
      <c r="FQ124" s="115"/>
      <c r="FR124" s="114"/>
      <c r="FS124" s="114"/>
      <c r="FT124" s="115"/>
      <c r="FU124" s="115"/>
      <c r="FV124" s="27"/>
      <c r="FW124" s="27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27"/>
      <c r="HA124" s="27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27"/>
      <c r="IU124" s="27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  <c r="JI124" s="65"/>
      <c r="JJ124" s="65"/>
      <c r="JK124" s="27"/>
      <c r="JL124" s="27"/>
      <c r="JM124" s="65"/>
      <c r="JN124" s="65"/>
      <c r="JO124" s="65"/>
      <c r="JP124" s="65"/>
      <c r="JQ124" s="65"/>
      <c r="JR124" s="65"/>
      <c r="JS124" s="65"/>
      <c r="JT124" s="65"/>
      <c r="JU124" s="65"/>
      <c r="JV124" s="65"/>
      <c r="JW124" s="65"/>
      <c r="JX124" s="65"/>
      <c r="JY124" s="65"/>
      <c r="JZ124" s="65"/>
      <c r="KA124" s="65"/>
      <c r="KB124" s="65"/>
      <c r="KC124" s="65"/>
      <c r="KD124" s="65"/>
      <c r="KE124" s="65"/>
      <c r="KF124" s="65"/>
      <c r="KG124" s="65"/>
      <c r="KH124" s="65"/>
      <c r="KI124" s="65"/>
      <c r="KJ124" s="65"/>
      <c r="KK124" s="65"/>
      <c r="KL124" s="65"/>
      <c r="KM124" s="65"/>
      <c r="KN124" s="65"/>
      <c r="KO124" s="230"/>
      <c r="KP124" s="230"/>
      <c r="KQ124" s="230"/>
      <c r="KR124" s="230"/>
      <c r="KS124" s="230"/>
      <c r="KT124" s="230"/>
      <c r="KU124" s="230"/>
      <c r="KV124" s="230"/>
      <c r="KW124" s="230"/>
      <c r="KX124" s="230"/>
      <c r="KY124" s="230"/>
      <c r="KZ124" s="230"/>
      <c r="LA124" s="230"/>
      <c r="LB124" s="230"/>
      <c r="LC124" s="230"/>
      <c r="LD124" s="230"/>
      <c r="LE124" s="230"/>
      <c r="LF124" s="230"/>
      <c r="LG124" s="230"/>
      <c r="LH124" s="230"/>
      <c r="LI124" s="230"/>
      <c r="LJ124" s="230"/>
      <c r="LK124" s="230"/>
      <c r="LL124" s="230"/>
      <c r="LM124" s="230"/>
      <c r="LN124" s="230"/>
      <c r="LO124" s="230"/>
      <c r="LP124" s="230"/>
      <c r="LQ124" s="230"/>
      <c r="LR124" s="230"/>
      <c r="LS124" s="230"/>
      <c r="LT124" s="127"/>
      <c r="LU124" s="127"/>
      <c r="LV124" s="123"/>
      <c r="LW124" s="123"/>
      <c r="LX124" s="123"/>
      <c r="LY124" s="123"/>
      <c r="LZ124" s="123"/>
      <c r="MA124" s="123"/>
      <c r="MB124" s="123"/>
      <c r="MC124" s="123"/>
      <c r="MD124" s="123"/>
      <c r="ME124" s="123"/>
      <c r="MF124" s="123"/>
      <c r="MG124" s="123"/>
      <c r="MH124" s="123"/>
      <c r="MI124" s="123"/>
      <c r="MJ124" s="123"/>
      <c r="MK124" s="123"/>
      <c r="ML124" s="123"/>
      <c r="MM124" s="123"/>
      <c r="MN124" s="123"/>
      <c r="MO124" s="123"/>
      <c r="MP124" s="123"/>
      <c r="MQ124" s="123"/>
      <c r="MR124" s="123"/>
      <c r="MS124" s="123"/>
      <c r="MT124" s="123"/>
      <c r="MU124" s="123"/>
      <c r="MV124" s="123"/>
      <c r="MW124" s="123"/>
      <c r="MX124" s="123"/>
      <c r="MY124" s="123"/>
      <c r="MZ124" s="123"/>
      <c r="NA124" s="123"/>
      <c r="NB124" s="123"/>
      <c r="NC124" s="123"/>
      <c r="ND124" s="123"/>
      <c r="NE124" s="123"/>
    </row>
    <row r="125" spans="1:369" s="47" customFormat="1">
      <c r="A125" s="40" t="s">
        <v>244</v>
      </c>
      <c r="B125" s="40">
        <v>0.32700000000000001</v>
      </c>
      <c r="C125" s="40">
        <v>0.21299999999999999</v>
      </c>
      <c r="D125" s="40">
        <v>0.28699999999999998</v>
      </c>
      <c r="E125" s="40">
        <v>0.30299999999999999</v>
      </c>
      <c r="F125" s="40">
        <v>0.26500000000000001</v>
      </c>
      <c r="G125" s="40">
        <v>0.33200000000000002</v>
      </c>
      <c r="H125" s="40">
        <v>0.30199999999999999</v>
      </c>
      <c r="I125" s="40">
        <v>0.36099999999999999</v>
      </c>
      <c r="J125" s="40">
        <v>0.49399999999999999</v>
      </c>
      <c r="K125" s="40">
        <v>0.41</v>
      </c>
      <c r="L125" s="40">
        <v>0.214</v>
      </c>
      <c r="M125" s="40">
        <f>(0.244+0.233)/2</f>
        <v>0.23849999999999999</v>
      </c>
      <c r="N125" s="40">
        <v>0.34100000000000003</v>
      </c>
      <c r="O125" s="40">
        <v>0.498</v>
      </c>
      <c r="P125" s="40">
        <v>0.17499999999999999</v>
      </c>
      <c r="Q125" s="40">
        <v>0.20200000000000001</v>
      </c>
      <c r="R125" s="40">
        <v>0.19900000000000001</v>
      </c>
      <c r="S125" s="40">
        <v>0.26600000000000001</v>
      </c>
      <c r="T125" s="40">
        <v>0.27</v>
      </c>
      <c r="U125" s="40">
        <v>0.22800000000000001</v>
      </c>
      <c r="V125" s="40">
        <v>0.17100000000000001</v>
      </c>
      <c r="W125" s="40">
        <v>0.53900000000000003</v>
      </c>
      <c r="X125" s="40">
        <v>0.74</v>
      </c>
      <c r="Y125" s="40">
        <v>0.71</v>
      </c>
      <c r="Z125" s="40">
        <v>0.63700000000000001</v>
      </c>
      <c r="AA125" s="40">
        <v>0.63700000000000001</v>
      </c>
      <c r="AB125" s="40">
        <v>0.46400000000000002</v>
      </c>
      <c r="AC125" s="40">
        <v>0.216</v>
      </c>
      <c r="AD125" s="40">
        <v>1</v>
      </c>
      <c r="AE125" s="40">
        <v>0.65300000000000002</v>
      </c>
      <c r="AF125" s="40">
        <v>0.16400000000000001</v>
      </c>
      <c r="AG125" s="40">
        <v>0.39900000000000002</v>
      </c>
      <c r="AH125" s="40">
        <v>0.51800000000000002</v>
      </c>
      <c r="AI125" s="40">
        <v>1</v>
      </c>
      <c r="AJ125" s="40">
        <v>0.32700000000000001</v>
      </c>
      <c r="AK125" s="40">
        <v>0.34200000000000003</v>
      </c>
      <c r="AL125" s="40">
        <v>0.45200000000000001</v>
      </c>
      <c r="AM125" s="40">
        <v>0.27400000000000002</v>
      </c>
      <c r="AN125" s="40">
        <v>0.189</v>
      </c>
      <c r="AO125" s="40">
        <v>0.23799999999999999</v>
      </c>
      <c r="AP125" s="40">
        <v>0.23699999999999999</v>
      </c>
      <c r="AQ125" s="40">
        <v>0.33700000000000002</v>
      </c>
      <c r="AR125" s="40">
        <v>0.34899999999999998</v>
      </c>
      <c r="AS125" s="40">
        <v>0.34200000000000003</v>
      </c>
      <c r="AT125" s="40">
        <v>0.311</v>
      </c>
      <c r="AU125" s="40">
        <v>0.246</v>
      </c>
      <c r="AV125" s="40">
        <v>0.33100000000000002</v>
      </c>
      <c r="AW125" s="40">
        <v>0.47</v>
      </c>
      <c r="AX125" s="94">
        <v>0.20991253644314867</v>
      </c>
      <c r="AY125" s="94">
        <v>0.21021021021021022</v>
      </c>
      <c r="AZ125" s="94">
        <v>0.20963172804532576</v>
      </c>
      <c r="BA125" s="94">
        <v>0.21037463976945242</v>
      </c>
      <c r="BB125" s="94">
        <v>0.21021021021021022</v>
      </c>
      <c r="BC125" s="94">
        <v>0.21021021021021022</v>
      </c>
      <c r="BD125" s="94">
        <v>0.22</v>
      </c>
      <c r="BE125" s="94">
        <v>0.21994884910485932</v>
      </c>
      <c r="BF125" s="94">
        <v>0.22047244094488189</v>
      </c>
      <c r="BG125" s="94">
        <v>0.45</v>
      </c>
      <c r="BH125" s="94">
        <v>0.45</v>
      </c>
      <c r="BI125" s="94">
        <v>0.45</v>
      </c>
      <c r="BJ125" s="94">
        <v>0.11</v>
      </c>
      <c r="BK125" s="94">
        <v>0.09</v>
      </c>
      <c r="BL125" s="94">
        <v>0.09</v>
      </c>
      <c r="BM125" s="94">
        <v>0.13</v>
      </c>
      <c r="BN125" s="94">
        <v>0.12</v>
      </c>
      <c r="BO125" s="94">
        <v>0.09</v>
      </c>
      <c r="BP125" s="94">
        <v>0.11</v>
      </c>
      <c r="BQ125" s="94">
        <v>0.1</v>
      </c>
      <c r="BR125" s="94">
        <v>0.11</v>
      </c>
      <c r="BS125" s="94">
        <v>0.19</v>
      </c>
      <c r="BT125" s="94">
        <v>0.16</v>
      </c>
      <c r="BU125" s="94">
        <v>0.18</v>
      </c>
      <c r="BV125" s="94">
        <v>0.19</v>
      </c>
      <c r="BW125" s="94">
        <v>0.15</v>
      </c>
      <c r="BX125" s="94">
        <v>0.25</v>
      </c>
      <c r="BY125" s="94">
        <v>0.17</v>
      </c>
      <c r="BZ125" s="94">
        <v>0.17</v>
      </c>
      <c r="CA125" s="94">
        <v>0.18</v>
      </c>
      <c r="CB125" s="94">
        <v>0.2</v>
      </c>
      <c r="CC125" s="94">
        <v>0.15</v>
      </c>
      <c r="CD125" s="94">
        <v>0.42</v>
      </c>
      <c r="CE125" s="94">
        <v>0.19</v>
      </c>
      <c r="CF125" s="94">
        <v>0.19</v>
      </c>
      <c r="CG125" s="40">
        <v>0.4889502762430939</v>
      </c>
      <c r="CH125" s="40">
        <v>0.1799163179916318</v>
      </c>
      <c r="CI125" s="40">
        <v>0.18075117370892019</v>
      </c>
      <c r="CJ125" s="40">
        <v>0.43041237113402064</v>
      </c>
      <c r="CK125" s="40">
        <v>0.27067669172932335</v>
      </c>
      <c r="CL125" s="40">
        <v>0.26984126984126983</v>
      </c>
      <c r="CM125" s="40">
        <v>0.23056994818652848</v>
      </c>
      <c r="CN125" s="40">
        <v>0.22946859903381642</v>
      </c>
      <c r="CO125" s="40">
        <v>0.22037914691943125</v>
      </c>
      <c r="CP125" s="40">
        <v>0.22058823529411761</v>
      </c>
      <c r="CQ125" s="40">
        <v>0.24937027707808565</v>
      </c>
      <c r="CR125" s="40">
        <v>0.34399999999999997</v>
      </c>
      <c r="CS125" s="40">
        <v>0.44700000000000001</v>
      </c>
      <c r="CT125" s="40">
        <v>0.33200000000000002</v>
      </c>
      <c r="CU125" s="40">
        <v>0.223</v>
      </c>
      <c r="CV125" s="40">
        <v>0.21099999999999999</v>
      </c>
      <c r="CW125" s="40">
        <v>0.24399999999999999</v>
      </c>
      <c r="CX125" s="40">
        <v>0.214</v>
      </c>
      <c r="CY125" s="40">
        <v>0.23699999999999999</v>
      </c>
      <c r="CZ125" s="40">
        <v>0.2</v>
      </c>
      <c r="DA125" s="40">
        <v>0.23599999999999999</v>
      </c>
      <c r="DB125" s="40">
        <v>0.17899999999999999</v>
      </c>
      <c r="DC125" s="45">
        <v>0.215</v>
      </c>
      <c r="DD125" s="45">
        <v>0.17699999999999999</v>
      </c>
      <c r="DE125" s="45">
        <v>0.23200000000000001</v>
      </c>
      <c r="DF125" s="45">
        <v>0.17199999999999999</v>
      </c>
      <c r="DG125" s="45">
        <v>0.20300000000000001</v>
      </c>
      <c r="DH125" s="45">
        <v>0.19900000000000001</v>
      </c>
      <c r="DI125" s="45">
        <v>0.17799999999999999</v>
      </c>
      <c r="DJ125" s="45">
        <v>0.17399999999999999</v>
      </c>
      <c r="DK125" s="45">
        <v>0.20100000000000001</v>
      </c>
      <c r="DL125" s="45">
        <v>0.17399999999999999</v>
      </c>
      <c r="DM125" s="45">
        <v>0.158</v>
      </c>
      <c r="DN125" s="45">
        <v>0.13900000000000001</v>
      </c>
      <c r="DO125" s="45">
        <v>0.73799999999999999</v>
      </c>
      <c r="DP125" s="45">
        <v>0.76600000000000001</v>
      </c>
      <c r="DQ125" s="45">
        <v>0.23685175456479257</v>
      </c>
      <c r="DR125" s="45">
        <v>0.25900000000000001</v>
      </c>
      <c r="DS125" s="45">
        <v>0.28799999999999998</v>
      </c>
      <c r="DT125" s="45">
        <v>0.253</v>
      </c>
      <c r="DU125" s="45">
        <v>0.23799999999999999</v>
      </c>
      <c r="DV125" s="45">
        <v>0.23200000000000001</v>
      </c>
      <c r="DW125" s="45">
        <v>0.23300000000000001</v>
      </c>
      <c r="DX125" s="45">
        <v>0.22700000000000001</v>
      </c>
      <c r="DY125" s="45">
        <v>0.192</v>
      </c>
      <c r="DZ125" s="45">
        <v>0.214</v>
      </c>
      <c r="EA125" s="45">
        <v>0.26300000000000001</v>
      </c>
      <c r="EB125" s="45">
        <v>0.14599999999999999</v>
      </c>
      <c r="EC125" s="45">
        <v>0.26300000000000001</v>
      </c>
      <c r="ED125" s="45">
        <v>0.247</v>
      </c>
      <c r="EE125" s="45">
        <v>0.17399999999999999</v>
      </c>
      <c r="EF125" s="45">
        <v>0.156</v>
      </c>
      <c r="EG125" s="45">
        <v>0.20799999999999999</v>
      </c>
      <c r="EH125" s="45">
        <v>0.223</v>
      </c>
      <c r="EI125" s="45">
        <v>0.255</v>
      </c>
      <c r="EJ125" s="45">
        <v>0.22500000000000001</v>
      </c>
      <c r="EK125" s="45">
        <v>0.22900000000000001</v>
      </c>
      <c r="EL125" s="45">
        <v>0.25900000000000001</v>
      </c>
      <c r="EM125" s="106">
        <v>0.192</v>
      </c>
      <c r="EN125" s="106">
        <v>0.47</v>
      </c>
      <c r="EO125" s="106">
        <v>0.157</v>
      </c>
      <c r="EP125" s="106">
        <v>0.184</v>
      </c>
      <c r="EQ125" s="45">
        <v>0.2225</v>
      </c>
      <c r="ER125" s="46">
        <v>0.19</v>
      </c>
      <c r="ES125" s="46">
        <v>0.22</v>
      </c>
      <c r="ET125" s="46">
        <v>0.2</v>
      </c>
      <c r="EU125" s="46">
        <v>0.21</v>
      </c>
      <c r="EV125" s="46">
        <v>0.25</v>
      </c>
      <c r="EW125" s="46">
        <v>0.15</v>
      </c>
      <c r="EX125" s="46">
        <v>0.25</v>
      </c>
      <c r="EY125" s="46">
        <v>0.22</v>
      </c>
      <c r="EZ125" s="46">
        <v>0.27</v>
      </c>
      <c r="FA125" s="46">
        <v>0.28000000000000003</v>
      </c>
      <c r="FB125" s="46">
        <v>0.25</v>
      </c>
      <c r="FC125" s="46">
        <v>0.28999999999999998</v>
      </c>
      <c r="FD125" s="46">
        <v>0.28999999999999998</v>
      </c>
      <c r="FE125" s="46">
        <v>0.21</v>
      </c>
      <c r="FF125" s="46">
        <v>0.24</v>
      </c>
      <c r="FG125" s="46">
        <v>0.23</v>
      </c>
      <c r="FH125" s="46">
        <v>0.21</v>
      </c>
      <c r="FI125" s="46">
        <v>0.24</v>
      </c>
      <c r="FJ125" s="46">
        <v>0.21</v>
      </c>
      <c r="FK125" s="46">
        <v>0.22</v>
      </c>
      <c r="FL125" s="46">
        <v>0.28000000000000003</v>
      </c>
      <c r="FM125" s="46">
        <v>0.26</v>
      </c>
      <c r="FN125" s="46">
        <v>0.32</v>
      </c>
      <c r="FO125" s="46">
        <v>0.31</v>
      </c>
      <c r="FP125" s="46">
        <v>0.24</v>
      </c>
      <c r="FQ125" s="46">
        <v>0.16</v>
      </c>
      <c r="FR125" s="46">
        <v>0.16</v>
      </c>
      <c r="FS125" s="46">
        <v>0.27</v>
      </c>
      <c r="FT125" s="46">
        <v>0.25</v>
      </c>
      <c r="FU125" s="46">
        <v>0.15</v>
      </c>
      <c r="FV125" s="116">
        <v>0.13800000000000001</v>
      </c>
      <c r="FW125" s="116">
        <v>0.13600000000000001</v>
      </c>
      <c r="FX125" s="116">
        <v>0.14599999999999999</v>
      </c>
      <c r="FY125" s="116">
        <v>0.14299999999999999</v>
      </c>
      <c r="FZ125" s="116">
        <v>0.13300000000000001</v>
      </c>
      <c r="GA125" s="116">
        <v>0.11700000000000001</v>
      </c>
      <c r="GB125" s="116">
        <v>0.13500000000000001</v>
      </c>
      <c r="GC125" s="116">
        <v>5.3999999999999999E-2</v>
      </c>
      <c r="GD125" s="116">
        <v>6.5000000000000002E-2</v>
      </c>
      <c r="GE125" s="116">
        <v>5.8000000000000003E-2</v>
      </c>
      <c r="GF125" s="116">
        <v>8.8999999999999996E-2</v>
      </c>
      <c r="GG125" s="116">
        <v>0.111</v>
      </c>
      <c r="GH125" s="116">
        <v>0.14599999999999999</v>
      </c>
      <c r="GI125" s="116">
        <v>0.16400000000000001</v>
      </c>
      <c r="GJ125" s="116">
        <v>0.09</v>
      </c>
      <c r="GK125" s="116">
        <v>0.13100000000000001</v>
      </c>
      <c r="GL125" s="116">
        <v>9.1999999999999998E-2</v>
      </c>
      <c r="GM125" s="113">
        <v>8.3000000000000004E-2</v>
      </c>
      <c r="GN125" s="116">
        <v>0.11799999999999999</v>
      </c>
      <c r="GO125" s="116">
        <v>0.17399999999999999</v>
      </c>
      <c r="GP125" s="46">
        <v>0.215</v>
      </c>
      <c r="GQ125" s="46">
        <v>0.11799999999999999</v>
      </c>
      <c r="GR125" s="46">
        <v>0.1</v>
      </c>
      <c r="GS125" s="46">
        <v>0.114</v>
      </c>
      <c r="GT125" s="46">
        <v>0.121</v>
      </c>
      <c r="GU125" s="46">
        <v>9.4E-2</v>
      </c>
      <c r="GV125" s="46">
        <v>0.11</v>
      </c>
      <c r="GW125" s="46">
        <v>0.252</v>
      </c>
      <c r="GX125" s="46">
        <v>0.153</v>
      </c>
      <c r="GY125" s="113">
        <v>0.14000000000000001</v>
      </c>
      <c r="GZ125" s="117">
        <v>0.21</v>
      </c>
      <c r="HA125" s="117">
        <v>0.28000000000000003</v>
      </c>
      <c r="HB125" s="117">
        <v>0.15</v>
      </c>
      <c r="HC125" s="117">
        <v>0.13</v>
      </c>
      <c r="HD125" s="117">
        <v>0.14000000000000001</v>
      </c>
      <c r="HE125" s="117">
        <v>0.21</v>
      </c>
      <c r="HF125" s="117">
        <v>0.25</v>
      </c>
      <c r="HG125" s="117">
        <v>0.22</v>
      </c>
      <c r="HH125" s="117">
        <v>0.24</v>
      </c>
      <c r="HI125" s="117">
        <v>0.27</v>
      </c>
      <c r="HJ125" s="117">
        <v>0.25</v>
      </c>
      <c r="HK125" s="117">
        <v>0.38</v>
      </c>
      <c r="HL125" s="118">
        <v>0.23</v>
      </c>
      <c r="HM125" s="118">
        <v>0.13</v>
      </c>
      <c r="HN125" s="118">
        <v>0.12</v>
      </c>
      <c r="HO125" s="118">
        <v>0.1</v>
      </c>
      <c r="HP125" s="118">
        <v>0.25</v>
      </c>
      <c r="HQ125" s="118">
        <v>0.16</v>
      </c>
      <c r="HR125" s="118">
        <v>0.21</v>
      </c>
      <c r="HS125" s="118">
        <v>0.19</v>
      </c>
      <c r="HT125" s="118">
        <v>0.21</v>
      </c>
      <c r="HU125" s="118">
        <v>0.25</v>
      </c>
      <c r="HV125" s="118">
        <v>0.25</v>
      </c>
      <c r="HW125" s="118">
        <v>0.2</v>
      </c>
      <c r="HX125" s="118">
        <v>0.12</v>
      </c>
      <c r="HY125" s="118">
        <v>0.16</v>
      </c>
      <c r="HZ125" s="118">
        <v>0.16</v>
      </c>
      <c r="IA125" s="118">
        <v>0.13</v>
      </c>
      <c r="IB125" s="118">
        <v>0.13</v>
      </c>
      <c r="IC125" s="118">
        <v>0.13</v>
      </c>
      <c r="ID125" s="118">
        <v>0.24</v>
      </c>
      <c r="IE125" s="118">
        <v>0.15</v>
      </c>
      <c r="IF125" s="118">
        <v>0.13</v>
      </c>
      <c r="IG125" s="118">
        <v>0.17</v>
      </c>
      <c r="IH125" s="118">
        <v>0.21</v>
      </c>
      <c r="II125" s="118">
        <v>0.16</v>
      </c>
      <c r="IJ125" s="118">
        <v>0.18</v>
      </c>
      <c r="IK125" s="118">
        <v>0.12</v>
      </c>
      <c r="IL125" s="118">
        <v>0.12</v>
      </c>
      <c r="IM125" s="118">
        <v>0.15</v>
      </c>
      <c r="IN125" s="118">
        <v>0.18</v>
      </c>
      <c r="IO125" s="118">
        <v>0.18</v>
      </c>
      <c r="IP125" s="118">
        <v>0.24</v>
      </c>
      <c r="IQ125" s="116">
        <v>0.125</v>
      </c>
      <c r="IR125" s="118">
        <v>0.16</v>
      </c>
      <c r="IS125" s="118">
        <v>0.1</v>
      </c>
      <c r="IT125" s="70">
        <v>0.27</v>
      </c>
      <c r="IU125" s="70">
        <v>0.26</v>
      </c>
      <c r="IV125" s="70">
        <v>0.22</v>
      </c>
      <c r="IW125" s="70">
        <v>0.3</v>
      </c>
      <c r="IX125" s="70">
        <v>0.25</v>
      </c>
      <c r="IY125" s="70">
        <v>0.17</v>
      </c>
      <c r="IZ125" s="70">
        <v>0.18</v>
      </c>
      <c r="JA125" s="70">
        <v>0.23</v>
      </c>
      <c r="JB125" s="70">
        <v>0.18</v>
      </c>
      <c r="JC125" s="70">
        <v>0.2</v>
      </c>
      <c r="JD125" s="70">
        <v>0.16</v>
      </c>
      <c r="JE125" s="70">
        <v>0.24</v>
      </c>
      <c r="JF125" s="70">
        <v>0.26</v>
      </c>
      <c r="JG125" s="70">
        <v>0.16</v>
      </c>
      <c r="JH125" s="70">
        <v>0.19</v>
      </c>
      <c r="JI125" s="70">
        <v>0.19</v>
      </c>
      <c r="JJ125" s="70">
        <v>0.19</v>
      </c>
      <c r="JK125" s="118">
        <v>0.23</v>
      </c>
      <c r="JL125" s="118">
        <v>0.23</v>
      </c>
      <c r="JM125" s="118">
        <v>0.33</v>
      </c>
      <c r="JN125" s="118">
        <v>0.22</v>
      </c>
      <c r="JO125" s="119">
        <v>0.34</v>
      </c>
      <c r="JP125" s="117">
        <v>0.18</v>
      </c>
      <c r="JQ125" s="117">
        <v>0.2</v>
      </c>
      <c r="JR125" s="117">
        <v>0.22</v>
      </c>
      <c r="JS125" s="117">
        <v>0.19</v>
      </c>
      <c r="JT125" s="117">
        <v>0.26</v>
      </c>
      <c r="JU125" s="117">
        <v>0.23</v>
      </c>
      <c r="JV125" s="117">
        <v>0.25</v>
      </c>
      <c r="JW125" s="117">
        <v>0.21</v>
      </c>
      <c r="JX125" s="117">
        <v>0.19</v>
      </c>
      <c r="JY125" s="117">
        <v>0.21</v>
      </c>
      <c r="JZ125" s="117">
        <v>0.25</v>
      </c>
      <c r="KA125" s="117">
        <v>0.16</v>
      </c>
      <c r="KB125" s="117">
        <v>0.22</v>
      </c>
      <c r="KC125" s="117">
        <v>0.18</v>
      </c>
      <c r="KD125" s="116">
        <v>0.35599999999999998</v>
      </c>
      <c r="KE125" s="116">
        <v>0.223</v>
      </c>
      <c r="KF125" s="116">
        <v>0.29899999999999999</v>
      </c>
      <c r="KG125" s="116">
        <v>0.29399999999999998</v>
      </c>
      <c r="KH125" s="116">
        <v>0.25900000000000001</v>
      </c>
      <c r="KI125" s="116">
        <v>0.35099999999999998</v>
      </c>
      <c r="KJ125" s="116">
        <v>0.28899999999999998</v>
      </c>
      <c r="KK125" s="116">
        <v>0.36</v>
      </c>
      <c r="KL125" s="116">
        <v>0.371</v>
      </c>
      <c r="KM125" s="116">
        <v>0.17</v>
      </c>
      <c r="KN125" s="116">
        <v>0.22</v>
      </c>
      <c r="KO125" s="241">
        <v>0.161</v>
      </c>
      <c r="KP125" s="241">
        <v>0.2</v>
      </c>
      <c r="KQ125" s="241">
        <v>0.17142857142857143</v>
      </c>
      <c r="KR125" s="241">
        <v>0.25</v>
      </c>
      <c r="KS125" s="241">
        <v>0.28947368421052633</v>
      </c>
      <c r="KT125" s="241">
        <v>0.27027027027027029</v>
      </c>
      <c r="KU125" s="241">
        <v>0.13953488372093023</v>
      </c>
      <c r="KV125" s="241">
        <v>0.19999999999999998</v>
      </c>
      <c r="KW125" s="241">
        <v>0.14285714285714288</v>
      </c>
      <c r="KX125" s="241">
        <v>0.11764705882352941</v>
      </c>
      <c r="KY125" s="241">
        <v>0.13725490196078433</v>
      </c>
      <c r="KZ125" s="241">
        <v>0.13461538461538464</v>
      </c>
      <c r="LA125" s="241">
        <v>0.14285714285714288</v>
      </c>
      <c r="LB125" s="241">
        <v>0.11627906976744187</v>
      </c>
      <c r="LC125" s="241">
        <v>9.5238095238095247E-2</v>
      </c>
      <c r="LD125" s="241">
        <v>9.5238095238095247E-2</v>
      </c>
      <c r="LE125" s="241">
        <v>2.777777777777778E-2</v>
      </c>
      <c r="LF125" s="241">
        <v>0.12500000000000003</v>
      </c>
      <c r="LG125" s="241">
        <v>0.15</v>
      </c>
      <c r="LH125" s="241">
        <v>0.17499999999999999</v>
      </c>
      <c r="LI125" s="241">
        <v>7.9000000000000001E-2</v>
      </c>
      <c r="LJ125" s="241">
        <v>0.27400000000000002</v>
      </c>
      <c r="LK125" s="241">
        <v>0.31</v>
      </c>
      <c r="LL125" s="241">
        <v>0.26</v>
      </c>
      <c r="LM125" s="241">
        <v>0.35</v>
      </c>
      <c r="LN125" s="241">
        <v>0.25</v>
      </c>
      <c r="LO125" s="241">
        <v>0.31</v>
      </c>
      <c r="LP125" s="241">
        <v>0.15</v>
      </c>
      <c r="LQ125" s="241">
        <v>0.14000000000000001</v>
      </c>
      <c r="LR125" s="241">
        <v>0.13</v>
      </c>
      <c r="LS125" s="241">
        <v>0.14000000000000001</v>
      </c>
      <c r="LT125" s="128">
        <v>5.1999999999999998E-2</v>
      </c>
      <c r="LU125" s="128">
        <v>0.112</v>
      </c>
      <c r="LV125" s="128">
        <v>8.4000000000000005E-2</v>
      </c>
      <c r="LW125" s="128">
        <v>0.105</v>
      </c>
      <c r="LX125" s="128">
        <v>5.0999999999999997E-2</v>
      </c>
      <c r="LY125" s="128">
        <v>5.0999999999999997E-2</v>
      </c>
      <c r="LZ125" s="128">
        <v>9.6000000000000002E-2</v>
      </c>
      <c r="MA125" s="128">
        <v>9.6000000000000002E-2</v>
      </c>
      <c r="MB125" s="128">
        <v>8.1000000000000003E-2</v>
      </c>
      <c r="MC125" s="128">
        <v>7.8E-2</v>
      </c>
      <c r="MD125" s="128">
        <v>9.5000000000000001E-2</v>
      </c>
      <c r="ME125" s="128">
        <v>0.1</v>
      </c>
      <c r="MF125" s="128">
        <v>0.1</v>
      </c>
      <c r="MG125" s="128">
        <v>0.104</v>
      </c>
      <c r="MH125" s="128">
        <v>8.4000000000000005E-2</v>
      </c>
      <c r="MI125" s="128">
        <v>0.16</v>
      </c>
      <c r="MJ125" s="128">
        <v>7.0000000000000007E-2</v>
      </c>
      <c r="MK125" s="128">
        <v>7.0000000000000007E-2</v>
      </c>
      <c r="ML125" s="128">
        <v>0.188</v>
      </c>
      <c r="MM125" s="128">
        <v>0.188</v>
      </c>
      <c r="MN125" s="128">
        <v>0.108</v>
      </c>
      <c r="MO125" s="128">
        <v>0.128</v>
      </c>
      <c r="MP125" s="128">
        <v>0.10299999999999999</v>
      </c>
      <c r="MQ125" s="128">
        <v>0.14199999999999999</v>
      </c>
      <c r="MR125" s="128">
        <v>9.7000000000000003E-2</v>
      </c>
      <c r="MS125" s="128">
        <v>0.11</v>
      </c>
      <c r="MT125" s="128">
        <v>0.11</v>
      </c>
      <c r="MU125" s="128">
        <v>0.114</v>
      </c>
      <c r="MV125" s="128">
        <v>0.114</v>
      </c>
      <c r="MW125" s="128">
        <v>0.109</v>
      </c>
      <c r="MX125" s="129">
        <v>0.109</v>
      </c>
      <c r="MY125" s="129">
        <v>0.106</v>
      </c>
      <c r="MZ125" s="129">
        <v>0.106</v>
      </c>
      <c r="NA125" s="129">
        <v>9.2999999999999999E-2</v>
      </c>
      <c r="NB125" s="129">
        <v>9.2999999999999999E-2</v>
      </c>
      <c r="NC125" s="129">
        <v>0.17699999999999999</v>
      </c>
      <c r="ND125" s="129">
        <v>0.20100000000000001</v>
      </c>
      <c r="NE125" s="129">
        <v>0.124</v>
      </c>
    </row>
    <row r="126" spans="1:369" s="48" customFormat="1">
      <c r="A126" s="24" t="s">
        <v>245</v>
      </c>
      <c r="B126" s="24">
        <f>B45</f>
        <v>2.9474306664945251</v>
      </c>
      <c r="C126" s="24">
        <f t="shared" ref="C126:DY126" si="380">C45</f>
        <v>3.1865126780230351</v>
      </c>
      <c r="D126" s="24">
        <f t="shared" si="380"/>
        <v>3.7741111093519764</v>
      </c>
      <c r="E126" s="24">
        <f t="shared" si="380"/>
        <v>3.18226285440169</v>
      </c>
      <c r="F126" s="24">
        <f t="shared" si="380"/>
        <v>3.8294686969601859</v>
      </c>
      <c r="G126" s="24">
        <f t="shared" si="380"/>
        <v>2.9899645374036385</v>
      </c>
      <c r="H126" s="24">
        <f t="shared" si="380"/>
        <v>3.1970035590389894</v>
      </c>
      <c r="I126" s="24">
        <f t="shared" si="380"/>
        <v>3.6644127219363911</v>
      </c>
      <c r="J126" s="24">
        <f t="shared" si="380"/>
        <v>3.8980905844394744</v>
      </c>
      <c r="K126" s="24">
        <f t="shared" si="380"/>
        <v>3.4074327844517835</v>
      </c>
      <c r="L126" s="24">
        <f t="shared" si="380"/>
        <v>3.4466727150998806</v>
      </c>
      <c r="M126" s="24">
        <f t="shared" si="380"/>
        <v>3.0216707821865136</v>
      </c>
      <c r="N126" s="24">
        <f t="shared" si="380"/>
        <v>3.0137803928239144</v>
      </c>
      <c r="O126" s="24">
        <f t="shared" si="380"/>
        <v>3.8290011223150824</v>
      </c>
      <c r="P126" s="24">
        <f t="shared" si="380"/>
        <v>3.689226263846431</v>
      </c>
      <c r="Q126" s="24">
        <f t="shared" si="380"/>
        <v>3.9737490289410951</v>
      </c>
      <c r="R126" s="24">
        <f t="shared" si="380"/>
        <v>3.2936244694701622</v>
      </c>
      <c r="S126" s="24">
        <f t="shared" si="380"/>
        <v>3.2033529011392594</v>
      </c>
      <c r="T126" s="24">
        <f t="shared" si="380"/>
        <v>3.2063236898466791</v>
      </c>
      <c r="U126" s="24">
        <f t="shared" si="380"/>
        <v>2.9480645859697279</v>
      </c>
      <c r="V126" s="24">
        <f t="shared" si="380"/>
        <v>3.219540740326341</v>
      </c>
      <c r="W126" s="24">
        <f t="shared" si="380"/>
        <v>3.4056527046615095</v>
      </c>
      <c r="X126" s="24">
        <f t="shared" si="380"/>
        <v>3.4638624506835094</v>
      </c>
      <c r="Y126" s="24">
        <f t="shared" si="380"/>
        <v>3.2825546587436976</v>
      </c>
      <c r="Z126" s="24">
        <f t="shared" si="380"/>
        <v>3.4735634760922207</v>
      </c>
      <c r="AA126" s="24">
        <f t="shared" si="380"/>
        <v>3.3238325035902743</v>
      </c>
      <c r="AB126" s="24">
        <f t="shared" si="380"/>
        <v>3.7884664024040076</v>
      </c>
      <c r="AC126" s="24">
        <f t="shared" si="380"/>
        <v>3.6510148689294502</v>
      </c>
      <c r="AD126" s="24">
        <f t="shared" si="380"/>
        <v>3.7773784587434935</v>
      </c>
      <c r="AE126" s="24">
        <f t="shared" si="380"/>
        <v>4.1099701809219074</v>
      </c>
      <c r="AF126" s="24">
        <f t="shared" si="380"/>
        <v>3.3235168305849045</v>
      </c>
      <c r="AG126" s="24">
        <f t="shared" si="380"/>
        <v>3.4609922377811162</v>
      </c>
      <c r="AH126" s="24">
        <f t="shared" si="380"/>
        <v>3.2741715329712231</v>
      </c>
      <c r="AI126" s="24">
        <f t="shared" si="380"/>
        <v>3.3292219680558119</v>
      </c>
      <c r="AJ126" s="24">
        <f t="shared" si="380"/>
        <v>2.8036419237270112</v>
      </c>
      <c r="AK126" s="24">
        <f t="shared" si="380"/>
        <v>2.765849044335821</v>
      </c>
      <c r="AL126" s="24">
        <f t="shared" si="380"/>
        <v>3.1974179797995617</v>
      </c>
      <c r="AM126" s="24">
        <f t="shared" si="380"/>
        <v>2.7974993393016141</v>
      </c>
      <c r="AN126" s="24">
        <f t="shared" si="380"/>
        <v>3.4798825043306563</v>
      </c>
      <c r="AO126" s="24">
        <f t="shared" si="380"/>
        <v>3.3663566399654492</v>
      </c>
      <c r="AP126" s="24">
        <f t="shared" si="380"/>
        <v>3.3680275961154327</v>
      </c>
      <c r="AQ126" s="24">
        <f t="shared" si="380"/>
        <v>3.0234407123933433</v>
      </c>
      <c r="AR126" s="24">
        <f t="shared" si="380"/>
        <v>2.9114711088241196</v>
      </c>
      <c r="AS126" s="24">
        <f t="shared" si="380"/>
        <v>3.0241031753493384</v>
      </c>
      <c r="AT126" s="24">
        <f t="shared" si="380"/>
        <v>3.1641427007031466</v>
      </c>
      <c r="AU126" s="24">
        <f t="shared" si="380"/>
        <v>3.3390454392229518</v>
      </c>
      <c r="AV126" s="24">
        <f t="shared" si="380"/>
        <v>2.9618296117596095</v>
      </c>
      <c r="AW126" s="24">
        <f t="shared" si="380"/>
        <v>3.931596390531463</v>
      </c>
      <c r="AX126" s="83">
        <f>AX45</f>
        <v>2.7725347287356787</v>
      </c>
      <c r="AY126" s="83">
        <f t="shared" ref="AY126:DB126" si="381">AY45</f>
        <v>2.6901383995337844</v>
      </c>
      <c r="AZ126" s="83">
        <f t="shared" si="381"/>
        <v>2.8472902965071953</v>
      </c>
      <c r="BA126" s="83">
        <f t="shared" si="381"/>
        <v>2.7996373090737223</v>
      </c>
      <c r="BB126" s="83">
        <f t="shared" si="381"/>
        <v>2.7400990823278719</v>
      </c>
      <c r="BC126" s="83">
        <f t="shared" si="381"/>
        <v>2.7351619423109028</v>
      </c>
      <c r="BD126" s="83">
        <f t="shared" si="381"/>
        <v>3.1369613084038179</v>
      </c>
      <c r="BE126" s="83">
        <f t="shared" si="381"/>
        <v>3.1704570239271401</v>
      </c>
      <c r="BF126" s="83">
        <f t="shared" si="381"/>
        <v>3.0834512525870914</v>
      </c>
      <c r="BG126" s="83">
        <f t="shared" si="381"/>
        <v>2.5742412458607844</v>
      </c>
      <c r="BH126" s="83">
        <f t="shared" si="381"/>
        <v>2.6132776535416236</v>
      </c>
      <c r="BI126" s="83">
        <f t="shared" si="381"/>
        <v>2.5700789997999496</v>
      </c>
      <c r="BJ126" s="83">
        <f t="shared" si="381"/>
        <v>2.442544965974303</v>
      </c>
      <c r="BK126" s="83">
        <f t="shared" si="381"/>
        <v>3.3560121354646784</v>
      </c>
      <c r="BL126" s="83">
        <f t="shared" si="381"/>
        <v>2.7926094835164581</v>
      </c>
      <c r="BM126" s="83">
        <f t="shared" si="381"/>
        <v>3.1743834984134716</v>
      </c>
      <c r="BN126" s="83">
        <f t="shared" si="381"/>
        <v>4.0050115032704943</v>
      </c>
      <c r="BO126" s="83">
        <f t="shared" si="381"/>
        <v>3.7256257367205099</v>
      </c>
      <c r="BP126" s="83">
        <f t="shared" si="381"/>
        <v>4.6470548849400863</v>
      </c>
      <c r="BQ126" s="83">
        <f t="shared" si="381"/>
        <v>4.4444640437578906</v>
      </c>
      <c r="BR126" s="83">
        <f t="shared" si="381"/>
        <v>5.2810005196324372</v>
      </c>
      <c r="BS126" s="83">
        <f t="shared" si="381"/>
        <v>4.3478503894509402</v>
      </c>
      <c r="BT126" s="83">
        <f t="shared" si="381"/>
        <v>4.0282909836993213</v>
      </c>
      <c r="BU126" s="83">
        <f t="shared" si="381"/>
        <v>4.7721791222057162</v>
      </c>
      <c r="BV126" s="83">
        <f t="shared" si="381"/>
        <v>6.0021545799579652</v>
      </c>
      <c r="BW126" s="83">
        <f t="shared" si="381"/>
        <v>5.6016992073974654</v>
      </c>
      <c r="BX126" s="83">
        <f t="shared" si="381"/>
        <v>2.9824160034840084</v>
      </c>
      <c r="BY126" s="83">
        <f t="shared" si="381"/>
        <v>2.8091261442858566</v>
      </c>
      <c r="BZ126" s="83">
        <f t="shared" si="381"/>
        <v>3.1075304823685377</v>
      </c>
      <c r="CA126" s="83">
        <f t="shared" si="381"/>
        <v>2.9387359423380266</v>
      </c>
      <c r="CB126" s="83">
        <f t="shared" si="381"/>
        <v>2.8896574569198399</v>
      </c>
      <c r="CC126" s="83">
        <f t="shared" si="381"/>
        <v>3.4046359201325052</v>
      </c>
      <c r="CD126" s="83">
        <f t="shared" si="381"/>
        <v>3.0058460318182916</v>
      </c>
      <c r="CE126" s="83">
        <f t="shared" si="381"/>
        <v>2.9778162832485773</v>
      </c>
      <c r="CF126" s="83">
        <f t="shared" si="381"/>
        <v>2.9904540657758321</v>
      </c>
      <c r="CG126" s="83">
        <f t="shared" si="381"/>
        <v>2.9526029797818132</v>
      </c>
      <c r="CH126" s="83">
        <f t="shared" si="381"/>
        <v>3.858557352094095</v>
      </c>
      <c r="CI126" s="83">
        <f t="shared" si="381"/>
        <v>3.4269031580304894</v>
      </c>
      <c r="CJ126" s="83">
        <f t="shared" si="381"/>
        <v>3.1690854338084833</v>
      </c>
      <c r="CK126" s="83">
        <f t="shared" si="381"/>
        <v>3.235802328124743</v>
      </c>
      <c r="CL126" s="83">
        <f t="shared" si="381"/>
        <v>3.0680758782872641</v>
      </c>
      <c r="CM126" s="83">
        <f t="shared" si="381"/>
        <v>3.1138435183999302</v>
      </c>
      <c r="CN126" s="83">
        <f t="shared" si="381"/>
        <v>3.349330008120917</v>
      </c>
      <c r="CO126" s="83">
        <f t="shared" si="381"/>
        <v>3.4063738316308578</v>
      </c>
      <c r="CP126" s="83">
        <f t="shared" si="381"/>
        <v>3.3078760576175457</v>
      </c>
      <c r="CQ126" s="83">
        <f t="shared" si="381"/>
        <v>3.2162013052536618</v>
      </c>
      <c r="CR126" s="24">
        <f t="shared" si="381"/>
        <v>2.9427331466000703</v>
      </c>
      <c r="CS126" s="24">
        <f t="shared" si="381"/>
        <v>3.1656553854669562</v>
      </c>
      <c r="CT126" s="24">
        <f t="shared" si="381"/>
        <v>2.8155978704285505</v>
      </c>
      <c r="CU126" s="24">
        <f t="shared" si="381"/>
        <v>3.9239945245597112</v>
      </c>
      <c r="CV126" s="24">
        <f t="shared" si="381"/>
        <v>3.1849745256744129</v>
      </c>
      <c r="CW126" s="24">
        <f t="shared" si="381"/>
        <v>3.1522971121054879</v>
      </c>
      <c r="CX126" s="24">
        <f t="shared" si="381"/>
        <v>3.224312116383226</v>
      </c>
      <c r="CY126" s="24">
        <f t="shared" si="381"/>
        <v>3.1636113341461733</v>
      </c>
      <c r="CZ126" s="24">
        <f t="shared" si="381"/>
        <v>2.9702116190362831</v>
      </c>
      <c r="DA126" s="24">
        <f t="shared" si="381"/>
        <v>2.8357554507609208</v>
      </c>
      <c r="DB126" s="24">
        <f t="shared" si="381"/>
        <v>3.5889867236022091</v>
      </c>
      <c r="DC126" s="26">
        <f t="shared" si="380"/>
        <v>5.5865117955382129</v>
      </c>
      <c r="DD126" s="26">
        <f t="shared" si="380"/>
        <v>7.1812855966478786</v>
      </c>
      <c r="DE126" s="26">
        <f t="shared" si="380"/>
        <v>7.1456816104682925</v>
      </c>
      <c r="DF126" s="26">
        <f t="shared" si="380"/>
        <v>5.6351872505369247</v>
      </c>
      <c r="DG126" s="26">
        <f t="shared" si="380"/>
        <v>5.7111069609590075</v>
      </c>
      <c r="DH126" s="26">
        <f t="shared" si="380"/>
        <v>6.1657768685424825</v>
      </c>
      <c r="DI126" s="26">
        <f t="shared" si="380"/>
        <v>6.0924590102482918</v>
      </c>
      <c r="DJ126" s="26">
        <f t="shared" si="380"/>
        <v>6.1784105609968307</v>
      </c>
      <c r="DK126" s="26">
        <f t="shared" si="380"/>
        <v>6.2213419015959062</v>
      </c>
      <c r="DL126" s="26">
        <f t="shared" si="380"/>
        <v>6.223013466364546</v>
      </c>
      <c r="DM126" s="26">
        <f t="shared" si="380"/>
        <v>6.8349363843284507</v>
      </c>
      <c r="DN126" s="26">
        <f t="shared" si="380"/>
        <v>6.1159383211857357</v>
      </c>
      <c r="DO126" s="26">
        <f t="shared" si="380"/>
        <v>5.957235451859308</v>
      </c>
      <c r="DP126" s="26">
        <f t="shared" si="380"/>
        <v>5.9514517027457456</v>
      </c>
      <c r="DQ126" s="26">
        <v>6.4980331225698791</v>
      </c>
      <c r="DR126" s="26">
        <v>6.7500682113779513</v>
      </c>
      <c r="DS126" s="26">
        <v>8.4019886161651307</v>
      </c>
      <c r="DT126" s="26">
        <v>6.656430867659604</v>
      </c>
      <c r="DU126" s="26">
        <v>6.325461197623949</v>
      </c>
      <c r="DV126" s="26">
        <v>6.5220744461654689</v>
      </c>
      <c r="DW126" s="26">
        <f t="shared" si="380"/>
        <v>10.745003279711728</v>
      </c>
      <c r="DX126" s="26">
        <f t="shared" si="380"/>
        <v>6.7878155039775461</v>
      </c>
      <c r="DY126" s="26">
        <f t="shared" si="380"/>
        <v>6.5737966596702382</v>
      </c>
      <c r="DZ126" s="26">
        <f t="shared" ref="DZ126:EQ126" si="382">DZ45</f>
        <v>6.4778300422490052</v>
      </c>
      <c r="EA126" s="26">
        <f t="shared" si="382"/>
        <v>11.871616043856037</v>
      </c>
      <c r="EB126" s="26">
        <f t="shared" si="382"/>
        <v>6.8076014868957593</v>
      </c>
      <c r="EC126" s="26">
        <f t="shared" si="382"/>
        <v>7.8300337717008333</v>
      </c>
      <c r="ED126" s="26">
        <f t="shared" si="382"/>
        <v>7.3107620053737676</v>
      </c>
      <c r="EE126" s="26">
        <f t="shared" si="382"/>
        <v>5.4899905122759982</v>
      </c>
      <c r="EF126" s="26">
        <f t="shared" si="382"/>
        <v>7.3645667522869811</v>
      </c>
      <c r="EG126" s="26">
        <f t="shared" si="382"/>
        <v>9.1347066581770271</v>
      </c>
      <c r="EH126" s="26">
        <f t="shared" si="382"/>
        <v>3.4573341246033102</v>
      </c>
      <c r="EI126" s="26">
        <f t="shared" si="382"/>
        <v>3.0092106151290645</v>
      </c>
      <c r="EJ126" s="26">
        <f t="shared" si="382"/>
        <v>4.6001048091142316</v>
      </c>
      <c r="EK126" s="26">
        <f t="shared" si="382"/>
        <v>3.8932825009842462</v>
      </c>
      <c r="EL126" s="26">
        <f t="shared" si="382"/>
        <v>4.7967971827389251</v>
      </c>
      <c r="EM126" s="26">
        <f t="shared" si="382"/>
        <v>5.9263882172241189</v>
      </c>
      <c r="EN126" s="26">
        <f t="shared" si="382"/>
        <v>6.0452663336734114</v>
      </c>
      <c r="EO126" s="26">
        <f t="shared" si="382"/>
        <v>6.5311683044592046</v>
      </c>
      <c r="EP126" s="26">
        <f t="shared" si="382"/>
        <v>6.8923879628015188</v>
      </c>
      <c r="EQ126" s="26">
        <f t="shared" si="382"/>
        <v>6.7689984758101236</v>
      </c>
      <c r="ER126" s="27">
        <v>2.0591722273602318</v>
      </c>
      <c r="ES126" s="27">
        <v>1.9472773301139159</v>
      </c>
      <c r="ET126" s="27">
        <v>1.8680839902568369</v>
      </c>
      <c r="EU126" s="27">
        <v>2.9330867152109086</v>
      </c>
      <c r="EV126" s="27">
        <v>2.2745458257633517</v>
      </c>
      <c r="EW126" s="27">
        <v>1.7920888735227043</v>
      </c>
      <c r="EX126" s="27">
        <v>2.9196266111119895</v>
      </c>
      <c r="EY126" s="27">
        <v>2.1359972210761873</v>
      </c>
      <c r="EZ126" s="27">
        <v>2.0182229010231993</v>
      </c>
      <c r="FA126" s="27">
        <v>2.2138395223020821</v>
      </c>
      <c r="FB126" s="27">
        <v>2.1608379504411372</v>
      </c>
      <c r="FC126" s="27">
        <v>2.1123924961415939</v>
      </c>
      <c r="FD126" s="27">
        <v>2.3182969336486559</v>
      </c>
      <c r="FE126" s="27">
        <v>2.123301744530889</v>
      </c>
      <c r="FF126" s="27">
        <v>2.4792134570990743</v>
      </c>
      <c r="FG126" s="27">
        <v>2.7089885763313832</v>
      </c>
      <c r="FH126" s="27">
        <v>2.6087185541590494</v>
      </c>
      <c r="FI126" s="27">
        <v>2.3243403711759996</v>
      </c>
      <c r="FJ126" s="27">
        <v>2.2533909397452545</v>
      </c>
      <c r="FK126" s="27">
        <v>2.7143916020185839</v>
      </c>
      <c r="FL126" s="27">
        <v>2.1806478790557611</v>
      </c>
      <c r="FM126" s="27">
        <v>2.1252626834797912</v>
      </c>
      <c r="FN126" s="27">
        <v>2.6254068308057832</v>
      </c>
      <c r="FO126" s="27">
        <v>2.6090645734525681</v>
      </c>
      <c r="FP126" s="27">
        <v>1.9924253269743388</v>
      </c>
      <c r="FQ126" s="27">
        <v>1.8068970111071634</v>
      </c>
      <c r="FR126" s="27">
        <v>1.8367527899397451</v>
      </c>
      <c r="FS126" s="27">
        <v>2.5290595599930166</v>
      </c>
      <c r="FT126" s="27">
        <v>2.5037101200885195</v>
      </c>
      <c r="FU126" s="27">
        <v>2.3150891155940281</v>
      </c>
      <c r="FV126" s="27">
        <f>FV45</f>
        <v>2.181125059137158</v>
      </c>
      <c r="FW126" s="27">
        <f t="shared" ref="FW126:GY126" si="383">FW45</f>
        <v>2.1518199843138333</v>
      </c>
      <c r="FX126" s="27">
        <f t="shared" si="383"/>
        <v>2.2963458121938882</v>
      </c>
      <c r="FY126" s="27">
        <f t="shared" si="383"/>
        <v>2.6996503317729061</v>
      </c>
      <c r="FZ126" s="27">
        <f t="shared" si="383"/>
        <v>2.5062300823700392</v>
      </c>
      <c r="GA126" s="27">
        <f t="shared" si="383"/>
        <v>2.6416543469929468</v>
      </c>
      <c r="GB126" s="27">
        <f t="shared" si="383"/>
        <v>2.9614872424530976</v>
      </c>
      <c r="GC126" s="27">
        <f t="shared" si="383"/>
        <v>2.001806882223462</v>
      </c>
      <c r="GD126" s="27">
        <f t="shared" si="383"/>
        <v>1.9571425263433364</v>
      </c>
      <c r="GE126" s="27">
        <f t="shared" si="383"/>
        <v>1.942877755967565</v>
      </c>
      <c r="GF126" s="27">
        <f t="shared" si="383"/>
        <v>2.0442188582076102</v>
      </c>
      <c r="GG126" s="27">
        <f t="shared" si="383"/>
        <v>2.2948300221775901</v>
      </c>
      <c r="GH126" s="27">
        <f t="shared" si="383"/>
        <v>2.0931261620920742</v>
      </c>
      <c r="GI126" s="27">
        <f t="shared" si="383"/>
        <v>2.2771704628307599</v>
      </c>
      <c r="GJ126" s="27">
        <f t="shared" si="383"/>
        <v>2.5725205821088659</v>
      </c>
      <c r="GK126" s="27">
        <f t="shared" si="383"/>
        <v>3.0833097227302888</v>
      </c>
      <c r="GL126" s="27">
        <f t="shared" si="383"/>
        <v>2.5755250319924916</v>
      </c>
      <c r="GM126" s="27">
        <f t="shared" si="383"/>
        <v>2.8155956423956612</v>
      </c>
      <c r="GN126" s="27">
        <f t="shared" si="383"/>
        <v>2.0775008048370682</v>
      </c>
      <c r="GO126" s="27">
        <f t="shared" si="383"/>
        <v>2.9256391178851033</v>
      </c>
      <c r="GP126" s="27">
        <f t="shared" si="383"/>
        <v>3.0778425264891798</v>
      </c>
      <c r="GQ126" s="27">
        <f t="shared" si="383"/>
        <v>2.7909715405528055</v>
      </c>
      <c r="GR126" s="27">
        <f t="shared" si="383"/>
        <v>2.6501894086281701</v>
      </c>
      <c r="GS126" s="27">
        <f t="shared" si="383"/>
        <v>2.5774222114239085</v>
      </c>
      <c r="GT126" s="27">
        <f t="shared" si="383"/>
        <v>2.249656736651835</v>
      </c>
      <c r="GU126" s="27">
        <f t="shared" si="383"/>
        <v>2.1454437305102854</v>
      </c>
      <c r="GV126" s="27">
        <f t="shared" si="383"/>
        <v>4.0837648019048807</v>
      </c>
      <c r="GW126" s="27">
        <f t="shared" si="383"/>
        <v>3.0186982081779705</v>
      </c>
      <c r="GX126" s="27">
        <f t="shared" si="383"/>
        <v>2.4526406441138247</v>
      </c>
      <c r="GY126" s="27">
        <f t="shared" si="383"/>
        <v>3.1289583119360214</v>
      </c>
      <c r="GZ126" s="27">
        <f>GZ45</f>
        <v>1.9211960731371986</v>
      </c>
      <c r="HA126" s="27">
        <f t="shared" ref="HA126:IS126" si="384">HA45</f>
        <v>2.9056293698063449</v>
      </c>
      <c r="HB126" s="27">
        <f t="shared" si="384"/>
        <v>2.3152838015844397</v>
      </c>
      <c r="HC126" s="27">
        <f t="shared" si="384"/>
        <v>1.989886510962724</v>
      </c>
      <c r="HD126" s="27">
        <f t="shared" si="384"/>
        <v>2.007764575788757</v>
      </c>
      <c r="HE126" s="27">
        <f t="shared" si="384"/>
        <v>2.109213113664111</v>
      </c>
      <c r="HF126" s="27">
        <f t="shared" si="384"/>
        <v>2.2749425102546912</v>
      </c>
      <c r="HG126" s="27">
        <f t="shared" si="384"/>
        <v>2.4550001227735354</v>
      </c>
      <c r="HH126" s="27">
        <f t="shared" si="384"/>
        <v>2.4547498861635511</v>
      </c>
      <c r="HI126" s="27">
        <f t="shared" si="384"/>
        <v>2.5290595599930166</v>
      </c>
      <c r="HJ126" s="27">
        <f t="shared" si="384"/>
        <v>2.5037101200885195</v>
      </c>
      <c r="HK126" s="27">
        <f t="shared" si="384"/>
        <v>2.4653249449521368</v>
      </c>
      <c r="HL126" s="27">
        <f t="shared" si="384"/>
        <v>2.0415843217774379</v>
      </c>
      <c r="HM126" s="27">
        <f t="shared" si="384"/>
        <v>2.9277256598619892</v>
      </c>
      <c r="HN126" s="27">
        <f t="shared" si="384"/>
        <v>1.8856119772545592</v>
      </c>
      <c r="HO126" s="27">
        <f t="shared" si="384"/>
        <v>1.865045375255963</v>
      </c>
      <c r="HP126" s="27">
        <f t="shared" si="384"/>
        <v>2.0470539644434904</v>
      </c>
      <c r="HQ126" s="27">
        <f t="shared" si="384"/>
        <v>1.9404775052707741</v>
      </c>
      <c r="HR126" s="27">
        <f t="shared" si="384"/>
        <v>2.3322999772880193</v>
      </c>
      <c r="HS126" s="27">
        <f t="shared" si="384"/>
        <v>2.208490331474402</v>
      </c>
      <c r="HT126" s="27">
        <f t="shared" si="384"/>
        <v>1.9934070922707454</v>
      </c>
      <c r="HU126" s="27">
        <f t="shared" si="384"/>
        <v>2.1360553895958092</v>
      </c>
      <c r="HV126" s="27">
        <f t="shared" si="384"/>
        <v>2.663926272052985</v>
      </c>
      <c r="HW126" s="27">
        <f t="shared" si="384"/>
        <v>3.3360192776172997</v>
      </c>
      <c r="HX126" s="27">
        <f t="shared" si="384"/>
        <v>1.9173048111114785</v>
      </c>
      <c r="HY126" s="27">
        <f t="shared" si="384"/>
        <v>1.9168000015076196</v>
      </c>
      <c r="HZ126" s="27">
        <f t="shared" si="384"/>
        <v>1.8367527899397451</v>
      </c>
      <c r="IA126" s="27">
        <f t="shared" si="384"/>
        <v>1.9242979336435999</v>
      </c>
      <c r="IB126" s="27">
        <f t="shared" si="384"/>
        <v>1.7797884295203512</v>
      </c>
      <c r="IC126" s="27">
        <f t="shared" si="384"/>
        <v>2.1563524738690303</v>
      </c>
      <c r="ID126" s="27">
        <f t="shared" si="384"/>
        <v>1.9924253269743388</v>
      </c>
      <c r="IE126" s="27">
        <f t="shared" si="384"/>
        <v>2.0752867333529923</v>
      </c>
      <c r="IF126" s="27">
        <f t="shared" si="384"/>
        <v>1.7011943484667433</v>
      </c>
      <c r="IG126" s="27">
        <f t="shared" si="384"/>
        <v>1.9459358560393065</v>
      </c>
      <c r="IH126" s="27">
        <f t="shared" si="384"/>
        <v>1.7034178339164474</v>
      </c>
      <c r="II126" s="27">
        <f t="shared" si="384"/>
        <v>1.8068970111071634</v>
      </c>
      <c r="IJ126" s="27">
        <f t="shared" si="384"/>
        <v>1.9714939620008747</v>
      </c>
      <c r="IK126" s="27">
        <f t="shared" si="384"/>
        <v>2.0942330253465391</v>
      </c>
      <c r="IL126" s="27">
        <f t="shared" si="384"/>
        <v>2.0873592839001631</v>
      </c>
      <c r="IM126" s="27">
        <f t="shared" si="384"/>
        <v>1.9810572646562332</v>
      </c>
      <c r="IN126" s="27">
        <f t="shared" si="384"/>
        <v>1.9829931203462696</v>
      </c>
      <c r="IO126" s="27">
        <f t="shared" si="384"/>
        <v>2.4627188116449097</v>
      </c>
      <c r="IP126" s="27">
        <f t="shared" si="384"/>
        <v>2.1070076284221062</v>
      </c>
      <c r="IQ126" s="27">
        <f t="shared" si="384"/>
        <v>1.8569964164269912</v>
      </c>
      <c r="IR126" s="27">
        <f t="shared" si="384"/>
        <v>1.9827847052008956</v>
      </c>
      <c r="IS126" s="27">
        <f t="shared" si="384"/>
        <v>1.7782492677912927</v>
      </c>
      <c r="IT126" s="27">
        <f>IT45</f>
        <v>2.3424186065621564</v>
      </c>
      <c r="IU126" s="27">
        <f t="shared" ref="IU126:JJ126" si="385">IU45</f>
        <v>2.6418498010853493</v>
      </c>
      <c r="IV126" s="27">
        <f t="shared" si="385"/>
        <v>2.4794077873165716</v>
      </c>
      <c r="IW126" s="27">
        <f t="shared" si="385"/>
        <v>3.3171060946725732</v>
      </c>
      <c r="IX126" s="27">
        <f t="shared" si="385"/>
        <v>2.9648033310046267</v>
      </c>
      <c r="IY126" s="27">
        <f t="shared" si="385"/>
        <v>1.8259786221319305</v>
      </c>
      <c r="IZ126" s="27">
        <f t="shared" si="385"/>
        <v>1.5983551526668727</v>
      </c>
      <c r="JA126" s="27">
        <f t="shared" si="385"/>
        <v>2.0361964511558779</v>
      </c>
      <c r="JB126" s="27">
        <f t="shared" si="385"/>
        <v>1.9488843254207826</v>
      </c>
      <c r="JC126" s="27">
        <f t="shared" si="385"/>
        <v>1.8642015397410292</v>
      </c>
      <c r="JD126" s="27">
        <f t="shared" si="385"/>
        <v>1.5547144853070196</v>
      </c>
      <c r="JE126" s="27">
        <f t="shared" si="385"/>
        <v>1.8293843672003649</v>
      </c>
      <c r="JF126" s="27">
        <f t="shared" si="385"/>
        <v>1.7369393630246246</v>
      </c>
      <c r="JG126" s="27">
        <f t="shared" si="385"/>
        <v>2.3844008717107492</v>
      </c>
      <c r="JH126" s="27">
        <f t="shared" si="385"/>
        <v>1.7522232888722045</v>
      </c>
      <c r="JI126" s="27">
        <f t="shared" si="385"/>
        <v>1.909567626835714</v>
      </c>
      <c r="JJ126" s="27">
        <f t="shared" si="385"/>
        <v>1.7851448089057429</v>
      </c>
      <c r="JK126" s="27">
        <f>JK45</f>
        <v>1.9015078026879118</v>
      </c>
      <c r="JL126" s="27">
        <f t="shared" ref="JL126:LS126" si="386">JL45</f>
        <v>1.8766488950768896</v>
      </c>
      <c r="JM126" s="27">
        <f t="shared" si="386"/>
        <v>1.953751175395428</v>
      </c>
      <c r="JN126" s="27">
        <f t="shared" si="386"/>
        <v>1.7819826035435398</v>
      </c>
      <c r="JO126" s="27">
        <f t="shared" si="386"/>
        <v>2.0900026530042695</v>
      </c>
      <c r="JP126" s="27">
        <f t="shared" si="386"/>
        <v>2.0460953345049568</v>
      </c>
      <c r="JQ126" s="27">
        <f t="shared" si="386"/>
        <v>2.3169954471551248</v>
      </c>
      <c r="JR126" s="27">
        <f t="shared" si="386"/>
        <v>2.0458258514808403</v>
      </c>
      <c r="JS126" s="27">
        <f t="shared" si="386"/>
        <v>2.6024901031987882</v>
      </c>
      <c r="JT126" s="27">
        <f t="shared" si="386"/>
        <v>2.3507913255049915</v>
      </c>
      <c r="JU126" s="27">
        <f t="shared" si="386"/>
        <v>1.8799120595811545</v>
      </c>
      <c r="JV126" s="27">
        <f t="shared" si="386"/>
        <v>2.2802078616216712</v>
      </c>
      <c r="JW126" s="27">
        <f t="shared" si="386"/>
        <v>2.0497650540746055</v>
      </c>
      <c r="JX126" s="27">
        <f t="shared" si="386"/>
        <v>2.6087578081623573</v>
      </c>
      <c r="JY126" s="27">
        <f t="shared" si="386"/>
        <v>2.1100967989092068</v>
      </c>
      <c r="JZ126" s="27">
        <f t="shared" si="386"/>
        <v>2.3443342348418224</v>
      </c>
      <c r="KA126" s="27">
        <f t="shared" si="386"/>
        <v>2.2202398547372528</v>
      </c>
      <c r="KB126" s="27">
        <f t="shared" si="386"/>
        <v>2.3004405952991296</v>
      </c>
      <c r="KC126" s="27">
        <f t="shared" si="386"/>
        <v>1.8673150212155745</v>
      </c>
      <c r="KD126" s="27">
        <f t="shared" si="386"/>
        <v>2.6381407166767676</v>
      </c>
      <c r="KE126" s="27">
        <f t="shared" si="386"/>
        <v>1.8341448714955051</v>
      </c>
      <c r="KF126" s="27">
        <f t="shared" si="386"/>
        <v>2.3160611487706029</v>
      </c>
      <c r="KG126" s="27">
        <f t="shared" si="386"/>
        <v>2.0992632059174752</v>
      </c>
      <c r="KH126" s="27">
        <f t="shared" si="386"/>
        <v>2.3775167134399573</v>
      </c>
      <c r="KI126" s="27">
        <f t="shared" si="386"/>
        <v>2.5325016360557315</v>
      </c>
      <c r="KJ126" s="27">
        <f t="shared" si="386"/>
        <v>2.2201604408702318</v>
      </c>
      <c r="KK126" s="27">
        <f t="shared" si="386"/>
        <v>2.0867598274865107</v>
      </c>
      <c r="KL126" s="27">
        <f t="shared" si="386"/>
        <v>2.077890865488135</v>
      </c>
      <c r="KM126" s="238">
        <f t="shared" si="386"/>
        <v>1.9694335710255799</v>
      </c>
      <c r="KN126" s="238">
        <f t="shared" si="386"/>
        <v>1.7743168415070807</v>
      </c>
      <c r="KO126" s="239">
        <f t="shared" si="386"/>
        <v>3.396283345609231</v>
      </c>
      <c r="KP126" s="239">
        <f t="shared" si="386"/>
        <v>2.8476612608094745</v>
      </c>
      <c r="KQ126" s="239">
        <f t="shared" si="386"/>
        <v>2.8233345486210064</v>
      </c>
      <c r="KR126" s="239">
        <f t="shared" si="386"/>
        <v>3.233765503589376</v>
      </c>
      <c r="KS126" s="239">
        <f t="shared" si="386"/>
        <v>3.1209129751160822</v>
      </c>
      <c r="KT126" s="239">
        <f t="shared" si="386"/>
        <v>2.9551264015148146</v>
      </c>
      <c r="KU126" s="239">
        <f t="shared" si="386"/>
        <v>3.4586030459132155</v>
      </c>
      <c r="KV126" s="239">
        <f t="shared" si="386"/>
        <v>3.1939331086942442</v>
      </c>
      <c r="KW126" s="239">
        <f t="shared" si="386"/>
        <v>3.9366650615093137</v>
      </c>
      <c r="KX126" s="239">
        <f t="shared" si="386"/>
        <v>4.1477367989715503</v>
      </c>
      <c r="KY126" s="239">
        <f t="shared" si="386"/>
        <v>4.1345305939943557</v>
      </c>
      <c r="KZ126" s="239">
        <f t="shared" si="386"/>
        <v>4.1949480228539038</v>
      </c>
      <c r="LA126" s="239">
        <f t="shared" si="386"/>
        <v>3.976174700815692</v>
      </c>
      <c r="LB126" s="239">
        <f t="shared" si="386"/>
        <v>3.4776383921797143</v>
      </c>
      <c r="LC126" s="239">
        <f t="shared" si="386"/>
        <v>3.3301727775223706</v>
      </c>
      <c r="LD126" s="239">
        <f t="shared" si="386"/>
        <v>3.3661296717971707</v>
      </c>
      <c r="LE126" s="239">
        <f t="shared" si="386"/>
        <v>2.8682976509989224</v>
      </c>
      <c r="LF126" s="239">
        <f t="shared" si="386"/>
        <v>3.2172570527928119</v>
      </c>
      <c r="LG126" s="239">
        <f t="shared" si="386"/>
        <v>2.1653802931504749</v>
      </c>
      <c r="LH126" s="239">
        <f t="shared" si="386"/>
        <v>2.061266266096117</v>
      </c>
      <c r="LI126" s="239">
        <f t="shared" si="386"/>
        <v>2.7757634552010209</v>
      </c>
      <c r="LJ126" s="239">
        <f t="shared" si="386"/>
        <v>4.6010171730502414</v>
      </c>
      <c r="LK126" s="239">
        <f t="shared" si="386"/>
        <v>4.3883082980807071</v>
      </c>
      <c r="LL126" s="239">
        <f t="shared" si="386"/>
        <v>3.4559068557061856</v>
      </c>
      <c r="LM126" s="240">
        <f t="shared" si="386"/>
        <v>2.0988339896478827</v>
      </c>
      <c r="LN126" s="240">
        <f t="shared" si="386"/>
        <v>2.3003953661470935</v>
      </c>
      <c r="LO126" s="240">
        <f t="shared" si="386"/>
        <v>1.7889522857027285</v>
      </c>
      <c r="LP126" s="240">
        <f t="shared" si="386"/>
        <v>2.296702984793356</v>
      </c>
      <c r="LQ126" s="240">
        <f t="shared" si="386"/>
        <v>2.5980010204217874</v>
      </c>
      <c r="LR126" s="240">
        <f t="shared" si="386"/>
        <v>2.8734691651805924</v>
      </c>
      <c r="LS126" s="240">
        <f t="shared" si="386"/>
        <v>2.0368128513160859</v>
      </c>
      <c r="LT126" s="127">
        <f>LT45</f>
        <v>1.9886301842588954</v>
      </c>
      <c r="LU126" s="127">
        <f t="shared" ref="LU126:NE126" si="387">LU45</f>
        <v>1.880201180836728</v>
      </c>
      <c r="LV126" s="127">
        <f t="shared" si="387"/>
        <v>1.8074171563626651</v>
      </c>
      <c r="LW126" s="127">
        <f t="shared" si="387"/>
        <v>1.9477497529159919</v>
      </c>
      <c r="LX126" s="127">
        <f t="shared" si="387"/>
        <v>1.906012078208182</v>
      </c>
      <c r="LY126" s="127">
        <f t="shared" si="387"/>
        <v>1.957845411017296</v>
      </c>
      <c r="LZ126" s="127">
        <f t="shared" si="387"/>
        <v>2.1668177865628291</v>
      </c>
      <c r="MA126" s="127">
        <f t="shared" si="387"/>
        <v>2.24964592741334</v>
      </c>
      <c r="MB126" s="127">
        <f t="shared" si="387"/>
        <v>1.8280015996783188</v>
      </c>
      <c r="MC126" s="127">
        <f t="shared" si="387"/>
        <v>1.7757755233377874</v>
      </c>
      <c r="MD126" s="127">
        <f t="shared" si="387"/>
        <v>1.5891911688698668</v>
      </c>
      <c r="ME126" s="127">
        <f t="shared" si="387"/>
        <v>1.9226324038977727</v>
      </c>
      <c r="MF126" s="127">
        <f t="shared" si="387"/>
        <v>1.9210392428668157</v>
      </c>
      <c r="MG126" s="127">
        <f t="shared" si="387"/>
        <v>1.8133279430768816</v>
      </c>
      <c r="MH126" s="127">
        <f t="shared" si="387"/>
        <v>1.8870278243039744</v>
      </c>
      <c r="MI126" s="127">
        <f t="shared" si="387"/>
        <v>2.5381595174420184</v>
      </c>
      <c r="MJ126" s="127">
        <f t="shared" si="387"/>
        <v>2.0191371149193924</v>
      </c>
      <c r="MK126" s="127">
        <f t="shared" si="387"/>
        <v>2.1154548770491082</v>
      </c>
      <c r="ML126" s="127">
        <f t="shared" si="387"/>
        <v>3.62058335457384</v>
      </c>
      <c r="MM126" s="127">
        <f t="shared" si="387"/>
        <v>3.8241806467833932</v>
      </c>
      <c r="MN126" s="127">
        <f t="shared" si="387"/>
        <v>2.1169342979571359</v>
      </c>
      <c r="MO126" s="127">
        <f t="shared" si="387"/>
        <v>2.297748368962913</v>
      </c>
      <c r="MP126" s="127">
        <f t="shared" si="387"/>
        <v>2.2114707772533282</v>
      </c>
      <c r="MQ126" s="127">
        <f t="shared" si="387"/>
        <v>2.3671148100916297</v>
      </c>
      <c r="MR126" s="127">
        <f t="shared" si="387"/>
        <v>2.9449723578901108</v>
      </c>
      <c r="MS126" s="127">
        <f t="shared" si="387"/>
        <v>3.1032951830454563</v>
      </c>
      <c r="MT126" s="127">
        <f t="shared" si="387"/>
        <v>3.3766038357029569</v>
      </c>
      <c r="MU126" s="127">
        <f t="shared" si="387"/>
        <v>3.4803073090085515</v>
      </c>
      <c r="MV126" s="127">
        <f t="shared" si="387"/>
        <v>3.3384584448260957</v>
      </c>
      <c r="MW126" s="127">
        <f t="shared" si="387"/>
        <v>3.359322117117987</v>
      </c>
      <c r="MX126" s="127">
        <f t="shared" si="387"/>
        <v>3.4346065520140749</v>
      </c>
      <c r="MY126" s="127">
        <f t="shared" si="387"/>
        <v>3.4378532686847398</v>
      </c>
      <c r="MZ126" s="127">
        <f t="shared" si="387"/>
        <v>3.3929772943243299</v>
      </c>
      <c r="NA126" s="127">
        <f t="shared" si="387"/>
        <v>2.150244549766767</v>
      </c>
      <c r="NB126" s="127">
        <f t="shared" si="387"/>
        <v>2.2870159329121682</v>
      </c>
      <c r="NC126" s="127">
        <f t="shared" si="387"/>
        <v>2.4533987674639697</v>
      </c>
      <c r="ND126" s="127">
        <f t="shared" si="387"/>
        <v>2.5969672972347082</v>
      </c>
      <c r="NE126" s="127">
        <f t="shared" si="387"/>
        <v>2.2531106548790545</v>
      </c>
    </row>
    <row r="127" spans="1:369" s="47" customFormat="1" ht="14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46"/>
      <c r="HA127" s="46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46"/>
      <c r="IU127" s="46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  <c r="JI127" s="65"/>
      <c r="JJ127" s="65"/>
      <c r="JK127" s="46"/>
      <c r="JL127" s="46"/>
      <c r="JM127" s="65"/>
      <c r="JN127" s="65"/>
      <c r="JO127" s="65"/>
      <c r="JP127" s="65"/>
      <c r="JQ127" s="65"/>
      <c r="JR127" s="65"/>
      <c r="JS127" s="65"/>
      <c r="JT127" s="65"/>
      <c r="JU127" s="65"/>
      <c r="JV127" s="65"/>
      <c r="JW127" s="65"/>
      <c r="JX127" s="65"/>
      <c r="JY127" s="65"/>
      <c r="JZ127" s="65"/>
      <c r="KA127" s="65"/>
      <c r="KB127" s="65"/>
      <c r="KC127" s="65"/>
      <c r="KD127" s="27"/>
      <c r="KE127" s="27"/>
      <c r="KF127" s="27"/>
      <c r="KG127" s="27"/>
      <c r="KH127" s="27"/>
      <c r="KI127" s="27"/>
      <c r="KJ127" s="27"/>
      <c r="KK127" s="27"/>
      <c r="KL127" s="27"/>
      <c r="KM127" s="238"/>
      <c r="KN127" s="238"/>
      <c r="KO127" s="239"/>
      <c r="KP127" s="239"/>
      <c r="KQ127" s="239"/>
      <c r="KR127" s="239"/>
      <c r="KS127" s="239"/>
      <c r="KT127" s="239"/>
      <c r="KU127" s="239"/>
      <c r="KV127" s="239"/>
      <c r="KW127" s="239"/>
      <c r="KX127" s="239"/>
      <c r="KY127" s="239"/>
      <c r="KZ127" s="239"/>
      <c r="LA127" s="239"/>
      <c r="LB127" s="239"/>
      <c r="LC127" s="239"/>
      <c r="LD127" s="239"/>
      <c r="LE127" s="239"/>
      <c r="LF127" s="239"/>
      <c r="LG127" s="239"/>
      <c r="LH127" s="239"/>
      <c r="LI127" s="239"/>
      <c r="LJ127" s="239"/>
      <c r="LK127" s="239"/>
      <c r="LL127" s="239"/>
      <c r="LM127" s="240"/>
      <c r="LN127" s="240"/>
      <c r="LO127" s="240"/>
      <c r="LP127" s="240"/>
      <c r="LQ127" s="240"/>
      <c r="LR127" s="240"/>
      <c r="LS127" s="240"/>
      <c r="LT127" s="128"/>
      <c r="LU127" s="128"/>
      <c r="LV127" s="123"/>
      <c r="LW127" s="123"/>
      <c r="LX127" s="123"/>
      <c r="LY127" s="123"/>
      <c r="LZ127" s="123"/>
      <c r="MA127" s="123"/>
      <c r="MB127" s="123"/>
      <c r="MC127" s="123"/>
      <c r="MD127" s="123"/>
      <c r="ME127" s="123"/>
      <c r="MF127" s="123"/>
      <c r="MG127" s="123"/>
      <c r="MH127" s="123"/>
      <c r="MI127" s="123"/>
      <c r="MJ127" s="123"/>
      <c r="MK127" s="123"/>
      <c r="ML127" s="123"/>
      <c r="MM127" s="123"/>
      <c r="MN127" s="123"/>
      <c r="MO127" s="123"/>
      <c r="MP127" s="123"/>
      <c r="MQ127" s="123"/>
      <c r="MR127" s="123"/>
      <c r="MS127" s="123"/>
      <c r="MT127" s="123"/>
      <c r="MU127" s="123"/>
      <c r="MV127" s="123"/>
      <c r="MW127" s="123"/>
      <c r="MX127" s="123"/>
      <c r="MY127" s="123"/>
      <c r="MZ127" s="123"/>
      <c r="NA127" s="123"/>
      <c r="NB127" s="123"/>
      <c r="NC127" s="123"/>
      <c r="ND127" s="123"/>
      <c r="NE127" s="123"/>
    </row>
    <row r="128" spans="1:369" s="38" customFormat="1">
      <c r="A128" s="24" t="s">
        <v>246</v>
      </c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90"/>
      <c r="CC128" s="90"/>
      <c r="CD128" s="90"/>
      <c r="CE128" s="90"/>
      <c r="CF128" s="90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105"/>
      <c r="EN128" s="105"/>
      <c r="EO128" s="105"/>
      <c r="EP128" s="105"/>
      <c r="EQ128" s="105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27"/>
      <c r="HA128" s="27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27"/>
      <c r="IU128" s="27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  <c r="JI128" s="65"/>
      <c r="JJ128" s="65"/>
      <c r="JK128" s="27"/>
      <c r="JL128" s="27"/>
      <c r="JM128" s="65"/>
      <c r="JN128" s="65"/>
      <c r="JO128" s="65"/>
      <c r="JP128" s="65"/>
      <c r="JQ128" s="65"/>
      <c r="JR128" s="65"/>
      <c r="JS128" s="65"/>
      <c r="JT128" s="65"/>
      <c r="JU128" s="65"/>
      <c r="JV128" s="65"/>
      <c r="JW128" s="65"/>
      <c r="JX128" s="65"/>
      <c r="JY128" s="65"/>
      <c r="JZ128" s="65"/>
      <c r="KA128" s="65"/>
      <c r="KB128" s="65"/>
      <c r="KC128" s="65"/>
      <c r="KD128" s="65"/>
      <c r="KE128" s="65"/>
      <c r="KF128" s="65"/>
      <c r="KG128" s="65"/>
      <c r="KH128" s="65"/>
      <c r="KI128" s="65"/>
      <c r="KJ128" s="65"/>
      <c r="KK128" s="65"/>
      <c r="KL128" s="65"/>
      <c r="KM128" s="65"/>
      <c r="KN128" s="65"/>
      <c r="KO128" s="230"/>
      <c r="KP128" s="230"/>
      <c r="KQ128" s="230"/>
      <c r="KR128" s="230"/>
      <c r="KS128" s="230"/>
      <c r="KT128" s="230"/>
      <c r="KU128" s="230"/>
      <c r="KV128" s="230"/>
      <c r="KW128" s="230"/>
      <c r="KX128" s="230"/>
      <c r="KY128" s="230"/>
      <c r="KZ128" s="230"/>
      <c r="LA128" s="230"/>
      <c r="LB128" s="230"/>
      <c r="LC128" s="230"/>
      <c r="LD128" s="230"/>
      <c r="LE128" s="230"/>
      <c r="LF128" s="230"/>
      <c r="LG128" s="230"/>
      <c r="LH128" s="230"/>
      <c r="LI128" s="230"/>
      <c r="LJ128" s="230"/>
      <c r="LK128" s="230"/>
      <c r="LL128" s="230"/>
      <c r="LM128" s="230"/>
      <c r="LN128" s="230"/>
      <c r="LO128" s="230"/>
      <c r="LP128" s="230"/>
      <c r="LQ128" s="230"/>
      <c r="LR128" s="230"/>
      <c r="LS128" s="230"/>
      <c r="LT128" s="127"/>
      <c r="LU128" s="127"/>
      <c r="LV128" s="123"/>
      <c r="LW128" s="123"/>
      <c r="LX128" s="123"/>
      <c r="LY128" s="123"/>
      <c r="LZ128" s="123"/>
      <c r="MA128" s="123"/>
      <c r="MB128" s="123"/>
      <c r="MC128" s="123"/>
      <c r="MD128" s="123"/>
      <c r="ME128" s="123"/>
      <c r="MF128" s="123"/>
      <c r="MG128" s="123"/>
      <c r="MH128" s="123"/>
      <c r="MI128" s="123"/>
      <c r="MJ128" s="123"/>
      <c r="MK128" s="123"/>
      <c r="ML128" s="123"/>
      <c r="MM128" s="123"/>
      <c r="MN128" s="123"/>
      <c r="MO128" s="123"/>
      <c r="MP128" s="123"/>
      <c r="MQ128" s="123"/>
      <c r="MR128" s="123"/>
      <c r="MS128" s="123"/>
      <c r="MT128" s="123"/>
      <c r="MU128" s="123"/>
      <c r="MV128" s="123"/>
      <c r="MW128" s="123"/>
      <c r="MX128" s="123"/>
      <c r="MY128" s="123"/>
      <c r="MZ128" s="123"/>
      <c r="NA128" s="123"/>
      <c r="NB128" s="123"/>
      <c r="NC128" s="123"/>
      <c r="ND128" s="123"/>
      <c r="NE128" s="123"/>
    </row>
    <row r="129" spans="1:369" s="38" customFormat="1">
      <c r="A129" s="24" t="s">
        <v>210</v>
      </c>
      <c r="B129" s="24">
        <f>B42</f>
        <v>6.1107484191099352E-3</v>
      </c>
      <c r="C129" s="24">
        <f t="shared" ref="C129:DY131" si="388">C42</f>
        <v>2.782041453061903E-3</v>
      </c>
      <c r="D129" s="24">
        <f t="shared" si="388"/>
        <v>6.6029884789915467E-3</v>
      </c>
      <c r="E129" s="24">
        <f t="shared" si="388"/>
        <v>1.6165139386994151E-3</v>
      </c>
      <c r="F129" s="24">
        <f t="shared" si="388"/>
        <v>5.4906903780535836E-3</v>
      </c>
      <c r="G129" s="24">
        <f t="shared" si="388"/>
        <v>2.1967720943391173E-3</v>
      </c>
      <c r="H129" s="24">
        <f t="shared" si="388"/>
        <v>2.7359120120590726E-2</v>
      </c>
      <c r="I129" s="24">
        <f t="shared" si="388"/>
        <v>4.4232889109371886E-3</v>
      </c>
      <c r="J129" s="24">
        <f t="shared" si="388"/>
        <v>3.8775281133060563E-3</v>
      </c>
      <c r="K129" s="24">
        <f t="shared" si="388"/>
        <v>1.6043719483072191E-2</v>
      </c>
      <c r="L129" s="24">
        <f t="shared" si="388"/>
        <v>4.0708525781155214E-3</v>
      </c>
      <c r="M129" s="24">
        <f t="shared" si="388"/>
        <v>2.7458160906265855E-3</v>
      </c>
      <c r="N129" s="24">
        <f t="shared" si="388"/>
        <v>1.7908905329375494E-3</v>
      </c>
      <c r="O129" s="24">
        <f t="shared" si="388"/>
        <v>3.6408958105116759E-3</v>
      </c>
      <c r="P129" s="24">
        <f t="shared" si="388"/>
        <v>2.3997553342427059E-3</v>
      </c>
      <c r="Q129" s="24">
        <f t="shared" si="388"/>
        <v>1.0761797219410538E-2</v>
      </c>
      <c r="R129" s="24">
        <f t="shared" si="388"/>
        <v>8.8930777415775989E-3</v>
      </c>
      <c r="S129" s="24">
        <f t="shared" si="388"/>
        <v>2.4174624603260555E-2</v>
      </c>
      <c r="T129" s="24">
        <f t="shared" si="388"/>
        <v>1.0630040784814217E-3</v>
      </c>
      <c r="U129" s="24">
        <f t="shared" si="388"/>
        <v>1.979658944212777E-3</v>
      </c>
      <c r="V129" s="24">
        <f t="shared" si="388"/>
        <v>1.5326257398854902E-3</v>
      </c>
      <c r="W129" s="24">
        <f t="shared" si="388"/>
        <v>2.3005053703165287E-3</v>
      </c>
      <c r="X129" s="24">
        <f t="shared" si="388"/>
        <v>7.6333098633083905E-3</v>
      </c>
      <c r="Y129" s="24">
        <f t="shared" si="388"/>
        <v>2.5935071551976187E-3</v>
      </c>
      <c r="Z129" s="24">
        <f t="shared" si="388"/>
        <v>2.0624912169983911E-3</v>
      </c>
      <c r="AA129" s="24">
        <f t="shared" si="388"/>
        <v>3.1401705756792619E-3</v>
      </c>
      <c r="AB129" s="24">
        <f t="shared" si="388"/>
        <v>0</v>
      </c>
      <c r="AC129" s="24">
        <f t="shared" si="388"/>
        <v>0</v>
      </c>
      <c r="AD129" s="24">
        <f t="shared" si="388"/>
        <v>0</v>
      </c>
      <c r="AE129" s="24">
        <f t="shared" si="388"/>
        <v>0</v>
      </c>
      <c r="AF129" s="24">
        <f t="shared" si="388"/>
        <v>0</v>
      </c>
      <c r="AG129" s="24">
        <f t="shared" si="388"/>
        <v>0</v>
      </c>
      <c r="AH129" s="24">
        <f t="shared" si="388"/>
        <v>0</v>
      </c>
      <c r="AI129" s="24">
        <f t="shared" si="388"/>
        <v>0</v>
      </c>
      <c r="AJ129" s="24">
        <f t="shared" si="388"/>
        <v>3.8851375057563984E-3</v>
      </c>
      <c r="AK129" s="24">
        <f t="shared" si="388"/>
        <v>2.4081756026316029E-3</v>
      </c>
      <c r="AL129" s="24">
        <f t="shared" si="388"/>
        <v>5.6218533498939606E-3</v>
      </c>
      <c r="AM129" s="24">
        <f t="shared" si="388"/>
        <v>2.8660810252365445E-3</v>
      </c>
      <c r="AN129" s="24">
        <f t="shared" si="388"/>
        <v>3.5808076509265805E-3</v>
      </c>
      <c r="AO129" s="24">
        <f t="shared" si="388"/>
        <v>3.8021432962413106E-3</v>
      </c>
      <c r="AP129" s="24">
        <f t="shared" si="388"/>
        <v>5.3003856387229768E-3</v>
      </c>
      <c r="AQ129" s="24">
        <f t="shared" si="388"/>
        <v>8.7977362595104032E-3</v>
      </c>
      <c r="AR129" s="24">
        <f t="shared" si="388"/>
        <v>2.6142055544019726E-2</v>
      </c>
      <c r="AS129" s="24">
        <f t="shared" si="388"/>
        <v>1.6747397173444386E-3</v>
      </c>
      <c r="AT129" s="24">
        <f t="shared" si="388"/>
        <v>3.5996151421848637E-3</v>
      </c>
      <c r="AU129" s="24">
        <f t="shared" si="388"/>
        <v>4.9903791446811938E-2</v>
      </c>
      <c r="AV129" s="24">
        <f t="shared" si="388"/>
        <v>4.1258375056946765E-3</v>
      </c>
      <c r="AW129" s="24">
        <f t="shared" si="388"/>
        <v>6.415087392722011E-3</v>
      </c>
      <c r="AX129" s="83">
        <f>AX42</f>
        <v>0</v>
      </c>
      <c r="AY129" s="83">
        <f t="shared" ref="AY129:DB131" si="389">AY42</f>
        <v>0</v>
      </c>
      <c r="AZ129" s="83">
        <f t="shared" si="389"/>
        <v>0</v>
      </c>
      <c r="BA129" s="83">
        <f t="shared" si="389"/>
        <v>0</v>
      </c>
      <c r="BB129" s="83">
        <f t="shared" si="389"/>
        <v>0</v>
      </c>
      <c r="BC129" s="83">
        <f t="shared" si="389"/>
        <v>0</v>
      </c>
      <c r="BD129" s="83">
        <f t="shared" si="389"/>
        <v>0</v>
      </c>
      <c r="BE129" s="83">
        <f t="shared" si="389"/>
        <v>0</v>
      </c>
      <c r="BF129" s="83">
        <f t="shared" si="389"/>
        <v>0</v>
      </c>
      <c r="BG129" s="83">
        <f t="shared" si="389"/>
        <v>0</v>
      </c>
      <c r="BH129" s="83">
        <f t="shared" si="389"/>
        <v>0</v>
      </c>
      <c r="BI129" s="83">
        <f t="shared" si="389"/>
        <v>0</v>
      </c>
      <c r="BJ129" s="83">
        <f t="shared" si="389"/>
        <v>4.4726589752610083E-3</v>
      </c>
      <c r="BK129" s="83">
        <f t="shared" si="389"/>
        <v>9.5036462853863111E-3</v>
      </c>
      <c r="BL129" s="83">
        <f t="shared" si="389"/>
        <v>0</v>
      </c>
      <c r="BM129" s="83">
        <f t="shared" si="389"/>
        <v>1.1572360355198345E-2</v>
      </c>
      <c r="BN129" s="83">
        <f t="shared" si="389"/>
        <v>9.8487372926912321E-3</v>
      </c>
      <c r="BO129" s="83">
        <f t="shared" si="389"/>
        <v>2.3508580724908696E-3</v>
      </c>
      <c r="BP129" s="83">
        <f t="shared" si="389"/>
        <v>5.3275789349275402E-3</v>
      </c>
      <c r="BQ129" s="83">
        <f t="shared" si="389"/>
        <v>0</v>
      </c>
      <c r="BR129" s="83">
        <f t="shared" si="389"/>
        <v>2.6191200156351351E-3</v>
      </c>
      <c r="BS129" s="83">
        <f t="shared" si="389"/>
        <v>1.3228738779936997E-2</v>
      </c>
      <c r="BT129" s="83">
        <f t="shared" si="389"/>
        <v>1.0592159849500985E-2</v>
      </c>
      <c r="BU129" s="83">
        <f t="shared" si="389"/>
        <v>8.0635149712283138E-3</v>
      </c>
      <c r="BV129" s="83">
        <f t="shared" si="389"/>
        <v>0</v>
      </c>
      <c r="BW129" s="83">
        <f t="shared" si="389"/>
        <v>2.7261580344334947E-2</v>
      </c>
      <c r="BX129" s="83">
        <f t="shared" si="389"/>
        <v>0</v>
      </c>
      <c r="BY129" s="83">
        <f t="shared" si="389"/>
        <v>7.6747488068268435E-3</v>
      </c>
      <c r="BZ129" s="83">
        <f t="shared" si="389"/>
        <v>2.5876012792293169E-3</v>
      </c>
      <c r="CA129" s="83">
        <f t="shared" si="389"/>
        <v>7.7343240352151094E-3</v>
      </c>
      <c r="CB129" s="83">
        <f t="shared" si="389"/>
        <v>5.14560857811628E-3</v>
      </c>
      <c r="CC129" s="83">
        <f t="shared" si="389"/>
        <v>2.5996526183725997E-3</v>
      </c>
      <c r="CD129" s="83">
        <f t="shared" si="389"/>
        <v>0</v>
      </c>
      <c r="CE129" s="83">
        <f t="shared" si="389"/>
        <v>0</v>
      </c>
      <c r="CF129" s="83">
        <f t="shared" si="389"/>
        <v>0</v>
      </c>
      <c r="CG129" s="83">
        <f t="shared" si="389"/>
        <v>1.0538933067726885E-2</v>
      </c>
      <c r="CH129" s="83">
        <f t="shared" si="389"/>
        <v>0</v>
      </c>
      <c r="CI129" s="83">
        <f t="shared" si="389"/>
        <v>0</v>
      </c>
      <c r="CJ129" s="83">
        <f t="shared" si="389"/>
        <v>0</v>
      </c>
      <c r="CK129" s="83">
        <f t="shared" si="389"/>
        <v>0</v>
      </c>
      <c r="CL129" s="83">
        <f t="shared" si="389"/>
        <v>7.8055702714167315E-3</v>
      </c>
      <c r="CM129" s="83">
        <f t="shared" si="389"/>
        <v>1.2928278404364264E-2</v>
      </c>
      <c r="CN129" s="83">
        <f t="shared" si="389"/>
        <v>0</v>
      </c>
      <c r="CO129" s="83">
        <f t="shared" si="389"/>
        <v>0</v>
      </c>
      <c r="CP129" s="83">
        <f t="shared" si="389"/>
        <v>0</v>
      </c>
      <c r="CQ129" s="83">
        <f t="shared" si="389"/>
        <v>7.8484436319405104E-3</v>
      </c>
      <c r="CR129" s="24">
        <f t="shared" si="389"/>
        <v>3.8744204182738261E-3</v>
      </c>
      <c r="CS129" s="24">
        <f t="shared" si="389"/>
        <v>4.9600939617230957E-3</v>
      </c>
      <c r="CT129" s="24">
        <f t="shared" si="389"/>
        <v>4.0010226317657238E-3</v>
      </c>
      <c r="CU129" s="24">
        <f t="shared" si="389"/>
        <v>1.0983655116592102E-2</v>
      </c>
      <c r="CV129" s="24">
        <f t="shared" si="389"/>
        <v>5.1630105155424646E-3</v>
      </c>
      <c r="CW129" s="24">
        <f t="shared" si="389"/>
        <v>5.1680472575892861E-3</v>
      </c>
      <c r="CX129" s="24">
        <f t="shared" si="389"/>
        <v>9.5379291230283884E-3</v>
      </c>
      <c r="CY129" s="24">
        <f t="shared" si="389"/>
        <v>2.7999802306820396E-2</v>
      </c>
      <c r="CZ129" s="24">
        <f t="shared" si="389"/>
        <v>6.9023380379236903E-3</v>
      </c>
      <c r="DA129" s="24">
        <f t="shared" si="389"/>
        <v>7.5287448071151997E-3</v>
      </c>
      <c r="DB129" s="24">
        <f t="shared" si="389"/>
        <v>0</v>
      </c>
      <c r="DC129" s="26">
        <f t="shared" si="388"/>
        <v>4.9941584734809986E-3</v>
      </c>
      <c r="DD129" s="26">
        <f t="shared" si="388"/>
        <v>4.2283328381611824E-3</v>
      </c>
      <c r="DE129" s="26">
        <f t="shared" si="388"/>
        <v>2.9515204531698563E-3</v>
      </c>
      <c r="DF129" s="26">
        <f t="shared" si="388"/>
        <v>1.7694020383215983E-3</v>
      </c>
      <c r="DG129" s="26">
        <f t="shared" si="388"/>
        <v>2.1520690742103644E-3</v>
      </c>
      <c r="DH129" s="26">
        <f t="shared" si="388"/>
        <v>3.6155916621013221E-3</v>
      </c>
      <c r="DI129" s="26">
        <f t="shared" si="388"/>
        <v>1.1590865901841075E-3</v>
      </c>
      <c r="DJ129" s="26">
        <f t="shared" si="388"/>
        <v>2.8452137739699672E-3</v>
      </c>
      <c r="DK129" s="26">
        <f t="shared" si="388"/>
        <v>5.2380957352792436E-3</v>
      </c>
      <c r="DL129" s="26">
        <f t="shared" si="388"/>
        <v>1.184787914573063E-3</v>
      </c>
      <c r="DM129" s="26">
        <f t="shared" si="388"/>
        <v>1.8790737393829511E-3</v>
      </c>
      <c r="DN129" s="26">
        <f t="shared" si="388"/>
        <v>5.9062266236810821E-3</v>
      </c>
      <c r="DO129" s="26">
        <f t="shared" si="388"/>
        <v>1.7298976696961778E-3</v>
      </c>
      <c r="DP129" s="26">
        <f t="shared" si="388"/>
        <v>3.2843194697594474E-3</v>
      </c>
      <c r="DQ129" s="26">
        <v>1.4681979726783617E-2</v>
      </c>
      <c r="DR129" s="26">
        <v>2.8034408879394975E-3</v>
      </c>
      <c r="DS129" s="26">
        <v>2.0104903628550153E-3</v>
      </c>
      <c r="DT129" s="26">
        <v>2.1557587566089042E-3</v>
      </c>
      <c r="DU129" s="26">
        <v>1.6949779486632142E-3</v>
      </c>
      <c r="DV129" s="26">
        <v>2.4756337576222758E-3</v>
      </c>
      <c r="DW129" s="26">
        <f t="shared" si="388"/>
        <v>8.3181548218298207E-2</v>
      </c>
      <c r="DX129" s="26">
        <f t="shared" si="388"/>
        <v>2.091674690573404E-4</v>
      </c>
      <c r="DY129" s="26">
        <f t="shared" si="388"/>
        <v>7.7183387849865656E-2</v>
      </c>
      <c r="DZ129" s="26">
        <f t="shared" ref="DZ129:EQ131" si="390">DZ42</f>
        <v>0</v>
      </c>
      <c r="EA129" s="26">
        <f t="shared" si="390"/>
        <v>3.5173346241565784E-5</v>
      </c>
      <c r="EB129" s="26">
        <f t="shared" si="390"/>
        <v>1.8104831886297317E-3</v>
      </c>
      <c r="EC129" s="26">
        <f t="shared" si="390"/>
        <v>2.3186755989793527E-3</v>
      </c>
      <c r="ED129" s="26">
        <f t="shared" si="390"/>
        <v>2.0114217267644839E-3</v>
      </c>
      <c r="EE129" s="26">
        <f t="shared" si="390"/>
        <v>1.9535994728262151E-3</v>
      </c>
      <c r="EF129" s="26">
        <f t="shared" si="390"/>
        <v>9.6064499081425486E-3</v>
      </c>
      <c r="EG129" s="26">
        <f t="shared" si="390"/>
        <v>2.7380261211426217E-3</v>
      </c>
      <c r="EH129" s="26">
        <f t="shared" si="390"/>
        <v>2.0993080078406585E-3</v>
      </c>
      <c r="EI129" s="26">
        <f t="shared" si="390"/>
        <v>6.7490679743092245E-3</v>
      </c>
      <c r="EJ129" s="26">
        <f t="shared" si="390"/>
        <v>1.3211629596751031E-3</v>
      </c>
      <c r="EK129" s="26">
        <f t="shared" si="390"/>
        <v>1.8016698583596447E-3</v>
      </c>
      <c r="EL129" s="26">
        <f t="shared" si="390"/>
        <v>1.4438171863628011E-3</v>
      </c>
      <c r="EM129" s="26">
        <f t="shared" si="390"/>
        <v>1.5672332202085932E-2</v>
      </c>
      <c r="EN129" s="26">
        <f t="shared" si="390"/>
        <v>1.4607454863848929E-2</v>
      </c>
      <c r="EO129" s="26">
        <f t="shared" si="390"/>
        <v>1.5953664379217483E-2</v>
      </c>
      <c r="EP129" s="26">
        <f t="shared" si="390"/>
        <v>1.3782145699031469E-2</v>
      </c>
      <c r="EQ129" s="26">
        <f t="shared" si="390"/>
        <v>1.6279356828910227E-2</v>
      </c>
      <c r="ER129" s="27">
        <v>1.0415535406651754E-2</v>
      </c>
      <c r="ES129" s="27">
        <v>6.1598822115214863E-3</v>
      </c>
      <c r="ET129" s="27">
        <v>8.3115940829313582E-3</v>
      </c>
      <c r="EU129" s="27">
        <v>1.9217568321758357E-2</v>
      </c>
      <c r="EV129" s="27">
        <v>2.4107489950965608E-2</v>
      </c>
      <c r="EW129" s="27">
        <v>8.2896347535247068E-3</v>
      </c>
      <c r="EX129" s="27">
        <v>2.5652789524512167E-3</v>
      </c>
      <c r="EY129" s="27">
        <v>1.4535501208886702E-2</v>
      </c>
      <c r="EZ129" s="27">
        <v>1.2668072771694319E-2</v>
      </c>
      <c r="FA129" s="27">
        <v>3.1842513500213075E-2</v>
      </c>
      <c r="FB129" s="27">
        <v>1.0783799005311456E-2</v>
      </c>
      <c r="FC129" s="27">
        <v>1.7139067832972733E-2</v>
      </c>
      <c r="FD129" s="27">
        <v>1.2903389097442311E-2</v>
      </c>
      <c r="FE129" s="27">
        <v>1.0943597999154796E-2</v>
      </c>
      <c r="FF129" s="27">
        <v>8.8957006940482211E-3</v>
      </c>
      <c r="FG129" s="27">
        <v>1.420720759189842E-2</v>
      </c>
      <c r="FH129" s="27">
        <v>4.6942762279034564E-3</v>
      </c>
      <c r="FI129" s="27">
        <v>1.0432824568823391E-2</v>
      </c>
      <c r="FJ129" s="27">
        <v>1.6973023382083639E-2</v>
      </c>
      <c r="FK129" s="27">
        <v>1.3149374501948002E-2</v>
      </c>
      <c r="FL129" s="27">
        <v>2.1028110856407302E-2</v>
      </c>
      <c r="FM129" s="27">
        <v>2.1054345542754403E-2</v>
      </c>
      <c r="FN129" s="27">
        <v>2.1575954480519386E-2</v>
      </c>
      <c r="FO129" s="27">
        <v>2.7552230929851942E-2</v>
      </c>
      <c r="FP129" s="27">
        <v>2.4946813583605194E-2</v>
      </c>
      <c r="FQ129" s="27">
        <v>2.2190802771177874E-2</v>
      </c>
      <c r="FR129" s="27">
        <v>2.2578548301983404E-2</v>
      </c>
      <c r="FS129" s="27">
        <v>3.9387636289797023E-2</v>
      </c>
      <c r="FT129" s="27">
        <v>2.9000886986167856E-2</v>
      </c>
      <c r="FU129" s="27">
        <v>3.4035766941402236E-2</v>
      </c>
      <c r="FV129" s="27">
        <f>FV42</f>
        <v>2.9966341616867051E-2</v>
      </c>
      <c r="FW129" s="27">
        <f t="shared" ref="FW129:GY131" si="391">FW42</f>
        <v>6.3909962934462026E-3</v>
      </c>
      <c r="FX129" s="27">
        <f t="shared" si="391"/>
        <v>2.1447275018252401E-3</v>
      </c>
      <c r="FY129" s="27">
        <f t="shared" si="391"/>
        <v>8.9561214030531421E-3</v>
      </c>
      <c r="FZ129" s="27">
        <f t="shared" si="391"/>
        <v>6.5925009111161984E-3</v>
      </c>
      <c r="GA129" s="27">
        <f t="shared" si="391"/>
        <v>1.5772915711765756E-2</v>
      </c>
      <c r="GB129" s="27">
        <f t="shared" si="391"/>
        <v>4.5023500342408398E-3</v>
      </c>
      <c r="GC129" s="27">
        <f t="shared" si="391"/>
        <v>8.4260796932631912E-3</v>
      </c>
      <c r="GD129" s="27">
        <f t="shared" si="391"/>
        <v>6.4343931262568462E-3</v>
      </c>
      <c r="GE129" s="27">
        <f t="shared" si="391"/>
        <v>8.4739462475625013E-3</v>
      </c>
      <c r="GF129" s="27">
        <f t="shared" si="391"/>
        <v>8.558356651504723E-3</v>
      </c>
      <c r="GG129" s="27">
        <f t="shared" si="391"/>
        <v>1.0902631035351074E-2</v>
      </c>
      <c r="GH129" s="27">
        <f t="shared" si="391"/>
        <v>6.4079896937685515E-3</v>
      </c>
      <c r="GI129" s="27">
        <f t="shared" si="391"/>
        <v>6.4888153025494319E-3</v>
      </c>
      <c r="GJ129" s="27">
        <f t="shared" si="391"/>
        <v>4.4919803531160438E-3</v>
      </c>
      <c r="GK129" s="27">
        <f t="shared" si="391"/>
        <v>1.1656424221002914E-2</v>
      </c>
      <c r="GL129" s="27">
        <f t="shared" si="391"/>
        <v>2.2843738513461057E-3</v>
      </c>
      <c r="GM129" s="27">
        <f t="shared" si="391"/>
        <v>1.1739967915790699E-2</v>
      </c>
      <c r="GN129" s="27">
        <f t="shared" si="391"/>
        <v>0</v>
      </c>
      <c r="GO129" s="27">
        <f t="shared" si="391"/>
        <v>6.8108471669981758E-3</v>
      </c>
      <c r="GP129" s="27">
        <f t="shared" si="391"/>
        <v>6.858121106646178E-3</v>
      </c>
      <c r="GQ129" s="27">
        <f t="shared" si="391"/>
        <v>6.7007694641205533E-3</v>
      </c>
      <c r="GR129" s="27">
        <f t="shared" si="391"/>
        <v>4.5321322799158018E-3</v>
      </c>
      <c r="GS129" s="27">
        <f t="shared" si="391"/>
        <v>4.2899239924523184E-3</v>
      </c>
      <c r="GT129" s="27">
        <f t="shared" si="391"/>
        <v>4.2189827862175195E-3</v>
      </c>
      <c r="GU129" s="27">
        <f t="shared" si="391"/>
        <v>6.4162573089203163E-3</v>
      </c>
      <c r="GV129" s="27">
        <f t="shared" si="391"/>
        <v>9.7582320502795795E-3</v>
      </c>
      <c r="GW129" s="27">
        <f t="shared" si="391"/>
        <v>6.9497324794733596E-3</v>
      </c>
      <c r="GX129" s="27">
        <f t="shared" si="391"/>
        <v>6.6906625306873474E-3</v>
      </c>
      <c r="GY129" s="27">
        <f t="shared" si="391"/>
        <v>1.8853199943493815E-2</v>
      </c>
      <c r="GZ129" s="27">
        <f>GZ42</f>
        <v>2.7273276979617633E-2</v>
      </c>
      <c r="HA129" s="27">
        <f t="shared" ref="HA129:IS131" si="392">HA42</f>
        <v>3.759666759573161E-2</v>
      </c>
      <c r="HB129" s="27">
        <f t="shared" si="392"/>
        <v>3.4038629158217898E-2</v>
      </c>
      <c r="HC129" s="27">
        <f t="shared" si="392"/>
        <v>4.1237173932031157E-3</v>
      </c>
      <c r="HD129" s="27">
        <f t="shared" si="392"/>
        <v>1.0330303078730965E-2</v>
      </c>
      <c r="HE129" s="27">
        <f t="shared" si="392"/>
        <v>1.7026622178656841E-2</v>
      </c>
      <c r="HF129" s="27">
        <f t="shared" si="392"/>
        <v>2.5784241853941511E-2</v>
      </c>
      <c r="HG129" s="27">
        <f t="shared" si="392"/>
        <v>1.7408684523432635E-2</v>
      </c>
      <c r="HH129" s="27">
        <f t="shared" si="392"/>
        <v>2.5975577080410414E-2</v>
      </c>
      <c r="HI129" s="27">
        <f t="shared" si="392"/>
        <v>3.9387636289797023E-2</v>
      </c>
      <c r="HJ129" s="27">
        <f t="shared" si="392"/>
        <v>2.9000886986167856E-2</v>
      </c>
      <c r="HK129" s="27">
        <f t="shared" si="392"/>
        <v>4.3834724467837561E-3</v>
      </c>
      <c r="HL129" s="27">
        <f t="shared" si="392"/>
        <v>6.3517832400031161E-3</v>
      </c>
      <c r="HM129" s="27">
        <f t="shared" si="392"/>
        <v>7.0391336374273075E-3</v>
      </c>
      <c r="HN129" s="27">
        <f t="shared" si="392"/>
        <v>8.3353042798122255E-3</v>
      </c>
      <c r="HO129" s="27">
        <f t="shared" si="392"/>
        <v>6.1832925673219004E-3</v>
      </c>
      <c r="HP129" s="27">
        <f t="shared" si="392"/>
        <v>8.3540692504203932E-3</v>
      </c>
      <c r="HQ129" s="27">
        <f t="shared" si="392"/>
        <v>1.0404953632723814E-2</v>
      </c>
      <c r="HR129" s="27">
        <f t="shared" si="392"/>
        <v>4.1842791848520884E-3</v>
      </c>
      <c r="HS129" s="27">
        <f t="shared" si="392"/>
        <v>4.2050605936543488E-3</v>
      </c>
      <c r="HT129" s="27">
        <f t="shared" si="392"/>
        <v>1.4765630465590311E-2</v>
      </c>
      <c r="HU129" s="27">
        <f t="shared" si="392"/>
        <v>1.0485077039355502E-2</v>
      </c>
      <c r="HV129" s="27">
        <f t="shared" si="392"/>
        <v>1.4157158113943368E-2</v>
      </c>
      <c r="HW129" s="27">
        <f t="shared" si="392"/>
        <v>9.7590419666347752E-3</v>
      </c>
      <c r="HX129" s="27">
        <f t="shared" si="392"/>
        <v>6.1573755567143826E-3</v>
      </c>
      <c r="HY129" s="27">
        <f t="shared" si="392"/>
        <v>1.0352269851302406E-2</v>
      </c>
      <c r="HZ129" s="27">
        <f t="shared" si="392"/>
        <v>2.2578548301983404E-2</v>
      </c>
      <c r="IA129" s="27">
        <f t="shared" si="392"/>
        <v>1.2426416462983911E-2</v>
      </c>
      <c r="IB129" s="27">
        <f t="shared" si="392"/>
        <v>8.2888508782669561E-3</v>
      </c>
      <c r="IC129" s="27">
        <f t="shared" si="392"/>
        <v>1.079746558767199E-2</v>
      </c>
      <c r="ID129" s="27">
        <f t="shared" si="392"/>
        <v>2.4946813583605194E-2</v>
      </c>
      <c r="IE129" s="27">
        <f t="shared" si="392"/>
        <v>8.2373487590034298E-3</v>
      </c>
      <c r="IF129" s="27">
        <f t="shared" si="392"/>
        <v>1.8455302505675522E-2</v>
      </c>
      <c r="IG129" s="27">
        <f t="shared" si="392"/>
        <v>1.0332288734755658E-2</v>
      </c>
      <c r="IH129" s="27">
        <f t="shared" si="392"/>
        <v>1.6393103921606551E-2</v>
      </c>
      <c r="II129" s="27">
        <f t="shared" si="392"/>
        <v>2.2190802771177874E-2</v>
      </c>
      <c r="IJ129" s="27">
        <f t="shared" si="392"/>
        <v>1.232086540508209E-2</v>
      </c>
      <c r="IK129" s="27">
        <f t="shared" si="392"/>
        <v>1.2657908007595775E-2</v>
      </c>
      <c r="IL129" s="27">
        <f t="shared" si="392"/>
        <v>8.0905573204062727E-3</v>
      </c>
      <c r="IM129" s="27">
        <f t="shared" si="392"/>
        <v>1.0518772031969794E-2</v>
      </c>
      <c r="IN129" s="27">
        <f t="shared" si="392"/>
        <v>1.6654203615627045E-2</v>
      </c>
      <c r="IO129" s="27">
        <f t="shared" si="392"/>
        <v>1.3334802861234354E-2</v>
      </c>
      <c r="IP129" s="27">
        <f t="shared" si="392"/>
        <v>2.4740732164943869E-2</v>
      </c>
      <c r="IQ129" s="27">
        <f t="shared" si="392"/>
        <v>1.0185702133860898E-2</v>
      </c>
      <c r="IR129" s="27">
        <f t="shared" si="392"/>
        <v>1.0371360584664627E-2</v>
      </c>
      <c r="IS129" s="27">
        <f t="shared" si="392"/>
        <v>4.1733503969887224E-3</v>
      </c>
      <c r="IT129" s="27">
        <f>IT42</f>
        <v>1.8857472320438499E-2</v>
      </c>
      <c r="IU129" s="27">
        <f t="shared" ref="IU129:JJ131" si="393">IU42</f>
        <v>1.9223937672057836E-2</v>
      </c>
      <c r="IV129" s="27">
        <f t="shared" si="393"/>
        <v>1.7044892163159527E-2</v>
      </c>
      <c r="IW129" s="27">
        <f t="shared" si="393"/>
        <v>1.5451559200544593E-2</v>
      </c>
      <c r="IX129" s="27">
        <f t="shared" si="393"/>
        <v>2.0349236970236044E-2</v>
      </c>
      <c r="IY129" s="27">
        <f t="shared" si="393"/>
        <v>8.1343201482569957E-3</v>
      </c>
      <c r="IZ129" s="27">
        <f t="shared" si="393"/>
        <v>1.2120593691825774E-2</v>
      </c>
      <c r="JA129" s="27">
        <f t="shared" si="393"/>
        <v>2.05695805261021E-2</v>
      </c>
      <c r="JB129" s="27">
        <f t="shared" si="393"/>
        <v>1.0566691558551802E-2</v>
      </c>
      <c r="JC129" s="27">
        <f t="shared" si="393"/>
        <v>1.2277250429970887E-2</v>
      </c>
      <c r="JD129" s="27">
        <f t="shared" si="393"/>
        <v>8.0655679930523964E-3</v>
      </c>
      <c r="JE129" s="27">
        <f t="shared" si="393"/>
        <v>8.3866396781284228E-3</v>
      </c>
      <c r="JF129" s="27">
        <f t="shared" si="393"/>
        <v>8.2427517658645501E-3</v>
      </c>
      <c r="JG129" s="27">
        <f t="shared" si="393"/>
        <v>1.079030068070691E-2</v>
      </c>
      <c r="JH129" s="27">
        <f t="shared" si="393"/>
        <v>1.8879660128656016E-2</v>
      </c>
      <c r="JI129" s="27">
        <f t="shared" si="393"/>
        <v>8.3340584993826464E-3</v>
      </c>
      <c r="JJ129" s="27">
        <f t="shared" si="393"/>
        <v>8.23433970085506E-3</v>
      </c>
      <c r="JK129" s="27">
        <f>JK42</f>
        <v>0</v>
      </c>
      <c r="JL129" s="27">
        <f t="shared" ref="JL129:LS131" si="394">JL42</f>
        <v>3.5030026731720794E-2</v>
      </c>
      <c r="JM129" s="27">
        <f t="shared" si="394"/>
        <v>0</v>
      </c>
      <c r="JN129" s="27">
        <f t="shared" si="394"/>
        <v>6.242537468201638E-2</v>
      </c>
      <c r="JO129" s="27">
        <f t="shared" si="394"/>
        <v>3.349996934200037E-2</v>
      </c>
      <c r="JP129" s="27">
        <f t="shared" si="394"/>
        <v>0</v>
      </c>
      <c r="JQ129" s="27">
        <f t="shared" si="394"/>
        <v>0</v>
      </c>
      <c r="JR129" s="27">
        <f t="shared" si="394"/>
        <v>0</v>
      </c>
      <c r="JS129" s="27">
        <f t="shared" si="394"/>
        <v>0</v>
      </c>
      <c r="JT129" s="27">
        <f t="shared" si="394"/>
        <v>0</v>
      </c>
      <c r="JU129" s="27">
        <f t="shared" si="394"/>
        <v>0</v>
      </c>
      <c r="JV129" s="27">
        <f t="shared" si="394"/>
        <v>0</v>
      </c>
      <c r="JW129" s="27">
        <f t="shared" si="394"/>
        <v>0</v>
      </c>
      <c r="JX129" s="27">
        <f t="shared" si="394"/>
        <v>0</v>
      </c>
      <c r="JY129" s="27">
        <f t="shared" si="394"/>
        <v>0</v>
      </c>
      <c r="JZ129" s="27">
        <f t="shared" si="394"/>
        <v>0</v>
      </c>
      <c r="KA129" s="27">
        <f t="shared" si="394"/>
        <v>0</v>
      </c>
      <c r="KB129" s="27">
        <f t="shared" si="394"/>
        <v>0</v>
      </c>
      <c r="KC129" s="27">
        <f t="shared" si="394"/>
        <v>0</v>
      </c>
      <c r="KD129" s="27">
        <f t="shared" si="394"/>
        <v>0</v>
      </c>
      <c r="KE129" s="27">
        <f t="shared" si="394"/>
        <v>0</v>
      </c>
      <c r="KF129" s="27">
        <f t="shared" si="394"/>
        <v>0</v>
      </c>
      <c r="KG129" s="27">
        <f t="shared" si="394"/>
        <v>3.4623047135568998E-2</v>
      </c>
      <c r="KH129" s="27">
        <f t="shared" si="394"/>
        <v>9.5354327742698253E-2</v>
      </c>
      <c r="KI129" s="27">
        <f t="shared" si="394"/>
        <v>0.11749281374608039</v>
      </c>
      <c r="KJ129" s="27">
        <f t="shared" si="394"/>
        <v>0</v>
      </c>
      <c r="KK129" s="27">
        <f t="shared" si="394"/>
        <v>0.14603069521183426</v>
      </c>
      <c r="KL129" s="27">
        <f t="shared" si="394"/>
        <v>6.9077050941249551E-2</v>
      </c>
      <c r="KM129" s="238">
        <f t="shared" si="394"/>
        <v>3.4129399385958256E-2</v>
      </c>
      <c r="KN129" s="238">
        <f t="shared" si="394"/>
        <v>1.2407133752839167E-2</v>
      </c>
      <c r="KO129" s="239">
        <f t="shared" si="394"/>
        <v>5.7827512637610233E-2</v>
      </c>
      <c r="KP129" s="239">
        <f t="shared" si="394"/>
        <v>0</v>
      </c>
      <c r="KQ129" s="239">
        <f t="shared" si="394"/>
        <v>9.5329580862178187E-3</v>
      </c>
      <c r="KR129" s="239">
        <f t="shared" si="394"/>
        <v>1.9087829932922091E-2</v>
      </c>
      <c r="KS129" s="239">
        <f t="shared" si="394"/>
        <v>2.6098144486179961E-2</v>
      </c>
      <c r="KT129" s="239">
        <f t="shared" si="394"/>
        <v>4.0065421282622735E-2</v>
      </c>
      <c r="KU129" s="239">
        <f t="shared" si="394"/>
        <v>2.9556684728574045E-2</v>
      </c>
      <c r="KV129" s="239">
        <f t="shared" si="394"/>
        <v>9.6917432826574539E-3</v>
      </c>
      <c r="KW129" s="239">
        <f t="shared" si="394"/>
        <v>3.2108633695961473E-2</v>
      </c>
      <c r="KX129" s="239">
        <f t="shared" si="394"/>
        <v>1.7321875279656677E-2</v>
      </c>
      <c r="KY129" s="239">
        <f t="shared" si="394"/>
        <v>1.2419555168982591E-2</v>
      </c>
      <c r="KZ129" s="239">
        <f t="shared" si="394"/>
        <v>1.2519871590420249E-2</v>
      </c>
      <c r="LA129" s="239">
        <f t="shared" si="394"/>
        <v>1.4652122465463437E-2</v>
      </c>
      <c r="LB129" s="239">
        <f t="shared" si="394"/>
        <v>2.9058043356060829E-2</v>
      </c>
      <c r="LC129" s="239">
        <f t="shared" si="394"/>
        <v>2.6376290293994516E-2</v>
      </c>
      <c r="LD129" s="239">
        <f t="shared" si="394"/>
        <v>3.149532630686093E-2</v>
      </c>
      <c r="LE129" s="239">
        <f t="shared" si="394"/>
        <v>9.4178648902237087E-3</v>
      </c>
      <c r="LF129" s="239">
        <f t="shared" si="394"/>
        <v>3.6238826391108446E-2</v>
      </c>
      <c r="LG129" s="239">
        <f t="shared" si="394"/>
        <v>7.0551217931010294E-3</v>
      </c>
      <c r="LH129" s="239">
        <f t="shared" si="394"/>
        <v>2.3745052928199947E-3</v>
      </c>
      <c r="LI129" s="239">
        <f t="shared" si="394"/>
        <v>1.0103770650884632E-2</v>
      </c>
      <c r="LJ129" s="239">
        <f t="shared" si="394"/>
        <v>1.0845964989408877E-2</v>
      </c>
      <c r="LK129" s="239">
        <f t="shared" si="394"/>
        <v>1.3903911260385744E-2</v>
      </c>
      <c r="LL129" s="239">
        <f t="shared" si="394"/>
        <v>3.0991636314010654E-2</v>
      </c>
      <c r="LM129" s="240">
        <f t="shared" si="394"/>
        <v>1.3541318453360502E-2</v>
      </c>
      <c r="LN129" s="240">
        <f t="shared" si="394"/>
        <v>9.2771416135432241E-3</v>
      </c>
      <c r="LO129" s="240">
        <f t="shared" si="394"/>
        <v>1.0858477377446319E-2</v>
      </c>
      <c r="LP129" s="240">
        <f t="shared" si="394"/>
        <v>8.8947606930330266E-3</v>
      </c>
      <c r="LQ129" s="240">
        <f t="shared" si="394"/>
        <v>6.4764374848048749E-3</v>
      </c>
      <c r="LR129" s="240">
        <f t="shared" si="394"/>
        <v>8.8440648344709737E-3</v>
      </c>
      <c r="LS129" s="240">
        <f t="shared" si="394"/>
        <v>6.3923795061766996E-3</v>
      </c>
      <c r="LT129" s="127">
        <f>LT42</f>
        <v>0</v>
      </c>
      <c r="LU129" s="127">
        <f t="shared" ref="LU129:NE131" si="395">LU42</f>
        <v>8.1828204087792279E-3</v>
      </c>
      <c r="LV129" s="127">
        <f t="shared" si="395"/>
        <v>6.1984680963826696E-3</v>
      </c>
      <c r="LW129" s="127">
        <f t="shared" si="395"/>
        <v>1.4556252314568585E-2</v>
      </c>
      <c r="LX129" s="127">
        <f t="shared" si="395"/>
        <v>4.1101767435567068E-3</v>
      </c>
      <c r="LY129" s="127">
        <f t="shared" si="395"/>
        <v>1.8465950292209612E-2</v>
      </c>
      <c r="LZ129" s="127">
        <f t="shared" si="395"/>
        <v>0</v>
      </c>
      <c r="MA129" s="127">
        <f t="shared" si="395"/>
        <v>8.539648903333882E-3</v>
      </c>
      <c r="MB129" s="127">
        <f t="shared" si="395"/>
        <v>0</v>
      </c>
      <c r="MC129" s="127">
        <f t="shared" si="395"/>
        <v>4.1471954580281842E-3</v>
      </c>
      <c r="MD129" s="127">
        <f t="shared" si="395"/>
        <v>4.0302394111354969E-3</v>
      </c>
      <c r="ME129" s="127">
        <f t="shared" si="395"/>
        <v>0</v>
      </c>
      <c r="MF129" s="127">
        <f t="shared" si="395"/>
        <v>0</v>
      </c>
      <c r="MG129" s="127">
        <f t="shared" si="395"/>
        <v>0</v>
      </c>
      <c r="MH129" s="127">
        <f t="shared" si="395"/>
        <v>8.3570103379443164E-3</v>
      </c>
      <c r="MI129" s="127">
        <f t="shared" si="395"/>
        <v>0</v>
      </c>
      <c r="MJ129" s="127">
        <f t="shared" si="395"/>
        <v>6.3928358982290679E-3</v>
      </c>
      <c r="MK129" s="127">
        <f t="shared" si="395"/>
        <v>0</v>
      </c>
      <c r="ML129" s="127">
        <f t="shared" si="395"/>
        <v>0</v>
      </c>
      <c r="MM129" s="127">
        <f t="shared" si="395"/>
        <v>7.1448781225272292E-3</v>
      </c>
      <c r="MN129" s="127">
        <f t="shared" si="395"/>
        <v>4.2686356349274793E-3</v>
      </c>
      <c r="MO129" s="127">
        <f t="shared" si="395"/>
        <v>6.4697975760065465E-3</v>
      </c>
      <c r="MP129" s="127">
        <f t="shared" si="395"/>
        <v>0</v>
      </c>
      <c r="MQ129" s="127">
        <f t="shared" si="395"/>
        <v>0</v>
      </c>
      <c r="MR129" s="127">
        <f t="shared" si="395"/>
        <v>0</v>
      </c>
      <c r="MS129" s="127">
        <f t="shared" si="395"/>
        <v>0</v>
      </c>
      <c r="MT129" s="127">
        <f t="shared" si="395"/>
        <v>0</v>
      </c>
      <c r="MU129" s="127">
        <f t="shared" si="395"/>
        <v>9.4634206534237979E-3</v>
      </c>
      <c r="MV129" s="127">
        <f t="shared" si="395"/>
        <v>4.749464617795086E-3</v>
      </c>
      <c r="MW129" s="127">
        <f t="shared" si="395"/>
        <v>0</v>
      </c>
      <c r="MX129" s="127">
        <f t="shared" si="395"/>
        <v>0</v>
      </c>
      <c r="MY129" s="127">
        <f t="shared" si="395"/>
        <v>4.8023075700917416E-3</v>
      </c>
      <c r="MZ129" s="127">
        <f t="shared" si="395"/>
        <v>7.1386193430536373E-3</v>
      </c>
      <c r="NA129" s="127">
        <f t="shared" si="395"/>
        <v>0</v>
      </c>
      <c r="NB129" s="127">
        <f t="shared" si="395"/>
        <v>0</v>
      </c>
      <c r="NC129" s="127">
        <f t="shared" si="395"/>
        <v>0</v>
      </c>
      <c r="ND129" s="127">
        <f t="shared" si="395"/>
        <v>2.137161126680158E-3</v>
      </c>
      <c r="NE129" s="127">
        <f t="shared" si="395"/>
        <v>1.6944228392176394E-2</v>
      </c>
    </row>
    <row r="130" spans="1:369" s="38" customFormat="1">
      <c r="A130" s="24" t="s">
        <v>211</v>
      </c>
      <c r="B130" s="24">
        <f t="shared" ref="B130:Q131" si="396">B43</f>
        <v>3.9724144037213159E-2</v>
      </c>
      <c r="C130" s="24">
        <f t="shared" si="396"/>
        <v>3.2276625614904721E-2</v>
      </c>
      <c r="D130" s="24">
        <f t="shared" si="396"/>
        <v>9.1417352277873815E-2</v>
      </c>
      <c r="E130" s="24">
        <f t="shared" si="396"/>
        <v>7.0516860781439261E-2</v>
      </c>
      <c r="F130" s="24">
        <f t="shared" si="396"/>
        <v>7.6889496414008329E-2</v>
      </c>
      <c r="G130" s="24">
        <f t="shared" si="396"/>
        <v>8.2127806623069524E-2</v>
      </c>
      <c r="H130" s="24">
        <f t="shared" si="396"/>
        <v>7.8006947750147895E-2</v>
      </c>
      <c r="I130" s="24">
        <f t="shared" si="396"/>
        <v>8.8312125067126199E-2</v>
      </c>
      <c r="J130" s="24">
        <f t="shared" si="396"/>
        <v>9.2879078819519886E-2</v>
      </c>
      <c r="K130" s="24">
        <f t="shared" si="396"/>
        <v>7.2194386956772036E-2</v>
      </c>
      <c r="L130" s="24">
        <f t="shared" si="396"/>
        <v>7.4976015827343437E-2</v>
      </c>
      <c r="M130" s="24">
        <f t="shared" si="396"/>
        <v>3.2399046230193844E-2</v>
      </c>
      <c r="N130" s="24">
        <f t="shared" si="396"/>
        <v>3.0560103275462009E-2</v>
      </c>
      <c r="O130" s="24">
        <f t="shared" si="396"/>
        <v>7.5245600434095367E-2</v>
      </c>
      <c r="P130" s="24">
        <f t="shared" si="396"/>
        <v>5.4859194325859111E-2</v>
      </c>
      <c r="Q130" s="24">
        <f t="shared" si="396"/>
        <v>6.8236528793968132E-2</v>
      </c>
      <c r="R130" s="24">
        <f t="shared" si="388"/>
        <v>5.1655719962331523E-2</v>
      </c>
      <c r="S130" s="24">
        <f t="shared" si="388"/>
        <v>5.2958645470903939E-2</v>
      </c>
      <c r="T130" s="24">
        <f t="shared" si="388"/>
        <v>4.0532619175447884E-2</v>
      </c>
      <c r="U130" s="24">
        <f t="shared" si="388"/>
        <v>4.2271779171780745E-2</v>
      </c>
      <c r="V130" s="24">
        <f t="shared" si="388"/>
        <v>3.4548113982135586E-2</v>
      </c>
      <c r="W130" s="24">
        <f t="shared" si="388"/>
        <v>4.5386970556544358E-2</v>
      </c>
      <c r="X130" s="24">
        <f t="shared" si="388"/>
        <v>3.4803225958127799E-2</v>
      </c>
      <c r="Y130" s="24">
        <f t="shared" si="388"/>
        <v>3.400726560573393E-2</v>
      </c>
      <c r="Z130" s="24">
        <f t="shared" si="388"/>
        <v>3.6516583502645882E-2</v>
      </c>
      <c r="AA130" s="24">
        <f t="shared" si="388"/>
        <v>3.557770756357035E-2</v>
      </c>
      <c r="AB130" s="24">
        <f t="shared" si="388"/>
        <v>6.4121131800228021E-2</v>
      </c>
      <c r="AC130" s="24">
        <f t="shared" si="388"/>
        <v>4.3160456371814981E-2</v>
      </c>
      <c r="AD130" s="24">
        <f t="shared" si="388"/>
        <v>3.3976069672734768E-2</v>
      </c>
      <c r="AE130" s="24">
        <f t="shared" si="388"/>
        <v>3.5021941183065487E-2</v>
      </c>
      <c r="AF130" s="24">
        <f t="shared" si="388"/>
        <v>3.8325331405395874E-2</v>
      </c>
      <c r="AG130" s="24">
        <f t="shared" si="388"/>
        <v>4.0604735253841076E-2</v>
      </c>
      <c r="AH130" s="24">
        <f t="shared" si="388"/>
        <v>3.6571791707639301E-2</v>
      </c>
      <c r="AI130" s="24">
        <f t="shared" si="388"/>
        <v>4.013877045789789E-2</v>
      </c>
      <c r="AJ130" s="24">
        <f t="shared" si="388"/>
        <v>4.4392212284045954E-2</v>
      </c>
      <c r="AK130" s="24">
        <f t="shared" si="388"/>
        <v>4.4297820070507879E-2</v>
      </c>
      <c r="AL130" s="24">
        <f t="shared" si="388"/>
        <v>5.4309295401736235E-2</v>
      </c>
      <c r="AM130" s="24">
        <f t="shared" si="388"/>
        <v>3.2353694952133555E-2</v>
      </c>
      <c r="AN130" s="24">
        <f t="shared" si="388"/>
        <v>3.5169483517972375E-2</v>
      </c>
      <c r="AO130" s="24">
        <f t="shared" si="388"/>
        <v>2.4698924625007064E-2</v>
      </c>
      <c r="AP130" s="24">
        <f t="shared" si="388"/>
        <v>3.5436689366632926E-2</v>
      </c>
      <c r="AQ130" s="24">
        <f t="shared" si="388"/>
        <v>5.4807401147384943E-2</v>
      </c>
      <c r="AR130" s="24">
        <f t="shared" si="388"/>
        <v>4.02328323329132E-2</v>
      </c>
      <c r="AS130" s="24">
        <f t="shared" si="388"/>
        <v>7.463178356892386E-2</v>
      </c>
      <c r="AT130" s="24">
        <f t="shared" si="388"/>
        <v>6.1072600577338439E-2</v>
      </c>
      <c r="AU130" s="24">
        <f t="shared" si="388"/>
        <v>6.5250339143410024E-2</v>
      </c>
      <c r="AV130" s="24">
        <f t="shared" si="388"/>
        <v>1.5076084094680572E-2</v>
      </c>
      <c r="AW130" s="24">
        <f t="shared" si="388"/>
        <v>7.5036384264978578E-3</v>
      </c>
      <c r="AX130" s="83">
        <f t="shared" si="388"/>
        <v>0</v>
      </c>
      <c r="AY130" s="83">
        <f t="shared" si="388"/>
        <v>4.827765875296236E-2</v>
      </c>
      <c r="AZ130" s="83">
        <f t="shared" si="388"/>
        <v>3.3209368478146817E-2</v>
      </c>
      <c r="BA130" s="83">
        <f t="shared" si="388"/>
        <v>3.8711242487692817E-2</v>
      </c>
      <c r="BB130" s="83">
        <f t="shared" si="388"/>
        <v>5.0416965629093112E-2</v>
      </c>
      <c r="BC130" s="83">
        <f t="shared" si="388"/>
        <v>5.5435138278148395E-2</v>
      </c>
      <c r="BD130" s="83">
        <f t="shared" si="388"/>
        <v>5.801733344333538E-2</v>
      </c>
      <c r="BE130" s="83">
        <f t="shared" si="388"/>
        <v>4.8597553292105328E-2</v>
      </c>
      <c r="BF130" s="83">
        <f t="shared" si="388"/>
        <v>4.2758103464107154E-2</v>
      </c>
      <c r="BG130" s="83">
        <f t="shared" si="388"/>
        <v>1.7250729247151503E-2</v>
      </c>
      <c r="BH130" s="83">
        <f t="shared" si="388"/>
        <v>5.7470488146670565E-2</v>
      </c>
      <c r="BI130" s="83">
        <f t="shared" si="388"/>
        <v>5.9918319775011476E-2</v>
      </c>
      <c r="BJ130" s="83">
        <f t="shared" si="388"/>
        <v>1.0093302287480205E-2</v>
      </c>
      <c r="BK130" s="83">
        <f t="shared" si="388"/>
        <v>1.4297710500213084E-2</v>
      </c>
      <c r="BL130" s="83">
        <f t="shared" si="388"/>
        <v>8.4630898397152089E-3</v>
      </c>
      <c r="BM130" s="83">
        <f t="shared" si="388"/>
        <v>1.7409976465263966E-3</v>
      </c>
      <c r="BN130" s="83">
        <f t="shared" si="389"/>
        <v>7.4084404224976736E-3</v>
      </c>
      <c r="BO130" s="83">
        <f t="shared" si="389"/>
        <v>7.0734720418305468E-3</v>
      </c>
      <c r="BP130" s="83">
        <f t="shared" si="389"/>
        <v>2.003762003320687E-2</v>
      </c>
      <c r="BQ130" s="83">
        <f t="shared" si="389"/>
        <v>1.6070853675089706E-2</v>
      </c>
      <c r="BR130" s="83">
        <f t="shared" si="389"/>
        <v>9.8508032139325713E-3</v>
      </c>
      <c r="BS130" s="83">
        <f t="shared" si="389"/>
        <v>1.5921524996090942E-2</v>
      </c>
      <c r="BT130" s="83">
        <f t="shared" si="389"/>
        <v>3.5854467721435905E-2</v>
      </c>
      <c r="BU130" s="83">
        <f t="shared" si="389"/>
        <v>3.2349633452453376E-2</v>
      </c>
      <c r="BV130" s="83">
        <f t="shared" si="389"/>
        <v>2.0341777365620237E-2</v>
      </c>
      <c r="BW130" s="83">
        <f t="shared" si="389"/>
        <v>3.8962863646757509E-2</v>
      </c>
      <c r="BX130" s="83">
        <f t="shared" si="389"/>
        <v>3.8570362981161989E-2</v>
      </c>
      <c r="BY130" s="83">
        <f t="shared" si="389"/>
        <v>3.078996090741834E-2</v>
      </c>
      <c r="BZ130" s="83">
        <f t="shared" si="389"/>
        <v>3.8929030889219313E-2</v>
      </c>
      <c r="CA130" s="83">
        <f t="shared" si="389"/>
        <v>3.4907588934698162E-2</v>
      </c>
      <c r="CB130" s="83">
        <f t="shared" si="389"/>
        <v>4.6447702021769281E-2</v>
      </c>
      <c r="CC130" s="83">
        <f t="shared" si="389"/>
        <v>2.9332752468729018E-2</v>
      </c>
      <c r="CD130" s="83">
        <f t="shared" si="389"/>
        <v>5.0174676712536871E-2</v>
      </c>
      <c r="CE130" s="83">
        <f t="shared" si="389"/>
        <v>3.4338865044893113E-2</v>
      </c>
      <c r="CF130" s="83">
        <f t="shared" si="389"/>
        <v>3.1140939784796574E-2</v>
      </c>
      <c r="CG130" s="83">
        <f t="shared" si="389"/>
        <v>2.1800958074994815E-2</v>
      </c>
      <c r="CH130" s="83">
        <f t="shared" si="389"/>
        <v>4.1647491199364936E-2</v>
      </c>
      <c r="CI130" s="83">
        <f t="shared" si="389"/>
        <v>4.2919046482211023E-2</v>
      </c>
      <c r="CJ130" s="83">
        <f t="shared" si="389"/>
        <v>2.3753922787529882E-2</v>
      </c>
      <c r="CK130" s="83">
        <f t="shared" si="389"/>
        <v>4.3263892199440594E-2</v>
      </c>
      <c r="CL130" s="83">
        <f t="shared" si="389"/>
        <v>1.9571748337161101E-2</v>
      </c>
      <c r="CM130" s="83">
        <f t="shared" si="389"/>
        <v>2.139486824058158E-2</v>
      </c>
      <c r="CN130" s="83">
        <f t="shared" si="389"/>
        <v>2.5430986726679938E-2</v>
      </c>
      <c r="CO130" s="83">
        <f t="shared" si="389"/>
        <v>1.7905923949301114E-2</v>
      </c>
      <c r="CP130" s="83">
        <f t="shared" si="389"/>
        <v>1.3977955048217711E-2</v>
      </c>
      <c r="CQ130" s="83">
        <f t="shared" si="389"/>
        <v>1.967924933879996E-2</v>
      </c>
      <c r="CR130" s="24">
        <f t="shared" si="389"/>
        <v>1.2838800193057937E-2</v>
      </c>
      <c r="CS130" s="24">
        <f t="shared" si="389"/>
        <v>3.1603931754374613E-2</v>
      </c>
      <c r="CT130" s="24">
        <f t="shared" si="389"/>
        <v>2.946513773280398E-2</v>
      </c>
      <c r="CU130" s="24">
        <f t="shared" si="389"/>
        <v>2.5197096651020264E-2</v>
      </c>
      <c r="CV130" s="24">
        <f t="shared" si="389"/>
        <v>2.4533909449941341E-2</v>
      </c>
      <c r="CW130" s="24">
        <f t="shared" si="389"/>
        <v>2.8161941722477397E-2</v>
      </c>
      <c r="CX130" s="24">
        <f t="shared" si="389"/>
        <v>3.312855553172759E-2</v>
      </c>
      <c r="CY130" s="24">
        <f t="shared" si="389"/>
        <v>4.371478045402015E-2</v>
      </c>
      <c r="CZ130" s="24">
        <f t="shared" si="389"/>
        <v>3.970815214980547E-2</v>
      </c>
      <c r="DA130" s="24">
        <f t="shared" si="389"/>
        <v>2.2616950491477297E-2</v>
      </c>
      <c r="DB130" s="24">
        <f t="shared" si="389"/>
        <v>3.3980587694949382E-2</v>
      </c>
      <c r="DC130" s="26">
        <f t="shared" si="388"/>
        <v>0.11827031189625963</v>
      </c>
      <c r="DD130" s="26">
        <f t="shared" si="388"/>
        <v>0.29176315120069457</v>
      </c>
      <c r="DE130" s="26">
        <f t="shared" si="388"/>
        <v>0.25120784945457958</v>
      </c>
      <c r="DF130" s="26">
        <f t="shared" si="388"/>
        <v>0.11698460098591672</v>
      </c>
      <c r="DG130" s="26">
        <f t="shared" si="388"/>
        <v>0.1160564423431116</v>
      </c>
      <c r="DH130" s="26">
        <f t="shared" si="388"/>
        <v>0.14777018324236846</v>
      </c>
      <c r="DI130" s="26">
        <f t="shared" si="388"/>
        <v>0.17933209566718181</v>
      </c>
      <c r="DJ130" s="26">
        <f t="shared" si="388"/>
        <v>0.17173177520270749</v>
      </c>
      <c r="DK130" s="26">
        <f t="shared" si="388"/>
        <v>0.17603596931166893</v>
      </c>
      <c r="DL130" s="26">
        <f t="shared" si="388"/>
        <v>0.17885874684225211</v>
      </c>
      <c r="DM130" s="26">
        <f t="shared" si="388"/>
        <v>0.24488450371087825</v>
      </c>
      <c r="DN130" s="26">
        <f t="shared" si="388"/>
        <v>0.13966899564591148</v>
      </c>
      <c r="DO130" s="26">
        <f t="shared" si="388"/>
        <v>0.12586894650487018</v>
      </c>
      <c r="DP130" s="26">
        <f t="shared" si="388"/>
        <v>0.11848501194451105</v>
      </c>
      <c r="DQ130" s="26">
        <v>0.17884907937443828</v>
      </c>
      <c r="DR130" s="26">
        <v>0.19937300998528437</v>
      </c>
      <c r="DS130" s="26">
        <v>0.2899541365953594</v>
      </c>
      <c r="DT130" s="26">
        <v>0.21054903412224052</v>
      </c>
      <c r="DU130" s="26">
        <v>0.17138793296222879</v>
      </c>
      <c r="DV130" s="26">
        <v>0.16497729932986793</v>
      </c>
      <c r="DW130" s="26">
        <f t="shared" si="388"/>
        <v>8.7543297283542848E-2</v>
      </c>
      <c r="DX130" s="26">
        <f t="shared" si="388"/>
        <v>4.4653218997444219E-2</v>
      </c>
      <c r="DY130" s="26">
        <f t="shared" si="388"/>
        <v>4.0917054750865156E-2</v>
      </c>
      <c r="DZ130" s="26">
        <f t="shared" si="390"/>
        <v>5.0852949812170437E-2</v>
      </c>
      <c r="EA130" s="26">
        <f t="shared" si="390"/>
        <v>9.2442868008074955E-2</v>
      </c>
      <c r="EB130" s="26">
        <f t="shared" si="390"/>
        <v>2.2327747265529364E-2</v>
      </c>
      <c r="EC130" s="26">
        <f t="shared" si="390"/>
        <v>1.5640875248232995E-2</v>
      </c>
      <c r="ED130" s="26">
        <f t="shared" si="390"/>
        <v>1.8058346931293549E-2</v>
      </c>
      <c r="EE130" s="26">
        <f t="shared" si="390"/>
        <v>5.9833146739228536E-2</v>
      </c>
      <c r="EF130" s="26">
        <f t="shared" si="390"/>
        <v>2.1598377603805365E-2</v>
      </c>
      <c r="EG130" s="26">
        <f t="shared" si="390"/>
        <v>6.185949601888957E-2</v>
      </c>
      <c r="EH130" s="26">
        <f t="shared" si="390"/>
        <v>3.9384019338229832E-2</v>
      </c>
      <c r="EI130" s="26">
        <f t="shared" si="390"/>
        <v>3.6900608716269184E-2</v>
      </c>
      <c r="EJ130" s="26">
        <f t="shared" si="390"/>
        <v>6.5052943889667078E-2</v>
      </c>
      <c r="EK130" s="26">
        <f t="shared" si="390"/>
        <v>4.8742415896872469E-2</v>
      </c>
      <c r="EL130" s="26">
        <f t="shared" si="390"/>
        <v>5.501481831447938E-2</v>
      </c>
      <c r="EM130" s="26">
        <f t="shared" si="390"/>
        <v>3.75794899828618E-2</v>
      </c>
      <c r="EN130" s="26">
        <f t="shared" si="390"/>
        <v>4.740320360855016E-2</v>
      </c>
      <c r="EO130" s="26">
        <f t="shared" si="390"/>
        <v>5.7047928283345817E-2</v>
      </c>
      <c r="EP130" s="26">
        <f t="shared" si="390"/>
        <v>5.6644264884513094E-2</v>
      </c>
      <c r="EQ130" s="26">
        <f t="shared" si="390"/>
        <v>5.2880619284897228E-2</v>
      </c>
      <c r="ER130" s="27">
        <v>1.5669597276365025E-2</v>
      </c>
      <c r="ES130" s="27">
        <v>2.007893828507467E-2</v>
      </c>
      <c r="ET130" s="27">
        <v>1.2504333855077401E-2</v>
      </c>
      <c r="EU130" s="27">
        <v>9.0349278888446991E-3</v>
      </c>
      <c r="EV130" s="27">
        <v>1.3188504012238195E-2</v>
      </c>
      <c r="EW130" s="27">
        <v>1.714803372952738E-2</v>
      </c>
      <c r="EX130" s="27">
        <v>9.472877301770527E-2</v>
      </c>
      <c r="EY130" s="27">
        <v>1.8743878358688144E-2</v>
      </c>
      <c r="EZ130" s="27">
        <v>1.4293811420872564E-2</v>
      </c>
      <c r="FA130" s="27">
        <v>8.1439012366539693E-2</v>
      </c>
      <c r="FB130" s="27">
        <v>1.1356540652745176E-2</v>
      </c>
      <c r="FC130" s="27">
        <v>2.256168263376428E-2</v>
      </c>
      <c r="FD130" s="27">
        <v>3.7207168295166487E-2</v>
      </c>
      <c r="FE130" s="27">
        <v>3.6220884165175514E-2</v>
      </c>
      <c r="FF130" s="27">
        <v>4.0149269890954076E-2</v>
      </c>
      <c r="FG130" s="27">
        <v>1.7811632071308733E-3</v>
      </c>
      <c r="FH130" s="27">
        <v>3.0014686165841201E-2</v>
      </c>
      <c r="FI130" s="27">
        <v>2.6682533370761128E-2</v>
      </c>
      <c r="FJ130" s="27">
        <v>4.4686207046257018E-2</v>
      </c>
      <c r="FK130" s="27">
        <v>7.2535859278389014E-2</v>
      </c>
      <c r="FL130" s="27">
        <v>1.1072470642006579E-2</v>
      </c>
      <c r="FM130" s="27">
        <v>7.9187747602897478E-3</v>
      </c>
      <c r="FN130" s="27">
        <v>9.7379492564637869E-3</v>
      </c>
      <c r="FO130" s="27">
        <v>1.115983303624017E-2</v>
      </c>
      <c r="FP130" s="27">
        <v>5.0041469391194027E-2</v>
      </c>
      <c r="FQ130" s="27">
        <v>3.3384836121005797E-2</v>
      </c>
      <c r="FR130" s="27">
        <v>4.4776234423565243E-2</v>
      </c>
      <c r="FS130" s="27">
        <v>0.10534492720853635</v>
      </c>
      <c r="FT130" s="27">
        <v>7.2157690357933055E-2</v>
      </c>
      <c r="FU130" s="27">
        <v>5.4618591954310999E-2</v>
      </c>
      <c r="FV130" s="27">
        <f t="shared" ref="FV130:FW131" si="397">FV43</f>
        <v>4.8302897682163124E-3</v>
      </c>
      <c r="FW130" s="27">
        <f t="shared" si="397"/>
        <v>4.8074503231532216E-3</v>
      </c>
      <c r="FX130" s="27">
        <f t="shared" si="391"/>
        <v>1.4519807872629818E-2</v>
      </c>
      <c r="FY130" s="27">
        <f t="shared" si="391"/>
        <v>5.0527460926702702E-3</v>
      </c>
      <c r="FZ130" s="27">
        <f t="shared" si="391"/>
        <v>3.3060177349848608E-3</v>
      </c>
      <c r="GA130" s="27">
        <f t="shared" si="391"/>
        <v>1.0169777058751397E-2</v>
      </c>
      <c r="GB130" s="27">
        <f t="shared" si="391"/>
        <v>8.4669209358078645E-3</v>
      </c>
      <c r="GC130" s="27">
        <f t="shared" si="391"/>
        <v>1.1091999736442867E-2</v>
      </c>
      <c r="GD130" s="27">
        <f t="shared" si="391"/>
        <v>6.4534591882727992E-3</v>
      </c>
      <c r="GE130" s="27">
        <f t="shared" si="391"/>
        <v>2.3903594460696523E-2</v>
      </c>
      <c r="GF130" s="27">
        <f t="shared" si="391"/>
        <v>1.126612768673102E-2</v>
      </c>
      <c r="GG130" s="27">
        <f t="shared" si="391"/>
        <v>1.4762165151959513E-2</v>
      </c>
      <c r="GH130" s="27">
        <f t="shared" si="391"/>
        <v>1.6067443796236158E-2</v>
      </c>
      <c r="GI130" s="27">
        <f t="shared" si="391"/>
        <v>1.3016085251105376E-2</v>
      </c>
      <c r="GJ130" s="27">
        <f t="shared" si="391"/>
        <v>5.0684521024517062E-3</v>
      </c>
      <c r="GK130" s="27">
        <f t="shared" si="391"/>
        <v>8.7682229522706278E-3</v>
      </c>
      <c r="GL130" s="27">
        <f t="shared" si="391"/>
        <v>3.4367141852729194E-3</v>
      </c>
      <c r="GM130" s="27">
        <f t="shared" si="391"/>
        <v>3.1791838995499415E-2</v>
      </c>
      <c r="GN130" s="27">
        <f t="shared" si="391"/>
        <v>1.8745057013477374E-2</v>
      </c>
      <c r="GO130" s="27">
        <f t="shared" si="391"/>
        <v>2.390860051377449E-2</v>
      </c>
      <c r="GP130" s="27">
        <f t="shared" si="391"/>
        <v>1.7196106843925644E-2</v>
      </c>
      <c r="GQ130" s="27">
        <f t="shared" si="391"/>
        <v>1.680156209692262E-3</v>
      </c>
      <c r="GR130" s="27">
        <f t="shared" si="391"/>
        <v>8.5229281137267233E-3</v>
      </c>
      <c r="GS130" s="27">
        <f t="shared" si="391"/>
        <v>1.4521395400017637E-2</v>
      </c>
      <c r="GT130" s="27">
        <f t="shared" si="391"/>
        <v>1.9041679163336562E-2</v>
      </c>
      <c r="GU130" s="27">
        <f t="shared" si="391"/>
        <v>9.6529044477258671E-3</v>
      </c>
      <c r="GV130" s="27">
        <f t="shared" si="391"/>
        <v>6.422815310920213E-2</v>
      </c>
      <c r="GW130" s="27">
        <f t="shared" si="391"/>
        <v>1.045548835274219E-2</v>
      </c>
      <c r="GX130" s="27">
        <f t="shared" si="391"/>
        <v>1.6776219892479273E-3</v>
      </c>
      <c r="GY130" s="27">
        <f t="shared" si="391"/>
        <v>8.8636241126604821E-3</v>
      </c>
      <c r="GZ130" s="27">
        <f t="shared" ref="GZ130:HA131" si="398">GZ43</f>
        <v>3.6296775588711298E-2</v>
      </c>
      <c r="HA130" s="27">
        <f t="shared" si="398"/>
        <v>0.11811499055800999</v>
      </c>
      <c r="HB130" s="27">
        <f t="shared" si="392"/>
        <v>5.4623185071093372E-2</v>
      </c>
      <c r="HC130" s="27">
        <f t="shared" si="392"/>
        <v>1.2407809740009674E-2</v>
      </c>
      <c r="HD130" s="27">
        <f t="shared" si="392"/>
        <v>1.2433095960338678E-2</v>
      </c>
      <c r="HE130" s="27">
        <f t="shared" si="392"/>
        <v>2.5615611881650256E-2</v>
      </c>
      <c r="HF130" s="27">
        <f t="shared" si="392"/>
        <v>4.3639837408486454E-2</v>
      </c>
      <c r="HG130" s="27">
        <f t="shared" si="392"/>
        <v>6.056530823245556E-2</v>
      </c>
      <c r="HH130" s="27">
        <f t="shared" si="392"/>
        <v>6.0246513946276371E-2</v>
      </c>
      <c r="HI130" s="27">
        <f t="shared" si="392"/>
        <v>0.10534492720853635</v>
      </c>
      <c r="HJ130" s="27">
        <f t="shared" si="392"/>
        <v>7.2157690357933055E-2</v>
      </c>
      <c r="HK130" s="27">
        <f t="shared" si="392"/>
        <v>6.4298246898134181E-2</v>
      </c>
      <c r="HL130" s="27">
        <f t="shared" si="392"/>
        <v>1.1148557904159719E-2</v>
      </c>
      <c r="HM130" s="27">
        <f t="shared" si="392"/>
        <v>1.2354985361864817E-2</v>
      </c>
      <c r="HN130" s="27">
        <f t="shared" si="392"/>
        <v>1.5675005669560486E-2</v>
      </c>
      <c r="HO130" s="27">
        <f t="shared" si="392"/>
        <v>1.5504036452764899E-2</v>
      </c>
      <c r="HP130" s="27">
        <f t="shared" si="392"/>
        <v>1.2568235396650987E-2</v>
      </c>
      <c r="HQ130" s="27">
        <f t="shared" si="392"/>
        <v>1.0957574307695823E-2</v>
      </c>
      <c r="HR130" s="27">
        <f t="shared" si="392"/>
        <v>1.2590033475693676E-2</v>
      </c>
      <c r="HS130" s="27">
        <f t="shared" si="392"/>
        <v>3.1631406093245683E-3</v>
      </c>
      <c r="HT130" s="27">
        <f t="shared" si="392"/>
        <v>2.380079446169666E-2</v>
      </c>
      <c r="HU130" s="27">
        <f t="shared" si="392"/>
        <v>3.4703281401123137E-2</v>
      </c>
      <c r="HV130" s="27">
        <f t="shared" si="392"/>
        <v>3.0173104234500224E-2</v>
      </c>
      <c r="HW130" s="27">
        <f t="shared" si="392"/>
        <v>9.1762119906632217E-3</v>
      </c>
      <c r="HX130" s="27">
        <f t="shared" si="392"/>
        <v>1.2351241549097286E-2</v>
      </c>
      <c r="HY130" s="27">
        <f t="shared" si="392"/>
        <v>2.6476510167337482E-2</v>
      </c>
      <c r="HZ130" s="27">
        <f t="shared" si="392"/>
        <v>4.4776234423565243E-2</v>
      </c>
      <c r="IA130" s="27">
        <f t="shared" si="392"/>
        <v>2.4926475559319674E-2</v>
      </c>
      <c r="IB130" s="27">
        <f t="shared" si="392"/>
        <v>1.7146412196159588E-2</v>
      </c>
      <c r="IC130" s="27">
        <f t="shared" si="392"/>
        <v>9.7465140729785845E-3</v>
      </c>
      <c r="ID130" s="27">
        <f t="shared" si="392"/>
        <v>5.0041469391194027E-2</v>
      </c>
      <c r="IE130" s="27">
        <f t="shared" si="392"/>
        <v>1.7039874320302323E-2</v>
      </c>
      <c r="IF130" s="27">
        <f t="shared" si="392"/>
        <v>2.776498246002217E-2</v>
      </c>
      <c r="IG130" s="27">
        <f t="shared" si="392"/>
        <v>1.3989921534135665E-2</v>
      </c>
      <c r="IH130" s="27">
        <f t="shared" si="392"/>
        <v>3.0828148353891371E-2</v>
      </c>
      <c r="II130" s="27">
        <f t="shared" si="392"/>
        <v>3.3384836121005797E-2</v>
      </c>
      <c r="IJ130" s="27">
        <f t="shared" si="392"/>
        <v>3.3982778385337219E-2</v>
      </c>
      <c r="IK130" s="27">
        <f t="shared" si="392"/>
        <v>3.0151611261697613E-2</v>
      </c>
      <c r="IL130" s="27">
        <f t="shared" si="392"/>
        <v>6.0858981320897568E-3</v>
      </c>
      <c r="IM130" s="27">
        <f t="shared" si="392"/>
        <v>3.6397295466776357E-2</v>
      </c>
      <c r="IN130" s="27">
        <f t="shared" si="392"/>
        <v>1.0961706323694925E-2</v>
      </c>
      <c r="IO130" s="27">
        <f t="shared" si="392"/>
        <v>3.3435789654144649E-2</v>
      </c>
      <c r="IP130" s="27">
        <f t="shared" si="392"/>
        <v>6.513686189613617E-2</v>
      </c>
      <c r="IQ130" s="27">
        <f t="shared" si="392"/>
        <v>6.1295303288079394E-3</v>
      </c>
      <c r="IR130" s="27">
        <f t="shared" si="392"/>
        <v>9.3618832191308468E-3</v>
      </c>
      <c r="IS130" s="27">
        <f t="shared" si="392"/>
        <v>1.4126793706396277E-2</v>
      </c>
      <c r="IT130" s="27">
        <f t="shared" ref="IT130:IU131" si="399">IT43</f>
        <v>4.0978924588999585E-2</v>
      </c>
      <c r="IU130" s="27">
        <f t="shared" si="399"/>
        <v>4.8202252632913264E-2</v>
      </c>
      <c r="IV130" s="27">
        <f t="shared" si="393"/>
        <v>2.0835017176527665E-2</v>
      </c>
      <c r="IW130" s="27">
        <f t="shared" si="393"/>
        <v>4.4831603628674124E-2</v>
      </c>
      <c r="IX130" s="27">
        <f t="shared" si="393"/>
        <v>0.11225244129117813</v>
      </c>
      <c r="IY130" s="27">
        <f t="shared" si="393"/>
        <v>1.6826748151934651E-2</v>
      </c>
      <c r="IZ130" s="27">
        <f t="shared" si="393"/>
        <v>1.3676072411510438E-2</v>
      </c>
      <c r="JA130" s="27">
        <f t="shared" si="393"/>
        <v>6.343888358374454E-2</v>
      </c>
      <c r="JB130" s="27">
        <f t="shared" si="393"/>
        <v>3.179400670278163E-3</v>
      </c>
      <c r="JC130" s="27">
        <f t="shared" si="393"/>
        <v>0</v>
      </c>
      <c r="JD130" s="27">
        <f t="shared" si="393"/>
        <v>1.0617426052203944E-2</v>
      </c>
      <c r="JE130" s="27">
        <f t="shared" si="393"/>
        <v>1.1040081329140132E-2</v>
      </c>
      <c r="JF130" s="27">
        <f t="shared" si="393"/>
        <v>1.7051051042395654E-2</v>
      </c>
      <c r="JG130" s="27">
        <f t="shared" si="393"/>
        <v>1.4610069823643018E-2</v>
      </c>
      <c r="JH130" s="27">
        <f t="shared" si="393"/>
        <v>1.8935603364294534E-2</v>
      </c>
      <c r="JI130" s="27">
        <f t="shared" si="393"/>
        <v>1.5672662909819376E-3</v>
      </c>
      <c r="JJ130" s="27">
        <f t="shared" si="393"/>
        <v>1.3936622521116649E-2</v>
      </c>
      <c r="JK130" s="27">
        <f t="shared" ref="JK130:JL131" si="400">JK43</f>
        <v>0</v>
      </c>
      <c r="JL130" s="27">
        <f t="shared" si="400"/>
        <v>2.3250325963975853E-2</v>
      </c>
      <c r="JM130" s="27">
        <f t="shared" si="394"/>
        <v>8.0463562607235584E-3</v>
      </c>
      <c r="JN130" s="27">
        <f t="shared" si="394"/>
        <v>2.0348363858621123E-2</v>
      </c>
      <c r="JO130" s="27">
        <f t="shared" si="394"/>
        <v>3.1919272988005731E-2</v>
      </c>
      <c r="JP130" s="27">
        <f t="shared" si="394"/>
        <v>0</v>
      </c>
      <c r="JQ130" s="27">
        <f t="shared" si="394"/>
        <v>0</v>
      </c>
      <c r="JR130" s="27">
        <f t="shared" si="394"/>
        <v>0</v>
      </c>
      <c r="JS130" s="27">
        <f t="shared" si="394"/>
        <v>0</v>
      </c>
      <c r="JT130" s="27">
        <f t="shared" si="394"/>
        <v>0</v>
      </c>
      <c r="JU130" s="27">
        <f t="shared" si="394"/>
        <v>0</v>
      </c>
      <c r="JV130" s="27">
        <f t="shared" si="394"/>
        <v>0</v>
      </c>
      <c r="JW130" s="27">
        <f t="shared" si="394"/>
        <v>0</v>
      </c>
      <c r="JX130" s="27">
        <f t="shared" si="394"/>
        <v>0</v>
      </c>
      <c r="JY130" s="27">
        <f t="shared" si="394"/>
        <v>0</v>
      </c>
      <c r="JZ130" s="27">
        <f t="shared" si="394"/>
        <v>0</v>
      </c>
      <c r="KA130" s="27">
        <f t="shared" si="394"/>
        <v>0</v>
      </c>
      <c r="KB130" s="27">
        <f t="shared" si="394"/>
        <v>0</v>
      </c>
      <c r="KC130" s="27">
        <f t="shared" si="394"/>
        <v>0</v>
      </c>
      <c r="KD130" s="27">
        <f t="shared" si="394"/>
        <v>7.9705741179756776E-2</v>
      </c>
      <c r="KE130" s="27">
        <f t="shared" si="394"/>
        <v>2.3545331972299379E-2</v>
      </c>
      <c r="KF130" s="27">
        <f t="shared" si="394"/>
        <v>0</v>
      </c>
      <c r="KG130" s="27">
        <f t="shared" si="394"/>
        <v>6.1855046898389131E-2</v>
      </c>
      <c r="KH130" s="27">
        <f t="shared" si="394"/>
        <v>6.8391487458408784E-2</v>
      </c>
      <c r="KI130" s="27">
        <f t="shared" si="394"/>
        <v>9.1715843373441283E-2</v>
      </c>
      <c r="KJ130" s="27">
        <f t="shared" si="394"/>
        <v>2.2766520891742695E-2</v>
      </c>
      <c r="KK130" s="27">
        <f t="shared" si="394"/>
        <v>4.7759806252154327E-2</v>
      </c>
      <c r="KL130" s="27">
        <f t="shared" si="394"/>
        <v>7.7941953559852367E-2</v>
      </c>
      <c r="KM130" s="238">
        <f t="shared" si="394"/>
        <v>1.6045560873203111E-2</v>
      </c>
      <c r="KN130" s="238">
        <f t="shared" si="394"/>
        <v>2.1776821380969241E-2</v>
      </c>
      <c r="KO130" s="239">
        <f t="shared" si="394"/>
        <v>4.3499148106518379E-2</v>
      </c>
      <c r="KP130" s="239">
        <f t="shared" si="394"/>
        <v>4.8714393329208752E-2</v>
      </c>
      <c r="KQ130" s="239">
        <f t="shared" si="394"/>
        <v>4.6610877573929919E-2</v>
      </c>
      <c r="KR130" s="239">
        <f t="shared" si="394"/>
        <v>7.8970608777197637E-2</v>
      </c>
      <c r="KS130" s="239">
        <f t="shared" si="394"/>
        <v>8.0311123112371402E-2</v>
      </c>
      <c r="KT130" s="239">
        <f t="shared" si="394"/>
        <v>6.5594700870104369E-2</v>
      </c>
      <c r="KU130" s="239">
        <f t="shared" si="394"/>
        <v>5.0024698154609228E-2</v>
      </c>
      <c r="KV130" s="239">
        <f t="shared" si="394"/>
        <v>0.10206484424575983</v>
      </c>
      <c r="KW130" s="239">
        <f t="shared" si="394"/>
        <v>0.11890625111673332</v>
      </c>
      <c r="KX130" s="239">
        <f t="shared" si="394"/>
        <v>9.8654971722788781E-2</v>
      </c>
      <c r="KY130" s="239">
        <f t="shared" si="394"/>
        <v>9.9028031429275382E-2</v>
      </c>
      <c r="KZ130" s="239">
        <f t="shared" si="394"/>
        <v>0.1092456375080556</v>
      </c>
      <c r="LA130" s="239">
        <f t="shared" si="394"/>
        <v>0.10470571451593727</v>
      </c>
      <c r="LB130" s="239">
        <f t="shared" si="394"/>
        <v>1.6393582491850515E-2</v>
      </c>
      <c r="LC130" s="239">
        <f t="shared" si="394"/>
        <v>9.3793039922699273E-2</v>
      </c>
      <c r="LD130" s="239">
        <f t="shared" si="394"/>
        <v>8.2008999434878993E-2</v>
      </c>
      <c r="LE130" s="239">
        <f t="shared" si="394"/>
        <v>0.15231306417928842</v>
      </c>
      <c r="LF130" s="239">
        <f t="shared" si="394"/>
        <v>2.7259655560007454E-2</v>
      </c>
      <c r="LG130" s="239">
        <f t="shared" si="394"/>
        <v>0</v>
      </c>
      <c r="LH130" s="239">
        <f t="shared" si="394"/>
        <v>1.7861559783726715E-2</v>
      </c>
      <c r="LI130" s="239">
        <f t="shared" si="394"/>
        <v>0.12730472714174584</v>
      </c>
      <c r="LJ130" s="239">
        <f t="shared" si="394"/>
        <v>0.36713598278910531</v>
      </c>
      <c r="LK130" s="239">
        <f t="shared" si="394"/>
        <v>0.14304278288001432</v>
      </c>
      <c r="LL130" s="239">
        <f t="shared" si="394"/>
        <v>5.2646267300963494E-2</v>
      </c>
      <c r="LM130" s="240">
        <f t="shared" si="394"/>
        <v>5.0930412713027342E-3</v>
      </c>
      <c r="LN130" s="240">
        <f t="shared" si="394"/>
        <v>1.3956946741997669E-2</v>
      </c>
      <c r="LO130" s="240">
        <f t="shared" si="394"/>
        <v>1.4702381088100094E-2</v>
      </c>
      <c r="LP130" s="240">
        <f t="shared" si="394"/>
        <v>1.6727094730105925E-2</v>
      </c>
      <c r="LQ130" s="240">
        <f t="shared" si="394"/>
        <v>2.1110791424114182E-2</v>
      </c>
      <c r="LR130" s="240">
        <f t="shared" si="394"/>
        <v>8.3158791670060114E-3</v>
      </c>
      <c r="LS130" s="240">
        <f t="shared" si="394"/>
        <v>3.5262265915796981E-2</v>
      </c>
      <c r="LT130" s="127">
        <f t="shared" ref="LT130:LU131" si="401">LT43</f>
        <v>4.7741010783033666E-3</v>
      </c>
      <c r="LU130" s="127">
        <f t="shared" si="401"/>
        <v>2.9237677328877127E-2</v>
      </c>
      <c r="LV130" s="127">
        <f t="shared" si="395"/>
        <v>0</v>
      </c>
      <c r="LW130" s="127">
        <f t="shared" si="395"/>
        <v>9.3853187042438283E-3</v>
      </c>
      <c r="LX130" s="127">
        <f t="shared" si="395"/>
        <v>1.3912950849981108E-2</v>
      </c>
      <c r="LY130" s="127">
        <f t="shared" si="395"/>
        <v>1.5433889703489748E-2</v>
      </c>
      <c r="LZ130" s="127">
        <f t="shared" si="395"/>
        <v>6.400556478443056E-3</v>
      </c>
      <c r="MA130" s="127">
        <f t="shared" si="395"/>
        <v>6.4237148630562112E-3</v>
      </c>
      <c r="MB130" s="127">
        <f t="shared" si="395"/>
        <v>1.2623549248420277E-2</v>
      </c>
      <c r="MC130" s="127">
        <f t="shared" si="395"/>
        <v>1.0918646061276656E-2</v>
      </c>
      <c r="MD130" s="127">
        <f t="shared" si="395"/>
        <v>4.5474543098977197E-3</v>
      </c>
      <c r="ME130" s="127">
        <f t="shared" si="395"/>
        <v>2.0001194719981002E-2</v>
      </c>
      <c r="MF130" s="127">
        <f t="shared" si="395"/>
        <v>1.6746177861525779E-2</v>
      </c>
      <c r="MG130" s="127">
        <f t="shared" si="395"/>
        <v>1.0740481928647953E-2</v>
      </c>
      <c r="MH130" s="127">
        <f t="shared" si="395"/>
        <v>1.5715825125319098E-2</v>
      </c>
      <c r="MI130" s="127">
        <f t="shared" si="395"/>
        <v>3.4918076309488406E-2</v>
      </c>
      <c r="MJ130" s="127">
        <f t="shared" si="395"/>
        <v>1.6029447050023055E-3</v>
      </c>
      <c r="MK130" s="127">
        <f t="shared" si="395"/>
        <v>4.8998381501014652E-3</v>
      </c>
      <c r="ML130" s="127">
        <f t="shared" si="395"/>
        <v>8.2855357439653707E-2</v>
      </c>
      <c r="MM130" s="127">
        <f t="shared" si="395"/>
        <v>7.5243519299112327E-2</v>
      </c>
      <c r="MN130" s="127">
        <f t="shared" si="395"/>
        <v>1.2843852707972602E-2</v>
      </c>
      <c r="MO130" s="127">
        <f t="shared" si="395"/>
        <v>8.1112106833286027E-3</v>
      </c>
      <c r="MP130" s="127">
        <f t="shared" si="395"/>
        <v>6.2649861394009024E-3</v>
      </c>
      <c r="MQ130" s="127">
        <f t="shared" si="395"/>
        <v>0</v>
      </c>
      <c r="MR130" s="127">
        <f t="shared" si="395"/>
        <v>5.0874960749476275E-3</v>
      </c>
      <c r="MS130" s="127">
        <f t="shared" si="395"/>
        <v>8.8053467780247613E-3</v>
      </c>
      <c r="MT130" s="127">
        <f t="shared" si="395"/>
        <v>1.257981006782696E-2</v>
      </c>
      <c r="MU130" s="127">
        <f t="shared" si="395"/>
        <v>8.8982457878067755E-3</v>
      </c>
      <c r="MV130" s="127">
        <f t="shared" si="395"/>
        <v>5.358980234827759E-3</v>
      </c>
      <c r="MW130" s="127">
        <f t="shared" si="395"/>
        <v>7.0474200136083007E-3</v>
      </c>
      <c r="MX130" s="127">
        <f t="shared" si="395"/>
        <v>1.0561698430748733E-2</v>
      </c>
      <c r="MY130" s="127">
        <f t="shared" si="395"/>
        <v>9.0310078506044764E-3</v>
      </c>
      <c r="MZ130" s="127">
        <f t="shared" si="395"/>
        <v>7.1597721318920338E-3</v>
      </c>
      <c r="NA130" s="127">
        <f t="shared" si="395"/>
        <v>1.5673115536332901E-3</v>
      </c>
      <c r="NB130" s="127">
        <f t="shared" si="395"/>
        <v>3.2066766449574515E-3</v>
      </c>
      <c r="NC130" s="127">
        <f t="shared" si="395"/>
        <v>4.711896176160235E-3</v>
      </c>
      <c r="ND130" s="127">
        <f t="shared" si="395"/>
        <v>6.430481557077445E-3</v>
      </c>
      <c r="NE130" s="127">
        <f t="shared" si="395"/>
        <v>1.2745827492199296E-2</v>
      </c>
    </row>
    <row r="131" spans="1:369" s="38" customFormat="1">
      <c r="A131" s="24" t="s">
        <v>212</v>
      </c>
      <c r="B131" s="24">
        <f t="shared" si="396"/>
        <v>7.6270689204706485</v>
      </c>
      <c r="C131" s="24">
        <f t="shared" si="396"/>
        <v>7.694559522331498</v>
      </c>
      <c r="D131" s="24">
        <f t="shared" si="396"/>
        <v>6.9805571037701286</v>
      </c>
      <c r="E131" s="24">
        <f t="shared" si="396"/>
        <v>7.8476481312173538</v>
      </c>
      <c r="F131" s="24">
        <f t="shared" si="396"/>
        <v>6.4723589102568946</v>
      </c>
      <c r="G131" s="24">
        <f t="shared" si="396"/>
        <v>6.7464324624056777</v>
      </c>
      <c r="H131" s="24">
        <f t="shared" si="396"/>
        <v>6.9752274834079442</v>
      </c>
      <c r="I131" s="24">
        <f t="shared" si="396"/>
        <v>7.2302349538104131</v>
      </c>
      <c r="J131" s="24">
        <f t="shared" si="396"/>
        <v>7.0102610160344092</v>
      </c>
      <c r="K131" s="24">
        <f t="shared" si="396"/>
        <v>6.8660989272717083</v>
      </c>
      <c r="L131" s="24">
        <f t="shared" si="396"/>
        <v>6.8807599729420064</v>
      </c>
      <c r="M131" s="24">
        <f t="shared" si="396"/>
        <v>7.5993045497421017</v>
      </c>
      <c r="N131" s="24">
        <f t="shared" si="396"/>
        <v>7.5510435209998308</v>
      </c>
      <c r="O131" s="24">
        <f t="shared" si="396"/>
        <v>6.8126486537617472</v>
      </c>
      <c r="P131" s="24">
        <f t="shared" si="396"/>
        <v>6.2645856489159932</v>
      </c>
      <c r="Q131" s="24">
        <f t="shared" si="396"/>
        <v>7.0578239057510617</v>
      </c>
      <c r="R131" s="24">
        <f t="shared" si="388"/>
        <v>7.3143280113454026</v>
      </c>
      <c r="S131" s="24">
        <f t="shared" si="388"/>
        <v>7.4463088826251989</v>
      </c>
      <c r="T131" s="24">
        <f t="shared" si="388"/>
        <v>6.4962413271999679</v>
      </c>
      <c r="U131" s="24">
        <f t="shared" si="388"/>
        <v>5.5773188926223503</v>
      </c>
      <c r="V131" s="24">
        <f t="shared" si="388"/>
        <v>3.951869360376278</v>
      </c>
      <c r="W131" s="24">
        <f t="shared" si="388"/>
        <v>4.2827009964451523</v>
      </c>
      <c r="X131" s="24">
        <f t="shared" si="388"/>
        <v>4.4046086157423625</v>
      </c>
      <c r="Y131" s="24">
        <f t="shared" si="388"/>
        <v>4.2396107593691195</v>
      </c>
      <c r="Z131" s="24">
        <f t="shared" si="388"/>
        <v>4.0288452839998881</v>
      </c>
      <c r="AA131" s="24">
        <f t="shared" si="388"/>
        <v>3.8896501683756703</v>
      </c>
      <c r="AB131" s="24">
        <f t="shared" si="388"/>
        <v>7.0894728175217212</v>
      </c>
      <c r="AC131" s="24">
        <f t="shared" si="388"/>
        <v>5.6153316665497206</v>
      </c>
      <c r="AD131" s="24">
        <f t="shared" si="388"/>
        <v>3.6634809050501365</v>
      </c>
      <c r="AE131" s="24">
        <f t="shared" si="388"/>
        <v>4.2370770615765467</v>
      </c>
      <c r="AF131" s="24">
        <f t="shared" si="388"/>
        <v>4.1130154771558338</v>
      </c>
      <c r="AG131" s="24">
        <f t="shared" si="388"/>
        <v>3.6654441963387954</v>
      </c>
      <c r="AH131" s="24">
        <f t="shared" si="388"/>
        <v>4.0409296369509837</v>
      </c>
      <c r="AI131" s="24">
        <f t="shared" si="388"/>
        <v>3.88338422131114</v>
      </c>
      <c r="AJ131" s="24">
        <f t="shared" si="388"/>
        <v>7.6180370847441496</v>
      </c>
      <c r="AK131" s="24">
        <f t="shared" si="388"/>
        <v>7.7116778488628919</v>
      </c>
      <c r="AL131" s="24">
        <f t="shared" si="388"/>
        <v>5.3473250452323429</v>
      </c>
      <c r="AM131" s="24">
        <f t="shared" si="388"/>
        <v>7.6414852022073383</v>
      </c>
      <c r="AN131" s="24">
        <f t="shared" si="388"/>
        <v>6.3690449710777139</v>
      </c>
      <c r="AO131" s="24">
        <f t="shared" si="388"/>
        <v>5.6777539431435891</v>
      </c>
      <c r="AP131" s="24">
        <f t="shared" si="388"/>
        <v>4.7631095510190642</v>
      </c>
      <c r="AQ131" s="24">
        <f t="shared" si="388"/>
        <v>7.3656386930815971</v>
      </c>
      <c r="AR131" s="24">
        <f t="shared" si="388"/>
        <v>7.5678109326738108</v>
      </c>
      <c r="AS131" s="24">
        <f t="shared" si="388"/>
        <v>7.3619174304394841</v>
      </c>
      <c r="AT131" s="24">
        <f t="shared" si="388"/>
        <v>6.2045014743800584</v>
      </c>
      <c r="AU131" s="24">
        <f t="shared" si="388"/>
        <v>6.3042392265715366</v>
      </c>
      <c r="AV131" s="24">
        <f t="shared" si="388"/>
        <v>7.1801282230879657</v>
      </c>
      <c r="AW131" s="24">
        <f t="shared" si="388"/>
        <v>2.4851054710299514</v>
      </c>
      <c r="AX131" s="83">
        <f t="shared" si="388"/>
        <v>3.0836747240258391</v>
      </c>
      <c r="AY131" s="83">
        <f t="shared" si="388"/>
        <v>3.1494939234112729</v>
      </c>
      <c r="AZ131" s="83">
        <f t="shared" si="388"/>
        <v>3.1370353620316234</v>
      </c>
      <c r="BA131" s="83">
        <f t="shared" si="388"/>
        <v>3.0354637156036848</v>
      </c>
      <c r="BB131" s="83">
        <f t="shared" si="388"/>
        <v>3.0866040177991354</v>
      </c>
      <c r="BC131" s="83">
        <f t="shared" si="388"/>
        <v>3.1565422119334166</v>
      </c>
      <c r="BD131" s="83">
        <f t="shared" si="388"/>
        <v>3.0995310865881649</v>
      </c>
      <c r="BE131" s="83">
        <f t="shared" si="388"/>
        <v>3.0911799765885131</v>
      </c>
      <c r="BF131" s="83">
        <f t="shared" si="388"/>
        <v>3.2398226274061543</v>
      </c>
      <c r="BG131" s="83">
        <f t="shared" si="388"/>
        <v>3.2792266978493303</v>
      </c>
      <c r="BH131" s="83">
        <f t="shared" si="388"/>
        <v>3.3464346772761573</v>
      </c>
      <c r="BI131" s="83">
        <f t="shared" si="388"/>
        <v>3.3491678442373138</v>
      </c>
      <c r="BJ131" s="83">
        <f t="shared" si="388"/>
        <v>11.145602965547651</v>
      </c>
      <c r="BK131" s="83">
        <f t="shared" si="388"/>
        <v>8.8788477209066112</v>
      </c>
      <c r="BL131" s="83">
        <f t="shared" si="388"/>
        <v>10.713322171095086</v>
      </c>
      <c r="BM131" s="83">
        <f t="shared" si="388"/>
        <v>10.337636266896036</v>
      </c>
      <c r="BN131" s="83">
        <f t="shared" si="389"/>
        <v>7.4254185828676524</v>
      </c>
      <c r="BO131" s="83">
        <f t="shared" si="389"/>
        <v>9.9931555051759897</v>
      </c>
      <c r="BP131" s="83">
        <f t="shared" si="389"/>
        <v>3.4783217358844141</v>
      </c>
      <c r="BQ131" s="83">
        <f t="shared" si="389"/>
        <v>3.1629976913607343</v>
      </c>
      <c r="BR131" s="83">
        <f t="shared" si="389"/>
        <v>5.0528240073152322</v>
      </c>
      <c r="BS131" s="83">
        <f t="shared" si="389"/>
        <v>3.3362785787034821</v>
      </c>
      <c r="BT131" s="83">
        <f t="shared" si="389"/>
        <v>2.8960269829709779</v>
      </c>
      <c r="BU131" s="83">
        <f t="shared" si="389"/>
        <v>2.8571942819615543</v>
      </c>
      <c r="BV131" s="83">
        <f t="shared" si="389"/>
        <v>3.416390735154804</v>
      </c>
      <c r="BW131" s="83">
        <f t="shared" si="389"/>
        <v>2.5445225415720154</v>
      </c>
      <c r="BX131" s="83">
        <f t="shared" si="389"/>
        <v>3.5138830115615836</v>
      </c>
      <c r="BY131" s="83">
        <f t="shared" si="389"/>
        <v>3.6450149087996309</v>
      </c>
      <c r="BZ131" s="83">
        <f t="shared" si="389"/>
        <v>3.1257289520890503</v>
      </c>
      <c r="CA131" s="83">
        <f t="shared" si="389"/>
        <v>3.2388318847004154</v>
      </c>
      <c r="CB131" s="83">
        <f t="shared" si="389"/>
        <v>3.274617658327621</v>
      </c>
      <c r="CC131" s="83">
        <f t="shared" si="389"/>
        <v>3.4926113655449473</v>
      </c>
      <c r="CD131" s="83">
        <f t="shared" si="389"/>
        <v>3.4527186618829595</v>
      </c>
      <c r="CE131" s="83">
        <f t="shared" si="389"/>
        <v>4.1484585128985572</v>
      </c>
      <c r="CF131" s="83">
        <f t="shared" si="389"/>
        <v>3.1376966942544158</v>
      </c>
      <c r="CG131" s="83">
        <f t="shared" si="389"/>
        <v>3.1050367727983095</v>
      </c>
      <c r="CH131" s="83">
        <f t="shared" si="389"/>
        <v>4.483526435372041</v>
      </c>
      <c r="CI131" s="83">
        <f t="shared" si="389"/>
        <v>4.6457391924212486</v>
      </c>
      <c r="CJ131" s="83">
        <f t="shared" si="389"/>
        <v>3.3524602849095295</v>
      </c>
      <c r="CK131" s="83">
        <f t="shared" si="389"/>
        <v>3.2565799716088057</v>
      </c>
      <c r="CL131" s="83">
        <f t="shared" si="389"/>
        <v>3.556898442603583</v>
      </c>
      <c r="CM131" s="83">
        <f t="shared" si="389"/>
        <v>3.5347505734785316</v>
      </c>
      <c r="CN131" s="83">
        <f t="shared" si="389"/>
        <v>3.659384456004998</v>
      </c>
      <c r="CO131" s="83">
        <f t="shared" si="389"/>
        <v>2.9611587082933313</v>
      </c>
      <c r="CP131" s="83">
        <f t="shared" si="389"/>
        <v>3.0971671720118175</v>
      </c>
      <c r="CQ131" s="83">
        <f t="shared" si="389"/>
        <v>3.046136259226508</v>
      </c>
      <c r="CR131" s="24">
        <f t="shared" si="389"/>
        <v>6.0029079890745036</v>
      </c>
      <c r="CS131" s="24">
        <f t="shared" si="389"/>
        <v>4.5201415453061413</v>
      </c>
      <c r="CT131" s="24">
        <f t="shared" si="389"/>
        <v>3.9823188275565418</v>
      </c>
      <c r="CU131" s="24">
        <f t="shared" si="389"/>
        <v>4.3012747880908142</v>
      </c>
      <c r="CV131" s="24">
        <f t="shared" si="389"/>
        <v>5.4032194645255265</v>
      </c>
      <c r="CW131" s="24">
        <f t="shared" si="389"/>
        <v>4.1802084422263661</v>
      </c>
      <c r="CX131" s="24">
        <f t="shared" si="389"/>
        <v>5.5459989673942376</v>
      </c>
      <c r="CY131" s="24">
        <f t="shared" si="389"/>
        <v>5.2144266494986047</v>
      </c>
      <c r="CZ131" s="24">
        <f t="shared" si="389"/>
        <v>5.3876391239503656</v>
      </c>
      <c r="DA131" s="24">
        <f t="shared" si="389"/>
        <v>7.5650001469071952</v>
      </c>
      <c r="DB131" s="24">
        <f t="shared" si="389"/>
        <v>4.6138857080610558</v>
      </c>
      <c r="DC131" s="26">
        <f t="shared" si="388"/>
        <v>4.548859236533989</v>
      </c>
      <c r="DD131" s="26">
        <f t="shared" si="388"/>
        <v>4.2800224822781772</v>
      </c>
      <c r="DE131" s="26">
        <f t="shared" si="388"/>
        <v>4.3086661314339105</v>
      </c>
      <c r="DF131" s="26">
        <f t="shared" si="388"/>
        <v>4.4737562155017825</v>
      </c>
      <c r="DG131" s="26">
        <f t="shared" si="388"/>
        <v>4.5854374285389072</v>
      </c>
      <c r="DH131" s="26">
        <f t="shared" si="388"/>
        <v>5.0991729691918346</v>
      </c>
      <c r="DI131" s="26">
        <f t="shared" si="388"/>
        <v>5.3399774009581726</v>
      </c>
      <c r="DJ131" s="26">
        <f t="shared" si="388"/>
        <v>5.5501505895935388</v>
      </c>
      <c r="DK131" s="26">
        <f t="shared" si="388"/>
        <v>5.5427294310953634</v>
      </c>
      <c r="DL131" s="26">
        <f t="shared" si="388"/>
        <v>5.4275659802808507</v>
      </c>
      <c r="DM131" s="26">
        <f t="shared" si="388"/>
        <v>4.7060692637316839</v>
      </c>
      <c r="DN131" s="26">
        <f t="shared" si="388"/>
        <v>4.9320187194535237</v>
      </c>
      <c r="DO131" s="26">
        <f t="shared" si="388"/>
        <v>4.5463764496620085</v>
      </c>
      <c r="DP131" s="26">
        <f t="shared" si="388"/>
        <v>4.5758095689037939</v>
      </c>
      <c r="DQ131" s="26">
        <v>5.0138422518973531</v>
      </c>
      <c r="DR131" s="26">
        <v>5.4266984306930377</v>
      </c>
      <c r="DS131" s="26">
        <v>5.2491186337586742</v>
      </c>
      <c r="DT131" s="26">
        <v>5.4676087868910628</v>
      </c>
      <c r="DU131" s="26">
        <v>5.3485841250028416</v>
      </c>
      <c r="DV131" s="26">
        <v>5.2789865895970713</v>
      </c>
      <c r="DW131" s="26">
        <f t="shared" si="388"/>
        <v>2.9879394074262611</v>
      </c>
      <c r="DX131" s="26">
        <f t="shared" si="388"/>
        <v>3.5949724740773834</v>
      </c>
      <c r="DY131" s="26">
        <f t="shared" si="388"/>
        <v>3.5754105274369876</v>
      </c>
      <c r="DZ131" s="26">
        <f t="shared" si="390"/>
        <v>3.6608821059388306</v>
      </c>
      <c r="EA131" s="26">
        <f t="shared" si="390"/>
        <v>1.8653257492400337</v>
      </c>
      <c r="EB131" s="26">
        <f t="shared" si="390"/>
        <v>7.2277641078694854</v>
      </c>
      <c r="EC131" s="26">
        <f t="shared" si="390"/>
        <v>6.9404357781452886</v>
      </c>
      <c r="ED131" s="26">
        <f t="shared" si="390"/>
        <v>7.6203032914769855</v>
      </c>
      <c r="EE131" s="26">
        <f t="shared" si="390"/>
        <v>5.9076335743389636</v>
      </c>
      <c r="EF131" s="26">
        <f t="shared" si="390"/>
        <v>7.5926323487790972</v>
      </c>
      <c r="EG131" s="26">
        <f t="shared" si="390"/>
        <v>6.721154740908573</v>
      </c>
      <c r="EH131" s="26">
        <f t="shared" si="390"/>
        <v>3.639517460869973</v>
      </c>
      <c r="EI131" s="26">
        <f t="shared" si="390"/>
        <v>3.639931861624055</v>
      </c>
      <c r="EJ131" s="26">
        <f t="shared" si="390"/>
        <v>4.6422572181033539</v>
      </c>
      <c r="EK131" s="26">
        <f t="shared" si="390"/>
        <v>3.9313999858238566</v>
      </c>
      <c r="EL131" s="26">
        <f t="shared" si="390"/>
        <v>4.3488353885056847</v>
      </c>
      <c r="EM131" s="26">
        <f t="shared" si="390"/>
        <v>5.0493404703513018</v>
      </c>
      <c r="EN131" s="26">
        <f t="shared" si="390"/>
        <v>5.4247218426223194</v>
      </c>
      <c r="EO131" s="26">
        <f t="shared" si="390"/>
        <v>5.2771035607333818</v>
      </c>
      <c r="EP131" s="26">
        <f t="shared" si="390"/>
        <v>5.0193361967147458</v>
      </c>
      <c r="EQ131" s="26">
        <f t="shared" si="390"/>
        <v>5.9273681251260486</v>
      </c>
      <c r="ER131" s="27">
        <v>14.022643301793302</v>
      </c>
      <c r="ES131" s="27">
        <v>14.908448679583152</v>
      </c>
      <c r="ET131" s="27">
        <v>13.967990906013881</v>
      </c>
      <c r="EU131" s="27">
        <v>7.3181125927659396</v>
      </c>
      <c r="EV131" s="27">
        <v>12.046141043776027</v>
      </c>
      <c r="EW131" s="27">
        <v>14.314534137738969</v>
      </c>
      <c r="EX131" s="27">
        <v>9.2564420890953745</v>
      </c>
      <c r="EY131" s="27">
        <v>14.166599426146297</v>
      </c>
      <c r="EZ131" s="27">
        <v>13.558329993005026</v>
      </c>
      <c r="FA131" s="27">
        <v>13.659626301251075</v>
      </c>
      <c r="FB131" s="27">
        <v>12.510465872675207</v>
      </c>
      <c r="FC131" s="27">
        <v>13.237536213977108</v>
      </c>
      <c r="FD131" s="27">
        <v>12.722907013244269</v>
      </c>
      <c r="FE131" s="27">
        <v>11.736311194354458</v>
      </c>
      <c r="FF131" s="27">
        <v>11.060193234049237</v>
      </c>
      <c r="FG131" s="27">
        <v>8.3995121834869355</v>
      </c>
      <c r="FH131" s="27">
        <v>8.9815445264134119</v>
      </c>
      <c r="FI131" s="27">
        <v>13.839362398329344</v>
      </c>
      <c r="FJ131" s="27">
        <v>13.216804746933756</v>
      </c>
      <c r="FK131" s="27">
        <v>11.818706637480439</v>
      </c>
      <c r="FL131" s="27">
        <v>13.535741336174217</v>
      </c>
      <c r="FM131" s="27">
        <v>13.644435064863785</v>
      </c>
      <c r="FN131" s="27">
        <v>13.349328290006717</v>
      </c>
      <c r="FO131" s="27">
        <v>12.788319303858804</v>
      </c>
      <c r="FP131" s="27">
        <v>14.283429098666948</v>
      </c>
      <c r="FQ131" s="27">
        <v>15.301233993096888</v>
      </c>
      <c r="FR131" s="27">
        <v>14.516337264312137</v>
      </c>
      <c r="FS131" s="27">
        <v>11.669065839563229</v>
      </c>
      <c r="FT131" s="27">
        <v>11.42845865979209</v>
      </c>
      <c r="FU131" s="27">
        <v>10.407518860404247</v>
      </c>
      <c r="FV131" s="27">
        <f t="shared" si="397"/>
        <v>12.8295711383739</v>
      </c>
      <c r="FW131" s="27">
        <f t="shared" si="397"/>
        <v>13.29864450485408</v>
      </c>
      <c r="FX131" s="27">
        <f t="shared" si="391"/>
        <v>13.115531182793797</v>
      </c>
      <c r="FY131" s="27">
        <f t="shared" si="391"/>
        <v>11.161702449870932</v>
      </c>
      <c r="FZ131" s="27">
        <f t="shared" si="391"/>
        <v>11.951729133153259</v>
      </c>
      <c r="GA131" s="27">
        <f t="shared" si="391"/>
        <v>10.25814287268013</v>
      </c>
      <c r="GB131" s="27">
        <f t="shared" si="391"/>
        <v>10.505930880997168</v>
      </c>
      <c r="GC131" s="27">
        <f t="shared" si="391"/>
        <v>13.527342053625711</v>
      </c>
      <c r="GD131" s="27">
        <f t="shared" si="391"/>
        <v>12.774728164214295</v>
      </c>
      <c r="GE131" s="27">
        <f t="shared" si="391"/>
        <v>13.297101029267525</v>
      </c>
      <c r="GF131" s="27">
        <f t="shared" si="391"/>
        <v>12.834479620429752</v>
      </c>
      <c r="GG131" s="27">
        <f t="shared" si="391"/>
        <v>11.738632293662539</v>
      </c>
      <c r="GH131" s="27">
        <f t="shared" si="391"/>
        <v>12.94382745496209</v>
      </c>
      <c r="GI131" s="27">
        <f t="shared" si="391"/>
        <v>12.811404246721956</v>
      </c>
      <c r="GJ131" s="27">
        <f t="shared" si="391"/>
        <v>10.359976412455271</v>
      </c>
      <c r="GK131" s="27">
        <f t="shared" si="391"/>
        <v>8.6955918641867829</v>
      </c>
      <c r="GL131" s="27">
        <f t="shared" si="391"/>
        <v>9.6540058655571261</v>
      </c>
      <c r="GM131" s="27">
        <f t="shared" si="391"/>
        <v>8.248765825684119</v>
      </c>
      <c r="GN131" s="27">
        <f t="shared" si="391"/>
        <v>13.800393423850933</v>
      </c>
      <c r="GO131" s="27">
        <f t="shared" si="391"/>
        <v>10.290091890367734</v>
      </c>
      <c r="GP131" s="27">
        <f t="shared" si="391"/>
        <v>10.081328612519194</v>
      </c>
      <c r="GQ131" s="27">
        <f t="shared" si="391"/>
        <v>10.879249078908275</v>
      </c>
      <c r="GR131" s="27">
        <f t="shared" si="391"/>
        <v>10.690259915962121</v>
      </c>
      <c r="GS131" s="27">
        <f t="shared" si="391"/>
        <v>12.768123162411433</v>
      </c>
      <c r="GT131" s="27">
        <f t="shared" si="391"/>
        <v>13.161087836443231</v>
      </c>
      <c r="GU131" s="27">
        <f t="shared" si="391"/>
        <v>12.632859686603256</v>
      </c>
      <c r="GV131" s="27">
        <f t="shared" si="391"/>
        <v>8.0011875271643706</v>
      </c>
      <c r="GW131" s="27">
        <f t="shared" si="391"/>
        <v>9.4406503781499556</v>
      </c>
      <c r="GX131" s="27">
        <f t="shared" si="391"/>
        <v>10.744565318432251</v>
      </c>
      <c r="GY131" s="27">
        <f t="shared" si="391"/>
        <v>8.7374337845617678</v>
      </c>
      <c r="GZ131" s="27">
        <f t="shared" si="398"/>
        <v>14.060711321302131</v>
      </c>
      <c r="HA131" s="27">
        <f t="shared" si="398"/>
        <v>11.822343400631681</v>
      </c>
      <c r="HB131" s="27">
        <f t="shared" si="392"/>
        <v>10.40839407427978</v>
      </c>
      <c r="HC131" s="27">
        <f t="shared" si="392"/>
        <v>14.477363891531446</v>
      </c>
      <c r="HD131" s="27">
        <f t="shared" si="392"/>
        <v>14.368080963251835</v>
      </c>
      <c r="HE131" s="27">
        <f t="shared" si="392"/>
        <v>13.128113515653299</v>
      </c>
      <c r="HF131" s="27">
        <f t="shared" si="392"/>
        <v>12.055948787162059</v>
      </c>
      <c r="HG131" s="27">
        <f t="shared" si="392"/>
        <v>12.112227142042647</v>
      </c>
      <c r="HH131" s="27">
        <f t="shared" si="392"/>
        <v>12.176023732575382</v>
      </c>
      <c r="HI131" s="27">
        <f t="shared" si="392"/>
        <v>11.669065839563229</v>
      </c>
      <c r="HJ131" s="27">
        <f t="shared" si="392"/>
        <v>11.42845865979209</v>
      </c>
      <c r="HK131" s="27">
        <f t="shared" si="392"/>
        <v>11.47869267688016</v>
      </c>
      <c r="HL131" s="27">
        <f t="shared" si="392"/>
        <v>13.00745200399232</v>
      </c>
      <c r="HM131" s="27">
        <f t="shared" si="392"/>
        <v>8.4200630869102042</v>
      </c>
      <c r="HN131" s="27">
        <f t="shared" si="392"/>
        <v>13.713141884249536</v>
      </c>
      <c r="HO131" s="27">
        <f t="shared" si="392"/>
        <v>13.874483758625116</v>
      </c>
      <c r="HP131" s="27">
        <f t="shared" si="392"/>
        <v>13.369893068019209</v>
      </c>
      <c r="HQ131" s="27">
        <f t="shared" si="392"/>
        <v>13.647886635244291</v>
      </c>
      <c r="HR131" s="27">
        <f t="shared" si="392"/>
        <v>14.034134764420356</v>
      </c>
      <c r="HS131" s="27">
        <f t="shared" si="392"/>
        <v>13.79410656412726</v>
      </c>
      <c r="HT131" s="27">
        <f t="shared" si="392"/>
        <v>13.744553562524432</v>
      </c>
      <c r="HU131" s="27">
        <f t="shared" si="392"/>
        <v>13.948217773998259</v>
      </c>
      <c r="HV131" s="27">
        <f t="shared" si="392"/>
        <v>7.9695006619787714</v>
      </c>
      <c r="HW131" s="27">
        <f t="shared" si="392"/>
        <v>6.3658280519855523</v>
      </c>
      <c r="HX131" s="27">
        <f t="shared" si="392"/>
        <v>14.614541754081282</v>
      </c>
      <c r="HY131" s="27">
        <f t="shared" si="392"/>
        <v>14.257111924240446</v>
      </c>
      <c r="HZ131" s="27">
        <f t="shared" si="392"/>
        <v>14.516337264312137</v>
      </c>
      <c r="IA131" s="27">
        <f t="shared" si="392"/>
        <v>14.210093914546029</v>
      </c>
      <c r="IB131" s="27">
        <f t="shared" si="392"/>
        <v>14.264338431913659</v>
      </c>
      <c r="IC131" s="27">
        <f t="shared" si="392"/>
        <v>12.516140841392954</v>
      </c>
      <c r="ID131" s="27">
        <f t="shared" si="392"/>
        <v>14.283429098666948</v>
      </c>
      <c r="IE131" s="27">
        <f t="shared" si="392"/>
        <v>14.435389785928933</v>
      </c>
      <c r="IF131" s="27">
        <f t="shared" si="392"/>
        <v>14.448983830653747</v>
      </c>
      <c r="IG131" s="27">
        <f t="shared" si="392"/>
        <v>14.288041755391257</v>
      </c>
      <c r="IH131" s="27">
        <f t="shared" si="392"/>
        <v>14.322842687062648</v>
      </c>
      <c r="II131" s="27">
        <f t="shared" si="392"/>
        <v>15.301233993096888</v>
      </c>
      <c r="IJ131" s="27">
        <f t="shared" si="392"/>
        <v>15.113063200080552</v>
      </c>
      <c r="IK131" s="27">
        <f t="shared" si="392"/>
        <v>13.249103654016189</v>
      </c>
      <c r="IL131" s="27">
        <f t="shared" si="392"/>
        <v>15.45341836573307</v>
      </c>
      <c r="IM131" s="27">
        <f t="shared" si="392"/>
        <v>13.132732687473153</v>
      </c>
      <c r="IN131" s="27">
        <f t="shared" si="392"/>
        <v>13.510737383827944</v>
      </c>
      <c r="IO131" s="27">
        <f t="shared" si="392"/>
        <v>10.275045416527108</v>
      </c>
      <c r="IP131" s="27">
        <f t="shared" si="392"/>
        <v>14.192163338322649</v>
      </c>
      <c r="IQ131" s="27">
        <f t="shared" si="392"/>
        <v>14.344617420985157</v>
      </c>
      <c r="IR131" s="27">
        <f t="shared" si="392"/>
        <v>14.131842601961429</v>
      </c>
      <c r="IS131" s="27">
        <f t="shared" si="392"/>
        <v>14.363892735407731</v>
      </c>
      <c r="IT131" s="27">
        <f t="shared" si="399"/>
        <v>13.492168396829408</v>
      </c>
      <c r="IU131" s="27">
        <f t="shared" si="399"/>
        <v>13.082256199005295</v>
      </c>
      <c r="IV131" s="27">
        <f t="shared" si="393"/>
        <v>12.627459940974004</v>
      </c>
      <c r="IW131" s="27">
        <f t="shared" si="393"/>
        <v>12.182278418169345</v>
      </c>
      <c r="IX131" s="27">
        <f t="shared" si="393"/>
        <v>9.8724268609072201</v>
      </c>
      <c r="IY131" s="27">
        <f t="shared" si="393"/>
        <v>14.178148739040161</v>
      </c>
      <c r="IZ131" s="27">
        <f t="shared" si="393"/>
        <v>14.686472814473591</v>
      </c>
      <c r="JA131" s="27">
        <f t="shared" si="393"/>
        <v>13.788439434818992</v>
      </c>
      <c r="JB131" s="27">
        <f t="shared" si="393"/>
        <v>12.554973966933348</v>
      </c>
      <c r="JC131" s="27">
        <f t="shared" si="393"/>
        <v>14.220376169723886</v>
      </c>
      <c r="JD131" s="27">
        <f t="shared" si="393"/>
        <v>14.806854522438927</v>
      </c>
      <c r="JE131" s="27">
        <f t="shared" si="393"/>
        <v>14.242363248196902</v>
      </c>
      <c r="JF131" s="27">
        <f t="shared" si="393"/>
        <v>14.449715232709865</v>
      </c>
      <c r="JG131" s="27">
        <f t="shared" si="393"/>
        <v>12.846091286755966</v>
      </c>
      <c r="JH131" s="27">
        <f t="shared" si="393"/>
        <v>14.056869424374723</v>
      </c>
      <c r="JI131" s="27">
        <f t="shared" si="393"/>
        <v>13.394342536176302</v>
      </c>
      <c r="JJ131" s="27">
        <f t="shared" si="393"/>
        <v>14.306388314308615</v>
      </c>
      <c r="JK131" s="27">
        <f t="shared" si="400"/>
        <v>13.61908314143434</v>
      </c>
      <c r="JL131" s="27">
        <f t="shared" si="400"/>
        <v>14.344605570453032</v>
      </c>
      <c r="JM131" s="27">
        <f t="shared" si="394"/>
        <v>13.281859222823629</v>
      </c>
      <c r="JN131" s="27">
        <f t="shared" si="394"/>
        <v>14.16191503231448</v>
      </c>
      <c r="JO131" s="27">
        <f t="shared" si="394"/>
        <v>11.191195930564289</v>
      </c>
      <c r="JP131" s="27">
        <f t="shared" si="394"/>
        <v>13.910028009571604</v>
      </c>
      <c r="JQ131" s="27">
        <f t="shared" si="394"/>
        <v>13.389670566094921</v>
      </c>
      <c r="JR131" s="27">
        <f t="shared" si="394"/>
        <v>14.018352111879025</v>
      </c>
      <c r="JS131" s="27">
        <f t="shared" si="394"/>
        <v>12.676373369834621</v>
      </c>
      <c r="JT131" s="27">
        <f t="shared" si="394"/>
        <v>13.377071096118447</v>
      </c>
      <c r="JU131" s="27">
        <f t="shared" si="394"/>
        <v>14.292355022210947</v>
      </c>
      <c r="JV131" s="27">
        <f t="shared" si="394"/>
        <v>13.796375193022927</v>
      </c>
      <c r="JW131" s="27">
        <f t="shared" si="394"/>
        <v>13.819782610162916</v>
      </c>
      <c r="JX131" s="27">
        <f t="shared" si="394"/>
        <v>12.657500202745306</v>
      </c>
      <c r="JY131" s="27">
        <f t="shared" si="394"/>
        <v>14.019813530026257</v>
      </c>
      <c r="JZ131" s="27">
        <f t="shared" si="394"/>
        <v>13.356923492837987</v>
      </c>
      <c r="KA131" s="27">
        <f t="shared" si="394"/>
        <v>13.411834454359782</v>
      </c>
      <c r="KB131" s="27">
        <f t="shared" si="394"/>
        <v>13.478471621490366</v>
      </c>
      <c r="KC131" s="27">
        <f t="shared" si="394"/>
        <v>13.201380731699262</v>
      </c>
      <c r="KD131" s="27">
        <f t="shared" si="394"/>
        <v>11.449422693894499</v>
      </c>
      <c r="KE131" s="27">
        <f t="shared" si="394"/>
        <v>13.269952041755289</v>
      </c>
      <c r="KF131" s="27">
        <f t="shared" si="394"/>
        <v>10.715141211499555</v>
      </c>
      <c r="KG131" s="27">
        <f t="shared" si="394"/>
        <v>12.307297953380564</v>
      </c>
      <c r="KH131" s="27">
        <f t="shared" si="394"/>
        <v>10.93698227536553</v>
      </c>
      <c r="KI131" s="27">
        <f t="shared" si="394"/>
        <v>11.466506158040273</v>
      </c>
      <c r="KJ131" s="27">
        <f t="shared" si="394"/>
        <v>12.066023852324223</v>
      </c>
      <c r="KK131" s="27">
        <f t="shared" si="394"/>
        <v>13.22406204776803</v>
      </c>
      <c r="KL131" s="27">
        <f t="shared" si="394"/>
        <v>11.870216422547793</v>
      </c>
      <c r="KM131" s="238">
        <f t="shared" si="394"/>
        <v>12.649675600266439</v>
      </c>
      <c r="KN131" s="238">
        <f t="shared" si="394"/>
        <v>14.151488819865442</v>
      </c>
      <c r="KO131" s="239">
        <f t="shared" si="394"/>
        <v>2.5060541210880443</v>
      </c>
      <c r="KP131" s="239">
        <f t="shared" si="394"/>
        <v>7.5500751694852211</v>
      </c>
      <c r="KQ131" s="239">
        <f t="shared" si="394"/>
        <v>7.6451481541484361</v>
      </c>
      <c r="KR131" s="239">
        <f t="shared" si="394"/>
        <v>7.4571036997968116</v>
      </c>
      <c r="KS131" s="239">
        <f t="shared" si="394"/>
        <v>7.5773322357742181</v>
      </c>
      <c r="KT131" s="239">
        <f t="shared" si="394"/>
        <v>7.6852861825815744</v>
      </c>
      <c r="KU131" s="239">
        <f t="shared" si="394"/>
        <v>6.6675389461190626</v>
      </c>
      <c r="KV131" s="239">
        <f t="shared" si="394"/>
        <v>7.1614264444219593</v>
      </c>
      <c r="KW131" s="239">
        <f t="shared" si="394"/>
        <v>6.595815086488404</v>
      </c>
      <c r="KX131" s="239">
        <f t="shared" si="394"/>
        <v>6.5382657461457585</v>
      </c>
      <c r="KY131" s="239">
        <f t="shared" si="394"/>
        <v>6.3024608901980264</v>
      </c>
      <c r="KZ131" s="239">
        <f t="shared" si="394"/>
        <v>6.300250862300814</v>
      </c>
      <c r="LA131" s="239">
        <f t="shared" si="394"/>
        <v>7.0566706468608809</v>
      </c>
      <c r="LB131" s="239">
        <f t="shared" si="394"/>
        <v>6.7862064015476919</v>
      </c>
      <c r="LC131" s="239">
        <f t="shared" si="394"/>
        <v>7.0759612543982122</v>
      </c>
      <c r="LD131" s="239">
        <f t="shared" si="394"/>
        <v>6.6868217053097005</v>
      </c>
      <c r="LE131" s="239">
        <f t="shared" si="394"/>
        <v>8.093921469388663</v>
      </c>
      <c r="LF131" s="239">
        <f t="shared" si="394"/>
        <v>7.0268084292899182</v>
      </c>
      <c r="LG131" s="239">
        <f t="shared" si="394"/>
        <v>7.9514054990085254</v>
      </c>
      <c r="LH131" s="239">
        <f t="shared" si="394"/>
        <v>7.1302155418832731</v>
      </c>
      <c r="LI131" s="239">
        <f t="shared" si="394"/>
        <v>4.6319426507317161</v>
      </c>
      <c r="LJ131" s="239">
        <f t="shared" si="394"/>
        <v>2.000380594982675</v>
      </c>
      <c r="LK131" s="239">
        <f t="shared" si="394"/>
        <v>4.0465251631447332</v>
      </c>
      <c r="LL131" s="239">
        <f t="shared" si="394"/>
        <v>2.7717135659618322</v>
      </c>
      <c r="LM131" s="240">
        <f t="shared" si="394"/>
        <v>9.6442307714465176</v>
      </c>
      <c r="LN131" s="240">
        <f t="shared" si="394"/>
        <v>8.3529068352342328</v>
      </c>
      <c r="LO131" s="240">
        <f t="shared" si="394"/>
        <v>12.202962203808143</v>
      </c>
      <c r="LP131" s="240">
        <f t="shared" si="394"/>
        <v>11.347292924450995</v>
      </c>
      <c r="LQ131" s="240">
        <f t="shared" si="394"/>
        <v>12.75643573644961</v>
      </c>
      <c r="LR131" s="240">
        <f t="shared" si="394"/>
        <v>12.244116811903298</v>
      </c>
      <c r="LS131" s="240">
        <f t="shared" si="394"/>
        <v>13.125742762792205</v>
      </c>
      <c r="LT131" s="127">
        <f t="shared" si="401"/>
        <v>13.228830562811702</v>
      </c>
      <c r="LU131" s="127">
        <f t="shared" si="401"/>
        <v>14.108389422975366</v>
      </c>
      <c r="LV131" s="127">
        <f t="shared" si="395"/>
        <v>14.344394843676483</v>
      </c>
      <c r="LW131" s="127">
        <f t="shared" si="395"/>
        <v>13.846183267065335</v>
      </c>
      <c r="LX131" s="127">
        <f t="shared" si="395"/>
        <v>14.500061789658046</v>
      </c>
      <c r="LY131" s="127">
        <f t="shared" si="395"/>
        <v>14.343673399969306</v>
      </c>
      <c r="LZ131" s="127">
        <f t="shared" si="395"/>
        <v>12.557194692426608</v>
      </c>
      <c r="MA131" s="127">
        <f t="shared" si="395"/>
        <v>12.567404962882192</v>
      </c>
      <c r="MB131" s="127">
        <f t="shared" si="395"/>
        <v>13.779780807667665</v>
      </c>
      <c r="MC131" s="127">
        <f t="shared" si="395"/>
        <v>14.437602750324769</v>
      </c>
      <c r="MD131" s="127">
        <f t="shared" si="395"/>
        <v>15.24872782380123</v>
      </c>
      <c r="ME131" s="127">
        <f t="shared" si="395"/>
        <v>14.778411494746985</v>
      </c>
      <c r="MF131" s="127">
        <f t="shared" si="395"/>
        <v>14.739927343065721</v>
      </c>
      <c r="MG131" s="127">
        <f t="shared" si="395"/>
        <v>14.682790778859813</v>
      </c>
      <c r="MH131" s="127">
        <f t="shared" si="395"/>
        <v>13.871961780787638</v>
      </c>
      <c r="MI131" s="127">
        <f t="shared" si="395"/>
        <v>11.826894456246459</v>
      </c>
      <c r="MJ131" s="127">
        <f t="shared" si="395"/>
        <v>12.594279636063135</v>
      </c>
      <c r="MK131" s="127">
        <f t="shared" si="395"/>
        <v>12.379702193076676</v>
      </c>
      <c r="ML131" s="127">
        <f t="shared" si="395"/>
        <v>9.0442935690253545</v>
      </c>
      <c r="MM131" s="127">
        <f t="shared" si="395"/>
        <v>9.0714145757018514</v>
      </c>
      <c r="MN131" s="127">
        <f t="shared" si="395"/>
        <v>13.142424100089883</v>
      </c>
      <c r="MO131" s="127">
        <f t="shared" si="395"/>
        <v>12.430746037991506</v>
      </c>
      <c r="MP131" s="127">
        <f t="shared" si="395"/>
        <v>14.089875791690771</v>
      </c>
      <c r="MQ131" s="127">
        <f t="shared" si="395"/>
        <v>14.107604456470154</v>
      </c>
      <c r="MR131" s="127">
        <f t="shared" si="395"/>
        <v>10.991379591346933</v>
      </c>
      <c r="MS131" s="127">
        <f t="shared" si="395"/>
        <v>9.7477403123548054</v>
      </c>
      <c r="MT131" s="127">
        <f t="shared" si="395"/>
        <v>8.8858073234610835</v>
      </c>
      <c r="MU131" s="127">
        <f t="shared" si="395"/>
        <v>8.8301139898996741</v>
      </c>
      <c r="MV131" s="127">
        <f t="shared" si="395"/>
        <v>9.2746442002927107</v>
      </c>
      <c r="MW131" s="127">
        <f t="shared" si="395"/>
        <v>9.023373577263925</v>
      </c>
      <c r="MX131" s="127">
        <f t="shared" si="395"/>
        <v>9.0897841168962312</v>
      </c>
      <c r="MY131" s="127">
        <f t="shared" si="395"/>
        <v>8.7269891927566583</v>
      </c>
      <c r="MZ131" s="127">
        <f t="shared" si="395"/>
        <v>9.0578596045641415</v>
      </c>
      <c r="NA131" s="127">
        <f t="shared" si="395"/>
        <v>13.79988616501457</v>
      </c>
      <c r="NB131" s="127">
        <f t="shared" si="395"/>
        <v>13.667458134815631</v>
      </c>
      <c r="NC131" s="127">
        <f t="shared" si="395"/>
        <v>14.264666134292893</v>
      </c>
      <c r="ND131" s="127">
        <f t="shared" si="395"/>
        <v>13.371498634100062</v>
      </c>
      <c r="NE131" s="127">
        <f t="shared" si="395"/>
        <v>13.37909360547885</v>
      </c>
    </row>
    <row r="132" spans="1:369" s="38" customFormat="1">
      <c r="A132" s="24" t="s">
        <v>213</v>
      </c>
      <c r="B132" s="24">
        <f>B126-B133</f>
        <v>1.9836208385508154</v>
      </c>
      <c r="C132" s="24">
        <f t="shared" ref="C132:DY132" si="402">C126-C133</f>
        <v>2.5077854776041288</v>
      </c>
      <c r="D132" s="24">
        <f t="shared" si="402"/>
        <v>2.6909412209679591</v>
      </c>
      <c r="E132" s="24">
        <f t="shared" si="402"/>
        <v>2.2180372095179779</v>
      </c>
      <c r="F132" s="24">
        <f t="shared" si="402"/>
        <v>2.8146594922657364</v>
      </c>
      <c r="G132" s="24">
        <f t="shared" si="402"/>
        <v>1.9972963109856305</v>
      </c>
      <c r="H132" s="24">
        <f t="shared" si="402"/>
        <v>2.2315084842092148</v>
      </c>
      <c r="I132" s="24">
        <f t="shared" si="402"/>
        <v>2.3415597293173542</v>
      </c>
      <c r="J132" s="24">
        <f t="shared" si="402"/>
        <v>1.972433835726374</v>
      </c>
      <c r="K132" s="24">
        <f t="shared" si="402"/>
        <v>2.0103853428265523</v>
      </c>
      <c r="L132" s="24">
        <f t="shared" si="402"/>
        <v>2.7090847540685061</v>
      </c>
      <c r="M132" s="24">
        <f t="shared" si="402"/>
        <v>2.3010023006350302</v>
      </c>
      <c r="N132" s="24">
        <f t="shared" si="402"/>
        <v>1.9860812788709594</v>
      </c>
      <c r="O132" s="24">
        <f t="shared" si="402"/>
        <v>1.9221585634021714</v>
      </c>
      <c r="P132" s="24">
        <f t="shared" si="402"/>
        <v>3.0436116676733054</v>
      </c>
      <c r="Q132" s="24">
        <f t="shared" si="402"/>
        <v>3.1710517250949937</v>
      </c>
      <c r="R132" s="24">
        <f t="shared" si="402"/>
        <v>2.6381932000455999</v>
      </c>
      <c r="S132" s="24">
        <f t="shared" si="402"/>
        <v>2.3512610294362162</v>
      </c>
      <c r="T132" s="24">
        <f t="shared" si="402"/>
        <v>2.3406162935880759</v>
      </c>
      <c r="U132" s="24">
        <f t="shared" si="402"/>
        <v>2.27590586036863</v>
      </c>
      <c r="V132" s="24">
        <f t="shared" si="402"/>
        <v>2.6689992737305364</v>
      </c>
      <c r="W132" s="24">
        <f t="shared" si="402"/>
        <v>1.5700058968489559</v>
      </c>
      <c r="X132" s="24">
        <f t="shared" si="402"/>
        <v>0.90060423717771254</v>
      </c>
      <c r="Y132" s="24">
        <f t="shared" si="402"/>
        <v>0.95194085103567261</v>
      </c>
      <c r="Z132" s="24">
        <f t="shared" si="402"/>
        <v>1.260903541821476</v>
      </c>
      <c r="AA132" s="24">
        <f t="shared" si="402"/>
        <v>1.2065511988032696</v>
      </c>
      <c r="AB132" s="24">
        <f t="shared" si="402"/>
        <v>2.0306179916885481</v>
      </c>
      <c r="AC132" s="24">
        <f t="shared" si="402"/>
        <v>2.8623956572406888</v>
      </c>
      <c r="AD132" s="24">
        <f t="shared" si="402"/>
        <v>0</v>
      </c>
      <c r="AE132" s="24">
        <f t="shared" si="402"/>
        <v>1.4261596527799019</v>
      </c>
      <c r="AF132" s="24">
        <f t="shared" si="402"/>
        <v>2.7784600703689799</v>
      </c>
      <c r="AG132" s="24">
        <f t="shared" si="402"/>
        <v>2.0800563349064509</v>
      </c>
      <c r="AH132" s="24">
        <f t="shared" si="402"/>
        <v>1.5781506788921296</v>
      </c>
      <c r="AI132" s="24">
        <f t="shared" si="402"/>
        <v>0</v>
      </c>
      <c r="AJ132" s="24">
        <f t="shared" si="402"/>
        <v>1.8868510146682784</v>
      </c>
      <c r="AK132" s="24">
        <f t="shared" si="402"/>
        <v>1.8199286711729701</v>
      </c>
      <c r="AL132" s="24">
        <f t="shared" si="402"/>
        <v>1.7521850529301597</v>
      </c>
      <c r="AM132" s="24">
        <f t="shared" si="402"/>
        <v>2.0309845203329715</v>
      </c>
      <c r="AN132" s="24">
        <f t="shared" si="402"/>
        <v>2.8221847110121621</v>
      </c>
      <c r="AO132" s="24">
        <f t="shared" si="402"/>
        <v>2.5651637596536725</v>
      </c>
      <c r="AP132" s="24">
        <f t="shared" si="402"/>
        <v>2.569805055836075</v>
      </c>
      <c r="AQ132" s="24">
        <f t="shared" si="402"/>
        <v>2.0045411923167866</v>
      </c>
      <c r="AR132" s="24">
        <f t="shared" si="402"/>
        <v>1.8953676918445019</v>
      </c>
      <c r="AS132" s="24">
        <f t="shared" si="402"/>
        <v>1.9898598893798645</v>
      </c>
      <c r="AT132" s="24">
        <f t="shared" si="402"/>
        <v>2.1800943207844679</v>
      </c>
      <c r="AU132" s="24">
        <f t="shared" si="402"/>
        <v>2.5176402611741056</v>
      </c>
      <c r="AV132" s="24">
        <f t="shared" si="402"/>
        <v>1.9814640102671786</v>
      </c>
      <c r="AW132" s="24">
        <f t="shared" si="402"/>
        <v>2.0837460869816757</v>
      </c>
      <c r="AX132" s="83">
        <f>AX126-AX133</f>
        <v>2.1905449314500554</v>
      </c>
      <c r="AY132" s="83">
        <f t="shared" ref="AY132:DB132" si="403">AY126-AY133</f>
        <v>2.1246438410732291</v>
      </c>
      <c r="AZ132" s="83">
        <f t="shared" si="403"/>
        <v>2.2504079114037041</v>
      </c>
      <c r="BA132" s="83">
        <f t="shared" si="403"/>
        <v>2.2106646186922188</v>
      </c>
      <c r="BB132" s="83">
        <f t="shared" si="403"/>
        <v>2.164102278234926</v>
      </c>
      <c r="BC132" s="83">
        <f t="shared" si="403"/>
        <v>2.1602029754587608</v>
      </c>
      <c r="BD132" s="83">
        <f t="shared" si="403"/>
        <v>2.4468298205549779</v>
      </c>
      <c r="BE132" s="83">
        <f t="shared" si="403"/>
        <v>2.4731186503779483</v>
      </c>
      <c r="BF132" s="83">
        <f t="shared" si="403"/>
        <v>2.4036352283946618</v>
      </c>
      <c r="BG132" s="83">
        <f t="shared" si="403"/>
        <v>1.4158326852234313</v>
      </c>
      <c r="BH132" s="83">
        <f t="shared" si="403"/>
        <v>1.437302709447893</v>
      </c>
      <c r="BI132" s="83">
        <f t="shared" si="403"/>
        <v>1.4135434498899722</v>
      </c>
      <c r="BJ132" s="83">
        <f t="shared" si="403"/>
        <v>2.1738650197171299</v>
      </c>
      <c r="BK132" s="83">
        <f t="shared" si="403"/>
        <v>3.0539710432728575</v>
      </c>
      <c r="BL132" s="83">
        <f t="shared" si="403"/>
        <v>2.5412746299999771</v>
      </c>
      <c r="BM132" s="83">
        <f t="shared" si="403"/>
        <v>2.7617136436197205</v>
      </c>
      <c r="BN132" s="83">
        <f t="shared" si="403"/>
        <v>3.5244101228780349</v>
      </c>
      <c r="BO132" s="83">
        <f t="shared" si="403"/>
        <v>3.3903194204156639</v>
      </c>
      <c r="BP132" s="83">
        <f t="shared" si="403"/>
        <v>4.1358788475966772</v>
      </c>
      <c r="BQ132" s="83">
        <f t="shared" si="403"/>
        <v>4.0000176393821016</v>
      </c>
      <c r="BR132" s="83">
        <f t="shared" si="403"/>
        <v>4.7000904624728692</v>
      </c>
      <c r="BS132" s="83">
        <f t="shared" si="403"/>
        <v>3.5217588154552617</v>
      </c>
      <c r="BT132" s="83">
        <f t="shared" si="403"/>
        <v>3.3837644263074296</v>
      </c>
      <c r="BU132" s="83">
        <f t="shared" si="403"/>
        <v>3.9131868802086873</v>
      </c>
      <c r="BV132" s="83">
        <f t="shared" si="403"/>
        <v>4.8617452097659513</v>
      </c>
      <c r="BW132" s="83">
        <f t="shared" si="403"/>
        <v>4.7614443262878456</v>
      </c>
      <c r="BX132" s="83">
        <f t="shared" si="403"/>
        <v>2.2368120026130063</v>
      </c>
      <c r="BY132" s="83">
        <f t="shared" si="403"/>
        <v>2.3315746997572608</v>
      </c>
      <c r="BZ132" s="83">
        <f t="shared" si="403"/>
        <v>2.579250300365886</v>
      </c>
      <c r="CA132" s="83">
        <f t="shared" si="403"/>
        <v>2.4097634727171817</v>
      </c>
      <c r="CB132" s="83">
        <f t="shared" si="403"/>
        <v>2.3117259655358717</v>
      </c>
      <c r="CC132" s="83">
        <f t="shared" si="403"/>
        <v>2.8939405321126292</v>
      </c>
      <c r="CD132" s="83">
        <f t="shared" si="403"/>
        <v>1.7433906984546093</v>
      </c>
      <c r="CE132" s="83">
        <f t="shared" si="403"/>
        <v>2.4120311894313478</v>
      </c>
      <c r="CF132" s="83">
        <f t="shared" si="403"/>
        <v>2.422267793278424</v>
      </c>
      <c r="CG132" s="83">
        <f t="shared" si="403"/>
        <v>1.5089269371813134</v>
      </c>
      <c r="CH132" s="83">
        <f t="shared" si="403"/>
        <v>3.1643399205457849</v>
      </c>
      <c r="CI132" s="83">
        <f t="shared" si="403"/>
        <v>2.8074863900296734</v>
      </c>
      <c r="CJ132" s="83">
        <f t="shared" si="403"/>
        <v>1.8050718579166876</v>
      </c>
      <c r="CK132" s="83">
        <f t="shared" si="403"/>
        <v>2.3599460588578953</v>
      </c>
      <c r="CL132" s="83">
        <f t="shared" si="403"/>
        <v>2.2401823873208597</v>
      </c>
      <c r="CM132" s="83">
        <f t="shared" si="403"/>
        <v>2.3958847797015008</v>
      </c>
      <c r="CN132" s="83">
        <f t="shared" si="403"/>
        <v>2.580763943455489</v>
      </c>
      <c r="CO132" s="83">
        <f t="shared" si="403"/>
        <v>2.655680072527375</v>
      </c>
      <c r="CP132" s="83">
        <f t="shared" si="403"/>
        <v>2.5781975154960284</v>
      </c>
      <c r="CQ132" s="83">
        <f t="shared" si="403"/>
        <v>2.4141762946236556</v>
      </c>
      <c r="CR132" s="24">
        <f t="shared" si="403"/>
        <v>1.9304329441696462</v>
      </c>
      <c r="CS132" s="24">
        <f t="shared" si="403"/>
        <v>1.7506074281632267</v>
      </c>
      <c r="CT132" s="24">
        <f t="shared" si="403"/>
        <v>1.8808193774462718</v>
      </c>
      <c r="CU132" s="24">
        <f t="shared" si="403"/>
        <v>3.0489437455828954</v>
      </c>
      <c r="CV132" s="24">
        <f t="shared" si="403"/>
        <v>2.5129449007571116</v>
      </c>
      <c r="CW132" s="24">
        <f t="shared" si="403"/>
        <v>2.3831366167517487</v>
      </c>
      <c r="CX132" s="24">
        <f t="shared" si="403"/>
        <v>2.5343093234772156</v>
      </c>
      <c r="CY132" s="24">
        <f t="shared" si="403"/>
        <v>2.4138354479535304</v>
      </c>
      <c r="CZ132" s="24">
        <f t="shared" si="403"/>
        <v>2.3761692952290265</v>
      </c>
      <c r="DA132" s="24">
        <f t="shared" si="403"/>
        <v>2.1665171643813435</v>
      </c>
      <c r="DB132" s="24">
        <f t="shared" si="403"/>
        <v>2.9465581000774135</v>
      </c>
      <c r="DC132" s="26">
        <f t="shared" si="402"/>
        <v>4.3854117594974973</v>
      </c>
      <c r="DD132" s="26">
        <f t="shared" si="402"/>
        <v>5.910198046041204</v>
      </c>
      <c r="DE132" s="26">
        <f t="shared" si="402"/>
        <v>5.4878834768396487</v>
      </c>
      <c r="DF132" s="26">
        <f t="shared" si="402"/>
        <v>4.6659350434445734</v>
      </c>
      <c r="DG132" s="26">
        <f t="shared" si="402"/>
        <v>4.5517522478843286</v>
      </c>
      <c r="DH132" s="26">
        <f t="shared" si="402"/>
        <v>4.9387872717025285</v>
      </c>
      <c r="DI132" s="26">
        <f t="shared" si="402"/>
        <v>5.008001306424096</v>
      </c>
      <c r="DJ132" s="26">
        <f t="shared" si="402"/>
        <v>5.1033671233833822</v>
      </c>
      <c r="DK132" s="26">
        <f t="shared" si="402"/>
        <v>4.9708521793751288</v>
      </c>
      <c r="DL132" s="26">
        <f t="shared" si="402"/>
        <v>5.1402091232171152</v>
      </c>
      <c r="DM132" s="26">
        <f t="shared" si="402"/>
        <v>5.7550164356045554</v>
      </c>
      <c r="DN132" s="26">
        <f t="shared" si="402"/>
        <v>5.2658228945409187</v>
      </c>
      <c r="DO132" s="26">
        <f t="shared" si="402"/>
        <v>1.560795688387139</v>
      </c>
      <c r="DP132" s="26">
        <f t="shared" si="402"/>
        <v>1.3926396984425047</v>
      </c>
      <c r="DQ132" s="26">
        <v>4.9589625762690659</v>
      </c>
      <c r="DR132" s="26">
        <v>5.0018005446310614</v>
      </c>
      <c r="DS132" s="26">
        <v>5.9822158947095732</v>
      </c>
      <c r="DT132" s="26">
        <v>4.9723538581417239</v>
      </c>
      <c r="DU132" s="26">
        <v>4.8200014325894491</v>
      </c>
      <c r="DV132" s="26">
        <v>5.0089531746550797</v>
      </c>
      <c r="DW132" s="26">
        <f t="shared" si="402"/>
        <v>8.2414175155388953</v>
      </c>
      <c r="DX132" s="26">
        <f t="shared" si="402"/>
        <v>5.2469813845746431</v>
      </c>
      <c r="DY132" s="26">
        <f t="shared" si="402"/>
        <v>5.3116277010135526</v>
      </c>
      <c r="DZ132" s="26">
        <f t="shared" ref="DZ132:EQ132" si="404">DZ126-DZ133</f>
        <v>5.0915744132077183</v>
      </c>
      <c r="EA132" s="26">
        <f t="shared" si="404"/>
        <v>8.7493810243218988</v>
      </c>
      <c r="EB132" s="26">
        <f t="shared" si="404"/>
        <v>5.8136916698089784</v>
      </c>
      <c r="EC132" s="26">
        <f t="shared" si="404"/>
        <v>5.7707348897435136</v>
      </c>
      <c r="ED132" s="26">
        <f t="shared" si="404"/>
        <v>5.5050037900464472</v>
      </c>
      <c r="EE132" s="26">
        <f t="shared" si="404"/>
        <v>4.5347321631399744</v>
      </c>
      <c r="EF132" s="26">
        <f t="shared" si="404"/>
        <v>6.2156943389302119</v>
      </c>
      <c r="EG132" s="26">
        <f t="shared" si="404"/>
        <v>7.2346876732762055</v>
      </c>
      <c r="EH132" s="26">
        <f t="shared" si="404"/>
        <v>2.6863486148167719</v>
      </c>
      <c r="EI132" s="26">
        <f t="shared" si="404"/>
        <v>2.2418619082711531</v>
      </c>
      <c r="EJ132" s="26">
        <f t="shared" si="404"/>
        <v>3.5650812270635295</v>
      </c>
      <c r="EK132" s="26">
        <f t="shared" si="404"/>
        <v>3.0017208082588538</v>
      </c>
      <c r="EL132" s="26">
        <f t="shared" si="404"/>
        <v>3.5544267124095432</v>
      </c>
      <c r="EM132" s="26">
        <f t="shared" si="404"/>
        <v>4.7885216795170882</v>
      </c>
      <c r="EN132" s="26">
        <f t="shared" si="404"/>
        <v>3.2039911568469082</v>
      </c>
      <c r="EO132" s="26">
        <f t="shared" si="404"/>
        <v>5.5057748806591098</v>
      </c>
      <c r="EP132" s="26">
        <f t="shared" si="404"/>
        <v>5.6241885776460396</v>
      </c>
      <c r="EQ132" s="26">
        <f t="shared" si="404"/>
        <v>5.2628963149423713</v>
      </c>
      <c r="ER132" s="27">
        <v>1.6679295041617876</v>
      </c>
      <c r="ES132" s="27">
        <v>1.5188763174888544</v>
      </c>
      <c r="ET132" s="27">
        <v>1.4944671922054695</v>
      </c>
      <c r="EU132" s="27">
        <v>2.3171385050166178</v>
      </c>
      <c r="EV132" s="27">
        <v>1.7059093693225138</v>
      </c>
      <c r="EW132" s="27">
        <v>1.5232755424942988</v>
      </c>
      <c r="EX132" s="27">
        <v>2.1897199583339919</v>
      </c>
      <c r="EY132" s="27">
        <v>1.6660778324394261</v>
      </c>
      <c r="EZ132" s="27">
        <v>1.4733027177469356</v>
      </c>
      <c r="FA132" s="27">
        <v>1.593964456057499</v>
      </c>
      <c r="FB132" s="27">
        <v>1.6206284628308529</v>
      </c>
      <c r="FC132" s="27">
        <v>1.4997986722605317</v>
      </c>
      <c r="FD132" s="27">
        <v>1.6459908228905458</v>
      </c>
      <c r="FE132" s="27">
        <v>1.6774083781794022</v>
      </c>
      <c r="FF132" s="27">
        <v>1.8842022273952965</v>
      </c>
      <c r="FG132" s="27">
        <v>2.0859212037751651</v>
      </c>
      <c r="FH132" s="27">
        <v>2.0608876577856492</v>
      </c>
      <c r="FI132" s="27">
        <v>1.7664986820937596</v>
      </c>
      <c r="FJ132" s="27">
        <v>1.780178842398751</v>
      </c>
      <c r="FK132" s="27">
        <v>2.1172254495744953</v>
      </c>
      <c r="FL132" s="27">
        <v>1.5700664729201479</v>
      </c>
      <c r="FM132" s="27">
        <v>1.5726943857750455</v>
      </c>
      <c r="FN132" s="27">
        <v>1.7852766449479325</v>
      </c>
      <c r="FO132" s="27">
        <v>1.800254555682272</v>
      </c>
      <c r="FP132" s="27">
        <v>1.5142432485004975</v>
      </c>
      <c r="FQ132" s="27">
        <v>1.5177934893300171</v>
      </c>
      <c r="FR132" s="27">
        <v>1.5428723435493858</v>
      </c>
      <c r="FS132" s="27">
        <v>1.8462134787949021</v>
      </c>
      <c r="FT132" s="27">
        <v>1.8777825900663896</v>
      </c>
      <c r="FU132" s="27">
        <v>1.967825748254924</v>
      </c>
      <c r="FV132" s="27">
        <f>FV126-FV133</f>
        <v>1.8801298009762302</v>
      </c>
      <c r="FW132" s="27">
        <f t="shared" ref="FW132:GY132" si="405">FW126-FW133</f>
        <v>1.8591724664471518</v>
      </c>
      <c r="FX132" s="27">
        <f t="shared" si="405"/>
        <v>1.9610793236135806</v>
      </c>
      <c r="FY132" s="27">
        <f t="shared" si="405"/>
        <v>2.3136003343293807</v>
      </c>
      <c r="FZ132" s="27">
        <f t="shared" si="405"/>
        <v>2.172901481414824</v>
      </c>
      <c r="GA132" s="27">
        <f t="shared" si="405"/>
        <v>2.3325807883947718</v>
      </c>
      <c r="GB132" s="27">
        <f t="shared" si="405"/>
        <v>2.5616864647219293</v>
      </c>
      <c r="GC132" s="27">
        <f t="shared" si="405"/>
        <v>1.8937093105833951</v>
      </c>
      <c r="GD132" s="27">
        <f t="shared" si="405"/>
        <v>1.8299282621310196</v>
      </c>
      <c r="GE132" s="27">
        <f t="shared" si="405"/>
        <v>1.8301908461214462</v>
      </c>
      <c r="GF132" s="27">
        <f t="shared" si="405"/>
        <v>1.862283379827133</v>
      </c>
      <c r="GG132" s="27">
        <f t="shared" si="405"/>
        <v>2.0401038897158776</v>
      </c>
      <c r="GH132" s="27">
        <f t="shared" si="405"/>
        <v>1.7875297424266314</v>
      </c>
      <c r="GI132" s="27">
        <f t="shared" si="405"/>
        <v>1.9037145069265153</v>
      </c>
      <c r="GJ132" s="27">
        <f t="shared" si="405"/>
        <v>2.3409937297190679</v>
      </c>
      <c r="GK132" s="27">
        <f t="shared" si="405"/>
        <v>2.679396149052621</v>
      </c>
      <c r="GL132" s="27">
        <f t="shared" si="405"/>
        <v>2.3385767290491826</v>
      </c>
      <c r="GM132" s="27">
        <f t="shared" si="405"/>
        <v>2.5819012040768214</v>
      </c>
      <c r="GN132" s="27">
        <f t="shared" si="405"/>
        <v>1.8323557098662941</v>
      </c>
      <c r="GO132" s="27">
        <f t="shared" si="405"/>
        <v>2.4165779113730954</v>
      </c>
      <c r="GP132" s="27">
        <f t="shared" si="405"/>
        <v>2.4161063832940064</v>
      </c>
      <c r="GQ132" s="27">
        <f t="shared" si="405"/>
        <v>2.4616368987675745</v>
      </c>
      <c r="GR132" s="27">
        <f t="shared" si="405"/>
        <v>2.3851704677653531</v>
      </c>
      <c r="GS132" s="27">
        <f t="shared" si="405"/>
        <v>2.2835960793215828</v>
      </c>
      <c r="GT132" s="27">
        <f t="shared" si="405"/>
        <v>1.977448271516963</v>
      </c>
      <c r="GU132" s="27">
        <f t="shared" si="405"/>
        <v>1.9437720198423185</v>
      </c>
      <c r="GV132" s="27">
        <f t="shared" si="405"/>
        <v>3.6345506736953439</v>
      </c>
      <c r="GW132" s="27">
        <f t="shared" si="405"/>
        <v>2.2579862597171219</v>
      </c>
      <c r="GX132" s="27">
        <f t="shared" si="405"/>
        <v>2.0773866255644093</v>
      </c>
      <c r="GY132" s="27">
        <f t="shared" si="405"/>
        <v>2.6909041482649783</v>
      </c>
      <c r="GZ132" s="27">
        <f>GZ126-GZ133</f>
        <v>1.5177448977783869</v>
      </c>
      <c r="HA132" s="27">
        <f t="shared" ref="HA132:IS132" si="406">HA126-HA133</f>
        <v>2.092053146260568</v>
      </c>
      <c r="HB132" s="27">
        <f t="shared" si="406"/>
        <v>1.9679912313467738</v>
      </c>
      <c r="HC132" s="27">
        <f t="shared" si="406"/>
        <v>1.7312012645375698</v>
      </c>
      <c r="HD132" s="27">
        <f t="shared" si="406"/>
        <v>1.726677535178331</v>
      </c>
      <c r="HE132" s="27">
        <f t="shared" si="406"/>
        <v>1.6662783597946478</v>
      </c>
      <c r="HF132" s="27">
        <f t="shared" si="406"/>
        <v>1.7062068826910184</v>
      </c>
      <c r="HG132" s="27">
        <f t="shared" si="406"/>
        <v>1.9149000957633575</v>
      </c>
      <c r="HH132" s="27">
        <f t="shared" si="406"/>
        <v>1.8656099134842989</v>
      </c>
      <c r="HI132" s="27">
        <f t="shared" si="406"/>
        <v>1.8462134787949021</v>
      </c>
      <c r="HJ132" s="27">
        <f t="shared" si="406"/>
        <v>1.8777825900663896</v>
      </c>
      <c r="HK132" s="27">
        <f t="shared" si="406"/>
        <v>1.5285014658703249</v>
      </c>
      <c r="HL132" s="27">
        <f t="shared" si="406"/>
        <v>1.5720199277686271</v>
      </c>
      <c r="HM132" s="27">
        <f t="shared" si="406"/>
        <v>2.5471213240799306</v>
      </c>
      <c r="HN132" s="27">
        <f t="shared" si="406"/>
        <v>1.6593385399840122</v>
      </c>
      <c r="HO132" s="27">
        <f t="shared" si="406"/>
        <v>1.6785408377303668</v>
      </c>
      <c r="HP132" s="27">
        <f t="shared" si="406"/>
        <v>1.5352904733326178</v>
      </c>
      <c r="HQ132" s="27">
        <f t="shared" si="406"/>
        <v>1.6300011044274503</v>
      </c>
      <c r="HR132" s="27">
        <f t="shared" si="406"/>
        <v>1.8425169820575353</v>
      </c>
      <c r="HS132" s="27">
        <f t="shared" si="406"/>
        <v>1.7888771684942655</v>
      </c>
      <c r="HT132" s="27">
        <f t="shared" si="406"/>
        <v>1.5747916028938889</v>
      </c>
      <c r="HU132" s="27">
        <f t="shared" si="406"/>
        <v>1.602041542196857</v>
      </c>
      <c r="HV132" s="27">
        <f t="shared" si="406"/>
        <v>1.9979447040397389</v>
      </c>
      <c r="HW132" s="27">
        <f t="shared" si="406"/>
        <v>2.6688154220938398</v>
      </c>
      <c r="HX132" s="27">
        <f t="shared" si="406"/>
        <v>1.687228233778101</v>
      </c>
      <c r="HY132" s="27">
        <f t="shared" si="406"/>
        <v>1.6101120012664005</v>
      </c>
      <c r="HZ132" s="27">
        <f t="shared" si="406"/>
        <v>1.5428723435493858</v>
      </c>
      <c r="IA132" s="27">
        <f t="shared" si="406"/>
        <v>1.674139202269932</v>
      </c>
      <c r="IB132" s="27">
        <f t="shared" si="406"/>
        <v>1.5484159336827055</v>
      </c>
      <c r="IC132" s="27">
        <f t="shared" si="406"/>
        <v>1.8760266522660562</v>
      </c>
      <c r="ID132" s="27">
        <f t="shared" si="406"/>
        <v>1.5142432485004975</v>
      </c>
      <c r="IE132" s="27">
        <f t="shared" si="406"/>
        <v>1.7639937233500436</v>
      </c>
      <c r="IF132" s="27">
        <f t="shared" si="406"/>
        <v>1.4800390831660666</v>
      </c>
      <c r="IG132" s="27">
        <f t="shared" si="406"/>
        <v>1.6151267605126245</v>
      </c>
      <c r="IH132" s="27">
        <f t="shared" si="406"/>
        <v>1.3457000887939934</v>
      </c>
      <c r="II132" s="27">
        <f t="shared" si="406"/>
        <v>1.5177934893300171</v>
      </c>
      <c r="IJ132" s="27">
        <f t="shared" si="406"/>
        <v>1.6166250488407172</v>
      </c>
      <c r="IK132" s="27">
        <f t="shared" si="406"/>
        <v>1.8429250623049545</v>
      </c>
      <c r="IL132" s="27">
        <f t="shared" si="406"/>
        <v>1.8368761698321436</v>
      </c>
      <c r="IM132" s="27">
        <f t="shared" si="406"/>
        <v>1.6838986749577982</v>
      </c>
      <c r="IN132" s="27">
        <f t="shared" si="406"/>
        <v>1.6260543586839411</v>
      </c>
      <c r="IO132" s="27">
        <f t="shared" si="406"/>
        <v>2.0194294255488261</v>
      </c>
      <c r="IP132" s="27">
        <f t="shared" si="406"/>
        <v>1.6013257976008006</v>
      </c>
      <c r="IQ132" s="27">
        <f t="shared" si="406"/>
        <v>1.6248718643736173</v>
      </c>
      <c r="IR132" s="27">
        <f t="shared" si="406"/>
        <v>1.6655391523687522</v>
      </c>
      <c r="IS132" s="27">
        <f t="shared" si="406"/>
        <v>1.6004243410121635</v>
      </c>
      <c r="IT132" s="27">
        <f>IT126-IT133</f>
        <v>1.7099655827903741</v>
      </c>
      <c r="IU132" s="27">
        <f t="shared" ref="IU132:JJ132" si="407">IU126-IU133</f>
        <v>1.9549688528031584</v>
      </c>
      <c r="IV132" s="27">
        <f t="shared" si="407"/>
        <v>1.9339380741069259</v>
      </c>
      <c r="IW132" s="27">
        <f t="shared" si="407"/>
        <v>2.3219742662708014</v>
      </c>
      <c r="IX132" s="27">
        <f t="shared" si="407"/>
        <v>2.2236024982534701</v>
      </c>
      <c r="IY132" s="27">
        <f t="shared" si="407"/>
        <v>1.5155622563695024</v>
      </c>
      <c r="IZ132" s="27">
        <f t="shared" si="407"/>
        <v>1.3106512251868356</v>
      </c>
      <c r="JA132" s="27">
        <f t="shared" si="407"/>
        <v>1.5678712673900259</v>
      </c>
      <c r="JB132" s="27">
        <f t="shared" si="407"/>
        <v>1.5980851468450417</v>
      </c>
      <c r="JC132" s="27">
        <f t="shared" si="407"/>
        <v>1.4913612317928233</v>
      </c>
      <c r="JD132" s="27">
        <f t="shared" si="407"/>
        <v>1.3059601676578965</v>
      </c>
      <c r="JE132" s="27">
        <f t="shared" si="407"/>
        <v>1.3903321190722773</v>
      </c>
      <c r="JF132" s="27">
        <f t="shared" si="407"/>
        <v>1.2853351286382222</v>
      </c>
      <c r="JG132" s="27">
        <f t="shared" si="407"/>
        <v>2.0028967322370295</v>
      </c>
      <c r="JH132" s="27">
        <f t="shared" si="407"/>
        <v>1.4193008639864857</v>
      </c>
      <c r="JI132" s="27">
        <f t="shared" si="407"/>
        <v>1.5467497777369283</v>
      </c>
      <c r="JJ132" s="27">
        <f t="shared" si="407"/>
        <v>1.4459672952136517</v>
      </c>
      <c r="JK132" s="27">
        <f>JK126-JK133</f>
        <v>1.4641610080696921</v>
      </c>
      <c r="JL132" s="27">
        <f t="shared" ref="JL132:LS132" si="408">JL126-JL133</f>
        <v>1.4450196492092049</v>
      </c>
      <c r="JM132" s="27">
        <f t="shared" si="408"/>
        <v>1.3090132875149367</v>
      </c>
      <c r="JN132" s="27">
        <f t="shared" si="408"/>
        <v>1.3899464307639611</v>
      </c>
      <c r="JO132" s="27">
        <f t="shared" si="408"/>
        <v>1.3794017509828178</v>
      </c>
      <c r="JP132" s="27">
        <f t="shared" si="408"/>
        <v>1.6777981742940646</v>
      </c>
      <c r="JQ132" s="27">
        <f t="shared" si="408"/>
        <v>1.8535963577240999</v>
      </c>
      <c r="JR132" s="27">
        <f t="shared" si="408"/>
        <v>1.5957441641550554</v>
      </c>
      <c r="JS132" s="27">
        <f t="shared" si="408"/>
        <v>2.1080169835910185</v>
      </c>
      <c r="JT132" s="27">
        <f t="shared" si="408"/>
        <v>1.7395855808736935</v>
      </c>
      <c r="JU132" s="27">
        <f t="shared" si="408"/>
        <v>1.4475322858774891</v>
      </c>
      <c r="JV132" s="27">
        <f t="shared" si="408"/>
        <v>1.7101558962162535</v>
      </c>
      <c r="JW132" s="27">
        <f t="shared" si="408"/>
        <v>1.6193143927189384</v>
      </c>
      <c r="JX132" s="27">
        <f t="shared" si="408"/>
        <v>2.1130938246115094</v>
      </c>
      <c r="JY132" s="27">
        <f t="shared" si="408"/>
        <v>1.6669764711382733</v>
      </c>
      <c r="JZ132" s="27">
        <f t="shared" si="408"/>
        <v>1.7582506761313668</v>
      </c>
      <c r="KA132" s="27">
        <f t="shared" si="408"/>
        <v>1.8650014779792925</v>
      </c>
      <c r="KB132" s="27">
        <f t="shared" si="408"/>
        <v>1.794343664333321</v>
      </c>
      <c r="KC132" s="27">
        <f t="shared" si="408"/>
        <v>1.5311983173967711</v>
      </c>
      <c r="KD132" s="27">
        <f t="shared" si="408"/>
        <v>1.6989626215398386</v>
      </c>
      <c r="KE132" s="27">
        <f t="shared" si="408"/>
        <v>1.4251305651520074</v>
      </c>
      <c r="KF132" s="27">
        <f t="shared" si="408"/>
        <v>1.6235588652881927</v>
      </c>
      <c r="KG132" s="27">
        <f t="shared" si="408"/>
        <v>1.4820798233777375</v>
      </c>
      <c r="KH132" s="27">
        <f t="shared" si="408"/>
        <v>1.7617398846590082</v>
      </c>
      <c r="KI132" s="27">
        <f t="shared" si="408"/>
        <v>1.6435935618001698</v>
      </c>
      <c r="KJ132" s="27">
        <f t="shared" si="408"/>
        <v>1.578534073458735</v>
      </c>
      <c r="KK132" s="27">
        <f t="shared" si="408"/>
        <v>1.3355262895913669</v>
      </c>
      <c r="KL132" s="27">
        <f t="shared" si="408"/>
        <v>1.3069933543920369</v>
      </c>
      <c r="KM132" s="238">
        <f t="shared" si="408"/>
        <v>1.6346298639512313</v>
      </c>
      <c r="KN132" s="238">
        <f t="shared" si="408"/>
        <v>1.383967136375523</v>
      </c>
      <c r="KO132" s="239">
        <f t="shared" si="408"/>
        <v>2.849481726966145</v>
      </c>
      <c r="KP132" s="239">
        <f t="shared" si="408"/>
        <v>2.2781290086475794</v>
      </c>
      <c r="KQ132" s="239">
        <f t="shared" si="408"/>
        <v>2.3393343402859768</v>
      </c>
      <c r="KR132" s="239">
        <f t="shared" si="408"/>
        <v>2.4253241276920319</v>
      </c>
      <c r="KS132" s="239">
        <f t="shared" si="408"/>
        <v>2.2174907981087952</v>
      </c>
      <c r="KT132" s="239">
        <f t="shared" si="408"/>
        <v>2.1564435902945944</v>
      </c>
      <c r="KU132" s="239">
        <f t="shared" si="408"/>
        <v>2.97600727206486</v>
      </c>
      <c r="KV132" s="239">
        <f t="shared" si="408"/>
        <v>2.5551464869553953</v>
      </c>
      <c r="KW132" s="239">
        <f t="shared" si="408"/>
        <v>3.3742843384365546</v>
      </c>
      <c r="KX132" s="239">
        <f t="shared" si="408"/>
        <v>3.6597677637984267</v>
      </c>
      <c r="KY132" s="239">
        <f t="shared" si="408"/>
        <v>3.5670460026617969</v>
      </c>
      <c r="KZ132" s="239">
        <f t="shared" si="408"/>
        <v>3.6302434813158779</v>
      </c>
      <c r="LA132" s="239">
        <f t="shared" si="408"/>
        <v>3.4081497435563075</v>
      </c>
      <c r="LB132" s="239">
        <f t="shared" si="408"/>
        <v>3.0732618349495149</v>
      </c>
      <c r="LC132" s="239">
        <f t="shared" si="408"/>
        <v>3.0130134653773828</v>
      </c>
      <c r="LD132" s="239">
        <f t="shared" si="408"/>
        <v>3.0455458935307735</v>
      </c>
      <c r="LE132" s="239">
        <f t="shared" si="408"/>
        <v>2.7886227162489523</v>
      </c>
      <c r="LF132" s="239">
        <f t="shared" si="408"/>
        <v>2.8150999211937102</v>
      </c>
      <c r="LG132" s="239">
        <f t="shared" si="408"/>
        <v>1.8405732491779037</v>
      </c>
      <c r="LH132" s="239">
        <f t="shared" si="408"/>
        <v>1.7005446695292965</v>
      </c>
      <c r="LI132" s="239">
        <f t="shared" si="408"/>
        <v>2.5564781422401404</v>
      </c>
      <c r="LJ132" s="239">
        <f t="shared" si="408"/>
        <v>3.3403384676344752</v>
      </c>
      <c r="LK132" s="239">
        <f t="shared" si="408"/>
        <v>3.0279327256756878</v>
      </c>
      <c r="LL132" s="239">
        <f t="shared" si="408"/>
        <v>2.5573710732225772</v>
      </c>
      <c r="LM132" s="240">
        <f t="shared" si="408"/>
        <v>1.3642420932711237</v>
      </c>
      <c r="LN132" s="240">
        <f t="shared" si="408"/>
        <v>1.7252965246103202</v>
      </c>
      <c r="LO132" s="240">
        <f t="shared" si="408"/>
        <v>1.2343770771348828</v>
      </c>
      <c r="LP132" s="240">
        <f t="shared" si="408"/>
        <v>1.9521975370743525</v>
      </c>
      <c r="LQ132" s="240">
        <f t="shared" si="408"/>
        <v>2.2342808775627372</v>
      </c>
      <c r="LR132" s="240">
        <f t="shared" si="408"/>
        <v>2.4999181737071154</v>
      </c>
      <c r="LS132" s="240">
        <f t="shared" si="408"/>
        <v>1.7516590521318338</v>
      </c>
      <c r="LT132" s="127">
        <f>LT126-LT133</f>
        <v>1.8852214146774329</v>
      </c>
      <c r="LU132" s="127">
        <f t="shared" ref="LU132:NE132" si="409">LU126-LU133</f>
        <v>1.6696186485830145</v>
      </c>
      <c r="LV132" s="127">
        <f t="shared" si="409"/>
        <v>1.6555941152282012</v>
      </c>
      <c r="LW132" s="127">
        <f t="shared" si="409"/>
        <v>1.7432360288598128</v>
      </c>
      <c r="LX132" s="127">
        <f t="shared" si="409"/>
        <v>1.8088054622195646</v>
      </c>
      <c r="LY132" s="127">
        <f t="shared" si="409"/>
        <v>1.8579952950554139</v>
      </c>
      <c r="LZ132" s="127">
        <f t="shared" si="409"/>
        <v>1.9588032790527974</v>
      </c>
      <c r="MA132" s="127">
        <f t="shared" si="409"/>
        <v>2.0336799183816594</v>
      </c>
      <c r="MB132" s="127">
        <f t="shared" si="409"/>
        <v>1.6799334701043749</v>
      </c>
      <c r="MC132" s="127">
        <f t="shared" si="409"/>
        <v>1.63726503251744</v>
      </c>
      <c r="MD132" s="127">
        <f t="shared" si="409"/>
        <v>1.4382180078272295</v>
      </c>
      <c r="ME132" s="127">
        <f t="shared" si="409"/>
        <v>1.7303691635079954</v>
      </c>
      <c r="MF132" s="127">
        <f t="shared" si="409"/>
        <v>1.7289353185801342</v>
      </c>
      <c r="MG132" s="127">
        <f t="shared" si="409"/>
        <v>1.624741836996886</v>
      </c>
      <c r="MH132" s="127">
        <f t="shared" si="409"/>
        <v>1.7285174870624407</v>
      </c>
      <c r="MI132" s="127">
        <f t="shared" si="409"/>
        <v>2.1320539946512955</v>
      </c>
      <c r="MJ132" s="127">
        <f t="shared" si="409"/>
        <v>1.8777975168750349</v>
      </c>
      <c r="MK132" s="127">
        <f t="shared" si="409"/>
        <v>1.9673730356556707</v>
      </c>
      <c r="ML132" s="127">
        <f t="shared" si="409"/>
        <v>2.9399136839139581</v>
      </c>
      <c r="MM132" s="127">
        <f t="shared" si="409"/>
        <v>3.1052346851881154</v>
      </c>
      <c r="MN132" s="127">
        <f t="shared" si="409"/>
        <v>1.8883053937777652</v>
      </c>
      <c r="MO132" s="127">
        <f t="shared" si="409"/>
        <v>2.00363657773566</v>
      </c>
      <c r="MP132" s="127">
        <f t="shared" si="409"/>
        <v>1.9836892871962355</v>
      </c>
      <c r="MQ132" s="127">
        <f t="shared" si="409"/>
        <v>2.0309845070586183</v>
      </c>
      <c r="MR132" s="127">
        <f t="shared" si="409"/>
        <v>2.6593100391747702</v>
      </c>
      <c r="MS132" s="127">
        <f t="shared" si="409"/>
        <v>2.7619327129104558</v>
      </c>
      <c r="MT132" s="127">
        <f t="shared" si="409"/>
        <v>3.0051774137756317</v>
      </c>
      <c r="MU132" s="127">
        <f t="shared" si="409"/>
        <v>3.0835522757815768</v>
      </c>
      <c r="MV132" s="127">
        <f t="shared" si="409"/>
        <v>2.9578741821159209</v>
      </c>
      <c r="MW132" s="127">
        <f t="shared" si="409"/>
        <v>2.9931560063521263</v>
      </c>
      <c r="MX132" s="127">
        <f t="shared" si="409"/>
        <v>3.060234437844541</v>
      </c>
      <c r="MY132" s="127">
        <f t="shared" si="409"/>
        <v>3.0734408222041574</v>
      </c>
      <c r="MZ132" s="127">
        <f t="shared" si="409"/>
        <v>3.033321701125951</v>
      </c>
      <c r="NA132" s="127">
        <f t="shared" si="409"/>
        <v>1.9502718066384577</v>
      </c>
      <c r="NB132" s="127">
        <f t="shared" si="409"/>
        <v>2.0743234511513364</v>
      </c>
      <c r="NC132" s="127">
        <f t="shared" si="409"/>
        <v>2.0191471856228471</v>
      </c>
      <c r="ND132" s="127">
        <f t="shared" si="409"/>
        <v>2.0749768704905316</v>
      </c>
      <c r="NE132" s="127">
        <f t="shared" si="409"/>
        <v>1.9737249336740517</v>
      </c>
    </row>
    <row r="133" spans="1:369" s="38" customFormat="1">
      <c r="A133" s="24" t="s">
        <v>247</v>
      </c>
      <c r="B133" s="24">
        <f>B126*B125</f>
        <v>0.96380982794370973</v>
      </c>
      <c r="C133" s="24">
        <f t="shared" ref="C133:DY133" si="410">C126*C125</f>
        <v>0.67872720041890644</v>
      </c>
      <c r="D133" s="24">
        <f t="shared" si="410"/>
        <v>1.0831698883840171</v>
      </c>
      <c r="E133" s="24">
        <f t="shared" si="410"/>
        <v>0.96422564488371199</v>
      </c>
      <c r="F133" s="24">
        <f t="shared" si="410"/>
        <v>1.0148092046944492</v>
      </c>
      <c r="G133" s="24">
        <f t="shared" si="410"/>
        <v>0.992668226418008</v>
      </c>
      <c r="H133" s="24">
        <f t="shared" si="410"/>
        <v>0.9654950748297747</v>
      </c>
      <c r="I133" s="24">
        <f t="shared" si="410"/>
        <v>1.3228529926190371</v>
      </c>
      <c r="J133" s="24">
        <f t="shared" si="410"/>
        <v>1.9256567487131004</v>
      </c>
      <c r="K133" s="24">
        <f t="shared" si="410"/>
        <v>1.3970474416252312</v>
      </c>
      <c r="L133" s="24">
        <f t="shared" si="410"/>
        <v>0.73758796103137447</v>
      </c>
      <c r="M133" s="24">
        <f t="shared" si="410"/>
        <v>0.72066848155148344</v>
      </c>
      <c r="N133" s="24">
        <f t="shared" si="410"/>
        <v>1.027699113952955</v>
      </c>
      <c r="O133" s="24">
        <f t="shared" si="410"/>
        <v>1.906842558912911</v>
      </c>
      <c r="P133" s="24">
        <f t="shared" si="410"/>
        <v>0.64561459617312544</v>
      </c>
      <c r="Q133" s="24">
        <f t="shared" si="410"/>
        <v>0.80269730384610127</v>
      </c>
      <c r="R133" s="24">
        <f t="shared" si="410"/>
        <v>0.65543126942456231</v>
      </c>
      <c r="S133" s="24">
        <f t="shared" si="410"/>
        <v>0.85209187170304301</v>
      </c>
      <c r="T133" s="24">
        <f t="shared" si="410"/>
        <v>0.86570739625860338</v>
      </c>
      <c r="U133" s="24">
        <f t="shared" si="410"/>
        <v>0.67215872560109802</v>
      </c>
      <c r="V133" s="24">
        <f t="shared" si="410"/>
        <v>0.55054146659580439</v>
      </c>
      <c r="W133" s="24">
        <f t="shared" si="410"/>
        <v>1.8356468078125536</v>
      </c>
      <c r="X133" s="24">
        <f t="shared" si="410"/>
        <v>2.5632582135057969</v>
      </c>
      <c r="Y133" s="24">
        <f t="shared" si="410"/>
        <v>2.330613807708025</v>
      </c>
      <c r="Z133" s="24">
        <f t="shared" si="410"/>
        <v>2.2126599342707447</v>
      </c>
      <c r="AA133" s="24">
        <f t="shared" si="410"/>
        <v>2.1172813047870047</v>
      </c>
      <c r="AB133" s="24">
        <f t="shared" si="410"/>
        <v>1.7578484107154595</v>
      </c>
      <c r="AC133" s="24">
        <f t="shared" si="410"/>
        <v>0.78861921168876126</v>
      </c>
      <c r="AD133" s="24">
        <f t="shared" si="410"/>
        <v>3.7773784587434935</v>
      </c>
      <c r="AE133" s="24">
        <f t="shared" si="410"/>
        <v>2.6838105281420055</v>
      </c>
      <c r="AF133" s="24">
        <f t="shared" si="410"/>
        <v>0.54505676021592442</v>
      </c>
      <c r="AG133" s="24">
        <f t="shared" si="410"/>
        <v>1.3809359028746655</v>
      </c>
      <c r="AH133" s="24">
        <f t="shared" si="410"/>
        <v>1.6960208540790935</v>
      </c>
      <c r="AI133" s="24">
        <f t="shared" si="410"/>
        <v>3.3292219680558119</v>
      </c>
      <c r="AJ133" s="24">
        <f t="shared" si="410"/>
        <v>0.91679090905873273</v>
      </c>
      <c r="AK133" s="24">
        <f t="shared" si="410"/>
        <v>0.94592037316285082</v>
      </c>
      <c r="AL133" s="24">
        <f t="shared" si="410"/>
        <v>1.445232926869402</v>
      </c>
      <c r="AM133" s="24">
        <f t="shared" si="410"/>
        <v>0.76651481896864238</v>
      </c>
      <c r="AN133" s="24">
        <f t="shared" si="410"/>
        <v>0.65769779331849398</v>
      </c>
      <c r="AO133" s="24">
        <f t="shared" si="410"/>
        <v>0.80119288031177682</v>
      </c>
      <c r="AP133" s="24">
        <f t="shared" si="410"/>
        <v>0.79822254027935746</v>
      </c>
      <c r="AQ133" s="24">
        <f t="shared" si="410"/>
        <v>1.0188995200765567</v>
      </c>
      <c r="AR133" s="24">
        <f t="shared" si="410"/>
        <v>1.0161034169796177</v>
      </c>
      <c r="AS133" s="24">
        <f t="shared" si="410"/>
        <v>1.0342432859694739</v>
      </c>
      <c r="AT133" s="24">
        <f t="shared" si="410"/>
        <v>0.98404837991867855</v>
      </c>
      <c r="AU133" s="24">
        <f t="shared" si="410"/>
        <v>0.82140517804884616</v>
      </c>
      <c r="AV133" s="24">
        <f t="shared" si="410"/>
        <v>0.98036560149243079</v>
      </c>
      <c r="AW133" s="24">
        <f t="shared" si="410"/>
        <v>1.8478503035497875</v>
      </c>
      <c r="AX133" s="83">
        <f>AX126*AX125</f>
        <v>0.5819897972856235</v>
      </c>
      <c r="AY133" s="83">
        <f t="shared" ref="AY133:DB133" si="411">AY126*AY125</f>
        <v>0.5654945584605553</v>
      </c>
      <c r="AZ133" s="83">
        <f t="shared" si="411"/>
        <v>0.59688238510349134</v>
      </c>
      <c r="BA133" s="83">
        <f t="shared" si="411"/>
        <v>0.58897269038150346</v>
      </c>
      <c r="BB133" s="83">
        <f t="shared" si="411"/>
        <v>0.57599680409294607</v>
      </c>
      <c r="BC133" s="83">
        <f t="shared" si="411"/>
        <v>0.57495896685214176</v>
      </c>
      <c r="BD133" s="83">
        <f t="shared" si="411"/>
        <v>0.69013148784883993</v>
      </c>
      <c r="BE133" s="83">
        <f t="shared" si="411"/>
        <v>0.69733837354919193</v>
      </c>
      <c r="BF133" s="83">
        <f t="shared" si="411"/>
        <v>0.67981602419242959</v>
      </c>
      <c r="BG133" s="83">
        <f t="shared" si="411"/>
        <v>1.1584085606373531</v>
      </c>
      <c r="BH133" s="83">
        <f t="shared" si="411"/>
        <v>1.1759749440937306</v>
      </c>
      <c r="BI133" s="83">
        <f t="shared" si="411"/>
        <v>1.1565355499099774</v>
      </c>
      <c r="BJ133" s="83">
        <f t="shared" si="411"/>
        <v>0.26867994625717334</v>
      </c>
      <c r="BK133" s="83">
        <f t="shared" si="411"/>
        <v>0.30204109219182101</v>
      </c>
      <c r="BL133" s="83">
        <f t="shared" si="411"/>
        <v>0.25133485351648122</v>
      </c>
      <c r="BM133" s="83">
        <f t="shared" si="411"/>
        <v>0.41266985479375129</v>
      </c>
      <c r="BN133" s="83">
        <f t="shared" si="411"/>
        <v>0.48060138039245931</v>
      </c>
      <c r="BO133" s="83">
        <f t="shared" si="411"/>
        <v>0.33530631630484586</v>
      </c>
      <c r="BP133" s="83">
        <f t="shared" si="411"/>
        <v>0.51117603734340955</v>
      </c>
      <c r="BQ133" s="83">
        <f t="shared" si="411"/>
        <v>0.44444640437578908</v>
      </c>
      <c r="BR133" s="83">
        <f t="shared" si="411"/>
        <v>0.58091005715956812</v>
      </c>
      <c r="BS133" s="83">
        <f t="shared" si="411"/>
        <v>0.82609157399567867</v>
      </c>
      <c r="BT133" s="83">
        <f t="shared" si="411"/>
        <v>0.64452655739189146</v>
      </c>
      <c r="BU133" s="83">
        <f t="shared" si="411"/>
        <v>0.85899224199702884</v>
      </c>
      <c r="BV133" s="83">
        <f t="shared" si="411"/>
        <v>1.1404093701920135</v>
      </c>
      <c r="BW133" s="83">
        <f t="shared" si="411"/>
        <v>0.84025488110961977</v>
      </c>
      <c r="BX133" s="83">
        <f t="shared" si="411"/>
        <v>0.74560400087100209</v>
      </c>
      <c r="BY133" s="83">
        <f t="shared" si="411"/>
        <v>0.47755144452859566</v>
      </c>
      <c r="BZ133" s="83">
        <f t="shared" si="411"/>
        <v>0.52828018200265148</v>
      </c>
      <c r="CA133" s="83">
        <f t="shared" si="411"/>
        <v>0.52897246962084477</v>
      </c>
      <c r="CB133" s="83">
        <f t="shared" si="411"/>
        <v>0.57793149138396804</v>
      </c>
      <c r="CC133" s="83">
        <f t="shared" si="411"/>
        <v>0.5106953880198758</v>
      </c>
      <c r="CD133" s="83">
        <f t="shared" si="411"/>
        <v>1.2624553333636823</v>
      </c>
      <c r="CE133" s="83">
        <f t="shared" si="411"/>
        <v>0.56578509381722963</v>
      </c>
      <c r="CF133" s="83">
        <f t="shared" si="411"/>
        <v>0.56818627249740805</v>
      </c>
      <c r="CG133" s="83">
        <f t="shared" si="411"/>
        <v>1.4436760426004998</v>
      </c>
      <c r="CH133" s="83">
        <f t="shared" si="411"/>
        <v>0.69421743154830995</v>
      </c>
      <c r="CI133" s="83">
        <f t="shared" si="411"/>
        <v>0.61941676800081613</v>
      </c>
      <c r="CJ133" s="83">
        <f t="shared" si="411"/>
        <v>1.3640135758917957</v>
      </c>
      <c r="CK133" s="83">
        <f t="shared" si="411"/>
        <v>0.8758562692668479</v>
      </c>
      <c r="CL133" s="83">
        <f t="shared" si="411"/>
        <v>0.82789349096640452</v>
      </c>
      <c r="CM133" s="83">
        <f t="shared" si="411"/>
        <v>0.71795873869842952</v>
      </c>
      <c r="CN133" s="83">
        <f t="shared" si="411"/>
        <v>0.76856606466542776</v>
      </c>
      <c r="CO133" s="83">
        <f t="shared" si="411"/>
        <v>0.75069375910348279</v>
      </c>
      <c r="CP133" s="83">
        <f t="shared" si="411"/>
        <v>0.72967854212151728</v>
      </c>
      <c r="CQ133" s="83">
        <f t="shared" si="411"/>
        <v>0.80202501063000631</v>
      </c>
      <c r="CR133" s="24">
        <f t="shared" si="411"/>
        <v>1.0123002024304242</v>
      </c>
      <c r="CS133" s="24">
        <f t="shared" si="411"/>
        <v>1.4150479573037296</v>
      </c>
      <c r="CT133" s="24">
        <f t="shared" si="411"/>
        <v>0.93477849298227877</v>
      </c>
      <c r="CU133" s="24">
        <f t="shared" si="411"/>
        <v>0.8750507789768156</v>
      </c>
      <c r="CV133" s="24">
        <f t="shared" si="411"/>
        <v>0.67202962491730112</v>
      </c>
      <c r="CW133" s="24">
        <f t="shared" si="411"/>
        <v>0.76916049535373898</v>
      </c>
      <c r="CX133" s="24">
        <f t="shared" si="411"/>
        <v>0.6900027929060103</v>
      </c>
      <c r="CY133" s="24">
        <f t="shared" si="411"/>
        <v>0.74977588619264302</v>
      </c>
      <c r="CZ133" s="24">
        <f t="shared" si="411"/>
        <v>0.59404232380725663</v>
      </c>
      <c r="DA133" s="24">
        <f t="shared" si="411"/>
        <v>0.66923828637957727</v>
      </c>
      <c r="DB133" s="24">
        <f t="shared" si="411"/>
        <v>0.64242862352479535</v>
      </c>
      <c r="DC133" s="26">
        <f t="shared" si="410"/>
        <v>1.2011000360407158</v>
      </c>
      <c r="DD133" s="26">
        <f t="shared" si="410"/>
        <v>1.2710875506066743</v>
      </c>
      <c r="DE133" s="26">
        <f t="shared" si="410"/>
        <v>1.657798133628644</v>
      </c>
      <c r="DF133" s="26">
        <f t="shared" si="410"/>
        <v>0.96925220709235094</v>
      </c>
      <c r="DG133" s="26">
        <f t="shared" si="410"/>
        <v>1.1593547130746786</v>
      </c>
      <c r="DH133" s="26">
        <f t="shared" si="410"/>
        <v>1.226989596839954</v>
      </c>
      <c r="DI133" s="26">
        <f t="shared" si="410"/>
        <v>1.0844577038241958</v>
      </c>
      <c r="DJ133" s="26">
        <f t="shared" si="410"/>
        <v>1.0750434376134486</v>
      </c>
      <c r="DK133" s="26">
        <f t="shared" si="410"/>
        <v>1.2504897222207771</v>
      </c>
      <c r="DL133" s="26">
        <f t="shared" si="410"/>
        <v>1.082804343147431</v>
      </c>
      <c r="DM133" s="26">
        <f t="shared" si="410"/>
        <v>1.0799199487238953</v>
      </c>
      <c r="DN133" s="26">
        <f t="shared" si="410"/>
        <v>0.85011542664481732</v>
      </c>
      <c r="DO133" s="26">
        <f t="shared" si="410"/>
        <v>4.396439763472169</v>
      </c>
      <c r="DP133" s="26">
        <f t="shared" si="410"/>
        <v>4.558812004303241</v>
      </c>
      <c r="DQ133" s="26">
        <v>1.5390705463008136</v>
      </c>
      <c r="DR133" s="26">
        <v>1.7482676667468895</v>
      </c>
      <c r="DS133" s="26">
        <v>2.4197727214555576</v>
      </c>
      <c r="DT133" s="26">
        <v>1.6840770095178799</v>
      </c>
      <c r="DU133" s="26">
        <v>1.5054597650344999</v>
      </c>
      <c r="DV133" s="26">
        <v>1.5131212715103888</v>
      </c>
      <c r="DW133" s="26">
        <f t="shared" si="410"/>
        <v>2.5035857641728327</v>
      </c>
      <c r="DX133" s="26">
        <f t="shared" si="410"/>
        <v>1.5408341194029029</v>
      </c>
      <c r="DY133" s="26">
        <f t="shared" si="410"/>
        <v>1.2621689586566858</v>
      </c>
      <c r="DZ133" s="26">
        <f t="shared" ref="DZ133:EQ133" si="412">DZ126*DZ125</f>
        <v>1.3862556290412871</v>
      </c>
      <c r="EA133" s="26">
        <f t="shared" si="412"/>
        <v>3.1222350195341377</v>
      </c>
      <c r="EB133" s="26">
        <f t="shared" si="412"/>
        <v>0.99390981708678083</v>
      </c>
      <c r="EC133" s="26">
        <f t="shared" si="412"/>
        <v>2.0592988819573192</v>
      </c>
      <c r="ED133" s="26">
        <f t="shared" si="412"/>
        <v>1.8057582153273206</v>
      </c>
      <c r="EE133" s="26">
        <f t="shared" si="412"/>
        <v>0.95525834913602359</v>
      </c>
      <c r="EF133" s="26">
        <f t="shared" si="412"/>
        <v>1.1488724133567692</v>
      </c>
      <c r="EG133" s="26">
        <f t="shared" si="412"/>
        <v>1.9000189849008216</v>
      </c>
      <c r="EH133" s="26">
        <f t="shared" si="412"/>
        <v>0.77098550978653824</v>
      </c>
      <c r="EI133" s="26">
        <f t="shared" si="412"/>
        <v>0.76734870685791146</v>
      </c>
      <c r="EJ133" s="26">
        <f t="shared" si="412"/>
        <v>1.0350235820507021</v>
      </c>
      <c r="EK133" s="26">
        <f t="shared" si="412"/>
        <v>0.89156169272539243</v>
      </c>
      <c r="EL133" s="26">
        <f t="shared" si="412"/>
        <v>1.2423704703293816</v>
      </c>
      <c r="EM133" s="26">
        <f t="shared" si="412"/>
        <v>1.1378665377070309</v>
      </c>
      <c r="EN133" s="26">
        <f t="shared" si="412"/>
        <v>2.8412751768265032</v>
      </c>
      <c r="EO133" s="26">
        <f t="shared" si="412"/>
        <v>1.025393423800095</v>
      </c>
      <c r="EP133" s="26">
        <f t="shared" si="412"/>
        <v>1.2681993851554794</v>
      </c>
      <c r="EQ133" s="26">
        <f t="shared" si="412"/>
        <v>1.5061021608677525</v>
      </c>
      <c r="ER133" s="27">
        <v>0.39124272319844405</v>
      </c>
      <c r="ES133" s="27">
        <v>0.42840101262506153</v>
      </c>
      <c r="ET133" s="27">
        <v>0.37361679805136738</v>
      </c>
      <c r="EU133" s="27">
        <v>0.6159482101942908</v>
      </c>
      <c r="EV133" s="27">
        <v>0.56863645644083793</v>
      </c>
      <c r="EW133" s="27">
        <v>0.26881333102840566</v>
      </c>
      <c r="EX133" s="27">
        <v>0.72990665277799738</v>
      </c>
      <c r="EY133" s="27">
        <v>0.46991938863676119</v>
      </c>
      <c r="EZ133" s="27">
        <v>0.5449201832762639</v>
      </c>
      <c r="FA133" s="27">
        <v>0.61987506624458311</v>
      </c>
      <c r="FB133" s="27">
        <v>0.54020948761028431</v>
      </c>
      <c r="FC133" s="27">
        <v>0.6125938238810622</v>
      </c>
      <c r="FD133" s="27">
        <v>0.6723061107581102</v>
      </c>
      <c r="FE133" s="27">
        <v>0.44589336635148669</v>
      </c>
      <c r="FF133" s="27">
        <v>0.59501122970377784</v>
      </c>
      <c r="FG133" s="27">
        <v>0.62306737255621814</v>
      </c>
      <c r="FH133" s="27">
        <v>0.54783089637340032</v>
      </c>
      <c r="FI133" s="27">
        <v>0.55784168908223986</v>
      </c>
      <c r="FJ133" s="27">
        <v>0.47321209734650344</v>
      </c>
      <c r="FK133" s="27">
        <v>0.59716615244408844</v>
      </c>
      <c r="FL133" s="27">
        <v>0.61058140613561318</v>
      </c>
      <c r="FM133" s="27">
        <v>0.55256829770474569</v>
      </c>
      <c r="FN133" s="27">
        <v>0.8401301858578506</v>
      </c>
      <c r="FO133" s="27">
        <v>0.80881001777029615</v>
      </c>
      <c r="FP133" s="27">
        <v>0.47818207847384131</v>
      </c>
      <c r="FQ133" s="27">
        <v>0.28910352177714616</v>
      </c>
      <c r="FR133" s="27">
        <v>0.29388044639035921</v>
      </c>
      <c r="FS133" s="27">
        <v>0.68284608119811452</v>
      </c>
      <c r="FT133" s="27">
        <v>0.62592753002212986</v>
      </c>
      <c r="FU133" s="27">
        <v>0.34726336733910418</v>
      </c>
      <c r="FV133" s="27">
        <f>FV126*FV125</f>
        <v>0.30099525816092781</v>
      </c>
      <c r="FW133" s="27">
        <f t="shared" ref="FW133:GY133" si="413">FW126*FW125</f>
        <v>0.29264751786668136</v>
      </c>
      <c r="FX133" s="27">
        <f t="shared" si="413"/>
        <v>0.33526648858030766</v>
      </c>
      <c r="FY133" s="27">
        <f t="shared" si="413"/>
        <v>0.38604999744352553</v>
      </c>
      <c r="FZ133" s="27">
        <f t="shared" si="413"/>
        <v>0.33332860095521522</v>
      </c>
      <c r="GA133" s="27">
        <f t="shared" si="413"/>
        <v>0.30907355859817481</v>
      </c>
      <c r="GB133" s="27">
        <f t="shared" si="413"/>
        <v>0.39980077773116818</v>
      </c>
      <c r="GC133" s="27">
        <f t="shared" si="413"/>
        <v>0.10809757164006695</v>
      </c>
      <c r="GD133" s="27">
        <f t="shared" si="413"/>
        <v>0.12721426421231688</v>
      </c>
      <c r="GE133" s="27">
        <f t="shared" si="413"/>
        <v>0.11268690984611877</v>
      </c>
      <c r="GF133" s="27">
        <f t="shared" si="413"/>
        <v>0.1819354783804773</v>
      </c>
      <c r="GG133" s="27">
        <f t="shared" si="413"/>
        <v>0.2547261324617125</v>
      </c>
      <c r="GH133" s="27">
        <f t="shared" si="413"/>
        <v>0.30559641966544282</v>
      </c>
      <c r="GI133" s="27">
        <f t="shared" si="413"/>
        <v>0.37345595590424463</v>
      </c>
      <c r="GJ133" s="27">
        <f t="shared" si="413"/>
        <v>0.23152685238979792</v>
      </c>
      <c r="GK133" s="27">
        <f t="shared" si="413"/>
        <v>0.40391357367766784</v>
      </c>
      <c r="GL133" s="27">
        <f t="shared" si="413"/>
        <v>0.23694830294330924</v>
      </c>
      <c r="GM133" s="27">
        <f t="shared" si="413"/>
        <v>0.2336944383188399</v>
      </c>
      <c r="GN133" s="27">
        <f t="shared" si="413"/>
        <v>0.24514509497077402</v>
      </c>
      <c r="GO133" s="27">
        <f t="shared" si="413"/>
        <v>0.50906120651200792</v>
      </c>
      <c r="GP133" s="27">
        <f t="shared" si="413"/>
        <v>0.6617361431951736</v>
      </c>
      <c r="GQ133" s="27">
        <f t="shared" si="413"/>
        <v>0.32933464178523103</v>
      </c>
      <c r="GR133" s="27">
        <f t="shared" si="413"/>
        <v>0.26501894086281702</v>
      </c>
      <c r="GS133" s="27">
        <f t="shared" si="413"/>
        <v>0.29382613210232555</v>
      </c>
      <c r="GT133" s="27">
        <f t="shared" si="413"/>
        <v>0.27220846513487201</v>
      </c>
      <c r="GU133" s="27">
        <f t="shared" si="413"/>
        <v>0.20167171066796682</v>
      </c>
      <c r="GV133" s="27">
        <f t="shared" si="413"/>
        <v>0.44921412820953688</v>
      </c>
      <c r="GW133" s="27">
        <f t="shared" si="413"/>
        <v>0.76071194846084855</v>
      </c>
      <c r="GX133" s="27">
        <f t="shared" si="413"/>
        <v>0.37525401854941515</v>
      </c>
      <c r="GY133" s="27">
        <f t="shared" si="413"/>
        <v>0.43805416367104305</v>
      </c>
      <c r="GZ133" s="27">
        <f>GZ126*GZ125</f>
        <v>0.4034511753588117</v>
      </c>
      <c r="HA133" s="27">
        <f t="shared" ref="HA133:IS133" si="414">HA126*HA125</f>
        <v>0.81357622354577663</v>
      </c>
      <c r="HB133" s="27">
        <f t="shared" si="414"/>
        <v>0.34729257023766597</v>
      </c>
      <c r="HC133" s="27">
        <f t="shared" si="414"/>
        <v>0.25868524642515411</v>
      </c>
      <c r="HD133" s="27">
        <f t="shared" si="414"/>
        <v>0.281087040610426</v>
      </c>
      <c r="HE133" s="27">
        <f t="shared" si="414"/>
        <v>0.44293475386946329</v>
      </c>
      <c r="HF133" s="27">
        <f t="shared" si="414"/>
        <v>0.5687356275636728</v>
      </c>
      <c r="HG133" s="27">
        <f t="shared" si="414"/>
        <v>0.54010002701017779</v>
      </c>
      <c r="HH133" s="27">
        <f t="shared" si="414"/>
        <v>0.58913997267925222</v>
      </c>
      <c r="HI133" s="27">
        <f t="shared" si="414"/>
        <v>0.68284608119811452</v>
      </c>
      <c r="HJ133" s="27">
        <f t="shared" si="414"/>
        <v>0.62592753002212986</v>
      </c>
      <c r="HK133" s="27">
        <f t="shared" si="414"/>
        <v>0.93682347908181196</v>
      </c>
      <c r="HL133" s="27">
        <f t="shared" si="414"/>
        <v>0.46956439400881073</v>
      </c>
      <c r="HM133" s="27">
        <f t="shared" si="414"/>
        <v>0.3806043357820586</v>
      </c>
      <c r="HN133" s="27">
        <f t="shared" si="414"/>
        <v>0.22627343727054711</v>
      </c>
      <c r="HO133" s="27">
        <f t="shared" si="414"/>
        <v>0.18650453752559631</v>
      </c>
      <c r="HP133" s="27">
        <f t="shared" si="414"/>
        <v>0.5117634911108726</v>
      </c>
      <c r="HQ133" s="27">
        <f t="shared" si="414"/>
        <v>0.31047640084332384</v>
      </c>
      <c r="HR133" s="27">
        <f t="shared" si="414"/>
        <v>0.48978299523048402</v>
      </c>
      <c r="HS133" s="27">
        <f t="shared" si="414"/>
        <v>0.4196131629801364</v>
      </c>
      <c r="HT133" s="27">
        <f t="shared" si="414"/>
        <v>0.4186154893768565</v>
      </c>
      <c r="HU133" s="27">
        <f t="shared" si="414"/>
        <v>0.5340138473989523</v>
      </c>
      <c r="HV133" s="27">
        <f t="shared" si="414"/>
        <v>0.66598156801324626</v>
      </c>
      <c r="HW133" s="27">
        <f t="shared" si="414"/>
        <v>0.66720385552345995</v>
      </c>
      <c r="HX133" s="27">
        <f t="shared" si="414"/>
        <v>0.23007657733337741</v>
      </c>
      <c r="HY133" s="27">
        <f t="shared" si="414"/>
        <v>0.30668800024121917</v>
      </c>
      <c r="HZ133" s="27">
        <f t="shared" si="414"/>
        <v>0.29388044639035921</v>
      </c>
      <c r="IA133" s="27">
        <f t="shared" si="414"/>
        <v>0.25015873137366801</v>
      </c>
      <c r="IB133" s="27">
        <f t="shared" si="414"/>
        <v>0.23137249583764566</v>
      </c>
      <c r="IC133" s="27">
        <f t="shared" si="414"/>
        <v>0.28032582160297392</v>
      </c>
      <c r="ID133" s="27">
        <f t="shared" si="414"/>
        <v>0.47818207847384131</v>
      </c>
      <c r="IE133" s="27">
        <f t="shared" si="414"/>
        <v>0.31129301000294884</v>
      </c>
      <c r="IF133" s="27">
        <f t="shared" si="414"/>
        <v>0.22115526530067664</v>
      </c>
      <c r="IG133" s="27">
        <f t="shared" si="414"/>
        <v>0.33080909552668214</v>
      </c>
      <c r="IH133" s="27">
        <f t="shared" si="414"/>
        <v>0.35771774512245397</v>
      </c>
      <c r="II133" s="27">
        <f t="shared" si="414"/>
        <v>0.28910352177714616</v>
      </c>
      <c r="IJ133" s="27">
        <f t="shared" si="414"/>
        <v>0.35486891316015745</v>
      </c>
      <c r="IK133" s="27">
        <f t="shared" si="414"/>
        <v>0.2513079630415847</v>
      </c>
      <c r="IL133" s="27">
        <f t="shared" si="414"/>
        <v>0.25048311406801954</v>
      </c>
      <c r="IM133" s="27">
        <f t="shared" si="414"/>
        <v>0.29715858969843495</v>
      </c>
      <c r="IN133" s="27">
        <f t="shared" si="414"/>
        <v>0.35693876166232852</v>
      </c>
      <c r="IO133" s="27">
        <f t="shared" si="414"/>
        <v>0.4432893860960837</v>
      </c>
      <c r="IP133" s="27">
        <f t="shared" si="414"/>
        <v>0.50568183082130547</v>
      </c>
      <c r="IQ133" s="27">
        <f t="shared" si="414"/>
        <v>0.2321245520533739</v>
      </c>
      <c r="IR133" s="27">
        <f t="shared" si="414"/>
        <v>0.31724555283214328</v>
      </c>
      <c r="IS133" s="27">
        <f t="shared" si="414"/>
        <v>0.17782492677912928</v>
      </c>
      <c r="IT133" s="27">
        <f>IT126*IT125</f>
        <v>0.63245302377178225</v>
      </c>
      <c r="IU133" s="27">
        <f t="shared" ref="IU133:JJ133" si="415">IU126*IU125</f>
        <v>0.68688094828219082</v>
      </c>
      <c r="IV133" s="27">
        <f t="shared" si="415"/>
        <v>0.54546971320964577</v>
      </c>
      <c r="IW133" s="27">
        <f t="shared" si="415"/>
        <v>0.99513182840177195</v>
      </c>
      <c r="IX133" s="27">
        <f t="shared" si="415"/>
        <v>0.74120083275115667</v>
      </c>
      <c r="IY133" s="27">
        <f t="shared" si="415"/>
        <v>0.3104163657624282</v>
      </c>
      <c r="IZ133" s="27">
        <f t="shared" si="415"/>
        <v>0.28770392748003709</v>
      </c>
      <c r="JA133" s="27">
        <f t="shared" si="415"/>
        <v>0.46832518376585192</v>
      </c>
      <c r="JB133" s="27">
        <f t="shared" si="415"/>
        <v>0.35079917857574083</v>
      </c>
      <c r="JC133" s="27">
        <f t="shared" si="415"/>
        <v>0.37284030794820588</v>
      </c>
      <c r="JD133" s="27">
        <f t="shared" si="415"/>
        <v>0.24875431764912315</v>
      </c>
      <c r="JE133" s="27">
        <f t="shared" si="415"/>
        <v>0.43905224812808757</v>
      </c>
      <c r="JF133" s="27">
        <f t="shared" si="415"/>
        <v>0.4516042343864024</v>
      </c>
      <c r="JG133" s="27">
        <f t="shared" si="415"/>
        <v>0.38150413947371986</v>
      </c>
      <c r="JH133" s="27">
        <f t="shared" si="415"/>
        <v>0.33292242488571883</v>
      </c>
      <c r="JI133" s="27">
        <f t="shared" si="415"/>
        <v>0.36281784909878567</v>
      </c>
      <c r="JJ133" s="27">
        <f t="shared" si="415"/>
        <v>0.33917751369209115</v>
      </c>
      <c r="JK133" s="27">
        <f>JK126*JK125</f>
        <v>0.43734679461821974</v>
      </c>
      <c r="JL133" s="27">
        <f t="shared" ref="JL133:LS133" si="416">JL126*JL125</f>
        <v>0.43162924586768464</v>
      </c>
      <c r="JM133" s="27">
        <f t="shared" si="416"/>
        <v>0.64473788788049124</v>
      </c>
      <c r="JN133" s="27">
        <f t="shared" si="416"/>
        <v>0.39203617277957875</v>
      </c>
      <c r="JO133" s="27">
        <f t="shared" si="416"/>
        <v>0.71060090202145165</v>
      </c>
      <c r="JP133" s="27">
        <f t="shared" si="416"/>
        <v>0.3682971602108922</v>
      </c>
      <c r="JQ133" s="27">
        <f t="shared" si="416"/>
        <v>0.46339908943102498</v>
      </c>
      <c r="JR133" s="27">
        <f t="shared" si="416"/>
        <v>0.45008168732578485</v>
      </c>
      <c r="JS133" s="27">
        <f t="shared" si="416"/>
        <v>0.49447311960776974</v>
      </c>
      <c r="JT133" s="27">
        <f t="shared" si="416"/>
        <v>0.61120574463129784</v>
      </c>
      <c r="JU133" s="27">
        <f t="shared" si="416"/>
        <v>0.43237977370366554</v>
      </c>
      <c r="JV133" s="27">
        <f t="shared" si="416"/>
        <v>0.5700519654054178</v>
      </c>
      <c r="JW133" s="27">
        <f t="shared" si="416"/>
        <v>0.43045066135566712</v>
      </c>
      <c r="JX133" s="27">
        <f t="shared" si="416"/>
        <v>0.4956639835508479</v>
      </c>
      <c r="JY133" s="27">
        <f t="shared" si="416"/>
        <v>0.44312032777093341</v>
      </c>
      <c r="JZ133" s="27">
        <f t="shared" si="416"/>
        <v>0.58608355871045559</v>
      </c>
      <c r="KA133" s="27">
        <f t="shared" si="416"/>
        <v>0.35523837675796044</v>
      </c>
      <c r="KB133" s="27">
        <f t="shared" si="416"/>
        <v>0.50609693096580854</v>
      </c>
      <c r="KC133" s="27">
        <f t="shared" si="416"/>
        <v>0.33611670381880338</v>
      </c>
      <c r="KD133" s="27">
        <f t="shared" si="416"/>
        <v>0.93917809513692918</v>
      </c>
      <c r="KE133" s="27">
        <f t="shared" si="416"/>
        <v>0.40901430634349767</v>
      </c>
      <c r="KF133" s="27">
        <f t="shared" si="416"/>
        <v>0.69250228348241027</v>
      </c>
      <c r="KG133" s="27">
        <f t="shared" si="416"/>
        <v>0.6171833825397377</v>
      </c>
      <c r="KH133" s="27">
        <f t="shared" si="416"/>
        <v>0.61577682878094897</v>
      </c>
      <c r="KI133" s="27">
        <f t="shared" si="416"/>
        <v>0.88890807425556173</v>
      </c>
      <c r="KJ133" s="27">
        <f t="shared" si="416"/>
        <v>0.64162636741149692</v>
      </c>
      <c r="KK133" s="27">
        <f t="shared" si="416"/>
        <v>0.7512335378951438</v>
      </c>
      <c r="KL133" s="27">
        <f t="shared" si="416"/>
        <v>0.77089751109609805</v>
      </c>
      <c r="KM133" s="238">
        <f t="shared" si="416"/>
        <v>0.33480370707434859</v>
      </c>
      <c r="KN133" s="238">
        <f t="shared" si="416"/>
        <v>0.39034970513155776</v>
      </c>
      <c r="KO133" s="239">
        <f t="shared" si="416"/>
        <v>0.54680161864308618</v>
      </c>
      <c r="KP133" s="239">
        <f t="shared" si="416"/>
        <v>0.56953225216189496</v>
      </c>
      <c r="KQ133" s="239">
        <f t="shared" si="416"/>
        <v>0.48400020833502966</v>
      </c>
      <c r="KR133" s="239">
        <f t="shared" si="416"/>
        <v>0.80844137589734399</v>
      </c>
      <c r="KS133" s="239">
        <f t="shared" si="416"/>
        <v>0.903422177007287</v>
      </c>
      <c r="KT133" s="239">
        <f t="shared" si="416"/>
        <v>0.79868281122022022</v>
      </c>
      <c r="KU133" s="239">
        <f t="shared" si="416"/>
        <v>0.48259577384835567</v>
      </c>
      <c r="KV133" s="239">
        <f t="shared" si="416"/>
        <v>0.63878662173884881</v>
      </c>
      <c r="KW133" s="239">
        <f t="shared" si="416"/>
        <v>0.56238072307275921</v>
      </c>
      <c r="KX133" s="239">
        <f t="shared" si="416"/>
        <v>0.48796903517312357</v>
      </c>
      <c r="KY133" s="239">
        <f t="shared" si="416"/>
        <v>0.56748459133255869</v>
      </c>
      <c r="KZ133" s="239">
        <f t="shared" si="416"/>
        <v>0.56470454153802563</v>
      </c>
      <c r="LA133" s="239">
        <f t="shared" si="416"/>
        <v>0.56802495725938462</v>
      </c>
      <c r="LB133" s="239">
        <f t="shared" si="416"/>
        <v>0.40437655723019938</v>
      </c>
      <c r="LC133" s="239">
        <f t="shared" si="416"/>
        <v>0.31715931214498772</v>
      </c>
      <c r="LD133" s="239">
        <f t="shared" si="416"/>
        <v>0.32058377826639722</v>
      </c>
      <c r="LE133" s="239">
        <f t="shared" si="416"/>
        <v>7.9674934749970075E-2</v>
      </c>
      <c r="LF133" s="239">
        <f t="shared" si="416"/>
        <v>0.4021571315991016</v>
      </c>
      <c r="LG133" s="239">
        <f t="shared" si="416"/>
        <v>0.32480704397257121</v>
      </c>
      <c r="LH133" s="239">
        <f t="shared" si="416"/>
        <v>0.36072159656682046</v>
      </c>
      <c r="LI133" s="239">
        <f t="shared" si="416"/>
        <v>0.21928531296088066</v>
      </c>
      <c r="LJ133" s="239">
        <f t="shared" si="416"/>
        <v>1.2606787054157662</v>
      </c>
      <c r="LK133" s="239">
        <f t="shared" si="416"/>
        <v>1.3603755724050193</v>
      </c>
      <c r="LL133" s="239">
        <f t="shared" si="416"/>
        <v>0.89853578248360833</v>
      </c>
      <c r="LM133" s="240">
        <f t="shared" si="416"/>
        <v>0.73459189637675892</v>
      </c>
      <c r="LN133" s="240">
        <f t="shared" si="416"/>
        <v>0.57509884153677338</v>
      </c>
      <c r="LO133" s="240">
        <f t="shared" si="416"/>
        <v>0.55457520856784581</v>
      </c>
      <c r="LP133" s="240">
        <f t="shared" si="416"/>
        <v>0.34450544771900338</v>
      </c>
      <c r="LQ133" s="240">
        <f t="shared" si="416"/>
        <v>0.36372014285905024</v>
      </c>
      <c r="LR133" s="240">
        <f t="shared" si="416"/>
        <v>0.37355099147347703</v>
      </c>
      <c r="LS133" s="240">
        <f t="shared" si="416"/>
        <v>0.28515379918425204</v>
      </c>
      <c r="LT133" s="127">
        <f>LT126*LT125</f>
        <v>0.10340876958146256</v>
      </c>
      <c r="LU133" s="127">
        <f t="shared" ref="LU133:NE133" si="417">LU126*LU125</f>
        <v>0.21058253225371354</v>
      </c>
      <c r="LV133" s="127">
        <f t="shared" si="417"/>
        <v>0.15182304113446388</v>
      </c>
      <c r="LW133" s="127">
        <f t="shared" si="417"/>
        <v>0.20451372405617915</v>
      </c>
      <c r="LX133" s="127">
        <f t="shared" si="417"/>
        <v>9.7206615988617268E-2</v>
      </c>
      <c r="LY133" s="127">
        <f t="shared" si="417"/>
        <v>9.9850115961882091E-2</v>
      </c>
      <c r="LZ133" s="127">
        <f t="shared" si="417"/>
        <v>0.20801450751003159</v>
      </c>
      <c r="MA133" s="127">
        <f t="shared" si="417"/>
        <v>0.21596600903168064</v>
      </c>
      <c r="MB133" s="127">
        <f t="shared" si="417"/>
        <v>0.14806812957394383</v>
      </c>
      <c r="MC133" s="127">
        <f t="shared" si="417"/>
        <v>0.13851049082034741</v>
      </c>
      <c r="MD133" s="127">
        <f t="shared" si="417"/>
        <v>0.15097316104263733</v>
      </c>
      <c r="ME133" s="127">
        <f t="shared" si="417"/>
        <v>0.19226324038977727</v>
      </c>
      <c r="MF133" s="127">
        <f t="shared" si="417"/>
        <v>0.19210392428668158</v>
      </c>
      <c r="MG133" s="127">
        <f t="shared" si="417"/>
        <v>0.18858610607999568</v>
      </c>
      <c r="MH133" s="127">
        <f t="shared" si="417"/>
        <v>0.15851033724153385</v>
      </c>
      <c r="MI133" s="127">
        <f t="shared" si="417"/>
        <v>0.40610552279072293</v>
      </c>
      <c r="MJ133" s="127">
        <f t="shared" si="417"/>
        <v>0.14133959804435747</v>
      </c>
      <c r="MK133" s="127">
        <f t="shared" si="417"/>
        <v>0.14808184139343758</v>
      </c>
      <c r="ML133" s="127">
        <f t="shared" si="417"/>
        <v>0.68066967065988193</v>
      </c>
      <c r="MM133" s="127">
        <f t="shared" si="417"/>
        <v>0.7189459615952779</v>
      </c>
      <c r="MN133" s="127">
        <f t="shared" si="417"/>
        <v>0.22862890417937068</v>
      </c>
      <c r="MO133" s="127">
        <f t="shared" si="417"/>
        <v>0.29411179122725289</v>
      </c>
      <c r="MP133" s="127">
        <f t="shared" si="417"/>
        <v>0.22778149005709278</v>
      </c>
      <c r="MQ133" s="127">
        <f t="shared" si="417"/>
        <v>0.33613030303301139</v>
      </c>
      <c r="MR133" s="127">
        <f t="shared" si="417"/>
        <v>0.28566231871534076</v>
      </c>
      <c r="MS133" s="127">
        <f t="shared" si="417"/>
        <v>0.34136247013500021</v>
      </c>
      <c r="MT133" s="127">
        <f t="shared" si="417"/>
        <v>0.37142642192732528</v>
      </c>
      <c r="MU133" s="127">
        <f t="shared" si="417"/>
        <v>0.39675503322697486</v>
      </c>
      <c r="MV133" s="127">
        <f t="shared" si="417"/>
        <v>0.38058426271017493</v>
      </c>
      <c r="MW133" s="127">
        <f t="shared" si="417"/>
        <v>0.36616611076586059</v>
      </c>
      <c r="MX133" s="127">
        <f t="shared" si="417"/>
        <v>0.37437211416953414</v>
      </c>
      <c r="MY133" s="127">
        <f t="shared" si="417"/>
        <v>0.36441244648058241</v>
      </c>
      <c r="MZ133" s="127">
        <f t="shared" si="417"/>
        <v>0.35965559319837898</v>
      </c>
      <c r="NA133" s="127">
        <f t="shared" si="417"/>
        <v>0.19997274312830934</v>
      </c>
      <c r="NB133" s="127">
        <f t="shared" si="417"/>
        <v>0.21269248176083164</v>
      </c>
      <c r="NC133" s="127">
        <f t="shared" si="417"/>
        <v>0.43425158184112261</v>
      </c>
      <c r="ND133" s="127">
        <f t="shared" si="417"/>
        <v>0.52199042674417639</v>
      </c>
      <c r="NE133" s="127">
        <f t="shared" si="417"/>
        <v>0.27938572120500277</v>
      </c>
    </row>
    <row r="134" spans="1:369" s="38" customFormat="1">
      <c r="A134" s="24" t="s">
        <v>214</v>
      </c>
      <c r="B134" s="24">
        <f>B46</f>
        <v>3.4352016114843065E-2</v>
      </c>
      <c r="C134" s="24">
        <f t="shared" ref="C134:DY137" si="418">C46</f>
        <v>3.0135177962213038E-2</v>
      </c>
      <c r="D134" s="24">
        <f t="shared" si="418"/>
        <v>4.4930614523439105E-2</v>
      </c>
      <c r="E134" s="24">
        <f t="shared" si="418"/>
        <v>3.340103403654205E-2</v>
      </c>
      <c r="F134" s="24">
        <f t="shared" si="418"/>
        <v>4.6808144072804016E-2</v>
      </c>
      <c r="G134" s="24">
        <f t="shared" si="418"/>
        <v>3.706043300868845E-2</v>
      </c>
      <c r="H134" s="24">
        <f t="shared" si="418"/>
        <v>3.5419403242207721E-2</v>
      </c>
      <c r="I134" s="24">
        <f t="shared" si="418"/>
        <v>2.5884218352212316E-3</v>
      </c>
      <c r="J134" s="24">
        <f t="shared" si="418"/>
        <v>4.4558969271310096E-2</v>
      </c>
      <c r="K134" s="24">
        <f t="shared" si="418"/>
        <v>3.7207711157737161E-2</v>
      </c>
      <c r="L134" s="24">
        <f t="shared" si="418"/>
        <v>2.0093490385667046E-3</v>
      </c>
      <c r="M134" s="24">
        <f t="shared" si="418"/>
        <v>3.275220870887411E-2</v>
      </c>
      <c r="N134" s="24">
        <f t="shared" si="418"/>
        <v>3.4323441241359998E-2</v>
      </c>
      <c r="O134" s="24">
        <f t="shared" si="418"/>
        <v>4.5273012982446098E-2</v>
      </c>
      <c r="P134" s="24">
        <f t="shared" si="418"/>
        <v>4.6921554378820583E-2</v>
      </c>
      <c r="Q134" s="24">
        <f t="shared" si="418"/>
        <v>4.2637033590163374E-2</v>
      </c>
      <c r="R134" s="24">
        <f t="shared" si="418"/>
        <v>3.6541942402203341E-2</v>
      </c>
      <c r="S134" s="24">
        <f t="shared" si="418"/>
        <v>3.6039938500990992E-2</v>
      </c>
      <c r="T134" s="24">
        <f t="shared" si="418"/>
        <v>3.3614375693051299E-2</v>
      </c>
      <c r="U134" s="24">
        <f t="shared" si="418"/>
        <v>3.4768414818976738E-2</v>
      </c>
      <c r="V134" s="24">
        <f t="shared" si="418"/>
        <v>3.6921432932013887E-2</v>
      </c>
      <c r="W134" s="24">
        <f t="shared" si="418"/>
        <v>4.0302422054252642E-2</v>
      </c>
      <c r="X134" s="24">
        <f t="shared" si="418"/>
        <v>4.1669042020440833E-2</v>
      </c>
      <c r="Y134" s="24">
        <f t="shared" si="418"/>
        <v>3.9742801984064532E-2</v>
      </c>
      <c r="Z134" s="24">
        <f t="shared" si="418"/>
        <v>4.214843984728725E-2</v>
      </c>
      <c r="AA134" s="24">
        <f t="shared" si="418"/>
        <v>4.198916579686908E-2</v>
      </c>
      <c r="AB134" s="24">
        <f t="shared" si="418"/>
        <v>4.9503610747602046E-2</v>
      </c>
      <c r="AC134" s="24">
        <f t="shared" si="418"/>
        <v>4.6480776350603069E-2</v>
      </c>
      <c r="AD134" s="24">
        <f t="shared" si="418"/>
        <v>4.9503898128285019E-2</v>
      </c>
      <c r="AE134" s="24">
        <f t="shared" si="418"/>
        <v>5.2574052105844198E-2</v>
      </c>
      <c r="AF134" s="24">
        <f t="shared" si="418"/>
        <v>4.5307251625548592E-2</v>
      </c>
      <c r="AG134" s="24">
        <f t="shared" si="418"/>
        <v>4.5716100996959219E-2</v>
      </c>
      <c r="AH134" s="24">
        <f t="shared" si="418"/>
        <v>4.3342617240501993E-2</v>
      </c>
      <c r="AI134" s="24">
        <f t="shared" si="418"/>
        <v>0</v>
      </c>
      <c r="AJ134" s="24">
        <f t="shared" si="418"/>
        <v>2.9095703472031713E-2</v>
      </c>
      <c r="AK134" s="24">
        <f t="shared" si="418"/>
        <v>2.8200555350541792E-2</v>
      </c>
      <c r="AL134" s="24">
        <f t="shared" si="418"/>
        <v>3.5817853914011447E-2</v>
      </c>
      <c r="AM134" s="24">
        <f t="shared" si="418"/>
        <v>3.1882964373477748E-2</v>
      </c>
      <c r="AN134" s="24">
        <f t="shared" si="418"/>
        <v>4.2123222871076393E-2</v>
      </c>
      <c r="AO134" s="24">
        <f t="shared" si="418"/>
        <v>3.6587153251848005E-2</v>
      </c>
      <c r="AP134" s="24">
        <f t="shared" si="418"/>
        <v>3.9999016536459923E-2</v>
      </c>
      <c r="AQ134" s="24">
        <f t="shared" si="418"/>
        <v>3.2989998674099789E-2</v>
      </c>
      <c r="AR134" s="24">
        <f t="shared" si="418"/>
        <v>2.9991713275798859E-2</v>
      </c>
      <c r="AS134" s="24">
        <f t="shared" si="418"/>
        <v>3.0970903305313564E-2</v>
      </c>
      <c r="AT134" s="24">
        <f t="shared" si="418"/>
        <v>2.121905505757781E-3</v>
      </c>
      <c r="AU134" s="24">
        <f t="shared" si="418"/>
        <v>2.930947076393508E-3</v>
      </c>
      <c r="AV134" s="24">
        <f t="shared" si="418"/>
        <v>3.5318076145037833E-2</v>
      </c>
      <c r="AW134" s="24">
        <f t="shared" si="418"/>
        <v>5.1343462822450274E-2</v>
      </c>
      <c r="AX134" s="83">
        <f>AX46</f>
        <v>0.18121296157801423</v>
      </c>
      <c r="AY134" s="83">
        <f t="shared" ref="AY134:DB139" si="419">AY46</f>
        <v>0.20872281592416914</v>
      </c>
      <c r="AZ134" s="83">
        <f t="shared" si="419"/>
        <v>0.18474958943710945</v>
      </c>
      <c r="BA134" s="83">
        <f t="shared" si="419"/>
        <v>2.615055205096159E-2</v>
      </c>
      <c r="BB134" s="83">
        <f t="shared" si="419"/>
        <v>0.20303869096636218</v>
      </c>
      <c r="BC134" s="83">
        <f t="shared" si="419"/>
        <v>0.12913111111699191</v>
      </c>
      <c r="BD134" s="83">
        <f t="shared" si="419"/>
        <v>0</v>
      </c>
      <c r="BE134" s="83">
        <f t="shared" si="419"/>
        <v>2.1886025268905854E-3</v>
      </c>
      <c r="BF134" s="83">
        <f t="shared" si="419"/>
        <v>0.19912676836681428</v>
      </c>
      <c r="BG134" s="83">
        <f t="shared" si="419"/>
        <v>1.9422268747814924E-2</v>
      </c>
      <c r="BH134" s="83">
        <f t="shared" si="419"/>
        <v>3.8822959303139934E-2</v>
      </c>
      <c r="BI134" s="83">
        <f t="shared" si="419"/>
        <v>6.5284741313834035E-2</v>
      </c>
      <c r="BJ134" s="83">
        <f t="shared" si="419"/>
        <v>3.97735013807958E-2</v>
      </c>
      <c r="BK134" s="83">
        <f t="shared" si="419"/>
        <v>5.0304753033021704E-2</v>
      </c>
      <c r="BL134" s="83">
        <f t="shared" si="419"/>
        <v>2.4773923911685088E-2</v>
      </c>
      <c r="BM134" s="83">
        <f t="shared" si="419"/>
        <v>4.3123436772165111E-2</v>
      </c>
      <c r="BN134" s="83">
        <f t="shared" si="419"/>
        <v>6.2557668791748913E-2</v>
      </c>
      <c r="BO134" s="83">
        <f t="shared" si="419"/>
        <v>2.7873607864864959E-2</v>
      </c>
      <c r="BP134" s="83">
        <f t="shared" si="419"/>
        <v>4.9631947653156365E-2</v>
      </c>
      <c r="BQ134" s="83">
        <f t="shared" si="419"/>
        <v>4.5234673069827133E-2</v>
      </c>
      <c r="BR134" s="83">
        <f t="shared" si="419"/>
        <v>4.2145163240031286E-2</v>
      </c>
      <c r="BS134" s="83">
        <f t="shared" si="419"/>
        <v>7.8425125194393888E-2</v>
      </c>
      <c r="BT134" s="83">
        <f t="shared" si="419"/>
        <v>7.6250411501877127E-2</v>
      </c>
      <c r="BU134" s="83">
        <f t="shared" si="419"/>
        <v>9.1054596273169267E-2</v>
      </c>
      <c r="BV134" s="83">
        <f t="shared" si="419"/>
        <v>5.03853265861657E-2</v>
      </c>
      <c r="BW134" s="83">
        <f t="shared" si="419"/>
        <v>8.5426279450581899E-2</v>
      </c>
      <c r="BX134" s="83">
        <f t="shared" si="419"/>
        <v>4.7768203840371434E-2</v>
      </c>
      <c r="BY134" s="83">
        <f t="shared" si="419"/>
        <v>5.6331978273508491E-2</v>
      </c>
      <c r="BZ134" s="83">
        <f t="shared" si="419"/>
        <v>5.6978294421462239E-2</v>
      </c>
      <c r="CA134" s="83">
        <f t="shared" si="419"/>
        <v>5.6769255187147913E-2</v>
      </c>
      <c r="CB134" s="83">
        <f t="shared" si="419"/>
        <v>6.1010350820766356E-2</v>
      </c>
      <c r="CC134" s="83">
        <f t="shared" si="419"/>
        <v>4.8436944528618089E-2</v>
      </c>
      <c r="CD134" s="83">
        <f t="shared" si="419"/>
        <v>3.2590797985000752E-2</v>
      </c>
      <c r="CE134" s="83">
        <f t="shared" si="419"/>
        <v>3.6513616803954381E-2</v>
      </c>
      <c r="CF134" s="83">
        <f t="shared" si="419"/>
        <v>4.1634929475280469E-2</v>
      </c>
      <c r="CG134" s="83">
        <f t="shared" si="419"/>
        <v>4.4627791000072685E-2</v>
      </c>
      <c r="CH134" s="83">
        <f t="shared" si="419"/>
        <v>5.5821571584526122E-2</v>
      </c>
      <c r="CI134" s="83">
        <f t="shared" si="419"/>
        <v>4.6125297366031527E-2</v>
      </c>
      <c r="CJ134" s="83">
        <f t="shared" si="419"/>
        <v>4.2344810694201943E-2</v>
      </c>
      <c r="CK134" s="83">
        <f t="shared" si="419"/>
        <v>5.0924086045374052E-2</v>
      </c>
      <c r="CL134" s="83">
        <f t="shared" si="419"/>
        <v>4.8478012226049146E-2</v>
      </c>
      <c r="CM134" s="83">
        <f t="shared" si="419"/>
        <v>5.036597753111563E-2</v>
      </c>
      <c r="CN134" s="83">
        <f t="shared" si="419"/>
        <v>5.5062048910778517E-2</v>
      </c>
      <c r="CO134" s="83">
        <f t="shared" si="419"/>
        <v>5.3759840083852276E-2</v>
      </c>
      <c r="CP134" s="83">
        <f t="shared" si="419"/>
        <v>5.6205408479054163E-2</v>
      </c>
      <c r="CQ134" s="83">
        <f t="shared" si="419"/>
        <v>5.5391233601985938E-2</v>
      </c>
      <c r="CR134" s="24">
        <f t="shared" si="419"/>
        <v>1.3061742807203841E-2</v>
      </c>
      <c r="CS134" s="24">
        <f t="shared" si="419"/>
        <v>9.2249213215209128E-3</v>
      </c>
      <c r="CT134" s="24">
        <f t="shared" si="419"/>
        <v>1.0600948967908317E-2</v>
      </c>
      <c r="CU134" s="24">
        <f t="shared" si="419"/>
        <v>6.0880396057284097E-2</v>
      </c>
      <c r="CV134" s="24">
        <f t="shared" si="419"/>
        <v>8.6324792755224835E-3</v>
      </c>
      <c r="CW134" s="24">
        <f t="shared" si="419"/>
        <v>6.2825172975068018E-3</v>
      </c>
      <c r="CX134" s="24">
        <f t="shared" si="419"/>
        <v>5.2099067481622172E-2</v>
      </c>
      <c r="CY134" s="24">
        <f t="shared" si="419"/>
        <v>5.4404946668733814E-2</v>
      </c>
      <c r="CZ134" s="24">
        <f t="shared" si="419"/>
        <v>1.1992896079347608E-2</v>
      </c>
      <c r="DA134" s="24">
        <f t="shared" si="419"/>
        <v>5.8054321952158462E-3</v>
      </c>
      <c r="DB134" s="24">
        <f t="shared" si="419"/>
        <v>5.3136248535452638E-2</v>
      </c>
      <c r="DC134" s="26">
        <f t="shared" si="418"/>
        <v>5.3566857282852758E-2</v>
      </c>
      <c r="DD134" s="26">
        <f t="shared" si="418"/>
        <v>6.8156104003436704E-2</v>
      </c>
      <c r="DE134" s="26">
        <f t="shared" si="418"/>
        <v>6.7456499622414873E-2</v>
      </c>
      <c r="DF134" s="26">
        <f t="shared" si="418"/>
        <v>5.5515518559096283E-2</v>
      </c>
      <c r="DG134" s="26">
        <f t="shared" si="418"/>
        <v>5.5871026058669164E-2</v>
      </c>
      <c r="DH134" s="26">
        <f t="shared" si="418"/>
        <v>5.5502623370672924E-2</v>
      </c>
      <c r="DI134" s="26">
        <f t="shared" si="418"/>
        <v>5.2629577746866156E-2</v>
      </c>
      <c r="DJ134" s="26">
        <f t="shared" si="418"/>
        <v>5.4521543363882222E-2</v>
      </c>
      <c r="DK134" s="26">
        <f t="shared" si="418"/>
        <v>5.3525795561468456E-2</v>
      </c>
      <c r="DL134" s="26">
        <f t="shared" si="418"/>
        <v>5.576741748168456E-2</v>
      </c>
      <c r="DM134" s="26">
        <f t="shared" si="418"/>
        <v>6.1139701007379928E-2</v>
      </c>
      <c r="DN134" s="26">
        <f t="shared" si="418"/>
        <v>6.0753656423234416E-2</v>
      </c>
      <c r="DO134" s="26">
        <f t="shared" si="418"/>
        <v>5.4369276005874163E-2</v>
      </c>
      <c r="DP134" s="26">
        <f t="shared" si="418"/>
        <v>5.3870904455690365E-2</v>
      </c>
      <c r="DQ134" s="26">
        <v>5.5415220127982341E-2</v>
      </c>
      <c r="DR134" s="26">
        <v>5.9537651974883858E-2</v>
      </c>
      <c r="DS134" s="26">
        <v>7.6831881801538771E-2</v>
      </c>
      <c r="DT134" s="26">
        <v>6.410375529660732E-2</v>
      </c>
      <c r="DU134" s="26">
        <v>6.2713347841331091E-2</v>
      </c>
      <c r="DV134" s="26">
        <v>6.0870371391612929E-2</v>
      </c>
      <c r="DW134" s="26">
        <f t="shared" si="418"/>
        <v>0.15069278096284811</v>
      </c>
      <c r="DX134" s="26">
        <f t="shared" si="418"/>
        <v>9.724593858628007E-2</v>
      </c>
      <c r="DY134" s="26">
        <f t="shared" si="418"/>
        <v>0.12868159052756847</v>
      </c>
      <c r="DZ134" s="26">
        <f t="shared" ref="DZ134:EQ140" si="420">DZ46</f>
        <v>5.0862724241548238E-2</v>
      </c>
      <c r="EA134" s="26">
        <f t="shared" si="420"/>
        <v>0.13612289873594369</v>
      </c>
      <c r="EB134" s="26">
        <f t="shared" si="420"/>
        <v>5.0135877503184378E-2</v>
      </c>
      <c r="EC134" s="26">
        <f t="shared" si="420"/>
        <v>7.3829484899090414E-2</v>
      </c>
      <c r="ED134" s="26">
        <f t="shared" si="420"/>
        <v>8.0806039909946337E-2</v>
      </c>
      <c r="EE134" s="26">
        <f t="shared" si="420"/>
        <v>8.6681519030718676E-2</v>
      </c>
      <c r="EF134" s="26">
        <f t="shared" si="420"/>
        <v>8.2324034711271213E-2</v>
      </c>
      <c r="EG134" s="26">
        <f t="shared" si="420"/>
        <v>0.13162718909337034</v>
      </c>
      <c r="EH134" s="26">
        <f t="shared" si="420"/>
        <v>3.958537080850618E-2</v>
      </c>
      <c r="EI134" s="26">
        <f t="shared" si="420"/>
        <v>3.101130936847141E-2</v>
      </c>
      <c r="EJ134" s="26">
        <f t="shared" si="420"/>
        <v>7.5805023525313889E-2</v>
      </c>
      <c r="EK134" s="26">
        <f t="shared" si="420"/>
        <v>7.1961606588529181E-2</v>
      </c>
      <c r="EL134" s="26">
        <f t="shared" si="420"/>
        <v>6.2815073163312488E-2</v>
      </c>
      <c r="EM134" s="26">
        <f t="shared" si="420"/>
        <v>8.7013446339098507E-2</v>
      </c>
      <c r="EN134" s="26">
        <f t="shared" si="420"/>
        <v>7.8933043803665143E-2</v>
      </c>
      <c r="EO134" s="26">
        <f t="shared" si="420"/>
        <v>7.7291121372337554E-2</v>
      </c>
      <c r="EP134" s="26">
        <f t="shared" si="420"/>
        <v>8.2687371508685659E-2</v>
      </c>
      <c r="EQ134" s="26">
        <f t="shared" si="420"/>
        <v>0.10589340541076078</v>
      </c>
      <c r="ER134" s="27">
        <v>1.9406312488153402E-2</v>
      </c>
      <c r="ES134" s="27">
        <v>1.7389612032149747E-2</v>
      </c>
      <c r="ET134" s="27">
        <v>1.7597990291179727E-2</v>
      </c>
      <c r="EU134" s="27">
        <v>3.2551212426592667E-2</v>
      </c>
      <c r="EV134" s="27">
        <v>2.0416943843445359E-2</v>
      </c>
      <c r="EW134" s="27">
        <v>1.5796346574308846E-2</v>
      </c>
      <c r="EX134" s="27">
        <v>4.3451355924237135E-2</v>
      </c>
      <c r="EY134" s="27">
        <v>1.4068918001206864E-2</v>
      </c>
      <c r="EZ134" s="27">
        <v>1.251687972198046E-2</v>
      </c>
      <c r="FA134" s="27">
        <v>1.7978556630888091E-2</v>
      </c>
      <c r="FB134" s="27">
        <v>2.0092464298365476E-2</v>
      </c>
      <c r="FC134" s="27">
        <v>1.8144121712098282E-2</v>
      </c>
      <c r="FD134" s="27">
        <v>1.6392069713299984E-2</v>
      </c>
      <c r="FE134" s="27">
        <v>2.224385794606891E-2</v>
      </c>
      <c r="FF134" s="27">
        <v>1.8834708827826938E-2</v>
      </c>
      <c r="FG134" s="27">
        <v>3.4091423611646861E-2</v>
      </c>
      <c r="FH134" s="27">
        <v>2.186603660485506E-2</v>
      </c>
      <c r="FI134" s="27">
        <v>1.9438525799391041E-2</v>
      </c>
      <c r="FJ134" s="27">
        <v>1.4374672184882789E-2</v>
      </c>
      <c r="FK134" s="27">
        <v>2.2272749367832984E-2</v>
      </c>
      <c r="FL134" s="27">
        <v>1.7808978013151264E-2</v>
      </c>
      <c r="FM134" s="27">
        <v>7.1324786028118667E-3</v>
      </c>
      <c r="FN134" s="27">
        <v>2.1927544604278624E-2</v>
      </c>
      <c r="FO134" s="27">
        <v>1.9744440997723482E-2</v>
      </c>
      <c r="FP134" s="27">
        <v>1.7606481534900388E-2</v>
      </c>
      <c r="FQ134" s="27">
        <v>1.8793676776041254E-2</v>
      </c>
      <c r="FR134" s="27">
        <v>2.2598802273087526E-2</v>
      </c>
      <c r="FS134" s="27">
        <v>4.2623979051697153E-2</v>
      </c>
      <c r="FT134" s="27">
        <v>2.4561224839709118E-2</v>
      </c>
      <c r="FU134" s="27">
        <v>4.6120527270131301E-2</v>
      </c>
      <c r="FV134" s="27">
        <f>FV46</f>
        <v>1.4502217603136433E-2</v>
      </c>
      <c r="FW134" s="27">
        <f t="shared" ref="FW134:GY140" si="421">FW46</f>
        <v>1.4433645608880665E-2</v>
      </c>
      <c r="FX134" s="27">
        <f t="shared" si="421"/>
        <v>1.8163973542382354E-2</v>
      </c>
      <c r="FY134" s="27">
        <f t="shared" si="421"/>
        <v>2.4651427476179259E-2</v>
      </c>
      <c r="FZ134" s="27">
        <f t="shared" si="421"/>
        <v>2.0472004520902518E-2</v>
      </c>
      <c r="GA134" s="27">
        <f t="shared" si="421"/>
        <v>2.289991806265786E-2</v>
      </c>
      <c r="GB134" s="27">
        <f t="shared" si="421"/>
        <v>2.6691687769951053E-2</v>
      </c>
      <c r="GC134" s="27">
        <f t="shared" si="421"/>
        <v>1.2488272046090947E-2</v>
      </c>
      <c r="GD134" s="27">
        <f t="shared" si="421"/>
        <v>1.4531654507114418E-2</v>
      </c>
      <c r="GE134" s="27">
        <f t="shared" si="421"/>
        <v>1.0765041384695976E-2</v>
      </c>
      <c r="GF134" s="27">
        <f t="shared" si="421"/>
        <v>1.4496365030234106E-2</v>
      </c>
      <c r="GG134" s="27">
        <f t="shared" si="421"/>
        <v>1.6620441650507561E-2</v>
      </c>
      <c r="GH134" s="27">
        <f t="shared" si="421"/>
        <v>1.6281027099025142E-2</v>
      </c>
      <c r="GI134" s="27">
        <f t="shared" si="421"/>
        <v>1.6486383847357056E-2</v>
      </c>
      <c r="GJ134" s="27">
        <f t="shared" si="421"/>
        <v>2.28258962178076E-2</v>
      </c>
      <c r="GK134" s="27">
        <f t="shared" si="421"/>
        <v>2.9615927566867283E-2</v>
      </c>
      <c r="GL134" s="27">
        <f t="shared" si="421"/>
        <v>1.9346656468688193E-2</v>
      </c>
      <c r="GM134" s="27">
        <f t="shared" si="421"/>
        <v>2.7839644243952275E-2</v>
      </c>
      <c r="GN134" s="27">
        <f t="shared" si="421"/>
        <v>1.5828528020155462E-2</v>
      </c>
      <c r="GO134" s="27">
        <f t="shared" si="421"/>
        <v>2.8840971087767859E-2</v>
      </c>
      <c r="GP134" s="27">
        <f t="shared" si="421"/>
        <v>2.7105078588582996E-2</v>
      </c>
      <c r="GQ134" s="27">
        <f t="shared" si="421"/>
        <v>2.080821597334833E-2</v>
      </c>
      <c r="GR134" s="27">
        <f t="shared" si="421"/>
        <v>1.5353284881722096E-2</v>
      </c>
      <c r="GS134" s="27">
        <f t="shared" si="421"/>
        <v>1.4532767604541036E-2</v>
      </c>
      <c r="GT134" s="27">
        <f t="shared" si="421"/>
        <v>1.60789989580176E-2</v>
      </c>
      <c r="GU134" s="27">
        <f t="shared" si="421"/>
        <v>1.2679358959869975E-2</v>
      </c>
      <c r="GV134" s="27">
        <f t="shared" si="421"/>
        <v>3.9255769136013342E-2</v>
      </c>
      <c r="GW134" s="27">
        <f t="shared" si="421"/>
        <v>2.1581332586384522E-2</v>
      </c>
      <c r="GX134" s="27">
        <f t="shared" si="421"/>
        <v>2.0776830435488461E-2</v>
      </c>
      <c r="GY134" s="27">
        <f t="shared" si="421"/>
        <v>3.5925790363144819E-2</v>
      </c>
      <c r="GZ134" s="27">
        <f>GZ46</f>
        <v>1.954453741004283E-2</v>
      </c>
      <c r="HA134" s="27">
        <f t="shared" ref="HA134:IS139" si="422">HA46</f>
        <v>3.9333126231100558E-2</v>
      </c>
      <c r="HB134" s="27">
        <f t="shared" si="422"/>
        <v>4.6124405747408663E-2</v>
      </c>
      <c r="HC134" s="27">
        <f t="shared" si="422"/>
        <v>1.0477288172412313E-2</v>
      </c>
      <c r="HD134" s="27">
        <f t="shared" si="422"/>
        <v>1.574796019377335E-2</v>
      </c>
      <c r="HE134" s="27">
        <f t="shared" si="422"/>
        <v>1.4420065696274357E-2</v>
      </c>
      <c r="HF134" s="27">
        <f t="shared" si="422"/>
        <v>1.4558004422373892E-2</v>
      </c>
      <c r="HG134" s="27">
        <f t="shared" si="422"/>
        <v>1.4743639218604915E-2</v>
      </c>
      <c r="HH134" s="27">
        <f t="shared" si="422"/>
        <v>1.6499288176533594E-2</v>
      </c>
      <c r="HI134" s="27">
        <f t="shared" si="422"/>
        <v>4.2623979051697153E-2</v>
      </c>
      <c r="HJ134" s="27">
        <f t="shared" si="422"/>
        <v>2.4561224839709118E-2</v>
      </c>
      <c r="HK134" s="27">
        <f t="shared" si="422"/>
        <v>7.0535966555576451E-2</v>
      </c>
      <c r="HL134" s="27">
        <f t="shared" si="422"/>
        <v>1.6138221189429963E-2</v>
      </c>
      <c r="HM134" s="27">
        <f t="shared" si="422"/>
        <v>3.5769197823791878E-2</v>
      </c>
      <c r="HN134" s="27">
        <f t="shared" si="422"/>
        <v>1.4118553175390991E-2</v>
      </c>
      <c r="HO134" s="27">
        <f t="shared" si="422"/>
        <v>1.5710130424782906E-2</v>
      </c>
      <c r="HP134" s="27">
        <f t="shared" si="422"/>
        <v>2.1225506649221477E-2</v>
      </c>
      <c r="HQ134" s="27">
        <f t="shared" si="422"/>
        <v>1.7624178580604645E-2</v>
      </c>
      <c r="HR134" s="27">
        <f t="shared" si="422"/>
        <v>1.4174879809749841E-2</v>
      </c>
      <c r="HS134" s="27">
        <f t="shared" si="422"/>
        <v>1.7806599976512072E-2</v>
      </c>
      <c r="HT134" s="27">
        <f t="shared" si="422"/>
        <v>1.4291660209797668E-2</v>
      </c>
      <c r="HU134" s="27">
        <f t="shared" si="422"/>
        <v>1.5983904304257984E-2</v>
      </c>
      <c r="HV134" s="27">
        <f t="shared" si="422"/>
        <v>3.5969638827983541E-2</v>
      </c>
      <c r="HW134" s="27">
        <f t="shared" si="422"/>
        <v>4.3391556485987318E-2</v>
      </c>
      <c r="HX134" s="27">
        <f t="shared" si="422"/>
        <v>1.2167774946583032E-2</v>
      </c>
      <c r="HY134" s="27">
        <f t="shared" si="422"/>
        <v>1.2274459003844768E-2</v>
      </c>
      <c r="HZ134" s="27">
        <f t="shared" si="422"/>
        <v>2.2598802273087526E-2</v>
      </c>
      <c r="IA134" s="27">
        <f t="shared" si="422"/>
        <v>1.2278107573706684E-2</v>
      </c>
      <c r="IB134" s="27">
        <f t="shared" si="422"/>
        <v>1.0529901905122893E-2</v>
      </c>
      <c r="IC134" s="27">
        <f t="shared" si="422"/>
        <v>1.2802317810970769E-2</v>
      </c>
      <c r="ID134" s="27">
        <f t="shared" si="422"/>
        <v>1.7606481534900388E-2</v>
      </c>
      <c r="IE134" s="27">
        <f t="shared" si="422"/>
        <v>1.220855439133945E-2</v>
      </c>
      <c r="IF134" s="27">
        <f t="shared" si="422"/>
        <v>2.605005578754312E-2</v>
      </c>
      <c r="IG134" s="27">
        <f t="shared" si="422"/>
        <v>1.2250767832784998E-2</v>
      </c>
      <c r="IH134" s="27">
        <f t="shared" si="422"/>
        <v>1.3883530922048514E-2</v>
      </c>
      <c r="II134" s="27">
        <f t="shared" si="422"/>
        <v>1.8793676776041254E-2</v>
      </c>
      <c r="IJ134" s="27">
        <f t="shared" si="422"/>
        <v>1.5652049482745952E-2</v>
      </c>
      <c r="IK134" s="27">
        <f t="shared" si="422"/>
        <v>1.42935271703102E-2</v>
      </c>
      <c r="IL134" s="27">
        <f t="shared" si="422"/>
        <v>1.5416993777453057E-2</v>
      </c>
      <c r="IM134" s="27">
        <f t="shared" si="422"/>
        <v>1.7816967118149004E-2</v>
      </c>
      <c r="IN134" s="27">
        <f t="shared" si="422"/>
        <v>1.41046596169562E-2</v>
      </c>
      <c r="IO134" s="27">
        <f t="shared" si="422"/>
        <v>2.0704596642544308E-2</v>
      </c>
      <c r="IP134" s="27">
        <f t="shared" si="422"/>
        <v>1.3968829888824618E-2</v>
      </c>
      <c r="IQ134" s="27">
        <f t="shared" si="422"/>
        <v>1.3802243793681706E-2</v>
      </c>
      <c r="IR134" s="27">
        <f t="shared" si="422"/>
        <v>1.581055002915099E-2</v>
      </c>
      <c r="IS134" s="27">
        <f t="shared" si="422"/>
        <v>1.2370624774158281E-2</v>
      </c>
      <c r="IT134" s="27">
        <f>IT46</f>
        <v>2.1294181693674377E-2</v>
      </c>
      <c r="IU134" s="27">
        <f t="shared" ref="IU134:JJ140" si="423">IU46</f>
        <v>2.5326000774866537E-2</v>
      </c>
      <c r="IV134" s="27">
        <f t="shared" si="423"/>
        <v>2.7066635215392171E-2</v>
      </c>
      <c r="IW134" s="27">
        <f t="shared" si="423"/>
        <v>3.178058823365465E-2</v>
      </c>
      <c r="IX134" s="27">
        <f t="shared" si="423"/>
        <v>3.8297846605011489E-2</v>
      </c>
      <c r="IY134" s="27">
        <f t="shared" si="423"/>
        <v>2.0667181611528626E-2</v>
      </c>
      <c r="IZ134" s="27">
        <f t="shared" si="423"/>
        <v>1.0265086960880921E-2</v>
      </c>
      <c r="JA134" s="27">
        <f t="shared" si="423"/>
        <v>1.9162707045517837E-2</v>
      </c>
      <c r="JB134" s="27">
        <f t="shared" si="423"/>
        <v>2.5057388225906658E-2</v>
      </c>
      <c r="JC134" s="27">
        <f t="shared" si="423"/>
        <v>1.3863682094401858E-2</v>
      </c>
      <c r="JD134" s="27">
        <f t="shared" si="423"/>
        <v>1.8784791990585241E-2</v>
      </c>
      <c r="JE134" s="27">
        <f t="shared" si="423"/>
        <v>1.5981194695367917E-2</v>
      </c>
      <c r="JF134" s="27">
        <f t="shared" si="423"/>
        <v>1.3961785342349651E-2</v>
      </c>
      <c r="JG134" s="27">
        <f t="shared" si="423"/>
        <v>2.7415334010299029E-2</v>
      </c>
      <c r="JH134" s="27">
        <f t="shared" si="423"/>
        <v>2.4872442639186716E-2</v>
      </c>
      <c r="JI134" s="27">
        <f t="shared" si="423"/>
        <v>2.4703775320696123E-2</v>
      </c>
      <c r="JJ134" s="27">
        <f t="shared" si="423"/>
        <v>1.5690978866106382E-2</v>
      </c>
      <c r="JK134" s="27">
        <f>JK46</f>
        <v>0</v>
      </c>
      <c r="JL134" s="27">
        <f t="shared" ref="JL134:LS138" si="424">JL46</f>
        <v>1.3961120456669496E-2</v>
      </c>
      <c r="JM134" s="27">
        <f t="shared" si="424"/>
        <v>0</v>
      </c>
      <c r="JN134" s="27">
        <f t="shared" si="424"/>
        <v>1.0573770822936408E-2</v>
      </c>
      <c r="JO134" s="27">
        <f t="shared" si="424"/>
        <v>1.8914370435742716E-2</v>
      </c>
      <c r="JP134" s="27">
        <f t="shared" si="424"/>
        <v>0</v>
      </c>
      <c r="JQ134" s="27">
        <f t="shared" si="424"/>
        <v>0</v>
      </c>
      <c r="JR134" s="27">
        <f t="shared" si="424"/>
        <v>0</v>
      </c>
      <c r="JS134" s="27">
        <f t="shared" si="424"/>
        <v>0</v>
      </c>
      <c r="JT134" s="27">
        <f t="shared" si="424"/>
        <v>0</v>
      </c>
      <c r="JU134" s="27">
        <f t="shared" si="424"/>
        <v>0</v>
      </c>
      <c r="JV134" s="27">
        <f t="shared" si="424"/>
        <v>0</v>
      </c>
      <c r="JW134" s="27">
        <f t="shared" si="424"/>
        <v>0</v>
      </c>
      <c r="JX134" s="27">
        <f t="shared" si="424"/>
        <v>0</v>
      </c>
      <c r="JY134" s="27">
        <f t="shared" si="424"/>
        <v>0</v>
      </c>
      <c r="JZ134" s="27">
        <f t="shared" si="424"/>
        <v>0</v>
      </c>
      <c r="KA134" s="27">
        <f t="shared" si="424"/>
        <v>0</v>
      </c>
      <c r="KB134" s="27">
        <f t="shared" si="424"/>
        <v>0</v>
      </c>
      <c r="KC134" s="27">
        <f t="shared" si="424"/>
        <v>0</v>
      </c>
      <c r="KD134" s="27">
        <f t="shared" si="424"/>
        <v>1.6826096564069568E-2</v>
      </c>
      <c r="KE134" s="27">
        <f t="shared" si="424"/>
        <v>1.4138262679278651E-2</v>
      </c>
      <c r="KF134" s="27">
        <f t="shared" si="424"/>
        <v>0</v>
      </c>
      <c r="KG134" s="27">
        <f t="shared" si="424"/>
        <v>2.5657366618506657E-2</v>
      </c>
      <c r="KH134" s="27">
        <f t="shared" si="424"/>
        <v>0</v>
      </c>
      <c r="KI134" s="27">
        <f t="shared" si="424"/>
        <v>0</v>
      </c>
      <c r="KJ134" s="27">
        <f t="shared" si="424"/>
        <v>0</v>
      </c>
      <c r="KK134" s="27">
        <f t="shared" si="424"/>
        <v>0</v>
      </c>
      <c r="KL134" s="27">
        <f t="shared" si="424"/>
        <v>4.0220293052273932E-2</v>
      </c>
      <c r="KM134" s="238">
        <f t="shared" si="424"/>
        <v>0</v>
      </c>
      <c r="KN134" s="238">
        <f t="shared" si="424"/>
        <v>0</v>
      </c>
      <c r="KO134" s="239">
        <f t="shared" si="424"/>
        <v>0</v>
      </c>
      <c r="KP134" s="239">
        <f t="shared" si="424"/>
        <v>1.0156779843174471E-2</v>
      </c>
      <c r="KQ134" s="239">
        <f t="shared" si="424"/>
        <v>2.6239151337960127E-2</v>
      </c>
      <c r="KR134" s="239">
        <f t="shared" si="424"/>
        <v>2.020716137528121E-2</v>
      </c>
      <c r="KS134" s="239">
        <f t="shared" si="424"/>
        <v>1.40654530654687E-2</v>
      </c>
      <c r="KT134" s="239">
        <f t="shared" si="424"/>
        <v>1.1975972291381152E-2</v>
      </c>
      <c r="KU134" s="239">
        <f t="shared" si="424"/>
        <v>3.7547905663082783E-2</v>
      </c>
      <c r="KV134" s="239">
        <f t="shared" si="424"/>
        <v>1.2312093383607128E-2</v>
      </c>
      <c r="KW134" s="239">
        <f t="shared" si="424"/>
        <v>2.7193215568837966E-2</v>
      </c>
      <c r="KX134" s="239">
        <f t="shared" si="424"/>
        <v>3.1435970039120777E-2</v>
      </c>
      <c r="KY134" s="239">
        <f t="shared" si="424"/>
        <v>3.7865812635874067E-2</v>
      </c>
      <c r="KZ134" s="239">
        <f t="shared" si="424"/>
        <v>3.1809721672643718E-2</v>
      </c>
      <c r="LA134" s="239">
        <f t="shared" si="424"/>
        <v>3.7227213887441921E-2</v>
      </c>
      <c r="LB134" s="239">
        <f t="shared" si="424"/>
        <v>2.2558828696966311E-2</v>
      </c>
      <c r="LC134" s="239">
        <f t="shared" si="424"/>
        <v>2.2338420085469279E-2</v>
      </c>
      <c r="LD134" s="239">
        <f t="shared" si="424"/>
        <v>3.0777458814320948E-2</v>
      </c>
      <c r="LE134" s="239">
        <f t="shared" si="424"/>
        <v>1.7946250012129135E-2</v>
      </c>
      <c r="LF134" s="239">
        <f t="shared" si="424"/>
        <v>3.0691128976286938E-2</v>
      </c>
      <c r="LG134" s="239">
        <f t="shared" si="424"/>
        <v>0</v>
      </c>
      <c r="LH134" s="239">
        <f t="shared" si="424"/>
        <v>0</v>
      </c>
      <c r="LI134" s="239">
        <f t="shared" si="424"/>
        <v>1.9253280470631299E-2</v>
      </c>
      <c r="LJ134" s="239">
        <f t="shared" si="424"/>
        <v>8.9559478030672851E-2</v>
      </c>
      <c r="LK134" s="239">
        <f t="shared" si="424"/>
        <v>0</v>
      </c>
      <c r="LL134" s="239">
        <f t="shared" si="424"/>
        <v>5.090369181968913E-2</v>
      </c>
      <c r="LM134" s="240">
        <f t="shared" si="424"/>
        <v>0</v>
      </c>
      <c r="LN134" s="240">
        <f t="shared" si="424"/>
        <v>0</v>
      </c>
      <c r="LO134" s="240">
        <f t="shared" si="424"/>
        <v>0</v>
      </c>
      <c r="LP134" s="240">
        <f t="shared" si="424"/>
        <v>0</v>
      </c>
      <c r="LQ134" s="240">
        <f t="shared" si="424"/>
        <v>0</v>
      </c>
      <c r="LR134" s="240">
        <f t="shared" si="424"/>
        <v>0</v>
      </c>
      <c r="LS134" s="240">
        <f t="shared" si="424"/>
        <v>0</v>
      </c>
      <c r="LT134" s="127">
        <f>LT46</f>
        <v>2.1500279285260219E-2</v>
      </c>
      <c r="LU134" s="127">
        <f t="shared" ref="LU134:NE140" si="425">LU46</f>
        <v>1.7325340081740064E-2</v>
      </c>
      <c r="LV134" s="127">
        <f t="shared" si="425"/>
        <v>1.2248979149585074E-2</v>
      </c>
      <c r="LW134" s="127">
        <f t="shared" si="425"/>
        <v>2.4655755259635766E-2</v>
      </c>
      <c r="LX134" s="127">
        <f t="shared" si="425"/>
        <v>1.5664327380715975E-2</v>
      </c>
      <c r="LY134" s="127">
        <f t="shared" si="425"/>
        <v>8.6883617889605743E-3</v>
      </c>
      <c r="LZ134" s="127">
        <f t="shared" si="425"/>
        <v>2.5221927837135099E-2</v>
      </c>
      <c r="MA134" s="127">
        <f t="shared" si="425"/>
        <v>2.1697016046474466E-2</v>
      </c>
      <c r="MB134" s="127">
        <f t="shared" si="425"/>
        <v>3.1978382810269053E-2</v>
      </c>
      <c r="MC134" s="127">
        <f t="shared" si="425"/>
        <v>1.9317722965193591E-2</v>
      </c>
      <c r="MD134" s="127">
        <f t="shared" si="425"/>
        <v>1.1946415891930819E-2</v>
      </c>
      <c r="ME134" s="127">
        <f t="shared" si="425"/>
        <v>1.7322281259188509E-2</v>
      </c>
      <c r="MF134" s="127">
        <f t="shared" si="425"/>
        <v>1.8854203915986242E-2</v>
      </c>
      <c r="MG134" s="127">
        <f t="shared" si="425"/>
        <v>2.073000825585675E-2</v>
      </c>
      <c r="MH134" s="127">
        <f t="shared" si="425"/>
        <v>2.3002394115971346E-2</v>
      </c>
      <c r="MI134" s="127">
        <f t="shared" si="425"/>
        <v>2.0592837879916788E-2</v>
      </c>
      <c r="MJ134" s="127">
        <f t="shared" si="425"/>
        <v>3.6094500588817066E-2</v>
      </c>
      <c r="MK134" s="127">
        <f t="shared" si="425"/>
        <v>2.5744295755476262E-2</v>
      </c>
      <c r="ML134" s="127">
        <f t="shared" si="425"/>
        <v>3.6502933641623832E-2</v>
      </c>
      <c r="MM134" s="127">
        <f t="shared" si="425"/>
        <v>3.4289506245768306E-2</v>
      </c>
      <c r="MN134" s="127">
        <f t="shared" si="425"/>
        <v>2.8921300134924492E-2</v>
      </c>
      <c r="MO134" s="127">
        <f t="shared" si="425"/>
        <v>2.5570322982476398E-2</v>
      </c>
      <c r="MP134" s="127">
        <f t="shared" si="425"/>
        <v>1.5870665303726918E-2</v>
      </c>
      <c r="MQ134" s="127">
        <f t="shared" si="425"/>
        <v>1.5957331969145151E-2</v>
      </c>
      <c r="MR134" s="127">
        <f t="shared" si="425"/>
        <v>2.4820966307578577E-2</v>
      </c>
      <c r="MS134" s="127">
        <f t="shared" si="425"/>
        <v>2.9741318599979041E-2</v>
      </c>
      <c r="MT134" s="127">
        <f t="shared" si="425"/>
        <v>4.0466769910884021E-2</v>
      </c>
      <c r="MU134" s="127">
        <f t="shared" si="425"/>
        <v>3.4062444737034576E-2</v>
      </c>
      <c r="MV134" s="127">
        <f t="shared" si="425"/>
        <v>3.6201444997662237E-2</v>
      </c>
      <c r="MW134" s="127">
        <f t="shared" si="425"/>
        <v>3.5705504147040136E-2</v>
      </c>
      <c r="MX134" s="127">
        <f t="shared" si="425"/>
        <v>3.3691778292186648E-2</v>
      </c>
      <c r="MY134" s="127">
        <f t="shared" si="425"/>
        <v>3.253708923722716E-2</v>
      </c>
      <c r="MZ134" s="127">
        <f t="shared" si="425"/>
        <v>2.015262898837809E-2</v>
      </c>
      <c r="NA134" s="127">
        <f t="shared" si="425"/>
        <v>1.5881457063690693E-2</v>
      </c>
      <c r="NB134" s="127">
        <f t="shared" si="425"/>
        <v>1.6246513763002287E-2</v>
      </c>
      <c r="NC134" s="127">
        <f t="shared" si="425"/>
        <v>1.9451793174932328E-2</v>
      </c>
      <c r="ND134" s="127">
        <f t="shared" si="425"/>
        <v>2.3529860817342409E-2</v>
      </c>
      <c r="NE134" s="127">
        <f t="shared" si="425"/>
        <v>2.1525428005398035E-2</v>
      </c>
    </row>
    <row r="135" spans="1:369" s="38" customFormat="1">
      <c r="A135" s="24" t="s">
        <v>215</v>
      </c>
      <c r="B135" s="24">
        <f t="shared" ref="B135:Q140" si="426">B47</f>
        <v>5.7408551511994315</v>
      </c>
      <c r="C135" s="24">
        <f t="shared" si="426"/>
        <v>5.303927115940871</v>
      </c>
      <c r="D135" s="24">
        <f t="shared" si="426"/>
        <v>5.1389622466427189</v>
      </c>
      <c r="E135" s="24">
        <f t="shared" si="426"/>
        <v>5.6347016752351342</v>
      </c>
      <c r="F135" s="24">
        <f t="shared" si="426"/>
        <v>4.9168745739093955</v>
      </c>
      <c r="G135" s="24">
        <f t="shared" si="426"/>
        <v>6.0490995360537472</v>
      </c>
      <c r="H135" s="24">
        <f t="shared" si="426"/>
        <v>5.4851639130222525</v>
      </c>
      <c r="I135" s="24">
        <f t="shared" si="426"/>
        <v>5.2026020459913944</v>
      </c>
      <c r="J135" s="24">
        <f t="shared" si="426"/>
        <v>4.9044547371121245</v>
      </c>
      <c r="K135" s="24">
        <f t="shared" si="426"/>
        <v>5.4721637369168015</v>
      </c>
      <c r="L135" s="24">
        <f t="shared" si="426"/>
        <v>5.3177921355104649</v>
      </c>
      <c r="M135" s="24">
        <f t="shared" si="426"/>
        <v>5.5443142064915945</v>
      </c>
      <c r="N135" s="24">
        <f t="shared" si="426"/>
        <v>5.4854536203280944</v>
      </c>
      <c r="O135" s="24">
        <f t="shared" si="426"/>
        <v>5.1521703874101821</v>
      </c>
      <c r="P135" s="24">
        <f t="shared" si="426"/>
        <v>4.8773766273891974</v>
      </c>
      <c r="Q135" s="24">
        <f t="shared" si="426"/>
        <v>4.842574690180264</v>
      </c>
      <c r="R135" s="24">
        <f t="shared" si="418"/>
        <v>5.3384116724325796</v>
      </c>
      <c r="S135" s="24">
        <f t="shared" si="418"/>
        <v>5.2442374451998948</v>
      </c>
      <c r="T135" s="24">
        <f t="shared" si="418"/>
        <v>5.5237567816594551</v>
      </c>
      <c r="U135" s="24">
        <f t="shared" si="418"/>
        <v>6.1048998853448762</v>
      </c>
      <c r="V135" s="24">
        <f t="shared" si="418"/>
        <v>5.3051679922829136</v>
      </c>
      <c r="W135" s="24">
        <f t="shared" si="418"/>
        <v>5.1885014091764612</v>
      </c>
      <c r="X135" s="24">
        <f t="shared" si="418"/>
        <v>4.4750806528514948</v>
      </c>
      <c r="Y135" s="24">
        <f t="shared" si="418"/>
        <v>5.1606780155330023</v>
      </c>
      <c r="Z135" s="24">
        <f t="shared" si="418"/>
        <v>4.1923770119029253</v>
      </c>
      <c r="AA135" s="24">
        <f t="shared" si="418"/>
        <v>4.8297591351264311</v>
      </c>
      <c r="AB135" s="24">
        <f t="shared" si="418"/>
        <v>5.192156936933304</v>
      </c>
      <c r="AC135" s="24">
        <f t="shared" si="418"/>
        <v>5.3926822668081247</v>
      </c>
      <c r="AD135" s="24">
        <f t="shared" si="418"/>
        <v>4.0402015157736857</v>
      </c>
      <c r="AE135" s="24">
        <f t="shared" si="418"/>
        <v>4.6272993255441541</v>
      </c>
      <c r="AF135" s="24">
        <f t="shared" si="418"/>
        <v>5.3929066891756028</v>
      </c>
      <c r="AG135" s="24">
        <f t="shared" si="418"/>
        <v>5.2499672462156131</v>
      </c>
      <c r="AH135" s="24">
        <f t="shared" si="418"/>
        <v>5.2644179510134892</v>
      </c>
      <c r="AI135" s="24">
        <f t="shared" si="418"/>
        <v>5.1212050690581439</v>
      </c>
      <c r="AJ135" s="24">
        <f t="shared" si="418"/>
        <v>5.7957440027985587</v>
      </c>
      <c r="AK135" s="24">
        <f t="shared" si="418"/>
        <v>5.822106574633084</v>
      </c>
      <c r="AL135" s="24">
        <f t="shared" si="418"/>
        <v>5.3492402873150189</v>
      </c>
      <c r="AM135" s="24">
        <f t="shared" si="418"/>
        <v>5.3646670300773867</v>
      </c>
      <c r="AN135" s="24">
        <f t="shared" si="418"/>
        <v>5.0017432889233113</v>
      </c>
      <c r="AO135" s="24">
        <f t="shared" si="418"/>
        <v>5.2601089947911195</v>
      </c>
      <c r="AP135" s="24">
        <f t="shared" si="418"/>
        <v>5.1929022483880249</v>
      </c>
      <c r="AQ135" s="24">
        <f t="shared" si="418"/>
        <v>5.6188127588597343</v>
      </c>
      <c r="AR135" s="24">
        <f t="shared" si="418"/>
        <v>5.4792977366978111</v>
      </c>
      <c r="AS135" s="24">
        <f t="shared" si="418"/>
        <v>5.7175558141849105</v>
      </c>
      <c r="AT135" s="24">
        <f t="shared" si="418"/>
        <v>5.67210380067384</v>
      </c>
      <c r="AU135" s="24">
        <f t="shared" si="418"/>
        <v>5.4323675925458792</v>
      </c>
      <c r="AV135" s="24">
        <f t="shared" si="418"/>
        <v>5.3386892691309287</v>
      </c>
      <c r="AW135" s="24">
        <f t="shared" si="418"/>
        <v>4.2449706639866367</v>
      </c>
      <c r="AX135" s="83">
        <f t="shared" si="418"/>
        <v>5.9954516102655253</v>
      </c>
      <c r="AY135" s="83">
        <f t="shared" si="418"/>
        <v>5.8288748871508052</v>
      </c>
      <c r="AZ135" s="83">
        <f t="shared" si="418"/>
        <v>5.8693436092394879</v>
      </c>
      <c r="BA135" s="83">
        <f t="shared" si="418"/>
        <v>5.8653406295599337</v>
      </c>
      <c r="BB135" s="83">
        <f t="shared" si="418"/>
        <v>5.9106920050541483</v>
      </c>
      <c r="BC135" s="83">
        <f t="shared" si="418"/>
        <v>5.9441357504223449</v>
      </c>
      <c r="BD135" s="83">
        <f t="shared" si="418"/>
        <v>5.6610324329777129</v>
      </c>
      <c r="BE135" s="83">
        <f t="shared" si="418"/>
        <v>5.6710156306504684</v>
      </c>
      <c r="BF135" s="83">
        <f t="shared" si="418"/>
        <v>5.6314698579038849</v>
      </c>
      <c r="BG135" s="83">
        <f t="shared" si="418"/>
        <v>6.1312230834892905</v>
      </c>
      <c r="BH135" s="83">
        <f t="shared" si="418"/>
        <v>6.0632738772328389</v>
      </c>
      <c r="BI135" s="83">
        <f t="shared" si="418"/>
        <v>5.6464313771184402</v>
      </c>
      <c r="BJ135" s="83">
        <f t="shared" si="418"/>
        <v>6.0311375729743126</v>
      </c>
      <c r="BK135" s="83">
        <f t="shared" si="418"/>
        <v>5.135977976412617</v>
      </c>
      <c r="BL135" s="83">
        <f t="shared" si="418"/>
        <v>5.5820138157258645</v>
      </c>
      <c r="BM135" s="83">
        <f t="shared" si="418"/>
        <v>5.2101925027884768</v>
      </c>
      <c r="BN135" s="83">
        <f t="shared" si="419"/>
        <v>4.5809971861539811</v>
      </c>
      <c r="BO135" s="83">
        <f t="shared" si="419"/>
        <v>4.9030802640287039</v>
      </c>
      <c r="BP135" s="83">
        <f t="shared" si="419"/>
        <v>4.1896450898637863</v>
      </c>
      <c r="BQ135" s="83">
        <f t="shared" si="419"/>
        <v>4.2639987528675656</v>
      </c>
      <c r="BR135" s="83">
        <f t="shared" si="419"/>
        <v>3.6547369673657553</v>
      </c>
      <c r="BS135" s="83">
        <f t="shared" si="419"/>
        <v>4.6345885133045774</v>
      </c>
      <c r="BT135" s="83">
        <f t="shared" si="419"/>
        <v>4.8833641697808288</v>
      </c>
      <c r="BU135" s="83">
        <f t="shared" si="419"/>
        <v>4.5039579894611279</v>
      </c>
      <c r="BV135" s="83">
        <f t="shared" si="419"/>
        <v>3.8379956967713853</v>
      </c>
      <c r="BW135" s="83">
        <f t="shared" si="419"/>
        <v>4.5925548243400423</v>
      </c>
      <c r="BX135" s="83">
        <f t="shared" si="419"/>
        <v>5.8134184239150448</v>
      </c>
      <c r="BY135" s="83">
        <f t="shared" si="419"/>
        <v>5.8810133715502877</v>
      </c>
      <c r="BZ135" s="83">
        <f t="shared" si="419"/>
        <v>5.8018977574086952</v>
      </c>
      <c r="CA135" s="83">
        <f t="shared" si="419"/>
        <v>5.8267339376522518</v>
      </c>
      <c r="CB135" s="83">
        <f t="shared" si="419"/>
        <v>5.9183078918720584</v>
      </c>
      <c r="CC135" s="83">
        <f t="shared" si="419"/>
        <v>5.3832238862066015</v>
      </c>
      <c r="CD135" s="83">
        <f t="shared" si="419"/>
        <v>5.8478652748495508</v>
      </c>
      <c r="CE135" s="83">
        <f t="shared" si="419"/>
        <v>5.7847354304349166</v>
      </c>
      <c r="CF135" s="83">
        <f t="shared" si="419"/>
        <v>5.8284736141195443</v>
      </c>
      <c r="CG135" s="83">
        <f t="shared" si="419"/>
        <v>5.027724853272705</v>
      </c>
      <c r="CH135" s="83">
        <f t="shared" si="419"/>
        <v>4.7166042142407347</v>
      </c>
      <c r="CI135" s="83">
        <f t="shared" si="419"/>
        <v>5.1036390707705133</v>
      </c>
      <c r="CJ135" s="83">
        <f t="shared" si="419"/>
        <v>5.3746885108867177</v>
      </c>
      <c r="CK135" s="83">
        <f t="shared" si="419"/>
        <v>5.1836203508450227</v>
      </c>
      <c r="CL135" s="83">
        <f t="shared" si="419"/>
        <v>5.1977221418941362</v>
      </c>
      <c r="CM135" s="83">
        <f t="shared" si="419"/>
        <v>5.5161390228806315</v>
      </c>
      <c r="CN135" s="83">
        <f t="shared" si="419"/>
        <v>5.2339824934355805</v>
      </c>
      <c r="CO135" s="83">
        <f t="shared" si="419"/>
        <v>5.0865412961719816</v>
      </c>
      <c r="CP135" s="83">
        <f t="shared" si="419"/>
        <v>5.1052139592856491</v>
      </c>
      <c r="CQ135" s="83">
        <f t="shared" si="419"/>
        <v>5.4173814006807568</v>
      </c>
      <c r="CR135" s="24">
        <f t="shared" si="419"/>
        <v>5.5870974657868624</v>
      </c>
      <c r="CS135" s="24">
        <f t="shared" si="419"/>
        <v>5.5567558704546123</v>
      </c>
      <c r="CT135" s="24">
        <f t="shared" si="419"/>
        <v>5.6589697760692275</v>
      </c>
      <c r="CU135" s="24">
        <f t="shared" si="419"/>
        <v>4.8031084227237235</v>
      </c>
      <c r="CV135" s="24">
        <f t="shared" si="419"/>
        <v>5.2122764388295524</v>
      </c>
      <c r="CW135" s="24">
        <f t="shared" si="419"/>
        <v>5.5006543243847279</v>
      </c>
      <c r="CX135" s="24">
        <f t="shared" si="419"/>
        <v>5.4735810887883511</v>
      </c>
      <c r="CY135" s="24">
        <f t="shared" si="419"/>
        <v>5.6115578567343603</v>
      </c>
      <c r="CZ135" s="24">
        <f t="shared" si="419"/>
        <v>5.4606173768096422</v>
      </c>
      <c r="DA135" s="24">
        <f t="shared" si="419"/>
        <v>5.6744326347260996</v>
      </c>
      <c r="DB135" s="24">
        <f t="shared" si="419"/>
        <v>5.1257519557457707</v>
      </c>
      <c r="DC135" s="26">
        <f t="shared" si="418"/>
        <v>4.0868159713863532</v>
      </c>
      <c r="DD135" s="26">
        <f t="shared" si="418"/>
        <v>2.6878847122284779</v>
      </c>
      <c r="DE135" s="26">
        <f t="shared" si="418"/>
        <v>2.6833846936008907</v>
      </c>
      <c r="DF135" s="26">
        <f t="shared" si="418"/>
        <v>3.8869100341695906</v>
      </c>
      <c r="DG135" s="26">
        <f t="shared" si="418"/>
        <v>3.9475056359841707</v>
      </c>
      <c r="DH135" s="26">
        <f t="shared" si="418"/>
        <v>3.7388646187004708</v>
      </c>
      <c r="DI135" s="26">
        <f t="shared" si="418"/>
        <v>3.5674315302069535</v>
      </c>
      <c r="DJ135" s="26">
        <f t="shared" si="418"/>
        <v>3.4604929474685431</v>
      </c>
      <c r="DK135" s="26">
        <f t="shared" si="418"/>
        <v>3.4514431834303694</v>
      </c>
      <c r="DL135" s="26">
        <f t="shared" si="418"/>
        <v>3.462662687889833</v>
      </c>
      <c r="DM135" s="26">
        <f t="shared" si="418"/>
        <v>2.9412743451980603</v>
      </c>
      <c r="DN135" s="26">
        <f t="shared" si="418"/>
        <v>3.2666530596308427</v>
      </c>
      <c r="DO135" s="26">
        <f t="shared" si="418"/>
        <v>3.6431470444267173</v>
      </c>
      <c r="DP135" s="26">
        <f t="shared" si="418"/>
        <v>3.6080921970109756</v>
      </c>
      <c r="DQ135" s="26">
        <v>3.5811148679424027</v>
      </c>
      <c r="DR135" s="26">
        <v>3.7132378127685981</v>
      </c>
      <c r="DS135" s="26">
        <v>2.9126141387679256</v>
      </c>
      <c r="DT135" s="26">
        <v>3.6387876435871851</v>
      </c>
      <c r="DU135" s="26">
        <v>3.6922821322344621</v>
      </c>
      <c r="DV135" s="26">
        <v>3.628098282908232</v>
      </c>
      <c r="DW135" s="26">
        <f t="shared" si="418"/>
        <v>1.7944366978549231</v>
      </c>
      <c r="DX135" s="26">
        <f t="shared" si="418"/>
        <v>3.6134346938766559</v>
      </c>
      <c r="DY135" s="26">
        <f t="shared" si="418"/>
        <v>2.9876004833426881</v>
      </c>
      <c r="DZ135" s="26">
        <f t="shared" si="420"/>
        <v>3.4812974326749573</v>
      </c>
      <c r="EA135" s="26">
        <f t="shared" si="420"/>
        <v>1.6954952385074835</v>
      </c>
      <c r="EB135" s="26">
        <f t="shared" si="420"/>
        <v>2.4108269052980189</v>
      </c>
      <c r="EC135" s="26">
        <f t="shared" si="420"/>
        <v>1.4043887011784419</v>
      </c>
      <c r="ED135" s="26">
        <f t="shared" si="420"/>
        <v>1.9893535353290699</v>
      </c>
      <c r="EE135" s="26">
        <f t="shared" si="420"/>
        <v>3.7948256723112874</v>
      </c>
      <c r="EF135" s="26">
        <f t="shared" si="420"/>
        <v>1.9726593581170617</v>
      </c>
      <c r="EG135" s="26">
        <f t="shared" si="420"/>
        <v>1.423215991237313</v>
      </c>
      <c r="EH135" s="26">
        <f t="shared" si="420"/>
        <v>5.2126685452265127</v>
      </c>
      <c r="EI135" s="26">
        <f t="shared" si="420"/>
        <v>5.4834643488019523</v>
      </c>
      <c r="EJ135" s="26">
        <f t="shared" si="420"/>
        <v>4.7600501644666524</v>
      </c>
      <c r="EK135" s="26">
        <f t="shared" si="420"/>
        <v>5.0107446434674943</v>
      </c>
      <c r="EL135" s="26">
        <f t="shared" si="420"/>
        <v>4.5870252323958081</v>
      </c>
      <c r="EM135" s="26">
        <f t="shared" si="420"/>
        <v>3.7112452529452358</v>
      </c>
      <c r="EN135" s="26">
        <f t="shared" si="420"/>
        <v>3.7397974705182864</v>
      </c>
      <c r="EO135" s="26">
        <f t="shared" si="420"/>
        <v>3.3776175171008873</v>
      </c>
      <c r="EP135" s="26">
        <f t="shared" si="420"/>
        <v>3.1796290310074666</v>
      </c>
      <c r="EQ135" s="26">
        <f t="shared" si="420"/>
        <v>3.5629644812047792</v>
      </c>
      <c r="ER135" s="27">
        <v>6.1489599360726652</v>
      </c>
      <c r="ES135" s="27">
        <v>6.385432743899818</v>
      </c>
      <c r="ET135" s="27">
        <v>6.6323262141928456</v>
      </c>
      <c r="EU135" s="27">
        <v>5.7299826539515735</v>
      </c>
      <c r="EV135" s="27">
        <v>6.1293866929224681</v>
      </c>
      <c r="EW135" s="27">
        <v>6.401622099348236</v>
      </c>
      <c r="EX135" s="27">
        <v>5.8895240092663643</v>
      </c>
      <c r="EY135" s="27">
        <v>6.2037539769951993</v>
      </c>
      <c r="EZ135" s="27">
        <v>6.4463536775380978</v>
      </c>
      <c r="FA135" s="27">
        <v>6.475101637544868</v>
      </c>
      <c r="FB135" s="27">
        <v>6.285986151302553</v>
      </c>
      <c r="FC135" s="27">
        <v>6.5538944819201728</v>
      </c>
      <c r="FD135" s="27">
        <v>6.2711367526956048</v>
      </c>
      <c r="FE135" s="27">
        <v>6.0365212427298136</v>
      </c>
      <c r="FF135" s="27">
        <v>5.871696641587449</v>
      </c>
      <c r="FG135" s="27">
        <v>5.5598479139411907</v>
      </c>
      <c r="FH135" s="27">
        <v>5.8190993614090205</v>
      </c>
      <c r="FI135" s="27">
        <v>5.9631933492900311</v>
      </c>
      <c r="FJ135" s="27">
        <v>5.9242295456021434</v>
      </c>
      <c r="FK135" s="27">
        <v>5.6490278424863325</v>
      </c>
      <c r="FL135" s="27">
        <v>6.351328515911856</v>
      </c>
      <c r="FM135" s="27">
        <v>6.4314453333687212</v>
      </c>
      <c r="FN135" s="27">
        <v>6.1211593198407392</v>
      </c>
      <c r="FO135" s="27">
        <v>6.1676271099184294</v>
      </c>
      <c r="FP135" s="27">
        <v>6.2977065056437063</v>
      </c>
      <c r="FQ135" s="27">
        <v>6.1322864308006677</v>
      </c>
      <c r="FR135" s="27">
        <v>6.2027168551316745</v>
      </c>
      <c r="FS135" s="27">
        <v>5.9339651413031982</v>
      </c>
      <c r="FT135" s="27">
        <v>6.1693118022317801</v>
      </c>
      <c r="FU135" s="27">
        <v>5.7472824209250941</v>
      </c>
      <c r="FV135" s="27">
        <f t="shared" ref="FV135:FW140" si="427">FV47</f>
        <v>6.123582074674041</v>
      </c>
      <c r="FW135" s="27">
        <f t="shared" si="427"/>
        <v>6.1740259339216044</v>
      </c>
      <c r="FX135" s="27">
        <f t="shared" si="421"/>
        <v>6.0814551921829807</v>
      </c>
      <c r="FY135" s="27">
        <f t="shared" si="421"/>
        <v>5.7213125834787339</v>
      </c>
      <c r="FZ135" s="27">
        <f t="shared" si="421"/>
        <v>5.9067630347061195</v>
      </c>
      <c r="GA135" s="27">
        <f t="shared" si="421"/>
        <v>5.5998245499118484</v>
      </c>
      <c r="GB135" s="27">
        <f t="shared" si="421"/>
        <v>5.4133798953132368</v>
      </c>
      <c r="GC135" s="27">
        <f t="shared" si="421"/>
        <v>6.0641889209211444</v>
      </c>
      <c r="GD135" s="27">
        <f t="shared" si="421"/>
        <v>6.0400867032191146</v>
      </c>
      <c r="GE135" s="27">
        <f t="shared" si="421"/>
        <v>6.1175878139096538</v>
      </c>
      <c r="GF135" s="27">
        <f t="shared" si="421"/>
        <v>6.0700749794381785</v>
      </c>
      <c r="GG135" s="27">
        <f t="shared" si="421"/>
        <v>5.9846668171899067</v>
      </c>
      <c r="GH135" s="27">
        <f t="shared" si="421"/>
        <v>6.1490454273607753</v>
      </c>
      <c r="GI135" s="27">
        <f t="shared" si="421"/>
        <v>6.0299073921861677</v>
      </c>
      <c r="GJ135" s="27">
        <f t="shared" si="421"/>
        <v>5.6051621920082466</v>
      </c>
      <c r="GK135" s="27">
        <f t="shared" si="421"/>
        <v>5.2793200604145998</v>
      </c>
      <c r="GL135" s="27">
        <f t="shared" si="421"/>
        <v>5.6158139814057879</v>
      </c>
      <c r="GM135" s="27">
        <f t="shared" si="421"/>
        <v>5.3206583325988674</v>
      </c>
      <c r="GN135" s="27">
        <f t="shared" si="421"/>
        <v>6.0679253498474344</v>
      </c>
      <c r="GO135" s="27">
        <f t="shared" si="421"/>
        <v>5.6420945262311708</v>
      </c>
      <c r="GP135" s="27">
        <f t="shared" si="421"/>
        <v>5.6573996749786764</v>
      </c>
      <c r="GQ135" s="27">
        <f t="shared" si="421"/>
        <v>5.5608959727484368</v>
      </c>
      <c r="GR135" s="27">
        <f t="shared" si="421"/>
        <v>5.7262085608510382</v>
      </c>
      <c r="GS135" s="27">
        <f t="shared" si="421"/>
        <v>5.6184463895868797</v>
      </c>
      <c r="GT135" s="27">
        <f t="shared" si="421"/>
        <v>6.0035559725119834</v>
      </c>
      <c r="GU135" s="27">
        <f t="shared" si="421"/>
        <v>6.0390047302990268</v>
      </c>
      <c r="GV135" s="27">
        <f t="shared" si="421"/>
        <v>4.4661612045981318</v>
      </c>
      <c r="GW135" s="27">
        <f t="shared" si="421"/>
        <v>5.7847756686461711</v>
      </c>
      <c r="GX135" s="27">
        <f t="shared" si="421"/>
        <v>5.8450956039306634</v>
      </c>
      <c r="GY135" s="27">
        <f t="shared" si="421"/>
        <v>5.2805473935033431</v>
      </c>
      <c r="GZ135" s="27">
        <f t="shared" ref="GZ135:HO140" si="428">GZ47</f>
        <v>6.3272461670783908</v>
      </c>
      <c r="HA135" s="27">
        <f t="shared" si="428"/>
        <v>5.654437831550017</v>
      </c>
      <c r="HB135" s="27">
        <f t="shared" si="422"/>
        <v>5.7477657350933296</v>
      </c>
      <c r="HC135" s="27">
        <f t="shared" si="422"/>
        <v>6.310630122077165</v>
      </c>
      <c r="HD135" s="27">
        <f t="shared" si="422"/>
        <v>6.3419714633724666</v>
      </c>
      <c r="HE135" s="27">
        <f t="shared" si="422"/>
        <v>6.4982040170319584</v>
      </c>
      <c r="HF135" s="27">
        <f t="shared" si="422"/>
        <v>6.7653755856805429</v>
      </c>
      <c r="HG135" s="27">
        <f t="shared" si="422"/>
        <v>6.3228471782292361</v>
      </c>
      <c r="HH135" s="27">
        <f t="shared" si="422"/>
        <v>6.3734698618844892</v>
      </c>
      <c r="HI135" s="27">
        <f t="shared" si="422"/>
        <v>5.9339651413031982</v>
      </c>
      <c r="HJ135" s="27">
        <f t="shared" si="422"/>
        <v>6.1693118022317801</v>
      </c>
      <c r="HK135" s="27">
        <f t="shared" si="422"/>
        <v>6.4532763472762644</v>
      </c>
      <c r="HL135" s="27">
        <f t="shared" si="422"/>
        <v>6.3981297172818685</v>
      </c>
      <c r="HM135" s="27">
        <f t="shared" si="422"/>
        <v>5.4849022459275441</v>
      </c>
      <c r="HN135" s="27">
        <f t="shared" si="422"/>
        <v>6.2939861933724943</v>
      </c>
      <c r="HO135" s="27">
        <f t="shared" si="422"/>
        <v>6.2407005263042619</v>
      </c>
      <c r="HP135" s="27">
        <f t="shared" si="422"/>
        <v>6.320610022006651</v>
      </c>
      <c r="HQ135" s="27">
        <f t="shared" si="422"/>
        <v>6.2978318458348141</v>
      </c>
      <c r="HR135" s="27">
        <f t="shared" si="422"/>
        <v>6.1257182765321847</v>
      </c>
      <c r="HS135" s="27">
        <f t="shared" si="422"/>
        <v>6.0965865844644549</v>
      </c>
      <c r="HT135" s="27">
        <f t="shared" si="422"/>
        <v>6.462352733271282</v>
      </c>
      <c r="HU135" s="27">
        <f t="shared" si="422"/>
        <v>6.4776316818993518</v>
      </c>
      <c r="HV135" s="27">
        <f t="shared" si="422"/>
        <v>5.7442838839544113</v>
      </c>
      <c r="HW135" s="27">
        <f t="shared" si="422"/>
        <v>5.3976655717831212</v>
      </c>
      <c r="HX135" s="27">
        <f t="shared" si="422"/>
        <v>6.398133524636175</v>
      </c>
      <c r="HY135" s="27">
        <f t="shared" si="422"/>
        <v>6.4820108317574281</v>
      </c>
      <c r="HZ135" s="27">
        <f t="shared" si="422"/>
        <v>6.2027168551316745</v>
      </c>
      <c r="IA135" s="27">
        <f t="shared" si="422"/>
        <v>6.4901127812404731</v>
      </c>
      <c r="IB135" s="27">
        <f t="shared" si="422"/>
        <v>6.4998741578923713</v>
      </c>
      <c r="IC135" s="27">
        <f t="shared" si="422"/>
        <v>6.2456613452318912</v>
      </c>
      <c r="ID135" s="27">
        <f t="shared" si="422"/>
        <v>6.2977065056437063</v>
      </c>
      <c r="IE135" s="27">
        <f t="shared" si="422"/>
        <v>6.272211682132828</v>
      </c>
      <c r="IF135" s="27">
        <f t="shared" si="422"/>
        <v>6.1477416305539618</v>
      </c>
      <c r="IG135" s="27">
        <f t="shared" si="422"/>
        <v>6.4232890644113647</v>
      </c>
      <c r="IH135" s="27">
        <f t="shared" si="422"/>
        <v>6.5710760466667857</v>
      </c>
      <c r="II135" s="27">
        <f t="shared" si="422"/>
        <v>6.1322864308006677</v>
      </c>
      <c r="IJ135" s="27">
        <f t="shared" si="422"/>
        <v>6.2513034160596854</v>
      </c>
      <c r="IK135" s="27">
        <f t="shared" si="422"/>
        <v>6.2996513132009824</v>
      </c>
      <c r="IL135" s="27">
        <f t="shared" si="422"/>
        <v>6.2569318790680422</v>
      </c>
      <c r="IM135" s="27">
        <f t="shared" si="422"/>
        <v>6.3322235037787822</v>
      </c>
      <c r="IN135" s="27">
        <f t="shared" si="422"/>
        <v>6.3529670609659075</v>
      </c>
      <c r="IO135" s="27">
        <f t="shared" si="422"/>
        <v>5.9838124497963019</v>
      </c>
      <c r="IP135" s="27">
        <f t="shared" si="422"/>
        <v>6.4485439400531401</v>
      </c>
      <c r="IQ135" s="27">
        <f t="shared" si="422"/>
        <v>6.2653461955805163</v>
      </c>
      <c r="IR135" s="27">
        <f t="shared" si="422"/>
        <v>6.3084225390092676</v>
      </c>
      <c r="IS135" s="27">
        <f t="shared" si="422"/>
        <v>6.4425801615830238</v>
      </c>
      <c r="IT135" s="27">
        <f t="shared" ref="IT135:IU140" si="429">IT47</f>
        <v>6.2879578555418965</v>
      </c>
      <c r="IU135" s="27">
        <f t="shared" si="429"/>
        <v>6.1617728957197402</v>
      </c>
      <c r="IV135" s="27">
        <f t="shared" si="423"/>
        <v>6.1144849821279523</v>
      </c>
      <c r="IW135" s="27">
        <f t="shared" si="423"/>
        <v>5.7884860029641159</v>
      </c>
      <c r="IX135" s="27">
        <f t="shared" si="423"/>
        <v>6.1112253955126556</v>
      </c>
      <c r="IY135" s="27">
        <f t="shared" si="423"/>
        <v>6.4605515698201872</v>
      </c>
      <c r="IZ135" s="27">
        <f t="shared" si="423"/>
        <v>6.6195003361156077</v>
      </c>
      <c r="JA135" s="27">
        <f t="shared" si="423"/>
        <v>6.6084192498950411</v>
      </c>
      <c r="JB135" s="27">
        <f t="shared" si="423"/>
        <v>6.3957273575221754</v>
      </c>
      <c r="JC135" s="27">
        <f t="shared" si="423"/>
        <v>6.4793173911850728</v>
      </c>
      <c r="JD135" s="27">
        <f t="shared" si="423"/>
        <v>6.5772925753686264</v>
      </c>
      <c r="JE135" s="27">
        <f t="shared" si="423"/>
        <v>6.6859581766297955</v>
      </c>
      <c r="JF135" s="27">
        <f t="shared" si="423"/>
        <v>6.7248541415501748</v>
      </c>
      <c r="JG135" s="27">
        <f t="shared" si="423"/>
        <v>5.951961985405517</v>
      </c>
      <c r="JH135" s="27">
        <f t="shared" si="423"/>
        <v>6.5549263832096889</v>
      </c>
      <c r="JI135" s="27">
        <f t="shared" si="423"/>
        <v>6.4669895069884449</v>
      </c>
      <c r="JJ135" s="27">
        <f t="shared" si="423"/>
        <v>6.5154386560155748</v>
      </c>
      <c r="JK135" s="27">
        <f t="shared" ref="JK135:JL140" si="430">JK47</f>
        <v>6.623880591915273</v>
      </c>
      <c r="JL135" s="27">
        <f t="shared" si="430"/>
        <v>6.4542008709586787</v>
      </c>
      <c r="JM135" s="27">
        <f t="shared" si="424"/>
        <v>6.5733367743680642</v>
      </c>
      <c r="JN135" s="27">
        <f t="shared" si="424"/>
        <v>6.7006746596644966</v>
      </c>
      <c r="JO135" s="27">
        <f t="shared" si="424"/>
        <v>6.3793074455866092</v>
      </c>
      <c r="JP135" s="27">
        <f t="shared" si="424"/>
        <v>6.5291340765291768</v>
      </c>
      <c r="JQ135" s="27">
        <f t="shared" si="424"/>
        <v>6.3876864482011264</v>
      </c>
      <c r="JR135" s="27">
        <f t="shared" si="424"/>
        <v>6.3221200046908805</v>
      </c>
      <c r="JS135" s="27">
        <f t="shared" si="424"/>
        <v>6.1073419567246789</v>
      </c>
      <c r="JT135" s="27">
        <f t="shared" si="424"/>
        <v>6.423709805378631</v>
      </c>
      <c r="JU135" s="27">
        <f t="shared" si="424"/>
        <v>6.6786708525869285</v>
      </c>
      <c r="JV135" s="27">
        <f t="shared" si="424"/>
        <v>6.3645826022939582</v>
      </c>
      <c r="JW135" s="27">
        <f t="shared" si="424"/>
        <v>6.5143261632769436</v>
      </c>
      <c r="JX135" s="27">
        <f t="shared" si="424"/>
        <v>6.0676653969163912</v>
      </c>
      <c r="JY135" s="27">
        <f t="shared" si="424"/>
        <v>6.4520110336131431</v>
      </c>
      <c r="JZ135" s="27">
        <f t="shared" si="424"/>
        <v>6.4026505843216626</v>
      </c>
      <c r="KA135" s="27">
        <f t="shared" si="424"/>
        <v>6.2156314934588393</v>
      </c>
      <c r="KB135" s="27">
        <f t="shared" si="424"/>
        <v>6.3283522127793228</v>
      </c>
      <c r="KC135" s="27">
        <f t="shared" si="424"/>
        <v>6.5306024551244759</v>
      </c>
      <c r="KD135" s="27">
        <f t="shared" si="424"/>
        <v>6.236432409797092</v>
      </c>
      <c r="KE135" s="27">
        <f t="shared" si="424"/>
        <v>6.4272103608279929</v>
      </c>
      <c r="KF135" s="27">
        <f t="shared" si="424"/>
        <v>6.1185260356936615</v>
      </c>
      <c r="KG135" s="27">
        <f t="shared" si="424"/>
        <v>6.3907916300306695</v>
      </c>
      <c r="KH135" s="27">
        <f t="shared" si="424"/>
        <v>5.9176579948632622</v>
      </c>
      <c r="KI135" s="27">
        <f t="shared" si="424"/>
        <v>6.0744340293323509</v>
      </c>
      <c r="KJ135" s="27">
        <f t="shared" si="424"/>
        <v>6.2234262098847175</v>
      </c>
      <c r="KK135" s="27">
        <f t="shared" si="424"/>
        <v>6.3260747140991986</v>
      </c>
      <c r="KL135" s="27">
        <f t="shared" si="424"/>
        <v>6.3848449546927277</v>
      </c>
      <c r="KM135" s="238">
        <f t="shared" si="424"/>
        <v>6.2742327600943213</v>
      </c>
      <c r="KN135" s="238">
        <f t="shared" si="424"/>
        <v>6.3043222438185706</v>
      </c>
      <c r="KO135" s="239">
        <f t="shared" si="424"/>
        <v>3.9539199773302864</v>
      </c>
      <c r="KP135" s="239">
        <f t="shared" si="424"/>
        <v>5.7534483224731927</v>
      </c>
      <c r="KQ135" s="239">
        <f t="shared" si="424"/>
        <v>5.6918714339676573</v>
      </c>
      <c r="KR135" s="239">
        <f t="shared" si="424"/>
        <v>5.6984134908085435</v>
      </c>
      <c r="KS135" s="239">
        <f t="shared" si="424"/>
        <v>5.8998078876091276</v>
      </c>
      <c r="KT135" s="239">
        <f t="shared" si="424"/>
        <v>5.994109839710867</v>
      </c>
      <c r="KU135" s="239">
        <f t="shared" si="424"/>
        <v>5.0709932157536359</v>
      </c>
      <c r="KV135" s="239">
        <f t="shared" si="424"/>
        <v>5.4471348891095923</v>
      </c>
      <c r="KW135" s="239">
        <f t="shared" si="424"/>
        <v>4.7684048341803926</v>
      </c>
      <c r="KX135" s="239">
        <f t="shared" si="424"/>
        <v>4.4970265410540993</v>
      </c>
      <c r="KY135" s="239">
        <f t="shared" si="424"/>
        <v>4.5806869668556338</v>
      </c>
      <c r="KZ135" s="239">
        <f t="shared" si="424"/>
        <v>4.4795665617019269</v>
      </c>
      <c r="LA135" s="239">
        <f t="shared" si="424"/>
        <v>4.6235748036013442</v>
      </c>
      <c r="LB135" s="239">
        <f t="shared" si="424"/>
        <v>4.9312917626978825</v>
      </c>
      <c r="LC135" s="239">
        <f t="shared" si="424"/>
        <v>5.0940214690504098</v>
      </c>
      <c r="LD135" s="239">
        <f t="shared" si="424"/>
        <v>5.0782369184000453</v>
      </c>
      <c r="LE135" s="239">
        <f t="shared" si="424"/>
        <v>5.3107550440497571</v>
      </c>
      <c r="LF135" s="239">
        <f t="shared" si="424"/>
        <v>5.2440777039293147</v>
      </c>
      <c r="LG135" s="239">
        <f t="shared" si="424"/>
        <v>6.0688332729311956</v>
      </c>
      <c r="LH135" s="239">
        <f t="shared" si="424"/>
        <v>6.1064262912476082</v>
      </c>
      <c r="LI135" s="239">
        <f t="shared" si="424"/>
        <v>5.4414696731944154</v>
      </c>
      <c r="LJ135" s="239">
        <f t="shared" si="424"/>
        <v>4.7901756093546348</v>
      </c>
      <c r="LK135" s="239">
        <f t="shared" si="424"/>
        <v>5.1863917418947718</v>
      </c>
      <c r="LL135" s="239">
        <f t="shared" si="424"/>
        <v>5.4241577042134734</v>
      </c>
      <c r="LM135" s="240">
        <f t="shared" si="424"/>
        <v>5.9519930025938939</v>
      </c>
      <c r="LN135" s="240">
        <f t="shared" si="424"/>
        <v>5.8191987250771851</v>
      </c>
      <c r="LO135" s="240">
        <f t="shared" si="424"/>
        <v>6.1579238919698565</v>
      </c>
      <c r="LP135" s="240">
        <f t="shared" si="424"/>
        <v>6.2357393015185778</v>
      </c>
      <c r="LQ135" s="240">
        <f t="shared" si="424"/>
        <v>5.5903579852709058</v>
      </c>
      <c r="LR135" s="240">
        <f t="shared" si="424"/>
        <v>5.5013989581924445</v>
      </c>
      <c r="LS135" s="240">
        <f t="shared" si="424"/>
        <v>6.2484246001494306</v>
      </c>
      <c r="LT135" s="127">
        <f t="shared" ref="LT135:LU140" si="431">LT47</f>
        <v>6.0397334386487369</v>
      </c>
      <c r="LU135" s="127">
        <f t="shared" si="431"/>
        <v>6.2611896053186316</v>
      </c>
      <c r="LV135" s="127">
        <f t="shared" si="425"/>
        <v>6.0896826741690333</v>
      </c>
      <c r="LW135" s="127">
        <f t="shared" si="425"/>
        <v>6.1847096062504949</v>
      </c>
      <c r="LX135" s="127">
        <f t="shared" si="425"/>
        <v>6.087700062803802</v>
      </c>
      <c r="LY135" s="127">
        <f t="shared" si="425"/>
        <v>6.1084650792148869</v>
      </c>
      <c r="LZ135" s="127">
        <f t="shared" si="425"/>
        <v>5.8193228181607202</v>
      </c>
      <c r="MA135" s="127">
        <f t="shared" si="425"/>
        <v>5.8180988211742166</v>
      </c>
      <c r="MB135" s="127">
        <f t="shared" si="425"/>
        <v>6.0951159123468281</v>
      </c>
      <c r="MC135" s="127">
        <f t="shared" si="425"/>
        <v>6.1919912747645371</v>
      </c>
      <c r="MD135" s="127">
        <f t="shared" si="425"/>
        <v>6.3388165491607147</v>
      </c>
      <c r="ME135" s="127">
        <f t="shared" si="425"/>
        <v>6.2021486713637168</v>
      </c>
      <c r="MF135" s="127">
        <f t="shared" si="425"/>
        <v>6.2908265639366876</v>
      </c>
      <c r="MG135" s="127">
        <f t="shared" si="425"/>
        <v>6.2703679736404583</v>
      </c>
      <c r="MH135" s="127">
        <f t="shared" si="425"/>
        <v>6.1048064203675025</v>
      </c>
      <c r="MI135" s="127">
        <f t="shared" si="425"/>
        <v>5.7867425989566375</v>
      </c>
      <c r="MJ135" s="127">
        <f t="shared" si="425"/>
        <v>5.9280085170274122</v>
      </c>
      <c r="MK135" s="127">
        <f t="shared" si="425"/>
        <v>5.9301351019441091</v>
      </c>
      <c r="ML135" s="127">
        <f t="shared" si="425"/>
        <v>5.0191100995681461</v>
      </c>
      <c r="MM135" s="127">
        <f t="shared" si="425"/>
        <v>4.9885550870969189</v>
      </c>
      <c r="MN135" s="127">
        <f t="shared" si="425"/>
        <v>5.9469360608052346</v>
      </c>
      <c r="MO135" s="127">
        <f t="shared" si="425"/>
        <v>5.8482646185989671</v>
      </c>
      <c r="MP135" s="127">
        <f t="shared" si="425"/>
        <v>5.7829790150323133</v>
      </c>
      <c r="MQ135" s="127">
        <f t="shared" si="425"/>
        <v>5.7334108618970383</v>
      </c>
      <c r="MR135" s="127">
        <f t="shared" si="425"/>
        <v>5.2027436411198673</v>
      </c>
      <c r="MS135" s="127">
        <f t="shared" si="425"/>
        <v>5.1062188486169022</v>
      </c>
      <c r="MT135" s="127">
        <f t="shared" si="425"/>
        <v>4.9970345638235623</v>
      </c>
      <c r="MU135" s="127">
        <f t="shared" si="425"/>
        <v>4.9555213992870408</v>
      </c>
      <c r="MV135" s="127">
        <f t="shared" si="425"/>
        <v>5.1546705539610365</v>
      </c>
      <c r="MW135" s="127">
        <f t="shared" si="425"/>
        <v>4.7209075318255707</v>
      </c>
      <c r="MX135" s="127">
        <f t="shared" si="425"/>
        <v>4.8074012090523413</v>
      </c>
      <c r="MY135" s="127">
        <f t="shared" si="425"/>
        <v>4.9041689227198901</v>
      </c>
      <c r="MZ135" s="127">
        <f t="shared" si="425"/>
        <v>5.051586999057597</v>
      </c>
      <c r="NA135" s="127">
        <f t="shared" si="425"/>
        <v>5.8024424972028426</v>
      </c>
      <c r="NB135" s="127">
        <f t="shared" si="425"/>
        <v>5.8246022858416096</v>
      </c>
      <c r="NC135" s="127">
        <f t="shared" si="425"/>
        <v>5.9236840187230273</v>
      </c>
      <c r="ND135" s="127">
        <f t="shared" si="425"/>
        <v>5.7636912815910044</v>
      </c>
      <c r="NE135" s="127">
        <f t="shared" si="425"/>
        <v>5.9204941947229246</v>
      </c>
    </row>
    <row r="136" spans="1:369" s="38" customFormat="1">
      <c r="A136" s="24" t="s">
        <v>216</v>
      </c>
      <c r="B136" s="24">
        <f t="shared" si="426"/>
        <v>6.6001921270453408E-3</v>
      </c>
      <c r="C136" s="24">
        <f t="shared" si="426"/>
        <v>2.5145718644586411E-3</v>
      </c>
      <c r="D136" s="24">
        <f t="shared" si="426"/>
        <v>1.7774582510454639E-3</v>
      </c>
      <c r="E136" s="24">
        <f t="shared" si="426"/>
        <v>1.0718527611658514E-3</v>
      </c>
      <c r="F136" s="24">
        <f t="shared" si="426"/>
        <v>2.992223368546037E-3</v>
      </c>
      <c r="G136" s="24">
        <f t="shared" si="426"/>
        <v>2.744540043428972E-3</v>
      </c>
      <c r="H136" s="24">
        <f t="shared" si="426"/>
        <v>7.2830487113281885E-3</v>
      </c>
      <c r="I136" s="24">
        <f t="shared" si="426"/>
        <v>5.334984277122691E-2</v>
      </c>
      <c r="J136" s="24">
        <f t="shared" si="426"/>
        <v>1.2362599532902022E-3</v>
      </c>
      <c r="K136" s="24">
        <f t="shared" si="426"/>
        <v>1.6633610968368533E-3</v>
      </c>
      <c r="L136" s="24">
        <f t="shared" si="426"/>
        <v>5.0253272750403748E-2</v>
      </c>
      <c r="M136" s="24">
        <f t="shared" si="426"/>
        <v>1.2851938947512631E-3</v>
      </c>
      <c r="N136" s="24">
        <f t="shared" si="426"/>
        <v>8.9133149071551193E-4</v>
      </c>
      <c r="O136" s="24">
        <f t="shared" si="426"/>
        <v>5.4225475237247526E-3</v>
      </c>
      <c r="P136" s="24">
        <f t="shared" si="426"/>
        <v>1.9199723696026198E-3</v>
      </c>
      <c r="Q136" s="24">
        <f t="shared" si="426"/>
        <v>4.8949968940328256E-3</v>
      </c>
      <c r="R136" s="24">
        <f t="shared" si="418"/>
        <v>1.6733387972497401E-3</v>
      </c>
      <c r="S136" s="24">
        <f t="shared" si="418"/>
        <v>3.2866355790125254E-3</v>
      </c>
      <c r="T136" s="24">
        <f t="shared" si="418"/>
        <v>2.2027969294776319E-3</v>
      </c>
      <c r="U136" s="24">
        <f t="shared" si="418"/>
        <v>8.7567787241872889E-4</v>
      </c>
      <c r="V136" s="24">
        <f t="shared" si="418"/>
        <v>7.4853276517315812E-4</v>
      </c>
      <c r="W136" s="24">
        <f t="shared" si="418"/>
        <v>2.958634147598338E-3</v>
      </c>
      <c r="X136" s="24">
        <f t="shared" si="418"/>
        <v>2.2252431249214825E-3</v>
      </c>
      <c r="Y136" s="24">
        <f t="shared" si="418"/>
        <v>8.6055479281901685E-4</v>
      </c>
      <c r="Z136" s="24">
        <f t="shared" si="418"/>
        <v>1.3912308008357617E-3</v>
      </c>
      <c r="AA136" s="24">
        <f t="shared" si="418"/>
        <v>1.1618451024049102E-3</v>
      </c>
      <c r="AB136" s="24">
        <f t="shared" si="418"/>
        <v>0</v>
      </c>
      <c r="AC136" s="24">
        <f t="shared" si="418"/>
        <v>0</v>
      </c>
      <c r="AD136" s="24">
        <f t="shared" si="418"/>
        <v>0</v>
      </c>
      <c r="AE136" s="24">
        <f t="shared" si="418"/>
        <v>0</v>
      </c>
      <c r="AF136" s="24">
        <f t="shared" si="418"/>
        <v>0</v>
      </c>
      <c r="AG136" s="24">
        <f t="shared" si="418"/>
        <v>0</v>
      </c>
      <c r="AH136" s="24">
        <f t="shared" si="418"/>
        <v>0</v>
      </c>
      <c r="AI136" s="24">
        <f t="shared" si="418"/>
        <v>0</v>
      </c>
      <c r="AJ136" s="24">
        <f t="shared" si="418"/>
        <v>7.2256083047213195E-4</v>
      </c>
      <c r="AK136" s="24">
        <f t="shared" si="418"/>
        <v>5.8736449094348709E-4</v>
      </c>
      <c r="AL136" s="24">
        <f t="shared" si="418"/>
        <v>9.6942996155788773E-4</v>
      </c>
      <c r="AM136" s="24">
        <f t="shared" si="418"/>
        <v>4.2147329468572962E-3</v>
      </c>
      <c r="AN136" s="24">
        <f t="shared" si="418"/>
        <v>1.5458665158651183E-3</v>
      </c>
      <c r="AO136" s="24">
        <f t="shared" si="418"/>
        <v>9.2858982549668748E-3</v>
      </c>
      <c r="AP136" s="24">
        <f t="shared" si="418"/>
        <v>1.9542336136441347E-3</v>
      </c>
      <c r="AQ136" s="24">
        <f t="shared" si="418"/>
        <v>1.5087079897436349E-3</v>
      </c>
      <c r="AR136" s="24">
        <f t="shared" si="418"/>
        <v>2.219242888761435E-2</v>
      </c>
      <c r="AS136" s="24">
        <f t="shared" si="418"/>
        <v>1.3650346985556981E-3</v>
      </c>
      <c r="AT136" s="24">
        <f t="shared" si="418"/>
        <v>4.5358991840824134E-2</v>
      </c>
      <c r="AU136" s="24">
        <f t="shared" si="418"/>
        <v>4.816335498071344E-2</v>
      </c>
      <c r="AV136" s="24">
        <f t="shared" si="418"/>
        <v>1.3189656931876519E-3</v>
      </c>
      <c r="AW136" s="24">
        <f t="shared" si="418"/>
        <v>0</v>
      </c>
      <c r="AX136" s="83">
        <f t="shared" si="418"/>
        <v>0</v>
      </c>
      <c r="AY136" s="83">
        <f t="shared" si="418"/>
        <v>0</v>
      </c>
      <c r="AZ136" s="83">
        <f t="shared" si="418"/>
        <v>0</v>
      </c>
      <c r="BA136" s="83">
        <f t="shared" si="418"/>
        <v>0</v>
      </c>
      <c r="BB136" s="83">
        <f t="shared" si="418"/>
        <v>0</v>
      </c>
      <c r="BC136" s="83">
        <f t="shared" si="418"/>
        <v>0</v>
      </c>
      <c r="BD136" s="83">
        <f t="shared" si="418"/>
        <v>0</v>
      </c>
      <c r="BE136" s="83">
        <f t="shared" si="418"/>
        <v>0</v>
      </c>
      <c r="BF136" s="83">
        <f t="shared" si="418"/>
        <v>0</v>
      </c>
      <c r="BG136" s="83">
        <f t="shared" si="418"/>
        <v>0</v>
      </c>
      <c r="BH136" s="83">
        <f t="shared" si="418"/>
        <v>0</v>
      </c>
      <c r="BI136" s="83">
        <f t="shared" si="418"/>
        <v>0</v>
      </c>
      <c r="BJ136" s="83">
        <f t="shared" si="418"/>
        <v>2.3958394368195557E-3</v>
      </c>
      <c r="BK136" s="83">
        <f t="shared" si="418"/>
        <v>0</v>
      </c>
      <c r="BL136" s="83">
        <f t="shared" si="418"/>
        <v>0</v>
      </c>
      <c r="BM136" s="83">
        <f t="shared" si="418"/>
        <v>2.4795556709711715E-3</v>
      </c>
      <c r="BN136" s="83">
        <f t="shared" si="419"/>
        <v>0</v>
      </c>
      <c r="BO136" s="83">
        <f t="shared" si="419"/>
        <v>0</v>
      </c>
      <c r="BP136" s="83">
        <f t="shared" si="419"/>
        <v>2.853788716212969E-3</v>
      </c>
      <c r="BQ136" s="83">
        <f t="shared" si="419"/>
        <v>0</v>
      </c>
      <c r="BR136" s="83">
        <f t="shared" si="419"/>
        <v>0</v>
      </c>
      <c r="BS136" s="83">
        <f t="shared" si="419"/>
        <v>2.8344601494244464E-3</v>
      </c>
      <c r="BT136" s="83">
        <f t="shared" si="419"/>
        <v>5.6738317025500995E-3</v>
      </c>
      <c r="BU136" s="83">
        <f t="shared" si="419"/>
        <v>0</v>
      </c>
      <c r="BV136" s="83">
        <f t="shared" si="419"/>
        <v>0</v>
      </c>
      <c r="BW136" s="83">
        <f t="shared" si="419"/>
        <v>1.4603029128812797E-2</v>
      </c>
      <c r="BX136" s="83">
        <f t="shared" si="419"/>
        <v>0</v>
      </c>
      <c r="BY136" s="83">
        <f t="shared" si="419"/>
        <v>2.7407210432367855E-3</v>
      </c>
      <c r="BZ136" s="83">
        <f t="shared" si="419"/>
        <v>2.772166277747813E-3</v>
      </c>
      <c r="CA136" s="83">
        <f t="shared" si="419"/>
        <v>8.2859876611220355E-3</v>
      </c>
      <c r="CB136" s="83">
        <f t="shared" si="419"/>
        <v>2.7563138674503041E-3</v>
      </c>
      <c r="CC136" s="83">
        <f t="shared" si="419"/>
        <v>2.7850771988556667E-3</v>
      </c>
      <c r="CD136" s="83">
        <f t="shared" si="419"/>
        <v>2.7484441382025129E-3</v>
      </c>
      <c r="CE136" s="83">
        <f t="shared" si="419"/>
        <v>0</v>
      </c>
      <c r="CF136" s="83">
        <f t="shared" si="419"/>
        <v>0</v>
      </c>
      <c r="CG136" s="83">
        <f t="shared" si="419"/>
        <v>0</v>
      </c>
      <c r="CH136" s="83">
        <f t="shared" si="419"/>
        <v>0</v>
      </c>
      <c r="CI136" s="83">
        <f t="shared" si="419"/>
        <v>0</v>
      </c>
      <c r="CJ136" s="83">
        <f t="shared" si="419"/>
        <v>0</v>
      </c>
      <c r="CK136" s="83">
        <f t="shared" si="419"/>
        <v>0</v>
      </c>
      <c r="CL136" s="83">
        <f t="shared" si="419"/>
        <v>0</v>
      </c>
      <c r="CM136" s="83">
        <f t="shared" si="419"/>
        <v>0</v>
      </c>
      <c r="CN136" s="83">
        <f t="shared" si="419"/>
        <v>0</v>
      </c>
      <c r="CO136" s="83">
        <f t="shared" si="419"/>
        <v>0</v>
      </c>
      <c r="CP136" s="83">
        <f t="shared" si="419"/>
        <v>0</v>
      </c>
      <c r="CQ136" s="83">
        <f t="shared" si="419"/>
        <v>0</v>
      </c>
      <c r="CR136" s="24">
        <f t="shared" si="419"/>
        <v>0</v>
      </c>
      <c r="CS136" s="24">
        <f t="shared" si="419"/>
        <v>0</v>
      </c>
      <c r="CT136" s="24">
        <f t="shared" si="419"/>
        <v>0</v>
      </c>
      <c r="CU136" s="24">
        <f t="shared" si="419"/>
        <v>0</v>
      </c>
      <c r="CV136" s="24">
        <f t="shared" si="419"/>
        <v>0</v>
      </c>
      <c r="CW136" s="24">
        <f t="shared" si="419"/>
        <v>0</v>
      </c>
      <c r="CX136" s="24">
        <f t="shared" si="419"/>
        <v>0</v>
      </c>
      <c r="CY136" s="24">
        <f t="shared" si="419"/>
        <v>0</v>
      </c>
      <c r="CZ136" s="24">
        <f t="shared" si="419"/>
        <v>0</v>
      </c>
      <c r="DA136" s="24">
        <f t="shared" si="419"/>
        <v>0</v>
      </c>
      <c r="DB136" s="24">
        <f t="shared" si="419"/>
        <v>0</v>
      </c>
      <c r="DC136" s="26">
        <f t="shared" si="418"/>
        <v>2.2030956696391379E-3</v>
      </c>
      <c r="DD136" s="26">
        <f t="shared" si="418"/>
        <v>5.9505533721387772E-3</v>
      </c>
      <c r="DE136" s="26">
        <f t="shared" si="418"/>
        <v>2.7355345255713412E-3</v>
      </c>
      <c r="DF136" s="26">
        <f t="shared" si="418"/>
        <v>4.8843489276869673E-3</v>
      </c>
      <c r="DG136" s="26">
        <f t="shared" si="418"/>
        <v>1.3757510542619165E-3</v>
      </c>
      <c r="DH136" s="26">
        <f t="shared" si="418"/>
        <v>4.7500700034572088E-3</v>
      </c>
      <c r="DI136" s="26">
        <f t="shared" si="418"/>
        <v>5.8701399973894149E-3</v>
      </c>
      <c r="DJ136" s="26">
        <f t="shared" si="418"/>
        <v>2.4227223691071745E-3</v>
      </c>
      <c r="DK136" s="26">
        <f t="shared" si="418"/>
        <v>2.3240422165302557E-3</v>
      </c>
      <c r="DL136" s="26">
        <f t="shared" si="418"/>
        <v>3.5822322690833735E-3</v>
      </c>
      <c r="DM136" s="26">
        <f t="shared" si="418"/>
        <v>3.6145789930015419E-3</v>
      </c>
      <c r="DN136" s="26">
        <f t="shared" si="418"/>
        <v>2.2893460597974429E-3</v>
      </c>
      <c r="DO136" s="26">
        <f t="shared" si="418"/>
        <v>1.6079977311103453E-3</v>
      </c>
      <c r="DP136" s="26">
        <f t="shared" si="418"/>
        <v>2.154232078188021E-3</v>
      </c>
      <c r="DQ136" s="26">
        <v>0</v>
      </c>
      <c r="DR136" s="26">
        <v>0</v>
      </c>
      <c r="DS136" s="26">
        <v>0</v>
      </c>
      <c r="DT136" s="26">
        <v>0</v>
      </c>
      <c r="DU136" s="26">
        <v>0</v>
      </c>
      <c r="DV136" s="26">
        <v>0</v>
      </c>
      <c r="DW136" s="26">
        <f t="shared" si="418"/>
        <v>1.635174788477169E-2</v>
      </c>
      <c r="DX136" s="26">
        <f t="shared" si="418"/>
        <v>9.865789978189838E-4</v>
      </c>
      <c r="DY136" s="26">
        <f t="shared" si="418"/>
        <v>0</v>
      </c>
      <c r="DZ136" s="26">
        <f t="shared" si="420"/>
        <v>0</v>
      </c>
      <c r="EA136" s="26">
        <f t="shared" si="420"/>
        <v>0</v>
      </c>
      <c r="EB136" s="26">
        <f t="shared" si="420"/>
        <v>2.2418368294104514E-3</v>
      </c>
      <c r="EC136" s="26">
        <f t="shared" si="420"/>
        <v>2.9113140761757202E-2</v>
      </c>
      <c r="ED136" s="26">
        <f t="shared" si="420"/>
        <v>1.8622159096586444E-3</v>
      </c>
      <c r="EE136" s="26">
        <f t="shared" si="420"/>
        <v>1.3957450018343871E-3</v>
      </c>
      <c r="EF136" s="26">
        <f t="shared" si="420"/>
        <v>1.9122445031572817E-3</v>
      </c>
      <c r="EG136" s="26">
        <f t="shared" si="420"/>
        <v>3.3937372382149169E-3</v>
      </c>
      <c r="EH136" s="26">
        <f t="shared" si="420"/>
        <v>5.6093681518105802E-4</v>
      </c>
      <c r="EI136" s="26">
        <f t="shared" si="420"/>
        <v>2.7764047666058735E-3</v>
      </c>
      <c r="EJ136" s="26">
        <f t="shared" si="420"/>
        <v>1.0999513143195832E-3</v>
      </c>
      <c r="EK136" s="26">
        <f t="shared" si="420"/>
        <v>6.9114066314226378E-4</v>
      </c>
      <c r="EL136" s="26">
        <f t="shared" si="420"/>
        <v>9.8280424779808901E-4</v>
      </c>
      <c r="EM136" s="26">
        <f t="shared" si="420"/>
        <v>5.9217226317741078E-3</v>
      </c>
      <c r="EN136" s="26">
        <f t="shared" si="420"/>
        <v>4.5491540797351453E-3</v>
      </c>
      <c r="EO136" s="26">
        <f t="shared" si="420"/>
        <v>5.9391145364644732E-3</v>
      </c>
      <c r="EP136" s="26">
        <f t="shared" si="420"/>
        <v>5.0128216709546388E-3</v>
      </c>
      <c r="EQ136" s="26">
        <f t="shared" si="420"/>
        <v>5.6901396200082681E-3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f t="shared" si="427"/>
        <v>0</v>
      </c>
      <c r="FW136" s="27">
        <f t="shared" si="427"/>
        <v>0</v>
      </c>
      <c r="FX136" s="27">
        <f t="shared" si="421"/>
        <v>0</v>
      </c>
      <c r="FY136" s="27">
        <f t="shared" si="421"/>
        <v>0</v>
      </c>
      <c r="FZ136" s="27">
        <f t="shared" si="421"/>
        <v>0</v>
      </c>
      <c r="GA136" s="27">
        <f t="shared" si="421"/>
        <v>0</v>
      </c>
      <c r="GB136" s="27">
        <f t="shared" si="421"/>
        <v>0</v>
      </c>
      <c r="GC136" s="27">
        <f t="shared" si="421"/>
        <v>0</v>
      </c>
      <c r="GD136" s="27">
        <f t="shared" si="421"/>
        <v>0</v>
      </c>
      <c r="GE136" s="27">
        <f t="shared" si="421"/>
        <v>0</v>
      </c>
      <c r="GF136" s="27">
        <f t="shared" si="421"/>
        <v>0</v>
      </c>
      <c r="GG136" s="27">
        <f t="shared" si="421"/>
        <v>0</v>
      </c>
      <c r="GH136" s="27">
        <f t="shared" si="421"/>
        <v>0</v>
      </c>
      <c r="GI136" s="27">
        <f t="shared" si="421"/>
        <v>0</v>
      </c>
      <c r="GJ136" s="27">
        <f t="shared" si="421"/>
        <v>0</v>
      </c>
      <c r="GK136" s="27">
        <f t="shared" si="421"/>
        <v>0</v>
      </c>
      <c r="GL136" s="27">
        <f t="shared" si="421"/>
        <v>0</v>
      </c>
      <c r="GM136" s="27">
        <f t="shared" si="421"/>
        <v>0</v>
      </c>
      <c r="GN136" s="27">
        <f t="shared" si="421"/>
        <v>0</v>
      </c>
      <c r="GO136" s="27">
        <f t="shared" si="421"/>
        <v>0</v>
      </c>
      <c r="GP136" s="27">
        <f t="shared" si="421"/>
        <v>0</v>
      </c>
      <c r="GQ136" s="27">
        <f t="shared" si="421"/>
        <v>0</v>
      </c>
      <c r="GR136" s="27">
        <f t="shared" si="421"/>
        <v>0</v>
      </c>
      <c r="GS136" s="27">
        <f t="shared" si="421"/>
        <v>0</v>
      </c>
      <c r="GT136" s="27">
        <f t="shared" si="421"/>
        <v>0</v>
      </c>
      <c r="GU136" s="27">
        <f t="shared" si="421"/>
        <v>0</v>
      </c>
      <c r="GV136" s="27">
        <f t="shared" si="421"/>
        <v>0</v>
      </c>
      <c r="GW136" s="27">
        <f t="shared" si="421"/>
        <v>0</v>
      </c>
      <c r="GX136" s="27">
        <f t="shared" si="421"/>
        <v>0</v>
      </c>
      <c r="GY136" s="27">
        <f t="shared" si="421"/>
        <v>0</v>
      </c>
      <c r="GZ136" s="27">
        <f t="shared" si="428"/>
        <v>0</v>
      </c>
      <c r="HA136" s="27">
        <f t="shared" si="428"/>
        <v>0</v>
      </c>
      <c r="HB136" s="27">
        <f t="shared" si="422"/>
        <v>0</v>
      </c>
      <c r="HC136" s="27">
        <f t="shared" si="422"/>
        <v>0</v>
      </c>
      <c r="HD136" s="27">
        <f t="shared" si="422"/>
        <v>0</v>
      </c>
      <c r="HE136" s="27">
        <f t="shared" si="422"/>
        <v>0</v>
      </c>
      <c r="HF136" s="27">
        <f t="shared" si="422"/>
        <v>0</v>
      </c>
      <c r="HG136" s="27">
        <f t="shared" si="422"/>
        <v>0</v>
      </c>
      <c r="HH136" s="27">
        <f t="shared" si="422"/>
        <v>0</v>
      </c>
      <c r="HI136" s="27">
        <f t="shared" si="422"/>
        <v>0</v>
      </c>
      <c r="HJ136" s="27">
        <f t="shared" si="422"/>
        <v>0</v>
      </c>
      <c r="HK136" s="27">
        <f t="shared" si="422"/>
        <v>0</v>
      </c>
      <c r="HL136" s="27">
        <f t="shared" si="422"/>
        <v>0</v>
      </c>
      <c r="HM136" s="27">
        <f t="shared" si="422"/>
        <v>0</v>
      </c>
      <c r="HN136" s="27">
        <f t="shared" si="422"/>
        <v>0</v>
      </c>
      <c r="HO136" s="27">
        <f t="shared" si="422"/>
        <v>0</v>
      </c>
      <c r="HP136" s="27">
        <f t="shared" si="422"/>
        <v>0</v>
      </c>
      <c r="HQ136" s="27">
        <f t="shared" si="422"/>
        <v>0</v>
      </c>
      <c r="HR136" s="27">
        <f t="shared" si="422"/>
        <v>0</v>
      </c>
      <c r="HS136" s="27">
        <f t="shared" si="422"/>
        <v>0</v>
      </c>
      <c r="HT136" s="27">
        <f t="shared" si="422"/>
        <v>0</v>
      </c>
      <c r="HU136" s="27">
        <f t="shared" si="422"/>
        <v>0</v>
      </c>
      <c r="HV136" s="27">
        <f t="shared" si="422"/>
        <v>0</v>
      </c>
      <c r="HW136" s="27">
        <f t="shared" si="422"/>
        <v>0</v>
      </c>
      <c r="HX136" s="27">
        <f t="shared" si="422"/>
        <v>0</v>
      </c>
      <c r="HY136" s="27">
        <f t="shared" si="422"/>
        <v>0</v>
      </c>
      <c r="HZ136" s="27">
        <f t="shared" si="422"/>
        <v>0</v>
      </c>
      <c r="IA136" s="27">
        <f t="shared" si="422"/>
        <v>0</v>
      </c>
      <c r="IB136" s="27">
        <f t="shared" si="422"/>
        <v>0</v>
      </c>
      <c r="IC136" s="27">
        <f t="shared" si="422"/>
        <v>0</v>
      </c>
      <c r="ID136" s="27">
        <f t="shared" si="422"/>
        <v>0</v>
      </c>
      <c r="IE136" s="27">
        <f t="shared" si="422"/>
        <v>0</v>
      </c>
      <c r="IF136" s="27">
        <f t="shared" si="422"/>
        <v>0</v>
      </c>
      <c r="IG136" s="27">
        <f t="shared" si="422"/>
        <v>0</v>
      </c>
      <c r="IH136" s="27">
        <f t="shared" si="422"/>
        <v>0</v>
      </c>
      <c r="II136" s="27">
        <f t="shared" si="422"/>
        <v>0</v>
      </c>
      <c r="IJ136" s="27">
        <f t="shared" si="422"/>
        <v>0</v>
      </c>
      <c r="IK136" s="27">
        <f t="shared" si="422"/>
        <v>0</v>
      </c>
      <c r="IL136" s="27">
        <f t="shared" si="422"/>
        <v>0</v>
      </c>
      <c r="IM136" s="27">
        <f t="shared" si="422"/>
        <v>0</v>
      </c>
      <c r="IN136" s="27">
        <f t="shared" si="422"/>
        <v>0</v>
      </c>
      <c r="IO136" s="27">
        <f t="shared" si="422"/>
        <v>0</v>
      </c>
      <c r="IP136" s="27">
        <f t="shared" si="422"/>
        <v>0</v>
      </c>
      <c r="IQ136" s="27">
        <f t="shared" si="422"/>
        <v>0</v>
      </c>
      <c r="IR136" s="27">
        <f t="shared" si="422"/>
        <v>0</v>
      </c>
      <c r="IS136" s="27">
        <f t="shared" si="422"/>
        <v>0</v>
      </c>
      <c r="IT136" s="27">
        <f t="shared" si="429"/>
        <v>0</v>
      </c>
      <c r="IU136" s="27">
        <f t="shared" si="429"/>
        <v>2.2883463610263808E-3</v>
      </c>
      <c r="IV136" s="27">
        <f t="shared" si="423"/>
        <v>0</v>
      </c>
      <c r="IW136" s="27">
        <f t="shared" si="423"/>
        <v>4.7296193028771106E-3</v>
      </c>
      <c r="IX136" s="27">
        <f t="shared" si="423"/>
        <v>0</v>
      </c>
      <c r="IY136" s="27">
        <f t="shared" si="423"/>
        <v>2.1786285418477188E-3</v>
      </c>
      <c r="IZ136" s="27">
        <f t="shared" si="423"/>
        <v>0</v>
      </c>
      <c r="JA136" s="27">
        <f t="shared" si="423"/>
        <v>0</v>
      </c>
      <c r="JB136" s="27">
        <f t="shared" si="423"/>
        <v>0</v>
      </c>
      <c r="JC136" s="27">
        <f t="shared" si="423"/>
        <v>4.3843152985773353E-3</v>
      </c>
      <c r="JD136" s="27">
        <f t="shared" si="423"/>
        <v>4.3204290747377678E-3</v>
      </c>
      <c r="JE136" s="27">
        <f t="shared" si="423"/>
        <v>2.2462077026656367E-3</v>
      </c>
      <c r="JF136" s="27">
        <f t="shared" si="423"/>
        <v>2.207669962968715E-3</v>
      </c>
      <c r="JG136" s="27">
        <f t="shared" si="423"/>
        <v>4.6239747852843873E-3</v>
      </c>
      <c r="JH136" s="27">
        <f t="shared" si="423"/>
        <v>0</v>
      </c>
      <c r="JI136" s="27">
        <f t="shared" si="423"/>
        <v>0</v>
      </c>
      <c r="JJ136" s="27">
        <f t="shared" si="423"/>
        <v>0</v>
      </c>
      <c r="JK136" s="27">
        <f t="shared" si="430"/>
        <v>0</v>
      </c>
      <c r="JL136" s="27">
        <f t="shared" si="430"/>
        <v>2.2075648296989436E-3</v>
      </c>
      <c r="JM136" s="27">
        <f t="shared" si="424"/>
        <v>0</v>
      </c>
      <c r="JN136" s="27">
        <f t="shared" si="424"/>
        <v>2.2292656389060533E-3</v>
      </c>
      <c r="JO136" s="27">
        <f t="shared" si="424"/>
        <v>2.3926273871461988E-3</v>
      </c>
      <c r="JP136" s="27">
        <f t="shared" si="424"/>
        <v>0</v>
      </c>
      <c r="JQ136" s="27">
        <f t="shared" si="424"/>
        <v>0</v>
      </c>
      <c r="JR136" s="27">
        <f t="shared" si="424"/>
        <v>0</v>
      </c>
      <c r="JS136" s="27">
        <f t="shared" si="424"/>
        <v>0</v>
      </c>
      <c r="JT136" s="27">
        <f t="shared" si="424"/>
        <v>0</v>
      </c>
      <c r="JU136" s="27">
        <f t="shared" si="424"/>
        <v>0</v>
      </c>
      <c r="JV136" s="27">
        <f t="shared" si="424"/>
        <v>0</v>
      </c>
      <c r="JW136" s="27">
        <f t="shared" si="424"/>
        <v>0</v>
      </c>
      <c r="JX136" s="27">
        <f t="shared" si="424"/>
        <v>0</v>
      </c>
      <c r="JY136" s="27">
        <f t="shared" si="424"/>
        <v>0</v>
      </c>
      <c r="JZ136" s="27">
        <f t="shared" si="424"/>
        <v>0</v>
      </c>
      <c r="KA136" s="27">
        <f t="shared" si="424"/>
        <v>0</v>
      </c>
      <c r="KB136" s="27">
        <f t="shared" si="424"/>
        <v>0</v>
      </c>
      <c r="KC136" s="27">
        <f t="shared" si="424"/>
        <v>0</v>
      </c>
      <c r="KD136" s="27">
        <f t="shared" si="424"/>
        <v>0</v>
      </c>
      <c r="KE136" s="27">
        <f t="shared" si="424"/>
        <v>0</v>
      </c>
      <c r="KF136" s="27">
        <f t="shared" si="424"/>
        <v>0</v>
      </c>
      <c r="KG136" s="27">
        <f t="shared" si="424"/>
        <v>0</v>
      </c>
      <c r="KH136" s="27">
        <f t="shared" si="424"/>
        <v>1.1878562209263576E-2</v>
      </c>
      <c r="KI136" s="27">
        <f t="shared" si="424"/>
        <v>0</v>
      </c>
      <c r="KJ136" s="27">
        <f t="shared" si="424"/>
        <v>0</v>
      </c>
      <c r="KK136" s="27">
        <f t="shared" si="424"/>
        <v>0</v>
      </c>
      <c r="KL136" s="27">
        <f t="shared" si="424"/>
        <v>0</v>
      </c>
      <c r="KM136" s="238">
        <f t="shared" si="424"/>
        <v>0</v>
      </c>
      <c r="KN136" s="238">
        <f t="shared" si="424"/>
        <v>0</v>
      </c>
      <c r="KO136" s="239">
        <f t="shared" si="424"/>
        <v>0</v>
      </c>
      <c r="KP136" s="239">
        <f t="shared" si="424"/>
        <v>0</v>
      </c>
      <c r="KQ136" s="239">
        <f t="shared" si="424"/>
        <v>0</v>
      </c>
      <c r="KR136" s="239">
        <f t="shared" si="424"/>
        <v>0</v>
      </c>
      <c r="KS136" s="239">
        <f t="shared" si="424"/>
        <v>0</v>
      </c>
      <c r="KT136" s="239">
        <f t="shared" si="424"/>
        <v>0</v>
      </c>
      <c r="KU136" s="239">
        <f t="shared" si="424"/>
        <v>0</v>
      </c>
      <c r="KV136" s="239">
        <f t="shared" si="424"/>
        <v>0</v>
      </c>
      <c r="KW136" s="239">
        <f t="shared" si="424"/>
        <v>0</v>
      </c>
      <c r="KX136" s="239">
        <f t="shared" si="424"/>
        <v>0</v>
      </c>
      <c r="KY136" s="239">
        <f t="shared" si="424"/>
        <v>0</v>
      </c>
      <c r="KZ136" s="239">
        <f t="shared" si="424"/>
        <v>0</v>
      </c>
      <c r="LA136" s="239">
        <f t="shared" si="424"/>
        <v>0</v>
      </c>
      <c r="LB136" s="239">
        <f t="shared" si="424"/>
        <v>0</v>
      </c>
      <c r="LC136" s="239">
        <f t="shared" si="424"/>
        <v>0</v>
      </c>
      <c r="LD136" s="239">
        <f t="shared" si="424"/>
        <v>0</v>
      </c>
      <c r="LE136" s="239">
        <f t="shared" si="424"/>
        <v>0</v>
      </c>
      <c r="LF136" s="239">
        <f t="shared" si="424"/>
        <v>0</v>
      </c>
      <c r="LG136" s="239">
        <f t="shared" si="424"/>
        <v>0</v>
      </c>
      <c r="LH136" s="239">
        <f t="shared" si="424"/>
        <v>0</v>
      </c>
      <c r="LI136" s="239">
        <f t="shared" si="424"/>
        <v>0</v>
      </c>
      <c r="LJ136" s="239">
        <f t="shared" si="424"/>
        <v>0</v>
      </c>
      <c r="LK136" s="239">
        <f t="shared" si="424"/>
        <v>0</v>
      </c>
      <c r="LL136" s="239">
        <f t="shared" si="424"/>
        <v>0</v>
      </c>
      <c r="LM136" s="240">
        <f t="shared" si="424"/>
        <v>0</v>
      </c>
      <c r="LN136" s="240">
        <f t="shared" si="424"/>
        <v>0</v>
      </c>
      <c r="LO136" s="240">
        <f t="shared" si="424"/>
        <v>0</v>
      </c>
      <c r="LP136" s="240">
        <f t="shared" si="424"/>
        <v>0</v>
      </c>
      <c r="LQ136" s="240">
        <f t="shared" si="424"/>
        <v>0</v>
      </c>
      <c r="LR136" s="240">
        <f t="shared" si="424"/>
        <v>0</v>
      </c>
      <c r="LS136" s="240">
        <f t="shared" si="424"/>
        <v>0</v>
      </c>
      <c r="LT136" s="127">
        <f t="shared" si="431"/>
        <v>0</v>
      </c>
      <c r="LU136" s="127">
        <f t="shared" si="431"/>
        <v>0</v>
      </c>
      <c r="LV136" s="127">
        <f t="shared" si="425"/>
        <v>0</v>
      </c>
      <c r="LW136" s="127">
        <f t="shared" si="425"/>
        <v>0</v>
      </c>
      <c r="LX136" s="127">
        <f t="shared" si="425"/>
        <v>0</v>
      </c>
      <c r="LY136" s="127">
        <f t="shared" si="425"/>
        <v>0</v>
      </c>
      <c r="LZ136" s="127">
        <f t="shared" si="425"/>
        <v>0</v>
      </c>
      <c r="MA136" s="127">
        <f t="shared" si="425"/>
        <v>0</v>
      </c>
      <c r="MB136" s="127">
        <f t="shared" si="425"/>
        <v>0</v>
      </c>
      <c r="MC136" s="127">
        <f t="shared" si="425"/>
        <v>0</v>
      </c>
      <c r="MD136" s="127">
        <f t="shared" si="425"/>
        <v>0</v>
      </c>
      <c r="ME136" s="127">
        <f t="shared" si="425"/>
        <v>0</v>
      </c>
      <c r="MF136" s="127">
        <f t="shared" si="425"/>
        <v>0</v>
      </c>
      <c r="MG136" s="127">
        <f t="shared" si="425"/>
        <v>0</v>
      </c>
      <c r="MH136" s="127">
        <f t="shared" si="425"/>
        <v>0</v>
      </c>
      <c r="MI136" s="127">
        <f t="shared" si="425"/>
        <v>0</v>
      </c>
      <c r="MJ136" s="127">
        <f t="shared" si="425"/>
        <v>0</v>
      </c>
      <c r="MK136" s="127">
        <f t="shared" si="425"/>
        <v>0</v>
      </c>
      <c r="ML136" s="127">
        <f t="shared" si="425"/>
        <v>0</v>
      </c>
      <c r="MM136" s="127">
        <f t="shared" si="425"/>
        <v>0</v>
      </c>
      <c r="MN136" s="127">
        <f t="shared" si="425"/>
        <v>0</v>
      </c>
      <c r="MO136" s="127">
        <f t="shared" si="425"/>
        <v>0</v>
      </c>
      <c r="MP136" s="127">
        <f t="shared" si="425"/>
        <v>0</v>
      </c>
      <c r="MQ136" s="127">
        <f t="shared" si="425"/>
        <v>0</v>
      </c>
      <c r="MR136" s="127">
        <f t="shared" si="425"/>
        <v>0</v>
      </c>
      <c r="MS136" s="127">
        <f t="shared" si="425"/>
        <v>0</v>
      </c>
      <c r="MT136" s="127">
        <f t="shared" si="425"/>
        <v>0</v>
      </c>
      <c r="MU136" s="127">
        <f t="shared" si="425"/>
        <v>0</v>
      </c>
      <c r="MV136" s="127">
        <f t="shared" si="425"/>
        <v>0</v>
      </c>
      <c r="MW136" s="127">
        <f t="shared" si="425"/>
        <v>0</v>
      </c>
      <c r="MX136" s="127">
        <f t="shared" si="425"/>
        <v>0</v>
      </c>
      <c r="MY136" s="127">
        <f t="shared" si="425"/>
        <v>0</v>
      </c>
      <c r="MZ136" s="127">
        <f t="shared" si="425"/>
        <v>0</v>
      </c>
      <c r="NA136" s="127">
        <f t="shared" si="425"/>
        <v>0</v>
      </c>
      <c r="NB136" s="127">
        <f t="shared" si="425"/>
        <v>0</v>
      </c>
      <c r="NC136" s="127">
        <f t="shared" si="425"/>
        <v>0</v>
      </c>
      <c r="ND136" s="127">
        <f t="shared" si="425"/>
        <v>0</v>
      </c>
      <c r="NE136" s="127">
        <f t="shared" si="425"/>
        <v>0</v>
      </c>
    </row>
    <row r="137" spans="1:369" s="38" customFormat="1">
      <c r="A137" s="24" t="s">
        <v>217</v>
      </c>
      <c r="B137" s="24">
        <f t="shared" si="426"/>
        <v>3.7390534385806168E-2</v>
      </c>
      <c r="C137" s="24">
        <f t="shared" si="418"/>
        <v>3.6689215677526282E-2</v>
      </c>
      <c r="D137" s="24">
        <f t="shared" si="418"/>
        <v>3.3060878482687905E-2</v>
      </c>
      <c r="E137" s="24">
        <f t="shared" si="418"/>
        <v>3.2729155327112347E-2</v>
      </c>
      <c r="F137" s="24">
        <f t="shared" si="418"/>
        <v>2.857029903939871E-2</v>
      </c>
      <c r="G137" s="24">
        <f t="shared" si="418"/>
        <v>3.3789214708842025E-2</v>
      </c>
      <c r="H137" s="24">
        <f t="shared" si="418"/>
        <v>4.0679298145157347E-2</v>
      </c>
      <c r="I137" s="24">
        <f t="shared" si="418"/>
        <v>3.4212316591542981E-2</v>
      </c>
      <c r="J137" s="24">
        <f t="shared" si="418"/>
        <v>2.9613513982754015E-2</v>
      </c>
      <c r="K137" s="24">
        <f t="shared" si="418"/>
        <v>3.6912308984725681E-2</v>
      </c>
      <c r="L137" s="24">
        <f t="shared" si="418"/>
        <v>3.4121855487744858E-2</v>
      </c>
      <c r="M137" s="24">
        <f t="shared" si="418"/>
        <v>3.3116370367452276E-2</v>
      </c>
      <c r="N137" s="24">
        <f t="shared" si="418"/>
        <v>3.4074752701669736E-2</v>
      </c>
      <c r="O137" s="24">
        <f t="shared" si="418"/>
        <v>2.5407205244523019E-2</v>
      </c>
      <c r="P137" s="24">
        <f t="shared" si="418"/>
        <v>2.8649051191403374E-2</v>
      </c>
      <c r="Q137" s="24">
        <f t="shared" si="418"/>
        <v>2.7581340821486618E-2</v>
      </c>
      <c r="R137" s="24">
        <f t="shared" si="418"/>
        <v>2.745207158792862E-2</v>
      </c>
      <c r="S137" s="24">
        <f t="shared" si="418"/>
        <v>2.8367978890773783E-2</v>
      </c>
      <c r="T137" s="24">
        <f t="shared" si="418"/>
        <v>3.2757666014011998E-2</v>
      </c>
      <c r="U137" s="24">
        <f t="shared" si="418"/>
        <v>2.7489211524130759E-2</v>
      </c>
      <c r="V137" s="24">
        <f t="shared" si="418"/>
        <v>2.581693350950677E-2</v>
      </c>
      <c r="W137" s="24">
        <f t="shared" si="418"/>
        <v>2.4263138707735016E-2</v>
      </c>
      <c r="X137" s="24">
        <f t="shared" si="418"/>
        <v>2.4017669636570534E-2</v>
      </c>
      <c r="Y137" s="24">
        <f t="shared" si="418"/>
        <v>2.7801041075299786E-2</v>
      </c>
      <c r="Z137" s="24">
        <f t="shared" si="418"/>
        <v>2.0246559174731244E-2</v>
      </c>
      <c r="AA137" s="24">
        <f t="shared" si="418"/>
        <v>2.2355751300340572E-2</v>
      </c>
      <c r="AB137" s="24">
        <f t="shared" si="418"/>
        <v>2.3509078500702163E-2</v>
      </c>
      <c r="AC137" s="24">
        <f t="shared" si="418"/>
        <v>2.608691778505895E-2</v>
      </c>
      <c r="AD137" s="24">
        <f t="shared" si="418"/>
        <v>1.709761089215078E-2</v>
      </c>
      <c r="AE137" s="24">
        <f t="shared" si="418"/>
        <v>1.4564211404204108E-2</v>
      </c>
      <c r="AF137" s="24">
        <f t="shared" si="418"/>
        <v>2.6639158422504083E-2</v>
      </c>
      <c r="AG137" s="24">
        <f t="shared" si="418"/>
        <v>2.4811890708064093E-2</v>
      </c>
      <c r="AH137" s="24">
        <f t="shared" si="418"/>
        <v>2.6758219622128633E-2</v>
      </c>
      <c r="AI137" s="24">
        <f t="shared" si="418"/>
        <v>0</v>
      </c>
      <c r="AJ137" s="24">
        <f t="shared" si="418"/>
        <v>4.8810319128444773E-2</v>
      </c>
      <c r="AK137" s="24">
        <f t="shared" si="418"/>
        <v>4.9388082990999713E-2</v>
      </c>
      <c r="AL137" s="24">
        <f t="shared" si="418"/>
        <v>3.2935446058154433E-2</v>
      </c>
      <c r="AM137" s="24">
        <f t="shared" si="418"/>
        <v>3.6355191549917468E-2</v>
      </c>
      <c r="AN137" s="24">
        <f t="shared" si="418"/>
        <v>3.465346443184647E-2</v>
      </c>
      <c r="AO137" s="24">
        <f t="shared" si="418"/>
        <v>3.4430208076349528E-2</v>
      </c>
      <c r="AP137" s="24">
        <f t="shared" si="418"/>
        <v>3.1044097809944812E-2</v>
      </c>
      <c r="AQ137" s="24">
        <f t="shared" si="418"/>
        <v>3.1354552758053697E-2</v>
      </c>
      <c r="AR137" s="24">
        <f t="shared" si="418"/>
        <v>4.1512297381235463E-2</v>
      </c>
      <c r="AS137" s="24">
        <f t="shared" si="418"/>
        <v>3.582167013419086E-2</v>
      </c>
      <c r="AT137" s="24">
        <f t="shared" si="418"/>
        <v>3.5485816551558004E-2</v>
      </c>
      <c r="AU137" s="24">
        <f t="shared" si="418"/>
        <v>3.1473167059149321E-2</v>
      </c>
      <c r="AV137" s="24">
        <f t="shared" si="418"/>
        <v>2.826370398465218E-2</v>
      </c>
      <c r="AW137" s="24">
        <f t="shared" si="418"/>
        <v>1.55887929073738E-2</v>
      </c>
      <c r="AX137" s="83">
        <f t="shared" si="418"/>
        <v>7.0504819891327078E-2</v>
      </c>
      <c r="AY137" s="83">
        <f t="shared" si="419"/>
        <v>0</v>
      </c>
      <c r="AZ137" s="83">
        <f t="shared" si="419"/>
        <v>4.3868442477803402E-2</v>
      </c>
      <c r="BA137" s="83">
        <f t="shared" si="419"/>
        <v>0.10142019007705799</v>
      </c>
      <c r="BB137" s="83">
        <f t="shared" si="419"/>
        <v>1.2441588447003514E-2</v>
      </c>
      <c r="BC137" s="83">
        <f t="shared" si="419"/>
        <v>2.6573680835076604E-2</v>
      </c>
      <c r="BD137" s="83">
        <f t="shared" si="419"/>
        <v>0</v>
      </c>
      <c r="BE137" s="83">
        <f t="shared" si="419"/>
        <v>2.4944618544536317E-2</v>
      </c>
      <c r="BF137" s="83">
        <f t="shared" si="419"/>
        <v>1.0391709136181789E-2</v>
      </c>
      <c r="BG137" s="83">
        <f t="shared" si="419"/>
        <v>6.1490415716963037E-2</v>
      </c>
      <c r="BH137" s="83">
        <f t="shared" si="419"/>
        <v>3.2776670778057418E-2</v>
      </c>
      <c r="BI137" s="83">
        <f t="shared" si="419"/>
        <v>2.6869680963290062E-2</v>
      </c>
      <c r="BJ137" s="83">
        <f t="shared" si="419"/>
        <v>3.2379919147183453E-2</v>
      </c>
      <c r="BK137" s="83">
        <f t="shared" si="419"/>
        <v>2.4845119476295772E-2</v>
      </c>
      <c r="BL137" s="83">
        <f t="shared" si="419"/>
        <v>2.3530086521554961E-2</v>
      </c>
      <c r="BM137" s="83">
        <f t="shared" si="419"/>
        <v>2.2340899509127859E-2</v>
      </c>
      <c r="BN137" s="83">
        <f t="shared" si="419"/>
        <v>1.1883360621466513E-2</v>
      </c>
      <c r="BO137" s="83">
        <f t="shared" si="419"/>
        <v>1.3237071508458429E-2</v>
      </c>
      <c r="BP137" s="83">
        <f t="shared" si="419"/>
        <v>4.28545912987611E-3</v>
      </c>
      <c r="BQ137" s="83">
        <f t="shared" si="419"/>
        <v>6.4445328174592385E-3</v>
      </c>
      <c r="BR137" s="83">
        <f t="shared" si="419"/>
        <v>6.3203935147687343E-3</v>
      </c>
      <c r="BS137" s="83">
        <f t="shared" si="419"/>
        <v>1.489751876098622E-2</v>
      </c>
      <c r="BT137" s="83">
        <f t="shared" si="419"/>
        <v>1.7040486377239771E-2</v>
      </c>
      <c r="BU137" s="83">
        <f t="shared" si="419"/>
        <v>8.6482970405926205E-3</v>
      </c>
      <c r="BV137" s="83">
        <f t="shared" si="419"/>
        <v>1.5226783113327915E-2</v>
      </c>
      <c r="BW137" s="83">
        <f t="shared" si="419"/>
        <v>3.0700576327790881E-2</v>
      </c>
      <c r="BX137" s="83">
        <f t="shared" si="419"/>
        <v>2.8871742186554909E-2</v>
      </c>
      <c r="BY137" s="83">
        <f t="shared" si="419"/>
        <v>2.2636176156806909E-2</v>
      </c>
      <c r="BZ137" s="83">
        <f t="shared" si="419"/>
        <v>1.6651555480637018E-2</v>
      </c>
      <c r="CA137" s="83">
        <f t="shared" si="419"/>
        <v>2.2811889447016384E-2</v>
      </c>
      <c r="CB137" s="83">
        <f t="shared" si="419"/>
        <v>2.0695418621852063E-2</v>
      </c>
      <c r="CC137" s="83">
        <f t="shared" si="419"/>
        <v>1.4637969007668773E-2</v>
      </c>
      <c r="CD137" s="83">
        <f t="shared" si="419"/>
        <v>3.7145393638601483E-2</v>
      </c>
      <c r="CE137" s="83">
        <f t="shared" si="419"/>
        <v>2.8560295232069287E-2</v>
      </c>
      <c r="CF137" s="83">
        <f t="shared" si="419"/>
        <v>3.1219375844470088E-2</v>
      </c>
      <c r="CG137" s="83">
        <f t="shared" si="419"/>
        <v>2.1193570046493214E-2</v>
      </c>
      <c r="CH137" s="83">
        <f t="shared" si="419"/>
        <v>2.1207563466093364E-2</v>
      </c>
      <c r="CI137" s="83">
        <f t="shared" si="419"/>
        <v>1.8775483016351072E-2</v>
      </c>
      <c r="CJ137" s="83">
        <f t="shared" si="419"/>
        <v>2.5401336364172074E-2</v>
      </c>
      <c r="CK137" s="83">
        <f t="shared" si="419"/>
        <v>1.8926340163417203E-2</v>
      </c>
      <c r="CL137" s="83">
        <f t="shared" si="419"/>
        <v>2.302202562134105E-2</v>
      </c>
      <c r="CM137" s="83">
        <f t="shared" si="419"/>
        <v>3.5357950009590265E-2</v>
      </c>
      <c r="CN137" s="83">
        <f t="shared" si="419"/>
        <v>2.7194710267236934E-2</v>
      </c>
      <c r="CO137" s="83">
        <f t="shared" si="419"/>
        <v>0</v>
      </c>
      <c r="CP137" s="83">
        <f t="shared" si="419"/>
        <v>0</v>
      </c>
      <c r="CQ137" s="83">
        <f t="shared" si="419"/>
        <v>2.7357291981482651E-2</v>
      </c>
      <c r="CR137" s="24">
        <f t="shared" si="419"/>
        <v>3.123781769327548E-2</v>
      </c>
      <c r="CS137" s="24">
        <f t="shared" si="419"/>
        <v>2.0847928872556265E-2</v>
      </c>
      <c r="CT137" s="24">
        <f t="shared" si="419"/>
        <v>3.0128192119102067E-2</v>
      </c>
      <c r="CU137" s="24">
        <f t="shared" si="419"/>
        <v>1.9707848912210113E-2</v>
      </c>
      <c r="CV137" s="24">
        <f t="shared" si="419"/>
        <v>2.5327055033785073E-2</v>
      </c>
      <c r="CW137" s="24">
        <f t="shared" si="419"/>
        <v>2.379547792925079E-2</v>
      </c>
      <c r="CX137" s="24">
        <f t="shared" si="419"/>
        <v>2.5900209204839278E-2</v>
      </c>
      <c r="CY137" s="24">
        <f t="shared" si="419"/>
        <v>2.6217949845452001E-2</v>
      </c>
      <c r="CZ137" s="24">
        <f t="shared" si="419"/>
        <v>3.084413846353852E-2</v>
      </c>
      <c r="DA137" s="24">
        <f t="shared" si="419"/>
        <v>4.4409802850106775E-2</v>
      </c>
      <c r="DB137" s="24">
        <f t="shared" si="419"/>
        <v>1.6149890892403311E-2</v>
      </c>
      <c r="DC137" s="26">
        <f t="shared" si="418"/>
        <v>2.578134751684465E-2</v>
      </c>
      <c r="DD137" s="26">
        <f t="shared" si="418"/>
        <v>3.2623679416698241E-2</v>
      </c>
      <c r="DE137" s="26">
        <f t="shared" si="418"/>
        <v>3.7721822204095444E-2</v>
      </c>
      <c r="DF137" s="26">
        <f t="shared" si="418"/>
        <v>2.4874398679259248E-2</v>
      </c>
      <c r="DG137" s="26">
        <f t="shared" si="418"/>
        <v>2.7975528441332546E-2</v>
      </c>
      <c r="DH137" s="26">
        <f t="shared" si="418"/>
        <v>3.1823099478179205E-2</v>
      </c>
      <c r="DI137" s="26">
        <f t="shared" si="418"/>
        <v>3.5408466579204476E-2</v>
      </c>
      <c r="DJ137" s="26">
        <f t="shared" si="418"/>
        <v>4.609956073166116E-2</v>
      </c>
      <c r="DK137" s="26">
        <f t="shared" si="418"/>
        <v>3.8708683855543956E-2</v>
      </c>
      <c r="DL137" s="26">
        <f t="shared" si="418"/>
        <v>3.0899457754902455E-2</v>
      </c>
      <c r="DM137" s="26">
        <f t="shared" si="418"/>
        <v>3.471163085948753E-2</v>
      </c>
      <c r="DN137" s="26">
        <f t="shared" si="418"/>
        <v>2.9627586626296051E-2</v>
      </c>
      <c r="DO137" s="26">
        <f t="shared" si="418"/>
        <v>2.800423847109848E-2</v>
      </c>
      <c r="DP137" s="26">
        <f t="shared" ref="DP137:DY137" si="432">DP49</f>
        <v>2.2536842061373592E-2</v>
      </c>
      <c r="DQ137" s="26">
        <v>3.613123217549169E-2</v>
      </c>
      <c r="DR137" s="26">
        <v>2.598692775119511E-2</v>
      </c>
      <c r="DS137" s="26">
        <v>3.2809654616522292E-2</v>
      </c>
      <c r="DT137" s="26">
        <v>1.8860730649898176E-2</v>
      </c>
      <c r="DU137" s="26">
        <v>1.7106733446164098E-2</v>
      </c>
      <c r="DV137" s="26">
        <v>2.032062795380634E-2</v>
      </c>
      <c r="DW137" s="26">
        <f t="shared" si="432"/>
        <v>9.1448731558850596E-2</v>
      </c>
      <c r="DX137" s="26">
        <f t="shared" si="432"/>
        <v>3.1133448337664557E-2</v>
      </c>
      <c r="DY137" s="26">
        <f t="shared" si="432"/>
        <v>8.8944898086014357E-2</v>
      </c>
      <c r="DZ137" s="26">
        <f t="shared" si="420"/>
        <v>3.6978244330146959E-2</v>
      </c>
      <c r="EA137" s="26">
        <f t="shared" si="420"/>
        <v>3.7223484100124181E-2</v>
      </c>
      <c r="EB137" s="26">
        <f t="shared" si="420"/>
        <v>2.5137672790498836E-2</v>
      </c>
      <c r="EC137" s="26">
        <f t="shared" si="420"/>
        <v>1.8733813254564854E-2</v>
      </c>
      <c r="ED137" s="26">
        <f t="shared" si="420"/>
        <v>2.2065236716286622E-2</v>
      </c>
      <c r="EE137" s="26">
        <f t="shared" si="420"/>
        <v>2.0308978410478143E-2</v>
      </c>
      <c r="EF137" s="26">
        <f t="shared" si="420"/>
        <v>2.2507423480592686E-2</v>
      </c>
      <c r="EG137" s="26">
        <f t="shared" si="420"/>
        <v>2.4337682683763039E-2</v>
      </c>
      <c r="EH137" s="26">
        <f t="shared" si="420"/>
        <v>3.6956185613044153E-2</v>
      </c>
      <c r="EI137" s="26">
        <f t="shared" si="420"/>
        <v>2.6357113717620385E-2</v>
      </c>
      <c r="EJ137" s="26">
        <f t="shared" si="420"/>
        <v>3.2424012694828051E-2</v>
      </c>
      <c r="EK137" s="26">
        <f t="shared" si="420"/>
        <v>3.4784923252699142E-2</v>
      </c>
      <c r="EL137" s="26">
        <f t="shared" si="420"/>
        <v>3.3007914711546398E-2</v>
      </c>
      <c r="EM137" s="26">
        <f t="shared" si="420"/>
        <v>2.305575683775218E-2</v>
      </c>
      <c r="EN137" s="26">
        <f t="shared" si="420"/>
        <v>2.2541439419640999E-2</v>
      </c>
      <c r="EO137" s="26">
        <f t="shared" si="420"/>
        <v>2.9743841523814738E-2</v>
      </c>
      <c r="EP137" s="26">
        <f t="shared" si="420"/>
        <v>3.0585360884497658E-2</v>
      </c>
      <c r="EQ137" s="26">
        <f t="shared" si="420"/>
        <v>2.9554254309608913E-2</v>
      </c>
      <c r="ER137" s="27">
        <v>6.5349710328113153E-2</v>
      </c>
      <c r="ES137" s="27">
        <v>6.1111133846225747E-2</v>
      </c>
      <c r="ET137" s="27">
        <v>7.354353056001707E-2</v>
      </c>
      <c r="EU137" s="27">
        <v>2.7052284554152813E-2</v>
      </c>
      <c r="EV137" s="27">
        <v>5.4649786248462652E-2</v>
      </c>
      <c r="EW137" s="27">
        <v>6.3347060274759157E-2</v>
      </c>
      <c r="EX137" s="27">
        <v>5.252516297632074E-2</v>
      </c>
      <c r="EY137" s="27">
        <v>6.1801805113147264E-2</v>
      </c>
      <c r="EZ137" s="27">
        <v>5.4347145954274624E-2</v>
      </c>
      <c r="FA137" s="27">
        <v>5.4642872990556215E-2</v>
      </c>
      <c r="FB137" s="27">
        <v>5.0311497343511188E-2</v>
      </c>
      <c r="FC137" s="27">
        <v>5.1699450833696023E-2</v>
      </c>
      <c r="FD137" s="27">
        <v>4.4977297365405199E-2</v>
      </c>
      <c r="FE137" s="27">
        <v>3.5211748174546538E-2</v>
      </c>
      <c r="FF137" s="27">
        <v>3.2200316503452633E-2</v>
      </c>
      <c r="FG137" s="27">
        <v>3.0475084826036763E-2</v>
      </c>
      <c r="FH137" s="27">
        <v>2.4544232862777585E-2</v>
      </c>
      <c r="FI137" s="27">
        <v>5.874452671929796E-2</v>
      </c>
      <c r="FJ137" s="27">
        <v>4.7785344179736886E-2</v>
      </c>
      <c r="FK137" s="27">
        <v>4.4071853666099656E-2</v>
      </c>
      <c r="FL137" s="27">
        <v>6.2584883263300542E-2</v>
      </c>
      <c r="FM137" s="27">
        <v>6.774374509083865E-2</v>
      </c>
      <c r="FN137" s="27">
        <v>6.942205624258159E-2</v>
      </c>
      <c r="FO137" s="27">
        <v>6.3078681388532773E-2</v>
      </c>
      <c r="FP137" s="27">
        <v>6.354551399553042E-2</v>
      </c>
      <c r="FQ137" s="27">
        <v>7.9514049701342474E-2</v>
      </c>
      <c r="FR137" s="27">
        <v>6.4392517067324767E-2</v>
      </c>
      <c r="FS137" s="27">
        <v>6.5126329544909489E-2</v>
      </c>
      <c r="FT137" s="27">
        <v>3.9478266458116335E-2</v>
      </c>
      <c r="FU137" s="27">
        <v>5.4756162212865084E-2</v>
      </c>
      <c r="FV137" s="27">
        <f t="shared" si="427"/>
        <v>5.6818150778709414E-2</v>
      </c>
      <c r="FW137" s="27">
        <f t="shared" si="421"/>
        <v>5.6549492976472437E-2</v>
      </c>
      <c r="FX137" s="27">
        <f t="shared" si="421"/>
        <v>5.6931617809864686E-2</v>
      </c>
      <c r="FY137" s="27">
        <f t="shared" si="421"/>
        <v>3.9623252864170302E-2</v>
      </c>
      <c r="FZ137" s="27">
        <f t="shared" si="421"/>
        <v>4.2423612771708259E-2</v>
      </c>
      <c r="GA137" s="27">
        <f t="shared" si="421"/>
        <v>3.4437768956056172E-2</v>
      </c>
      <c r="GB137" s="27">
        <f t="shared" si="421"/>
        <v>3.4405694276921972E-2</v>
      </c>
      <c r="GC137" s="27">
        <f t="shared" si="421"/>
        <v>5.4222934044316773E-2</v>
      </c>
      <c r="GD137" s="27">
        <f t="shared" si="421"/>
        <v>5.1757710406414685E-2</v>
      </c>
      <c r="GE137" s="27">
        <f t="shared" si="421"/>
        <v>5.4530961633798912E-2</v>
      </c>
      <c r="GF137" s="27">
        <f t="shared" si="421"/>
        <v>5.3353086411482516E-2</v>
      </c>
      <c r="GG137" s="27">
        <f t="shared" si="421"/>
        <v>4.0341924407255397E-2</v>
      </c>
      <c r="GH137" s="27">
        <f t="shared" si="421"/>
        <v>5.326350089190901E-2</v>
      </c>
      <c r="GI137" s="27">
        <f t="shared" si="421"/>
        <v>5.2195477758357194E-2</v>
      </c>
      <c r="GJ137" s="27">
        <f t="shared" si="421"/>
        <v>3.4326452086551253E-2</v>
      </c>
      <c r="GK137" s="27">
        <f t="shared" si="421"/>
        <v>3.1879516514562958E-2</v>
      </c>
      <c r="GL137" s="27">
        <f t="shared" si="421"/>
        <v>3.4913086608496541E-2</v>
      </c>
      <c r="GM137" s="27">
        <f t="shared" si="421"/>
        <v>2.6441884625331029E-2</v>
      </c>
      <c r="GN137" s="27">
        <f t="shared" si="421"/>
        <v>6.1805691341610007E-2</v>
      </c>
      <c r="GO137" s="27">
        <f t="shared" si="421"/>
        <v>3.4697720614414063E-2</v>
      </c>
      <c r="GP137" s="27">
        <f t="shared" si="421"/>
        <v>4.0455170946225069E-2</v>
      </c>
      <c r="GQ137" s="27">
        <f t="shared" si="421"/>
        <v>3.413693202429105E-2</v>
      </c>
      <c r="GR137" s="27">
        <f t="shared" si="421"/>
        <v>5.4684129209534346E-2</v>
      </c>
      <c r="GS137" s="27">
        <f t="shared" si="421"/>
        <v>5.1761674949766086E-2</v>
      </c>
      <c r="GT137" s="27">
        <f t="shared" si="421"/>
        <v>5.2602564330395007E-2</v>
      </c>
      <c r="GU137" s="27">
        <f t="shared" si="421"/>
        <v>4.8171038940322729E-2</v>
      </c>
      <c r="GV137" s="27">
        <f t="shared" si="421"/>
        <v>3.3360114763936105E-2</v>
      </c>
      <c r="GW137" s="27">
        <f t="shared" si="421"/>
        <v>3.1678398559534568E-2</v>
      </c>
      <c r="GX137" s="27">
        <f t="shared" si="421"/>
        <v>3.9467354427461541E-2</v>
      </c>
      <c r="GY137" s="27">
        <f t="shared" si="421"/>
        <v>3.0330706991701928E-2</v>
      </c>
      <c r="GZ137" s="27">
        <f t="shared" si="428"/>
        <v>6.0752469503357859E-2</v>
      </c>
      <c r="HA137" s="27">
        <f t="shared" si="422"/>
        <v>6.5821779589839993E-2</v>
      </c>
      <c r="HB137" s="27">
        <f t="shared" si="422"/>
        <v>5.4760766898533444E-2</v>
      </c>
      <c r="HC137" s="27">
        <f t="shared" si="422"/>
        <v>5.4731872087697309E-2</v>
      </c>
      <c r="HD137" s="27">
        <f t="shared" si="422"/>
        <v>4.9857646991845465E-2</v>
      </c>
      <c r="HE137" s="27">
        <f t="shared" si="422"/>
        <v>4.4512227160323131E-2</v>
      </c>
      <c r="HF137" s="27">
        <f t="shared" si="422"/>
        <v>4.6666405326225908E-2</v>
      </c>
      <c r="HG137" s="27">
        <f t="shared" si="422"/>
        <v>4.2010192776857649E-2</v>
      </c>
      <c r="HH137" s="27">
        <f t="shared" si="422"/>
        <v>4.1789066032696685E-2</v>
      </c>
      <c r="HI137" s="27">
        <f t="shared" si="422"/>
        <v>6.5126329544909489E-2</v>
      </c>
      <c r="HJ137" s="27">
        <f t="shared" si="422"/>
        <v>3.9478266458116335E-2</v>
      </c>
      <c r="HK137" s="27">
        <f t="shared" si="422"/>
        <v>3.8786307010716947E-2</v>
      </c>
      <c r="HL137" s="27">
        <f t="shared" si="422"/>
        <v>4.598388316420518E-2</v>
      </c>
      <c r="HM137" s="27">
        <f t="shared" si="422"/>
        <v>2.264887663337168E-2</v>
      </c>
      <c r="HN137" s="27">
        <f t="shared" si="422"/>
        <v>4.5257722555028114E-2</v>
      </c>
      <c r="HO137" s="27">
        <f t="shared" si="422"/>
        <v>4.6422020299243964E-2</v>
      </c>
      <c r="HP137" s="27">
        <f t="shared" si="422"/>
        <v>4.7039595179499273E-2</v>
      </c>
      <c r="HQ137" s="27">
        <f t="shared" si="422"/>
        <v>4.8544005391263502E-2</v>
      </c>
      <c r="HR137" s="27">
        <f t="shared" si="422"/>
        <v>5.3852776741392633E-2</v>
      </c>
      <c r="HS137" s="27">
        <f t="shared" si="422"/>
        <v>4.9046466551987175E-2</v>
      </c>
      <c r="HT137" s="27">
        <f t="shared" si="422"/>
        <v>5.9386737071406195E-2</v>
      </c>
      <c r="HU137" s="27">
        <f t="shared" si="422"/>
        <v>5.7351925478195932E-2</v>
      </c>
      <c r="HV137" s="27">
        <f t="shared" si="422"/>
        <v>3.7959658119592878E-2</v>
      </c>
      <c r="HW137" s="27">
        <f t="shared" si="422"/>
        <v>2.9437838466766831E-2</v>
      </c>
      <c r="HX137" s="27">
        <f t="shared" si="422"/>
        <v>5.1180384821124664E-2</v>
      </c>
      <c r="HY137" s="27">
        <f t="shared" si="422"/>
        <v>4.9963666300676002E-2</v>
      </c>
      <c r="HZ137" s="27">
        <f t="shared" si="422"/>
        <v>6.4392517067324767E-2</v>
      </c>
      <c r="IA137" s="27">
        <f t="shared" si="422"/>
        <v>5.1644468545495321E-2</v>
      </c>
      <c r="IB137" s="27">
        <f t="shared" si="422"/>
        <v>4.8339237723330035E-2</v>
      </c>
      <c r="IC137" s="27">
        <f t="shared" si="422"/>
        <v>3.9952791130455648E-2</v>
      </c>
      <c r="ID137" s="27">
        <f t="shared" si="422"/>
        <v>6.354551399553042E-2</v>
      </c>
      <c r="IE137" s="27">
        <f t="shared" si="422"/>
        <v>5.1351912293040258E-2</v>
      </c>
      <c r="IF137" s="27">
        <f t="shared" si="422"/>
        <v>6.5979058600198481E-2</v>
      </c>
      <c r="IG137" s="27">
        <f t="shared" si="422"/>
        <v>5.485395350669689E-2</v>
      </c>
      <c r="IH137" s="27">
        <f t="shared" si="422"/>
        <v>5.7690820267696896E-2</v>
      </c>
      <c r="II137" s="27">
        <f t="shared" si="422"/>
        <v>7.9514049701342474E-2</v>
      </c>
      <c r="IJ137" s="27">
        <f t="shared" si="422"/>
        <v>5.4509395694943438E-2</v>
      </c>
      <c r="IK137" s="27">
        <f t="shared" si="422"/>
        <v>4.7515595944789393E-2</v>
      </c>
      <c r="IL137" s="27">
        <f t="shared" si="422"/>
        <v>5.0436809472855386E-2</v>
      </c>
      <c r="IM137" s="27">
        <f t="shared" si="422"/>
        <v>4.3998295396169167E-2</v>
      </c>
      <c r="IN137" s="27">
        <f t="shared" si="422"/>
        <v>4.5213186064274949E-2</v>
      </c>
      <c r="IO137" s="27">
        <f t="shared" si="422"/>
        <v>3.0391471973825857E-2</v>
      </c>
      <c r="IP137" s="27">
        <f t="shared" si="422"/>
        <v>4.8094649513126482E-2</v>
      </c>
      <c r="IQ137" s="27">
        <f t="shared" si="422"/>
        <v>4.5882435554066556E-2</v>
      </c>
      <c r="IR137" s="27">
        <f t="shared" si="422"/>
        <v>5.0055804840807391E-2</v>
      </c>
      <c r="IS137" s="27">
        <f t="shared" si="422"/>
        <v>5.8747631642709089E-2</v>
      </c>
      <c r="IT137" s="27">
        <f t="shared" si="429"/>
        <v>5.0562633864950468E-2</v>
      </c>
      <c r="IU137" s="27">
        <f t="shared" si="423"/>
        <v>4.8108889944277207E-2</v>
      </c>
      <c r="IV137" s="27">
        <f t="shared" si="423"/>
        <v>5.1415372932920624E-2</v>
      </c>
      <c r="IW137" s="27">
        <f t="shared" si="423"/>
        <v>3.7287307943582239E-2</v>
      </c>
      <c r="IX137" s="27">
        <f t="shared" si="423"/>
        <v>3.8193756862598613E-2</v>
      </c>
      <c r="IY137" s="27">
        <f t="shared" si="423"/>
        <v>6.8703367550226838E-2</v>
      </c>
      <c r="IZ137" s="27">
        <f t="shared" si="423"/>
        <v>5.8498214138831911E-2</v>
      </c>
      <c r="JA137" s="27">
        <f t="shared" si="423"/>
        <v>6.4529382142616609E-2</v>
      </c>
      <c r="JB137" s="27">
        <f t="shared" si="423"/>
        <v>4.0798832218789702E-2</v>
      </c>
      <c r="JC137" s="27">
        <f t="shared" si="423"/>
        <v>5.760834159892618E-2</v>
      </c>
      <c r="JD137" s="27">
        <f t="shared" si="423"/>
        <v>6.163480503031981E-2</v>
      </c>
      <c r="JE137" s="27">
        <f t="shared" si="423"/>
        <v>5.734220311723956E-2</v>
      </c>
      <c r="JF137" s="27">
        <f t="shared" si="423"/>
        <v>6.133119381927387E-2</v>
      </c>
      <c r="JG137" s="27">
        <f t="shared" si="423"/>
        <v>5.2077755916203325E-2</v>
      </c>
      <c r="JH137" s="27">
        <f t="shared" si="423"/>
        <v>6.2433955578758395E-2</v>
      </c>
      <c r="JI137" s="27">
        <f t="shared" si="423"/>
        <v>5.8658649794155263E-2</v>
      </c>
      <c r="JJ137" s="27">
        <f t="shared" si="423"/>
        <v>6.6236327383501409E-2</v>
      </c>
      <c r="JK137" s="27">
        <f t="shared" si="430"/>
        <v>3.3558726662277377E-3</v>
      </c>
      <c r="JL137" s="27">
        <f t="shared" si="424"/>
        <v>6.4643314906026955E-2</v>
      </c>
      <c r="JM137" s="27">
        <f t="shared" si="424"/>
        <v>0</v>
      </c>
      <c r="JN137" s="27">
        <f t="shared" si="424"/>
        <v>6.527877177887545E-2</v>
      </c>
      <c r="JO137" s="27">
        <f t="shared" si="424"/>
        <v>3.9522398783846488E-2</v>
      </c>
      <c r="JP137" s="27">
        <f t="shared" si="424"/>
        <v>0</v>
      </c>
      <c r="JQ137" s="27">
        <f t="shared" si="424"/>
        <v>0</v>
      </c>
      <c r="JR137" s="27">
        <f t="shared" si="424"/>
        <v>0</v>
      </c>
      <c r="JS137" s="27">
        <f t="shared" si="424"/>
        <v>0</v>
      </c>
      <c r="JT137" s="27">
        <f t="shared" si="424"/>
        <v>0</v>
      </c>
      <c r="JU137" s="27">
        <f t="shared" si="424"/>
        <v>0</v>
      </c>
      <c r="JV137" s="27">
        <f t="shared" si="424"/>
        <v>0</v>
      </c>
      <c r="JW137" s="27">
        <f t="shared" si="424"/>
        <v>0</v>
      </c>
      <c r="JX137" s="27">
        <f t="shared" si="424"/>
        <v>0</v>
      </c>
      <c r="JY137" s="27">
        <f t="shared" si="424"/>
        <v>0</v>
      </c>
      <c r="JZ137" s="27">
        <f t="shared" si="424"/>
        <v>0</v>
      </c>
      <c r="KA137" s="27">
        <f t="shared" si="424"/>
        <v>0</v>
      </c>
      <c r="KB137" s="27">
        <f t="shared" si="424"/>
        <v>0</v>
      </c>
      <c r="KC137" s="27">
        <f t="shared" si="424"/>
        <v>0</v>
      </c>
      <c r="KD137" s="27">
        <f t="shared" si="424"/>
        <v>6.0373799658846553E-2</v>
      </c>
      <c r="KE137" s="27">
        <f t="shared" si="424"/>
        <v>7.0499181429336519E-2</v>
      </c>
      <c r="KF137" s="27">
        <f t="shared" si="424"/>
        <v>0</v>
      </c>
      <c r="KG137" s="27">
        <f t="shared" si="424"/>
        <v>5.2219658050901688E-2</v>
      </c>
      <c r="KH137" s="27">
        <f t="shared" si="424"/>
        <v>5.1729396953191967E-2</v>
      </c>
      <c r="KI137" s="27">
        <f t="shared" si="424"/>
        <v>5.7062773677278494E-2</v>
      </c>
      <c r="KJ137" s="27">
        <f t="shared" si="424"/>
        <v>4.8690909723483451E-2</v>
      </c>
      <c r="KK137" s="27">
        <f t="shared" si="424"/>
        <v>7.3203354393922157E-2</v>
      </c>
      <c r="KL137" s="27">
        <f t="shared" si="424"/>
        <v>3.4728119732814575E-2</v>
      </c>
      <c r="KM137" s="238">
        <f t="shared" si="424"/>
        <v>5.4906796495069549E-2</v>
      </c>
      <c r="KN137" s="238">
        <f t="shared" si="424"/>
        <v>6.3207887363506798E-2</v>
      </c>
      <c r="KO137" s="239">
        <f t="shared" si="424"/>
        <v>0</v>
      </c>
      <c r="KP137" s="239">
        <f t="shared" si="424"/>
        <v>0</v>
      </c>
      <c r="KQ137" s="239">
        <f t="shared" si="424"/>
        <v>0</v>
      </c>
      <c r="KR137" s="239">
        <f t="shared" si="424"/>
        <v>0</v>
      </c>
      <c r="KS137" s="239">
        <f t="shared" si="424"/>
        <v>0</v>
      </c>
      <c r="KT137" s="239">
        <f t="shared" si="424"/>
        <v>0</v>
      </c>
      <c r="KU137" s="239">
        <f t="shared" si="424"/>
        <v>0</v>
      </c>
      <c r="KV137" s="239">
        <f t="shared" si="424"/>
        <v>0</v>
      </c>
      <c r="KW137" s="239">
        <f t="shared" si="424"/>
        <v>0</v>
      </c>
      <c r="KX137" s="239">
        <f t="shared" si="424"/>
        <v>0</v>
      </c>
      <c r="KY137" s="239">
        <f t="shared" si="424"/>
        <v>0</v>
      </c>
      <c r="KZ137" s="239">
        <f t="shared" si="424"/>
        <v>0</v>
      </c>
      <c r="LA137" s="239">
        <f t="shared" si="424"/>
        <v>0</v>
      </c>
      <c r="LB137" s="239">
        <f t="shared" si="424"/>
        <v>0</v>
      </c>
      <c r="LC137" s="239">
        <f t="shared" si="424"/>
        <v>0</v>
      </c>
      <c r="LD137" s="239">
        <f t="shared" si="424"/>
        <v>0</v>
      </c>
      <c r="LE137" s="239">
        <f t="shared" si="424"/>
        <v>0</v>
      </c>
      <c r="LF137" s="239">
        <f t="shared" si="424"/>
        <v>0</v>
      </c>
      <c r="LG137" s="239">
        <f t="shared" si="424"/>
        <v>0</v>
      </c>
      <c r="LH137" s="239">
        <f t="shared" si="424"/>
        <v>0</v>
      </c>
      <c r="LI137" s="239">
        <f t="shared" si="424"/>
        <v>0</v>
      </c>
      <c r="LJ137" s="239">
        <f t="shared" si="424"/>
        <v>2.6173205645883733E-2</v>
      </c>
      <c r="LK137" s="239">
        <f t="shared" si="424"/>
        <v>2.7362245558454706E-2</v>
      </c>
      <c r="LL137" s="239">
        <f t="shared" si="424"/>
        <v>2.6893543554550342E-2</v>
      </c>
      <c r="LM137" s="240">
        <f t="shared" si="424"/>
        <v>3.8123824399151782E-2</v>
      </c>
      <c r="LN137" s="240">
        <f t="shared" si="424"/>
        <v>3.3581041727641529E-2</v>
      </c>
      <c r="LO137" s="240">
        <f t="shared" si="424"/>
        <v>5.2406800442118734E-2</v>
      </c>
      <c r="LP137" s="240">
        <f t="shared" si="424"/>
        <v>3.7563066244430003E-2</v>
      </c>
      <c r="LQ137" s="240">
        <f t="shared" si="424"/>
        <v>5.209591164641543E-2</v>
      </c>
      <c r="LR137" s="240">
        <f t="shared" si="424"/>
        <v>4.6241587885360889E-2</v>
      </c>
      <c r="LS137" s="240">
        <f t="shared" si="424"/>
        <v>5.6561732066435361E-2</v>
      </c>
      <c r="LT137" s="127">
        <f t="shared" si="431"/>
        <v>3.0631205231550943E-2</v>
      </c>
      <c r="LU137" s="127">
        <f t="shared" si="425"/>
        <v>9.5441770348267674E-2</v>
      </c>
      <c r="LV137" s="127">
        <f t="shared" si="425"/>
        <v>2.3267976459273403E-2</v>
      </c>
      <c r="LW137" s="127">
        <f t="shared" si="425"/>
        <v>4.6835701649981555E-2</v>
      </c>
      <c r="LX137" s="127">
        <f t="shared" si="425"/>
        <v>3.3061911735558572E-2</v>
      </c>
      <c r="LY137" s="127">
        <f t="shared" si="425"/>
        <v>5.9415412695458754E-2</v>
      </c>
      <c r="LZ137" s="127">
        <f t="shared" si="425"/>
        <v>3.935562410116708E-2</v>
      </c>
      <c r="MA137" s="127">
        <f t="shared" si="425"/>
        <v>3.9498019951074076E-2</v>
      </c>
      <c r="MB137" s="127">
        <f t="shared" si="425"/>
        <v>4.8933999658034036E-2</v>
      </c>
      <c r="MC137" s="127">
        <f t="shared" si="425"/>
        <v>5.6711468108336674E-2</v>
      </c>
      <c r="MD137" s="127">
        <f t="shared" si="425"/>
        <v>7.2942530940861755E-2</v>
      </c>
      <c r="ME137" s="127">
        <f t="shared" si="425"/>
        <v>5.4293488918711309E-2</v>
      </c>
      <c r="MF137" s="127">
        <f t="shared" si="425"/>
        <v>6.3490514497745218E-2</v>
      </c>
      <c r="MG137" s="127">
        <f t="shared" si="425"/>
        <v>6.2349151889452142E-2</v>
      </c>
      <c r="MH137" s="127">
        <f t="shared" si="425"/>
        <v>4.2014424714126267E-2</v>
      </c>
      <c r="MI137" s="127">
        <f t="shared" si="425"/>
        <v>3.0227425633737082E-2</v>
      </c>
      <c r="MJ137" s="127">
        <f t="shared" si="425"/>
        <v>3.2568170815131192E-2</v>
      </c>
      <c r="MK137" s="127">
        <f t="shared" si="425"/>
        <v>2.9691396625279021E-2</v>
      </c>
      <c r="ML137" s="127">
        <f t="shared" si="425"/>
        <v>3.0817965963455405E-2</v>
      </c>
      <c r="MM137" s="127">
        <f t="shared" si="425"/>
        <v>3.8315194144815094E-2</v>
      </c>
      <c r="MN137" s="127">
        <f t="shared" si="425"/>
        <v>5.1504812346989469E-2</v>
      </c>
      <c r="MO137" s="127">
        <f t="shared" si="425"/>
        <v>4.3368750654535784E-2</v>
      </c>
      <c r="MP137" s="127">
        <f t="shared" si="425"/>
        <v>6.6994837723115555E-2</v>
      </c>
      <c r="MQ137" s="127">
        <f t="shared" si="425"/>
        <v>6.5676666615722953E-2</v>
      </c>
      <c r="MR137" s="127">
        <f t="shared" si="425"/>
        <v>2.9015097889485759E-2</v>
      </c>
      <c r="MS137" s="127">
        <f t="shared" si="425"/>
        <v>2.6364875245017353E-2</v>
      </c>
      <c r="MT137" s="127">
        <f t="shared" si="425"/>
        <v>3.8435033571804958E-2</v>
      </c>
      <c r="MU137" s="127">
        <f t="shared" si="425"/>
        <v>1.9030737476827615E-2</v>
      </c>
      <c r="MV137" s="127">
        <f t="shared" si="425"/>
        <v>1.7191930031692053E-2</v>
      </c>
      <c r="MW137" s="127">
        <f t="shared" si="425"/>
        <v>3.5796864684867466E-2</v>
      </c>
      <c r="MX137" s="127">
        <f t="shared" si="425"/>
        <v>3.3882562069777807E-2</v>
      </c>
      <c r="MY137" s="127">
        <f t="shared" si="425"/>
        <v>1.158880595037268E-2</v>
      </c>
      <c r="MZ137" s="127">
        <f t="shared" si="425"/>
        <v>1.5312652300822512E-2</v>
      </c>
      <c r="NA137" s="127">
        <f t="shared" si="425"/>
        <v>6.201236350490779E-2</v>
      </c>
      <c r="NB137" s="127">
        <f t="shared" si="425"/>
        <v>6.3437801274680752E-2</v>
      </c>
      <c r="NC137" s="127">
        <f t="shared" si="425"/>
        <v>9.2375833969052051E-2</v>
      </c>
      <c r="ND137" s="127">
        <f t="shared" si="425"/>
        <v>5.157342635866001E-2</v>
      </c>
      <c r="NE137" s="127">
        <f t="shared" si="425"/>
        <v>3.2370758458691258E-2</v>
      </c>
    </row>
    <row r="138" spans="1:369" s="38" customFormat="1">
      <c r="A138" s="24" t="s">
        <v>218</v>
      </c>
      <c r="B138" s="24">
        <f t="shared" si="426"/>
        <v>9.7997466377708915E-3</v>
      </c>
      <c r="C138" s="24">
        <f t="shared" si="426"/>
        <v>9.6808991738965861E-3</v>
      </c>
      <c r="D138" s="24">
        <f t="shared" si="426"/>
        <v>8.6684782699749108E-3</v>
      </c>
      <c r="E138" s="24">
        <f t="shared" si="426"/>
        <v>9.3699247890995756E-3</v>
      </c>
      <c r="F138" s="24">
        <f t="shared" si="426"/>
        <v>8.4801543360904265E-3</v>
      </c>
      <c r="G138" s="24">
        <f t="shared" si="426"/>
        <v>7.276443003259643E-3</v>
      </c>
      <c r="H138" s="24">
        <f t="shared" si="426"/>
        <v>7.8321250499593636E-3</v>
      </c>
      <c r="I138" s="24">
        <f t="shared" si="426"/>
        <v>9.4239619749299595E-3</v>
      </c>
      <c r="J138" s="24">
        <f t="shared" si="426"/>
        <v>1.0087954005936782E-2</v>
      </c>
      <c r="K138" s="24">
        <f t="shared" si="426"/>
        <v>6.9623674990397875E-3</v>
      </c>
      <c r="L138" s="24">
        <f t="shared" si="426"/>
        <v>8.3036504905023255E-3</v>
      </c>
      <c r="M138" s="24">
        <f t="shared" si="426"/>
        <v>1.0056974746353069E-2</v>
      </c>
      <c r="N138" s="24">
        <f t="shared" si="426"/>
        <v>1.1680741559631041E-2</v>
      </c>
      <c r="O138" s="24">
        <f t="shared" si="426"/>
        <v>1.1612176592978375E-2</v>
      </c>
      <c r="P138" s="24">
        <f t="shared" si="426"/>
        <v>7.4219212883505133E-3</v>
      </c>
      <c r="Q138" s="24">
        <f t="shared" si="426"/>
        <v>1.2574316389589576E-2</v>
      </c>
      <c r="R138" s="24">
        <f t="shared" ref="R138:EN140" si="433">R50</f>
        <v>1.019144070970778E-2</v>
      </c>
      <c r="S138" s="24">
        <f t="shared" si="433"/>
        <v>9.0394783061484695E-3</v>
      </c>
      <c r="T138" s="24">
        <f t="shared" si="433"/>
        <v>1.0552140848572752E-2</v>
      </c>
      <c r="U138" s="24">
        <f t="shared" si="433"/>
        <v>9.1353268480169076E-3</v>
      </c>
      <c r="V138" s="24">
        <f t="shared" si="433"/>
        <v>8.3238939443086909E-3</v>
      </c>
      <c r="W138" s="24">
        <f t="shared" si="433"/>
        <v>8.774331127656786E-3</v>
      </c>
      <c r="X138" s="24">
        <f t="shared" si="433"/>
        <v>8.9898126927661706E-3</v>
      </c>
      <c r="Y138" s="24">
        <f t="shared" si="433"/>
        <v>9.5040810127709329E-3</v>
      </c>
      <c r="Z138" s="24">
        <f t="shared" si="433"/>
        <v>7.6979171656091881E-3</v>
      </c>
      <c r="AA138" s="24">
        <f t="shared" si="433"/>
        <v>8.8130406441064568E-3</v>
      </c>
      <c r="AB138" s="24">
        <f t="shared" si="433"/>
        <v>1.2586273769683494E-2</v>
      </c>
      <c r="AC138" s="24">
        <f t="shared" si="433"/>
        <v>1.1050334930332834E-2</v>
      </c>
      <c r="AD138" s="24">
        <f t="shared" si="433"/>
        <v>9.8075429891768696E-3</v>
      </c>
      <c r="AE138" s="24">
        <f t="shared" si="433"/>
        <v>9.5478087787452589E-3</v>
      </c>
      <c r="AF138" s="24">
        <f t="shared" si="433"/>
        <v>1.1284262297919522E-2</v>
      </c>
      <c r="AG138" s="24">
        <f t="shared" si="433"/>
        <v>7.590727111433224E-3</v>
      </c>
      <c r="AH138" s="24">
        <f t="shared" si="433"/>
        <v>1.13346962412431E-2</v>
      </c>
      <c r="AI138" s="24">
        <f t="shared" si="433"/>
        <v>0</v>
      </c>
      <c r="AJ138" s="24">
        <f t="shared" si="433"/>
        <v>1.0523871789184449E-2</v>
      </c>
      <c r="AK138" s="24">
        <f t="shared" si="433"/>
        <v>1.0265030938852872E-2</v>
      </c>
      <c r="AL138" s="24">
        <f t="shared" si="433"/>
        <v>8.6087990835089587E-3</v>
      </c>
      <c r="AM138" s="24">
        <f t="shared" si="433"/>
        <v>9.2196550369868339E-3</v>
      </c>
      <c r="AN138" s="24">
        <f t="shared" si="433"/>
        <v>1.2446741852764032E-2</v>
      </c>
      <c r="AO138" s="24">
        <f t="shared" si="433"/>
        <v>9.776454834964218E-3</v>
      </c>
      <c r="AP138" s="24">
        <f t="shared" si="433"/>
        <v>9.7115400322361923E-3</v>
      </c>
      <c r="AQ138" s="24">
        <f t="shared" si="433"/>
        <v>9.9555115606441841E-3</v>
      </c>
      <c r="AR138" s="24">
        <f t="shared" si="433"/>
        <v>7.3845374810089341E-3</v>
      </c>
      <c r="AS138" s="24">
        <f t="shared" si="433"/>
        <v>8.6975686049036507E-3</v>
      </c>
      <c r="AT138" s="24">
        <f t="shared" si="433"/>
        <v>7.7148567406232311E-3</v>
      </c>
      <c r="AU138" s="24">
        <f t="shared" si="433"/>
        <v>8.2883858107292742E-3</v>
      </c>
      <c r="AV138" s="24">
        <f t="shared" si="433"/>
        <v>9.6755047925583988E-3</v>
      </c>
      <c r="AW138" s="24">
        <f t="shared" si="433"/>
        <v>1.8745768260554026E-2</v>
      </c>
      <c r="AX138" s="83">
        <f t="shared" si="433"/>
        <v>0</v>
      </c>
      <c r="AY138" s="83">
        <f t="shared" si="419"/>
        <v>5.6858244353882098E-3</v>
      </c>
      <c r="AZ138" s="83">
        <f t="shared" si="419"/>
        <v>8.8193286380582742E-2</v>
      </c>
      <c r="BA138" s="83">
        <f t="shared" si="419"/>
        <v>0</v>
      </c>
      <c r="BB138" s="83">
        <f t="shared" si="419"/>
        <v>1.5225071534475179E-2</v>
      </c>
      <c r="BC138" s="83">
        <f t="shared" si="419"/>
        <v>0</v>
      </c>
      <c r="BD138" s="83">
        <f t="shared" si="419"/>
        <v>1.8980275342505112E-2</v>
      </c>
      <c r="BE138" s="83">
        <f t="shared" si="419"/>
        <v>2.8617497528437844E-2</v>
      </c>
      <c r="BF138" s="83">
        <f t="shared" si="419"/>
        <v>3.8149754503878984E-3</v>
      </c>
      <c r="BG138" s="83">
        <f t="shared" si="419"/>
        <v>0</v>
      </c>
      <c r="BH138" s="83">
        <f t="shared" si="419"/>
        <v>0</v>
      </c>
      <c r="BI138" s="83">
        <f t="shared" si="419"/>
        <v>0</v>
      </c>
      <c r="BJ138" s="83">
        <f t="shared" si="419"/>
        <v>0</v>
      </c>
      <c r="BK138" s="83">
        <f t="shared" si="419"/>
        <v>0</v>
      </c>
      <c r="BL138" s="83">
        <f t="shared" si="419"/>
        <v>0</v>
      </c>
      <c r="BM138" s="83">
        <f t="shared" si="419"/>
        <v>0</v>
      </c>
      <c r="BN138" s="83">
        <f t="shared" si="419"/>
        <v>0</v>
      </c>
      <c r="BO138" s="83">
        <f t="shared" si="419"/>
        <v>0</v>
      </c>
      <c r="BP138" s="83">
        <f t="shared" si="419"/>
        <v>0</v>
      </c>
      <c r="BQ138" s="83">
        <f t="shared" si="419"/>
        <v>0</v>
      </c>
      <c r="BR138" s="83">
        <f t="shared" si="419"/>
        <v>0</v>
      </c>
      <c r="BS138" s="83">
        <f t="shared" si="419"/>
        <v>0</v>
      </c>
      <c r="BT138" s="83">
        <f t="shared" si="419"/>
        <v>0</v>
      </c>
      <c r="BU138" s="83">
        <f t="shared" si="419"/>
        <v>0</v>
      </c>
      <c r="BV138" s="83">
        <f t="shared" si="419"/>
        <v>0</v>
      </c>
      <c r="BW138" s="83">
        <f t="shared" si="419"/>
        <v>0</v>
      </c>
      <c r="BX138" s="83">
        <f t="shared" si="419"/>
        <v>0</v>
      </c>
      <c r="BY138" s="83">
        <f t="shared" si="419"/>
        <v>0</v>
      </c>
      <c r="BZ138" s="83">
        <f t="shared" si="419"/>
        <v>0</v>
      </c>
      <c r="CA138" s="83">
        <f t="shared" si="419"/>
        <v>0</v>
      </c>
      <c r="CB138" s="83">
        <f t="shared" si="419"/>
        <v>0</v>
      </c>
      <c r="CC138" s="83">
        <f t="shared" si="419"/>
        <v>0</v>
      </c>
      <c r="CD138" s="83">
        <f t="shared" si="419"/>
        <v>0</v>
      </c>
      <c r="CE138" s="83">
        <f t="shared" si="419"/>
        <v>0</v>
      </c>
      <c r="CF138" s="83">
        <f t="shared" si="419"/>
        <v>0</v>
      </c>
      <c r="CG138" s="83">
        <f t="shared" si="419"/>
        <v>0</v>
      </c>
      <c r="CH138" s="83">
        <f t="shared" si="419"/>
        <v>0</v>
      </c>
      <c r="CI138" s="83">
        <f t="shared" si="419"/>
        <v>0</v>
      </c>
      <c r="CJ138" s="83">
        <f t="shared" si="419"/>
        <v>0</v>
      </c>
      <c r="CK138" s="83">
        <f t="shared" si="419"/>
        <v>0</v>
      </c>
      <c r="CL138" s="83">
        <f t="shared" si="419"/>
        <v>0</v>
      </c>
      <c r="CM138" s="83">
        <f t="shared" si="419"/>
        <v>0</v>
      </c>
      <c r="CN138" s="83">
        <f t="shared" si="419"/>
        <v>0</v>
      </c>
      <c r="CO138" s="83">
        <f t="shared" si="419"/>
        <v>0</v>
      </c>
      <c r="CP138" s="83">
        <f t="shared" si="419"/>
        <v>0</v>
      </c>
      <c r="CQ138" s="83">
        <f t="shared" si="419"/>
        <v>1.3519871605836412E-2</v>
      </c>
      <c r="CR138" s="24">
        <f t="shared" si="419"/>
        <v>0</v>
      </c>
      <c r="CS138" s="24">
        <f t="shared" si="419"/>
        <v>0</v>
      </c>
      <c r="CT138" s="24">
        <f t="shared" si="419"/>
        <v>0</v>
      </c>
      <c r="CU138" s="24">
        <f t="shared" si="419"/>
        <v>0</v>
      </c>
      <c r="CV138" s="24">
        <f t="shared" si="419"/>
        <v>0</v>
      </c>
      <c r="CW138" s="24">
        <f t="shared" si="419"/>
        <v>0</v>
      </c>
      <c r="CX138" s="24">
        <f t="shared" si="419"/>
        <v>0</v>
      </c>
      <c r="CY138" s="24">
        <f t="shared" si="419"/>
        <v>0</v>
      </c>
      <c r="CZ138" s="24">
        <f t="shared" si="419"/>
        <v>0</v>
      </c>
      <c r="DA138" s="24">
        <f t="shared" si="419"/>
        <v>0</v>
      </c>
      <c r="DB138" s="24">
        <f t="shared" si="419"/>
        <v>7.411128967520296E-3</v>
      </c>
      <c r="DC138" s="26">
        <f t="shared" si="433"/>
        <v>1.7394021580064777E-2</v>
      </c>
      <c r="DD138" s="26">
        <f t="shared" si="433"/>
        <v>2.4224955880607111E-2</v>
      </c>
      <c r="DE138" s="26">
        <f t="shared" si="433"/>
        <v>2.3051835769359322E-2</v>
      </c>
      <c r="DF138" s="26">
        <f t="shared" si="433"/>
        <v>1.7138491631189287E-2</v>
      </c>
      <c r="DG138" s="26">
        <f t="shared" si="433"/>
        <v>1.5874894723829802E-2</v>
      </c>
      <c r="DH138" s="26">
        <f t="shared" si="433"/>
        <v>1.8406050352538256E-2</v>
      </c>
      <c r="DI138" s="26">
        <f t="shared" si="433"/>
        <v>1.9739742614148858E-2</v>
      </c>
      <c r="DJ138" s="26">
        <f t="shared" si="433"/>
        <v>1.8441944040638352E-2</v>
      </c>
      <c r="DK138" s="26">
        <f t="shared" si="433"/>
        <v>1.7987885318241786E-2</v>
      </c>
      <c r="DL138" s="26">
        <f t="shared" si="433"/>
        <v>1.9534684524477042E-2</v>
      </c>
      <c r="DM138" s="26">
        <f t="shared" si="433"/>
        <v>2.4177226496289894E-2</v>
      </c>
      <c r="DN138" s="26">
        <f t="shared" si="433"/>
        <v>1.8799944054417553E-2</v>
      </c>
      <c r="DO138" s="26">
        <f t="shared" si="433"/>
        <v>1.761678190400064E-2</v>
      </c>
      <c r="DP138" s="26">
        <f t="shared" si="433"/>
        <v>1.6478048880401882E-2</v>
      </c>
      <c r="DQ138" s="26">
        <v>1.8411776042405452E-2</v>
      </c>
      <c r="DR138" s="26">
        <v>1.8981941461123128E-2</v>
      </c>
      <c r="DS138" s="26">
        <v>2.3219746708722493E-2</v>
      </c>
      <c r="DT138" s="26">
        <v>1.7801458089308053E-2</v>
      </c>
      <c r="DU138" s="26">
        <v>1.7499246640824462E-2</v>
      </c>
      <c r="DV138" s="26">
        <v>1.8257083422617382E-2</v>
      </c>
      <c r="DW138" s="26">
        <f t="shared" si="433"/>
        <v>0</v>
      </c>
      <c r="DX138" s="26">
        <f t="shared" si="433"/>
        <v>0</v>
      </c>
      <c r="DY138" s="26">
        <f t="shared" si="433"/>
        <v>0</v>
      </c>
      <c r="DZ138" s="26">
        <f t="shared" si="420"/>
        <v>0</v>
      </c>
      <c r="EA138" s="26">
        <f t="shared" si="420"/>
        <v>0</v>
      </c>
      <c r="EB138" s="26">
        <f t="shared" si="420"/>
        <v>2.9198897175376749E-2</v>
      </c>
      <c r="EC138" s="26">
        <f t="shared" si="420"/>
        <v>2.2450320148776529E-2</v>
      </c>
      <c r="ED138" s="26">
        <f t="shared" si="420"/>
        <v>2.6581543975770772E-2</v>
      </c>
      <c r="EE138" s="26">
        <f t="shared" si="420"/>
        <v>4.4190549830886286E-2</v>
      </c>
      <c r="EF138" s="26">
        <f t="shared" si="420"/>
        <v>2.8368420274328059E-2</v>
      </c>
      <c r="EG138" s="26">
        <f t="shared" si="420"/>
        <v>7.6537259513614328E-2</v>
      </c>
      <c r="EH138" s="26">
        <f t="shared" si="420"/>
        <v>9.6483052650498634E-3</v>
      </c>
      <c r="EI138" s="26">
        <f t="shared" si="420"/>
        <v>6.1141736043413423E-3</v>
      </c>
      <c r="EJ138" s="26">
        <f t="shared" si="420"/>
        <v>1.0069947815046682E-2</v>
      </c>
      <c r="EK138" s="26">
        <f t="shared" si="420"/>
        <v>1.7698555745664386E-2</v>
      </c>
      <c r="EL138" s="26">
        <f t="shared" si="420"/>
        <v>9.6694684321633334E-3</v>
      </c>
      <c r="EM138" s="26">
        <f t="shared" si="420"/>
        <v>0</v>
      </c>
      <c r="EN138" s="26">
        <f t="shared" si="420"/>
        <v>0</v>
      </c>
      <c r="EO138" s="26">
        <f t="shared" si="420"/>
        <v>0</v>
      </c>
      <c r="EP138" s="26">
        <f t="shared" si="420"/>
        <v>0</v>
      </c>
      <c r="EQ138" s="26">
        <f t="shared" si="420"/>
        <v>0</v>
      </c>
      <c r="ER138" s="27">
        <v>0</v>
      </c>
      <c r="ES138" s="27">
        <v>0</v>
      </c>
      <c r="ET138" s="27">
        <v>0</v>
      </c>
      <c r="EU138" s="27">
        <v>0</v>
      </c>
      <c r="EV138" s="27">
        <v>0</v>
      </c>
      <c r="EW138" s="27">
        <v>0</v>
      </c>
      <c r="EX138" s="27">
        <v>0</v>
      </c>
      <c r="EY138" s="27">
        <v>0</v>
      </c>
      <c r="EZ138" s="27">
        <v>0</v>
      </c>
      <c r="FA138" s="27">
        <v>0</v>
      </c>
      <c r="FB138" s="27">
        <v>0</v>
      </c>
      <c r="FC138" s="27">
        <v>0</v>
      </c>
      <c r="FD138" s="27">
        <v>0</v>
      </c>
      <c r="FE138" s="27">
        <v>0</v>
      </c>
      <c r="FF138" s="27">
        <v>0</v>
      </c>
      <c r="FG138" s="27">
        <v>0</v>
      </c>
      <c r="FH138" s="27">
        <v>0</v>
      </c>
      <c r="FI138" s="27">
        <v>0</v>
      </c>
      <c r="FJ138" s="27">
        <v>0</v>
      </c>
      <c r="FK138" s="27">
        <v>0</v>
      </c>
      <c r="FL138" s="27">
        <v>0</v>
      </c>
      <c r="FM138" s="27">
        <v>0</v>
      </c>
      <c r="FN138" s="27">
        <v>0</v>
      </c>
      <c r="FO138" s="27">
        <v>0</v>
      </c>
      <c r="FP138" s="27">
        <v>0</v>
      </c>
      <c r="FQ138" s="27">
        <v>0</v>
      </c>
      <c r="FR138" s="27">
        <v>0</v>
      </c>
      <c r="FS138" s="27">
        <v>0</v>
      </c>
      <c r="FT138" s="27">
        <v>0</v>
      </c>
      <c r="FU138" s="27">
        <v>0</v>
      </c>
      <c r="FV138" s="27">
        <f t="shared" si="427"/>
        <v>0</v>
      </c>
      <c r="FW138" s="27">
        <f t="shared" si="421"/>
        <v>0</v>
      </c>
      <c r="FX138" s="27">
        <f t="shared" si="421"/>
        <v>0</v>
      </c>
      <c r="FY138" s="27">
        <f t="shared" si="421"/>
        <v>0</v>
      </c>
      <c r="FZ138" s="27">
        <f t="shared" si="421"/>
        <v>0</v>
      </c>
      <c r="GA138" s="27">
        <f t="shared" si="421"/>
        <v>0</v>
      </c>
      <c r="GB138" s="27">
        <f t="shared" si="421"/>
        <v>0</v>
      </c>
      <c r="GC138" s="27">
        <f t="shared" si="421"/>
        <v>0</v>
      </c>
      <c r="GD138" s="27">
        <f t="shared" si="421"/>
        <v>0</v>
      </c>
      <c r="GE138" s="27">
        <f t="shared" si="421"/>
        <v>0</v>
      </c>
      <c r="GF138" s="27">
        <f t="shared" si="421"/>
        <v>0</v>
      </c>
      <c r="GG138" s="27">
        <f t="shared" si="421"/>
        <v>0</v>
      </c>
      <c r="GH138" s="27">
        <f t="shared" si="421"/>
        <v>0</v>
      </c>
      <c r="GI138" s="27">
        <f t="shared" si="421"/>
        <v>0</v>
      </c>
      <c r="GJ138" s="27">
        <f t="shared" si="421"/>
        <v>0</v>
      </c>
      <c r="GK138" s="27">
        <f t="shared" si="421"/>
        <v>0</v>
      </c>
      <c r="GL138" s="27">
        <f t="shared" si="421"/>
        <v>0</v>
      </c>
      <c r="GM138" s="27">
        <f t="shared" si="421"/>
        <v>0</v>
      </c>
      <c r="GN138" s="27">
        <f t="shared" si="421"/>
        <v>0</v>
      </c>
      <c r="GO138" s="27">
        <f t="shared" si="421"/>
        <v>0</v>
      </c>
      <c r="GP138" s="27">
        <f t="shared" si="421"/>
        <v>0</v>
      </c>
      <c r="GQ138" s="27">
        <f t="shared" si="421"/>
        <v>0</v>
      </c>
      <c r="GR138" s="27">
        <f t="shared" si="421"/>
        <v>0</v>
      </c>
      <c r="GS138" s="27">
        <f t="shared" si="421"/>
        <v>0</v>
      </c>
      <c r="GT138" s="27">
        <f t="shared" si="421"/>
        <v>0</v>
      </c>
      <c r="GU138" s="27">
        <f t="shared" si="421"/>
        <v>0</v>
      </c>
      <c r="GV138" s="27">
        <f t="shared" si="421"/>
        <v>0</v>
      </c>
      <c r="GW138" s="27">
        <f t="shared" si="421"/>
        <v>0</v>
      </c>
      <c r="GX138" s="27">
        <f t="shared" si="421"/>
        <v>0</v>
      </c>
      <c r="GY138" s="27">
        <f t="shared" si="421"/>
        <v>0</v>
      </c>
      <c r="GZ138" s="27">
        <f t="shared" si="428"/>
        <v>0</v>
      </c>
      <c r="HA138" s="27">
        <f t="shared" si="422"/>
        <v>0</v>
      </c>
      <c r="HB138" s="27">
        <f t="shared" si="422"/>
        <v>0</v>
      </c>
      <c r="HC138" s="27">
        <f t="shared" si="422"/>
        <v>0</v>
      </c>
      <c r="HD138" s="27">
        <f t="shared" si="422"/>
        <v>0</v>
      </c>
      <c r="HE138" s="27">
        <f t="shared" si="422"/>
        <v>0</v>
      </c>
      <c r="HF138" s="27">
        <f t="shared" si="422"/>
        <v>0</v>
      </c>
      <c r="HG138" s="27">
        <f t="shared" si="422"/>
        <v>0</v>
      </c>
      <c r="HH138" s="27">
        <f t="shared" si="422"/>
        <v>0</v>
      </c>
      <c r="HI138" s="27">
        <f t="shared" si="422"/>
        <v>0</v>
      </c>
      <c r="HJ138" s="27">
        <f t="shared" si="422"/>
        <v>0</v>
      </c>
      <c r="HK138" s="27">
        <f t="shared" si="422"/>
        <v>0</v>
      </c>
      <c r="HL138" s="27">
        <f t="shared" si="422"/>
        <v>0</v>
      </c>
      <c r="HM138" s="27">
        <f t="shared" si="422"/>
        <v>0</v>
      </c>
      <c r="HN138" s="27">
        <f t="shared" si="422"/>
        <v>0</v>
      </c>
      <c r="HO138" s="27">
        <f t="shared" si="422"/>
        <v>0</v>
      </c>
      <c r="HP138" s="27">
        <f t="shared" si="422"/>
        <v>0</v>
      </c>
      <c r="HQ138" s="27">
        <f t="shared" si="422"/>
        <v>0</v>
      </c>
      <c r="HR138" s="27">
        <f t="shared" si="422"/>
        <v>0</v>
      </c>
      <c r="HS138" s="27">
        <f t="shared" si="422"/>
        <v>0</v>
      </c>
      <c r="HT138" s="27">
        <f t="shared" si="422"/>
        <v>0</v>
      </c>
      <c r="HU138" s="27">
        <f t="shared" si="422"/>
        <v>0</v>
      </c>
      <c r="HV138" s="27">
        <f t="shared" si="422"/>
        <v>0</v>
      </c>
      <c r="HW138" s="27">
        <f t="shared" si="422"/>
        <v>0</v>
      </c>
      <c r="HX138" s="27">
        <f t="shared" si="422"/>
        <v>0</v>
      </c>
      <c r="HY138" s="27">
        <f t="shared" si="422"/>
        <v>0</v>
      </c>
      <c r="HZ138" s="27">
        <f t="shared" si="422"/>
        <v>0</v>
      </c>
      <c r="IA138" s="27">
        <f t="shared" si="422"/>
        <v>0</v>
      </c>
      <c r="IB138" s="27">
        <f t="shared" si="422"/>
        <v>0</v>
      </c>
      <c r="IC138" s="27">
        <f t="shared" si="422"/>
        <v>0</v>
      </c>
      <c r="ID138" s="27">
        <f t="shared" si="422"/>
        <v>0</v>
      </c>
      <c r="IE138" s="27">
        <f t="shared" si="422"/>
        <v>0</v>
      </c>
      <c r="IF138" s="27">
        <f t="shared" si="422"/>
        <v>0</v>
      </c>
      <c r="IG138" s="27">
        <f t="shared" si="422"/>
        <v>0</v>
      </c>
      <c r="IH138" s="27">
        <f t="shared" si="422"/>
        <v>0</v>
      </c>
      <c r="II138" s="27">
        <f t="shared" si="422"/>
        <v>0</v>
      </c>
      <c r="IJ138" s="27">
        <f t="shared" si="422"/>
        <v>0</v>
      </c>
      <c r="IK138" s="27">
        <f t="shared" si="422"/>
        <v>0</v>
      </c>
      <c r="IL138" s="27">
        <f t="shared" si="422"/>
        <v>0</v>
      </c>
      <c r="IM138" s="27">
        <f t="shared" si="422"/>
        <v>0</v>
      </c>
      <c r="IN138" s="27">
        <f t="shared" si="422"/>
        <v>0</v>
      </c>
      <c r="IO138" s="27">
        <f t="shared" si="422"/>
        <v>0</v>
      </c>
      <c r="IP138" s="27">
        <f t="shared" si="422"/>
        <v>0</v>
      </c>
      <c r="IQ138" s="27">
        <f t="shared" si="422"/>
        <v>0</v>
      </c>
      <c r="IR138" s="27">
        <f t="shared" si="422"/>
        <v>0</v>
      </c>
      <c r="IS138" s="27">
        <f t="shared" si="422"/>
        <v>0</v>
      </c>
      <c r="IT138" s="27">
        <f t="shared" si="429"/>
        <v>0</v>
      </c>
      <c r="IU138" s="27">
        <f t="shared" si="423"/>
        <v>3.1538575553295514E-3</v>
      </c>
      <c r="IV138" s="27">
        <f t="shared" si="423"/>
        <v>2.5167292237960787E-2</v>
      </c>
      <c r="IW138" s="27">
        <f t="shared" si="423"/>
        <v>1.7925826711469844E-2</v>
      </c>
      <c r="IX138" s="27">
        <f t="shared" si="423"/>
        <v>2.670778312272809E-2</v>
      </c>
      <c r="IY138" s="27">
        <f t="shared" si="423"/>
        <v>1.5013208236276737E-3</v>
      </c>
      <c r="IZ138" s="27">
        <f t="shared" si="423"/>
        <v>2.6844627758843422E-2</v>
      </c>
      <c r="JA138" s="27">
        <f t="shared" si="423"/>
        <v>1.0630059948460922E-2</v>
      </c>
      <c r="JB138" s="27">
        <f t="shared" si="423"/>
        <v>7.8010178033643685E-3</v>
      </c>
      <c r="JC138" s="27">
        <f t="shared" si="423"/>
        <v>7.5532195239683278E-3</v>
      </c>
      <c r="JD138" s="27">
        <f t="shared" si="423"/>
        <v>7.4431574868301193E-3</v>
      </c>
      <c r="JE138" s="27">
        <f t="shared" si="423"/>
        <v>1.238312390911663E-2</v>
      </c>
      <c r="JF138" s="27">
        <f t="shared" si="423"/>
        <v>7.6066681938612409E-3</v>
      </c>
      <c r="JG138" s="27">
        <f t="shared" si="423"/>
        <v>2.3898301728810682E-2</v>
      </c>
      <c r="JH138" s="27">
        <f t="shared" si="423"/>
        <v>1.3938190962517246E-2</v>
      </c>
      <c r="JI138" s="27">
        <f t="shared" si="423"/>
        <v>1.3843672007207496E-2</v>
      </c>
      <c r="JJ138" s="27">
        <f t="shared" si="423"/>
        <v>2.1276934778763849E-2</v>
      </c>
      <c r="JK138" s="27">
        <f t="shared" si="430"/>
        <v>0</v>
      </c>
      <c r="JL138" s="27">
        <f t="shared" si="424"/>
        <v>0</v>
      </c>
      <c r="JM138" s="27">
        <f t="shared" si="424"/>
        <v>0</v>
      </c>
      <c r="JN138" s="27">
        <f t="shared" si="424"/>
        <v>0</v>
      </c>
      <c r="JO138" s="27">
        <f t="shared" si="424"/>
        <v>0</v>
      </c>
      <c r="JP138" s="27">
        <f t="shared" si="424"/>
        <v>0</v>
      </c>
      <c r="JQ138" s="27">
        <f t="shared" si="424"/>
        <v>0</v>
      </c>
      <c r="JR138" s="27">
        <f t="shared" si="424"/>
        <v>0</v>
      </c>
      <c r="JS138" s="27">
        <f t="shared" si="424"/>
        <v>0</v>
      </c>
      <c r="JT138" s="27">
        <f t="shared" si="424"/>
        <v>0</v>
      </c>
      <c r="JU138" s="27">
        <f t="shared" si="424"/>
        <v>0</v>
      </c>
      <c r="JV138" s="27">
        <f t="shared" si="424"/>
        <v>0</v>
      </c>
      <c r="JW138" s="27">
        <f t="shared" si="424"/>
        <v>0</v>
      </c>
      <c r="JX138" s="27">
        <f t="shared" si="424"/>
        <v>0</v>
      </c>
      <c r="JY138" s="27">
        <f t="shared" si="424"/>
        <v>0</v>
      </c>
      <c r="JZ138" s="27">
        <f t="shared" si="424"/>
        <v>0</v>
      </c>
      <c r="KA138" s="27">
        <f t="shared" si="424"/>
        <v>0</v>
      </c>
      <c r="KB138" s="27">
        <f t="shared" si="424"/>
        <v>0</v>
      </c>
      <c r="KC138" s="27">
        <f t="shared" ref="JM138:LS140" si="434">KC50</f>
        <v>0</v>
      </c>
      <c r="KD138" s="27">
        <f t="shared" si="434"/>
        <v>0</v>
      </c>
      <c r="KE138" s="27">
        <f t="shared" si="434"/>
        <v>0</v>
      </c>
      <c r="KF138" s="27">
        <f t="shared" si="434"/>
        <v>0</v>
      </c>
      <c r="KG138" s="27">
        <f t="shared" si="434"/>
        <v>0</v>
      </c>
      <c r="KH138" s="27">
        <f t="shared" si="434"/>
        <v>0</v>
      </c>
      <c r="KI138" s="27">
        <f t="shared" si="434"/>
        <v>0</v>
      </c>
      <c r="KJ138" s="27">
        <f t="shared" si="434"/>
        <v>0</v>
      </c>
      <c r="KK138" s="27">
        <f t="shared" si="434"/>
        <v>0</v>
      </c>
      <c r="KL138" s="27">
        <f t="shared" si="434"/>
        <v>0</v>
      </c>
      <c r="KM138" s="238">
        <f t="shared" si="434"/>
        <v>0</v>
      </c>
      <c r="KN138" s="238">
        <f t="shared" si="434"/>
        <v>0</v>
      </c>
      <c r="KO138" s="239">
        <f t="shared" si="434"/>
        <v>0</v>
      </c>
      <c r="KP138" s="239">
        <f t="shared" si="434"/>
        <v>0</v>
      </c>
      <c r="KQ138" s="239">
        <f t="shared" si="434"/>
        <v>0</v>
      </c>
      <c r="KR138" s="239">
        <f t="shared" si="434"/>
        <v>0</v>
      </c>
      <c r="KS138" s="239">
        <f t="shared" si="434"/>
        <v>0</v>
      </c>
      <c r="KT138" s="239">
        <f t="shared" si="434"/>
        <v>0</v>
      </c>
      <c r="KU138" s="239">
        <f t="shared" si="434"/>
        <v>0</v>
      </c>
      <c r="KV138" s="239">
        <f t="shared" si="434"/>
        <v>0</v>
      </c>
      <c r="KW138" s="239">
        <f t="shared" si="434"/>
        <v>0</v>
      </c>
      <c r="KX138" s="239">
        <f t="shared" si="434"/>
        <v>0</v>
      </c>
      <c r="KY138" s="239">
        <f t="shared" si="434"/>
        <v>0</v>
      </c>
      <c r="KZ138" s="239">
        <f t="shared" si="434"/>
        <v>0</v>
      </c>
      <c r="LA138" s="239">
        <f t="shared" si="434"/>
        <v>0</v>
      </c>
      <c r="LB138" s="239">
        <f t="shared" si="434"/>
        <v>0</v>
      </c>
      <c r="LC138" s="239">
        <f t="shared" si="434"/>
        <v>0</v>
      </c>
      <c r="LD138" s="239">
        <f t="shared" si="434"/>
        <v>0</v>
      </c>
      <c r="LE138" s="239">
        <f t="shared" si="434"/>
        <v>0</v>
      </c>
      <c r="LF138" s="239">
        <f t="shared" si="434"/>
        <v>0</v>
      </c>
      <c r="LG138" s="239">
        <f t="shared" si="434"/>
        <v>0</v>
      </c>
      <c r="LH138" s="239">
        <f t="shared" si="434"/>
        <v>0</v>
      </c>
      <c r="LI138" s="239">
        <f t="shared" si="434"/>
        <v>0</v>
      </c>
      <c r="LJ138" s="239">
        <f t="shared" si="434"/>
        <v>0</v>
      </c>
      <c r="LK138" s="239">
        <f t="shared" si="434"/>
        <v>0</v>
      </c>
      <c r="LL138" s="239">
        <f t="shared" si="434"/>
        <v>0</v>
      </c>
      <c r="LM138" s="240">
        <f t="shared" si="434"/>
        <v>0</v>
      </c>
      <c r="LN138" s="240">
        <f t="shared" si="434"/>
        <v>0</v>
      </c>
      <c r="LO138" s="240">
        <f t="shared" si="434"/>
        <v>0</v>
      </c>
      <c r="LP138" s="240">
        <f t="shared" si="434"/>
        <v>0</v>
      </c>
      <c r="LQ138" s="240">
        <f t="shared" si="434"/>
        <v>0</v>
      </c>
      <c r="LR138" s="240">
        <f t="shared" si="434"/>
        <v>0</v>
      </c>
      <c r="LS138" s="240">
        <f t="shared" si="434"/>
        <v>0</v>
      </c>
      <c r="LT138" s="127">
        <f t="shared" si="431"/>
        <v>0</v>
      </c>
      <c r="LU138" s="127">
        <f t="shared" si="425"/>
        <v>0</v>
      </c>
      <c r="LV138" s="127">
        <f t="shared" si="425"/>
        <v>0</v>
      </c>
      <c r="LW138" s="127">
        <f t="shared" si="425"/>
        <v>0</v>
      </c>
      <c r="LX138" s="127">
        <f t="shared" si="425"/>
        <v>0</v>
      </c>
      <c r="LY138" s="127">
        <f t="shared" si="425"/>
        <v>0</v>
      </c>
      <c r="LZ138" s="127">
        <f t="shared" si="425"/>
        <v>0</v>
      </c>
      <c r="MA138" s="127">
        <f t="shared" si="425"/>
        <v>0</v>
      </c>
      <c r="MB138" s="127">
        <f t="shared" si="425"/>
        <v>0</v>
      </c>
      <c r="MC138" s="127">
        <f t="shared" si="425"/>
        <v>0</v>
      </c>
      <c r="MD138" s="127">
        <f t="shared" si="425"/>
        <v>0</v>
      </c>
      <c r="ME138" s="127">
        <f t="shared" si="425"/>
        <v>0</v>
      </c>
      <c r="MF138" s="127">
        <f t="shared" si="425"/>
        <v>0</v>
      </c>
      <c r="MG138" s="127">
        <f t="shared" si="425"/>
        <v>0</v>
      </c>
      <c r="MH138" s="127">
        <f t="shared" si="425"/>
        <v>0</v>
      </c>
      <c r="MI138" s="127">
        <f t="shared" si="425"/>
        <v>0</v>
      </c>
      <c r="MJ138" s="127">
        <f t="shared" si="425"/>
        <v>0</v>
      </c>
      <c r="MK138" s="127">
        <f t="shared" si="425"/>
        <v>0</v>
      </c>
      <c r="ML138" s="127">
        <f t="shared" si="425"/>
        <v>0</v>
      </c>
      <c r="MM138" s="127">
        <f t="shared" si="425"/>
        <v>0</v>
      </c>
      <c r="MN138" s="127">
        <f t="shared" si="425"/>
        <v>0</v>
      </c>
      <c r="MO138" s="127">
        <f t="shared" si="425"/>
        <v>0</v>
      </c>
      <c r="MP138" s="127">
        <f t="shared" si="425"/>
        <v>0</v>
      </c>
      <c r="MQ138" s="127">
        <f t="shared" si="425"/>
        <v>0</v>
      </c>
      <c r="MR138" s="127">
        <f t="shared" si="425"/>
        <v>0</v>
      </c>
      <c r="MS138" s="127">
        <f t="shared" si="425"/>
        <v>0</v>
      </c>
      <c r="MT138" s="127">
        <f t="shared" si="425"/>
        <v>0</v>
      </c>
      <c r="MU138" s="127">
        <f t="shared" si="425"/>
        <v>0</v>
      </c>
      <c r="MV138" s="127">
        <f t="shared" si="425"/>
        <v>0</v>
      </c>
      <c r="MW138" s="127">
        <f t="shared" si="425"/>
        <v>0</v>
      </c>
      <c r="MX138" s="127">
        <f t="shared" si="425"/>
        <v>0</v>
      </c>
      <c r="MY138" s="127">
        <f t="shared" si="425"/>
        <v>0</v>
      </c>
      <c r="MZ138" s="127">
        <f t="shared" si="425"/>
        <v>0</v>
      </c>
      <c r="NA138" s="127">
        <f t="shared" si="425"/>
        <v>0</v>
      </c>
      <c r="NB138" s="127">
        <f t="shared" si="425"/>
        <v>0</v>
      </c>
      <c r="NC138" s="127">
        <f t="shared" si="425"/>
        <v>0</v>
      </c>
      <c r="ND138" s="127">
        <f t="shared" si="425"/>
        <v>0</v>
      </c>
      <c r="NE138" s="127">
        <f t="shared" si="425"/>
        <v>0</v>
      </c>
    </row>
    <row r="139" spans="1:369" s="38" customFormat="1">
      <c r="A139" s="24" t="s">
        <v>219</v>
      </c>
      <c r="B139" s="24">
        <f t="shared" si="426"/>
        <v>7.7544505755950359</v>
      </c>
      <c r="C139" s="24">
        <f t="shared" si="426"/>
        <v>7.8409908651476021</v>
      </c>
      <c r="D139" s="24">
        <f t="shared" si="426"/>
        <v>8.1912583990614092</v>
      </c>
      <c r="E139" s="24">
        <f t="shared" si="426"/>
        <v>7.4318560627855499</v>
      </c>
      <c r="F139" s="24">
        <f t="shared" si="426"/>
        <v>8.8372027835757354</v>
      </c>
      <c r="G139" s="24">
        <f t="shared" si="426"/>
        <v>8.3678693633000663</v>
      </c>
      <c r="H139" s="24">
        <f t="shared" si="426"/>
        <v>8.3421728544088491</v>
      </c>
      <c r="I139" s="24">
        <f t="shared" si="426"/>
        <v>7.9715683599445653</v>
      </c>
      <c r="J139" s="24">
        <f t="shared" si="426"/>
        <v>8.2374441106139553</v>
      </c>
      <c r="K139" s="24">
        <f t="shared" si="426"/>
        <v>8.3464629750585591</v>
      </c>
      <c r="L139" s="24">
        <f t="shared" si="426"/>
        <v>8.4119393286502735</v>
      </c>
      <c r="M139" s="24">
        <f t="shared" si="426"/>
        <v>7.8879077358981045</v>
      </c>
      <c r="N139" s="24">
        <f t="shared" si="426"/>
        <v>7.9808071003550483</v>
      </c>
      <c r="O139" s="24">
        <f t="shared" si="426"/>
        <v>8.3434307233952207</v>
      </c>
      <c r="P139" s="24">
        <f t="shared" si="426"/>
        <v>9.1979679842840927</v>
      </c>
      <c r="Q139" s="24">
        <f t="shared" si="426"/>
        <v>8.1939615928105756</v>
      </c>
      <c r="R139" s="24">
        <f t="shared" si="433"/>
        <v>8.0864106073351305</v>
      </c>
      <c r="S139" s="24">
        <f t="shared" si="433"/>
        <v>8.0565144174056282</v>
      </c>
      <c r="T139" s="24">
        <f t="shared" si="433"/>
        <v>8.8619741729482211</v>
      </c>
      <c r="U139" s="24">
        <f t="shared" si="433"/>
        <v>9.5806187492791324</v>
      </c>
      <c r="V139" s="24">
        <f t="shared" si="433"/>
        <v>11.572379740574874</v>
      </c>
      <c r="W139" s="24">
        <f t="shared" si="433"/>
        <v>11.174511348661234</v>
      </c>
      <c r="X139" s="24">
        <f t="shared" si="433"/>
        <v>11.490986777430271</v>
      </c>
      <c r="Y139" s="24">
        <f t="shared" si="433"/>
        <v>11.329567365434173</v>
      </c>
      <c r="Z139" s="24">
        <f t="shared" si="433"/>
        <v>12.065002909068182</v>
      </c>
      <c r="AA139" s="24">
        <f t="shared" si="433"/>
        <v>11.876516637737391</v>
      </c>
      <c r="AB139" s="24">
        <f t="shared" si="433"/>
        <v>8.0868817109823734</v>
      </c>
      <c r="AC139" s="24">
        <f t="shared" si="433"/>
        <v>9.5455777399643651</v>
      </c>
      <c r="AD139" s="24">
        <f t="shared" si="433"/>
        <v>12.329940576236813</v>
      </c>
      <c r="AE139" s="24">
        <f t="shared" si="433"/>
        <v>11.144558714015067</v>
      </c>
      <c r="AF139" s="24">
        <f t="shared" si="433"/>
        <v>11.27827332610976</v>
      </c>
      <c r="AG139" s="24">
        <f t="shared" si="433"/>
        <v>11.72551338356166</v>
      </c>
      <c r="AH139" s="24">
        <f t="shared" si="433"/>
        <v>11.470289008568765</v>
      </c>
      <c r="AI139" s="24">
        <f t="shared" si="433"/>
        <v>11.762812726669024</v>
      </c>
      <c r="AJ139" s="24">
        <f t="shared" si="433"/>
        <v>7.8236688552028726</v>
      </c>
      <c r="AK139" s="24">
        <f t="shared" si="433"/>
        <v>7.7396663589790977</v>
      </c>
      <c r="AL139" s="24">
        <f t="shared" si="433"/>
        <v>10.121495978260148</v>
      </c>
      <c r="AM139" s="24">
        <f t="shared" si="433"/>
        <v>8.1118153117732081</v>
      </c>
      <c r="AN139" s="24">
        <f t="shared" si="433"/>
        <v>9.1433774197342057</v>
      </c>
      <c r="AO139" s="24">
        <f t="shared" si="433"/>
        <v>9.76362134808676</v>
      </c>
      <c r="AP139" s="24">
        <f t="shared" si="433"/>
        <v>10.706926906303664</v>
      </c>
      <c r="AQ139" s="24">
        <f t="shared" si="433"/>
        <v>8.0368425462177466</v>
      </c>
      <c r="AR139" s="24">
        <f t="shared" si="433"/>
        <v>7.9832488230215075</v>
      </c>
      <c r="AS139" s="24">
        <f t="shared" si="433"/>
        <v>7.961369844237832</v>
      </c>
      <c r="AT139" s="24">
        <f t="shared" si="433"/>
        <v>9.0666791533558762</v>
      </c>
      <c r="AU139" s="24">
        <f t="shared" si="433"/>
        <v>8.9435882575102639</v>
      </c>
      <c r="AV139" s="24">
        <f t="shared" si="433"/>
        <v>8.4973248793392404</v>
      </c>
      <c r="AW139" s="24">
        <f t="shared" si="433"/>
        <v>13.282569959934376</v>
      </c>
      <c r="AX139" s="83">
        <f t="shared" si="433"/>
        <v>12.236522528993797</v>
      </c>
      <c r="AY139" s="83">
        <f t="shared" si="419"/>
        <v>12.29718791355535</v>
      </c>
      <c r="AZ139" s="83">
        <f t="shared" si="419"/>
        <v>12.129721997302729</v>
      </c>
      <c r="BA139" s="83">
        <f t="shared" si="419"/>
        <v>12.384555507238273</v>
      </c>
      <c r="BB139" s="83">
        <f t="shared" si="419"/>
        <v>12.258509069142169</v>
      </c>
      <c r="BC139" s="83">
        <f t="shared" si="419"/>
        <v>12.212875947238842</v>
      </c>
      <c r="BD139" s="83">
        <f t="shared" ref="AY139:DB140" si="435">BD51</f>
        <v>12.278463124338034</v>
      </c>
      <c r="BE139" s="83">
        <f t="shared" si="435"/>
        <v>12.245874370237027</v>
      </c>
      <c r="BF139" s="83">
        <f t="shared" si="435"/>
        <v>12.084330192345464</v>
      </c>
      <c r="BG139" s="83">
        <f t="shared" si="435"/>
        <v>12.173520987277897</v>
      </c>
      <c r="BH139" s="83">
        <f t="shared" si="435"/>
        <v>12.078170564624513</v>
      </c>
      <c r="BI139" s="83">
        <f t="shared" si="435"/>
        <v>12.365164529932327</v>
      </c>
      <c r="BJ139" s="83">
        <f t="shared" si="435"/>
        <v>4.4694878868264123</v>
      </c>
      <c r="BK139" s="83">
        <f t="shared" si="435"/>
        <v>6.7113238137881828</v>
      </c>
      <c r="BL139" s="83">
        <f t="shared" si="435"/>
        <v>4.993442169334922</v>
      </c>
      <c r="BM139" s="83">
        <f t="shared" si="435"/>
        <v>5.3429326603321909</v>
      </c>
      <c r="BN139" s="83">
        <f t="shared" si="435"/>
        <v>8.1112720342869693</v>
      </c>
      <c r="BO139" s="83">
        <f t="shared" si="435"/>
        <v>5.5477342679232251</v>
      </c>
      <c r="BP139" s="83">
        <f t="shared" si="435"/>
        <v>11.892210551955996</v>
      </c>
      <c r="BQ139" s="83">
        <f t="shared" si="435"/>
        <v>12.30881316873065</v>
      </c>
      <c r="BR139" s="83">
        <f t="shared" si="435"/>
        <v>10.274414065876686</v>
      </c>
      <c r="BS139" s="83">
        <f t="shared" si="435"/>
        <v>11.905790398354931</v>
      </c>
      <c r="BT139" s="83">
        <f t="shared" si="435"/>
        <v>12.368297591559894</v>
      </c>
      <c r="BU139" s="83">
        <f t="shared" si="435"/>
        <v>12.171694850153132</v>
      </c>
      <c r="BV139" s="83">
        <f t="shared" si="435"/>
        <v>11.285978637405139</v>
      </c>
      <c r="BW139" s="83">
        <f t="shared" si="435"/>
        <v>11.817188922010063</v>
      </c>
      <c r="BX139" s="83">
        <f t="shared" si="435"/>
        <v>11.85304025551288</v>
      </c>
      <c r="BY139" s="83">
        <f t="shared" si="435"/>
        <v>11.789133217374912</v>
      </c>
      <c r="BZ139" s="83">
        <f t="shared" si="435"/>
        <v>12.161695367714962</v>
      </c>
      <c r="CA139" s="83">
        <f t="shared" si="435"/>
        <v>12.135420889815991</v>
      </c>
      <c r="CB139" s="83">
        <f t="shared" si="435"/>
        <v>12.061639639471219</v>
      </c>
      <c r="CC139" s="83">
        <f t="shared" si="435"/>
        <v>11.895665562956085</v>
      </c>
      <c r="CD139" s="83">
        <f t="shared" si="435"/>
        <v>11.862917807547227</v>
      </c>
      <c r="CE139" s="83">
        <f t="shared" si="435"/>
        <v>11.254005916561907</v>
      </c>
      <c r="CF139" s="83">
        <f t="shared" si="435"/>
        <v>12.226260729222437</v>
      </c>
      <c r="CG139" s="83">
        <f t="shared" si="435"/>
        <v>12.789392940566652</v>
      </c>
      <c r="CH139" s="83">
        <f t="shared" si="435"/>
        <v>11.026149775438506</v>
      </c>
      <c r="CI139" s="83">
        <f t="shared" si="435"/>
        <v>10.866806120875914</v>
      </c>
      <c r="CJ139" s="83">
        <f t="shared" si="435"/>
        <v>12.191310025236826</v>
      </c>
      <c r="CK139" s="83">
        <f t="shared" si="435"/>
        <v>12.3595527686729</v>
      </c>
      <c r="CL139" s="83">
        <f t="shared" si="435"/>
        <v>12.156701940341243</v>
      </c>
      <c r="CM139" s="83">
        <f t="shared" si="435"/>
        <v>11.917472293952008</v>
      </c>
      <c r="CN139" s="83">
        <f t="shared" si="435"/>
        <v>11.862994721203089</v>
      </c>
      <c r="CO139" s="83">
        <f t="shared" si="435"/>
        <v>12.650516747849807</v>
      </c>
      <c r="CP139" s="83">
        <f t="shared" si="435"/>
        <v>12.550049782998634</v>
      </c>
      <c r="CQ139" s="83">
        <f t="shared" si="435"/>
        <v>12.409618880373337</v>
      </c>
      <c r="CR139" s="24">
        <f t="shared" si="435"/>
        <v>9.5920542681854464</v>
      </c>
      <c r="CS139" s="24">
        <f t="shared" si="435"/>
        <v>10.929450349661968</v>
      </c>
      <c r="CT139" s="24">
        <f t="shared" si="435"/>
        <v>11.629528433567508</v>
      </c>
      <c r="CU139" s="24">
        <f t="shared" si="435"/>
        <v>11.112023414717086</v>
      </c>
      <c r="CV139" s="24">
        <f t="shared" si="435"/>
        <v>10.269710976311648</v>
      </c>
      <c r="CW139" s="24">
        <f t="shared" si="435"/>
        <v>11.319998617988894</v>
      </c>
      <c r="CX139" s="24">
        <f t="shared" si="435"/>
        <v>9.8798507318273927</v>
      </c>
      <c r="CY139" s="24">
        <f t="shared" si="435"/>
        <v>10.119425848557126</v>
      </c>
      <c r="CZ139" s="24">
        <f t="shared" si="435"/>
        <v>10.234436202206789</v>
      </c>
      <c r="DA139" s="24">
        <f t="shared" si="435"/>
        <v>8.0212033790064527</v>
      </c>
      <c r="DB139" s="24">
        <f t="shared" si="435"/>
        <v>10.813182876516771</v>
      </c>
      <c r="DC139" s="26">
        <f t="shared" si="433"/>
        <v>10.030565483077828</v>
      </c>
      <c r="DD139" s="26">
        <f t="shared" si="433"/>
        <v>9.8762477620451801</v>
      </c>
      <c r="DE139" s="26">
        <f t="shared" si="433"/>
        <v>9.9519638553596206</v>
      </c>
      <c r="DF139" s="26">
        <f t="shared" si="433"/>
        <v>10.219328594592058</v>
      </c>
      <c r="DG139" s="26">
        <f t="shared" si="433"/>
        <v>10.026598527974139</v>
      </c>
      <c r="DH139" s="26">
        <f t="shared" si="433"/>
        <v>9.2931391029734787</v>
      </c>
      <c r="DI139" s="26">
        <f t="shared" si="433"/>
        <v>9.1751291733971776</v>
      </c>
      <c r="DJ139" s="26">
        <f t="shared" si="433"/>
        <v>8.984485891124244</v>
      </c>
      <c r="DK139" s="26">
        <f t="shared" si="433"/>
        <v>8.9651590850397902</v>
      </c>
      <c r="DL139" s="26">
        <f t="shared" si="433"/>
        <v>9.0664432762795304</v>
      </c>
      <c r="DM139" s="26">
        <f t="shared" si="433"/>
        <v>9.6029738243294638</v>
      </c>
      <c r="DN139" s="26">
        <f t="shared" si="433"/>
        <v>9.7736919772699498</v>
      </c>
      <c r="DO139" s="26">
        <f t="shared" si="433"/>
        <v>10.071020053861073</v>
      </c>
      <c r="DP139" s="26">
        <f t="shared" si="433"/>
        <v>10.078440011326725</v>
      </c>
      <c r="DQ139" s="26">
        <v>9.2056397207126661</v>
      </c>
      <c r="DR139" s="26">
        <v>8.5419839310936947</v>
      </c>
      <c r="DS139" s="26">
        <v>8.0032949891142877</v>
      </c>
      <c r="DT139" s="26">
        <v>8.6035605060234062</v>
      </c>
      <c r="DU139" s="26">
        <v>8.9612101867274614</v>
      </c>
      <c r="DV139" s="26">
        <v>8.9504686799749624</v>
      </c>
      <c r="DW139" s="26">
        <f t="shared" si="433"/>
        <v>9.5858053065892026</v>
      </c>
      <c r="DX139" s="26">
        <f t="shared" si="433"/>
        <v>10.658133568116636</v>
      </c>
      <c r="DY139" s="26">
        <f t="shared" si="433"/>
        <v>11.081106461344364</v>
      </c>
      <c r="DZ139" s="26">
        <f t="shared" si="433"/>
        <v>10.906668331981171</v>
      </c>
      <c r="EA139" s="26">
        <f t="shared" si="433"/>
        <v>10.18439841882115</v>
      </c>
      <c r="EB139" s="26">
        <f t="shared" si="433"/>
        <v>7.8063664737499252</v>
      </c>
      <c r="EC139" s="26">
        <f t="shared" si="433"/>
        <v>8.0134925578450389</v>
      </c>
      <c r="ED139" s="26">
        <f t="shared" si="433"/>
        <v>7.322819310286639</v>
      </c>
      <c r="EE139" s="26">
        <f t="shared" si="433"/>
        <v>9.0235241628092862</v>
      </c>
      <c r="EF139" s="26">
        <f t="shared" si="433"/>
        <v>7.3072818425329471</v>
      </c>
      <c r="EG139" s="26">
        <f t="shared" si="433"/>
        <v>7.2281692192825426</v>
      </c>
      <c r="EH139" s="26">
        <f t="shared" si="433"/>
        <v>11.777398705422124</v>
      </c>
      <c r="EI139" s="26">
        <f t="shared" si="433"/>
        <v>11.906236640402511</v>
      </c>
      <c r="EJ139" s="26">
        <f t="shared" si="433"/>
        <v>10.248444737671665</v>
      </c>
      <c r="EK139" s="26">
        <f t="shared" si="433"/>
        <v>11.293562706208421</v>
      </c>
      <c r="EL139" s="26">
        <f t="shared" si="433"/>
        <v>10.557885429866193</v>
      </c>
      <c r="EM139" s="26">
        <f t="shared" si="433"/>
        <v>9.7105741694167822</v>
      </c>
      <c r="EN139" s="26">
        <f t="shared" si="433"/>
        <v>9.2318723184179845</v>
      </c>
      <c r="EO139" s="26">
        <f t="shared" si="420"/>
        <v>9.2777210497213929</v>
      </c>
      <c r="EP139" s="26">
        <f t="shared" si="420"/>
        <v>9.4265602239251098</v>
      </c>
      <c r="EQ139" s="26">
        <f t="shared" si="420"/>
        <v>8.3316847358186923</v>
      </c>
      <c r="ER139" s="27">
        <v>1.7473177304632335</v>
      </c>
      <c r="ES139" s="27">
        <v>0.78242567982664502</v>
      </c>
      <c r="ET139" s="27">
        <v>1.6098867065348565</v>
      </c>
      <c r="EU139" s="27">
        <v>8.1624355015244383</v>
      </c>
      <c r="EV139" s="27">
        <v>3.5847981317545474</v>
      </c>
      <c r="EW139" s="27">
        <v>1.4696460511369585</v>
      </c>
      <c r="EX139" s="27">
        <v>6.0104144154251449</v>
      </c>
      <c r="EY139" s="27">
        <v>1.5119467869731089</v>
      </c>
      <c r="EZ139" s="27">
        <v>2.0514270919131783</v>
      </c>
      <c r="FA139" s="27">
        <v>1.681623271280994</v>
      </c>
      <c r="FB139" s="27">
        <v>3.1151949655236737</v>
      </c>
      <c r="FC139" s="27">
        <v>2.2187757516622013</v>
      </c>
      <c r="FD139" s="27">
        <v>2.7764102079502755</v>
      </c>
      <c r="FE139" s="27">
        <v>4.0559504338388894</v>
      </c>
      <c r="FF139" s="27">
        <v>4.6064500558255563</v>
      </c>
      <c r="FG139" s="27">
        <v>7.3569013229741858</v>
      </c>
      <c r="FH139" s="27">
        <v>6.6560247337044594</v>
      </c>
      <c r="FI139" s="27">
        <v>1.867339275761398</v>
      </c>
      <c r="FJ139" s="27">
        <v>2.5411292780204473</v>
      </c>
      <c r="FK139" s="27">
        <v>3.7805370191198819</v>
      </c>
      <c r="FL139" s="27">
        <v>2.013211050998517</v>
      </c>
      <c r="FM139" s="27">
        <v>1.8958779477040484</v>
      </c>
      <c r="FN139" s="27">
        <v>2.0503093373483843</v>
      </c>
      <c r="FO139" s="27">
        <v>2.5870547403482402</v>
      </c>
      <c r="FP139" s="27">
        <v>1.3690639719343369</v>
      </c>
      <c r="FQ139" s="27">
        <v>0.59967104279005168</v>
      </c>
      <c r="FR139" s="27">
        <v>1.3095490491125761</v>
      </c>
      <c r="FS139" s="27">
        <v>3.7574407358437791</v>
      </c>
      <c r="FT139" s="27">
        <v>3.9452889613370252</v>
      </c>
      <c r="FU139" s="27">
        <v>5.365443177066723</v>
      </c>
      <c r="FV139" s="27">
        <f t="shared" si="427"/>
        <v>2.8733483516506255</v>
      </c>
      <c r="FW139" s="27">
        <f t="shared" si="427"/>
        <v>2.4218715284432588</v>
      </c>
      <c r="FX139" s="27">
        <f t="shared" si="421"/>
        <v>2.5603183728875218</v>
      </c>
      <c r="FY139" s="27">
        <f t="shared" si="421"/>
        <v>4.4961273297401121</v>
      </c>
      <c r="FZ139" s="27">
        <f t="shared" si="421"/>
        <v>3.7178136857394257</v>
      </c>
      <c r="GA139" s="27">
        <f t="shared" si="421"/>
        <v>5.5080558143435105</v>
      </c>
      <c r="GB139" s="27">
        <f t="shared" si="421"/>
        <v>5.186133744500629</v>
      </c>
      <c r="GC139" s="27">
        <f t="shared" si="421"/>
        <v>2.3581625009780032</v>
      </c>
      <c r="GD139" s="27">
        <f t="shared" si="421"/>
        <v>3.165742303049015</v>
      </c>
      <c r="GE139" s="27">
        <f t="shared" si="421"/>
        <v>2.5758878678576473</v>
      </c>
      <c r="GF139" s="27">
        <f t="shared" si="421"/>
        <v>3.0176588743942632</v>
      </c>
      <c r="GG139" s="27">
        <f t="shared" si="421"/>
        <v>4.0028418411375428</v>
      </c>
      <c r="GH139" s="27">
        <f t="shared" si="421"/>
        <v>2.8183945554220444</v>
      </c>
      <c r="GI139" s="27">
        <f t="shared" si="421"/>
        <v>2.9120827414580792</v>
      </c>
      <c r="GJ139" s="27">
        <f t="shared" si="421"/>
        <v>5.4707195959896557</v>
      </c>
      <c r="GK139" s="27">
        <f t="shared" si="421"/>
        <v>6.9944251214313047</v>
      </c>
      <c r="GL139" s="27">
        <f t="shared" si="421"/>
        <v>6.1746335127437364</v>
      </c>
      <c r="GM139" s="27">
        <f t="shared" si="421"/>
        <v>7.5661680958582886</v>
      </c>
      <c r="GN139" s="27">
        <f t="shared" si="421"/>
        <v>2.0259062507669197</v>
      </c>
      <c r="GO139" s="27">
        <f t="shared" si="421"/>
        <v>5.2481006221789324</v>
      </c>
      <c r="GP139" s="27">
        <f t="shared" si="421"/>
        <v>5.3513974495449359</v>
      </c>
      <c r="GQ139" s="27">
        <f t="shared" si="421"/>
        <v>4.8383679126607193</v>
      </c>
      <c r="GR139" s="27">
        <f t="shared" si="421"/>
        <v>4.9947097477993792</v>
      </c>
      <c r="GS139" s="27">
        <f t="shared" si="421"/>
        <v>3.0320197160218765</v>
      </c>
      <c r="GT139" s="27">
        <f t="shared" si="421"/>
        <v>2.5933017659892101</v>
      </c>
      <c r="GU139" s="27">
        <f t="shared" si="421"/>
        <v>3.1821821919148765</v>
      </c>
      <c r="GV139" s="27">
        <f t="shared" si="421"/>
        <v>7.4851360323543439</v>
      </c>
      <c r="GW139" s="27">
        <f t="shared" si="421"/>
        <v>5.9649869220937148</v>
      </c>
      <c r="GX139" s="27">
        <f t="shared" si="421"/>
        <v>5.005623346936213</v>
      </c>
      <c r="GY139" s="27">
        <f t="shared" si="421"/>
        <v>6.9084356481672167</v>
      </c>
      <c r="GZ139" s="27">
        <f t="shared" si="428"/>
        <v>1.6353691105207639</v>
      </c>
      <c r="HA139" s="27">
        <f t="shared" si="428"/>
        <v>3.5265596503784589</v>
      </c>
      <c r="HB139" s="27">
        <f t="shared" si="422"/>
        <v>5.364100367198664</v>
      </c>
      <c r="HC139" s="27">
        <f t="shared" si="422"/>
        <v>1.2567768767576084</v>
      </c>
      <c r="HD139" s="27">
        <f t="shared" si="422"/>
        <v>1.3246734071315132</v>
      </c>
      <c r="HE139" s="27">
        <f t="shared" si="422"/>
        <v>2.3707972232311785</v>
      </c>
      <c r="HF139" s="27">
        <f t="shared" si="422"/>
        <v>3.1171241033654837</v>
      </c>
      <c r="HG139" s="27">
        <f t="shared" si="422"/>
        <v>3.227406778950678</v>
      </c>
      <c r="HH139" s="27">
        <f t="shared" si="422"/>
        <v>3.1180080778841881</v>
      </c>
      <c r="HI139" s="27">
        <f t="shared" si="422"/>
        <v>3.7574407358437791</v>
      </c>
      <c r="HJ139" s="27">
        <f t="shared" si="422"/>
        <v>3.9452889613370252</v>
      </c>
      <c r="HK139" s="27">
        <f t="shared" si="422"/>
        <v>3.7444493201301512</v>
      </c>
      <c r="HL139" s="27">
        <f t="shared" si="422"/>
        <v>2.6346567788735027</v>
      </c>
      <c r="HM139" s="27">
        <f t="shared" si="422"/>
        <v>7.2400474342596093</v>
      </c>
      <c r="HN139" s="27">
        <f t="shared" si="422"/>
        <v>2.0955280715796518</v>
      </c>
      <c r="HO139" s="27">
        <f t="shared" si="422"/>
        <v>1.9846811011586041</v>
      </c>
      <c r="HP139" s="27">
        <f t="shared" si="422"/>
        <v>2.3115911335987893</v>
      </c>
      <c r="HQ139" s="27">
        <f t="shared" si="422"/>
        <v>2.1206449707835153</v>
      </c>
      <c r="HR139" s="27">
        <f t="shared" si="422"/>
        <v>1.5928022117846876</v>
      </c>
      <c r="HS139" s="27">
        <f t="shared" si="422"/>
        <v>1.9481158459571999</v>
      </c>
      <c r="HT139" s="27">
        <f t="shared" si="422"/>
        <v>1.8510657223570328</v>
      </c>
      <c r="HU139" s="27">
        <f t="shared" si="422"/>
        <v>1.5335158138960263</v>
      </c>
      <c r="HV139" s="27">
        <f t="shared" si="422"/>
        <v>7.6499660195866559</v>
      </c>
      <c r="HW139" s="27">
        <f t="shared" si="422"/>
        <v>9.0712487798359351</v>
      </c>
      <c r="HX139" s="27">
        <f t="shared" si="422"/>
        <v>1.1082557594340605</v>
      </c>
      <c r="HY139" s="27">
        <f t="shared" si="422"/>
        <v>1.3864170633549902</v>
      </c>
      <c r="HZ139" s="27">
        <f t="shared" si="422"/>
        <v>1.3095490491125761</v>
      </c>
      <c r="IA139" s="27">
        <f t="shared" si="422"/>
        <v>1.4212133687553823</v>
      </c>
      <c r="IB139" s="27">
        <f t="shared" si="422"/>
        <v>1.4760600659596586</v>
      </c>
      <c r="IC139" s="27">
        <f t="shared" si="422"/>
        <v>3.1532879003646137</v>
      </c>
      <c r="ID139" s="27">
        <f t="shared" si="422"/>
        <v>1.3690639719343369</v>
      </c>
      <c r="IE139" s="27">
        <f t="shared" si="422"/>
        <v>1.2568679951851927</v>
      </c>
      <c r="IF139" s="27">
        <f t="shared" si="422"/>
        <v>1.5287457271196925</v>
      </c>
      <c r="IG139" s="27">
        <f t="shared" si="422"/>
        <v>1.3886422030567849</v>
      </c>
      <c r="IH139" s="27">
        <f t="shared" ref="IH139:IS139" si="436">IH51</f>
        <v>1.3834834887213692</v>
      </c>
      <c r="II139" s="27">
        <f t="shared" si="436"/>
        <v>0.59967104279005168</v>
      </c>
      <c r="IJ139" s="27">
        <f t="shared" si="436"/>
        <v>0.62989272604005697</v>
      </c>
      <c r="IK139" s="27">
        <f t="shared" si="436"/>
        <v>2.3900213458496729</v>
      </c>
      <c r="IL139" s="27">
        <f t="shared" si="436"/>
        <v>0.25424971618458908</v>
      </c>
      <c r="IM139" s="27">
        <f t="shared" si="436"/>
        <v>2.554648535228961</v>
      </c>
      <c r="IN139" s="27">
        <f t="shared" si="436"/>
        <v>2.1889227182573534</v>
      </c>
      <c r="IO139" s="27">
        <f t="shared" si="436"/>
        <v>5.3308422400806643</v>
      </c>
      <c r="IP139" s="27">
        <f t="shared" si="436"/>
        <v>1.2762565043444469</v>
      </c>
      <c r="IQ139" s="27">
        <f t="shared" si="436"/>
        <v>1.5122774081611121</v>
      </c>
      <c r="IR139" s="27">
        <f t="shared" si="436"/>
        <v>1.6037973402467645</v>
      </c>
      <c r="IS139" s="27">
        <f t="shared" si="436"/>
        <v>1.4170752819269676</v>
      </c>
      <c r="IT139" s="27">
        <f t="shared" si="429"/>
        <v>1.9397366394587185</v>
      </c>
      <c r="IU139" s="27">
        <f t="shared" si="429"/>
        <v>2.215534820335332</v>
      </c>
      <c r="IV139" s="27">
        <f t="shared" si="423"/>
        <v>2.8399241829728674</v>
      </c>
      <c r="IW139" s="27">
        <f t="shared" si="423"/>
        <v>2.9108191344359562</v>
      </c>
      <c r="IX139" s="27">
        <f t="shared" si="423"/>
        <v>5.1301778495412895</v>
      </c>
      <c r="IY139" s="27">
        <f t="shared" si="423"/>
        <v>1.5241036807451203</v>
      </c>
      <c r="IZ139" s="27">
        <f t="shared" si="423"/>
        <v>1.0604388416326702</v>
      </c>
      <c r="JA139" s="27">
        <f t="shared" si="423"/>
        <v>1.588784168503224</v>
      </c>
      <c r="JB139" s="27">
        <f t="shared" si="423"/>
        <v>3.1376862808273542</v>
      </c>
      <c r="JC139" s="27">
        <f t="shared" si="423"/>
        <v>1.473713784927835</v>
      </c>
      <c r="JD139" s="27">
        <f t="shared" si="423"/>
        <v>1.0090753100180874</v>
      </c>
      <c r="JE139" s="27">
        <f t="shared" si="423"/>
        <v>1.3177712445892977</v>
      </c>
      <c r="JF139" s="27">
        <f t="shared" si="423"/>
        <v>1.1403946584156834</v>
      </c>
      <c r="JG139" s="27">
        <f t="shared" si="423"/>
        <v>2.8116784645043578</v>
      </c>
      <c r="JH139" s="27">
        <f t="shared" si="423"/>
        <v>1.6086749583141637</v>
      </c>
      <c r="JI139" s="27">
        <f t="shared" si="423"/>
        <v>2.261580209766151</v>
      </c>
      <c r="JJ139" s="27">
        <f t="shared" si="423"/>
        <v>1.386606678405556</v>
      </c>
      <c r="JK139" s="27">
        <f t="shared" si="430"/>
        <v>2.0284206803860525</v>
      </c>
      <c r="JL139" s="27">
        <f t="shared" si="430"/>
        <v>1.3032461151340666</v>
      </c>
      <c r="JM139" s="27">
        <f t="shared" si="434"/>
        <v>2.3560203356530791</v>
      </c>
      <c r="JN139" s="27">
        <f t="shared" si="434"/>
        <v>1.3538939353321633</v>
      </c>
      <c r="JO139" s="27">
        <f t="shared" si="434"/>
        <v>4.3681520828639639</v>
      </c>
      <c r="JP139" s="27">
        <f t="shared" si="434"/>
        <v>1.7064857164056395</v>
      </c>
      <c r="JQ139" s="27">
        <f t="shared" si="434"/>
        <v>2.1405415036675772</v>
      </c>
      <c r="JR139" s="27">
        <f t="shared" si="434"/>
        <v>1.7363506506731634</v>
      </c>
      <c r="JS139" s="27">
        <f t="shared" si="434"/>
        <v>2.850405256883072</v>
      </c>
      <c r="JT139" s="27">
        <f t="shared" si="434"/>
        <v>2.1065948166258068</v>
      </c>
      <c r="JU139" s="27">
        <f t="shared" si="434"/>
        <v>1.3352563696769986</v>
      </c>
      <c r="JV139" s="27">
        <f t="shared" si="434"/>
        <v>1.7737644976999813</v>
      </c>
      <c r="JW139" s="27">
        <f t="shared" si="434"/>
        <v>1.7687880640222076</v>
      </c>
      <c r="JX139" s="27">
        <f t="shared" si="434"/>
        <v>2.8584332504261121</v>
      </c>
      <c r="JY139" s="27">
        <f t="shared" si="434"/>
        <v>1.5702485030122382</v>
      </c>
      <c r="JZ139" s="27">
        <f t="shared" si="434"/>
        <v>2.1025790712962524</v>
      </c>
      <c r="KA139" s="27">
        <f t="shared" si="434"/>
        <v>2.2702986058536889</v>
      </c>
      <c r="KB139" s="27">
        <f t="shared" si="434"/>
        <v>2.0651771152961009</v>
      </c>
      <c r="KC139" s="27">
        <f t="shared" si="434"/>
        <v>2.502579608359762</v>
      </c>
      <c r="KD139" s="27">
        <f t="shared" si="434"/>
        <v>3.8097876360679757</v>
      </c>
      <c r="KE139" s="27">
        <f t="shared" si="434"/>
        <v>2.4679923979935672</v>
      </c>
      <c r="KF139" s="27">
        <f t="shared" si="434"/>
        <v>4.9951339988576029</v>
      </c>
      <c r="KG139" s="27">
        <f t="shared" si="434"/>
        <v>3.1854433474957915</v>
      </c>
      <c r="KH139" s="27">
        <f t="shared" si="434"/>
        <v>4.6055015260558774</v>
      </c>
      <c r="KI139" s="27">
        <f t="shared" si="434"/>
        <v>3.8118833397567879</v>
      </c>
      <c r="KJ139" s="27">
        <f t="shared" si="434"/>
        <v>3.5754357461678303</v>
      </c>
      <c r="KK139" s="27">
        <f t="shared" si="434"/>
        <v>2.1935253529602341</v>
      </c>
      <c r="KL139" s="27">
        <f t="shared" si="434"/>
        <v>3.5753020828067719</v>
      </c>
      <c r="KM139" s="238">
        <f t="shared" si="434"/>
        <v>3.0843757009780348</v>
      </c>
      <c r="KN139" s="238">
        <f t="shared" si="434"/>
        <v>1.7083679248300392</v>
      </c>
      <c r="KO139" s="239">
        <f t="shared" si="434"/>
        <v>13.792041449293443</v>
      </c>
      <c r="KP139" s="239">
        <f t="shared" si="434"/>
        <v>7.9774613973252713</v>
      </c>
      <c r="KQ139" s="239">
        <f t="shared" si="434"/>
        <v>7.9190299756869509</v>
      </c>
      <c r="KR139" s="239">
        <f t="shared" si="434"/>
        <v>7.7772276114075609</v>
      </c>
      <c r="KS139" s="239">
        <f t="shared" si="434"/>
        <v>7.5909311969005886</v>
      </c>
      <c r="KT139" s="239">
        <f t="shared" si="434"/>
        <v>7.5330255122034133</v>
      </c>
      <c r="KU139" s="239">
        <f t="shared" si="434"/>
        <v>8.8482564318167398</v>
      </c>
      <c r="KV139" s="239">
        <f t="shared" si="434"/>
        <v>8.2539780447485214</v>
      </c>
      <c r="KW139" s="239">
        <f t="shared" si="434"/>
        <v>8.7146563262556409</v>
      </c>
      <c r="KX139" s="239">
        <f t="shared" si="434"/>
        <v>8.8562989178078002</v>
      </c>
      <c r="KY139" s="239">
        <f t="shared" si="434"/>
        <v>9.0468867453470576</v>
      </c>
      <c r="KZ139" s="239">
        <f t="shared" si="434"/>
        <v>9.0665122547489005</v>
      </c>
      <c r="LA139" s="239">
        <f t="shared" si="434"/>
        <v>8.359534424960934</v>
      </c>
      <c r="LB139" s="239">
        <f t="shared" si="434"/>
        <v>8.8655321082720508</v>
      </c>
      <c r="LC139" s="239">
        <f t="shared" si="434"/>
        <v>8.466124527540698</v>
      </c>
      <c r="LD139" s="239">
        <f t="shared" si="434"/>
        <v>8.8450764943602884</v>
      </c>
      <c r="LE139" s="239">
        <f t="shared" si="434"/>
        <v>7.5591046618114497</v>
      </c>
      <c r="LF139" s="239">
        <f t="shared" si="434"/>
        <v>8.5605096709763178</v>
      </c>
      <c r="LG139" s="239">
        <f t="shared" si="434"/>
        <v>7.8830452945462275</v>
      </c>
      <c r="LH139" s="239">
        <f t="shared" si="434"/>
        <v>8.731007999785513</v>
      </c>
      <c r="LI139" s="239">
        <f t="shared" si="434"/>
        <v>11.027188412967403</v>
      </c>
      <c r="LJ139" s="239">
        <f t="shared" si="434"/>
        <v>12.491026497258353</v>
      </c>
      <c r="LK139" s="239">
        <f t="shared" si="434"/>
        <v>10.676171054312112</v>
      </c>
      <c r="LL139" s="239">
        <f t="shared" si="434"/>
        <v>12.478194699022268</v>
      </c>
      <c r="LM139" s="240">
        <f t="shared" si="434"/>
        <v>6.2716228711599769</v>
      </c>
      <c r="LN139" s="240">
        <f t="shared" si="434"/>
        <v>7.5139976249904317</v>
      </c>
      <c r="LO139" s="240">
        <f t="shared" si="434"/>
        <v>3.7634346661613232</v>
      </c>
      <c r="LP139" s="240">
        <f t="shared" si="434"/>
        <v>4.2385410332805762</v>
      </c>
      <c r="LQ139" s="240">
        <f t="shared" si="434"/>
        <v>3.0464780134457627</v>
      </c>
      <c r="LR139" s="240">
        <f t="shared" si="434"/>
        <v>3.452263455255796</v>
      </c>
      <c r="LS139" s="240">
        <f t="shared" si="434"/>
        <v>2.5908515876238605</v>
      </c>
      <c r="LT139" s="127">
        <f t="shared" si="431"/>
        <v>2.7111405641342632</v>
      </c>
      <c r="LU139" s="127">
        <f t="shared" si="431"/>
        <v>1.6722779823175127</v>
      </c>
      <c r="LV139" s="127">
        <f t="shared" si="425"/>
        <v>1.6922626747679665</v>
      </c>
      <c r="LW139" s="127">
        <f t="shared" si="425"/>
        <v>1.9859274275255154</v>
      </c>
      <c r="LX139" s="127">
        <f t="shared" si="425"/>
        <v>1.447615120131734</v>
      </c>
      <c r="LY139" s="127">
        <f t="shared" si="425"/>
        <v>1.5215173035586911</v>
      </c>
      <c r="LZ139" s="127">
        <f t="shared" si="425"/>
        <v>3.4004591278275704</v>
      </c>
      <c r="MA139" s="127">
        <f t="shared" si="425"/>
        <v>3.326684029039221</v>
      </c>
      <c r="MB139" s="127">
        <f t="shared" si="425"/>
        <v>2.2007011970054795</v>
      </c>
      <c r="MC139" s="127">
        <f t="shared" si="425"/>
        <v>1.513112134865594</v>
      </c>
      <c r="MD139" s="127">
        <f t="shared" si="425"/>
        <v>0.73123747466180966</v>
      </c>
      <c r="ME139" s="127">
        <f t="shared" si="425"/>
        <v>1.0639890153334508</v>
      </c>
      <c r="MF139" s="127">
        <f t="shared" si="425"/>
        <v>1.0416040696407558</v>
      </c>
      <c r="MG139" s="127">
        <f t="shared" si="425"/>
        <v>1.1917051939935557</v>
      </c>
      <c r="MH139" s="127">
        <f t="shared" si="425"/>
        <v>2.0580403962602913</v>
      </c>
      <c r="MI139" s="127">
        <f t="shared" si="425"/>
        <v>3.8760665220660169</v>
      </c>
      <c r="MJ139" s="127">
        <f t="shared" si="425"/>
        <v>3.3845204542320553</v>
      </c>
      <c r="MK139" s="127">
        <f t="shared" si="425"/>
        <v>3.5464142418072071</v>
      </c>
      <c r="ML139" s="127">
        <f t="shared" si="425"/>
        <v>6.3738897185570593</v>
      </c>
      <c r="MM139" s="127">
        <f t="shared" si="425"/>
        <v>6.2285072715553653</v>
      </c>
      <c r="MN139" s="127">
        <f t="shared" si="425"/>
        <v>2.7385616012900642</v>
      </c>
      <c r="MO139" s="127">
        <f t="shared" si="425"/>
        <v>3.4065112435301166</v>
      </c>
      <c r="MP139" s="127">
        <f t="shared" si="425"/>
        <v>1.850227363248371</v>
      </c>
      <c r="MQ139" s="127">
        <f t="shared" si="425"/>
        <v>1.7709557631474846</v>
      </c>
      <c r="MR139" s="127">
        <f t="shared" si="425"/>
        <v>4.8674690384151109</v>
      </c>
      <c r="MS139" s="127">
        <f t="shared" si="425"/>
        <v>6.0634390749362579</v>
      </c>
      <c r="MT139" s="127">
        <f t="shared" si="425"/>
        <v>6.7957261277756729</v>
      </c>
      <c r="MU139" s="127">
        <f t="shared" si="425"/>
        <v>6.8194558611723819</v>
      </c>
      <c r="MV139" s="127">
        <f t="shared" si="425"/>
        <v>6.3475296240261363</v>
      </c>
      <c r="MW139" s="127">
        <f t="shared" si="425"/>
        <v>6.8660751842009544</v>
      </c>
      <c r="MX139" s="127">
        <f t="shared" si="425"/>
        <v>6.689745550910513</v>
      </c>
      <c r="MY139" s="127">
        <f t="shared" si="425"/>
        <v>6.9971343289542602</v>
      </c>
      <c r="MZ139" s="127">
        <f t="shared" si="425"/>
        <v>6.603056157021844</v>
      </c>
      <c r="NA139" s="127">
        <f t="shared" si="425"/>
        <v>2.1776368412217821</v>
      </c>
      <c r="NB139" s="127">
        <f t="shared" si="425"/>
        <v>2.2007312737967868</v>
      </c>
      <c r="NC139" s="127">
        <f t="shared" si="425"/>
        <v>1.4031110619182414</v>
      </c>
      <c r="ND139" s="127">
        <f t="shared" si="425"/>
        <v>2.3265699316537889</v>
      </c>
      <c r="NE139" s="127">
        <f t="shared" si="425"/>
        <v>2.4296522959646039</v>
      </c>
    </row>
    <row r="140" spans="1:369" s="38" customFormat="1">
      <c r="A140" s="24" t="s">
        <v>220</v>
      </c>
      <c r="B140" s="24">
        <f t="shared" si="426"/>
        <v>3.9748442686266865E-2</v>
      </c>
      <c r="C140" s="24">
        <f t="shared" si="426"/>
        <v>3.8064950668941624E-2</v>
      </c>
      <c r="D140" s="24">
        <f t="shared" si="426"/>
        <v>2.9816852478080257E-2</v>
      </c>
      <c r="E140" s="24">
        <f t="shared" si="426"/>
        <v>2.8626975336416834E-2</v>
      </c>
      <c r="F140" s="24">
        <f t="shared" si="426"/>
        <v>2.513532932033978E-2</v>
      </c>
      <c r="G140" s="24">
        <f t="shared" si="426"/>
        <v>2.6642266523303881E-2</v>
      </c>
      <c r="H140" s="24">
        <f t="shared" si="426"/>
        <v>2.6524006882291454E-2</v>
      </c>
      <c r="I140" s="24">
        <f t="shared" si="426"/>
        <v>3.015659354046378E-2</v>
      </c>
      <c r="J140" s="24">
        <f t="shared" si="426"/>
        <v>3.1258051597940956E-2</v>
      </c>
      <c r="K140" s="24">
        <f t="shared" si="426"/>
        <v>2.8225775678652268E-2</v>
      </c>
      <c r="L140" s="24">
        <f t="shared" si="426"/>
        <v>2.9136221615398448E-2</v>
      </c>
      <c r="M140" s="24">
        <f t="shared" si="426"/>
        <v>3.713074033500343E-2</v>
      </c>
      <c r="N140" s="24">
        <f t="shared" si="426"/>
        <v>3.8211866803662488E-2</v>
      </c>
      <c r="O140" s="24">
        <f t="shared" si="426"/>
        <v>2.6147659804264159E-2</v>
      </c>
      <c r="P140" s="24">
        <f t="shared" si="426"/>
        <v>2.6757506943912126E-2</v>
      </c>
      <c r="Q140" s="24">
        <f t="shared" si="426"/>
        <v>4.0209128876097948E-2</v>
      </c>
      <c r="R140" s="24">
        <f t="shared" si="433"/>
        <v>4.659969411436584E-2</v>
      </c>
      <c r="S140" s="24">
        <f t="shared" si="433"/>
        <v>4.4782754792900413E-2</v>
      </c>
      <c r="T140" s="24">
        <f t="shared" si="433"/>
        <v>4.6852034852405737E-2</v>
      </c>
      <c r="U140" s="24">
        <f t="shared" si="433"/>
        <v>3.2905039025092897E-2</v>
      </c>
      <c r="V140" s="24">
        <f t="shared" si="433"/>
        <v>2.9963562245985041E-2</v>
      </c>
      <c r="W140" s="24">
        <f t="shared" si="433"/>
        <v>3.2235927074319687E-2</v>
      </c>
      <c r="X140" s="24">
        <f t="shared" si="433"/>
        <v>3.7259311725650217E-2</v>
      </c>
      <c r="Y140" s="24">
        <f t="shared" si="433"/>
        <v>3.459340942102989E-2</v>
      </c>
      <c r="Z140" s="24">
        <f t="shared" si="433"/>
        <v>2.9763283983329863E-2</v>
      </c>
      <c r="AA140" s="24">
        <f t="shared" si="433"/>
        <v>3.0268395327652797E-2</v>
      </c>
      <c r="AB140" s="24">
        <f t="shared" si="433"/>
        <v>2.7335760858736128E-2</v>
      </c>
      <c r="AC140" s="24">
        <f t="shared" si="433"/>
        <v>2.9999875121113084E-2</v>
      </c>
      <c r="AD140" s="24">
        <f t="shared" si="433"/>
        <v>3.1951074798207101E-2</v>
      </c>
      <c r="AE140" s="24">
        <f t="shared" si="433"/>
        <v>2.9031250327728977E-2</v>
      </c>
      <c r="AF140" s="24">
        <f t="shared" si="433"/>
        <v>2.4507960122890065E-2</v>
      </c>
      <c r="AG140" s="24">
        <f t="shared" si="433"/>
        <v>2.8850637885635508E-2</v>
      </c>
      <c r="AH140" s="24">
        <f t="shared" si="433"/>
        <v>2.6668954144339303E-2</v>
      </c>
      <c r="AI140" s="24">
        <f t="shared" si="433"/>
        <v>0</v>
      </c>
      <c r="AJ140" s="24">
        <f t="shared" si="433"/>
        <v>3.4898672502772593E-2</v>
      </c>
      <c r="AK140" s="24">
        <f t="shared" si="433"/>
        <v>3.5450029433660615E-2</v>
      </c>
      <c r="AL140" s="24">
        <f t="shared" si="433"/>
        <v>3.4610914084128482E-2</v>
      </c>
      <c r="AM140" s="24">
        <f t="shared" si="433"/>
        <v>3.7180509192131776E-2</v>
      </c>
      <c r="AN140" s="24">
        <f t="shared" si="433"/>
        <v>5.4313828345863187E-2</v>
      </c>
      <c r="AO140" s="24">
        <f t="shared" si="433"/>
        <v>4.2926385424852505E-2</v>
      </c>
      <c r="AP140" s="24">
        <f t="shared" si="433"/>
        <v>4.6554954339637133E-2</v>
      </c>
      <c r="AQ140" s="24">
        <f t="shared" si="433"/>
        <v>3.4003749334379448E-2</v>
      </c>
      <c r="AR140" s="24">
        <f t="shared" si="433"/>
        <v>3.254051210371723E-2</v>
      </c>
      <c r="AS140" s="24">
        <f t="shared" si="433"/>
        <v>2.9294583422853005E-2</v>
      </c>
      <c r="AT140" s="24">
        <f t="shared" si="433"/>
        <v>2.463770329420072E-2</v>
      </c>
      <c r="AU140" s="24">
        <f t="shared" si="433"/>
        <v>2.3787750667359314E-2</v>
      </c>
      <c r="AV140" s="24">
        <f t="shared" si="433"/>
        <v>4.688091443497535E-2</v>
      </c>
      <c r="AW140" s="24">
        <f t="shared" si="433"/>
        <v>3.8936215604396383E-2</v>
      </c>
      <c r="AX140" s="83">
        <f t="shared" si="433"/>
        <v>0</v>
      </c>
      <c r="AY140" s="83">
        <f t="shared" si="435"/>
        <v>0</v>
      </c>
      <c r="AZ140" s="83">
        <f t="shared" si="435"/>
        <v>0</v>
      </c>
      <c r="BA140" s="83">
        <f t="shared" si="435"/>
        <v>0</v>
      </c>
      <c r="BB140" s="83">
        <f t="shared" si="435"/>
        <v>0</v>
      </c>
      <c r="BC140" s="83">
        <f t="shared" si="435"/>
        <v>0</v>
      </c>
      <c r="BD140" s="83">
        <f t="shared" si="435"/>
        <v>0</v>
      </c>
      <c r="BE140" s="83">
        <f t="shared" si="435"/>
        <v>0</v>
      </c>
      <c r="BF140" s="83">
        <f t="shared" si="435"/>
        <v>0</v>
      </c>
      <c r="BG140" s="83">
        <f t="shared" si="435"/>
        <v>0</v>
      </c>
      <c r="BH140" s="83">
        <f t="shared" si="435"/>
        <v>0</v>
      </c>
      <c r="BI140" s="83">
        <f t="shared" si="435"/>
        <v>0</v>
      </c>
      <c r="BJ140" s="83">
        <f t="shared" si="435"/>
        <v>0</v>
      </c>
      <c r="BK140" s="83">
        <f t="shared" si="435"/>
        <v>0</v>
      </c>
      <c r="BL140" s="83">
        <f t="shared" si="435"/>
        <v>0</v>
      </c>
      <c r="BM140" s="83">
        <f t="shared" si="435"/>
        <v>0</v>
      </c>
      <c r="BN140" s="83">
        <f t="shared" si="435"/>
        <v>0</v>
      </c>
      <c r="BO140" s="83">
        <f t="shared" si="435"/>
        <v>0</v>
      </c>
      <c r="BP140" s="83">
        <f t="shared" si="435"/>
        <v>0</v>
      </c>
      <c r="BQ140" s="83">
        <f t="shared" si="435"/>
        <v>0</v>
      </c>
      <c r="BR140" s="83">
        <f t="shared" si="435"/>
        <v>0</v>
      </c>
      <c r="BS140" s="83">
        <f t="shared" si="435"/>
        <v>0</v>
      </c>
      <c r="BT140" s="83">
        <f t="shared" si="435"/>
        <v>0</v>
      </c>
      <c r="BU140" s="83">
        <f t="shared" si="435"/>
        <v>0</v>
      </c>
      <c r="BV140" s="83">
        <f t="shared" si="435"/>
        <v>0</v>
      </c>
      <c r="BW140" s="83">
        <f t="shared" si="435"/>
        <v>0</v>
      </c>
      <c r="BX140" s="83">
        <f t="shared" si="435"/>
        <v>0</v>
      </c>
      <c r="BY140" s="83">
        <f t="shared" si="435"/>
        <v>0</v>
      </c>
      <c r="BZ140" s="83">
        <f t="shared" si="435"/>
        <v>0</v>
      </c>
      <c r="CA140" s="83">
        <f t="shared" si="435"/>
        <v>0</v>
      </c>
      <c r="CB140" s="83">
        <f t="shared" si="435"/>
        <v>0</v>
      </c>
      <c r="CC140" s="83">
        <f t="shared" si="435"/>
        <v>0</v>
      </c>
      <c r="CD140" s="83">
        <f t="shared" si="435"/>
        <v>0</v>
      </c>
      <c r="CE140" s="83">
        <f t="shared" si="435"/>
        <v>0</v>
      </c>
      <c r="CF140" s="83">
        <f t="shared" si="435"/>
        <v>0</v>
      </c>
      <c r="CG140" s="83">
        <f t="shared" si="435"/>
        <v>3.1684302377353438E-2</v>
      </c>
      <c r="CH140" s="83">
        <f t="shared" si="435"/>
        <v>0</v>
      </c>
      <c r="CI140" s="83">
        <f t="shared" si="435"/>
        <v>3.3267285270972606E-2</v>
      </c>
      <c r="CJ140" s="83">
        <f t="shared" si="435"/>
        <v>1.6877731634552192E-2</v>
      </c>
      <c r="CK140" s="83">
        <f t="shared" si="435"/>
        <v>0</v>
      </c>
      <c r="CL140" s="83">
        <f t="shared" si="435"/>
        <v>2.5031153557871211E-2</v>
      </c>
      <c r="CM140" s="83">
        <f t="shared" si="435"/>
        <v>2.4875291162024176E-2</v>
      </c>
      <c r="CN140" s="83">
        <f t="shared" si="435"/>
        <v>0</v>
      </c>
      <c r="CO140" s="83">
        <f t="shared" si="435"/>
        <v>0</v>
      </c>
      <c r="CP140" s="83">
        <f t="shared" si="435"/>
        <v>2.128215467042489E-2</v>
      </c>
      <c r="CQ140" s="83">
        <f t="shared" si="435"/>
        <v>2.097386769001806E-2</v>
      </c>
      <c r="CR140" s="24">
        <f t="shared" si="435"/>
        <v>0</v>
      </c>
      <c r="CS140" s="24">
        <f t="shared" si="435"/>
        <v>0</v>
      </c>
      <c r="CT140" s="24">
        <f t="shared" si="435"/>
        <v>0</v>
      </c>
      <c r="CU140" s="24">
        <f t="shared" si="435"/>
        <v>0</v>
      </c>
      <c r="CV140" s="24">
        <f t="shared" si="435"/>
        <v>0</v>
      </c>
      <c r="CW140" s="24">
        <f t="shared" si="435"/>
        <v>0</v>
      </c>
      <c r="CX140" s="24">
        <f t="shared" si="435"/>
        <v>0</v>
      </c>
      <c r="CY140" s="24">
        <f t="shared" si="435"/>
        <v>0</v>
      </c>
      <c r="CZ140" s="24">
        <f t="shared" si="435"/>
        <v>0</v>
      </c>
      <c r="DA140" s="24">
        <f t="shared" si="435"/>
        <v>0</v>
      </c>
      <c r="DB140" s="24">
        <f t="shared" si="435"/>
        <v>0</v>
      </c>
      <c r="DC140" s="26">
        <f t="shared" si="433"/>
        <v>7.470726057921899E-2</v>
      </c>
      <c r="DD140" s="26">
        <f t="shared" si="433"/>
        <v>0.11565737592534221</v>
      </c>
      <c r="DE140" s="26">
        <f t="shared" si="433"/>
        <v>9.3802855869054361E-2</v>
      </c>
      <c r="DF140" s="26">
        <f t="shared" si="433"/>
        <v>6.5569824204677871E-2</v>
      </c>
      <c r="DG140" s="26">
        <f t="shared" si="433"/>
        <v>5.7212830116341408E-2</v>
      </c>
      <c r="DH140" s="26">
        <f t="shared" si="433"/>
        <v>6.2424674330190999E-2</v>
      </c>
      <c r="DI140" s="26">
        <f t="shared" si="433"/>
        <v>6.187953770625753E-2</v>
      </c>
      <c r="DJ140" s="26">
        <f t="shared" si="433"/>
        <v>5.9001347999534944E-2</v>
      </c>
      <c r="DK140" s="26">
        <f t="shared" si="433"/>
        <v>6.0191735816874863E-2</v>
      </c>
      <c r="DL140" s="26">
        <f t="shared" si="433"/>
        <v>6.8959399574167371E-2</v>
      </c>
      <c r="DM140" s="26">
        <f t="shared" si="433"/>
        <v>9.5369564083388578E-2</v>
      </c>
      <c r="DN140" s="26">
        <f t="shared" si="433"/>
        <v>0.10414773093018292</v>
      </c>
      <c r="DO140" s="26">
        <f t="shared" si="433"/>
        <v>7.7817843978760279E-2</v>
      </c>
      <c r="DP140" s="26">
        <f t="shared" si="433"/>
        <v>8.0335359728873068E-2</v>
      </c>
      <c r="DQ140" s="26">
        <v>6.3072469349579177E-2</v>
      </c>
      <c r="DR140" s="26">
        <v>4.9874006826471175E-2</v>
      </c>
      <c r="DS140" s="26">
        <v>5.9990849142856711E-2</v>
      </c>
      <c r="DT140" s="26">
        <v>4.7901346391995309E-2</v>
      </c>
      <c r="DU140" s="26">
        <v>4.9386701864017335E-2</v>
      </c>
      <c r="DV140" s="26">
        <v>4.7526945083485629E-2</v>
      </c>
      <c r="DW140" s="26">
        <f t="shared" si="433"/>
        <v>0</v>
      </c>
      <c r="DX140" s="26">
        <f t="shared" si="433"/>
        <v>0</v>
      </c>
      <c r="DY140" s="26">
        <f t="shared" si="433"/>
        <v>0</v>
      </c>
      <c r="DZ140" s="26">
        <f t="shared" si="420"/>
        <v>0</v>
      </c>
      <c r="EA140" s="26">
        <f t="shared" si="420"/>
        <v>0</v>
      </c>
      <c r="EB140" s="26">
        <f t="shared" si="420"/>
        <v>5.0256660113543766E-2</v>
      </c>
      <c r="EC140" s="26">
        <f t="shared" si="420"/>
        <v>0.10309277491774461</v>
      </c>
      <c r="ED140" s="26">
        <f t="shared" si="420"/>
        <v>7.5830655215962717E-2</v>
      </c>
      <c r="EE140" s="26">
        <f t="shared" si="420"/>
        <v>2.8197949994877205E-2</v>
      </c>
      <c r="EF140" s="26">
        <f t="shared" si="420"/>
        <v>7.6920549756435405E-2</v>
      </c>
      <c r="EG140" s="26">
        <f t="shared" si="420"/>
        <v>0.10200033165997108</v>
      </c>
      <c r="EH140" s="26">
        <f t="shared" si="420"/>
        <v>2.327041835873922E-2</v>
      </c>
      <c r="EI140" s="26">
        <f t="shared" si="420"/>
        <v>2.3009285460622895E-2</v>
      </c>
      <c r="EJ140" s="26">
        <f t="shared" si="420"/>
        <v>3.4429962472263188E-2</v>
      </c>
      <c r="EK140" s="26">
        <f t="shared" si="420"/>
        <v>2.1536279826229968E-2</v>
      </c>
      <c r="EL140" s="26">
        <f t="shared" si="420"/>
        <v>2.4469217167297174E-2</v>
      </c>
      <c r="EM140" s="26">
        <f t="shared" si="420"/>
        <v>0</v>
      </c>
      <c r="EN140" s="26">
        <f t="shared" si="420"/>
        <v>0</v>
      </c>
      <c r="EO140" s="26">
        <f t="shared" si="420"/>
        <v>0</v>
      </c>
      <c r="EP140" s="26">
        <f t="shared" si="420"/>
        <v>0</v>
      </c>
      <c r="EQ140" s="26">
        <f t="shared" si="420"/>
        <v>0</v>
      </c>
      <c r="ER140" s="27">
        <v>0</v>
      </c>
      <c r="ES140" s="27">
        <v>0</v>
      </c>
      <c r="ET140" s="27">
        <v>0</v>
      </c>
      <c r="EU140" s="27">
        <v>0</v>
      </c>
      <c r="EV140" s="27">
        <v>0</v>
      </c>
      <c r="EW140" s="27">
        <v>0</v>
      </c>
      <c r="EX140" s="27">
        <v>0</v>
      </c>
      <c r="EY140" s="27">
        <v>0</v>
      </c>
      <c r="EZ140" s="27">
        <v>0</v>
      </c>
      <c r="FA140" s="27">
        <v>0</v>
      </c>
      <c r="FB140" s="27">
        <v>0</v>
      </c>
      <c r="FC140" s="27">
        <v>0</v>
      </c>
      <c r="FD140" s="27">
        <v>0</v>
      </c>
      <c r="FE140" s="27">
        <v>0</v>
      </c>
      <c r="FF140" s="27">
        <v>0</v>
      </c>
      <c r="FG140" s="27">
        <v>0</v>
      </c>
      <c r="FH140" s="27">
        <v>0</v>
      </c>
      <c r="FI140" s="27">
        <v>0</v>
      </c>
      <c r="FJ140" s="27">
        <v>0</v>
      </c>
      <c r="FK140" s="27">
        <v>0</v>
      </c>
      <c r="FL140" s="27">
        <v>0</v>
      </c>
      <c r="FM140" s="27">
        <v>0</v>
      </c>
      <c r="FN140" s="27">
        <v>0</v>
      </c>
      <c r="FO140" s="27">
        <v>0</v>
      </c>
      <c r="FP140" s="27">
        <v>0</v>
      </c>
      <c r="FQ140" s="27">
        <v>0</v>
      </c>
      <c r="FR140" s="27">
        <v>0</v>
      </c>
      <c r="FS140" s="27">
        <v>0</v>
      </c>
      <c r="FT140" s="27">
        <v>0</v>
      </c>
      <c r="FU140" s="27">
        <v>0</v>
      </c>
      <c r="FV140" s="27">
        <f t="shared" si="427"/>
        <v>0</v>
      </c>
      <c r="FW140" s="27">
        <f t="shared" si="427"/>
        <v>0</v>
      </c>
      <c r="FX140" s="27">
        <f t="shared" si="421"/>
        <v>0</v>
      </c>
      <c r="FY140" s="27">
        <f t="shared" si="421"/>
        <v>0</v>
      </c>
      <c r="FZ140" s="27">
        <f t="shared" si="421"/>
        <v>0</v>
      </c>
      <c r="GA140" s="27">
        <f t="shared" si="421"/>
        <v>0</v>
      </c>
      <c r="GB140" s="27">
        <f t="shared" si="421"/>
        <v>0</v>
      </c>
      <c r="GC140" s="27">
        <f t="shared" si="421"/>
        <v>0</v>
      </c>
      <c r="GD140" s="27">
        <f t="shared" si="421"/>
        <v>0</v>
      </c>
      <c r="GE140" s="27">
        <f t="shared" si="421"/>
        <v>0</v>
      </c>
      <c r="GF140" s="27">
        <f t="shared" si="421"/>
        <v>0</v>
      </c>
      <c r="GG140" s="27">
        <f t="shared" si="421"/>
        <v>0</v>
      </c>
      <c r="GH140" s="27">
        <f t="shared" si="421"/>
        <v>0</v>
      </c>
      <c r="GI140" s="27">
        <f t="shared" si="421"/>
        <v>0</v>
      </c>
      <c r="GJ140" s="27">
        <f t="shared" si="421"/>
        <v>0</v>
      </c>
      <c r="GK140" s="27">
        <f t="shared" si="421"/>
        <v>0</v>
      </c>
      <c r="GL140" s="27">
        <f t="shared" si="421"/>
        <v>0</v>
      </c>
      <c r="GM140" s="27">
        <f t="shared" si="421"/>
        <v>0</v>
      </c>
      <c r="GN140" s="27">
        <f t="shared" si="421"/>
        <v>0</v>
      </c>
      <c r="GO140" s="27">
        <f t="shared" si="421"/>
        <v>0</v>
      </c>
      <c r="GP140" s="27">
        <f t="shared" si="421"/>
        <v>0</v>
      </c>
      <c r="GQ140" s="27">
        <f t="shared" si="421"/>
        <v>0</v>
      </c>
      <c r="GR140" s="27">
        <f t="shared" si="421"/>
        <v>0</v>
      </c>
      <c r="GS140" s="27">
        <f t="shared" si="421"/>
        <v>0</v>
      </c>
      <c r="GT140" s="27">
        <f t="shared" si="421"/>
        <v>0</v>
      </c>
      <c r="GU140" s="27">
        <f t="shared" si="421"/>
        <v>0</v>
      </c>
      <c r="GV140" s="27">
        <f t="shared" si="421"/>
        <v>0</v>
      </c>
      <c r="GW140" s="27">
        <f t="shared" si="421"/>
        <v>0</v>
      </c>
      <c r="GX140" s="27">
        <f t="shared" si="421"/>
        <v>0</v>
      </c>
      <c r="GY140" s="27">
        <f t="shared" si="421"/>
        <v>0</v>
      </c>
      <c r="GZ140" s="27">
        <f t="shared" si="428"/>
        <v>0</v>
      </c>
      <c r="HA140" s="27">
        <f t="shared" si="428"/>
        <v>0</v>
      </c>
      <c r="HB140" s="27">
        <f t="shared" si="428"/>
        <v>0</v>
      </c>
      <c r="HC140" s="27">
        <f t="shared" si="428"/>
        <v>0</v>
      </c>
      <c r="HD140" s="27">
        <f t="shared" si="428"/>
        <v>0</v>
      </c>
      <c r="HE140" s="27">
        <f t="shared" si="428"/>
        <v>0</v>
      </c>
      <c r="HF140" s="27">
        <f t="shared" si="428"/>
        <v>0</v>
      </c>
      <c r="HG140" s="27">
        <f t="shared" si="428"/>
        <v>0</v>
      </c>
      <c r="HH140" s="27">
        <f t="shared" si="428"/>
        <v>0</v>
      </c>
      <c r="HI140" s="27">
        <f t="shared" si="428"/>
        <v>0</v>
      </c>
      <c r="HJ140" s="27">
        <f t="shared" si="428"/>
        <v>0</v>
      </c>
      <c r="HK140" s="27">
        <f t="shared" si="428"/>
        <v>0</v>
      </c>
      <c r="HL140" s="27">
        <f t="shared" si="428"/>
        <v>0</v>
      </c>
      <c r="HM140" s="27">
        <f t="shared" si="428"/>
        <v>0</v>
      </c>
      <c r="HN140" s="27">
        <f t="shared" si="428"/>
        <v>0</v>
      </c>
      <c r="HO140" s="27">
        <f t="shared" si="428"/>
        <v>0</v>
      </c>
      <c r="HP140" s="27">
        <f t="shared" ref="HP140:IS140" si="437">HP52</f>
        <v>0</v>
      </c>
      <c r="HQ140" s="27">
        <f t="shared" si="437"/>
        <v>0</v>
      </c>
      <c r="HR140" s="27">
        <f t="shared" si="437"/>
        <v>0</v>
      </c>
      <c r="HS140" s="27">
        <f t="shared" si="437"/>
        <v>0</v>
      </c>
      <c r="HT140" s="27">
        <f t="shared" si="437"/>
        <v>0</v>
      </c>
      <c r="HU140" s="27">
        <f t="shared" si="437"/>
        <v>0</v>
      </c>
      <c r="HV140" s="27">
        <f t="shared" si="437"/>
        <v>0</v>
      </c>
      <c r="HW140" s="27">
        <f t="shared" si="437"/>
        <v>0</v>
      </c>
      <c r="HX140" s="27">
        <f t="shared" si="437"/>
        <v>0</v>
      </c>
      <c r="HY140" s="27">
        <f t="shared" si="437"/>
        <v>0</v>
      </c>
      <c r="HZ140" s="27">
        <f t="shared" si="437"/>
        <v>0</v>
      </c>
      <c r="IA140" s="27">
        <f t="shared" si="437"/>
        <v>0</v>
      </c>
      <c r="IB140" s="27">
        <f t="shared" si="437"/>
        <v>0</v>
      </c>
      <c r="IC140" s="27">
        <f t="shared" si="437"/>
        <v>0</v>
      </c>
      <c r="ID140" s="27">
        <f t="shared" si="437"/>
        <v>0</v>
      </c>
      <c r="IE140" s="27">
        <f t="shared" si="437"/>
        <v>0</v>
      </c>
      <c r="IF140" s="27">
        <f t="shared" si="437"/>
        <v>0</v>
      </c>
      <c r="IG140" s="27">
        <f t="shared" si="437"/>
        <v>0</v>
      </c>
      <c r="IH140" s="27">
        <f t="shared" si="437"/>
        <v>0</v>
      </c>
      <c r="II140" s="27">
        <f t="shared" si="437"/>
        <v>0</v>
      </c>
      <c r="IJ140" s="27">
        <f t="shared" si="437"/>
        <v>0</v>
      </c>
      <c r="IK140" s="27">
        <f t="shared" si="437"/>
        <v>0</v>
      </c>
      <c r="IL140" s="27">
        <f t="shared" si="437"/>
        <v>0</v>
      </c>
      <c r="IM140" s="27">
        <f t="shared" si="437"/>
        <v>0</v>
      </c>
      <c r="IN140" s="27">
        <f t="shared" si="437"/>
        <v>0</v>
      </c>
      <c r="IO140" s="27">
        <f t="shared" si="437"/>
        <v>0</v>
      </c>
      <c r="IP140" s="27">
        <f t="shared" si="437"/>
        <v>0</v>
      </c>
      <c r="IQ140" s="27">
        <f t="shared" si="437"/>
        <v>0</v>
      </c>
      <c r="IR140" s="27">
        <f t="shared" si="437"/>
        <v>0</v>
      </c>
      <c r="IS140" s="27">
        <f t="shared" si="437"/>
        <v>0</v>
      </c>
      <c r="IT140" s="27">
        <f t="shared" si="429"/>
        <v>2.0157582724169471E-2</v>
      </c>
      <c r="IU140" s="27">
        <f t="shared" si="429"/>
        <v>2.3974199292354312E-2</v>
      </c>
      <c r="IV140" s="27">
        <f t="shared" si="423"/>
        <v>1.7081283713014154E-2</v>
      </c>
      <c r="IW140" s="27">
        <f t="shared" si="423"/>
        <v>2.8314603736893335E-2</v>
      </c>
      <c r="IX140" s="27">
        <f t="shared" si="423"/>
        <v>3.4440976464525472E-2</v>
      </c>
      <c r="IY140" s="27">
        <f t="shared" si="423"/>
        <v>1.1412362161565793E-2</v>
      </c>
      <c r="IZ140" s="27">
        <f t="shared" si="423"/>
        <v>9.7171773285947751E-3</v>
      </c>
      <c r="JA140" s="27">
        <f t="shared" si="423"/>
        <v>1.8139877739645521E-2</v>
      </c>
      <c r="JB140" s="27">
        <f t="shared" si="423"/>
        <v>1.0165681806850154E-2</v>
      </c>
      <c r="JC140" s="27">
        <f t="shared" si="423"/>
        <v>4.9213851470019405E-3</v>
      </c>
      <c r="JD140" s="27">
        <f t="shared" si="423"/>
        <v>9.6993459772335457E-3</v>
      </c>
      <c r="JE140" s="27">
        <f t="shared" si="423"/>
        <v>1.1766363701073158E-2</v>
      </c>
      <c r="JF140" s="27">
        <f t="shared" si="423"/>
        <v>1.1564490534600999E-2</v>
      </c>
      <c r="JG140" s="27">
        <f t="shared" si="423"/>
        <v>1.2110939029298365E-2</v>
      </c>
      <c r="JH140" s="27">
        <f t="shared" si="423"/>
        <v>1.1772425145609193E-2</v>
      </c>
      <c r="JI140" s="27">
        <f t="shared" si="423"/>
        <v>1.5033333706252282E-2</v>
      </c>
      <c r="JJ140" s="27">
        <f t="shared" si="423"/>
        <v>8.251920356741594E-3</v>
      </c>
      <c r="JK140" s="27">
        <f t="shared" si="430"/>
        <v>0</v>
      </c>
      <c r="JL140" s="27">
        <f t="shared" si="430"/>
        <v>0</v>
      </c>
      <c r="JM140" s="27">
        <f t="shared" si="434"/>
        <v>0</v>
      </c>
      <c r="JN140" s="27">
        <f t="shared" si="434"/>
        <v>0</v>
      </c>
      <c r="JO140" s="27">
        <f t="shared" si="434"/>
        <v>0</v>
      </c>
      <c r="JP140" s="27">
        <f t="shared" si="434"/>
        <v>0</v>
      </c>
      <c r="JQ140" s="27">
        <f t="shared" si="434"/>
        <v>0</v>
      </c>
      <c r="JR140" s="27">
        <f t="shared" si="434"/>
        <v>0</v>
      </c>
      <c r="JS140" s="27">
        <f t="shared" si="434"/>
        <v>0</v>
      </c>
      <c r="JT140" s="27">
        <f t="shared" si="434"/>
        <v>0</v>
      </c>
      <c r="JU140" s="27">
        <f t="shared" si="434"/>
        <v>0</v>
      </c>
      <c r="JV140" s="27">
        <f t="shared" si="434"/>
        <v>0</v>
      </c>
      <c r="JW140" s="27">
        <f t="shared" si="434"/>
        <v>3.5368514247175152E-2</v>
      </c>
      <c r="JX140" s="27">
        <f t="shared" si="434"/>
        <v>3.311774344275193E-2</v>
      </c>
      <c r="JY140" s="27">
        <f t="shared" si="434"/>
        <v>3.5199411946605925E-2</v>
      </c>
      <c r="JZ140" s="27">
        <f t="shared" si="434"/>
        <v>4.2507556423437183E-2</v>
      </c>
      <c r="KA140" s="27">
        <f t="shared" si="434"/>
        <v>2.7286040989133203E-2</v>
      </c>
      <c r="KB140" s="27">
        <f t="shared" si="434"/>
        <v>3.7156057827901018E-2</v>
      </c>
      <c r="KC140" s="27">
        <f t="shared" si="434"/>
        <v>3.076134238094316E-2</v>
      </c>
      <c r="KD140" s="27">
        <f t="shared" si="434"/>
        <v>0</v>
      </c>
      <c r="KE140" s="27">
        <f t="shared" si="434"/>
        <v>0</v>
      </c>
      <c r="KF140" s="27">
        <f t="shared" si="434"/>
        <v>0</v>
      </c>
      <c r="KG140" s="27">
        <f t="shared" si="434"/>
        <v>0</v>
      </c>
      <c r="KH140" s="27">
        <f t="shared" si="434"/>
        <v>0</v>
      </c>
      <c r="KI140" s="27">
        <f t="shared" si="434"/>
        <v>0</v>
      </c>
      <c r="KJ140" s="27">
        <f t="shared" si="434"/>
        <v>0</v>
      </c>
      <c r="KK140" s="27">
        <f t="shared" si="434"/>
        <v>0</v>
      </c>
      <c r="KL140" s="27">
        <f t="shared" si="434"/>
        <v>0</v>
      </c>
      <c r="KM140" s="238">
        <f t="shared" si="434"/>
        <v>0</v>
      </c>
      <c r="KN140" s="238">
        <f t="shared" si="434"/>
        <v>0</v>
      </c>
      <c r="KO140" s="239">
        <f t="shared" si="434"/>
        <v>0</v>
      </c>
      <c r="KP140" s="239">
        <f t="shared" si="434"/>
        <v>0</v>
      </c>
      <c r="KQ140" s="239">
        <f t="shared" si="434"/>
        <v>0</v>
      </c>
      <c r="KR140" s="239">
        <f t="shared" si="434"/>
        <v>0</v>
      </c>
      <c r="KS140" s="239">
        <f t="shared" si="434"/>
        <v>0</v>
      </c>
      <c r="KT140" s="239">
        <f t="shared" si="434"/>
        <v>0</v>
      </c>
      <c r="KU140" s="239">
        <f t="shared" si="434"/>
        <v>0</v>
      </c>
      <c r="KV140" s="239">
        <f t="shared" si="434"/>
        <v>0</v>
      </c>
      <c r="KW140" s="239">
        <f t="shared" si="434"/>
        <v>0</v>
      </c>
      <c r="KX140" s="239">
        <f t="shared" si="434"/>
        <v>0</v>
      </c>
      <c r="KY140" s="239">
        <f t="shared" si="434"/>
        <v>0</v>
      </c>
      <c r="KZ140" s="239">
        <f t="shared" si="434"/>
        <v>0</v>
      </c>
      <c r="LA140" s="239">
        <f t="shared" si="434"/>
        <v>0</v>
      </c>
      <c r="LB140" s="239">
        <f t="shared" si="434"/>
        <v>0</v>
      </c>
      <c r="LC140" s="239">
        <f t="shared" si="434"/>
        <v>0</v>
      </c>
      <c r="LD140" s="239">
        <f t="shared" si="434"/>
        <v>0</v>
      </c>
      <c r="LE140" s="239">
        <f t="shared" si="434"/>
        <v>0</v>
      </c>
      <c r="LF140" s="239">
        <f t="shared" si="434"/>
        <v>0</v>
      </c>
      <c r="LG140" s="239">
        <f t="shared" si="434"/>
        <v>0</v>
      </c>
      <c r="LH140" s="239">
        <f t="shared" si="434"/>
        <v>0</v>
      </c>
      <c r="LI140" s="239">
        <f t="shared" si="434"/>
        <v>0</v>
      </c>
      <c r="LJ140" s="239">
        <f t="shared" si="434"/>
        <v>0</v>
      </c>
      <c r="LK140" s="239">
        <f t="shared" si="434"/>
        <v>0</v>
      </c>
      <c r="LL140" s="239">
        <f t="shared" si="434"/>
        <v>0</v>
      </c>
      <c r="LM140" s="240">
        <f t="shared" si="434"/>
        <v>0</v>
      </c>
      <c r="LN140" s="240">
        <f t="shared" si="434"/>
        <v>0</v>
      </c>
      <c r="LO140" s="240">
        <f t="shared" si="434"/>
        <v>0</v>
      </c>
      <c r="LP140" s="240">
        <f t="shared" si="434"/>
        <v>0</v>
      </c>
      <c r="LQ140" s="240">
        <f t="shared" si="434"/>
        <v>0</v>
      </c>
      <c r="LR140" s="240">
        <f t="shared" si="434"/>
        <v>0</v>
      </c>
      <c r="LS140" s="240">
        <f t="shared" si="434"/>
        <v>0</v>
      </c>
      <c r="LT140" s="127">
        <f t="shared" si="431"/>
        <v>0</v>
      </c>
      <c r="LU140" s="127">
        <f t="shared" si="431"/>
        <v>0</v>
      </c>
      <c r="LV140" s="127">
        <f t="shared" si="425"/>
        <v>0</v>
      </c>
      <c r="LW140" s="127">
        <f t="shared" si="425"/>
        <v>0</v>
      </c>
      <c r="LX140" s="127">
        <f t="shared" si="425"/>
        <v>0</v>
      </c>
      <c r="LY140" s="127">
        <f t="shared" si="425"/>
        <v>0</v>
      </c>
      <c r="LZ140" s="127">
        <f t="shared" si="425"/>
        <v>0</v>
      </c>
      <c r="MA140" s="127">
        <f t="shared" si="425"/>
        <v>0</v>
      </c>
      <c r="MB140" s="127">
        <f t="shared" si="425"/>
        <v>0</v>
      </c>
      <c r="MC140" s="127">
        <f t="shared" si="425"/>
        <v>0</v>
      </c>
      <c r="MD140" s="127">
        <f t="shared" si="425"/>
        <v>0</v>
      </c>
      <c r="ME140" s="127">
        <f t="shared" si="425"/>
        <v>0</v>
      </c>
      <c r="MF140" s="127">
        <f t="shared" si="425"/>
        <v>0</v>
      </c>
      <c r="MG140" s="127">
        <f t="shared" si="425"/>
        <v>0</v>
      </c>
      <c r="MH140" s="127">
        <f t="shared" si="425"/>
        <v>0</v>
      </c>
      <c r="MI140" s="127">
        <f t="shared" si="425"/>
        <v>0</v>
      </c>
      <c r="MJ140" s="127">
        <f t="shared" si="425"/>
        <v>0</v>
      </c>
      <c r="MK140" s="127">
        <f t="shared" si="425"/>
        <v>0</v>
      </c>
      <c r="ML140" s="127">
        <f t="shared" si="425"/>
        <v>0</v>
      </c>
      <c r="MM140" s="127">
        <f t="shared" si="425"/>
        <v>0</v>
      </c>
      <c r="MN140" s="127">
        <f t="shared" si="425"/>
        <v>0</v>
      </c>
      <c r="MO140" s="127">
        <f t="shared" si="425"/>
        <v>0</v>
      </c>
      <c r="MP140" s="127">
        <f t="shared" si="425"/>
        <v>0</v>
      </c>
      <c r="MQ140" s="127">
        <f t="shared" si="425"/>
        <v>0</v>
      </c>
      <c r="MR140" s="127">
        <f t="shared" si="425"/>
        <v>0</v>
      </c>
      <c r="MS140" s="127">
        <f t="shared" si="425"/>
        <v>0</v>
      </c>
      <c r="MT140" s="127">
        <f t="shared" si="425"/>
        <v>0</v>
      </c>
      <c r="MU140" s="127">
        <f t="shared" si="425"/>
        <v>0</v>
      </c>
      <c r="MV140" s="127">
        <f t="shared" si="425"/>
        <v>0</v>
      </c>
      <c r="MW140" s="127">
        <f t="shared" si="425"/>
        <v>0</v>
      </c>
      <c r="MX140" s="127">
        <f t="shared" si="425"/>
        <v>0</v>
      </c>
      <c r="MY140" s="127">
        <f t="shared" si="425"/>
        <v>0</v>
      </c>
      <c r="MZ140" s="127">
        <f t="shared" si="425"/>
        <v>0</v>
      </c>
      <c r="NA140" s="127">
        <f t="shared" si="425"/>
        <v>0</v>
      </c>
      <c r="NB140" s="127">
        <f t="shared" si="425"/>
        <v>0</v>
      </c>
      <c r="NC140" s="127">
        <f t="shared" si="425"/>
        <v>0</v>
      </c>
      <c r="ND140" s="127">
        <f t="shared" si="425"/>
        <v>0</v>
      </c>
      <c r="NE140" s="127">
        <f t="shared" si="425"/>
        <v>0</v>
      </c>
    </row>
    <row r="141" spans="1:369" s="38" customFormat="1">
      <c r="A141" s="24" t="s">
        <v>226</v>
      </c>
      <c r="B141" s="24">
        <f>SUM(B129:B140)</f>
        <v>24.2435311381677</v>
      </c>
      <c r="C141" s="24">
        <f t="shared" ref="C141:DY141" si="438">SUM(C129:C140)</f>
        <v>24.178133663858013</v>
      </c>
      <c r="D141" s="24">
        <f t="shared" si="438"/>
        <v>24.301163481588322</v>
      </c>
      <c r="E141" s="24">
        <f t="shared" si="438"/>
        <v>24.273801040610195</v>
      </c>
      <c r="F141" s="24">
        <f t="shared" si="438"/>
        <v>24.25027130163145</v>
      </c>
      <c r="G141" s="24">
        <f t="shared" si="438"/>
        <v>24.345203375168062</v>
      </c>
      <c r="H141" s="24">
        <f t="shared" si="438"/>
        <v>24.222671759779715</v>
      </c>
      <c r="I141" s="24">
        <f t="shared" si="438"/>
        <v>24.291284632374214</v>
      </c>
      <c r="J141" s="24">
        <f t="shared" si="438"/>
        <v>24.263761803944018</v>
      </c>
      <c r="K141" s="24">
        <f t="shared" si="438"/>
        <v>24.29136805455569</v>
      </c>
      <c r="L141" s="24">
        <f t="shared" si="438"/>
        <v>24.2600353699907</v>
      </c>
      <c r="M141" s="24">
        <f t="shared" si="438"/>
        <v>24.20268362469157</v>
      </c>
      <c r="N141" s="24">
        <f t="shared" si="438"/>
        <v>24.182617762112329</v>
      </c>
      <c r="O141" s="24">
        <f t="shared" si="438"/>
        <v>24.329999985274775</v>
      </c>
      <c r="P141" s="24">
        <f t="shared" si="438"/>
        <v>24.198085480267906</v>
      </c>
      <c r="Q141" s="24">
        <f t="shared" si="438"/>
        <v>24.27500436026774</v>
      </c>
      <c r="R141" s="24">
        <f t="shared" si="438"/>
        <v>24.215782045898639</v>
      </c>
      <c r="S141" s="24">
        <f t="shared" si="438"/>
        <v>24.149063702513974</v>
      </c>
      <c r="T141" s="24">
        <f t="shared" si="438"/>
        <v>24.255870609245775</v>
      </c>
      <c r="U141" s="24">
        <f t="shared" si="438"/>
        <v>24.360327221420714</v>
      </c>
      <c r="V141" s="24">
        <f t="shared" si="438"/>
        <v>24.186812928679419</v>
      </c>
      <c r="W141" s="24">
        <f t="shared" si="438"/>
        <v>24.207588387982785</v>
      </c>
      <c r="X141" s="24">
        <f t="shared" si="438"/>
        <v>23.991136111729421</v>
      </c>
      <c r="Y141" s="24">
        <f t="shared" si="438"/>
        <v>24.161513460126908</v>
      </c>
      <c r="Z141" s="24">
        <f t="shared" si="438"/>
        <v>23.899615186754655</v>
      </c>
      <c r="AA141" s="24">
        <f t="shared" si="438"/>
        <v>24.06306452114039</v>
      </c>
      <c r="AB141" s="24">
        <f t="shared" si="438"/>
        <v>24.334033723518356</v>
      </c>
      <c r="AC141" s="24">
        <f t="shared" si="438"/>
        <v>24.361384902810585</v>
      </c>
      <c r="AD141" s="24">
        <f t="shared" si="438"/>
        <v>23.953337652284684</v>
      </c>
      <c r="AE141" s="24">
        <f t="shared" si="438"/>
        <v>24.259644545857267</v>
      </c>
      <c r="AF141" s="24">
        <f t="shared" si="438"/>
        <v>24.253776286900361</v>
      </c>
      <c r="AG141" s="24">
        <f t="shared" si="438"/>
        <v>24.249491155853118</v>
      </c>
      <c r="AH141" s="24">
        <f t="shared" si="438"/>
        <v>24.194484408460315</v>
      </c>
      <c r="AI141" s="24">
        <f t="shared" si="438"/>
        <v>24.13676275555202</v>
      </c>
      <c r="AJ141" s="24">
        <f t="shared" si="438"/>
        <v>24.213420343985302</v>
      </c>
      <c r="AK141" s="24">
        <f t="shared" si="438"/>
        <v>24.209896885689034</v>
      </c>
      <c r="AL141" s="24">
        <f t="shared" si="438"/>
        <v>24.188352882460062</v>
      </c>
      <c r="AM141" s="24">
        <f t="shared" si="438"/>
        <v>24.069539712436292</v>
      </c>
      <c r="AN141" s="24">
        <f t="shared" si="438"/>
        <v>24.177881599252203</v>
      </c>
      <c r="AO141" s="24">
        <f t="shared" si="438"/>
        <v>24.229348093751149</v>
      </c>
      <c r="AP141" s="24">
        <f t="shared" si="438"/>
        <v>24.200967219163463</v>
      </c>
      <c r="AQ141" s="24">
        <f t="shared" si="438"/>
        <v>24.218152368276233</v>
      </c>
      <c r="AR141" s="24">
        <f t="shared" si="438"/>
        <v>24.141824978223557</v>
      </c>
      <c r="AS141" s="24">
        <f t="shared" si="438"/>
        <v>24.247402547663651</v>
      </c>
      <c r="AT141" s="24">
        <f t="shared" si="438"/>
        <v>24.287418618765411</v>
      </c>
      <c r="AU141" s="24">
        <f t="shared" si="438"/>
        <v>24.249038252035199</v>
      </c>
      <c r="AV141" s="24">
        <f t="shared" si="438"/>
        <v>24.118631069968526</v>
      </c>
      <c r="AW141" s="24">
        <f t="shared" si="438"/>
        <v>24.082775450896424</v>
      </c>
      <c r="AX141" s="83">
        <f>SUM(AX129:AX140)</f>
        <v>24.339901373490182</v>
      </c>
      <c r="AY141" s="83">
        <f t="shared" ref="AY141:DB141" si="439">SUM(AY129:AY140)</f>
        <v>24.228381422763732</v>
      </c>
      <c r="AZ141" s="83">
        <f t="shared" si="439"/>
        <v>24.333411951854679</v>
      </c>
      <c r="BA141" s="83">
        <f t="shared" si="439"/>
        <v>24.251279146091328</v>
      </c>
      <c r="BB141" s="83">
        <f t="shared" si="439"/>
        <v>24.277026490900258</v>
      </c>
      <c r="BC141" s="83">
        <f t="shared" si="439"/>
        <v>24.259855782135723</v>
      </c>
      <c r="BD141" s="83">
        <f t="shared" si="439"/>
        <v>24.252985561093571</v>
      </c>
      <c r="BE141" s="83">
        <f t="shared" si="439"/>
        <v>24.282875273295119</v>
      </c>
      <c r="BF141" s="83">
        <f t="shared" si="439"/>
        <v>24.295165486660082</v>
      </c>
      <c r="BG141" s="83">
        <f t="shared" si="439"/>
        <v>24.25637542818923</v>
      </c>
      <c r="BH141" s="83">
        <f t="shared" si="439"/>
        <v>24.230226890902998</v>
      </c>
      <c r="BI141" s="83">
        <f t="shared" si="439"/>
        <v>24.082915493140167</v>
      </c>
      <c r="BJ141" s="83">
        <f t="shared" si="439"/>
        <v>24.177888612550213</v>
      </c>
      <c r="BK141" s="83">
        <f t="shared" si="439"/>
        <v>24.181112875867008</v>
      </c>
      <c r="BL141" s="83">
        <f t="shared" si="439"/>
        <v>24.138154739945286</v>
      </c>
      <c r="BM141" s="83">
        <f t="shared" si="439"/>
        <v>24.146402178384161</v>
      </c>
      <c r="BN141" s="83">
        <f t="shared" si="439"/>
        <v>24.214397513707503</v>
      </c>
      <c r="BO141" s="83">
        <f t="shared" si="439"/>
        <v>24.220130783336074</v>
      </c>
      <c r="BP141" s="83">
        <f t="shared" si="439"/>
        <v>24.289368657111662</v>
      </c>
      <c r="BQ141" s="83">
        <f t="shared" si="439"/>
        <v>24.248023716279217</v>
      </c>
      <c r="BR141" s="83">
        <f t="shared" si="439"/>
        <v>24.32391104017448</v>
      </c>
      <c r="BS141" s="83">
        <f t="shared" si="439"/>
        <v>24.349815247694764</v>
      </c>
      <c r="BT141" s="83">
        <f t="shared" si="439"/>
        <v>24.321391085163626</v>
      </c>
      <c r="BU141" s="83">
        <f t="shared" si="439"/>
        <v>24.445142285518976</v>
      </c>
      <c r="BV141" s="83">
        <f t="shared" si="439"/>
        <v>24.628473536354406</v>
      </c>
      <c r="BW141" s="83">
        <f t="shared" si="439"/>
        <v>24.752919824217862</v>
      </c>
      <c r="BX141" s="83">
        <f t="shared" si="439"/>
        <v>24.277968003481604</v>
      </c>
      <c r="BY141" s="83">
        <f t="shared" si="439"/>
        <v>24.244461227198485</v>
      </c>
      <c r="BZ141" s="83">
        <f t="shared" si="439"/>
        <v>24.314771207929539</v>
      </c>
      <c r="CA141" s="83">
        <f t="shared" si="439"/>
        <v>24.270231699771884</v>
      </c>
      <c r="CB141" s="83">
        <f t="shared" si="439"/>
        <v>24.28027804050069</v>
      </c>
      <c r="CC141" s="83">
        <f t="shared" si="439"/>
        <v>24.273929130662385</v>
      </c>
      <c r="CD141" s="83">
        <f t="shared" si="439"/>
        <v>24.292007088572369</v>
      </c>
      <c r="CE141" s="83">
        <f t="shared" si="439"/>
        <v>24.264428920224873</v>
      </c>
      <c r="CF141" s="83">
        <f t="shared" si="439"/>
        <v>24.286880348476778</v>
      </c>
      <c r="CG141" s="83">
        <f t="shared" si="439"/>
        <v>24.00460310098612</v>
      </c>
      <c r="CH141" s="83">
        <f t="shared" si="439"/>
        <v>24.20351440339536</v>
      </c>
      <c r="CI141" s="83">
        <f t="shared" si="439"/>
        <v>24.184174654233736</v>
      </c>
      <c r="CJ141" s="83">
        <f t="shared" si="439"/>
        <v>24.195922056322011</v>
      </c>
      <c r="CK141" s="83">
        <f t="shared" si="439"/>
        <v>24.148669737659702</v>
      </c>
      <c r="CL141" s="83">
        <f t="shared" si="439"/>
        <v>24.103306913140067</v>
      </c>
      <c r="CM141" s="83">
        <f t="shared" si="439"/>
        <v>24.227127774058779</v>
      </c>
      <c r="CN141" s="83">
        <f t="shared" si="439"/>
        <v>24.213379424669277</v>
      </c>
      <c r="CO141" s="83">
        <f t="shared" si="439"/>
        <v>24.17625634797913</v>
      </c>
      <c r="CP141" s="83">
        <f t="shared" si="439"/>
        <v>24.151772490111341</v>
      </c>
      <c r="CQ141" s="83">
        <f t="shared" si="439"/>
        <v>24.234107803384326</v>
      </c>
      <c r="CR141" s="24">
        <f t="shared" si="439"/>
        <v>24.185805650758695</v>
      </c>
      <c r="CS141" s="24">
        <f t="shared" si="439"/>
        <v>24.23864002679985</v>
      </c>
      <c r="CT141" s="24">
        <f t="shared" si="439"/>
        <v>24.160610209073404</v>
      </c>
      <c r="CU141" s="24">
        <f t="shared" si="439"/>
        <v>24.257170146828443</v>
      </c>
      <c r="CV141" s="24">
        <f t="shared" si="439"/>
        <v>24.13383785961593</v>
      </c>
      <c r="CW141" s="24">
        <f t="shared" si="439"/>
        <v>24.216566480912299</v>
      </c>
      <c r="CX141" s="24">
        <f t="shared" si="439"/>
        <v>24.244408665734426</v>
      </c>
      <c r="CY141" s="24">
        <f t="shared" si="439"/>
        <v>24.261359168211289</v>
      </c>
      <c r="CZ141" s="24">
        <f t="shared" si="439"/>
        <v>24.142351846733696</v>
      </c>
      <c r="DA141" s="24">
        <f t="shared" si="439"/>
        <v>24.176752541744584</v>
      </c>
      <c r="DB141" s="24">
        <f t="shared" si="439"/>
        <v>24.252485120016132</v>
      </c>
      <c r="DC141" s="26">
        <f t="shared" si="438"/>
        <v>24.549669539534744</v>
      </c>
      <c r="DD141" s="26">
        <f t="shared" si="438"/>
        <v>24.568044705836794</v>
      </c>
      <c r="DE141" s="26">
        <f t="shared" si="438"/>
        <v>24.568624208760962</v>
      </c>
      <c r="DF141" s="26">
        <f t="shared" si="438"/>
        <v>24.501918679826506</v>
      </c>
      <c r="DG141" s="26">
        <f t="shared" si="438"/>
        <v>24.547167095267984</v>
      </c>
      <c r="DH141" s="26">
        <f t="shared" si="438"/>
        <v>24.621245851847775</v>
      </c>
      <c r="DI141" s="26">
        <f t="shared" si="438"/>
        <v>24.531015761711828</v>
      </c>
      <c r="DJ141" s="26">
        <f t="shared" si="438"/>
        <v>24.528604096664658</v>
      </c>
      <c r="DK141" s="26">
        <f t="shared" si="438"/>
        <v>24.534685808977038</v>
      </c>
      <c r="DL141" s="26">
        <f t="shared" si="438"/>
        <v>24.538472137175901</v>
      </c>
      <c r="DM141" s="26">
        <f t="shared" si="438"/>
        <v>24.551030096477465</v>
      </c>
      <c r="DN141" s="26">
        <f t="shared" si="438"/>
        <v>24.449495563903572</v>
      </c>
      <c r="DO141" s="26">
        <f t="shared" si="438"/>
        <v>24.524793982074517</v>
      </c>
      <c r="DP141" s="26">
        <f t="shared" si="438"/>
        <v>24.510938198606038</v>
      </c>
      <c r="DQ141" s="26">
        <v>24.66519171991898</v>
      </c>
      <c r="DR141" s="26">
        <v>24.78854536482018</v>
      </c>
      <c r="DS141" s="26">
        <v>25.051833137033871</v>
      </c>
      <c r="DT141" s="26">
        <v>24.727759887467915</v>
      </c>
      <c r="DU141" s="26">
        <v>24.647326582291942</v>
      </c>
      <c r="DV141" s="26">
        <v>24.694055959584745</v>
      </c>
      <c r="DW141" s="26">
        <f t="shared" si="438"/>
        <v>25.542402797490425</v>
      </c>
      <c r="DX141" s="26">
        <f t="shared" si="438"/>
        <v>24.828584592436485</v>
      </c>
      <c r="DY141" s="26">
        <f t="shared" si="438"/>
        <v>24.553641063008591</v>
      </c>
      <c r="DZ141" s="26">
        <f t="shared" ref="DZ141:EQ141" si="440">SUM(DZ129:DZ140)</f>
        <v>24.66537183122783</v>
      </c>
      <c r="EA141" s="26">
        <f t="shared" si="440"/>
        <v>25.882659874615086</v>
      </c>
      <c r="EB141" s="26">
        <f t="shared" si="440"/>
        <v>24.433668148679363</v>
      </c>
      <c r="EC141" s="26">
        <f t="shared" si="440"/>
        <v>24.453529893698747</v>
      </c>
      <c r="ED141" s="26">
        <f t="shared" si="440"/>
        <v>24.470453602852146</v>
      </c>
      <c r="EE141" s="26">
        <f t="shared" si="440"/>
        <v>24.458535410216385</v>
      </c>
      <c r="EF141" s="26">
        <f t="shared" si="440"/>
        <v>24.480377801953825</v>
      </c>
      <c r="EG141" s="26">
        <f t="shared" si="440"/>
        <v>24.909740331934426</v>
      </c>
      <c r="EH141" s="26">
        <f t="shared" si="440"/>
        <v>24.238423380328509</v>
      </c>
      <c r="EI141" s="26">
        <f t="shared" si="440"/>
        <v>24.171761429565827</v>
      </c>
      <c r="EJ141" s="26">
        <f t="shared" si="440"/>
        <v>24.471059934027014</v>
      </c>
      <c r="EK141" s="26">
        <f t="shared" si="440"/>
        <v>24.326206428315515</v>
      </c>
      <c r="EL141" s="26">
        <f t="shared" si="440"/>
        <v>24.477946346729571</v>
      </c>
      <c r="EM141" s="26">
        <f t="shared" si="440"/>
        <v>24.566790857931011</v>
      </c>
      <c r="EN141" s="26">
        <f t="shared" si="440"/>
        <v>24.609692261007442</v>
      </c>
      <c r="EO141" s="26">
        <f t="shared" si="440"/>
        <v>24.649586102110046</v>
      </c>
      <c r="EP141" s="26">
        <f t="shared" si="440"/>
        <v>24.706625379096522</v>
      </c>
      <c r="EQ141" s="26">
        <f t="shared" si="440"/>
        <v>24.80131359341383</v>
      </c>
      <c r="ER141" s="27">
        <v>24.088934351188716</v>
      </c>
      <c r="ES141" s="27">
        <v>24.128323999798504</v>
      </c>
      <c r="ET141" s="27">
        <v>24.19024526578762</v>
      </c>
      <c r="EU141" s="27">
        <v>24.23147345664421</v>
      </c>
      <c r="EV141" s="27">
        <v>24.147234418271502</v>
      </c>
      <c r="EW141" s="27">
        <v>24.082472237078985</v>
      </c>
      <c r="EX141" s="27">
        <v>24.269277695769585</v>
      </c>
      <c r="EY141" s="27">
        <v>24.12744751387272</v>
      </c>
      <c r="EZ141" s="27">
        <v>24.168159573348326</v>
      </c>
      <c r="FA141" s="27">
        <v>24.216093687867215</v>
      </c>
      <c r="FB141" s="27">
        <v>24.165029241242504</v>
      </c>
      <c r="FC141" s="27">
        <v>24.232143266713607</v>
      </c>
      <c r="FD141" s="27">
        <v>24.200230832010121</v>
      </c>
      <c r="FE141" s="27">
        <v>24.056704703738994</v>
      </c>
      <c r="FF141" s="27">
        <v>24.1176333844776</v>
      </c>
      <c r="FG141" s="27">
        <v>24.105804875970406</v>
      </c>
      <c r="FH141" s="27">
        <v>24.146506407547317</v>
      </c>
      <c r="FI141" s="27">
        <v>24.109533805015044</v>
      </c>
      <c r="FJ141" s="27">
        <v>24.059373757094562</v>
      </c>
      <c r="FK141" s="27">
        <v>24.114692937919511</v>
      </c>
      <c r="FL141" s="27">
        <v>24.193423224915222</v>
      </c>
      <c r="FM141" s="27">
        <v>24.200870373413036</v>
      </c>
      <c r="FN141" s="27">
        <v>24.268867282585468</v>
      </c>
      <c r="FO141" s="27">
        <v>24.273600913930391</v>
      </c>
      <c r="FP141" s="27">
        <v>24.098765181724563</v>
      </c>
      <c r="FQ141" s="27">
        <v>23.993971843164339</v>
      </c>
      <c r="FR141" s="27">
        <v>24.019702060562096</v>
      </c>
      <c r="FS141" s="27">
        <v>24.142014148798165</v>
      </c>
      <c r="FT141" s="27">
        <v>24.211967612091343</v>
      </c>
      <c r="FU141" s="27">
        <v>24.024864622368803</v>
      </c>
      <c r="FV141" s="27">
        <f>SUM(FV129:FV140)</f>
        <v>24.113743623602655</v>
      </c>
      <c r="FW141" s="27">
        <f t="shared" ref="FW141:GY141" si="441">SUM(FW129:FW140)</f>
        <v>24.128543536734728</v>
      </c>
      <c r="FX141" s="27">
        <f t="shared" si="441"/>
        <v>24.145410686784892</v>
      </c>
      <c r="FY141" s="27">
        <f t="shared" si="441"/>
        <v>24.157076242698757</v>
      </c>
      <c r="FZ141" s="27">
        <f t="shared" si="441"/>
        <v>24.155330071907553</v>
      </c>
      <c r="GA141" s="27">
        <f t="shared" si="441"/>
        <v>24.090957963717667</v>
      </c>
      <c r="GB141" s="27">
        <f t="shared" si="441"/>
        <v>24.140998416281054</v>
      </c>
      <c r="GC141" s="27">
        <f t="shared" si="441"/>
        <v>24.037729643268435</v>
      </c>
      <c r="GD141" s="27">
        <f t="shared" si="441"/>
        <v>24.016876914053817</v>
      </c>
      <c r="GE141" s="27">
        <f t="shared" si="441"/>
        <v>24.031128010729145</v>
      </c>
      <c r="GF141" s="27">
        <f t="shared" si="441"/>
        <v>24.054106268249761</v>
      </c>
      <c r="GG141" s="27">
        <f t="shared" si="441"/>
        <v>24.10359813641265</v>
      </c>
      <c r="GH141" s="27">
        <f t="shared" si="441"/>
        <v>24.096413561317924</v>
      </c>
      <c r="GI141" s="27">
        <f t="shared" si="441"/>
        <v>24.118751605356334</v>
      </c>
      <c r="GJ141" s="27">
        <f t="shared" si="441"/>
        <v>24.075091563321966</v>
      </c>
      <c r="GK141" s="27">
        <f t="shared" si="441"/>
        <v>24.134566860017685</v>
      </c>
      <c r="GL141" s="27">
        <f t="shared" si="441"/>
        <v>24.079959222812946</v>
      </c>
      <c r="GM141" s="27">
        <f t="shared" si="441"/>
        <v>24.049001232317512</v>
      </c>
      <c r="GN141" s="27">
        <f t="shared" si="441"/>
        <v>24.068105105677596</v>
      </c>
      <c r="GO141" s="27">
        <f t="shared" si="441"/>
        <v>24.200184296045894</v>
      </c>
      <c r="GP141" s="27">
        <f t="shared" si="441"/>
        <v>24.259582741017368</v>
      </c>
      <c r="GQ141" s="27">
        <f t="shared" si="441"/>
        <v>24.132810578541687</v>
      </c>
      <c r="GR141" s="27">
        <f t="shared" si="441"/>
        <v>24.144460107725607</v>
      </c>
      <c r="GS141" s="27">
        <f t="shared" si="441"/>
        <v>24.081117241390871</v>
      </c>
      <c r="GT141" s="27">
        <f t="shared" si="441"/>
        <v>24.099544536834227</v>
      </c>
      <c r="GU141" s="27">
        <f t="shared" si="441"/>
        <v>24.076409898984281</v>
      </c>
      <c r="GV141" s="27">
        <f t="shared" si="441"/>
        <v>24.182851835081156</v>
      </c>
      <c r="GW141" s="27">
        <f t="shared" si="441"/>
        <v>24.279776129045946</v>
      </c>
      <c r="GX141" s="27">
        <f t="shared" si="441"/>
        <v>24.11653738279584</v>
      </c>
      <c r="GY141" s="27">
        <f t="shared" si="441"/>
        <v>24.14934845957935</v>
      </c>
      <c r="GZ141" s="27">
        <f>SUM(GZ129:GZ140)</f>
        <v>24.088389731520209</v>
      </c>
      <c r="HA141" s="27">
        <f t="shared" ref="HA141:IS141" si="442">SUM(HA129:HA140)</f>
        <v>24.169836816341185</v>
      </c>
      <c r="HB141" s="27">
        <f t="shared" si="442"/>
        <v>24.025090965031463</v>
      </c>
      <c r="HC141" s="27">
        <f t="shared" si="442"/>
        <v>24.116398088722267</v>
      </c>
      <c r="HD141" s="27">
        <f t="shared" si="442"/>
        <v>24.130859415769262</v>
      </c>
      <c r="HE141" s="27">
        <f t="shared" si="442"/>
        <v>24.207902396497452</v>
      </c>
      <c r="HF141" s="27">
        <f t="shared" si="442"/>
        <v>24.344039475473803</v>
      </c>
      <c r="HG141" s="27">
        <f t="shared" si="442"/>
        <v>24.252209046747446</v>
      </c>
      <c r="HH141" s="27">
        <f t="shared" si="442"/>
        <v>24.266762003743523</v>
      </c>
      <c r="HI141" s="27">
        <f t="shared" si="442"/>
        <v>24.142014148798165</v>
      </c>
      <c r="HJ141" s="27">
        <f t="shared" si="442"/>
        <v>24.211967612091343</v>
      </c>
      <c r="HK141" s="27">
        <f t="shared" si="442"/>
        <v>24.319747282149923</v>
      </c>
      <c r="HL141" s="27">
        <f t="shared" si="442"/>
        <v>24.161445267422927</v>
      </c>
      <c r="HM141" s="27">
        <f t="shared" si="442"/>
        <v>24.1505506204158</v>
      </c>
      <c r="HN141" s="27">
        <f t="shared" si="442"/>
        <v>24.071654712136034</v>
      </c>
      <c r="HO141" s="27">
        <f t="shared" si="442"/>
        <v>24.048730241088059</v>
      </c>
      <c r="HP141" s="27">
        <f t="shared" si="442"/>
        <v>24.138335594543932</v>
      </c>
      <c r="HQ141" s="27">
        <f t="shared" si="442"/>
        <v>24.094371669045685</v>
      </c>
      <c r="HR141" s="27">
        <f t="shared" si="442"/>
        <v>24.16975719923694</v>
      </c>
      <c r="HS141" s="27">
        <f t="shared" si="442"/>
        <v>24.121520593754799</v>
      </c>
      <c r="HT141" s="27">
        <f t="shared" si="442"/>
        <v>24.163623932631982</v>
      </c>
      <c r="HU141" s="27">
        <f t="shared" si="442"/>
        <v>24.213944847612378</v>
      </c>
      <c r="HV141" s="27">
        <f t="shared" si="442"/>
        <v>24.145936396868844</v>
      </c>
      <c r="HW141" s="27">
        <f t="shared" si="442"/>
        <v>24.262526330131962</v>
      </c>
      <c r="HX141" s="27">
        <f t="shared" si="442"/>
        <v>24.120092626136518</v>
      </c>
      <c r="HY141" s="27">
        <f t="shared" si="442"/>
        <v>24.141406726183646</v>
      </c>
      <c r="HZ141" s="27">
        <f t="shared" si="442"/>
        <v>24.019702060562096</v>
      </c>
      <c r="IA141" s="27">
        <f t="shared" si="442"/>
        <v>24.14699346632699</v>
      </c>
      <c r="IB141" s="27">
        <f t="shared" si="442"/>
        <v>24.104365487988918</v>
      </c>
      <c r="IC141" s="27">
        <f t="shared" si="442"/>
        <v>24.144741649460567</v>
      </c>
      <c r="ID141" s="27">
        <f t="shared" si="442"/>
        <v>24.098765181724563</v>
      </c>
      <c r="IE141" s="27">
        <f t="shared" si="442"/>
        <v>24.128593886363628</v>
      </c>
      <c r="IF141" s="27">
        <f t="shared" si="442"/>
        <v>23.964914936147583</v>
      </c>
      <c r="IG141" s="27">
        <f t="shared" si="442"/>
        <v>24.137335810507089</v>
      </c>
      <c r="IH141" s="27">
        <f t="shared" si="442"/>
        <v>24.099615659832494</v>
      </c>
      <c r="II141" s="27">
        <f t="shared" si="442"/>
        <v>23.993971843164339</v>
      </c>
      <c r="IJ141" s="27">
        <f t="shared" si="442"/>
        <v>24.082218393149276</v>
      </c>
      <c r="IK141" s="27">
        <f t="shared" si="442"/>
        <v>24.137627980797774</v>
      </c>
      <c r="IL141" s="27">
        <f t="shared" si="442"/>
        <v>24.131989503588667</v>
      </c>
      <c r="IM141" s="27">
        <f t="shared" si="442"/>
        <v>24.10939332115019</v>
      </c>
      <c r="IN141" s="27">
        <f t="shared" si="442"/>
        <v>24.122554039018027</v>
      </c>
      <c r="IO141" s="27">
        <f t="shared" si="442"/>
        <v>24.150285579180732</v>
      </c>
      <c r="IP141" s="27">
        <f t="shared" si="442"/>
        <v>24.175912484605369</v>
      </c>
      <c r="IQ141" s="27">
        <f t="shared" si="442"/>
        <v>24.055237352964191</v>
      </c>
      <c r="IR141" s="27">
        <f t="shared" si="442"/>
        <v>24.112446785092111</v>
      </c>
      <c r="IS141" s="27">
        <f t="shared" si="442"/>
        <v>24.091215847229265</v>
      </c>
      <c r="IT141" s="27">
        <f>SUM(IT129:IT140)</f>
        <v>24.214132293584413</v>
      </c>
      <c r="IU141" s="27">
        <f t="shared" ref="IU141:JJ141" si="443">SUM(IU129:IU140)</f>
        <v>24.271691200378541</v>
      </c>
      <c r="IV141" s="27">
        <f t="shared" si="443"/>
        <v>24.219887386830376</v>
      </c>
      <c r="IW141" s="27">
        <f t="shared" si="443"/>
        <v>24.379010758999691</v>
      </c>
      <c r="IX141" s="27">
        <f t="shared" si="443"/>
        <v>24.348875478282071</v>
      </c>
      <c r="IY141" s="27">
        <f t="shared" si="443"/>
        <v>24.118206540726387</v>
      </c>
      <c r="IZ141" s="27">
        <f t="shared" si="443"/>
        <v>24.095888917179234</v>
      </c>
      <c r="JA141" s="27">
        <f t="shared" si="443"/>
        <v>24.218309795359225</v>
      </c>
      <c r="JB141" s="27">
        <f t="shared" si="443"/>
        <v>24.134840942987399</v>
      </c>
      <c r="JC141" s="27">
        <f t="shared" si="443"/>
        <v>24.138217079670671</v>
      </c>
      <c r="JD141" s="27">
        <f t="shared" si="443"/>
        <v>24.068502416737619</v>
      </c>
      <c r="JE141" s="27">
        <f t="shared" si="443"/>
        <v>24.194622850749099</v>
      </c>
      <c r="JF141" s="27">
        <f t="shared" si="443"/>
        <v>24.173869006361659</v>
      </c>
      <c r="JG141" s="27">
        <f t="shared" si="443"/>
        <v>24.139659284350838</v>
      </c>
      <c r="JH141" s="27">
        <f t="shared" si="443"/>
        <v>24.123526332589801</v>
      </c>
      <c r="JI141" s="27">
        <f t="shared" si="443"/>
        <v>24.154620635385285</v>
      </c>
      <c r="JJ141" s="27">
        <f t="shared" si="443"/>
        <v>24.127205581242578</v>
      </c>
      <c r="JK141" s="27">
        <f>SUM(JK129:JK140)</f>
        <v>24.176248089089803</v>
      </c>
      <c r="JL141" s="27">
        <f t="shared" ref="JL141:LS141" si="444">SUM(JL129:JL140)</f>
        <v>24.117793804510764</v>
      </c>
      <c r="JM141" s="27">
        <f t="shared" si="444"/>
        <v>24.173013864500923</v>
      </c>
      <c r="JN141" s="27">
        <f t="shared" si="444"/>
        <v>24.159321777636038</v>
      </c>
      <c r="JO141" s="27">
        <f t="shared" si="444"/>
        <v>24.15490675095587</v>
      </c>
      <c r="JP141" s="27">
        <f t="shared" si="444"/>
        <v>24.191743137011379</v>
      </c>
      <c r="JQ141" s="27">
        <f t="shared" si="444"/>
        <v>24.234893965118751</v>
      </c>
      <c r="JR141" s="27">
        <f t="shared" si="444"/>
        <v>24.122648618723911</v>
      </c>
      <c r="JS141" s="27">
        <f t="shared" si="444"/>
        <v>24.236610686641161</v>
      </c>
      <c r="JT141" s="27">
        <f t="shared" si="444"/>
        <v>24.258167043627878</v>
      </c>
      <c r="JU141" s="27">
        <f t="shared" si="444"/>
        <v>24.186194304056027</v>
      </c>
      <c r="JV141" s="27">
        <f t="shared" si="444"/>
        <v>24.214930154638537</v>
      </c>
      <c r="JW141" s="27">
        <f t="shared" si="444"/>
        <v>24.188030405783849</v>
      </c>
      <c r="JX141" s="27">
        <f t="shared" si="444"/>
        <v>24.225474401692917</v>
      </c>
      <c r="JY141" s="27">
        <f t="shared" si="444"/>
        <v>24.18736927750745</v>
      </c>
      <c r="JZ141" s="27">
        <f t="shared" si="444"/>
        <v>24.248994939721161</v>
      </c>
      <c r="KA141" s="27">
        <f t="shared" si="444"/>
        <v>24.145290449398697</v>
      </c>
      <c r="KB141" s="27">
        <f t="shared" si="444"/>
        <v>24.209597602692821</v>
      </c>
      <c r="KC141" s="27">
        <f t="shared" si="444"/>
        <v>24.132639158780016</v>
      </c>
      <c r="KD141" s="27">
        <f t="shared" si="444"/>
        <v>24.29068909383901</v>
      </c>
      <c r="KE141" s="27">
        <f t="shared" si="444"/>
        <v>24.107482448153267</v>
      </c>
      <c r="KF141" s="27">
        <f t="shared" si="444"/>
        <v>24.144862394821423</v>
      </c>
      <c r="KG141" s="27">
        <f t="shared" si="444"/>
        <v>24.157151255527868</v>
      </c>
      <c r="KH141" s="27">
        <f t="shared" si="444"/>
        <v>24.065012284088191</v>
      </c>
      <c r="KI141" s="27">
        <f t="shared" si="444"/>
        <v>24.151596593981942</v>
      </c>
      <c r="KJ141" s="27">
        <f t="shared" si="444"/>
        <v>24.156503679862229</v>
      </c>
      <c r="KK141" s="27">
        <f t="shared" si="444"/>
        <v>24.097415798171884</v>
      </c>
      <c r="KL141" s="27">
        <f t="shared" si="444"/>
        <v>24.130221742821622</v>
      </c>
      <c r="KM141" s="238">
        <f t="shared" si="444"/>
        <v>24.082799389118605</v>
      </c>
      <c r="KN141" s="238">
        <f t="shared" si="444"/>
        <v>24.035887672518449</v>
      </c>
      <c r="KO141" s="239">
        <f t="shared" si="444"/>
        <v>23.749625554065133</v>
      </c>
      <c r="KP141" s="239">
        <f t="shared" si="444"/>
        <v>24.187517323265546</v>
      </c>
      <c r="KQ141" s="239">
        <f t="shared" si="444"/>
        <v>24.161767099422157</v>
      </c>
      <c r="KR141" s="239">
        <f t="shared" si="444"/>
        <v>24.284775905687692</v>
      </c>
      <c r="KS141" s="239">
        <f t="shared" si="444"/>
        <v>24.309459016064036</v>
      </c>
      <c r="KT141" s="239">
        <f t="shared" si="444"/>
        <v>24.285184030454776</v>
      </c>
      <c r="KU141" s="239">
        <f t="shared" si="444"/>
        <v>24.162520928148918</v>
      </c>
      <c r="KV141" s="239">
        <f t="shared" si="444"/>
        <v>24.180541167886339</v>
      </c>
      <c r="KW141" s="239">
        <f t="shared" si="444"/>
        <v>24.193749408815286</v>
      </c>
      <c r="KX141" s="239">
        <f t="shared" si="444"/>
        <v>24.186740821020777</v>
      </c>
      <c r="KY141" s="239">
        <f t="shared" si="444"/>
        <v>24.213878595629204</v>
      </c>
      <c r="KZ141" s="239">
        <f t="shared" si="444"/>
        <v>24.194852932376666</v>
      </c>
      <c r="LA141" s="239">
        <f t="shared" si="444"/>
        <v>24.172539627107692</v>
      </c>
      <c r="LB141" s="239">
        <f t="shared" si="444"/>
        <v>24.128679119242214</v>
      </c>
      <c r="LC141" s="239">
        <f t="shared" si="444"/>
        <v>24.108787778813856</v>
      </c>
      <c r="LD141" s="239">
        <f t="shared" si="444"/>
        <v>24.120546574423265</v>
      </c>
      <c r="LE141" s="239">
        <f t="shared" si="444"/>
        <v>24.011756005330433</v>
      </c>
      <c r="LF141" s="239">
        <f t="shared" si="444"/>
        <v>24.142842467915763</v>
      </c>
      <c r="LG141" s="239">
        <f t="shared" si="444"/>
        <v>24.075719481429523</v>
      </c>
      <c r="LH141" s="239">
        <f t="shared" si="444"/>
        <v>24.049152164089058</v>
      </c>
      <c r="LI141" s="239">
        <f t="shared" si="444"/>
        <v>24.033025970357819</v>
      </c>
      <c r="LJ141" s="239">
        <f t="shared" si="444"/>
        <v>24.376314506100975</v>
      </c>
      <c r="LK141" s="239">
        <f t="shared" si="444"/>
        <v>24.481705197131177</v>
      </c>
      <c r="LL141" s="239">
        <f t="shared" si="444"/>
        <v>24.291407963892972</v>
      </c>
      <c r="LM141" s="240">
        <f t="shared" si="444"/>
        <v>24.023438818972085</v>
      </c>
      <c r="LN141" s="240">
        <f t="shared" si="444"/>
        <v>24.043313681532123</v>
      </c>
      <c r="LO141" s="240">
        <f t="shared" si="444"/>
        <v>23.991240706549714</v>
      </c>
      <c r="LP141" s="240">
        <f t="shared" si="444"/>
        <v>24.181461165711077</v>
      </c>
      <c r="LQ141" s="240">
        <f t="shared" si="444"/>
        <v>24.070955896143399</v>
      </c>
      <c r="LR141" s="240">
        <f t="shared" si="444"/>
        <v>24.134649922418973</v>
      </c>
      <c r="LS141" s="240">
        <f t="shared" si="444"/>
        <v>24.100048179369988</v>
      </c>
      <c r="LT141" s="127">
        <f>SUM(LT129:LT140)</f>
        <v>24.025240335448714</v>
      </c>
      <c r="LU141" s="127">
        <f t="shared" ref="LU141:NE141" si="445">SUM(LU129:LU140)</f>
        <v>24.072245799615899</v>
      </c>
      <c r="LV141" s="127">
        <f t="shared" si="445"/>
        <v>23.975472772681389</v>
      </c>
      <c r="LW141" s="127">
        <f t="shared" si="445"/>
        <v>24.060003081685768</v>
      </c>
      <c r="LX141" s="127">
        <f t="shared" si="445"/>
        <v>24.008138417511574</v>
      </c>
      <c r="LY141" s="127">
        <f t="shared" si="445"/>
        <v>24.033504808240298</v>
      </c>
      <c r="LZ141" s="127">
        <f t="shared" si="445"/>
        <v>24.014772533394471</v>
      </c>
      <c r="MA141" s="127">
        <f t="shared" si="445"/>
        <v>24.037992140272909</v>
      </c>
      <c r="MB141" s="127">
        <f t="shared" si="445"/>
        <v>23.997135448415012</v>
      </c>
      <c r="MC141" s="127">
        <f t="shared" si="445"/>
        <v>24.009576715885522</v>
      </c>
      <c r="MD141" s="127">
        <f t="shared" si="445"/>
        <v>24.001439657047445</v>
      </c>
      <c r="ME141" s="127">
        <f t="shared" si="445"/>
        <v>24.058798550239811</v>
      </c>
      <c r="MF141" s="127">
        <f t="shared" si="445"/>
        <v>24.092488115785233</v>
      </c>
      <c r="MG141" s="127">
        <f t="shared" si="445"/>
        <v>24.052011531644666</v>
      </c>
      <c r="MH141" s="127">
        <f t="shared" si="445"/>
        <v>24.010926076012769</v>
      </c>
      <c r="MI141" s="127">
        <f t="shared" si="445"/>
        <v>24.113601434534274</v>
      </c>
      <c r="MJ141" s="127">
        <f t="shared" si="445"/>
        <v>24.002604174249175</v>
      </c>
      <c r="MK141" s="127">
        <f t="shared" si="445"/>
        <v>24.032041944407958</v>
      </c>
      <c r="ML141" s="127">
        <f t="shared" si="445"/>
        <v>24.20805299876913</v>
      </c>
      <c r="MM141" s="127">
        <f t="shared" si="445"/>
        <v>24.267650678949753</v>
      </c>
      <c r="MN141" s="127">
        <f t="shared" si="445"/>
        <v>24.042394660967133</v>
      </c>
      <c r="MO141" s="127">
        <f t="shared" si="445"/>
        <v>24.066790350979851</v>
      </c>
      <c r="MP141" s="127">
        <f t="shared" si="445"/>
        <v>24.023683436391028</v>
      </c>
      <c r="MQ141" s="127">
        <f t="shared" si="445"/>
        <v>24.060719890191173</v>
      </c>
      <c r="MR141" s="127">
        <f t="shared" si="445"/>
        <v>24.065488189044032</v>
      </c>
      <c r="MS141" s="127">
        <f t="shared" si="445"/>
        <v>24.085604959576447</v>
      </c>
      <c r="MT141" s="127">
        <f t="shared" si="445"/>
        <v>24.14665346431379</v>
      </c>
      <c r="MU141" s="127">
        <f t="shared" si="445"/>
        <v>24.156853408022744</v>
      </c>
      <c r="MV141" s="127">
        <f t="shared" si="445"/>
        <v>24.178804642987956</v>
      </c>
      <c r="MW141" s="127">
        <f t="shared" si="445"/>
        <v>24.048228199253955</v>
      </c>
      <c r="MX141" s="127">
        <f t="shared" si="445"/>
        <v>24.099673467665873</v>
      </c>
      <c r="MY141" s="127">
        <f t="shared" si="445"/>
        <v>24.124104923723841</v>
      </c>
      <c r="MZ141" s="127">
        <f t="shared" si="445"/>
        <v>24.155243727732056</v>
      </c>
      <c r="NA141" s="127">
        <f t="shared" si="445"/>
        <v>24.009671185328198</v>
      </c>
      <c r="NB141" s="127">
        <f t="shared" si="445"/>
        <v>24.062698619048835</v>
      </c>
      <c r="NC141" s="127">
        <f t="shared" si="445"/>
        <v>24.161399505718276</v>
      </c>
      <c r="ND141" s="127">
        <f t="shared" si="445"/>
        <v>24.142398074439328</v>
      </c>
      <c r="NE141" s="127">
        <f t="shared" si="445"/>
        <v>24.065936993393898</v>
      </c>
    </row>
    <row r="142" spans="1:369" s="38" customForma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90"/>
      <c r="CC142" s="90"/>
      <c r="CD142" s="90"/>
      <c r="CE142" s="90"/>
      <c r="CF142" s="90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105"/>
      <c r="EN142" s="105"/>
      <c r="EO142" s="105"/>
      <c r="EP142" s="105"/>
      <c r="EQ142" s="105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27"/>
      <c r="HA142" s="27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27"/>
      <c r="IU142" s="27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  <c r="JI142" s="65"/>
      <c r="JJ142" s="65"/>
      <c r="JK142" s="27"/>
      <c r="JL142" s="27"/>
      <c r="JM142" s="65"/>
      <c r="JN142" s="65"/>
      <c r="JO142" s="65"/>
      <c r="JP142" s="65"/>
      <c r="JQ142" s="65"/>
      <c r="JR142" s="65"/>
      <c r="JS142" s="65"/>
      <c r="JT142" s="65"/>
      <c r="JU142" s="65"/>
      <c r="JV142" s="65"/>
      <c r="JW142" s="65"/>
      <c r="JX142" s="65"/>
      <c r="JY142" s="65"/>
      <c r="JZ142" s="65"/>
      <c r="KA142" s="65"/>
      <c r="KB142" s="65"/>
      <c r="KC142" s="65"/>
      <c r="KD142" s="27"/>
      <c r="KE142" s="27"/>
      <c r="KF142" s="27"/>
      <c r="KG142" s="27"/>
      <c r="KH142" s="27"/>
      <c r="KI142" s="27"/>
      <c r="KJ142" s="27"/>
      <c r="KK142" s="27"/>
      <c r="KL142" s="27"/>
      <c r="KM142" s="238"/>
      <c r="KN142" s="238"/>
      <c r="KO142" s="239"/>
      <c r="KP142" s="239"/>
      <c r="KQ142" s="239"/>
      <c r="KR142" s="239"/>
      <c r="KS142" s="239"/>
      <c r="KT142" s="239"/>
      <c r="KU142" s="239"/>
      <c r="KV142" s="239"/>
      <c r="KW142" s="239"/>
      <c r="KX142" s="239"/>
      <c r="KY142" s="239"/>
      <c r="KZ142" s="239"/>
      <c r="LA142" s="239"/>
      <c r="LB142" s="239"/>
      <c r="LC142" s="239"/>
      <c r="LD142" s="239"/>
      <c r="LE142" s="239"/>
      <c r="LF142" s="239"/>
      <c r="LG142" s="239"/>
      <c r="LH142" s="239"/>
      <c r="LI142" s="239"/>
      <c r="LJ142" s="239"/>
      <c r="LK142" s="239"/>
      <c r="LL142" s="239"/>
      <c r="LM142" s="240"/>
      <c r="LN142" s="240"/>
      <c r="LO142" s="240"/>
      <c r="LP142" s="240"/>
      <c r="LQ142" s="240"/>
      <c r="LR142" s="240"/>
      <c r="LS142" s="240"/>
      <c r="LT142" s="127"/>
      <c r="LU142" s="127"/>
      <c r="LV142" s="123"/>
      <c r="LW142" s="123"/>
      <c r="LX142" s="123"/>
      <c r="LY142" s="123"/>
      <c r="LZ142" s="123"/>
      <c r="MA142" s="123"/>
      <c r="MB142" s="123"/>
      <c r="MC142" s="123"/>
      <c r="MD142" s="123"/>
      <c r="ME142" s="123"/>
      <c r="MF142" s="123"/>
      <c r="MG142" s="123"/>
      <c r="MH142" s="123"/>
      <c r="MI142" s="123"/>
      <c r="MJ142" s="123"/>
      <c r="MK142" s="123"/>
      <c r="ML142" s="123"/>
      <c r="MM142" s="123"/>
      <c r="MN142" s="123"/>
      <c r="MO142" s="123"/>
      <c r="MP142" s="123"/>
      <c r="MQ142" s="123"/>
      <c r="MR142" s="123"/>
      <c r="MS142" s="123"/>
      <c r="MT142" s="123"/>
      <c r="MU142" s="123"/>
      <c r="MV142" s="123"/>
      <c r="MW142" s="123"/>
      <c r="MX142" s="123"/>
      <c r="MY142" s="123"/>
      <c r="MZ142" s="123"/>
      <c r="NA142" s="123"/>
      <c r="NB142" s="123"/>
      <c r="NC142" s="123"/>
      <c r="ND142" s="123"/>
      <c r="NE142" s="123"/>
    </row>
    <row r="143" spans="1:369" s="38" customFormat="1">
      <c r="A143" s="24" t="s">
        <v>248</v>
      </c>
      <c r="B143" s="24"/>
      <c r="C143" s="24"/>
      <c r="D143" s="24"/>
      <c r="E143" s="24"/>
      <c r="F143" s="24"/>
      <c r="G143" s="24"/>
      <c r="H143" s="24"/>
      <c r="I143" s="24" t="s">
        <v>249</v>
      </c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83"/>
      <c r="AY143" s="83"/>
      <c r="AZ143" s="83"/>
      <c r="BA143" s="83"/>
      <c r="BB143" s="83"/>
      <c r="BC143" s="83"/>
      <c r="BD143" s="83"/>
      <c r="BE143" s="83" t="s">
        <v>249</v>
      </c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90"/>
      <c r="CC143" s="90"/>
      <c r="CD143" s="90"/>
      <c r="CE143" s="90"/>
      <c r="CF143" s="90"/>
      <c r="CG143" s="39"/>
      <c r="CH143" s="39"/>
      <c r="CI143" s="39"/>
      <c r="CJ143" s="39"/>
      <c r="CK143" s="39"/>
      <c r="CL143" s="39"/>
      <c r="CM143" s="39"/>
      <c r="CN143" s="39" t="s">
        <v>249</v>
      </c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105"/>
      <c r="EN143" s="105"/>
      <c r="EO143" s="105"/>
      <c r="EP143" s="105"/>
      <c r="EQ143" s="105"/>
      <c r="ER143" s="27"/>
      <c r="ES143" s="27"/>
      <c r="ET143" s="27"/>
      <c r="EU143" s="27"/>
      <c r="EV143" s="27"/>
      <c r="EW143" s="27"/>
      <c r="EX143" s="27"/>
      <c r="EY143" s="27" t="s">
        <v>249</v>
      </c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27"/>
      <c r="HA143" s="27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27"/>
      <c r="IU143" s="27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  <c r="JI143" s="65"/>
      <c r="JJ143" s="65"/>
      <c r="JK143" s="27"/>
      <c r="JL143" s="27"/>
      <c r="JM143" s="65"/>
      <c r="JN143" s="65"/>
      <c r="JO143" s="65"/>
      <c r="JP143" s="65"/>
      <c r="JQ143" s="65"/>
      <c r="JR143" s="65"/>
      <c r="JS143" s="65"/>
      <c r="JT143" s="65"/>
      <c r="JU143" s="65"/>
      <c r="JV143" s="65"/>
      <c r="JW143" s="65"/>
      <c r="JX143" s="65"/>
      <c r="JY143" s="65"/>
      <c r="JZ143" s="65"/>
      <c r="KA143" s="65"/>
      <c r="KB143" s="65"/>
      <c r="KC143" s="65"/>
      <c r="KD143" s="65"/>
      <c r="KE143" s="65"/>
      <c r="KF143" s="65"/>
      <c r="KG143" s="65"/>
      <c r="KH143" s="65"/>
      <c r="KI143" s="65"/>
      <c r="KJ143" s="65"/>
      <c r="KK143" s="65"/>
      <c r="KL143" s="65"/>
      <c r="KM143" s="65"/>
      <c r="KN143" s="65"/>
      <c r="KO143" s="230"/>
      <c r="KP143" s="230"/>
      <c r="KQ143" s="230"/>
      <c r="KR143" s="230"/>
      <c r="KS143" s="230"/>
      <c r="KT143" s="230"/>
      <c r="KU143" s="230"/>
      <c r="KV143" s="230"/>
      <c r="KW143" s="230"/>
      <c r="KX143" s="230"/>
      <c r="KY143" s="230"/>
      <c r="KZ143" s="230"/>
      <c r="LA143" s="230"/>
      <c r="LB143" s="230"/>
      <c r="LC143" s="230"/>
      <c r="LD143" s="230"/>
      <c r="LE143" s="230"/>
      <c r="LF143" s="230"/>
      <c r="LG143" s="230"/>
      <c r="LH143" s="230"/>
      <c r="LI143" s="230"/>
      <c r="LJ143" s="230"/>
      <c r="LK143" s="230"/>
      <c r="LL143" s="230"/>
      <c r="LM143" s="230"/>
      <c r="LN143" s="230"/>
      <c r="LO143" s="230"/>
      <c r="LP143" s="230"/>
      <c r="LQ143" s="230"/>
      <c r="LR143" s="230"/>
      <c r="LS143" s="230"/>
      <c r="LT143" s="127"/>
      <c r="LU143" s="127"/>
      <c r="LV143" s="123"/>
      <c r="LW143" s="123"/>
      <c r="LX143" s="123"/>
      <c r="LY143" s="123"/>
      <c r="LZ143" s="123"/>
      <c r="MA143" s="123"/>
      <c r="MB143" s="123"/>
      <c r="MC143" s="123"/>
      <c r="MD143" s="123"/>
      <c r="ME143" s="123"/>
      <c r="MF143" s="123"/>
      <c r="MG143" s="123"/>
      <c r="MH143" s="123"/>
      <c r="MI143" s="123"/>
      <c r="MJ143" s="123"/>
      <c r="MK143" s="123"/>
      <c r="ML143" s="123"/>
      <c r="MM143" s="123"/>
      <c r="MN143" s="123"/>
      <c r="MO143" s="123"/>
      <c r="MP143" s="123"/>
      <c r="MQ143" s="123"/>
      <c r="MR143" s="123"/>
      <c r="MS143" s="123"/>
      <c r="MT143" s="123"/>
      <c r="MU143" s="123"/>
      <c r="MV143" s="123"/>
      <c r="MW143" s="123"/>
      <c r="MX143" s="123"/>
      <c r="MY143" s="123"/>
      <c r="MZ143" s="123"/>
      <c r="NA143" s="123"/>
      <c r="NB143" s="123"/>
      <c r="NC143" s="123"/>
      <c r="ND143" s="123"/>
      <c r="NE143" s="123"/>
    </row>
    <row r="144" spans="1:369" s="38" customFormat="1">
      <c r="A144" s="24" t="s">
        <v>210</v>
      </c>
      <c r="B144" s="24">
        <f>B129*2</f>
        <v>1.222149683821987E-2</v>
      </c>
      <c r="C144" s="24">
        <f t="shared" ref="C144:DY145" si="446">C129*2</f>
        <v>5.5640829061238059E-3</v>
      </c>
      <c r="D144" s="24">
        <f t="shared" si="446"/>
        <v>1.3205976957983093E-2</v>
      </c>
      <c r="E144" s="24">
        <f t="shared" si="446"/>
        <v>3.2330278773988301E-3</v>
      </c>
      <c r="F144" s="24">
        <f t="shared" si="446"/>
        <v>1.0981380756107167E-2</v>
      </c>
      <c r="G144" s="24">
        <f t="shared" si="446"/>
        <v>4.3935441886782346E-3</v>
      </c>
      <c r="H144" s="24">
        <f t="shared" si="446"/>
        <v>5.4718240241181451E-2</v>
      </c>
      <c r="I144" s="24">
        <f t="shared" si="446"/>
        <v>8.8465778218743771E-3</v>
      </c>
      <c r="J144" s="24">
        <f t="shared" si="446"/>
        <v>7.7550562266121125E-3</v>
      </c>
      <c r="K144" s="24">
        <f t="shared" si="446"/>
        <v>3.2087438966144383E-2</v>
      </c>
      <c r="L144" s="24">
        <f t="shared" si="446"/>
        <v>8.1417051562310428E-3</v>
      </c>
      <c r="M144" s="24">
        <f t="shared" si="446"/>
        <v>5.4916321812531711E-3</v>
      </c>
      <c r="N144" s="24">
        <f t="shared" si="446"/>
        <v>3.5817810658750988E-3</v>
      </c>
      <c r="O144" s="24">
        <f t="shared" si="446"/>
        <v>7.2817916210233518E-3</v>
      </c>
      <c r="P144" s="24">
        <f t="shared" si="446"/>
        <v>4.7995106684854119E-3</v>
      </c>
      <c r="Q144" s="24">
        <f t="shared" si="446"/>
        <v>2.1523594438821077E-2</v>
      </c>
      <c r="R144" s="24">
        <f t="shared" si="446"/>
        <v>1.7786155483155198E-2</v>
      </c>
      <c r="S144" s="24">
        <f t="shared" si="446"/>
        <v>4.834924920652111E-2</v>
      </c>
      <c r="T144" s="24">
        <f t="shared" si="446"/>
        <v>2.1260081569628433E-3</v>
      </c>
      <c r="U144" s="24">
        <f t="shared" si="446"/>
        <v>3.959317888425554E-3</v>
      </c>
      <c r="V144" s="24">
        <f t="shared" si="446"/>
        <v>3.0652514797709805E-3</v>
      </c>
      <c r="W144" s="24">
        <f t="shared" si="446"/>
        <v>4.6010107406330575E-3</v>
      </c>
      <c r="X144" s="24">
        <f t="shared" si="446"/>
        <v>1.5266619726616781E-2</v>
      </c>
      <c r="Y144" s="24">
        <f t="shared" si="446"/>
        <v>5.1870143103952375E-3</v>
      </c>
      <c r="Z144" s="24">
        <f t="shared" si="446"/>
        <v>4.1249824339967822E-3</v>
      </c>
      <c r="AA144" s="24">
        <f t="shared" si="446"/>
        <v>6.2803411513585239E-3</v>
      </c>
      <c r="AB144" s="24">
        <f t="shared" si="446"/>
        <v>0</v>
      </c>
      <c r="AC144" s="24">
        <f t="shared" si="446"/>
        <v>0</v>
      </c>
      <c r="AD144" s="24">
        <f t="shared" si="446"/>
        <v>0</v>
      </c>
      <c r="AE144" s="24">
        <f t="shared" si="446"/>
        <v>0</v>
      </c>
      <c r="AF144" s="24">
        <f t="shared" si="446"/>
        <v>0</v>
      </c>
      <c r="AG144" s="24">
        <f t="shared" si="446"/>
        <v>0</v>
      </c>
      <c r="AH144" s="24">
        <f t="shared" si="446"/>
        <v>0</v>
      </c>
      <c r="AI144" s="24">
        <f t="shared" si="446"/>
        <v>0</v>
      </c>
      <c r="AJ144" s="24">
        <f t="shared" si="446"/>
        <v>7.7702750115127969E-3</v>
      </c>
      <c r="AK144" s="24">
        <f t="shared" si="446"/>
        <v>4.8163512052632057E-3</v>
      </c>
      <c r="AL144" s="24">
        <f t="shared" si="446"/>
        <v>1.1243706699787921E-2</v>
      </c>
      <c r="AM144" s="24">
        <f t="shared" si="446"/>
        <v>5.7321620504730891E-3</v>
      </c>
      <c r="AN144" s="24">
        <f t="shared" si="446"/>
        <v>7.161615301853161E-3</v>
      </c>
      <c r="AO144" s="24">
        <f t="shared" si="446"/>
        <v>7.6042865924826212E-3</v>
      </c>
      <c r="AP144" s="24">
        <f t="shared" si="446"/>
        <v>1.0600771277445954E-2</v>
      </c>
      <c r="AQ144" s="24">
        <f t="shared" si="446"/>
        <v>1.7595472519020806E-2</v>
      </c>
      <c r="AR144" s="24">
        <f t="shared" si="446"/>
        <v>5.2284111088039452E-2</v>
      </c>
      <c r="AS144" s="24">
        <f t="shared" si="446"/>
        <v>3.3494794346888772E-3</v>
      </c>
      <c r="AT144" s="24">
        <f t="shared" si="446"/>
        <v>7.1992302843697275E-3</v>
      </c>
      <c r="AU144" s="24">
        <f t="shared" si="446"/>
        <v>9.9807582893623875E-2</v>
      </c>
      <c r="AV144" s="24">
        <f t="shared" si="446"/>
        <v>8.251675011389353E-3</v>
      </c>
      <c r="AW144" s="24">
        <f t="shared" si="446"/>
        <v>1.2830174785444022E-2</v>
      </c>
      <c r="AX144" s="83">
        <f>AX129*2</f>
        <v>0</v>
      </c>
      <c r="AY144" s="83">
        <f t="shared" ref="AY144:DB145" si="447">AY129*2</f>
        <v>0</v>
      </c>
      <c r="AZ144" s="83">
        <f t="shared" si="447"/>
        <v>0</v>
      </c>
      <c r="BA144" s="83">
        <f t="shared" si="447"/>
        <v>0</v>
      </c>
      <c r="BB144" s="83">
        <f t="shared" si="447"/>
        <v>0</v>
      </c>
      <c r="BC144" s="83">
        <f t="shared" si="447"/>
        <v>0</v>
      </c>
      <c r="BD144" s="83">
        <f t="shared" si="447"/>
        <v>0</v>
      </c>
      <c r="BE144" s="83">
        <f t="shared" si="447"/>
        <v>0</v>
      </c>
      <c r="BF144" s="83">
        <f t="shared" si="447"/>
        <v>0</v>
      </c>
      <c r="BG144" s="83">
        <f t="shared" si="447"/>
        <v>0</v>
      </c>
      <c r="BH144" s="83">
        <f t="shared" si="447"/>
        <v>0</v>
      </c>
      <c r="BI144" s="83">
        <f t="shared" si="447"/>
        <v>0</v>
      </c>
      <c r="BJ144" s="83">
        <f t="shared" si="447"/>
        <v>8.9453179505220165E-3</v>
      </c>
      <c r="BK144" s="83">
        <f t="shared" si="447"/>
        <v>1.9007292570772622E-2</v>
      </c>
      <c r="BL144" s="83">
        <f t="shared" si="447"/>
        <v>0</v>
      </c>
      <c r="BM144" s="83">
        <f t="shared" si="447"/>
        <v>2.314472071039669E-2</v>
      </c>
      <c r="BN144" s="83">
        <f t="shared" si="447"/>
        <v>1.9697474585382464E-2</v>
      </c>
      <c r="BO144" s="83">
        <f t="shared" si="447"/>
        <v>4.7017161449817392E-3</v>
      </c>
      <c r="BP144" s="83">
        <f t="shared" si="447"/>
        <v>1.065515786985508E-2</v>
      </c>
      <c r="BQ144" s="83">
        <f t="shared" si="447"/>
        <v>0</v>
      </c>
      <c r="BR144" s="83">
        <f t="shared" si="447"/>
        <v>5.2382400312702701E-3</v>
      </c>
      <c r="BS144" s="83">
        <f t="shared" si="447"/>
        <v>2.6457477559873994E-2</v>
      </c>
      <c r="BT144" s="83">
        <f t="shared" si="447"/>
        <v>2.1184319699001971E-2</v>
      </c>
      <c r="BU144" s="83">
        <f t="shared" si="447"/>
        <v>1.6127029942456628E-2</v>
      </c>
      <c r="BV144" s="83">
        <f t="shared" si="447"/>
        <v>0</v>
      </c>
      <c r="BW144" s="83">
        <f t="shared" si="447"/>
        <v>5.4523160688669893E-2</v>
      </c>
      <c r="BX144" s="83">
        <f t="shared" si="447"/>
        <v>0</v>
      </c>
      <c r="BY144" s="83">
        <f t="shared" si="447"/>
        <v>1.5349497613653687E-2</v>
      </c>
      <c r="BZ144" s="83">
        <f t="shared" si="447"/>
        <v>5.1752025584586338E-3</v>
      </c>
      <c r="CA144" s="83">
        <f t="shared" si="447"/>
        <v>1.5468648070430219E-2</v>
      </c>
      <c r="CB144" s="83">
        <f t="shared" si="447"/>
        <v>1.029121715623256E-2</v>
      </c>
      <c r="CC144" s="83">
        <f t="shared" si="447"/>
        <v>5.1993052367451994E-3</v>
      </c>
      <c r="CD144" s="83">
        <f t="shared" si="447"/>
        <v>0</v>
      </c>
      <c r="CE144" s="83">
        <f t="shared" si="447"/>
        <v>0</v>
      </c>
      <c r="CF144" s="83">
        <f t="shared" si="447"/>
        <v>0</v>
      </c>
      <c r="CG144" s="83">
        <f t="shared" si="447"/>
        <v>2.107786613545377E-2</v>
      </c>
      <c r="CH144" s="83">
        <f t="shared" si="447"/>
        <v>0</v>
      </c>
      <c r="CI144" s="83">
        <f t="shared" si="447"/>
        <v>0</v>
      </c>
      <c r="CJ144" s="83">
        <f t="shared" si="447"/>
        <v>0</v>
      </c>
      <c r="CK144" s="83">
        <f t="shared" si="447"/>
        <v>0</v>
      </c>
      <c r="CL144" s="83">
        <f t="shared" si="447"/>
        <v>1.5611140542833463E-2</v>
      </c>
      <c r="CM144" s="83">
        <f t="shared" si="447"/>
        <v>2.5856556808728528E-2</v>
      </c>
      <c r="CN144" s="83">
        <f t="shared" si="447"/>
        <v>0</v>
      </c>
      <c r="CO144" s="83">
        <f t="shared" si="447"/>
        <v>0</v>
      </c>
      <c r="CP144" s="83">
        <f t="shared" si="447"/>
        <v>0</v>
      </c>
      <c r="CQ144" s="83">
        <f t="shared" si="447"/>
        <v>1.5696887263881021E-2</v>
      </c>
      <c r="CR144" s="24">
        <f t="shared" si="447"/>
        <v>7.7488408365476522E-3</v>
      </c>
      <c r="CS144" s="24">
        <f t="shared" si="447"/>
        <v>9.9201879234461915E-3</v>
      </c>
      <c r="CT144" s="24">
        <f t="shared" si="447"/>
        <v>8.0020452635314477E-3</v>
      </c>
      <c r="CU144" s="24">
        <f t="shared" si="447"/>
        <v>2.1967310233184205E-2</v>
      </c>
      <c r="CV144" s="24">
        <f t="shared" si="447"/>
        <v>1.0326021031084929E-2</v>
      </c>
      <c r="CW144" s="24">
        <f t="shared" si="447"/>
        <v>1.0336094515178572E-2</v>
      </c>
      <c r="CX144" s="24">
        <f t="shared" si="447"/>
        <v>1.9075858246056777E-2</v>
      </c>
      <c r="CY144" s="24">
        <f t="shared" si="447"/>
        <v>5.5999604613640792E-2</v>
      </c>
      <c r="CZ144" s="24">
        <f t="shared" si="447"/>
        <v>1.3804676075847381E-2</v>
      </c>
      <c r="DA144" s="24">
        <f t="shared" si="447"/>
        <v>1.5057489614230399E-2</v>
      </c>
      <c r="DB144" s="24">
        <f t="shared" si="447"/>
        <v>0</v>
      </c>
      <c r="DC144" s="26">
        <f t="shared" si="446"/>
        <v>9.9883169469619972E-3</v>
      </c>
      <c r="DD144" s="26">
        <f t="shared" si="446"/>
        <v>8.4566656763223648E-3</v>
      </c>
      <c r="DE144" s="26">
        <f t="shared" si="446"/>
        <v>5.9030409063397125E-3</v>
      </c>
      <c r="DF144" s="26">
        <f t="shared" si="446"/>
        <v>3.5388040766431966E-3</v>
      </c>
      <c r="DG144" s="26">
        <f t="shared" si="446"/>
        <v>4.3041381484207287E-3</v>
      </c>
      <c r="DH144" s="26">
        <f t="shared" si="446"/>
        <v>7.2311833242026443E-3</v>
      </c>
      <c r="DI144" s="26">
        <f t="shared" si="446"/>
        <v>2.3181731803682149E-3</v>
      </c>
      <c r="DJ144" s="26">
        <f t="shared" si="446"/>
        <v>5.6904275479399344E-3</v>
      </c>
      <c r="DK144" s="26">
        <f t="shared" si="446"/>
        <v>1.0476191470558487E-2</v>
      </c>
      <c r="DL144" s="26">
        <f t="shared" si="446"/>
        <v>2.369575829146126E-3</v>
      </c>
      <c r="DM144" s="26">
        <f t="shared" si="446"/>
        <v>3.7581474787659022E-3</v>
      </c>
      <c r="DN144" s="26">
        <f t="shared" si="446"/>
        <v>1.1812453247362164E-2</v>
      </c>
      <c r="DO144" s="26">
        <f t="shared" si="446"/>
        <v>3.4597953393923557E-3</v>
      </c>
      <c r="DP144" s="26">
        <f t="shared" si="446"/>
        <v>6.5686389395188949E-3</v>
      </c>
      <c r="DQ144" s="26">
        <v>2.9363959453567234E-2</v>
      </c>
      <c r="DR144" s="26">
        <v>5.6068817758789949E-3</v>
      </c>
      <c r="DS144" s="26">
        <v>4.0209807257100307E-3</v>
      </c>
      <c r="DT144" s="26">
        <v>4.3115175132178085E-3</v>
      </c>
      <c r="DU144" s="26">
        <v>3.3899558973264285E-3</v>
      </c>
      <c r="DV144" s="26">
        <v>4.9512675152445515E-3</v>
      </c>
      <c r="DW144" s="26">
        <f t="shared" si="446"/>
        <v>0.16636309643659641</v>
      </c>
      <c r="DX144" s="26">
        <f t="shared" si="446"/>
        <v>4.183349381146808E-4</v>
      </c>
      <c r="DY144" s="26">
        <f t="shared" si="446"/>
        <v>0.15436677569973131</v>
      </c>
      <c r="DZ144" s="26">
        <f t="shared" ref="DZ144:EQ145" si="448">DZ129*2</f>
        <v>0</v>
      </c>
      <c r="EA144" s="26">
        <f t="shared" si="448"/>
        <v>7.0346692483131567E-5</v>
      </c>
      <c r="EB144" s="26">
        <f t="shared" si="448"/>
        <v>3.6209663772594635E-3</v>
      </c>
      <c r="EC144" s="26">
        <f t="shared" si="448"/>
        <v>4.6373511979587055E-3</v>
      </c>
      <c r="ED144" s="26">
        <f t="shared" si="448"/>
        <v>4.0228434535289678E-3</v>
      </c>
      <c r="EE144" s="26">
        <f t="shared" si="448"/>
        <v>3.9071989456524302E-3</v>
      </c>
      <c r="EF144" s="26">
        <f t="shared" si="448"/>
        <v>1.9212899816285097E-2</v>
      </c>
      <c r="EG144" s="26">
        <f t="shared" si="448"/>
        <v>5.4760522422852434E-3</v>
      </c>
      <c r="EH144" s="26">
        <f t="shared" si="448"/>
        <v>4.198616015681317E-3</v>
      </c>
      <c r="EI144" s="26">
        <f t="shared" si="448"/>
        <v>1.3498135948618449E-2</v>
      </c>
      <c r="EJ144" s="26">
        <f t="shared" si="448"/>
        <v>2.6423259193502063E-3</v>
      </c>
      <c r="EK144" s="26">
        <f t="shared" si="448"/>
        <v>3.6033397167192895E-3</v>
      </c>
      <c r="EL144" s="26">
        <f t="shared" si="448"/>
        <v>2.8876343727256022E-3</v>
      </c>
      <c r="EM144" s="26">
        <f t="shared" si="448"/>
        <v>3.1344664404171864E-2</v>
      </c>
      <c r="EN144" s="26">
        <f t="shared" si="448"/>
        <v>2.9214909727697858E-2</v>
      </c>
      <c r="EO144" s="26">
        <f t="shared" si="448"/>
        <v>3.1907328758434966E-2</v>
      </c>
      <c r="EP144" s="26">
        <f t="shared" si="448"/>
        <v>2.7564291398062938E-2</v>
      </c>
      <c r="EQ144" s="26">
        <f t="shared" si="448"/>
        <v>3.2558713657820454E-2</v>
      </c>
      <c r="ER144" s="27">
        <v>2.0831070813303508E-2</v>
      </c>
      <c r="ES144" s="27">
        <v>1.2319764423042973E-2</v>
      </c>
      <c r="ET144" s="27">
        <v>1.6623188165862716E-2</v>
      </c>
      <c r="EU144" s="27">
        <v>3.8435136643516714E-2</v>
      </c>
      <c r="EV144" s="27">
        <v>4.8214979901931215E-2</v>
      </c>
      <c r="EW144" s="27">
        <v>1.6579269507049414E-2</v>
      </c>
      <c r="EX144" s="27">
        <v>5.1305579049024334E-3</v>
      </c>
      <c r="EY144" s="27">
        <v>2.9071002417773405E-2</v>
      </c>
      <c r="EZ144" s="27">
        <v>2.5336145543388637E-2</v>
      </c>
      <c r="FA144" s="27">
        <v>6.368502700042615E-2</v>
      </c>
      <c r="FB144" s="27">
        <v>2.1567598010622913E-2</v>
      </c>
      <c r="FC144" s="27">
        <v>3.4278135665945467E-2</v>
      </c>
      <c r="FD144" s="27">
        <v>2.5806778194884621E-2</v>
      </c>
      <c r="FE144" s="27">
        <v>2.1887195998309593E-2</v>
      </c>
      <c r="FF144" s="27">
        <v>1.7791401388096442E-2</v>
      </c>
      <c r="FG144" s="27">
        <v>2.8414415183796841E-2</v>
      </c>
      <c r="FH144" s="27">
        <v>9.3885524558069127E-3</v>
      </c>
      <c r="FI144" s="27">
        <v>2.0865649137646783E-2</v>
      </c>
      <c r="FJ144" s="27">
        <v>3.3946046764167279E-2</v>
      </c>
      <c r="FK144" s="27">
        <v>2.6298749003896005E-2</v>
      </c>
      <c r="FL144" s="27">
        <v>4.2056221712814604E-2</v>
      </c>
      <c r="FM144" s="27">
        <v>4.2108691085508805E-2</v>
      </c>
      <c r="FN144" s="27">
        <v>4.3151908961038772E-2</v>
      </c>
      <c r="FO144" s="27">
        <v>5.5104461859703885E-2</v>
      </c>
      <c r="FP144" s="27">
        <v>4.9893627167210387E-2</v>
      </c>
      <c r="FQ144" s="27">
        <v>4.4381605542355748E-2</v>
      </c>
      <c r="FR144" s="27">
        <v>4.5157096603966808E-2</v>
      </c>
      <c r="FS144" s="27">
        <v>7.8775272579594047E-2</v>
      </c>
      <c r="FT144" s="27">
        <v>5.8001773972335711E-2</v>
      </c>
      <c r="FU144" s="27">
        <v>6.8071533882804472E-2</v>
      </c>
      <c r="FV144" s="27">
        <f>FV129*2</f>
        <v>5.9932683233734102E-2</v>
      </c>
      <c r="FW144" s="27">
        <f t="shared" ref="FW144:GY145" si="449">FW129*2</f>
        <v>1.2781992586892405E-2</v>
      </c>
      <c r="FX144" s="27">
        <f t="shared" si="449"/>
        <v>4.2894550036504803E-3</v>
      </c>
      <c r="FY144" s="27">
        <f t="shared" si="449"/>
        <v>1.7912242806106284E-2</v>
      </c>
      <c r="FZ144" s="27">
        <f t="shared" si="449"/>
        <v>1.3185001822232397E-2</v>
      </c>
      <c r="GA144" s="27">
        <f t="shared" si="449"/>
        <v>3.1545831423531512E-2</v>
      </c>
      <c r="GB144" s="27">
        <f t="shared" si="449"/>
        <v>9.0047000684816796E-3</v>
      </c>
      <c r="GC144" s="27">
        <f t="shared" si="449"/>
        <v>1.6852159386526382E-2</v>
      </c>
      <c r="GD144" s="27">
        <f t="shared" si="449"/>
        <v>1.2868786252513692E-2</v>
      </c>
      <c r="GE144" s="27">
        <f t="shared" si="449"/>
        <v>1.6947892495125003E-2</v>
      </c>
      <c r="GF144" s="27">
        <f t="shared" si="449"/>
        <v>1.7116713303009446E-2</v>
      </c>
      <c r="GG144" s="27">
        <f t="shared" si="449"/>
        <v>2.1805262070702148E-2</v>
      </c>
      <c r="GH144" s="27">
        <f t="shared" si="449"/>
        <v>1.2815979387537103E-2</v>
      </c>
      <c r="GI144" s="27">
        <f t="shared" si="449"/>
        <v>1.2977630605098864E-2</v>
      </c>
      <c r="GJ144" s="27">
        <f t="shared" si="449"/>
        <v>8.9839607062320876E-3</v>
      </c>
      <c r="GK144" s="27">
        <f t="shared" si="449"/>
        <v>2.3312848442005828E-2</v>
      </c>
      <c r="GL144" s="27">
        <f t="shared" si="449"/>
        <v>4.5687477026922114E-3</v>
      </c>
      <c r="GM144" s="27">
        <f t="shared" si="449"/>
        <v>2.3479935831581398E-2</v>
      </c>
      <c r="GN144" s="27">
        <f t="shared" si="449"/>
        <v>0</v>
      </c>
      <c r="GO144" s="27">
        <f t="shared" si="449"/>
        <v>1.3621694333996352E-2</v>
      </c>
      <c r="GP144" s="27">
        <f t="shared" si="449"/>
        <v>1.3716242213292356E-2</v>
      </c>
      <c r="GQ144" s="27">
        <f t="shared" si="449"/>
        <v>1.3401538928241107E-2</v>
      </c>
      <c r="GR144" s="27">
        <f t="shared" si="449"/>
        <v>9.0642645598316036E-3</v>
      </c>
      <c r="GS144" s="27">
        <f t="shared" si="449"/>
        <v>8.5798479849046368E-3</v>
      </c>
      <c r="GT144" s="27">
        <f t="shared" si="449"/>
        <v>8.437965572435039E-3</v>
      </c>
      <c r="GU144" s="27">
        <f t="shared" si="449"/>
        <v>1.2832514617840633E-2</v>
      </c>
      <c r="GV144" s="27">
        <f t="shared" si="449"/>
        <v>1.9516464100559159E-2</v>
      </c>
      <c r="GW144" s="27">
        <f t="shared" si="449"/>
        <v>1.3899464958946719E-2</v>
      </c>
      <c r="GX144" s="27">
        <f t="shared" si="449"/>
        <v>1.3381325061374695E-2</v>
      </c>
      <c r="GY144" s="27">
        <f t="shared" si="449"/>
        <v>3.7706399886987631E-2</v>
      </c>
      <c r="GZ144" s="27">
        <f>GZ129*2</f>
        <v>5.4546553959235265E-2</v>
      </c>
      <c r="HA144" s="27">
        <f t="shared" ref="HA144:IS145" si="450">HA129*2</f>
        <v>7.519333519146322E-2</v>
      </c>
      <c r="HB144" s="27">
        <f t="shared" si="450"/>
        <v>6.8077258316435796E-2</v>
      </c>
      <c r="HC144" s="27">
        <f t="shared" si="450"/>
        <v>8.2474347864062315E-3</v>
      </c>
      <c r="HD144" s="27">
        <f t="shared" si="450"/>
        <v>2.066060615746193E-2</v>
      </c>
      <c r="HE144" s="27">
        <f t="shared" si="450"/>
        <v>3.4053244357313682E-2</v>
      </c>
      <c r="HF144" s="27">
        <f t="shared" si="450"/>
        <v>5.1568483707883021E-2</v>
      </c>
      <c r="HG144" s="27">
        <f t="shared" si="450"/>
        <v>3.4817369046865269E-2</v>
      </c>
      <c r="HH144" s="27">
        <f t="shared" si="450"/>
        <v>5.1951154160820828E-2</v>
      </c>
      <c r="HI144" s="27">
        <f t="shared" si="450"/>
        <v>7.8775272579594047E-2</v>
      </c>
      <c r="HJ144" s="27">
        <f t="shared" si="450"/>
        <v>5.8001773972335711E-2</v>
      </c>
      <c r="HK144" s="27">
        <f t="shared" si="450"/>
        <v>8.7669448935675121E-3</v>
      </c>
      <c r="HL144" s="27">
        <f t="shared" si="450"/>
        <v>1.2703566480006232E-2</v>
      </c>
      <c r="HM144" s="27">
        <f t="shared" si="450"/>
        <v>1.4078267274854615E-2</v>
      </c>
      <c r="HN144" s="27">
        <f t="shared" si="450"/>
        <v>1.6670608559624451E-2</v>
      </c>
      <c r="HO144" s="27">
        <f t="shared" si="450"/>
        <v>1.2366585134643801E-2</v>
      </c>
      <c r="HP144" s="27">
        <f t="shared" si="450"/>
        <v>1.6708138500840786E-2</v>
      </c>
      <c r="HQ144" s="27">
        <f t="shared" si="450"/>
        <v>2.0809907265447628E-2</v>
      </c>
      <c r="HR144" s="27">
        <f t="shared" si="450"/>
        <v>8.3685583697041769E-3</v>
      </c>
      <c r="HS144" s="27">
        <f t="shared" si="450"/>
        <v>8.4101211873086976E-3</v>
      </c>
      <c r="HT144" s="27">
        <f t="shared" si="450"/>
        <v>2.9531260931180622E-2</v>
      </c>
      <c r="HU144" s="27">
        <f t="shared" si="450"/>
        <v>2.0970154078711004E-2</v>
      </c>
      <c r="HV144" s="27">
        <f t="shared" si="450"/>
        <v>2.8314316227886736E-2</v>
      </c>
      <c r="HW144" s="27">
        <f t="shared" si="450"/>
        <v>1.951808393326955E-2</v>
      </c>
      <c r="HX144" s="27">
        <f t="shared" si="450"/>
        <v>1.2314751113428765E-2</v>
      </c>
      <c r="HY144" s="27">
        <f t="shared" si="450"/>
        <v>2.0704539702604812E-2</v>
      </c>
      <c r="HZ144" s="27">
        <f t="shared" si="450"/>
        <v>4.5157096603966808E-2</v>
      </c>
      <c r="IA144" s="27">
        <f t="shared" si="450"/>
        <v>2.4852832925967822E-2</v>
      </c>
      <c r="IB144" s="27">
        <f t="shared" si="450"/>
        <v>1.6577701756533912E-2</v>
      </c>
      <c r="IC144" s="27">
        <f t="shared" si="450"/>
        <v>2.159493117534398E-2</v>
      </c>
      <c r="ID144" s="27">
        <f t="shared" si="450"/>
        <v>4.9893627167210387E-2</v>
      </c>
      <c r="IE144" s="27">
        <f t="shared" si="450"/>
        <v>1.647469751800686E-2</v>
      </c>
      <c r="IF144" s="27">
        <f t="shared" si="450"/>
        <v>3.6910605011351044E-2</v>
      </c>
      <c r="IG144" s="27">
        <f t="shared" si="450"/>
        <v>2.0664577469511315E-2</v>
      </c>
      <c r="IH144" s="27">
        <f t="shared" si="450"/>
        <v>3.2786207843213101E-2</v>
      </c>
      <c r="II144" s="27">
        <f t="shared" si="450"/>
        <v>4.4381605542355748E-2</v>
      </c>
      <c r="IJ144" s="27">
        <f t="shared" si="450"/>
        <v>2.4641730810164179E-2</v>
      </c>
      <c r="IK144" s="27">
        <f t="shared" si="450"/>
        <v>2.5315816015191551E-2</v>
      </c>
      <c r="IL144" s="27">
        <f t="shared" si="450"/>
        <v>1.6181114640812545E-2</v>
      </c>
      <c r="IM144" s="27">
        <f t="shared" si="450"/>
        <v>2.1037544063939588E-2</v>
      </c>
      <c r="IN144" s="27">
        <f t="shared" si="450"/>
        <v>3.330840723125409E-2</v>
      </c>
      <c r="IO144" s="27">
        <f t="shared" si="450"/>
        <v>2.6669605722468709E-2</v>
      </c>
      <c r="IP144" s="27">
        <f t="shared" si="450"/>
        <v>4.9481464329887738E-2</v>
      </c>
      <c r="IQ144" s="27">
        <f t="shared" si="450"/>
        <v>2.0371404267721795E-2</v>
      </c>
      <c r="IR144" s="27">
        <f t="shared" si="450"/>
        <v>2.0742721169329254E-2</v>
      </c>
      <c r="IS144" s="27">
        <f t="shared" si="450"/>
        <v>8.3467007939774449E-3</v>
      </c>
      <c r="IT144" s="27">
        <f>IT129*2</f>
        <v>3.7714944640876998E-2</v>
      </c>
      <c r="IU144" s="27">
        <f t="shared" ref="IU144:JJ145" si="451">IU129*2</f>
        <v>3.8447875344115673E-2</v>
      </c>
      <c r="IV144" s="27">
        <f t="shared" si="451"/>
        <v>3.4089784326319053E-2</v>
      </c>
      <c r="IW144" s="27">
        <f t="shared" si="451"/>
        <v>3.0903118401089186E-2</v>
      </c>
      <c r="IX144" s="27">
        <f t="shared" si="451"/>
        <v>4.0698473940472088E-2</v>
      </c>
      <c r="IY144" s="27">
        <f t="shared" si="451"/>
        <v>1.6268640296513991E-2</v>
      </c>
      <c r="IZ144" s="27">
        <f t="shared" si="451"/>
        <v>2.4241187383651549E-2</v>
      </c>
      <c r="JA144" s="27">
        <f t="shared" si="451"/>
        <v>4.11391610522042E-2</v>
      </c>
      <c r="JB144" s="27">
        <f t="shared" si="451"/>
        <v>2.1133383117103603E-2</v>
      </c>
      <c r="JC144" s="27">
        <f t="shared" si="451"/>
        <v>2.4554500859941774E-2</v>
      </c>
      <c r="JD144" s="27">
        <f t="shared" si="451"/>
        <v>1.6131135986104793E-2</v>
      </c>
      <c r="JE144" s="27">
        <f t="shared" si="451"/>
        <v>1.6773279356256846E-2</v>
      </c>
      <c r="JF144" s="27">
        <f t="shared" si="451"/>
        <v>1.64855035317291E-2</v>
      </c>
      <c r="JG144" s="27">
        <f t="shared" si="451"/>
        <v>2.158060136141382E-2</v>
      </c>
      <c r="JH144" s="27">
        <f t="shared" si="451"/>
        <v>3.7759320257312032E-2</v>
      </c>
      <c r="JI144" s="27">
        <f t="shared" si="451"/>
        <v>1.6668116998765293E-2</v>
      </c>
      <c r="JJ144" s="27">
        <f t="shared" si="451"/>
        <v>1.646867940171012E-2</v>
      </c>
      <c r="JK144" s="27">
        <f>JK129*2</f>
        <v>0</v>
      </c>
      <c r="JL144" s="27">
        <f t="shared" ref="JL144:LS145" si="452">JL129*2</f>
        <v>7.0060053463441588E-2</v>
      </c>
      <c r="JM144" s="27">
        <f t="shared" si="452"/>
        <v>0</v>
      </c>
      <c r="JN144" s="27">
        <f t="shared" si="452"/>
        <v>0.12485074936403276</v>
      </c>
      <c r="JO144" s="27">
        <f t="shared" si="452"/>
        <v>6.699993868400074E-2</v>
      </c>
      <c r="JP144" s="27">
        <f t="shared" si="452"/>
        <v>0</v>
      </c>
      <c r="JQ144" s="27">
        <f t="shared" si="452"/>
        <v>0</v>
      </c>
      <c r="JR144" s="27">
        <f t="shared" si="452"/>
        <v>0</v>
      </c>
      <c r="JS144" s="27">
        <f t="shared" si="452"/>
        <v>0</v>
      </c>
      <c r="JT144" s="27">
        <f t="shared" si="452"/>
        <v>0</v>
      </c>
      <c r="JU144" s="27">
        <f t="shared" si="452"/>
        <v>0</v>
      </c>
      <c r="JV144" s="27">
        <f t="shared" si="452"/>
        <v>0</v>
      </c>
      <c r="JW144" s="27">
        <f t="shared" si="452"/>
        <v>0</v>
      </c>
      <c r="JX144" s="27">
        <f t="shared" si="452"/>
        <v>0</v>
      </c>
      <c r="JY144" s="27">
        <f t="shared" si="452"/>
        <v>0</v>
      </c>
      <c r="JZ144" s="27">
        <f t="shared" si="452"/>
        <v>0</v>
      </c>
      <c r="KA144" s="27">
        <f t="shared" si="452"/>
        <v>0</v>
      </c>
      <c r="KB144" s="27">
        <f t="shared" si="452"/>
        <v>0</v>
      </c>
      <c r="KC144" s="27">
        <f t="shared" si="452"/>
        <v>0</v>
      </c>
      <c r="KD144" s="27">
        <f t="shared" si="452"/>
        <v>0</v>
      </c>
      <c r="KE144" s="27">
        <f t="shared" si="452"/>
        <v>0</v>
      </c>
      <c r="KF144" s="27">
        <f t="shared" si="452"/>
        <v>0</v>
      </c>
      <c r="KG144" s="27">
        <f t="shared" si="452"/>
        <v>6.9246094271137995E-2</v>
      </c>
      <c r="KH144" s="27">
        <f t="shared" si="452"/>
        <v>0.19070865548539651</v>
      </c>
      <c r="KI144" s="27">
        <f t="shared" si="452"/>
        <v>0.23498562749216079</v>
      </c>
      <c r="KJ144" s="27">
        <f t="shared" si="452"/>
        <v>0</v>
      </c>
      <c r="KK144" s="27">
        <f t="shared" si="452"/>
        <v>0.29206139042366852</v>
      </c>
      <c r="KL144" s="27">
        <f t="shared" si="452"/>
        <v>0.1381541018824991</v>
      </c>
      <c r="KM144" s="238">
        <f t="shared" si="452"/>
        <v>6.8258798771916512E-2</v>
      </c>
      <c r="KN144" s="238">
        <f t="shared" si="452"/>
        <v>2.4814267505678334E-2</v>
      </c>
      <c r="KO144" s="239">
        <f t="shared" si="452"/>
        <v>0.11565502527522047</v>
      </c>
      <c r="KP144" s="239">
        <f t="shared" si="452"/>
        <v>0</v>
      </c>
      <c r="KQ144" s="239">
        <f t="shared" si="452"/>
        <v>1.9065916172435637E-2</v>
      </c>
      <c r="KR144" s="239">
        <f t="shared" si="452"/>
        <v>3.8175659865844182E-2</v>
      </c>
      <c r="KS144" s="239">
        <f t="shared" si="452"/>
        <v>5.2196288972359922E-2</v>
      </c>
      <c r="KT144" s="239">
        <f t="shared" si="452"/>
        <v>8.0130842565245469E-2</v>
      </c>
      <c r="KU144" s="239">
        <f t="shared" si="452"/>
        <v>5.9113369457148089E-2</v>
      </c>
      <c r="KV144" s="239">
        <f t="shared" si="452"/>
        <v>1.9383486565314908E-2</v>
      </c>
      <c r="KW144" s="239">
        <f t="shared" si="452"/>
        <v>6.4217267391922947E-2</v>
      </c>
      <c r="KX144" s="239">
        <f t="shared" si="452"/>
        <v>3.4643750559313354E-2</v>
      </c>
      <c r="KY144" s="239">
        <f t="shared" si="452"/>
        <v>2.4839110337965181E-2</v>
      </c>
      <c r="KZ144" s="239">
        <f t="shared" si="452"/>
        <v>2.5039743180840499E-2</v>
      </c>
      <c r="LA144" s="239">
        <f t="shared" si="452"/>
        <v>2.9304244930926874E-2</v>
      </c>
      <c r="LB144" s="239">
        <f t="shared" si="452"/>
        <v>5.8116086712121658E-2</v>
      </c>
      <c r="LC144" s="239">
        <f t="shared" si="452"/>
        <v>5.2752580587989033E-2</v>
      </c>
      <c r="LD144" s="239">
        <f t="shared" si="452"/>
        <v>6.2990652613721859E-2</v>
      </c>
      <c r="LE144" s="239">
        <f t="shared" si="452"/>
        <v>1.8835729780447417E-2</v>
      </c>
      <c r="LF144" s="239">
        <f t="shared" si="452"/>
        <v>7.2477652782216892E-2</v>
      </c>
      <c r="LG144" s="239">
        <f t="shared" si="452"/>
        <v>1.4110243586202059E-2</v>
      </c>
      <c r="LH144" s="239">
        <f t="shared" si="452"/>
        <v>4.7490105856399893E-3</v>
      </c>
      <c r="LI144" s="239">
        <f t="shared" si="452"/>
        <v>2.0207541301769265E-2</v>
      </c>
      <c r="LJ144" s="239">
        <f t="shared" si="452"/>
        <v>2.1691929978817755E-2</v>
      </c>
      <c r="LK144" s="239">
        <f t="shared" si="452"/>
        <v>2.7807822520771488E-2</v>
      </c>
      <c r="LL144" s="239">
        <f t="shared" si="452"/>
        <v>6.1983272628021308E-2</v>
      </c>
      <c r="LM144" s="240">
        <f t="shared" si="452"/>
        <v>2.7082636906721004E-2</v>
      </c>
      <c r="LN144" s="240">
        <f t="shared" si="452"/>
        <v>1.8554283227086448E-2</v>
      </c>
      <c r="LO144" s="240">
        <f t="shared" si="452"/>
        <v>2.1716954754892638E-2</v>
      </c>
      <c r="LP144" s="240">
        <f t="shared" si="452"/>
        <v>1.7789521386066053E-2</v>
      </c>
      <c r="LQ144" s="240">
        <f t="shared" si="452"/>
        <v>1.295287496960975E-2</v>
      </c>
      <c r="LR144" s="240">
        <f t="shared" si="452"/>
        <v>1.7688129668941947E-2</v>
      </c>
      <c r="LS144" s="240">
        <f t="shared" si="452"/>
        <v>1.2784759012353399E-2</v>
      </c>
      <c r="LT144" s="127">
        <f>LT129*2</f>
        <v>0</v>
      </c>
      <c r="LU144" s="127">
        <f t="shared" ref="LU144:NE145" si="453">LU129*2</f>
        <v>1.6365640817558456E-2</v>
      </c>
      <c r="LV144" s="127">
        <f t="shared" si="453"/>
        <v>1.2396936192765339E-2</v>
      </c>
      <c r="LW144" s="127">
        <f t="shared" si="453"/>
        <v>2.911250462913717E-2</v>
      </c>
      <c r="LX144" s="127">
        <f t="shared" si="453"/>
        <v>8.2203534871134135E-3</v>
      </c>
      <c r="LY144" s="127">
        <f t="shared" si="453"/>
        <v>3.6931900584419225E-2</v>
      </c>
      <c r="LZ144" s="127">
        <f t="shared" si="453"/>
        <v>0</v>
      </c>
      <c r="MA144" s="127">
        <f t="shared" si="453"/>
        <v>1.7079297806667764E-2</v>
      </c>
      <c r="MB144" s="127">
        <f t="shared" si="453"/>
        <v>0</v>
      </c>
      <c r="MC144" s="127">
        <f t="shared" si="453"/>
        <v>8.2943909160563684E-3</v>
      </c>
      <c r="MD144" s="127">
        <f t="shared" si="453"/>
        <v>8.0604788222709937E-3</v>
      </c>
      <c r="ME144" s="127">
        <f t="shared" si="453"/>
        <v>0</v>
      </c>
      <c r="MF144" s="127">
        <f t="shared" si="453"/>
        <v>0</v>
      </c>
      <c r="MG144" s="127">
        <f t="shared" si="453"/>
        <v>0</v>
      </c>
      <c r="MH144" s="127">
        <f t="shared" si="453"/>
        <v>1.6714020675888633E-2</v>
      </c>
      <c r="MI144" s="127">
        <f t="shared" si="453"/>
        <v>0</v>
      </c>
      <c r="MJ144" s="127">
        <f t="shared" si="453"/>
        <v>1.2785671796458136E-2</v>
      </c>
      <c r="MK144" s="127">
        <f t="shared" si="453"/>
        <v>0</v>
      </c>
      <c r="ML144" s="127">
        <f t="shared" si="453"/>
        <v>0</v>
      </c>
      <c r="MM144" s="127">
        <f t="shared" si="453"/>
        <v>1.4289756245054458E-2</v>
      </c>
      <c r="MN144" s="127">
        <f t="shared" si="453"/>
        <v>8.5372712698549586E-3</v>
      </c>
      <c r="MO144" s="127">
        <f t="shared" si="453"/>
        <v>1.2939595152013093E-2</v>
      </c>
      <c r="MP144" s="127">
        <f t="shared" si="453"/>
        <v>0</v>
      </c>
      <c r="MQ144" s="127">
        <f t="shared" si="453"/>
        <v>0</v>
      </c>
      <c r="MR144" s="127">
        <f t="shared" si="453"/>
        <v>0</v>
      </c>
      <c r="MS144" s="127">
        <f t="shared" si="453"/>
        <v>0</v>
      </c>
      <c r="MT144" s="127">
        <f t="shared" si="453"/>
        <v>0</v>
      </c>
      <c r="MU144" s="127">
        <f t="shared" si="453"/>
        <v>1.8926841306847596E-2</v>
      </c>
      <c r="MV144" s="127">
        <f t="shared" si="453"/>
        <v>9.4989292355901721E-3</v>
      </c>
      <c r="MW144" s="127">
        <f t="shared" si="453"/>
        <v>0</v>
      </c>
      <c r="MX144" s="127">
        <f t="shared" si="453"/>
        <v>0</v>
      </c>
      <c r="MY144" s="127">
        <f t="shared" si="453"/>
        <v>9.6046151401834833E-3</v>
      </c>
      <c r="MZ144" s="127">
        <f t="shared" si="453"/>
        <v>1.4277238686107275E-2</v>
      </c>
      <c r="NA144" s="127">
        <f t="shared" si="453"/>
        <v>0</v>
      </c>
      <c r="NB144" s="127">
        <f t="shared" si="453"/>
        <v>0</v>
      </c>
      <c r="NC144" s="127">
        <f t="shared" si="453"/>
        <v>0</v>
      </c>
      <c r="ND144" s="127">
        <f t="shared" si="453"/>
        <v>4.2743222533603159E-3</v>
      </c>
      <c r="NE144" s="127">
        <f t="shared" si="453"/>
        <v>3.3888456784352788E-2</v>
      </c>
    </row>
    <row r="145" spans="1:369" s="38" customFormat="1">
      <c r="A145" s="24" t="s">
        <v>211</v>
      </c>
      <c r="B145" s="24">
        <f>B130*2</f>
        <v>7.9448288074426318E-2</v>
      </c>
      <c r="C145" s="24">
        <f t="shared" si="446"/>
        <v>6.4553251229809441E-2</v>
      </c>
      <c r="D145" s="24">
        <f t="shared" si="446"/>
        <v>0.18283470455574763</v>
      </c>
      <c r="E145" s="24">
        <f t="shared" si="446"/>
        <v>0.14103372156287852</v>
      </c>
      <c r="F145" s="24">
        <f t="shared" si="446"/>
        <v>0.15377899282801666</v>
      </c>
      <c r="G145" s="24">
        <f t="shared" si="446"/>
        <v>0.16425561324613905</v>
      </c>
      <c r="H145" s="24">
        <f t="shared" si="446"/>
        <v>0.15601389550029579</v>
      </c>
      <c r="I145" s="24">
        <f t="shared" si="446"/>
        <v>0.1766242501342524</v>
      </c>
      <c r="J145" s="24">
        <f t="shared" si="446"/>
        <v>0.18575815763903977</v>
      </c>
      <c r="K145" s="24">
        <f t="shared" si="446"/>
        <v>0.14438877391354407</v>
      </c>
      <c r="L145" s="24">
        <f t="shared" si="446"/>
        <v>0.14995203165468687</v>
      </c>
      <c r="M145" s="24">
        <f t="shared" si="446"/>
        <v>6.4798092460387688E-2</v>
      </c>
      <c r="N145" s="24">
        <f t="shared" si="446"/>
        <v>6.1120206550924018E-2</v>
      </c>
      <c r="O145" s="24">
        <f t="shared" si="446"/>
        <v>0.15049120086819073</v>
      </c>
      <c r="P145" s="24">
        <f t="shared" si="446"/>
        <v>0.10971838865171822</v>
      </c>
      <c r="Q145" s="24">
        <f t="shared" si="446"/>
        <v>0.13647305758793626</v>
      </c>
      <c r="R145" s="24">
        <f t="shared" si="446"/>
        <v>0.10331143992466305</v>
      </c>
      <c r="S145" s="24">
        <f t="shared" si="446"/>
        <v>0.10591729094180788</v>
      </c>
      <c r="T145" s="24">
        <f t="shared" si="446"/>
        <v>8.1065238350895769E-2</v>
      </c>
      <c r="U145" s="24">
        <f t="shared" si="446"/>
        <v>8.454355834356149E-2</v>
      </c>
      <c r="V145" s="24">
        <f t="shared" si="446"/>
        <v>6.9096227964271173E-2</v>
      </c>
      <c r="W145" s="24">
        <f t="shared" si="446"/>
        <v>9.0773941113088716E-2</v>
      </c>
      <c r="X145" s="24">
        <f t="shared" si="446"/>
        <v>6.9606451916255599E-2</v>
      </c>
      <c r="Y145" s="24">
        <f t="shared" si="446"/>
        <v>6.801453121146786E-2</v>
      </c>
      <c r="Z145" s="24">
        <f t="shared" si="446"/>
        <v>7.3033167005291763E-2</v>
      </c>
      <c r="AA145" s="24">
        <f t="shared" si="446"/>
        <v>7.11554151271407E-2</v>
      </c>
      <c r="AB145" s="24">
        <f t="shared" si="446"/>
        <v>0.12824226360045604</v>
      </c>
      <c r="AC145" s="24">
        <f t="shared" si="446"/>
        <v>8.6320912743629963E-2</v>
      </c>
      <c r="AD145" s="24">
        <f t="shared" si="446"/>
        <v>6.7952139345469537E-2</v>
      </c>
      <c r="AE145" s="24">
        <f t="shared" si="446"/>
        <v>7.0043882366130975E-2</v>
      </c>
      <c r="AF145" s="24">
        <f t="shared" si="446"/>
        <v>7.6650662810791748E-2</v>
      </c>
      <c r="AG145" s="24">
        <f t="shared" si="446"/>
        <v>8.1209470507682152E-2</v>
      </c>
      <c r="AH145" s="24">
        <f t="shared" si="446"/>
        <v>7.3143583415278601E-2</v>
      </c>
      <c r="AI145" s="24">
        <f t="shared" si="446"/>
        <v>8.0277540915795781E-2</v>
      </c>
      <c r="AJ145" s="24">
        <f t="shared" si="446"/>
        <v>8.8784424568091908E-2</v>
      </c>
      <c r="AK145" s="24">
        <f t="shared" si="446"/>
        <v>8.8595640141015758E-2</v>
      </c>
      <c r="AL145" s="24">
        <f t="shared" si="446"/>
        <v>0.10861859080347247</v>
      </c>
      <c r="AM145" s="24">
        <f t="shared" si="446"/>
        <v>6.470738990426711E-2</v>
      </c>
      <c r="AN145" s="24">
        <f t="shared" si="446"/>
        <v>7.0338967035944749E-2</v>
      </c>
      <c r="AO145" s="24">
        <f t="shared" si="446"/>
        <v>4.9397849250014128E-2</v>
      </c>
      <c r="AP145" s="24">
        <f t="shared" si="446"/>
        <v>7.0873378733265852E-2</v>
      </c>
      <c r="AQ145" s="24">
        <f t="shared" si="446"/>
        <v>0.10961480229476989</v>
      </c>
      <c r="AR145" s="24">
        <f t="shared" si="446"/>
        <v>8.04656646658264E-2</v>
      </c>
      <c r="AS145" s="24">
        <f t="shared" si="446"/>
        <v>0.14926356713784772</v>
      </c>
      <c r="AT145" s="24">
        <f t="shared" si="446"/>
        <v>0.12214520115467688</v>
      </c>
      <c r="AU145" s="24">
        <f t="shared" si="446"/>
        <v>0.13050067828682005</v>
      </c>
      <c r="AV145" s="24">
        <f t="shared" si="446"/>
        <v>3.0152168189361145E-2</v>
      </c>
      <c r="AW145" s="24">
        <f t="shared" si="446"/>
        <v>1.5007276852995716E-2</v>
      </c>
      <c r="AX145" s="83">
        <f>AX130*2</f>
        <v>0</v>
      </c>
      <c r="AY145" s="83">
        <f t="shared" si="447"/>
        <v>9.655531750592472E-2</v>
      </c>
      <c r="AZ145" s="83">
        <f t="shared" si="447"/>
        <v>6.6418736956293634E-2</v>
      </c>
      <c r="BA145" s="83">
        <f t="shared" si="447"/>
        <v>7.7422484975385633E-2</v>
      </c>
      <c r="BB145" s="83">
        <f t="shared" si="447"/>
        <v>0.10083393125818622</v>
      </c>
      <c r="BC145" s="83">
        <f t="shared" si="447"/>
        <v>0.11087027655629679</v>
      </c>
      <c r="BD145" s="83">
        <f t="shared" si="447"/>
        <v>0.11603466688667076</v>
      </c>
      <c r="BE145" s="83">
        <f t="shared" si="447"/>
        <v>9.7195106584210655E-2</v>
      </c>
      <c r="BF145" s="83">
        <f t="shared" si="447"/>
        <v>8.5516206928214308E-2</v>
      </c>
      <c r="BG145" s="83">
        <f t="shared" si="447"/>
        <v>3.4501458494303007E-2</v>
      </c>
      <c r="BH145" s="83">
        <f t="shared" si="447"/>
        <v>0.11494097629334113</v>
      </c>
      <c r="BI145" s="83">
        <f t="shared" si="447"/>
        <v>0.11983663955002295</v>
      </c>
      <c r="BJ145" s="83">
        <f t="shared" si="447"/>
        <v>2.0186604574960409E-2</v>
      </c>
      <c r="BK145" s="83">
        <f t="shared" si="447"/>
        <v>2.8595421000426169E-2</v>
      </c>
      <c r="BL145" s="83">
        <f t="shared" si="447"/>
        <v>1.6926179679430418E-2</v>
      </c>
      <c r="BM145" s="83">
        <f t="shared" si="447"/>
        <v>3.4819952930527933E-3</v>
      </c>
      <c r="BN145" s="83">
        <f t="shared" si="447"/>
        <v>1.4816880844995347E-2</v>
      </c>
      <c r="BO145" s="83">
        <f t="shared" si="447"/>
        <v>1.4146944083661094E-2</v>
      </c>
      <c r="BP145" s="83">
        <f t="shared" si="447"/>
        <v>4.0075240066413741E-2</v>
      </c>
      <c r="BQ145" s="83">
        <f t="shared" si="447"/>
        <v>3.2141707350179412E-2</v>
      </c>
      <c r="BR145" s="83">
        <f t="shared" si="447"/>
        <v>1.9701606427865143E-2</v>
      </c>
      <c r="BS145" s="83">
        <f t="shared" si="447"/>
        <v>3.1843049992181884E-2</v>
      </c>
      <c r="BT145" s="83">
        <f t="shared" si="447"/>
        <v>7.170893544287181E-2</v>
      </c>
      <c r="BU145" s="83">
        <f t="shared" si="447"/>
        <v>6.4699266904906752E-2</v>
      </c>
      <c r="BV145" s="83">
        <f t="shared" si="447"/>
        <v>4.0683554731240475E-2</v>
      </c>
      <c r="BW145" s="83">
        <f t="shared" si="447"/>
        <v>7.7925727293515018E-2</v>
      </c>
      <c r="BX145" s="83">
        <f t="shared" si="447"/>
        <v>7.7140725962323978E-2</v>
      </c>
      <c r="BY145" s="83">
        <f t="shared" si="447"/>
        <v>6.157992181483668E-2</v>
      </c>
      <c r="BZ145" s="83">
        <f t="shared" si="447"/>
        <v>7.7858061778438625E-2</v>
      </c>
      <c r="CA145" s="83">
        <f t="shared" si="447"/>
        <v>6.9815177869396325E-2</v>
      </c>
      <c r="CB145" s="83">
        <f t="shared" si="447"/>
        <v>9.2895404043538563E-2</v>
      </c>
      <c r="CC145" s="83">
        <f t="shared" si="447"/>
        <v>5.8665504937458035E-2</v>
      </c>
      <c r="CD145" s="83">
        <f t="shared" si="447"/>
        <v>0.10034935342507374</v>
      </c>
      <c r="CE145" s="83">
        <f t="shared" si="447"/>
        <v>6.8677730089786226E-2</v>
      </c>
      <c r="CF145" s="83">
        <f t="shared" si="447"/>
        <v>6.2281879569593149E-2</v>
      </c>
      <c r="CG145" s="83">
        <f t="shared" si="447"/>
        <v>4.3601916149989629E-2</v>
      </c>
      <c r="CH145" s="83">
        <f t="shared" si="447"/>
        <v>8.3294982398729872E-2</v>
      </c>
      <c r="CI145" s="83">
        <f t="shared" si="447"/>
        <v>8.5838092964422047E-2</v>
      </c>
      <c r="CJ145" s="83">
        <f t="shared" si="447"/>
        <v>4.7507845575059764E-2</v>
      </c>
      <c r="CK145" s="83">
        <f t="shared" si="447"/>
        <v>8.6527784398881188E-2</v>
      </c>
      <c r="CL145" s="83">
        <f t="shared" si="447"/>
        <v>3.9143496674322202E-2</v>
      </c>
      <c r="CM145" s="83">
        <f t="shared" si="447"/>
        <v>4.278973648116316E-2</v>
      </c>
      <c r="CN145" s="83">
        <f t="shared" si="447"/>
        <v>5.0861973453359875E-2</v>
      </c>
      <c r="CO145" s="83">
        <f t="shared" si="447"/>
        <v>3.5811847898602228E-2</v>
      </c>
      <c r="CP145" s="83">
        <f t="shared" si="447"/>
        <v>2.7955910096435423E-2</v>
      </c>
      <c r="CQ145" s="83">
        <f t="shared" si="447"/>
        <v>3.9358498677599919E-2</v>
      </c>
      <c r="CR145" s="24">
        <f t="shared" si="447"/>
        <v>2.5677600386115874E-2</v>
      </c>
      <c r="CS145" s="24">
        <f t="shared" si="447"/>
        <v>6.3207863508749226E-2</v>
      </c>
      <c r="CT145" s="24">
        <f t="shared" si="447"/>
        <v>5.8930275465607959E-2</v>
      </c>
      <c r="CU145" s="24">
        <f t="shared" si="447"/>
        <v>5.0394193302040528E-2</v>
      </c>
      <c r="CV145" s="24">
        <f t="shared" si="447"/>
        <v>4.9067818899882681E-2</v>
      </c>
      <c r="CW145" s="24">
        <f t="shared" si="447"/>
        <v>5.6323883444954793E-2</v>
      </c>
      <c r="CX145" s="24">
        <f t="shared" si="447"/>
        <v>6.6257111063455179E-2</v>
      </c>
      <c r="CY145" s="24">
        <f t="shared" si="447"/>
        <v>8.7429560908040299E-2</v>
      </c>
      <c r="CZ145" s="24">
        <f t="shared" si="447"/>
        <v>7.941630429961094E-2</v>
      </c>
      <c r="DA145" s="24">
        <f t="shared" si="447"/>
        <v>4.5233900982954593E-2</v>
      </c>
      <c r="DB145" s="24">
        <f t="shared" si="447"/>
        <v>6.7961175389898765E-2</v>
      </c>
      <c r="DC145" s="26">
        <f t="shared" si="446"/>
        <v>0.23654062379251925</v>
      </c>
      <c r="DD145" s="26">
        <f t="shared" si="446"/>
        <v>0.58352630240138914</v>
      </c>
      <c r="DE145" s="26">
        <f t="shared" si="446"/>
        <v>0.50241569890915916</v>
      </c>
      <c r="DF145" s="26">
        <f t="shared" si="446"/>
        <v>0.23396920197183343</v>
      </c>
      <c r="DG145" s="26">
        <f t="shared" si="446"/>
        <v>0.23211288468622321</v>
      </c>
      <c r="DH145" s="26">
        <f t="shared" si="446"/>
        <v>0.29554036648473692</v>
      </c>
      <c r="DI145" s="26">
        <f t="shared" si="446"/>
        <v>0.35866419133436361</v>
      </c>
      <c r="DJ145" s="26">
        <f t="shared" si="446"/>
        <v>0.34346355040541499</v>
      </c>
      <c r="DK145" s="26">
        <f t="shared" si="446"/>
        <v>0.35207193862333785</v>
      </c>
      <c r="DL145" s="26">
        <f t="shared" si="446"/>
        <v>0.35771749368450423</v>
      </c>
      <c r="DM145" s="26">
        <f t="shared" si="446"/>
        <v>0.4897690074217565</v>
      </c>
      <c r="DN145" s="26">
        <f t="shared" si="446"/>
        <v>0.27933799129182296</v>
      </c>
      <c r="DO145" s="26">
        <f t="shared" si="446"/>
        <v>0.25173789300974037</v>
      </c>
      <c r="DP145" s="26">
        <f t="shared" si="446"/>
        <v>0.23697002388902211</v>
      </c>
      <c r="DQ145" s="26">
        <v>0.35769815874887656</v>
      </c>
      <c r="DR145" s="26">
        <v>0.39874601997056874</v>
      </c>
      <c r="DS145" s="26">
        <v>0.5799082731907188</v>
      </c>
      <c r="DT145" s="26">
        <v>0.42109806824448104</v>
      </c>
      <c r="DU145" s="26">
        <v>0.34277586592445758</v>
      </c>
      <c r="DV145" s="26">
        <v>0.32995459865973586</v>
      </c>
      <c r="DW145" s="26">
        <f t="shared" si="446"/>
        <v>0.1750865945670857</v>
      </c>
      <c r="DX145" s="26">
        <f t="shared" si="446"/>
        <v>8.9306437994888438E-2</v>
      </c>
      <c r="DY145" s="26">
        <f t="shared" si="446"/>
        <v>8.1834109501730312E-2</v>
      </c>
      <c r="DZ145" s="26">
        <f t="shared" si="448"/>
        <v>0.10170589962434087</v>
      </c>
      <c r="EA145" s="26">
        <f t="shared" si="448"/>
        <v>0.18488573601614991</v>
      </c>
      <c r="EB145" s="26">
        <f t="shared" si="448"/>
        <v>4.4655494531058729E-2</v>
      </c>
      <c r="EC145" s="26">
        <f t="shared" si="448"/>
        <v>3.128175049646599E-2</v>
      </c>
      <c r="ED145" s="26">
        <f t="shared" si="448"/>
        <v>3.6116693862587097E-2</v>
      </c>
      <c r="EE145" s="26">
        <f t="shared" si="448"/>
        <v>0.11966629347845707</v>
      </c>
      <c r="EF145" s="26">
        <f t="shared" si="448"/>
        <v>4.3196755207610731E-2</v>
      </c>
      <c r="EG145" s="26">
        <f t="shared" si="448"/>
        <v>0.12371899203777914</v>
      </c>
      <c r="EH145" s="26">
        <f t="shared" si="448"/>
        <v>7.8768038676459665E-2</v>
      </c>
      <c r="EI145" s="26">
        <f t="shared" si="448"/>
        <v>7.3801217432538369E-2</v>
      </c>
      <c r="EJ145" s="26">
        <f t="shared" si="448"/>
        <v>0.13010588777933416</v>
      </c>
      <c r="EK145" s="26">
        <f t="shared" si="448"/>
        <v>9.7484831793744939E-2</v>
      </c>
      <c r="EL145" s="26">
        <f t="shared" si="448"/>
        <v>0.11002963662895876</v>
      </c>
      <c r="EM145" s="26">
        <f t="shared" si="448"/>
        <v>7.5158979965723599E-2</v>
      </c>
      <c r="EN145" s="26">
        <f t="shared" si="448"/>
        <v>9.4806407217100319E-2</v>
      </c>
      <c r="EO145" s="26">
        <f t="shared" si="448"/>
        <v>0.11409585656669163</v>
      </c>
      <c r="EP145" s="26">
        <f t="shared" si="448"/>
        <v>0.11328852976902619</v>
      </c>
      <c r="EQ145" s="26">
        <f t="shared" si="448"/>
        <v>0.10576123856979446</v>
      </c>
      <c r="ER145" s="27">
        <v>3.133919455273005E-2</v>
      </c>
      <c r="ES145" s="27">
        <v>4.015787657014934E-2</v>
      </c>
      <c r="ET145" s="27">
        <v>2.5008667710154801E-2</v>
      </c>
      <c r="EU145" s="27">
        <v>1.8069855777689398E-2</v>
      </c>
      <c r="EV145" s="27">
        <v>2.637700802447639E-2</v>
      </c>
      <c r="EW145" s="27">
        <v>3.4296067459054759E-2</v>
      </c>
      <c r="EX145" s="27">
        <v>0.18945754603541054</v>
      </c>
      <c r="EY145" s="27">
        <v>3.7487756717376287E-2</v>
      </c>
      <c r="EZ145" s="27">
        <v>2.8587622841745128E-2</v>
      </c>
      <c r="FA145" s="27">
        <v>0.16287802473307939</v>
      </c>
      <c r="FB145" s="27">
        <v>2.2713081305490351E-2</v>
      </c>
      <c r="FC145" s="27">
        <v>4.512336526752856E-2</v>
      </c>
      <c r="FD145" s="27">
        <v>7.4414336590332975E-2</v>
      </c>
      <c r="FE145" s="27">
        <v>7.2441768330351028E-2</v>
      </c>
      <c r="FF145" s="27">
        <v>8.0298539781908151E-2</v>
      </c>
      <c r="FG145" s="27">
        <v>3.5623264142617466E-3</v>
      </c>
      <c r="FH145" s="27">
        <v>6.0029372331682401E-2</v>
      </c>
      <c r="FI145" s="27">
        <v>5.3365066741522256E-2</v>
      </c>
      <c r="FJ145" s="27">
        <v>8.9372414092514035E-2</v>
      </c>
      <c r="FK145" s="27">
        <v>0.14507171855677803</v>
      </c>
      <c r="FL145" s="27">
        <v>2.2144941284013158E-2</v>
      </c>
      <c r="FM145" s="27">
        <v>1.5837549520579496E-2</v>
      </c>
      <c r="FN145" s="27">
        <v>1.9475898512927574E-2</v>
      </c>
      <c r="FO145" s="27">
        <v>2.231966607248034E-2</v>
      </c>
      <c r="FP145" s="27">
        <v>0.10008293878238805</v>
      </c>
      <c r="FQ145" s="27">
        <v>6.6769672242011593E-2</v>
      </c>
      <c r="FR145" s="27">
        <v>8.9552468847130487E-2</v>
      </c>
      <c r="FS145" s="27">
        <v>0.21068985441707269</v>
      </c>
      <c r="FT145" s="27">
        <v>0.14431538071586611</v>
      </c>
      <c r="FU145" s="27">
        <v>0.109237183908622</v>
      </c>
      <c r="FV145" s="27">
        <f>FV130*2</f>
        <v>9.6605795364326248E-3</v>
      </c>
      <c r="FW145" s="27">
        <f t="shared" si="449"/>
        <v>9.6149006463064433E-3</v>
      </c>
      <c r="FX145" s="27">
        <f t="shared" si="449"/>
        <v>2.9039615745259637E-2</v>
      </c>
      <c r="FY145" s="27">
        <f t="shared" si="449"/>
        <v>1.010549218534054E-2</v>
      </c>
      <c r="FZ145" s="27">
        <f t="shared" si="449"/>
        <v>6.6120354699697216E-3</v>
      </c>
      <c r="GA145" s="27">
        <f t="shared" si="449"/>
        <v>2.0339554117502795E-2</v>
      </c>
      <c r="GB145" s="27">
        <f t="shared" si="449"/>
        <v>1.6933841871615729E-2</v>
      </c>
      <c r="GC145" s="27">
        <f t="shared" si="449"/>
        <v>2.2183999472885733E-2</v>
      </c>
      <c r="GD145" s="27">
        <f t="shared" si="449"/>
        <v>1.2906918376545598E-2</v>
      </c>
      <c r="GE145" s="27">
        <f t="shared" si="449"/>
        <v>4.7807188921393046E-2</v>
      </c>
      <c r="GF145" s="27">
        <f t="shared" si="449"/>
        <v>2.253225537346204E-2</v>
      </c>
      <c r="GG145" s="27">
        <f t="shared" si="449"/>
        <v>2.9524330303919027E-2</v>
      </c>
      <c r="GH145" s="27">
        <f t="shared" si="449"/>
        <v>3.2134887592472315E-2</v>
      </c>
      <c r="GI145" s="27">
        <f t="shared" si="449"/>
        <v>2.6032170502210752E-2</v>
      </c>
      <c r="GJ145" s="27">
        <f t="shared" si="449"/>
        <v>1.0136904204903412E-2</v>
      </c>
      <c r="GK145" s="27">
        <f t="shared" si="449"/>
        <v>1.7536445904541256E-2</v>
      </c>
      <c r="GL145" s="27">
        <f t="shared" si="449"/>
        <v>6.8734283705458388E-3</v>
      </c>
      <c r="GM145" s="27">
        <f t="shared" si="449"/>
        <v>6.358367799099883E-2</v>
      </c>
      <c r="GN145" s="27">
        <f t="shared" si="449"/>
        <v>3.7490114026954749E-2</v>
      </c>
      <c r="GO145" s="27">
        <f t="shared" si="449"/>
        <v>4.7817201027548981E-2</v>
      </c>
      <c r="GP145" s="27">
        <f t="shared" si="449"/>
        <v>3.4392213687851288E-2</v>
      </c>
      <c r="GQ145" s="27">
        <f t="shared" si="449"/>
        <v>3.3603124193845239E-3</v>
      </c>
      <c r="GR145" s="27">
        <f t="shared" si="449"/>
        <v>1.7045856227453447E-2</v>
      </c>
      <c r="GS145" s="27">
        <f t="shared" si="449"/>
        <v>2.9042790800035273E-2</v>
      </c>
      <c r="GT145" s="27">
        <f t="shared" si="449"/>
        <v>3.8083358326673124E-2</v>
      </c>
      <c r="GU145" s="27">
        <f t="shared" si="449"/>
        <v>1.9305808895451734E-2</v>
      </c>
      <c r="GV145" s="27">
        <f t="shared" si="449"/>
        <v>0.12845630621840426</v>
      </c>
      <c r="GW145" s="27">
        <f t="shared" si="449"/>
        <v>2.0910976705484381E-2</v>
      </c>
      <c r="GX145" s="27">
        <f t="shared" si="449"/>
        <v>3.3552439784958546E-3</v>
      </c>
      <c r="GY145" s="27">
        <f t="shared" si="449"/>
        <v>1.7727248225320964E-2</v>
      </c>
      <c r="GZ145" s="27">
        <f>GZ130*2</f>
        <v>7.2593551177422597E-2</v>
      </c>
      <c r="HA145" s="27">
        <f t="shared" si="450"/>
        <v>0.23622998111601998</v>
      </c>
      <c r="HB145" s="27">
        <f t="shared" si="450"/>
        <v>0.10924637014218674</v>
      </c>
      <c r="HC145" s="27">
        <f t="shared" si="450"/>
        <v>2.4815619480019348E-2</v>
      </c>
      <c r="HD145" s="27">
        <f t="shared" si="450"/>
        <v>2.4866191920677357E-2</v>
      </c>
      <c r="HE145" s="27">
        <f t="shared" si="450"/>
        <v>5.1231223763300512E-2</v>
      </c>
      <c r="HF145" s="27">
        <f t="shared" si="450"/>
        <v>8.7279674816972908E-2</v>
      </c>
      <c r="HG145" s="27">
        <f t="shared" si="450"/>
        <v>0.12113061646491112</v>
      </c>
      <c r="HH145" s="27">
        <f t="shared" si="450"/>
        <v>0.12049302789255274</v>
      </c>
      <c r="HI145" s="27">
        <f t="shared" si="450"/>
        <v>0.21068985441707269</v>
      </c>
      <c r="HJ145" s="27">
        <f t="shared" si="450"/>
        <v>0.14431538071586611</v>
      </c>
      <c r="HK145" s="27">
        <f t="shared" si="450"/>
        <v>0.12859649379626836</v>
      </c>
      <c r="HL145" s="27">
        <f t="shared" si="450"/>
        <v>2.2297115808319438E-2</v>
      </c>
      <c r="HM145" s="27">
        <f t="shared" si="450"/>
        <v>2.4709970723729633E-2</v>
      </c>
      <c r="HN145" s="27">
        <f t="shared" si="450"/>
        <v>3.1350011339120971E-2</v>
      </c>
      <c r="HO145" s="27">
        <f t="shared" si="450"/>
        <v>3.1008072905529798E-2</v>
      </c>
      <c r="HP145" s="27">
        <f t="shared" si="450"/>
        <v>2.5136470793301974E-2</v>
      </c>
      <c r="HQ145" s="27">
        <f t="shared" si="450"/>
        <v>2.1915148615391646E-2</v>
      </c>
      <c r="HR145" s="27">
        <f t="shared" si="450"/>
        <v>2.5180066951387352E-2</v>
      </c>
      <c r="HS145" s="27">
        <f t="shared" si="450"/>
        <v>6.3262812186491366E-3</v>
      </c>
      <c r="HT145" s="27">
        <f t="shared" si="450"/>
        <v>4.760158892339332E-2</v>
      </c>
      <c r="HU145" s="27">
        <f t="shared" si="450"/>
        <v>6.9406562802246274E-2</v>
      </c>
      <c r="HV145" s="27">
        <f t="shared" si="450"/>
        <v>6.0346208469000448E-2</v>
      </c>
      <c r="HW145" s="27">
        <f t="shared" si="450"/>
        <v>1.8352423981326443E-2</v>
      </c>
      <c r="HX145" s="27">
        <f t="shared" si="450"/>
        <v>2.4702483098194571E-2</v>
      </c>
      <c r="HY145" s="27">
        <f t="shared" si="450"/>
        <v>5.2953020334674965E-2</v>
      </c>
      <c r="HZ145" s="27">
        <f t="shared" si="450"/>
        <v>8.9552468847130487E-2</v>
      </c>
      <c r="IA145" s="27">
        <f t="shared" si="450"/>
        <v>4.9852951118639348E-2</v>
      </c>
      <c r="IB145" s="27">
        <f t="shared" si="450"/>
        <v>3.4292824392319177E-2</v>
      </c>
      <c r="IC145" s="27">
        <f t="shared" si="450"/>
        <v>1.9493028145957169E-2</v>
      </c>
      <c r="ID145" s="27">
        <f t="shared" si="450"/>
        <v>0.10008293878238805</v>
      </c>
      <c r="IE145" s="27">
        <f t="shared" si="450"/>
        <v>3.4079748640604646E-2</v>
      </c>
      <c r="IF145" s="27">
        <f t="shared" si="450"/>
        <v>5.552996492004434E-2</v>
      </c>
      <c r="IG145" s="27">
        <f t="shared" si="450"/>
        <v>2.797984306827133E-2</v>
      </c>
      <c r="IH145" s="27">
        <f t="shared" si="450"/>
        <v>6.1656296707782741E-2</v>
      </c>
      <c r="II145" s="27">
        <f t="shared" si="450"/>
        <v>6.6769672242011593E-2</v>
      </c>
      <c r="IJ145" s="27">
        <f t="shared" si="450"/>
        <v>6.7965556770674437E-2</v>
      </c>
      <c r="IK145" s="27">
        <f t="shared" si="450"/>
        <v>6.0303222523395227E-2</v>
      </c>
      <c r="IL145" s="27">
        <f t="shared" si="450"/>
        <v>1.2171796264179514E-2</v>
      </c>
      <c r="IM145" s="27">
        <f t="shared" si="450"/>
        <v>7.2794590933552714E-2</v>
      </c>
      <c r="IN145" s="27">
        <f t="shared" si="450"/>
        <v>2.192341264738985E-2</v>
      </c>
      <c r="IO145" s="27">
        <f t="shared" si="450"/>
        <v>6.6871579308289297E-2</v>
      </c>
      <c r="IP145" s="27">
        <f t="shared" si="450"/>
        <v>0.13027372379227234</v>
      </c>
      <c r="IQ145" s="27">
        <f t="shared" si="450"/>
        <v>1.2259060657615879E-2</v>
      </c>
      <c r="IR145" s="27">
        <f t="shared" si="450"/>
        <v>1.8723766438261694E-2</v>
      </c>
      <c r="IS145" s="27">
        <f t="shared" si="450"/>
        <v>2.8253587412792554E-2</v>
      </c>
      <c r="IT145" s="27">
        <f>IT130*2</f>
        <v>8.195784917799917E-2</v>
      </c>
      <c r="IU145" s="27">
        <f t="shared" si="451"/>
        <v>9.6404505265826529E-2</v>
      </c>
      <c r="IV145" s="27">
        <f t="shared" si="451"/>
        <v>4.167003435305533E-2</v>
      </c>
      <c r="IW145" s="27">
        <f t="shared" si="451"/>
        <v>8.9663207257348249E-2</v>
      </c>
      <c r="IX145" s="27">
        <f t="shared" si="451"/>
        <v>0.22450488258235626</v>
      </c>
      <c r="IY145" s="27">
        <f t="shared" si="451"/>
        <v>3.3653496303869303E-2</v>
      </c>
      <c r="IZ145" s="27">
        <f t="shared" si="451"/>
        <v>2.7352144823020876E-2</v>
      </c>
      <c r="JA145" s="27">
        <f t="shared" si="451"/>
        <v>0.12687776716748908</v>
      </c>
      <c r="JB145" s="27">
        <f t="shared" si="451"/>
        <v>6.3588013405563261E-3</v>
      </c>
      <c r="JC145" s="27">
        <f t="shared" si="451"/>
        <v>0</v>
      </c>
      <c r="JD145" s="27">
        <f t="shared" si="451"/>
        <v>2.1234852104407887E-2</v>
      </c>
      <c r="JE145" s="27">
        <f t="shared" si="451"/>
        <v>2.2080162658280264E-2</v>
      </c>
      <c r="JF145" s="27">
        <f t="shared" si="451"/>
        <v>3.4102102084791308E-2</v>
      </c>
      <c r="JG145" s="27">
        <f t="shared" si="451"/>
        <v>2.9220139647286036E-2</v>
      </c>
      <c r="JH145" s="27">
        <f t="shared" si="451"/>
        <v>3.7871206728589069E-2</v>
      </c>
      <c r="JI145" s="27">
        <f t="shared" si="451"/>
        <v>3.1345325819638753E-3</v>
      </c>
      <c r="JJ145" s="27">
        <f t="shared" si="451"/>
        <v>2.7873245042233298E-2</v>
      </c>
      <c r="JK145" s="27">
        <f>JK130*2</f>
        <v>0</v>
      </c>
      <c r="JL145" s="27">
        <f t="shared" si="452"/>
        <v>4.6500651927951706E-2</v>
      </c>
      <c r="JM145" s="27">
        <f t="shared" si="452"/>
        <v>1.6092712521447117E-2</v>
      </c>
      <c r="JN145" s="27">
        <f t="shared" si="452"/>
        <v>4.0696727717242247E-2</v>
      </c>
      <c r="JO145" s="27">
        <f t="shared" si="452"/>
        <v>6.3838545976011463E-2</v>
      </c>
      <c r="JP145" s="27">
        <f t="shared" si="452"/>
        <v>0</v>
      </c>
      <c r="JQ145" s="27">
        <f t="shared" si="452"/>
        <v>0</v>
      </c>
      <c r="JR145" s="27">
        <f t="shared" si="452"/>
        <v>0</v>
      </c>
      <c r="JS145" s="27">
        <f t="shared" si="452"/>
        <v>0</v>
      </c>
      <c r="JT145" s="27">
        <f t="shared" si="452"/>
        <v>0</v>
      </c>
      <c r="JU145" s="27">
        <f t="shared" si="452"/>
        <v>0</v>
      </c>
      <c r="JV145" s="27">
        <f t="shared" si="452"/>
        <v>0</v>
      </c>
      <c r="JW145" s="27">
        <f t="shared" si="452"/>
        <v>0</v>
      </c>
      <c r="JX145" s="27">
        <f t="shared" si="452"/>
        <v>0</v>
      </c>
      <c r="JY145" s="27">
        <f t="shared" si="452"/>
        <v>0</v>
      </c>
      <c r="JZ145" s="27">
        <f t="shared" si="452"/>
        <v>0</v>
      </c>
      <c r="KA145" s="27">
        <f t="shared" si="452"/>
        <v>0</v>
      </c>
      <c r="KB145" s="27">
        <f t="shared" si="452"/>
        <v>0</v>
      </c>
      <c r="KC145" s="27">
        <f t="shared" si="452"/>
        <v>0</v>
      </c>
      <c r="KD145" s="27">
        <f t="shared" si="452"/>
        <v>0.15941148235951355</v>
      </c>
      <c r="KE145" s="27">
        <f t="shared" si="452"/>
        <v>4.7090663944598758E-2</v>
      </c>
      <c r="KF145" s="27">
        <f t="shared" si="452"/>
        <v>0</v>
      </c>
      <c r="KG145" s="27">
        <f t="shared" si="452"/>
        <v>0.12371009379677826</v>
      </c>
      <c r="KH145" s="27">
        <f t="shared" si="452"/>
        <v>0.13678297491681757</v>
      </c>
      <c r="KI145" s="27">
        <f t="shared" si="452"/>
        <v>0.18343168674688257</v>
      </c>
      <c r="KJ145" s="27">
        <f t="shared" si="452"/>
        <v>4.5533041783485391E-2</v>
      </c>
      <c r="KK145" s="27">
        <f t="shared" si="452"/>
        <v>9.5519612504308654E-2</v>
      </c>
      <c r="KL145" s="27">
        <f t="shared" si="452"/>
        <v>0.15588390711970473</v>
      </c>
      <c r="KM145" s="238">
        <f t="shared" si="452"/>
        <v>3.2091121746406222E-2</v>
      </c>
      <c r="KN145" s="238">
        <f t="shared" si="452"/>
        <v>4.3553642761938481E-2</v>
      </c>
      <c r="KO145" s="239">
        <f t="shared" si="452"/>
        <v>8.6998296213036758E-2</v>
      </c>
      <c r="KP145" s="239">
        <f t="shared" si="452"/>
        <v>9.7428786658417504E-2</v>
      </c>
      <c r="KQ145" s="239">
        <f t="shared" si="452"/>
        <v>9.3221755147859839E-2</v>
      </c>
      <c r="KR145" s="239">
        <f t="shared" si="452"/>
        <v>0.15794121755439527</v>
      </c>
      <c r="KS145" s="239">
        <f t="shared" si="452"/>
        <v>0.1606222462247428</v>
      </c>
      <c r="KT145" s="239">
        <f t="shared" si="452"/>
        <v>0.13118940174020874</v>
      </c>
      <c r="KU145" s="239">
        <f t="shared" si="452"/>
        <v>0.10004939630921846</v>
      </c>
      <c r="KV145" s="239">
        <f t="shared" si="452"/>
        <v>0.20412968849151966</v>
      </c>
      <c r="KW145" s="239">
        <f t="shared" si="452"/>
        <v>0.23781250223346664</v>
      </c>
      <c r="KX145" s="239">
        <f t="shared" si="452"/>
        <v>0.19730994344557756</v>
      </c>
      <c r="KY145" s="239">
        <f t="shared" si="452"/>
        <v>0.19805606285855076</v>
      </c>
      <c r="KZ145" s="239">
        <f t="shared" si="452"/>
        <v>0.21849127501611121</v>
      </c>
      <c r="LA145" s="239">
        <f t="shared" si="452"/>
        <v>0.20941142903187454</v>
      </c>
      <c r="LB145" s="239">
        <f t="shared" si="452"/>
        <v>3.2787164983701031E-2</v>
      </c>
      <c r="LC145" s="239">
        <f t="shared" si="452"/>
        <v>0.18758607984539855</v>
      </c>
      <c r="LD145" s="239">
        <f t="shared" si="452"/>
        <v>0.16401799886975799</v>
      </c>
      <c r="LE145" s="239">
        <f t="shared" si="452"/>
        <v>0.30462612835857683</v>
      </c>
      <c r="LF145" s="239">
        <f t="shared" si="452"/>
        <v>5.4519311120014909E-2</v>
      </c>
      <c r="LG145" s="239">
        <f t="shared" si="452"/>
        <v>0</v>
      </c>
      <c r="LH145" s="239">
        <f t="shared" si="452"/>
        <v>3.5723119567453429E-2</v>
      </c>
      <c r="LI145" s="239">
        <f t="shared" si="452"/>
        <v>0.25460945428349169</v>
      </c>
      <c r="LJ145" s="239">
        <f t="shared" si="452"/>
        <v>0.73427196557821062</v>
      </c>
      <c r="LK145" s="239">
        <f t="shared" si="452"/>
        <v>0.28608556576002864</v>
      </c>
      <c r="LL145" s="239">
        <f t="shared" si="452"/>
        <v>0.10529253460192699</v>
      </c>
      <c r="LM145" s="240">
        <f t="shared" si="452"/>
        <v>1.0186082542605468E-2</v>
      </c>
      <c r="LN145" s="240">
        <f t="shared" si="452"/>
        <v>2.7913893483995339E-2</v>
      </c>
      <c r="LO145" s="240">
        <f t="shared" si="452"/>
        <v>2.9404762176200187E-2</v>
      </c>
      <c r="LP145" s="240">
        <f t="shared" si="452"/>
        <v>3.345418946021185E-2</v>
      </c>
      <c r="LQ145" s="240">
        <f t="shared" si="452"/>
        <v>4.2221582848228363E-2</v>
      </c>
      <c r="LR145" s="240">
        <f t="shared" si="452"/>
        <v>1.6631758334012023E-2</v>
      </c>
      <c r="LS145" s="240">
        <f t="shared" si="452"/>
        <v>7.0524531831593962E-2</v>
      </c>
      <c r="LT145" s="127">
        <f>LT130*2</f>
        <v>9.5482021566067332E-3</v>
      </c>
      <c r="LU145" s="127">
        <f t="shared" si="453"/>
        <v>5.8475354657754254E-2</v>
      </c>
      <c r="LV145" s="127">
        <f t="shared" si="453"/>
        <v>0</v>
      </c>
      <c r="LW145" s="127">
        <f t="shared" si="453"/>
        <v>1.8770637408487657E-2</v>
      </c>
      <c r="LX145" s="127">
        <f t="shared" si="453"/>
        <v>2.7825901699962217E-2</v>
      </c>
      <c r="LY145" s="127">
        <f t="shared" si="453"/>
        <v>3.0867779406979497E-2</v>
      </c>
      <c r="LZ145" s="127">
        <f t="shared" si="453"/>
        <v>1.2801112956886112E-2</v>
      </c>
      <c r="MA145" s="127">
        <f t="shared" si="453"/>
        <v>1.2847429726112422E-2</v>
      </c>
      <c r="MB145" s="127">
        <f t="shared" si="453"/>
        <v>2.5247098496840554E-2</v>
      </c>
      <c r="MC145" s="127">
        <f t="shared" si="453"/>
        <v>2.1837292122553312E-2</v>
      </c>
      <c r="MD145" s="127">
        <f t="shared" si="453"/>
        <v>9.0949086197954394E-3</v>
      </c>
      <c r="ME145" s="127">
        <f t="shared" si="453"/>
        <v>4.0002389439962004E-2</v>
      </c>
      <c r="MF145" s="127">
        <f t="shared" si="453"/>
        <v>3.3492355723051558E-2</v>
      </c>
      <c r="MG145" s="127">
        <f t="shared" si="453"/>
        <v>2.1480963857295907E-2</v>
      </c>
      <c r="MH145" s="127">
        <f t="shared" si="453"/>
        <v>3.1431650250638196E-2</v>
      </c>
      <c r="MI145" s="127">
        <f t="shared" si="453"/>
        <v>6.9836152618976813E-2</v>
      </c>
      <c r="MJ145" s="127">
        <f t="shared" si="453"/>
        <v>3.205889410004611E-3</v>
      </c>
      <c r="MK145" s="127">
        <f t="shared" si="453"/>
        <v>9.7996763002029304E-3</v>
      </c>
      <c r="ML145" s="127">
        <f t="shared" si="453"/>
        <v>0.16571071487930741</v>
      </c>
      <c r="MM145" s="127">
        <f t="shared" si="453"/>
        <v>0.15048703859822465</v>
      </c>
      <c r="MN145" s="127">
        <f t="shared" si="453"/>
        <v>2.5687705415945204E-2</v>
      </c>
      <c r="MO145" s="127">
        <f t="shared" si="453"/>
        <v>1.6222421366657205E-2</v>
      </c>
      <c r="MP145" s="127">
        <f t="shared" si="453"/>
        <v>1.2529972278801805E-2</v>
      </c>
      <c r="MQ145" s="127">
        <f t="shared" si="453"/>
        <v>0</v>
      </c>
      <c r="MR145" s="127">
        <f t="shared" si="453"/>
        <v>1.0174992149895255E-2</v>
      </c>
      <c r="MS145" s="127">
        <f t="shared" si="453"/>
        <v>1.7610693556049523E-2</v>
      </c>
      <c r="MT145" s="127">
        <f t="shared" si="453"/>
        <v>2.5159620135653919E-2</v>
      </c>
      <c r="MU145" s="127">
        <f t="shared" si="453"/>
        <v>1.7796491575613551E-2</v>
      </c>
      <c r="MV145" s="127">
        <f t="shared" si="453"/>
        <v>1.0717960469655518E-2</v>
      </c>
      <c r="MW145" s="127">
        <f t="shared" si="453"/>
        <v>1.4094840027216601E-2</v>
      </c>
      <c r="MX145" s="127">
        <f t="shared" si="453"/>
        <v>2.1123396861497466E-2</v>
      </c>
      <c r="MY145" s="127">
        <f t="shared" si="453"/>
        <v>1.8062015701208953E-2</v>
      </c>
      <c r="MZ145" s="127">
        <f t="shared" si="453"/>
        <v>1.4319544263784068E-2</v>
      </c>
      <c r="NA145" s="127">
        <f t="shared" si="453"/>
        <v>3.1346231072665802E-3</v>
      </c>
      <c r="NB145" s="127">
        <f t="shared" si="453"/>
        <v>6.413353289914903E-3</v>
      </c>
      <c r="NC145" s="127">
        <f t="shared" si="453"/>
        <v>9.42379235232047E-3</v>
      </c>
      <c r="ND145" s="127">
        <f t="shared" si="453"/>
        <v>1.286096311415489E-2</v>
      </c>
      <c r="NE145" s="127">
        <f t="shared" si="453"/>
        <v>2.5491654984398593E-2</v>
      </c>
    </row>
    <row r="146" spans="1:369" s="38" customFormat="1">
      <c r="A146" s="24" t="s">
        <v>212</v>
      </c>
      <c r="B146" s="24">
        <f>B131*3/2</f>
        <v>11.440603380705973</v>
      </c>
      <c r="C146" s="24">
        <f t="shared" ref="C146:DY146" si="454">C131*3/2</f>
        <v>11.541839283497247</v>
      </c>
      <c r="D146" s="24">
        <f t="shared" si="454"/>
        <v>10.470835655655193</v>
      </c>
      <c r="E146" s="24">
        <f t="shared" si="454"/>
        <v>11.77147219682603</v>
      </c>
      <c r="F146" s="24">
        <f t="shared" si="454"/>
        <v>9.7085383653853423</v>
      </c>
      <c r="G146" s="24">
        <f t="shared" si="454"/>
        <v>10.119648693608516</v>
      </c>
      <c r="H146" s="24">
        <f t="shared" si="454"/>
        <v>10.462841225111916</v>
      </c>
      <c r="I146" s="24">
        <f t="shared" si="454"/>
        <v>10.84535243071562</v>
      </c>
      <c r="J146" s="24">
        <f t="shared" si="454"/>
        <v>10.515391524051614</v>
      </c>
      <c r="K146" s="24">
        <f t="shared" si="454"/>
        <v>10.299148390907563</v>
      </c>
      <c r="L146" s="24">
        <f t="shared" si="454"/>
        <v>10.32113995941301</v>
      </c>
      <c r="M146" s="24">
        <f t="shared" si="454"/>
        <v>11.398956824613153</v>
      </c>
      <c r="N146" s="24">
        <f t="shared" si="454"/>
        <v>11.326565281499747</v>
      </c>
      <c r="O146" s="24">
        <f t="shared" si="454"/>
        <v>10.21897298064262</v>
      </c>
      <c r="P146" s="24">
        <f t="shared" si="454"/>
        <v>9.3968784733739898</v>
      </c>
      <c r="Q146" s="24">
        <f t="shared" si="454"/>
        <v>10.586735858626593</v>
      </c>
      <c r="R146" s="24">
        <f t="shared" si="454"/>
        <v>10.971492017018104</v>
      </c>
      <c r="S146" s="24">
        <f t="shared" si="454"/>
        <v>11.169463323937798</v>
      </c>
      <c r="T146" s="24">
        <f t="shared" si="454"/>
        <v>9.7443619907999519</v>
      </c>
      <c r="U146" s="24">
        <f t="shared" si="454"/>
        <v>8.3659783389335249</v>
      </c>
      <c r="V146" s="24">
        <f t="shared" si="454"/>
        <v>5.9278040405644168</v>
      </c>
      <c r="W146" s="24">
        <f t="shared" si="454"/>
        <v>6.4240514946677285</v>
      </c>
      <c r="X146" s="24">
        <f t="shared" si="454"/>
        <v>6.6069129236135442</v>
      </c>
      <c r="Y146" s="24">
        <f t="shared" si="454"/>
        <v>6.3594161390536792</v>
      </c>
      <c r="Z146" s="24">
        <f t="shared" si="454"/>
        <v>6.0432679259998316</v>
      </c>
      <c r="AA146" s="24">
        <f t="shared" si="454"/>
        <v>5.8344752525635055</v>
      </c>
      <c r="AB146" s="24">
        <f t="shared" si="454"/>
        <v>10.634209226282582</v>
      </c>
      <c r="AC146" s="24">
        <f t="shared" si="454"/>
        <v>8.4229974998245805</v>
      </c>
      <c r="AD146" s="24">
        <f t="shared" si="454"/>
        <v>5.4952213575752049</v>
      </c>
      <c r="AE146" s="24">
        <f t="shared" si="454"/>
        <v>6.3556155923648205</v>
      </c>
      <c r="AF146" s="24">
        <f t="shared" si="454"/>
        <v>6.1695232157337507</v>
      </c>
      <c r="AG146" s="24">
        <f t="shared" si="454"/>
        <v>5.4981662945081933</v>
      </c>
      <c r="AH146" s="24">
        <f t="shared" si="454"/>
        <v>6.0613944554264751</v>
      </c>
      <c r="AI146" s="24">
        <f t="shared" si="454"/>
        <v>5.8250763319667103</v>
      </c>
      <c r="AJ146" s="24">
        <f t="shared" si="454"/>
        <v>11.427055627116225</v>
      </c>
      <c r="AK146" s="24">
        <f t="shared" si="454"/>
        <v>11.567516773294338</v>
      </c>
      <c r="AL146" s="24">
        <f t="shared" si="454"/>
        <v>8.0209875678485147</v>
      </c>
      <c r="AM146" s="24">
        <f t="shared" si="454"/>
        <v>11.462227803311007</v>
      </c>
      <c r="AN146" s="24">
        <f t="shared" si="454"/>
        <v>9.5535674566165714</v>
      </c>
      <c r="AO146" s="24">
        <f t="shared" si="454"/>
        <v>8.5166309147153836</v>
      </c>
      <c r="AP146" s="24">
        <f t="shared" si="454"/>
        <v>7.1446643265285967</v>
      </c>
      <c r="AQ146" s="24">
        <f t="shared" si="454"/>
        <v>11.048458039622396</v>
      </c>
      <c r="AR146" s="24">
        <f t="shared" si="454"/>
        <v>11.351716399010716</v>
      </c>
      <c r="AS146" s="24">
        <f t="shared" si="454"/>
        <v>11.042876145659227</v>
      </c>
      <c r="AT146" s="24">
        <f t="shared" si="454"/>
        <v>9.3067522115700871</v>
      </c>
      <c r="AU146" s="24">
        <f t="shared" si="454"/>
        <v>9.4563588398573053</v>
      </c>
      <c r="AV146" s="24">
        <f t="shared" si="454"/>
        <v>10.770192334631949</v>
      </c>
      <c r="AW146" s="24">
        <f t="shared" si="454"/>
        <v>3.7276582065449269</v>
      </c>
      <c r="AX146" s="83">
        <f>AX131*3/2</f>
        <v>4.6255120860387589</v>
      </c>
      <c r="AY146" s="83">
        <f t="shared" ref="AY146:DB146" si="455">AY131*3/2</f>
        <v>4.7242408851169095</v>
      </c>
      <c r="AZ146" s="83">
        <f t="shared" si="455"/>
        <v>4.705553043047435</v>
      </c>
      <c r="BA146" s="83">
        <f t="shared" si="455"/>
        <v>4.5531955734055272</v>
      </c>
      <c r="BB146" s="83">
        <f t="shared" si="455"/>
        <v>4.6299060266987029</v>
      </c>
      <c r="BC146" s="83">
        <f t="shared" si="455"/>
        <v>4.7348133179001248</v>
      </c>
      <c r="BD146" s="83">
        <f t="shared" si="455"/>
        <v>4.6492966298822473</v>
      </c>
      <c r="BE146" s="83">
        <f t="shared" si="455"/>
        <v>4.6367699648827694</v>
      </c>
      <c r="BF146" s="83">
        <f t="shared" si="455"/>
        <v>4.8597339411092317</v>
      </c>
      <c r="BG146" s="83">
        <f t="shared" si="455"/>
        <v>4.9188400467739957</v>
      </c>
      <c r="BH146" s="83">
        <f t="shared" si="455"/>
        <v>5.0196520159142359</v>
      </c>
      <c r="BI146" s="83">
        <f t="shared" si="455"/>
        <v>5.0237517663559705</v>
      </c>
      <c r="BJ146" s="83">
        <f t="shared" si="455"/>
        <v>16.718404448321476</v>
      </c>
      <c r="BK146" s="83">
        <f t="shared" si="455"/>
        <v>13.318271581359916</v>
      </c>
      <c r="BL146" s="83">
        <f t="shared" si="455"/>
        <v>16.069983256642629</v>
      </c>
      <c r="BM146" s="83">
        <f t="shared" si="455"/>
        <v>15.506454400344055</v>
      </c>
      <c r="BN146" s="83">
        <f t="shared" si="455"/>
        <v>11.138127874301478</v>
      </c>
      <c r="BO146" s="83">
        <f t="shared" si="455"/>
        <v>14.989733257763984</v>
      </c>
      <c r="BP146" s="83">
        <f t="shared" si="455"/>
        <v>5.2174826038266211</v>
      </c>
      <c r="BQ146" s="83">
        <f t="shared" si="455"/>
        <v>4.7444965370411012</v>
      </c>
      <c r="BR146" s="83">
        <f t="shared" si="455"/>
        <v>7.5792360109728483</v>
      </c>
      <c r="BS146" s="83">
        <f t="shared" si="455"/>
        <v>5.0044178680552234</v>
      </c>
      <c r="BT146" s="83">
        <f t="shared" si="455"/>
        <v>4.3440404744564667</v>
      </c>
      <c r="BU146" s="83">
        <f t="shared" si="455"/>
        <v>4.2857914229423315</v>
      </c>
      <c r="BV146" s="83">
        <f t="shared" si="455"/>
        <v>5.1245861027322057</v>
      </c>
      <c r="BW146" s="83">
        <f t="shared" si="455"/>
        <v>3.8167838123580231</v>
      </c>
      <c r="BX146" s="83">
        <f t="shared" si="455"/>
        <v>5.2708245173423753</v>
      </c>
      <c r="BY146" s="83">
        <f t="shared" si="455"/>
        <v>5.4675223631994463</v>
      </c>
      <c r="BZ146" s="83">
        <f t="shared" si="455"/>
        <v>4.6885934281335757</v>
      </c>
      <c r="CA146" s="83">
        <f t="shared" si="455"/>
        <v>4.8582478270506231</v>
      </c>
      <c r="CB146" s="83">
        <f t="shared" si="455"/>
        <v>4.9119264874914315</v>
      </c>
      <c r="CC146" s="83">
        <f t="shared" si="455"/>
        <v>5.238917048317421</v>
      </c>
      <c r="CD146" s="83">
        <f t="shared" si="455"/>
        <v>5.179077992824439</v>
      </c>
      <c r="CE146" s="83">
        <f t="shared" si="455"/>
        <v>6.2226877693478357</v>
      </c>
      <c r="CF146" s="83">
        <f t="shared" si="455"/>
        <v>4.7065450413816237</v>
      </c>
      <c r="CG146" s="83">
        <f t="shared" si="455"/>
        <v>4.6575551591974644</v>
      </c>
      <c r="CH146" s="83">
        <f t="shared" si="455"/>
        <v>6.725289653058061</v>
      </c>
      <c r="CI146" s="83">
        <f t="shared" si="455"/>
        <v>6.9686087886318724</v>
      </c>
      <c r="CJ146" s="83">
        <f t="shared" si="455"/>
        <v>5.0286904273642943</v>
      </c>
      <c r="CK146" s="83">
        <f t="shared" si="455"/>
        <v>4.8848699574132084</v>
      </c>
      <c r="CL146" s="83">
        <f t="shared" si="455"/>
        <v>5.3353476639053747</v>
      </c>
      <c r="CM146" s="83">
        <f t="shared" si="455"/>
        <v>5.3021258602177976</v>
      </c>
      <c r="CN146" s="83">
        <f t="shared" si="455"/>
        <v>5.4890766840074967</v>
      </c>
      <c r="CO146" s="83">
        <f t="shared" si="455"/>
        <v>4.4417380624399971</v>
      </c>
      <c r="CP146" s="83">
        <f t="shared" si="455"/>
        <v>4.6457507580177264</v>
      </c>
      <c r="CQ146" s="83">
        <f t="shared" si="455"/>
        <v>4.5692043888397622</v>
      </c>
      <c r="CR146" s="24">
        <f t="shared" si="455"/>
        <v>9.004361983611755</v>
      </c>
      <c r="CS146" s="24">
        <f t="shared" si="455"/>
        <v>6.7802123179592115</v>
      </c>
      <c r="CT146" s="24">
        <f t="shared" si="455"/>
        <v>5.9734782413348126</v>
      </c>
      <c r="CU146" s="24">
        <f t="shared" si="455"/>
        <v>6.4519121821362209</v>
      </c>
      <c r="CV146" s="24">
        <f t="shared" si="455"/>
        <v>8.1048291967882893</v>
      </c>
      <c r="CW146" s="24">
        <f t="shared" si="455"/>
        <v>6.2703126633395492</v>
      </c>
      <c r="CX146" s="24">
        <f t="shared" si="455"/>
        <v>8.3189984510913568</v>
      </c>
      <c r="CY146" s="24">
        <f t="shared" si="455"/>
        <v>7.8216399742479066</v>
      </c>
      <c r="CZ146" s="24">
        <f t="shared" si="455"/>
        <v>8.0814586859255488</v>
      </c>
      <c r="DA146" s="24">
        <f t="shared" si="455"/>
        <v>11.347500220360793</v>
      </c>
      <c r="DB146" s="24">
        <f t="shared" si="455"/>
        <v>6.9208285620915841</v>
      </c>
      <c r="DC146" s="26">
        <f t="shared" si="454"/>
        <v>6.8232888548009836</v>
      </c>
      <c r="DD146" s="26">
        <f t="shared" si="454"/>
        <v>6.4200337234172657</v>
      </c>
      <c r="DE146" s="26">
        <f t="shared" si="454"/>
        <v>6.4629991971508662</v>
      </c>
      <c r="DF146" s="26">
        <f t="shared" si="454"/>
        <v>6.7106343232526733</v>
      </c>
      <c r="DG146" s="26">
        <f t="shared" si="454"/>
        <v>6.8781561428083613</v>
      </c>
      <c r="DH146" s="26">
        <f t="shared" si="454"/>
        <v>7.6487594537877523</v>
      </c>
      <c r="DI146" s="26">
        <f t="shared" si="454"/>
        <v>8.009966101437259</v>
      </c>
      <c r="DJ146" s="26">
        <f t="shared" si="454"/>
        <v>8.3252258843903082</v>
      </c>
      <c r="DK146" s="26">
        <f t="shared" si="454"/>
        <v>8.3140941466430451</v>
      </c>
      <c r="DL146" s="26">
        <f t="shared" si="454"/>
        <v>8.1413489704212765</v>
      </c>
      <c r="DM146" s="26">
        <f t="shared" si="454"/>
        <v>7.0591038955975254</v>
      </c>
      <c r="DN146" s="26">
        <f t="shared" si="454"/>
        <v>7.3980280791802855</v>
      </c>
      <c r="DO146" s="26">
        <f t="shared" si="454"/>
        <v>6.8195646744930123</v>
      </c>
      <c r="DP146" s="26">
        <f t="shared" si="454"/>
        <v>6.8637143533556912</v>
      </c>
      <c r="DQ146" s="26">
        <v>7.5207633778460297</v>
      </c>
      <c r="DR146" s="26">
        <v>8.140047646039557</v>
      </c>
      <c r="DS146" s="26">
        <v>7.8736779506380117</v>
      </c>
      <c r="DT146" s="26">
        <v>8.2014131803365942</v>
      </c>
      <c r="DU146" s="26">
        <v>8.0228761875042629</v>
      </c>
      <c r="DV146" s="26">
        <v>7.918479884395607</v>
      </c>
      <c r="DW146" s="26">
        <f t="shared" si="454"/>
        <v>4.4819091111393918</v>
      </c>
      <c r="DX146" s="26">
        <f t="shared" si="454"/>
        <v>5.3924587111160749</v>
      </c>
      <c r="DY146" s="26">
        <f t="shared" si="454"/>
        <v>5.3631157911554812</v>
      </c>
      <c r="DZ146" s="26">
        <f t="shared" ref="DZ146:EQ146" si="456">DZ131*3/2</f>
        <v>5.4913231589082461</v>
      </c>
      <c r="EA146" s="26">
        <f t="shared" si="456"/>
        <v>2.7979886238600504</v>
      </c>
      <c r="EB146" s="26">
        <f t="shared" si="456"/>
        <v>10.841646161804228</v>
      </c>
      <c r="EC146" s="26">
        <f t="shared" si="456"/>
        <v>10.410653667217932</v>
      </c>
      <c r="ED146" s="26">
        <f t="shared" si="456"/>
        <v>11.430454937215478</v>
      </c>
      <c r="EE146" s="26">
        <f t="shared" si="456"/>
        <v>8.8614503615084459</v>
      </c>
      <c r="EF146" s="26">
        <f t="shared" si="456"/>
        <v>11.388948523168645</v>
      </c>
      <c r="EG146" s="26">
        <f t="shared" si="456"/>
        <v>10.081732111362859</v>
      </c>
      <c r="EH146" s="26">
        <f t="shared" si="456"/>
        <v>5.4592761913049594</v>
      </c>
      <c r="EI146" s="26">
        <f t="shared" si="456"/>
        <v>5.4598977924360828</v>
      </c>
      <c r="EJ146" s="26">
        <f t="shared" si="456"/>
        <v>6.9633858271550313</v>
      </c>
      <c r="EK146" s="26">
        <f t="shared" si="456"/>
        <v>5.8970999787357847</v>
      </c>
      <c r="EL146" s="26">
        <f t="shared" si="456"/>
        <v>6.5232530827585276</v>
      </c>
      <c r="EM146" s="26">
        <f t="shared" si="456"/>
        <v>7.5740107055269528</v>
      </c>
      <c r="EN146" s="26">
        <f t="shared" si="456"/>
        <v>8.1370827639334795</v>
      </c>
      <c r="EO146" s="26">
        <f t="shared" si="456"/>
        <v>7.9156553411000727</v>
      </c>
      <c r="EP146" s="26">
        <f t="shared" si="456"/>
        <v>7.5290042950721183</v>
      </c>
      <c r="EQ146" s="26">
        <f t="shared" si="456"/>
        <v>8.8910521876890733</v>
      </c>
      <c r="ER146" s="27">
        <v>21.033964952689953</v>
      </c>
      <c r="ES146" s="27">
        <v>22.362673019374729</v>
      </c>
      <c r="ET146" s="27">
        <v>20.951986359020822</v>
      </c>
      <c r="EU146" s="27">
        <v>10.97716888914891</v>
      </c>
      <c r="EV146" s="27">
        <v>18.069211565664041</v>
      </c>
      <c r="EW146" s="27">
        <v>21.471801206608454</v>
      </c>
      <c r="EX146" s="27">
        <v>13.884663133643063</v>
      </c>
      <c r="EY146" s="27">
        <v>21.249899139219444</v>
      </c>
      <c r="EZ146" s="27">
        <v>20.33749498950754</v>
      </c>
      <c r="FA146" s="27">
        <v>20.489439451876613</v>
      </c>
      <c r="FB146" s="27">
        <v>18.765698809012811</v>
      </c>
      <c r="FC146" s="27">
        <v>19.856304320965663</v>
      </c>
      <c r="FD146" s="27">
        <v>19.084360519866404</v>
      </c>
      <c r="FE146" s="27">
        <v>17.604466791531689</v>
      </c>
      <c r="FF146" s="27">
        <v>16.590289851073855</v>
      </c>
      <c r="FG146" s="27">
        <v>12.599268275230404</v>
      </c>
      <c r="FH146" s="27">
        <v>13.472316789620118</v>
      </c>
      <c r="FI146" s="27">
        <v>20.759043597494017</v>
      </c>
      <c r="FJ146" s="27">
        <v>19.825207120400634</v>
      </c>
      <c r="FK146" s="27">
        <v>17.728059956220658</v>
      </c>
      <c r="FL146" s="27">
        <v>20.303612004261325</v>
      </c>
      <c r="FM146" s="27">
        <v>20.466652597295678</v>
      </c>
      <c r="FN146" s="27">
        <v>20.023992435010076</v>
      </c>
      <c r="FO146" s="27">
        <v>19.182478955788206</v>
      </c>
      <c r="FP146" s="27">
        <v>21.425143648000422</v>
      </c>
      <c r="FQ146" s="27">
        <v>22.951850989645333</v>
      </c>
      <c r="FR146" s="27">
        <v>21.774505896468206</v>
      </c>
      <c r="FS146" s="27">
        <v>17.503598759344843</v>
      </c>
      <c r="FT146" s="27">
        <v>17.142687989688135</v>
      </c>
      <c r="FU146" s="27">
        <v>15.611278290606371</v>
      </c>
      <c r="FV146" s="27">
        <f>FV131*3/2</f>
        <v>19.244356707560851</v>
      </c>
      <c r="FW146" s="27">
        <f t="shared" ref="FW146:GY146" si="457">FW131*3/2</f>
        <v>19.947966757281119</v>
      </c>
      <c r="FX146" s="27">
        <f t="shared" si="457"/>
        <v>19.673296774190696</v>
      </c>
      <c r="FY146" s="27">
        <f t="shared" si="457"/>
        <v>16.742553674806398</v>
      </c>
      <c r="FZ146" s="27">
        <f t="shared" si="457"/>
        <v>17.92759369972989</v>
      </c>
      <c r="GA146" s="27">
        <f t="shared" si="457"/>
        <v>15.387214309020194</v>
      </c>
      <c r="GB146" s="27">
        <f t="shared" si="457"/>
        <v>15.758896321495751</v>
      </c>
      <c r="GC146" s="27">
        <f t="shared" si="457"/>
        <v>20.291013080438567</v>
      </c>
      <c r="GD146" s="27">
        <f t="shared" si="457"/>
        <v>19.162092246321443</v>
      </c>
      <c r="GE146" s="27">
        <f t="shared" si="457"/>
        <v>19.945651543901288</v>
      </c>
      <c r="GF146" s="27">
        <f t="shared" si="457"/>
        <v>19.251719430644627</v>
      </c>
      <c r="GG146" s="27">
        <f t="shared" si="457"/>
        <v>17.607948440493807</v>
      </c>
      <c r="GH146" s="27">
        <f t="shared" si="457"/>
        <v>19.415741182443135</v>
      </c>
      <c r="GI146" s="27">
        <f t="shared" si="457"/>
        <v>19.217106370082934</v>
      </c>
      <c r="GJ146" s="27">
        <f t="shared" si="457"/>
        <v>15.539964618682907</v>
      </c>
      <c r="GK146" s="27">
        <f t="shared" si="457"/>
        <v>13.043387796280175</v>
      </c>
      <c r="GL146" s="27">
        <f t="shared" si="457"/>
        <v>14.48100879833569</v>
      </c>
      <c r="GM146" s="27">
        <f t="shared" si="457"/>
        <v>12.373148738526179</v>
      </c>
      <c r="GN146" s="27">
        <f t="shared" si="457"/>
        <v>20.700590135776398</v>
      </c>
      <c r="GO146" s="27">
        <f t="shared" si="457"/>
        <v>15.4351378355516</v>
      </c>
      <c r="GP146" s="27">
        <f t="shared" si="457"/>
        <v>15.12199291877879</v>
      </c>
      <c r="GQ146" s="27">
        <f t="shared" si="457"/>
        <v>16.318873618362414</v>
      </c>
      <c r="GR146" s="27">
        <f t="shared" si="457"/>
        <v>16.035389873943181</v>
      </c>
      <c r="GS146" s="27">
        <f t="shared" si="457"/>
        <v>19.152184743617148</v>
      </c>
      <c r="GT146" s="27">
        <f t="shared" si="457"/>
        <v>19.741631754664848</v>
      </c>
      <c r="GU146" s="27">
        <f t="shared" si="457"/>
        <v>18.949289529904885</v>
      </c>
      <c r="GV146" s="27">
        <f t="shared" si="457"/>
        <v>12.001781290746557</v>
      </c>
      <c r="GW146" s="27">
        <f t="shared" si="457"/>
        <v>14.160975567224934</v>
      </c>
      <c r="GX146" s="27">
        <f t="shared" si="457"/>
        <v>16.116847977648376</v>
      </c>
      <c r="GY146" s="27">
        <f t="shared" si="457"/>
        <v>13.106150676842653</v>
      </c>
      <c r="GZ146" s="27">
        <f>GZ131*3/2</f>
        <v>21.091066981953198</v>
      </c>
      <c r="HA146" s="27">
        <f t="shared" ref="HA146:IS146" si="458">HA131*3/2</f>
        <v>17.733515100947521</v>
      </c>
      <c r="HB146" s="27">
        <f t="shared" si="458"/>
        <v>15.61259111141967</v>
      </c>
      <c r="HC146" s="27">
        <f t="shared" si="458"/>
        <v>21.71604583729717</v>
      </c>
      <c r="HD146" s="27">
        <f t="shared" si="458"/>
        <v>21.552121444877752</v>
      </c>
      <c r="HE146" s="27">
        <f t="shared" si="458"/>
        <v>19.692170273479949</v>
      </c>
      <c r="HF146" s="27">
        <f t="shared" si="458"/>
        <v>18.083923180743088</v>
      </c>
      <c r="HG146" s="27">
        <f t="shared" si="458"/>
        <v>18.168340713063969</v>
      </c>
      <c r="HH146" s="27">
        <f t="shared" si="458"/>
        <v>18.264035598863074</v>
      </c>
      <c r="HI146" s="27">
        <f t="shared" si="458"/>
        <v>17.503598759344843</v>
      </c>
      <c r="HJ146" s="27">
        <f t="shared" si="458"/>
        <v>17.142687989688135</v>
      </c>
      <c r="HK146" s="27">
        <f t="shared" si="458"/>
        <v>17.21803901532024</v>
      </c>
      <c r="HL146" s="27">
        <f t="shared" si="458"/>
        <v>19.51117800598848</v>
      </c>
      <c r="HM146" s="27">
        <f t="shared" si="458"/>
        <v>12.630094630365306</v>
      </c>
      <c r="HN146" s="27">
        <f t="shared" si="458"/>
        <v>20.569712826374303</v>
      </c>
      <c r="HO146" s="27">
        <f t="shared" si="458"/>
        <v>20.811725637937673</v>
      </c>
      <c r="HP146" s="27">
        <f t="shared" si="458"/>
        <v>20.054839602028814</v>
      </c>
      <c r="HQ146" s="27">
        <f t="shared" si="458"/>
        <v>20.471829952866436</v>
      </c>
      <c r="HR146" s="27">
        <f t="shared" si="458"/>
        <v>21.051202146630533</v>
      </c>
      <c r="HS146" s="27">
        <f t="shared" si="458"/>
        <v>20.691159846190889</v>
      </c>
      <c r="HT146" s="27">
        <f t="shared" si="458"/>
        <v>20.616830343786649</v>
      </c>
      <c r="HU146" s="27">
        <f t="shared" si="458"/>
        <v>20.922326660997388</v>
      </c>
      <c r="HV146" s="27">
        <f t="shared" si="458"/>
        <v>11.954250992968158</v>
      </c>
      <c r="HW146" s="27">
        <f t="shared" si="458"/>
        <v>9.5487420779783285</v>
      </c>
      <c r="HX146" s="27">
        <f t="shared" si="458"/>
        <v>21.921812631121924</v>
      </c>
      <c r="HY146" s="27">
        <f t="shared" si="458"/>
        <v>21.385667886360668</v>
      </c>
      <c r="HZ146" s="27">
        <f t="shared" si="458"/>
        <v>21.774505896468206</v>
      </c>
      <c r="IA146" s="27">
        <f t="shared" si="458"/>
        <v>21.315140871819043</v>
      </c>
      <c r="IB146" s="27">
        <f t="shared" si="458"/>
        <v>21.396507647870489</v>
      </c>
      <c r="IC146" s="27">
        <f t="shared" si="458"/>
        <v>18.77421126208943</v>
      </c>
      <c r="ID146" s="27">
        <f t="shared" si="458"/>
        <v>21.425143648000422</v>
      </c>
      <c r="IE146" s="27">
        <f t="shared" si="458"/>
        <v>21.6530846788934</v>
      </c>
      <c r="IF146" s="27">
        <f t="shared" si="458"/>
        <v>21.673475745980621</v>
      </c>
      <c r="IG146" s="27">
        <f t="shared" si="458"/>
        <v>21.432062633086886</v>
      </c>
      <c r="IH146" s="27">
        <f t="shared" si="458"/>
        <v>21.484264030593973</v>
      </c>
      <c r="II146" s="27">
        <f t="shared" si="458"/>
        <v>22.951850989645333</v>
      </c>
      <c r="IJ146" s="27">
        <f t="shared" si="458"/>
        <v>22.669594800120827</v>
      </c>
      <c r="IK146" s="27">
        <f t="shared" si="458"/>
        <v>19.873655481024283</v>
      </c>
      <c r="IL146" s="27">
        <f t="shared" si="458"/>
        <v>23.180127548599604</v>
      </c>
      <c r="IM146" s="27">
        <f t="shared" si="458"/>
        <v>19.69909903120973</v>
      </c>
      <c r="IN146" s="27">
        <f t="shared" si="458"/>
        <v>20.266106075741916</v>
      </c>
      <c r="IO146" s="27">
        <f t="shared" si="458"/>
        <v>15.412568124790663</v>
      </c>
      <c r="IP146" s="27">
        <f t="shared" si="458"/>
        <v>21.288245007483972</v>
      </c>
      <c r="IQ146" s="27">
        <f t="shared" si="458"/>
        <v>21.516926131477735</v>
      </c>
      <c r="IR146" s="27">
        <f t="shared" si="458"/>
        <v>21.197763902942143</v>
      </c>
      <c r="IS146" s="27">
        <f t="shared" si="458"/>
        <v>21.545839103111597</v>
      </c>
      <c r="IT146" s="27">
        <f>IT131*3/2</f>
        <v>20.238252595244113</v>
      </c>
      <c r="IU146" s="27">
        <f t="shared" ref="IU146:JJ146" si="459">IU131*3/2</f>
        <v>19.623384298507943</v>
      </c>
      <c r="IV146" s="27">
        <f t="shared" si="459"/>
        <v>18.941189911461006</v>
      </c>
      <c r="IW146" s="27">
        <f t="shared" si="459"/>
        <v>18.273417627254016</v>
      </c>
      <c r="IX146" s="27">
        <f t="shared" si="459"/>
        <v>14.808640291360831</v>
      </c>
      <c r="IY146" s="27">
        <f t="shared" si="459"/>
        <v>21.267223108560241</v>
      </c>
      <c r="IZ146" s="27">
        <f t="shared" si="459"/>
        <v>22.029709221710387</v>
      </c>
      <c r="JA146" s="27">
        <f t="shared" si="459"/>
        <v>20.682659152228489</v>
      </c>
      <c r="JB146" s="27">
        <f t="shared" si="459"/>
        <v>18.832460950400023</v>
      </c>
      <c r="JC146" s="27">
        <f t="shared" si="459"/>
        <v>21.33056425458583</v>
      </c>
      <c r="JD146" s="27">
        <f t="shared" si="459"/>
        <v>22.210281783658392</v>
      </c>
      <c r="JE146" s="27">
        <f t="shared" si="459"/>
        <v>21.363544872295353</v>
      </c>
      <c r="JF146" s="27">
        <f t="shared" si="459"/>
        <v>21.674572849064798</v>
      </c>
      <c r="JG146" s="27">
        <f t="shared" si="459"/>
        <v>19.26913693013395</v>
      </c>
      <c r="JH146" s="27">
        <f t="shared" si="459"/>
        <v>21.085304136562083</v>
      </c>
      <c r="JI146" s="27">
        <f t="shared" si="459"/>
        <v>20.091513804264451</v>
      </c>
      <c r="JJ146" s="27">
        <f t="shared" si="459"/>
        <v>21.459582471462923</v>
      </c>
      <c r="JK146" s="27">
        <f>JK131*3/2</f>
        <v>20.42862471215151</v>
      </c>
      <c r="JL146" s="27">
        <f t="shared" ref="JL146:LS146" si="460">JL131*3/2</f>
        <v>21.516908355679547</v>
      </c>
      <c r="JM146" s="27">
        <f t="shared" si="460"/>
        <v>19.922788834235444</v>
      </c>
      <c r="JN146" s="27">
        <f t="shared" si="460"/>
        <v>21.24287254847172</v>
      </c>
      <c r="JO146" s="27">
        <f t="shared" si="460"/>
        <v>16.786793895846433</v>
      </c>
      <c r="JP146" s="27">
        <f t="shared" si="460"/>
        <v>20.865042014357407</v>
      </c>
      <c r="JQ146" s="27">
        <f t="shared" si="460"/>
        <v>20.084505849142381</v>
      </c>
      <c r="JR146" s="27">
        <f t="shared" si="460"/>
        <v>21.027528167818538</v>
      </c>
      <c r="JS146" s="27">
        <f t="shared" si="460"/>
        <v>19.014560054751932</v>
      </c>
      <c r="JT146" s="27">
        <f t="shared" si="460"/>
        <v>20.06560664417767</v>
      </c>
      <c r="JU146" s="27">
        <f t="shared" si="460"/>
        <v>21.438532533316419</v>
      </c>
      <c r="JV146" s="27">
        <f t="shared" si="460"/>
        <v>20.694562789534391</v>
      </c>
      <c r="JW146" s="27">
        <f t="shared" si="460"/>
        <v>20.729673915244373</v>
      </c>
      <c r="JX146" s="27">
        <f t="shared" si="460"/>
        <v>18.986250304117959</v>
      </c>
      <c r="JY146" s="27">
        <f t="shared" si="460"/>
        <v>21.029720295039386</v>
      </c>
      <c r="JZ146" s="27">
        <f t="shared" si="460"/>
        <v>20.035385239256982</v>
      </c>
      <c r="KA146" s="27">
        <f t="shared" si="460"/>
        <v>20.117751681539673</v>
      </c>
      <c r="KB146" s="27">
        <f t="shared" si="460"/>
        <v>20.217707432235549</v>
      </c>
      <c r="KC146" s="27">
        <f t="shared" si="460"/>
        <v>19.802071097548893</v>
      </c>
      <c r="KD146" s="27">
        <f t="shared" si="460"/>
        <v>17.17413404084175</v>
      </c>
      <c r="KE146" s="27">
        <f t="shared" si="460"/>
        <v>19.904928062632933</v>
      </c>
      <c r="KF146" s="27">
        <f t="shared" si="460"/>
        <v>16.072711817249331</v>
      </c>
      <c r="KG146" s="27">
        <f t="shared" si="460"/>
        <v>18.460946930070847</v>
      </c>
      <c r="KH146" s="27">
        <f t="shared" si="460"/>
        <v>16.405473413048295</v>
      </c>
      <c r="KI146" s="27">
        <f t="shared" si="460"/>
        <v>17.199759237060409</v>
      </c>
      <c r="KJ146" s="27">
        <f t="shared" si="460"/>
        <v>18.099035778486336</v>
      </c>
      <c r="KK146" s="27">
        <f t="shared" si="460"/>
        <v>19.836093071652044</v>
      </c>
      <c r="KL146" s="27">
        <f t="shared" si="460"/>
        <v>17.805324633821691</v>
      </c>
      <c r="KM146" s="238">
        <f t="shared" si="460"/>
        <v>18.974513400399658</v>
      </c>
      <c r="KN146" s="238">
        <f t="shared" si="460"/>
        <v>21.227233229798163</v>
      </c>
      <c r="KO146" s="239">
        <f t="shared" si="460"/>
        <v>3.7590811816320664</v>
      </c>
      <c r="KP146" s="239">
        <f t="shared" si="460"/>
        <v>11.325112754227831</v>
      </c>
      <c r="KQ146" s="239">
        <f t="shared" si="460"/>
        <v>11.467722231222654</v>
      </c>
      <c r="KR146" s="239">
        <f t="shared" si="460"/>
        <v>11.185655549695218</v>
      </c>
      <c r="KS146" s="239">
        <f t="shared" si="460"/>
        <v>11.365998353661327</v>
      </c>
      <c r="KT146" s="239">
        <f t="shared" si="460"/>
        <v>11.527929273872362</v>
      </c>
      <c r="KU146" s="239">
        <f t="shared" si="460"/>
        <v>10.001308419178594</v>
      </c>
      <c r="KV146" s="239">
        <f t="shared" si="460"/>
        <v>10.742139666632939</v>
      </c>
      <c r="KW146" s="239">
        <f t="shared" si="460"/>
        <v>9.893722629732606</v>
      </c>
      <c r="KX146" s="239">
        <f t="shared" si="460"/>
        <v>9.8073986192186382</v>
      </c>
      <c r="KY146" s="239">
        <f t="shared" si="460"/>
        <v>9.4536913352970391</v>
      </c>
      <c r="KZ146" s="239">
        <f t="shared" si="460"/>
        <v>9.450376293451221</v>
      </c>
      <c r="LA146" s="239">
        <f t="shared" si="460"/>
        <v>10.585005970291322</v>
      </c>
      <c r="LB146" s="239">
        <f t="shared" si="460"/>
        <v>10.179309602321538</v>
      </c>
      <c r="LC146" s="239">
        <f t="shared" si="460"/>
        <v>10.613941881597318</v>
      </c>
      <c r="LD146" s="239">
        <f t="shared" si="460"/>
        <v>10.030232557964551</v>
      </c>
      <c r="LE146" s="239">
        <f t="shared" si="460"/>
        <v>12.140882204082995</v>
      </c>
      <c r="LF146" s="239">
        <f t="shared" si="460"/>
        <v>10.540212643934877</v>
      </c>
      <c r="LG146" s="239">
        <f t="shared" si="460"/>
        <v>11.927108248512788</v>
      </c>
      <c r="LH146" s="239">
        <f t="shared" si="460"/>
        <v>10.695323312824909</v>
      </c>
      <c r="LI146" s="239">
        <f t="shared" si="460"/>
        <v>6.9479139760975741</v>
      </c>
      <c r="LJ146" s="239">
        <f t="shared" si="460"/>
        <v>3.0005708924740127</v>
      </c>
      <c r="LK146" s="239">
        <f t="shared" si="460"/>
        <v>6.0697877447171003</v>
      </c>
      <c r="LL146" s="239">
        <f t="shared" si="460"/>
        <v>4.1575703489427482</v>
      </c>
      <c r="LM146" s="240">
        <f t="shared" si="460"/>
        <v>14.466346157169777</v>
      </c>
      <c r="LN146" s="240">
        <f t="shared" si="460"/>
        <v>12.529360252851349</v>
      </c>
      <c r="LO146" s="240">
        <f t="shared" si="460"/>
        <v>18.304443305712216</v>
      </c>
      <c r="LP146" s="240">
        <f t="shared" si="460"/>
        <v>17.020939386676492</v>
      </c>
      <c r="LQ146" s="240">
        <f t="shared" si="460"/>
        <v>19.134653604674416</v>
      </c>
      <c r="LR146" s="240">
        <f t="shared" si="460"/>
        <v>18.366175217854948</v>
      </c>
      <c r="LS146" s="240">
        <f t="shared" si="460"/>
        <v>19.688614144188307</v>
      </c>
      <c r="LT146" s="127">
        <f>LT131*3/2</f>
        <v>19.843245844217552</v>
      </c>
      <c r="LU146" s="127">
        <f t="shared" ref="LU146:NE146" si="461">LU131*3/2</f>
        <v>21.162584134463049</v>
      </c>
      <c r="LV146" s="127">
        <f t="shared" si="461"/>
        <v>21.516592265514724</v>
      </c>
      <c r="LW146" s="127">
        <f t="shared" si="461"/>
        <v>20.769274900598003</v>
      </c>
      <c r="LX146" s="127">
        <f t="shared" si="461"/>
        <v>21.750092684487068</v>
      </c>
      <c r="LY146" s="127">
        <f t="shared" si="461"/>
        <v>21.515510099953961</v>
      </c>
      <c r="LZ146" s="127">
        <f t="shared" si="461"/>
        <v>18.835792038639912</v>
      </c>
      <c r="MA146" s="127">
        <f t="shared" si="461"/>
        <v>18.851107444323286</v>
      </c>
      <c r="MB146" s="127">
        <f t="shared" si="461"/>
        <v>20.669671211501498</v>
      </c>
      <c r="MC146" s="127">
        <f t="shared" si="461"/>
        <v>21.656404125487153</v>
      </c>
      <c r="MD146" s="127">
        <f t="shared" si="461"/>
        <v>22.873091735701845</v>
      </c>
      <c r="ME146" s="127">
        <f t="shared" si="461"/>
        <v>22.167617242120478</v>
      </c>
      <c r="MF146" s="127">
        <f t="shared" si="461"/>
        <v>22.109891014598581</v>
      </c>
      <c r="MG146" s="127">
        <f t="shared" si="461"/>
        <v>22.02418616828972</v>
      </c>
      <c r="MH146" s="127">
        <f t="shared" si="461"/>
        <v>20.807942671181458</v>
      </c>
      <c r="MI146" s="127">
        <f t="shared" si="461"/>
        <v>17.740341684369689</v>
      </c>
      <c r="MJ146" s="127">
        <f t="shared" si="461"/>
        <v>18.891419454094702</v>
      </c>
      <c r="MK146" s="127">
        <f t="shared" si="461"/>
        <v>18.569553289615016</v>
      </c>
      <c r="ML146" s="127">
        <f t="shared" si="461"/>
        <v>13.566440353538031</v>
      </c>
      <c r="MM146" s="127">
        <f t="shared" si="461"/>
        <v>13.607121863552777</v>
      </c>
      <c r="MN146" s="127">
        <f t="shared" si="461"/>
        <v>19.713636150134825</v>
      </c>
      <c r="MO146" s="127">
        <f t="shared" si="461"/>
        <v>18.64611905698726</v>
      </c>
      <c r="MP146" s="127">
        <f t="shared" si="461"/>
        <v>21.134813687536155</v>
      </c>
      <c r="MQ146" s="127">
        <f t="shared" si="461"/>
        <v>21.161406684705231</v>
      </c>
      <c r="MR146" s="127">
        <f t="shared" si="461"/>
        <v>16.487069387020398</v>
      </c>
      <c r="MS146" s="127">
        <f t="shared" si="461"/>
        <v>14.621610468532207</v>
      </c>
      <c r="MT146" s="127">
        <f t="shared" si="461"/>
        <v>13.328710985191625</v>
      </c>
      <c r="MU146" s="127">
        <f t="shared" si="461"/>
        <v>13.245170984849512</v>
      </c>
      <c r="MV146" s="127">
        <f t="shared" si="461"/>
        <v>13.911966300439065</v>
      </c>
      <c r="MW146" s="127">
        <f t="shared" si="461"/>
        <v>13.535060365895887</v>
      </c>
      <c r="MX146" s="127">
        <f t="shared" si="461"/>
        <v>13.634676175344346</v>
      </c>
      <c r="MY146" s="127">
        <f t="shared" si="461"/>
        <v>13.090483789134987</v>
      </c>
      <c r="MZ146" s="127">
        <f t="shared" si="461"/>
        <v>13.586789406846211</v>
      </c>
      <c r="NA146" s="127">
        <f t="shared" si="461"/>
        <v>20.699829247521855</v>
      </c>
      <c r="NB146" s="127">
        <f t="shared" si="461"/>
        <v>20.501187202223445</v>
      </c>
      <c r="NC146" s="127">
        <f t="shared" si="461"/>
        <v>21.396999201439339</v>
      </c>
      <c r="ND146" s="127">
        <f t="shared" si="461"/>
        <v>20.057247951150092</v>
      </c>
      <c r="NE146" s="127">
        <f t="shared" si="461"/>
        <v>20.068640408218275</v>
      </c>
    </row>
    <row r="147" spans="1:369" s="38" customFormat="1">
      <c r="A147" s="24" t="s">
        <v>213</v>
      </c>
      <c r="B147" s="24">
        <f>B132</f>
        <v>1.9836208385508154</v>
      </c>
      <c r="C147" s="24">
        <f t="shared" ref="C147:DY147" si="462">C132</f>
        <v>2.5077854776041288</v>
      </c>
      <c r="D147" s="24">
        <f t="shared" si="462"/>
        <v>2.6909412209679591</v>
      </c>
      <c r="E147" s="24">
        <f t="shared" si="462"/>
        <v>2.2180372095179779</v>
      </c>
      <c r="F147" s="24">
        <f t="shared" si="462"/>
        <v>2.8146594922657364</v>
      </c>
      <c r="G147" s="24">
        <f t="shared" si="462"/>
        <v>1.9972963109856305</v>
      </c>
      <c r="H147" s="24">
        <f t="shared" si="462"/>
        <v>2.2315084842092148</v>
      </c>
      <c r="I147" s="24">
        <f t="shared" si="462"/>
        <v>2.3415597293173542</v>
      </c>
      <c r="J147" s="24">
        <f t="shared" si="462"/>
        <v>1.972433835726374</v>
      </c>
      <c r="K147" s="24">
        <f t="shared" si="462"/>
        <v>2.0103853428265523</v>
      </c>
      <c r="L147" s="24">
        <f t="shared" si="462"/>
        <v>2.7090847540685061</v>
      </c>
      <c r="M147" s="24">
        <f t="shared" si="462"/>
        <v>2.3010023006350302</v>
      </c>
      <c r="N147" s="24">
        <f t="shared" si="462"/>
        <v>1.9860812788709594</v>
      </c>
      <c r="O147" s="24">
        <f t="shared" si="462"/>
        <v>1.9221585634021714</v>
      </c>
      <c r="P147" s="24">
        <f t="shared" si="462"/>
        <v>3.0436116676733054</v>
      </c>
      <c r="Q147" s="24">
        <f t="shared" si="462"/>
        <v>3.1710517250949937</v>
      </c>
      <c r="R147" s="24">
        <f t="shared" si="462"/>
        <v>2.6381932000455999</v>
      </c>
      <c r="S147" s="24">
        <f t="shared" si="462"/>
        <v>2.3512610294362162</v>
      </c>
      <c r="T147" s="24">
        <f t="shared" si="462"/>
        <v>2.3406162935880759</v>
      </c>
      <c r="U147" s="24">
        <f t="shared" si="462"/>
        <v>2.27590586036863</v>
      </c>
      <c r="V147" s="24">
        <f t="shared" si="462"/>
        <v>2.6689992737305364</v>
      </c>
      <c r="W147" s="24">
        <f t="shared" si="462"/>
        <v>1.5700058968489559</v>
      </c>
      <c r="X147" s="24">
        <f t="shared" si="462"/>
        <v>0.90060423717771254</v>
      </c>
      <c r="Y147" s="24">
        <f t="shared" si="462"/>
        <v>0.95194085103567261</v>
      </c>
      <c r="Z147" s="24">
        <f t="shared" si="462"/>
        <v>1.260903541821476</v>
      </c>
      <c r="AA147" s="24">
        <f t="shared" si="462"/>
        <v>1.2065511988032696</v>
      </c>
      <c r="AB147" s="24">
        <f t="shared" si="462"/>
        <v>2.0306179916885481</v>
      </c>
      <c r="AC147" s="24">
        <f t="shared" si="462"/>
        <v>2.8623956572406888</v>
      </c>
      <c r="AD147" s="24">
        <f t="shared" si="462"/>
        <v>0</v>
      </c>
      <c r="AE147" s="24">
        <f t="shared" si="462"/>
        <v>1.4261596527799019</v>
      </c>
      <c r="AF147" s="24">
        <f t="shared" si="462"/>
        <v>2.7784600703689799</v>
      </c>
      <c r="AG147" s="24">
        <f t="shared" si="462"/>
        <v>2.0800563349064509</v>
      </c>
      <c r="AH147" s="24">
        <f t="shared" si="462"/>
        <v>1.5781506788921296</v>
      </c>
      <c r="AI147" s="24">
        <f t="shared" si="462"/>
        <v>0</v>
      </c>
      <c r="AJ147" s="24">
        <f t="shared" si="462"/>
        <v>1.8868510146682784</v>
      </c>
      <c r="AK147" s="24">
        <f t="shared" si="462"/>
        <v>1.8199286711729701</v>
      </c>
      <c r="AL147" s="24">
        <f t="shared" si="462"/>
        <v>1.7521850529301597</v>
      </c>
      <c r="AM147" s="24">
        <f t="shared" si="462"/>
        <v>2.0309845203329715</v>
      </c>
      <c r="AN147" s="24">
        <f t="shared" si="462"/>
        <v>2.8221847110121621</v>
      </c>
      <c r="AO147" s="24">
        <f t="shared" si="462"/>
        <v>2.5651637596536725</v>
      </c>
      <c r="AP147" s="24">
        <f t="shared" si="462"/>
        <v>2.569805055836075</v>
      </c>
      <c r="AQ147" s="24">
        <f t="shared" si="462"/>
        <v>2.0045411923167866</v>
      </c>
      <c r="AR147" s="24">
        <f t="shared" si="462"/>
        <v>1.8953676918445019</v>
      </c>
      <c r="AS147" s="24">
        <f t="shared" si="462"/>
        <v>1.9898598893798645</v>
      </c>
      <c r="AT147" s="24">
        <f t="shared" si="462"/>
        <v>2.1800943207844679</v>
      </c>
      <c r="AU147" s="24">
        <f t="shared" si="462"/>
        <v>2.5176402611741056</v>
      </c>
      <c r="AV147" s="24">
        <f t="shared" si="462"/>
        <v>1.9814640102671786</v>
      </c>
      <c r="AW147" s="24">
        <f t="shared" si="462"/>
        <v>2.0837460869816757</v>
      </c>
      <c r="AX147" s="83">
        <f>AX132</f>
        <v>2.1905449314500554</v>
      </c>
      <c r="AY147" s="83">
        <f t="shared" ref="AY147:DB147" si="463">AY132</f>
        <v>2.1246438410732291</v>
      </c>
      <c r="AZ147" s="83">
        <f t="shared" si="463"/>
        <v>2.2504079114037041</v>
      </c>
      <c r="BA147" s="83">
        <f t="shared" si="463"/>
        <v>2.2106646186922188</v>
      </c>
      <c r="BB147" s="83">
        <f t="shared" si="463"/>
        <v>2.164102278234926</v>
      </c>
      <c r="BC147" s="83">
        <f t="shared" si="463"/>
        <v>2.1602029754587608</v>
      </c>
      <c r="BD147" s="83">
        <f t="shared" si="463"/>
        <v>2.4468298205549779</v>
      </c>
      <c r="BE147" s="83">
        <f t="shared" si="463"/>
        <v>2.4731186503779483</v>
      </c>
      <c r="BF147" s="83">
        <f t="shared" si="463"/>
        <v>2.4036352283946618</v>
      </c>
      <c r="BG147" s="83">
        <f t="shared" si="463"/>
        <v>1.4158326852234313</v>
      </c>
      <c r="BH147" s="83">
        <f t="shared" si="463"/>
        <v>1.437302709447893</v>
      </c>
      <c r="BI147" s="83">
        <f t="shared" si="463"/>
        <v>1.4135434498899722</v>
      </c>
      <c r="BJ147" s="83">
        <f t="shared" si="463"/>
        <v>2.1738650197171299</v>
      </c>
      <c r="BK147" s="83">
        <f t="shared" si="463"/>
        <v>3.0539710432728575</v>
      </c>
      <c r="BL147" s="83">
        <f t="shared" si="463"/>
        <v>2.5412746299999771</v>
      </c>
      <c r="BM147" s="83">
        <f t="shared" si="463"/>
        <v>2.7617136436197205</v>
      </c>
      <c r="BN147" s="83">
        <f t="shared" si="463"/>
        <v>3.5244101228780349</v>
      </c>
      <c r="BO147" s="83">
        <f t="shared" si="463"/>
        <v>3.3903194204156639</v>
      </c>
      <c r="BP147" s="83">
        <f t="shared" si="463"/>
        <v>4.1358788475966772</v>
      </c>
      <c r="BQ147" s="83">
        <f t="shared" si="463"/>
        <v>4.0000176393821016</v>
      </c>
      <c r="BR147" s="83">
        <f t="shared" si="463"/>
        <v>4.7000904624728692</v>
      </c>
      <c r="BS147" s="83">
        <f t="shared" si="463"/>
        <v>3.5217588154552617</v>
      </c>
      <c r="BT147" s="83">
        <f t="shared" si="463"/>
        <v>3.3837644263074296</v>
      </c>
      <c r="BU147" s="83">
        <f t="shared" si="463"/>
        <v>3.9131868802086873</v>
      </c>
      <c r="BV147" s="83">
        <f t="shared" si="463"/>
        <v>4.8617452097659513</v>
      </c>
      <c r="BW147" s="83">
        <f t="shared" si="463"/>
        <v>4.7614443262878456</v>
      </c>
      <c r="BX147" s="83">
        <f t="shared" si="463"/>
        <v>2.2368120026130063</v>
      </c>
      <c r="BY147" s="83">
        <f t="shared" si="463"/>
        <v>2.3315746997572608</v>
      </c>
      <c r="BZ147" s="83">
        <f t="shared" si="463"/>
        <v>2.579250300365886</v>
      </c>
      <c r="CA147" s="83">
        <f t="shared" si="463"/>
        <v>2.4097634727171817</v>
      </c>
      <c r="CB147" s="83">
        <f t="shared" si="463"/>
        <v>2.3117259655358717</v>
      </c>
      <c r="CC147" s="83">
        <f t="shared" si="463"/>
        <v>2.8939405321126292</v>
      </c>
      <c r="CD147" s="83">
        <f t="shared" si="463"/>
        <v>1.7433906984546093</v>
      </c>
      <c r="CE147" s="83">
        <f t="shared" si="463"/>
        <v>2.4120311894313478</v>
      </c>
      <c r="CF147" s="83">
        <f t="shared" si="463"/>
        <v>2.422267793278424</v>
      </c>
      <c r="CG147" s="83">
        <f t="shared" si="463"/>
        <v>1.5089269371813134</v>
      </c>
      <c r="CH147" s="83">
        <f t="shared" si="463"/>
        <v>3.1643399205457849</v>
      </c>
      <c r="CI147" s="83">
        <f t="shared" si="463"/>
        <v>2.8074863900296734</v>
      </c>
      <c r="CJ147" s="83">
        <f t="shared" si="463"/>
        <v>1.8050718579166876</v>
      </c>
      <c r="CK147" s="83">
        <f t="shared" si="463"/>
        <v>2.3599460588578953</v>
      </c>
      <c r="CL147" s="83">
        <f t="shared" si="463"/>
        <v>2.2401823873208597</v>
      </c>
      <c r="CM147" s="83">
        <f t="shared" si="463"/>
        <v>2.3958847797015008</v>
      </c>
      <c r="CN147" s="83">
        <f t="shared" si="463"/>
        <v>2.580763943455489</v>
      </c>
      <c r="CO147" s="83">
        <f t="shared" si="463"/>
        <v>2.655680072527375</v>
      </c>
      <c r="CP147" s="83">
        <f t="shared" si="463"/>
        <v>2.5781975154960284</v>
      </c>
      <c r="CQ147" s="83">
        <f t="shared" si="463"/>
        <v>2.4141762946236556</v>
      </c>
      <c r="CR147" s="24">
        <f t="shared" si="463"/>
        <v>1.9304329441696462</v>
      </c>
      <c r="CS147" s="24">
        <f t="shared" si="463"/>
        <v>1.7506074281632267</v>
      </c>
      <c r="CT147" s="24">
        <f t="shared" si="463"/>
        <v>1.8808193774462718</v>
      </c>
      <c r="CU147" s="24">
        <f t="shared" si="463"/>
        <v>3.0489437455828954</v>
      </c>
      <c r="CV147" s="24">
        <f t="shared" si="463"/>
        <v>2.5129449007571116</v>
      </c>
      <c r="CW147" s="24">
        <f t="shared" si="463"/>
        <v>2.3831366167517487</v>
      </c>
      <c r="CX147" s="24">
        <f t="shared" si="463"/>
        <v>2.5343093234772156</v>
      </c>
      <c r="CY147" s="24">
        <f t="shared" si="463"/>
        <v>2.4138354479535304</v>
      </c>
      <c r="CZ147" s="24">
        <f t="shared" si="463"/>
        <v>2.3761692952290265</v>
      </c>
      <c r="DA147" s="24">
        <f t="shared" si="463"/>
        <v>2.1665171643813435</v>
      </c>
      <c r="DB147" s="24">
        <f t="shared" si="463"/>
        <v>2.9465581000774135</v>
      </c>
      <c r="DC147" s="26">
        <f t="shared" si="462"/>
        <v>4.3854117594974973</v>
      </c>
      <c r="DD147" s="26">
        <f t="shared" si="462"/>
        <v>5.910198046041204</v>
      </c>
      <c r="DE147" s="26">
        <f t="shared" si="462"/>
        <v>5.4878834768396487</v>
      </c>
      <c r="DF147" s="26">
        <f t="shared" si="462"/>
        <v>4.6659350434445734</v>
      </c>
      <c r="DG147" s="26">
        <f t="shared" si="462"/>
        <v>4.5517522478843286</v>
      </c>
      <c r="DH147" s="26">
        <f t="shared" si="462"/>
        <v>4.9387872717025285</v>
      </c>
      <c r="DI147" s="26">
        <f t="shared" si="462"/>
        <v>5.008001306424096</v>
      </c>
      <c r="DJ147" s="26">
        <f t="shared" si="462"/>
        <v>5.1033671233833822</v>
      </c>
      <c r="DK147" s="26">
        <f t="shared" si="462"/>
        <v>4.9708521793751288</v>
      </c>
      <c r="DL147" s="26">
        <f t="shared" si="462"/>
        <v>5.1402091232171152</v>
      </c>
      <c r="DM147" s="26">
        <f t="shared" si="462"/>
        <v>5.7550164356045554</v>
      </c>
      <c r="DN147" s="26">
        <f t="shared" si="462"/>
        <v>5.2658228945409187</v>
      </c>
      <c r="DO147" s="26">
        <f t="shared" si="462"/>
        <v>1.560795688387139</v>
      </c>
      <c r="DP147" s="26">
        <f t="shared" si="462"/>
        <v>1.3926396984425047</v>
      </c>
      <c r="DQ147" s="26">
        <v>4.9589625762690659</v>
      </c>
      <c r="DR147" s="26">
        <v>5.0018005446310614</v>
      </c>
      <c r="DS147" s="26">
        <v>5.9822158947095732</v>
      </c>
      <c r="DT147" s="26">
        <v>4.9723538581417239</v>
      </c>
      <c r="DU147" s="26">
        <v>4.8200014325894491</v>
      </c>
      <c r="DV147" s="26">
        <v>5.0089531746550797</v>
      </c>
      <c r="DW147" s="26">
        <f t="shared" si="462"/>
        <v>8.2414175155388953</v>
      </c>
      <c r="DX147" s="26">
        <f t="shared" si="462"/>
        <v>5.2469813845746431</v>
      </c>
      <c r="DY147" s="26">
        <f t="shared" si="462"/>
        <v>5.3116277010135526</v>
      </c>
      <c r="DZ147" s="26">
        <f t="shared" ref="DZ147:EQ147" si="464">DZ132</f>
        <v>5.0915744132077183</v>
      </c>
      <c r="EA147" s="26">
        <f t="shared" si="464"/>
        <v>8.7493810243218988</v>
      </c>
      <c r="EB147" s="26">
        <f t="shared" si="464"/>
        <v>5.8136916698089784</v>
      </c>
      <c r="EC147" s="26">
        <f t="shared" si="464"/>
        <v>5.7707348897435136</v>
      </c>
      <c r="ED147" s="26">
        <f t="shared" si="464"/>
        <v>5.5050037900464472</v>
      </c>
      <c r="EE147" s="26">
        <f t="shared" si="464"/>
        <v>4.5347321631399744</v>
      </c>
      <c r="EF147" s="26">
        <f t="shared" si="464"/>
        <v>6.2156943389302119</v>
      </c>
      <c r="EG147" s="26">
        <f t="shared" si="464"/>
        <v>7.2346876732762055</v>
      </c>
      <c r="EH147" s="26">
        <f t="shared" si="464"/>
        <v>2.6863486148167719</v>
      </c>
      <c r="EI147" s="26">
        <f t="shared" si="464"/>
        <v>2.2418619082711531</v>
      </c>
      <c r="EJ147" s="26">
        <f t="shared" si="464"/>
        <v>3.5650812270635295</v>
      </c>
      <c r="EK147" s="26">
        <f t="shared" si="464"/>
        <v>3.0017208082588538</v>
      </c>
      <c r="EL147" s="26">
        <f t="shared" si="464"/>
        <v>3.5544267124095432</v>
      </c>
      <c r="EM147" s="26">
        <f t="shared" si="464"/>
        <v>4.7885216795170882</v>
      </c>
      <c r="EN147" s="26">
        <f t="shared" si="464"/>
        <v>3.2039911568469082</v>
      </c>
      <c r="EO147" s="26">
        <f t="shared" si="464"/>
        <v>5.5057748806591098</v>
      </c>
      <c r="EP147" s="26">
        <f t="shared" si="464"/>
        <v>5.6241885776460396</v>
      </c>
      <c r="EQ147" s="26">
        <f t="shared" si="464"/>
        <v>5.2628963149423713</v>
      </c>
      <c r="ER147" s="27">
        <v>1.6679295041617876</v>
      </c>
      <c r="ES147" s="27">
        <v>1.5188763174888544</v>
      </c>
      <c r="ET147" s="27">
        <v>1.4944671922054695</v>
      </c>
      <c r="EU147" s="27">
        <v>2.3171385050166178</v>
      </c>
      <c r="EV147" s="27">
        <v>1.7059093693225138</v>
      </c>
      <c r="EW147" s="27">
        <v>1.5232755424942988</v>
      </c>
      <c r="EX147" s="27">
        <v>2.1897199583339919</v>
      </c>
      <c r="EY147" s="27">
        <v>1.6660778324394261</v>
      </c>
      <c r="EZ147" s="27">
        <v>1.4733027177469356</v>
      </c>
      <c r="FA147" s="27">
        <v>1.593964456057499</v>
      </c>
      <c r="FB147" s="27">
        <v>1.6206284628308529</v>
      </c>
      <c r="FC147" s="27">
        <v>1.4997986722605317</v>
      </c>
      <c r="FD147" s="27">
        <v>1.6459908228905458</v>
      </c>
      <c r="FE147" s="27">
        <v>1.6774083781794022</v>
      </c>
      <c r="FF147" s="27">
        <v>1.8842022273952965</v>
      </c>
      <c r="FG147" s="27">
        <v>2.0859212037751651</v>
      </c>
      <c r="FH147" s="27">
        <v>2.0608876577856492</v>
      </c>
      <c r="FI147" s="27">
        <v>1.7664986820937596</v>
      </c>
      <c r="FJ147" s="27">
        <v>1.780178842398751</v>
      </c>
      <c r="FK147" s="27">
        <v>2.1172254495744953</v>
      </c>
      <c r="FL147" s="27">
        <v>1.5700664729201479</v>
      </c>
      <c r="FM147" s="27">
        <v>1.5726943857750455</v>
      </c>
      <c r="FN147" s="27">
        <v>1.7852766449479325</v>
      </c>
      <c r="FO147" s="27">
        <v>1.800254555682272</v>
      </c>
      <c r="FP147" s="27">
        <v>1.5142432485004975</v>
      </c>
      <c r="FQ147" s="27">
        <v>1.5177934893300171</v>
      </c>
      <c r="FR147" s="27">
        <v>1.5428723435493858</v>
      </c>
      <c r="FS147" s="27">
        <v>1.8462134787949021</v>
      </c>
      <c r="FT147" s="27">
        <v>1.8777825900663896</v>
      </c>
      <c r="FU147" s="27">
        <v>1.967825748254924</v>
      </c>
      <c r="FV147" s="27">
        <f>FV132</f>
        <v>1.8801298009762302</v>
      </c>
      <c r="FW147" s="27">
        <f t="shared" ref="FW147:GY147" si="465">FW132</f>
        <v>1.8591724664471518</v>
      </c>
      <c r="FX147" s="27">
        <f t="shared" si="465"/>
        <v>1.9610793236135806</v>
      </c>
      <c r="FY147" s="27">
        <f t="shared" si="465"/>
        <v>2.3136003343293807</v>
      </c>
      <c r="FZ147" s="27">
        <f t="shared" si="465"/>
        <v>2.172901481414824</v>
      </c>
      <c r="GA147" s="27">
        <f t="shared" si="465"/>
        <v>2.3325807883947718</v>
      </c>
      <c r="GB147" s="27">
        <f t="shared" si="465"/>
        <v>2.5616864647219293</v>
      </c>
      <c r="GC147" s="27">
        <f t="shared" si="465"/>
        <v>1.8937093105833951</v>
      </c>
      <c r="GD147" s="27">
        <f t="shared" si="465"/>
        <v>1.8299282621310196</v>
      </c>
      <c r="GE147" s="27">
        <f t="shared" si="465"/>
        <v>1.8301908461214462</v>
      </c>
      <c r="GF147" s="27">
        <f t="shared" si="465"/>
        <v>1.862283379827133</v>
      </c>
      <c r="GG147" s="27">
        <f t="shared" si="465"/>
        <v>2.0401038897158776</v>
      </c>
      <c r="GH147" s="27">
        <f t="shared" si="465"/>
        <v>1.7875297424266314</v>
      </c>
      <c r="GI147" s="27">
        <f t="shared" si="465"/>
        <v>1.9037145069265153</v>
      </c>
      <c r="GJ147" s="27">
        <f t="shared" si="465"/>
        <v>2.3409937297190679</v>
      </c>
      <c r="GK147" s="27">
        <f t="shared" si="465"/>
        <v>2.679396149052621</v>
      </c>
      <c r="GL147" s="27">
        <f t="shared" si="465"/>
        <v>2.3385767290491826</v>
      </c>
      <c r="GM147" s="27">
        <f t="shared" si="465"/>
        <v>2.5819012040768214</v>
      </c>
      <c r="GN147" s="27">
        <f t="shared" si="465"/>
        <v>1.8323557098662941</v>
      </c>
      <c r="GO147" s="27">
        <f t="shared" si="465"/>
        <v>2.4165779113730954</v>
      </c>
      <c r="GP147" s="27">
        <f t="shared" si="465"/>
        <v>2.4161063832940064</v>
      </c>
      <c r="GQ147" s="27">
        <f t="shared" si="465"/>
        <v>2.4616368987675745</v>
      </c>
      <c r="GR147" s="27">
        <f t="shared" si="465"/>
        <v>2.3851704677653531</v>
      </c>
      <c r="GS147" s="27">
        <f t="shared" si="465"/>
        <v>2.2835960793215828</v>
      </c>
      <c r="GT147" s="27">
        <f t="shared" si="465"/>
        <v>1.977448271516963</v>
      </c>
      <c r="GU147" s="27">
        <f t="shared" si="465"/>
        <v>1.9437720198423185</v>
      </c>
      <c r="GV147" s="27">
        <f t="shared" si="465"/>
        <v>3.6345506736953439</v>
      </c>
      <c r="GW147" s="27">
        <f t="shared" si="465"/>
        <v>2.2579862597171219</v>
      </c>
      <c r="GX147" s="27">
        <f t="shared" si="465"/>
        <v>2.0773866255644093</v>
      </c>
      <c r="GY147" s="27">
        <f t="shared" si="465"/>
        <v>2.6909041482649783</v>
      </c>
      <c r="GZ147" s="27">
        <f>GZ132</f>
        <v>1.5177448977783869</v>
      </c>
      <c r="HA147" s="27">
        <f t="shared" ref="HA147:IS147" si="466">HA132</f>
        <v>2.092053146260568</v>
      </c>
      <c r="HB147" s="27">
        <f t="shared" si="466"/>
        <v>1.9679912313467738</v>
      </c>
      <c r="HC147" s="27">
        <f t="shared" si="466"/>
        <v>1.7312012645375698</v>
      </c>
      <c r="HD147" s="27">
        <f t="shared" si="466"/>
        <v>1.726677535178331</v>
      </c>
      <c r="HE147" s="27">
        <f t="shared" si="466"/>
        <v>1.6662783597946478</v>
      </c>
      <c r="HF147" s="27">
        <f t="shared" si="466"/>
        <v>1.7062068826910184</v>
      </c>
      <c r="HG147" s="27">
        <f t="shared" si="466"/>
        <v>1.9149000957633575</v>
      </c>
      <c r="HH147" s="27">
        <f t="shared" si="466"/>
        <v>1.8656099134842989</v>
      </c>
      <c r="HI147" s="27">
        <f t="shared" si="466"/>
        <v>1.8462134787949021</v>
      </c>
      <c r="HJ147" s="27">
        <f t="shared" si="466"/>
        <v>1.8777825900663896</v>
      </c>
      <c r="HK147" s="27">
        <f t="shared" si="466"/>
        <v>1.5285014658703249</v>
      </c>
      <c r="HL147" s="27">
        <f t="shared" si="466"/>
        <v>1.5720199277686271</v>
      </c>
      <c r="HM147" s="27">
        <f t="shared" si="466"/>
        <v>2.5471213240799306</v>
      </c>
      <c r="HN147" s="27">
        <f t="shared" si="466"/>
        <v>1.6593385399840122</v>
      </c>
      <c r="HO147" s="27">
        <f t="shared" si="466"/>
        <v>1.6785408377303668</v>
      </c>
      <c r="HP147" s="27">
        <f t="shared" si="466"/>
        <v>1.5352904733326178</v>
      </c>
      <c r="HQ147" s="27">
        <f t="shared" si="466"/>
        <v>1.6300011044274503</v>
      </c>
      <c r="HR147" s="27">
        <f t="shared" si="466"/>
        <v>1.8425169820575353</v>
      </c>
      <c r="HS147" s="27">
        <f t="shared" si="466"/>
        <v>1.7888771684942655</v>
      </c>
      <c r="HT147" s="27">
        <f t="shared" si="466"/>
        <v>1.5747916028938889</v>
      </c>
      <c r="HU147" s="27">
        <f t="shared" si="466"/>
        <v>1.602041542196857</v>
      </c>
      <c r="HV147" s="27">
        <f t="shared" si="466"/>
        <v>1.9979447040397389</v>
      </c>
      <c r="HW147" s="27">
        <f t="shared" si="466"/>
        <v>2.6688154220938398</v>
      </c>
      <c r="HX147" s="27">
        <f t="shared" si="466"/>
        <v>1.687228233778101</v>
      </c>
      <c r="HY147" s="27">
        <f t="shared" si="466"/>
        <v>1.6101120012664005</v>
      </c>
      <c r="HZ147" s="27">
        <f t="shared" si="466"/>
        <v>1.5428723435493858</v>
      </c>
      <c r="IA147" s="27">
        <f t="shared" si="466"/>
        <v>1.674139202269932</v>
      </c>
      <c r="IB147" s="27">
        <f t="shared" si="466"/>
        <v>1.5484159336827055</v>
      </c>
      <c r="IC147" s="27">
        <f t="shared" si="466"/>
        <v>1.8760266522660562</v>
      </c>
      <c r="ID147" s="27">
        <f t="shared" si="466"/>
        <v>1.5142432485004975</v>
      </c>
      <c r="IE147" s="27">
        <f t="shared" si="466"/>
        <v>1.7639937233500436</v>
      </c>
      <c r="IF147" s="27">
        <f t="shared" si="466"/>
        <v>1.4800390831660666</v>
      </c>
      <c r="IG147" s="27">
        <f t="shared" si="466"/>
        <v>1.6151267605126245</v>
      </c>
      <c r="IH147" s="27">
        <f t="shared" si="466"/>
        <v>1.3457000887939934</v>
      </c>
      <c r="II147" s="27">
        <f t="shared" si="466"/>
        <v>1.5177934893300171</v>
      </c>
      <c r="IJ147" s="27">
        <f t="shared" si="466"/>
        <v>1.6166250488407172</v>
      </c>
      <c r="IK147" s="27">
        <f t="shared" si="466"/>
        <v>1.8429250623049545</v>
      </c>
      <c r="IL147" s="27">
        <f t="shared" si="466"/>
        <v>1.8368761698321436</v>
      </c>
      <c r="IM147" s="27">
        <f t="shared" si="466"/>
        <v>1.6838986749577982</v>
      </c>
      <c r="IN147" s="27">
        <f t="shared" si="466"/>
        <v>1.6260543586839411</v>
      </c>
      <c r="IO147" s="27">
        <f t="shared" si="466"/>
        <v>2.0194294255488261</v>
      </c>
      <c r="IP147" s="27">
        <f t="shared" si="466"/>
        <v>1.6013257976008006</v>
      </c>
      <c r="IQ147" s="27">
        <f t="shared" si="466"/>
        <v>1.6248718643736173</v>
      </c>
      <c r="IR147" s="27">
        <f t="shared" si="466"/>
        <v>1.6655391523687522</v>
      </c>
      <c r="IS147" s="27">
        <f t="shared" si="466"/>
        <v>1.6004243410121635</v>
      </c>
      <c r="IT147" s="27">
        <f>IT132</f>
        <v>1.7099655827903741</v>
      </c>
      <c r="IU147" s="27">
        <f t="shared" ref="IU147:JJ147" si="467">IU132</f>
        <v>1.9549688528031584</v>
      </c>
      <c r="IV147" s="27">
        <f t="shared" si="467"/>
        <v>1.9339380741069259</v>
      </c>
      <c r="IW147" s="27">
        <f t="shared" si="467"/>
        <v>2.3219742662708014</v>
      </c>
      <c r="IX147" s="27">
        <f t="shared" si="467"/>
        <v>2.2236024982534701</v>
      </c>
      <c r="IY147" s="27">
        <f t="shared" si="467"/>
        <v>1.5155622563695024</v>
      </c>
      <c r="IZ147" s="27">
        <f t="shared" si="467"/>
        <v>1.3106512251868356</v>
      </c>
      <c r="JA147" s="27">
        <f t="shared" si="467"/>
        <v>1.5678712673900259</v>
      </c>
      <c r="JB147" s="27">
        <f t="shared" si="467"/>
        <v>1.5980851468450417</v>
      </c>
      <c r="JC147" s="27">
        <f t="shared" si="467"/>
        <v>1.4913612317928233</v>
      </c>
      <c r="JD147" s="27">
        <f t="shared" si="467"/>
        <v>1.3059601676578965</v>
      </c>
      <c r="JE147" s="27">
        <f t="shared" si="467"/>
        <v>1.3903321190722773</v>
      </c>
      <c r="JF147" s="27">
        <f t="shared" si="467"/>
        <v>1.2853351286382222</v>
      </c>
      <c r="JG147" s="27">
        <f t="shared" si="467"/>
        <v>2.0028967322370295</v>
      </c>
      <c r="JH147" s="27">
        <f t="shared" si="467"/>
        <v>1.4193008639864857</v>
      </c>
      <c r="JI147" s="27">
        <f t="shared" si="467"/>
        <v>1.5467497777369283</v>
      </c>
      <c r="JJ147" s="27">
        <f t="shared" si="467"/>
        <v>1.4459672952136517</v>
      </c>
      <c r="JK147" s="27">
        <f>JK132</f>
        <v>1.4641610080696921</v>
      </c>
      <c r="JL147" s="27">
        <f t="shared" ref="JL147:LS147" si="468">JL132</f>
        <v>1.4450196492092049</v>
      </c>
      <c r="JM147" s="27">
        <f t="shared" si="468"/>
        <v>1.3090132875149367</v>
      </c>
      <c r="JN147" s="27">
        <f t="shared" si="468"/>
        <v>1.3899464307639611</v>
      </c>
      <c r="JO147" s="27">
        <f t="shared" si="468"/>
        <v>1.3794017509828178</v>
      </c>
      <c r="JP147" s="27">
        <f t="shared" si="468"/>
        <v>1.6777981742940646</v>
      </c>
      <c r="JQ147" s="27">
        <f t="shared" si="468"/>
        <v>1.8535963577240999</v>
      </c>
      <c r="JR147" s="27">
        <f t="shared" si="468"/>
        <v>1.5957441641550554</v>
      </c>
      <c r="JS147" s="27">
        <f t="shared" si="468"/>
        <v>2.1080169835910185</v>
      </c>
      <c r="JT147" s="27">
        <f t="shared" si="468"/>
        <v>1.7395855808736935</v>
      </c>
      <c r="JU147" s="27">
        <f t="shared" si="468"/>
        <v>1.4475322858774891</v>
      </c>
      <c r="JV147" s="27">
        <f t="shared" si="468"/>
        <v>1.7101558962162535</v>
      </c>
      <c r="JW147" s="27">
        <f t="shared" si="468"/>
        <v>1.6193143927189384</v>
      </c>
      <c r="JX147" s="27">
        <f t="shared" si="468"/>
        <v>2.1130938246115094</v>
      </c>
      <c r="JY147" s="27">
        <f t="shared" si="468"/>
        <v>1.6669764711382733</v>
      </c>
      <c r="JZ147" s="27">
        <f t="shared" si="468"/>
        <v>1.7582506761313668</v>
      </c>
      <c r="KA147" s="27">
        <f t="shared" si="468"/>
        <v>1.8650014779792925</v>
      </c>
      <c r="KB147" s="27">
        <f t="shared" si="468"/>
        <v>1.794343664333321</v>
      </c>
      <c r="KC147" s="27">
        <f t="shared" si="468"/>
        <v>1.5311983173967711</v>
      </c>
      <c r="KD147" s="27">
        <f t="shared" si="468"/>
        <v>1.6989626215398386</v>
      </c>
      <c r="KE147" s="27">
        <f t="shared" si="468"/>
        <v>1.4251305651520074</v>
      </c>
      <c r="KF147" s="27">
        <f t="shared" si="468"/>
        <v>1.6235588652881927</v>
      </c>
      <c r="KG147" s="27">
        <f t="shared" si="468"/>
        <v>1.4820798233777375</v>
      </c>
      <c r="KH147" s="27">
        <f t="shared" si="468"/>
        <v>1.7617398846590082</v>
      </c>
      <c r="KI147" s="27">
        <f t="shared" si="468"/>
        <v>1.6435935618001698</v>
      </c>
      <c r="KJ147" s="27">
        <f t="shared" si="468"/>
        <v>1.578534073458735</v>
      </c>
      <c r="KK147" s="27">
        <f t="shared" si="468"/>
        <v>1.3355262895913669</v>
      </c>
      <c r="KL147" s="27">
        <f t="shared" si="468"/>
        <v>1.3069933543920369</v>
      </c>
      <c r="KM147" s="238">
        <f t="shared" si="468"/>
        <v>1.6346298639512313</v>
      </c>
      <c r="KN147" s="238">
        <f t="shared" si="468"/>
        <v>1.383967136375523</v>
      </c>
      <c r="KO147" s="239">
        <f t="shared" si="468"/>
        <v>2.849481726966145</v>
      </c>
      <c r="KP147" s="239">
        <f t="shared" si="468"/>
        <v>2.2781290086475794</v>
      </c>
      <c r="KQ147" s="239">
        <f t="shared" si="468"/>
        <v>2.3393343402859768</v>
      </c>
      <c r="KR147" s="239">
        <f t="shared" si="468"/>
        <v>2.4253241276920319</v>
      </c>
      <c r="KS147" s="239">
        <f t="shared" si="468"/>
        <v>2.2174907981087952</v>
      </c>
      <c r="KT147" s="239">
        <f t="shared" si="468"/>
        <v>2.1564435902945944</v>
      </c>
      <c r="KU147" s="239">
        <f t="shared" si="468"/>
        <v>2.97600727206486</v>
      </c>
      <c r="KV147" s="239">
        <f t="shared" si="468"/>
        <v>2.5551464869553953</v>
      </c>
      <c r="KW147" s="239">
        <f t="shared" si="468"/>
        <v>3.3742843384365546</v>
      </c>
      <c r="KX147" s="239">
        <f t="shared" si="468"/>
        <v>3.6597677637984267</v>
      </c>
      <c r="KY147" s="239">
        <f t="shared" si="468"/>
        <v>3.5670460026617969</v>
      </c>
      <c r="KZ147" s="239">
        <f t="shared" si="468"/>
        <v>3.6302434813158779</v>
      </c>
      <c r="LA147" s="239">
        <f t="shared" si="468"/>
        <v>3.4081497435563075</v>
      </c>
      <c r="LB147" s="239">
        <f t="shared" si="468"/>
        <v>3.0732618349495149</v>
      </c>
      <c r="LC147" s="239">
        <f t="shared" si="468"/>
        <v>3.0130134653773828</v>
      </c>
      <c r="LD147" s="239">
        <f t="shared" si="468"/>
        <v>3.0455458935307735</v>
      </c>
      <c r="LE147" s="239">
        <f t="shared" si="468"/>
        <v>2.7886227162489523</v>
      </c>
      <c r="LF147" s="239">
        <f t="shared" si="468"/>
        <v>2.8150999211937102</v>
      </c>
      <c r="LG147" s="239">
        <f t="shared" si="468"/>
        <v>1.8405732491779037</v>
      </c>
      <c r="LH147" s="239">
        <f t="shared" si="468"/>
        <v>1.7005446695292965</v>
      </c>
      <c r="LI147" s="239">
        <f t="shared" si="468"/>
        <v>2.5564781422401404</v>
      </c>
      <c r="LJ147" s="239">
        <f t="shared" si="468"/>
        <v>3.3403384676344752</v>
      </c>
      <c r="LK147" s="239">
        <f t="shared" si="468"/>
        <v>3.0279327256756878</v>
      </c>
      <c r="LL147" s="239">
        <f t="shared" si="468"/>
        <v>2.5573710732225772</v>
      </c>
      <c r="LM147" s="240">
        <f t="shared" si="468"/>
        <v>1.3642420932711237</v>
      </c>
      <c r="LN147" s="240">
        <f t="shared" si="468"/>
        <v>1.7252965246103202</v>
      </c>
      <c r="LO147" s="240">
        <f t="shared" si="468"/>
        <v>1.2343770771348828</v>
      </c>
      <c r="LP147" s="240">
        <f t="shared" si="468"/>
        <v>1.9521975370743525</v>
      </c>
      <c r="LQ147" s="240">
        <f t="shared" si="468"/>
        <v>2.2342808775627372</v>
      </c>
      <c r="LR147" s="240">
        <f t="shared" si="468"/>
        <v>2.4999181737071154</v>
      </c>
      <c r="LS147" s="240">
        <f t="shared" si="468"/>
        <v>1.7516590521318338</v>
      </c>
      <c r="LT147" s="127">
        <f>LT132</f>
        <v>1.8852214146774329</v>
      </c>
      <c r="LU147" s="127">
        <f t="shared" ref="LU147:NE147" si="469">LU132</f>
        <v>1.6696186485830145</v>
      </c>
      <c r="LV147" s="127">
        <f t="shared" si="469"/>
        <v>1.6555941152282012</v>
      </c>
      <c r="LW147" s="127">
        <f t="shared" si="469"/>
        <v>1.7432360288598128</v>
      </c>
      <c r="LX147" s="127">
        <f t="shared" si="469"/>
        <v>1.8088054622195646</v>
      </c>
      <c r="LY147" s="127">
        <f t="shared" si="469"/>
        <v>1.8579952950554139</v>
      </c>
      <c r="LZ147" s="127">
        <f t="shared" si="469"/>
        <v>1.9588032790527974</v>
      </c>
      <c r="MA147" s="127">
        <f t="shared" si="469"/>
        <v>2.0336799183816594</v>
      </c>
      <c r="MB147" s="127">
        <f t="shared" si="469"/>
        <v>1.6799334701043749</v>
      </c>
      <c r="MC147" s="127">
        <f t="shared" si="469"/>
        <v>1.63726503251744</v>
      </c>
      <c r="MD147" s="127">
        <f t="shared" si="469"/>
        <v>1.4382180078272295</v>
      </c>
      <c r="ME147" s="127">
        <f t="shared" si="469"/>
        <v>1.7303691635079954</v>
      </c>
      <c r="MF147" s="127">
        <f t="shared" si="469"/>
        <v>1.7289353185801342</v>
      </c>
      <c r="MG147" s="127">
        <f t="shared" si="469"/>
        <v>1.624741836996886</v>
      </c>
      <c r="MH147" s="127">
        <f t="shared" si="469"/>
        <v>1.7285174870624407</v>
      </c>
      <c r="MI147" s="127">
        <f t="shared" si="469"/>
        <v>2.1320539946512955</v>
      </c>
      <c r="MJ147" s="127">
        <f t="shared" si="469"/>
        <v>1.8777975168750349</v>
      </c>
      <c r="MK147" s="127">
        <f t="shared" si="469"/>
        <v>1.9673730356556707</v>
      </c>
      <c r="ML147" s="127">
        <f t="shared" si="469"/>
        <v>2.9399136839139581</v>
      </c>
      <c r="MM147" s="127">
        <f t="shared" si="469"/>
        <v>3.1052346851881154</v>
      </c>
      <c r="MN147" s="127">
        <f t="shared" si="469"/>
        <v>1.8883053937777652</v>
      </c>
      <c r="MO147" s="127">
        <f t="shared" si="469"/>
        <v>2.00363657773566</v>
      </c>
      <c r="MP147" s="127">
        <f t="shared" si="469"/>
        <v>1.9836892871962355</v>
      </c>
      <c r="MQ147" s="127">
        <f t="shared" si="469"/>
        <v>2.0309845070586183</v>
      </c>
      <c r="MR147" s="127">
        <f t="shared" si="469"/>
        <v>2.6593100391747702</v>
      </c>
      <c r="MS147" s="127">
        <f t="shared" si="469"/>
        <v>2.7619327129104558</v>
      </c>
      <c r="MT147" s="127">
        <f t="shared" si="469"/>
        <v>3.0051774137756317</v>
      </c>
      <c r="MU147" s="127">
        <f t="shared" si="469"/>
        <v>3.0835522757815768</v>
      </c>
      <c r="MV147" s="127">
        <f t="shared" si="469"/>
        <v>2.9578741821159209</v>
      </c>
      <c r="MW147" s="127">
        <f t="shared" si="469"/>
        <v>2.9931560063521263</v>
      </c>
      <c r="MX147" s="127">
        <f t="shared" si="469"/>
        <v>3.060234437844541</v>
      </c>
      <c r="MY147" s="127">
        <f t="shared" si="469"/>
        <v>3.0734408222041574</v>
      </c>
      <c r="MZ147" s="127">
        <f t="shared" si="469"/>
        <v>3.033321701125951</v>
      </c>
      <c r="NA147" s="127">
        <f t="shared" si="469"/>
        <v>1.9502718066384577</v>
      </c>
      <c r="NB147" s="127">
        <f t="shared" si="469"/>
        <v>2.0743234511513364</v>
      </c>
      <c r="NC147" s="127">
        <f t="shared" si="469"/>
        <v>2.0191471856228471</v>
      </c>
      <c r="ND147" s="127">
        <f t="shared" si="469"/>
        <v>2.0749768704905316</v>
      </c>
      <c r="NE147" s="127">
        <f t="shared" si="469"/>
        <v>1.9737249336740517</v>
      </c>
    </row>
    <row r="148" spans="1:369" s="38" customFormat="1">
      <c r="A148" s="24" t="s">
        <v>247</v>
      </c>
      <c r="B148" s="24">
        <f>B133*3/2</f>
        <v>1.4457147419155647</v>
      </c>
      <c r="C148" s="24">
        <f t="shared" ref="C148:DY148" si="470">C133*3/2</f>
        <v>1.0180908006283595</v>
      </c>
      <c r="D148" s="24">
        <f t="shared" si="470"/>
        <v>1.6247548325760257</v>
      </c>
      <c r="E148" s="24">
        <f t="shared" si="470"/>
        <v>1.4463384673255679</v>
      </c>
      <c r="F148" s="24">
        <f t="shared" si="470"/>
        <v>1.5222138070416737</v>
      </c>
      <c r="G148" s="24">
        <f t="shared" si="470"/>
        <v>1.489002339627012</v>
      </c>
      <c r="H148" s="24">
        <f t="shared" si="470"/>
        <v>1.4482426122446621</v>
      </c>
      <c r="I148" s="24">
        <f t="shared" si="470"/>
        <v>1.9842794889285558</v>
      </c>
      <c r="J148" s="24">
        <f t="shared" si="470"/>
        <v>2.8884851230696507</v>
      </c>
      <c r="K148" s="24">
        <f t="shared" si="470"/>
        <v>2.0955711624378468</v>
      </c>
      <c r="L148" s="24">
        <f t="shared" si="470"/>
        <v>1.1063819415470617</v>
      </c>
      <c r="M148" s="24">
        <f t="shared" si="470"/>
        <v>1.0810027223272252</v>
      </c>
      <c r="N148" s="24">
        <f t="shared" si="470"/>
        <v>1.5415486709294326</v>
      </c>
      <c r="O148" s="24">
        <f t="shared" si="470"/>
        <v>2.8602638383693666</v>
      </c>
      <c r="P148" s="24">
        <f t="shared" si="470"/>
        <v>0.96842189425968817</v>
      </c>
      <c r="Q148" s="24">
        <f t="shared" si="470"/>
        <v>1.2040459557691519</v>
      </c>
      <c r="R148" s="24">
        <f t="shared" si="470"/>
        <v>0.98314690413684347</v>
      </c>
      <c r="S148" s="24">
        <f t="shared" si="470"/>
        <v>1.2781378075545646</v>
      </c>
      <c r="T148" s="24">
        <f t="shared" si="470"/>
        <v>1.2985610943879051</v>
      </c>
      <c r="U148" s="24">
        <f t="shared" si="470"/>
        <v>1.0082380884016471</v>
      </c>
      <c r="V148" s="24">
        <f t="shared" si="470"/>
        <v>0.82581219989370658</v>
      </c>
      <c r="W148" s="24">
        <f t="shared" si="470"/>
        <v>2.7534702117188306</v>
      </c>
      <c r="X148" s="24">
        <f t="shared" si="470"/>
        <v>3.8448873202586951</v>
      </c>
      <c r="Y148" s="24">
        <f t="shared" si="470"/>
        <v>3.4959207115620377</v>
      </c>
      <c r="Z148" s="24">
        <f t="shared" si="470"/>
        <v>3.318989901406117</v>
      </c>
      <c r="AA148" s="24">
        <f t="shared" si="470"/>
        <v>3.1759219571805071</v>
      </c>
      <c r="AB148" s="24">
        <f t="shared" si="470"/>
        <v>2.6367726160731895</v>
      </c>
      <c r="AC148" s="24">
        <f t="shared" si="470"/>
        <v>1.1829288175331418</v>
      </c>
      <c r="AD148" s="24">
        <f t="shared" si="470"/>
        <v>5.6660676881152403</v>
      </c>
      <c r="AE148" s="24">
        <f t="shared" si="470"/>
        <v>4.025715792213008</v>
      </c>
      <c r="AF148" s="24">
        <f t="shared" si="470"/>
        <v>0.81758514032388663</v>
      </c>
      <c r="AG148" s="24">
        <f t="shared" si="470"/>
        <v>2.0714038543119981</v>
      </c>
      <c r="AH148" s="24">
        <f t="shared" si="470"/>
        <v>2.5440312811186403</v>
      </c>
      <c r="AI148" s="24">
        <f t="shared" si="470"/>
        <v>4.9938329520837179</v>
      </c>
      <c r="AJ148" s="24">
        <f t="shared" si="470"/>
        <v>1.375186363588099</v>
      </c>
      <c r="AK148" s="24">
        <f t="shared" si="470"/>
        <v>1.4188805597442762</v>
      </c>
      <c r="AL148" s="24">
        <f t="shared" si="470"/>
        <v>2.1678493903041032</v>
      </c>
      <c r="AM148" s="24">
        <f t="shared" si="470"/>
        <v>1.1497722284529637</v>
      </c>
      <c r="AN148" s="24">
        <f t="shared" si="470"/>
        <v>0.98654668997774098</v>
      </c>
      <c r="AO148" s="24">
        <f t="shared" si="470"/>
        <v>1.2017893204676653</v>
      </c>
      <c r="AP148" s="24">
        <f t="shared" si="470"/>
        <v>1.1973338104190363</v>
      </c>
      <c r="AQ148" s="24">
        <f t="shared" si="470"/>
        <v>1.5283492801148351</v>
      </c>
      <c r="AR148" s="24">
        <f t="shared" si="470"/>
        <v>1.5241551254694266</v>
      </c>
      <c r="AS148" s="24">
        <f t="shared" si="470"/>
        <v>1.5513649289542109</v>
      </c>
      <c r="AT148" s="24">
        <f t="shared" si="470"/>
        <v>1.4760725698780179</v>
      </c>
      <c r="AU148" s="24">
        <f t="shared" si="470"/>
        <v>1.2321077670732692</v>
      </c>
      <c r="AV148" s="24">
        <f t="shared" si="470"/>
        <v>1.4705484022386461</v>
      </c>
      <c r="AW148" s="24">
        <f t="shared" si="470"/>
        <v>2.7717754553246814</v>
      </c>
      <c r="AX148" s="83">
        <f>AX133*3/2</f>
        <v>0.87298469592843531</v>
      </c>
      <c r="AY148" s="83">
        <f t="shared" ref="AY148:DB148" si="471">AY133*3/2</f>
        <v>0.84824183769083294</v>
      </c>
      <c r="AZ148" s="83">
        <f t="shared" si="471"/>
        <v>0.89532357765523707</v>
      </c>
      <c r="BA148" s="83">
        <f t="shared" si="471"/>
        <v>0.88345903557225514</v>
      </c>
      <c r="BB148" s="83">
        <f t="shared" si="471"/>
        <v>0.86399520613941916</v>
      </c>
      <c r="BC148" s="83">
        <f t="shared" si="471"/>
        <v>0.86243845027821264</v>
      </c>
      <c r="BD148" s="83">
        <f t="shared" si="471"/>
        <v>1.0351972317732598</v>
      </c>
      <c r="BE148" s="83">
        <f t="shared" si="471"/>
        <v>1.0460075603237879</v>
      </c>
      <c r="BF148" s="83">
        <f t="shared" si="471"/>
        <v>1.0197240362886444</v>
      </c>
      <c r="BG148" s="83">
        <f t="shared" si="471"/>
        <v>1.7376128409560296</v>
      </c>
      <c r="BH148" s="83">
        <f t="shared" si="471"/>
        <v>1.763962416140596</v>
      </c>
      <c r="BI148" s="83">
        <f t="shared" si="471"/>
        <v>1.7348033248649661</v>
      </c>
      <c r="BJ148" s="83">
        <f t="shared" si="471"/>
        <v>0.40301991938575998</v>
      </c>
      <c r="BK148" s="83">
        <f t="shared" si="471"/>
        <v>0.45306163828773149</v>
      </c>
      <c r="BL148" s="83">
        <f t="shared" si="471"/>
        <v>0.37700228027472182</v>
      </c>
      <c r="BM148" s="83">
        <f t="shared" si="471"/>
        <v>0.61900478219062693</v>
      </c>
      <c r="BN148" s="83">
        <f t="shared" si="471"/>
        <v>0.72090207058868894</v>
      </c>
      <c r="BO148" s="83">
        <f t="shared" si="471"/>
        <v>0.50295947445726874</v>
      </c>
      <c r="BP148" s="83">
        <f t="shared" si="471"/>
        <v>0.76676405601511433</v>
      </c>
      <c r="BQ148" s="83">
        <f t="shared" si="471"/>
        <v>0.66666960656368368</v>
      </c>
      <c r="BR148" s="83">
        <f t="shared" si="471"/>
        <v>0.87136508573935223</v>
      </c>
      <c r="BS148" s="83">
        <f t="shared" si="471"/>
        <v>1.2391373609935181</v>
      </c>
      <c r="BT148" s="83">
        <f t="shared" si="471"/>
        <v>0.9667898360878372</v>
      </c>
      <c r="BU148" s="83">
        <f t="shared" si="471"/>
        <v>1.2884883629955433</v>
      </c>
      <c r="BV148" s="83">
        <f t="shared" si="471"/>
        <v>1.7106140552880202</v>
      </c>
      <c r="BW148" s="83">
        <f t="shared" si="471"/>
        <v>1.2603823216644297</v>
      </c>
      <c r="BX148" s="83">
        <f t="shared" si="471"/>
        <v>1.1184060013065031</v>
      </c>
      <c r="BY148" s="83">
        <f t="shared" si="471"/>
        <v>0.71632716679289343</v>
      </c>
      <c r="BZ148" s="83">
        <f t="shared" si="471"/>
        <v>0.79242027300397722</v>
      </c>
      <c r="CA148" s="83">
        <f t="shared" si="471"/>
        <v>0.79345870443126709</v>
      </c>
      <c r="CB148" s="83">
        <f t="shared" si="471"/>
        <v>0.86689723707595201</v>
      </c>
      <c r="CC148" s="83">
        <f t="shared" si="471"/>
        <v>0.76604308202981364</v>
      </c>
      <c r="CD148" s="83">
        <f t="shared" si="471"/>
        <v>1.8936830000455234</v>
      </c>
      <c r="CE148" s="83">
        <f t="shared" si="471"/>
        <v>0.84867764072584451</v>
      </c>
      <c r="CF148" s="83">
        <f t="shared" si="471"/>
        <v>0.85227940874611208</v>
      </c>
      <c r="CG148" s="83">
        <f t="shared" si="471"/>
        <v>2.1655140639007495</v>
      </c>
      <c r="CH148" s="83">
        <f t="shared" si="471"/>
        <v>1.0413261473224649</v>
      </c>
      <c r="CI148" s="83">
        <f t="shared" si="471"/>
        <v>0.92912515200122425</v>
      </c>
      <c r="CJ148" s="83">
        <f t="shared" si="471"/>
        <v>2.0460203638376937</v>
      </c>
      <c r="CK148" s="83">
        <f t="shared" si="471"/>
        <v>1.313784403900272</v>
      </c>
      <c r="CL148" s="83">
        <f t="shared" si="471"/>
        <v>1.2418402364496068</v>
      </c>
      <c r="CM148" s="83">
        <f t="shared" si="471"/>
        <v>1.0769381080476443</v>
      </c>
      <c r="CN148" s="83">
        <f t="shared" si="471"/>
        <v>1.1528490969981418</v>
      </c>
      <c r="CO148" s="83">
        <f t="shared" si="471"/>
        <v>1.1260406386552242</v>
      </c>
      <c r="CP148" s="83">
        <f t="shared" si="471"/>
        <v>1.0945178131822759</v>
      </c>
      <c r="CQ148" s="83">
        <f t="shared" si="471"/>
        <v>1.2030375159450095</v>
      </c>
      <c r="CR148" s="24">
        <f t="shared" si="471"/>
        <v>1.5184503036456363</v>
      </c>
      <c r="CS148" s="24">
        <f t="shared" si="471"/>
        <v>2.1225719359555946</v>
      </c>
      <c r="CT148" s="24">
        <f t="shared" si="471"/>
        <v>1.4021677394734182</v>
      </c>
      <c r="CU148" s="24">
        <f t="shared" si="471"/>
        <v>1.3125761684652235</v>
      </c>
      <c r="CV148" s="24">
        <f t="shared" si="471"/>
        <v>1.0080444373759516</v>
      </c>
      <c r="CW148" s="24">
        <f t="shared" si="471"/>
        <v>1.1537407430306086</v>
      </c>
      <c r="CX148" s="24">
        <f t="shared" si="471"/>
        <v>1.0350041893590154</v>
      </c>
      <c r="CY148" s="24">
        <f t="shared" si="471"/>
        <v>1.1246638292889646</v>
      </c>
      <c r="CZ148" s="24">
        <f t="shared" si="471"/>
        <v>0.89106348571088501</v>
      </c>
      <c r="DA148" s="24">
        <f t="shared" si="471"/>
        <v>1.0038574295693659</v>
      </c>
      <c r="DB148" s="24">
        <f t="shared" si="471"/>
        <v>0.96364293528719303</v>
      </c>
      <c r="DC148" s="26">
        <f t="shared" si="470"/>
        <v>1.8016500540610738</v>
      </c>
      <c r="DD148" s="26">
        <f t="shared" si="470"/>
        <v>1.9066313259100114</v>
      </c>
      <c r="DE148" s="26">
        <f t="shared" si="470"/>
        <v>2.4866972004429662</v>
      </c>
      <c r="DF148" s="26">
        <f t="shared" si="470"/>
        <v>1.4538783106385265</v>
      </c>
      <c r="DG148" s="26">
        <f t="shared" si="470"/>
        <v>1.7390320696120178</v>
      </c>
      <c r="DH148" s="26">
        <f t="shared" si="470"/>
        <v>1.840484395259931</v>
      </c>
      <c r="DI148" s="26">
        <f t="shared" si="470"/>
        <v>1.6266865557362937</v>
      </c>
      <c r="DJ148" s="26">
        <f t="shared" si="470"/>
        <v>1.6125651564201728</v>
      </c>
      <c r="DK148" s="26">
        <f t="shared" si="470"/>
        <v>1.8757345833311656</v>
      </c>
      <c r="DL148" s="26">
        <f t="shared" si="470"/>
        <v>1.6242065147211466</v>
      </c>
      <c r="DM148" s="26">
        <f t="shared" si="470"/>
        <v>1.6198799230858429</v>
      </c>
      <c r="DN148" s="26">
        <f t="shared" si="470"/>
        <v>1.2751731399672259</v>
      </c>
      <c r="DO148" s="26">
        <f t="shared" si="470"/>
        <v>6.5946596452082531</v>
      </c>
      <c r="DP148" s="26">
        <f t="shared" si="470"/>
        <v>6.838218006454861</v>
      </c>
      <c r="DQ148" s="26">
        <v>2.3086058194512207</v>
      </c>
      <c r="DR148" s="26">
        <v>2.6224015001203345</v>
      </c>
      <c r="DS148" s="26">
        <v>3.6296590821833363</v>
      </c>
      <c r="DT148" s="26">
        <v>2.5261155142768197</v>
      </c>
      <c r="DU148" s="26">
        <v>2.2581896475517498</v>
      </c>
      <c r="DV148" s="26">
        <v>2.2696819072655829</v>
      </c>
      <c r="DW148" s="26">
        <f t="shared" si="470"/>
        <v>3.7553786462592491</v>
      </c>
      <c r="DX148" s="26">
        <f t="shared" si="470"/>
        <v>2.3112511791043544</v>
      </c>
      <c r="DY148" s="26">
        <f t="shared" si="470"/>
        <v>1.8932534379850288</v>
      </c>
      <c r="DZ148" s="26">
        <f t="shared" ref="DZ148:EQ148" si="472">DZ133*3/2</f>
        <v>2.0793834435619307</v>
      </c>
      <c r="EA148" s="26">
        <f t="shared" si="472"/>
        <v>4.6833525293012066</v>
      </c>
      <c r="EB148" s="26">
        <f t="shared" si="472"/>
        <v>1.4908647256301713</v>
      </c>
      <c r="EC148" s="26">
        <f t="shared" si="472"/>
        <v>3.0889483229359787</v>
      </c>
      <c r="ED148" s="26">
        <f t="shared" si="472"/>
        <v>2.708637322990981</v>
      </c>
      <c r="EE148" s="26">
        <f t="shared" si="472"/>
        <v>1.4328875237040353</v>
      </c>
      <c r="EF148" s="26">
        <f t="shared" si="472"/>
        <v>1.7233086200351537</v>
      </c>
      <c r="EG148" s="26">
        <f t="shared" si="472"/>
        <v>2.8500284773512323</v>
      </c>
      <c r="EH148" s="26">
        <f t="shared" si="472"/>
        <v>1.1564782646798073</v>
      </c>
      <c r="EI148" s="26">
        <f t="shared" si="472"/>
        <v>1.1510230602868672</v>
      </c>
      <c r="EJ148" s="26">
        <f t="shared" si="472"/>
        <v>1.5525353730760532</v>
      </c>
      <c r="EK148" s="26">
        <f t="shared" si="472"/>
        <v>1.3373425390880886</v>
      </c>
      <c r="EL148" s="26">
        <f t="shared" si="472"/>
        <v>1.8635557054940723</v>
      </c>
      <c r="EM148" s="26">
        <f t="shared" si="472"/>
        <v>1.7067998065605465</v>
      </c>
      <c r="EN148" s="26">
        <f t="shared" si="472"/>
        <v>4.2619127652397548</v>
      </c>
      <c r="EO148" s="26">
        <f t="shared" si="472"/>
        <v>1.5380901357001426</v>
      </c>
      <c r="EP148" s="26">
        <f t="shared" si="472"/>
        <v>1.9022990777332192</v>
      </c>
      <c r="EQ148" s="26">
        <f t="shared" si="472"/>
        <v>2.2591532413016289</v>
      </c>
      <c r="ER148" s="27">
        <v>0.58686408479766605</v>
      </c>
      <c r="ES148" s="27">
        <v>0.64260151893759232</v>
      </c>
      <c r="ET148" s="27">
        <v>0.56042519707705107</v>
      </c>
      <c r="EU148" s="27">
        <v>0.9239223152914362</v>
      </c>
      <c r="EV148" s="27">
        <v>0.8529546846612569</v>
      </c>
      <c r="EW148" s="27">
        <v>0.40321999654260848</v>
      </c>
      <c r="EX148" s="27">
        <v>1.094859979166996</v>
      </c>
      <c r="EY148" s="27">
        <v>0.70487908295514179</v>
      </c>
      <c r="EZ148" s="27">
        <v>0.81738027491439591</v>
      </c>
      <c r="FA148" s="27">
        <v>0.92981259936687466</v>
      </c>
      <c r="FB148" s="27">
        <v>0.81031423141542647</v>
      </c>
      <c r="FC148" s="27">
        <v>0.91889073582159331</v>
      </c>
      <c r="FD148" s="27">
        <v>1.0084591661371654</v>
      </c>
      <c r="FE148" s="27">
        <v>0.66884004952722997</v>
      </c>
      <c r="FF148" s="27">
        <v>0.89251684455566682</v>
      </c>
      <c r="FG148" s="27">
        <v>0.9346010588343272</v>
      </c>
      <c r="FH148" s="27">
        <v>0.82174634456010054</v>
      </c>
      <c r="FI148" s="27">
        <v>0.83676253362335973</v>
      </c>
      <c r="FJ148" s="27">
        <v>0.70981814601975513</v>
      </c>
      <c r="FK148" s="27">
        <v>0.8957492286661326</v>
      </c>
      <c r="FL148" s="27">
        <v>0.91587210920341977</v>
      </c>
      <c r="FM148" s="27">
        <v>0.82885244655711854</v>
      </c>
      <c r="FN148" s="27">
        <v>1.2601952787867758</v>
      </c>
      <c r="FO148" s="27">
        <v>1.2132150266554442</v>
      </c>
      <c r="FP148" s="27">
        <v>0.71727311771076196</v>
      </c>
      <c r="FQ148" s="27">
        <v>0.43365528266571923</v>
      </c>
      <c r="FR148" s="27">
        <v>0.44082066958553878</v>
      </c>
      <c r="FS148" s="27">
        <v>1.0242691217971718</v>
      </c>
      <c r="FT148" s="27">
        <v>0.93889129503319479</v>
      </c>
      <c r="FU148" s="27">
        <v>0.5208950510086563</v>
      </c>
      <c r="FV148" s="27">
        <f>FV133*3/2</f>
        <v>0.45149288724139169</v>
      </c>
      <c r="FW148" s="27">
        <f t="shared" ref="FW148:GY148" si="473">FW133*3/2</f>
        <v>0.43897127680002201</v>
      </c>
      <c r="FX148" s="27">
        <f t="shared" si="473"/>
        <v>0.50289973287046152</v>
      </c>
      <c r="FY148" s="27">
        <f t="shared" si="473"/>
        <v>0.57907499616528835</v>
      </c>
      <c r="FZ148" s="27">
        <f t="shared" si="473"/>
        <v>0.49999290143282282</v>
      </c>
      <c r="GA148" s="27">
        <f t="shared" si="473"/>
        <v>0.46361033789726225</v>
      </c>
      <c r="GB148" s="27">
        <f t="shared" si="473"/>
        <v>0.59970116659675221</v>
      </c>
      <c r="GC148" s="27">
        <f t="shared" si="473"/>
        <v>0.16214635746010042</v>
      </c>
      <c r="GD148" s="27">
        <f t="shared" si="473"/>
        <v>0.19082139631847533</v>
      </c>
      <c r="GE148" s="27">
        <f t="shared" si="473"/>
        <v>0.16903036476917815</v>
      </c>
      <c r="GF148" s="27">
        <f t="shared" si="473"/>
        <v>0.27290321757071595</v>
      </c>
      <c r="GG148" s="27">
        <f t="shared" si="473"/>
        <v>0.38208919869256874</v>
      </c>
      <c r="GH148" s="27">
        <f t="shared" si="473"/>
        <v>0.45839462949816423</v>
      </c>
      <c r="GI148" s="27">
        <f t="shared" si="473"/>
        <v>0.560183933856367</v>
      </c>
      <c r="GJ148" s="27">
        <f t="shared" si="473"/>
        <v>0.34729027858469685</v>
      </c>
      <c r="GK148" s="27">
        <f t="shared" si="473"/>
        <v>0.60587036051650178</v>
      </c>
      <c r="GL148" s="27">
        <f t="shared" si="473"/>
        <v>0.35542245441496384</v>
      </c>
      <c r="GM148" s="27">
        <f t="shared" si="473"/>
        <v>0.35054165747825983</v>
      </c>
      <c r="GN148" s="27">
        <f t="shared" si="473"/>
        <v>0.36771764245616101</v>
      </c>
      <c r="GO148" s="27">
        <f t="shared" si="473"/>
        <v>0.76359180976801189</v>
      </c>
      <c r="GP148" s="27">
        <f t="shared" si="473"/>
        <v>0.9926042147927604</v>
      </c>
      <c r="GQ148" s="27">
        <f t="shared" si="473"/>
        <v>0.49400196267784657</v>
      </c>
      <c r="GR148" s="27">
        <f t="shared" si="473"/>
        <v>0.39752841129422556</v>
      </c>
      <c r="GS148" s="27">
        <f t="shared" si="473"/>
        <v>0.44073919815348833</v>
      </c>
      <c r="GT148" s="27">
        <f t="shared" si="473"/>
        <v>0.40831269770230805</v>
      </c>
      <c r="GU148" s="27">
        <f t="shared" si="473"/>
        <v>0.30250756600195022</v>
      </c>
      <c r="GV148" s="27">
        <f t="shared" si="473"/>
        <v>0.67382119231430537</v>
      </c>
      <c r="GW148" s="27">
        <f t="shared" si="473"/>
        <v>1.1410679226912728</v>
      </c>
      <c r="GX148" s="27">
        <f t="shared" si="473"/>
        <v>0.56288102782412275</v>
      </c>
      <c r="GY148" s="27">
        <f t="shared" si="473"/>
        <v>0.65708124550656455</v>
      </c>
      <c r="GZ148" s="27">
        <f>GZ133*3/2</f>
        <v>0.60517676303821755</v>
      </c>
      <c r="HA148" s="27">
        <f t="shared" ref="HA148:IS148" si="474">HA133*3/2</f>
        <v>1.2203643353186648</v>
      </c>
      <c r="HB148" s="27">
        <f t="shared" si="474"/>
        <v>0.52093885535649898</v>
      </c>
      <c r="HC148" s="27">
        <f t="shared" si="474"/>
        <v>0.38802786963773117</v>
      </c>
      <c r="HD148" s="27">
        <f t="shared" si="474"/>
        <v>0.421630560915639</v>
      </c>
      <c r="HE148" s="27">
        <f t="shared" si="474"/>
        <v>0.66440213080419497</v>
      </c>
      <c r="HF148" s="27">
        <f t="shared" si="474"/>
        <v>0.85310344134550919</v>
      </c>
      <c r="HG148" s="27">
        <f t="shared" si="474"/>
        <v>0.81015004051526662</v>
      </c>
      <c r="HH148" s="27">
        <f t="shared" si="474"/>
        <v>0.88370995901887839</v>
      </c>
      <c r="HI148" s="27">
        <f t="shared" si="474"/>
        <v>1.0242691217971718</v>
      </c>
      <c r="HJ148" s="27">
        <f t="shared" si="474"/>
        <v>0.93889129503319479</v>
      </c>
      <c r="HK148" s="27">
        <f t="shared" si="474"/>
        <v>1.4052352186227179</v>
      </c>
      <c r="HL148" s="27">
        <f t="shared" si="474"/>
        <v>0.70434659101321606</v>
      </c>
      <c r="HM148" s="27">
        <f t="shared" si="474"/>
        <v>0.57090650367308793</v>
      </c>
      <c r="HN148" s="27">
        <f t="shared" si="474"/>
        <v>0.33941015590582069</v>
      </c>
      <c r="HO148" s="27">
        <f t="shared" si="474"/>
        <v>0.2797568062883945</v>
      </c>
      <c r="HP148" s="27">
        <f t="shared" si="474"/>
        <v>0.76764523666630891</v>
      </c>
      <c r="HQ148" s="27">
        <f t="shared" si="474"/>
        <v>0.46571460126498576</v>
      </c>
      <c r="HR148" s="27">
        <f t="shared" si="474"/>
        <v>0.73467449284572606</v>
      </c>
      <c r="HS148" s="27">
        <f t="shared" si="474"/>
        <v>0.62941974447020455</v>
      </c>
      <c r="HT148" s="27">
        <f t="shared" si="474"/>
        <v>0.62792323406528472</v>
      </c>
      <c r="HU148" s="27">
        <f t="shared" si="474"/>
        <v>0.80102077109842851</v>
      </c>
      <c r="HV148" s="27">
        <f t="shared" si="474"/>
        <v>0.99897235201986945</v>
      </c>
      <c r="HW148" s="27">
        <f t="shared" si="474"/>
        <v>1.00080578328519</v>
      </c>
      <c r="HX148" s="27">
        <f t="shared" si="474"/>
        <v>0.34511486600006613</v>
      </c>
      <c r="HY148" s="27">
        <f t="shared" si="474"/>
        <v>0.46003200036182879</v>
      </c>
      <c r="HZ148" s="27">
        <f t="shared" si="474"/>
        <v>0.44082066958553878</v>
      </c>
      <c r="IA148" s="27">
        <f t="shared" si="474"/>
        <v>0.37523809706050204</v>
      </c>
      <c r="IB148" s="27">
        <f t="shared" si="474"/>
        <v>0.3470587437564685</v>
      </c>
      <c r="IC148" s="27">
        <f t="shared" si="474"/>
        <v>0.42048873240446089</v>
      </c>
      <c r="ID148" s="27">
        <f t="shared" si="474"/>
        <v>0.71727311771076196</v>
      </c>
      <c r="IE148" s="27">
        <f t="shared" si="474"/>
        <v>0.46693951500442327</v>
      </c>
      <c r="IF148" s="27">
        <f t="shared" si="474"/>
        <v>0.33173289795101496</v>
      </c>
      <c r="IG148" s="27">
        <f t="shared" si="474"/>
        <v>0.49621364329002321</v>
      </c>
      <c r="IH148" s="27">
        <f t="shared" si="474"/>
        <v>0.53657661768368092</v>
      </c>
      <c r="II148" s="27">
        <f t="shared" si="474"/>
        <v>0.43365528266571923</v>
      </c>
      <c r="IJ148" s="27">
        <f t="shared" si="474"/>
        <v>0.53230336974023618</v>
      </c>
      <c r="IK148" s="27">
        <f t="shared" si="474"/>
        <v>0.37696194456237708</v>
      </c>
      <c r="IL148" s="27">
        <f t="shared" si="474"/>
        <v>0.37572467110202934</v>
      </c>
      <c r="IM148" s="27">
        <f t="shared" si="474"/>
        <v>0.4457378845476524</v>
      </c>
      <c r="IN148" s="27">
        <f t="shared" si="474"/>
        <v>0.53540814249349278</v>
      </c>
      <c r="IO148" s="27">
        <f t="shared" si="474"/>
        <v>0.66493407914412561</v>
      </c>
      <c r="IP148" s="27">
        <f t="shared" si="474"/>
        <v>0.75852274623195814</v>
      </c>
      <c r="IQ148" s="27">
        <f t="shared" si="474"/>
        <v>0.34818682808006085</v>
      </c>
      <c r="IR148" s="27">
        <f t="shared" si="474"/>
        <v>0.47586832924821493</v>
      </c>
      <c r="IS148" s="27">
        <f t="shared" si="474"/>
        <v>0.26673739016869391</v>
      </c>
      <c r="IT148" s="27">
        <f>IT133*3/2</f>
        <v>0.94867953565767338</v>
      </c>
      <c r="IU148" s="27">
        <f t="shared" ref="IU148:JJ148" si="475">IU133*3/2</f>
        <v>1.0303214224232862</v>
      </c>
      <c r="IV148" s="27">
        <f t="shared" si="475"/>
        <v>0.81820456981446865</v>
      </c>
      <c r="IW148" s="27">
        <f t="shared" si="475"/>
        <v>1.492697742602658</v>
      </c>
      <c r="IX148" s="27">
        <f t="shared" si="475"/>
        <v>1.1118012491267351</v>
      </c>
      <c r="IY148" s="27">
        <f t="shared" si="475"/>
        <v>0.46562454864364233</v>
      </c>
      <c r="IZ148" s="27">
        <f t="shared" si="475"/>
        <v>0.43155589122005567</v>
      </c>
      <c r="JA148" s="27">
        <f t="shared" si="475"/>
        <v>0.70248777564877785</v>
      </c>
      <c r="JB148" s="27">
        <f t="shared" si="475"/>
        <v>0.52619876786361131</v>
      </c>
      <c r="JC148" s="27">
        <f t="shared" si="475"/>
        <v>0.55926046192230883</v>
      </c>
      <c r="JD148" s="27">
        <f t="shared" si="475"/>
        <v>0.37313147647368472</v>
      </c>
      <c r="JE148" s="27">
        <f t="shared" si="475"/>
        <v>0.65857837219213133</v>
      </c>
      <c r="JF148" s="27">
        <f t="shared" si="475"/>
        <v>0.67740635157960361</v>
      </c>
      <c r="JG148" s="27">
        <f t="shared" si="475"/>
        <v>0.57225620921057985</v>
      </c>
      <c r="JH148" s="27">
        <f t="shared" si="475"/>
        <v>0.49938363732857827</v>
      </c>
      <c r="JI148" s="27">
        <f t="shared" si="475"/>
        <v>0.54422677364817851</v>
      </c>
      <c r="JJ148" s="27">
        <f t="shared" si="475"/>
        <v>0.50876627053813672</v>
      </c>
      <c r="JK148" s="27">
        <f>JK133*3/2</f>
        <v>0.65602019192732963</v>
      </c>
      <c r="JL148" s="27">
        <f t="shared" ref="JL148:LS148" si="476">JL133*3/2</f>
        <v>0.64744386880152693</v>
      </c>
      <c r="JM148" s="27">
        <f t="shared" si="476"/>
        <v>0.96710683182073687</v>
      </c>
      <c r="JN148" s="27">
        <f t="shared" si="476"/>
        <v>0.58805425916936815</v>
      </c>
      <c r="JO148" s="27">
        <f t="shared" si="476"/>
        <v>1.0659013530321775</v>
      </c>
      <c r="JP148" s="27">
        <f t="shared" si="476"/>
        <v>0.55244574031633831</v>
      </c>
      <c r="JQ148" s="27">
        <f t="shared" si="476"/>
        <v>0.6950986341465375</v>
      </c>
      <c r="JR148" s="27">
        <f t="shared" si="476"/>
        <v>0.67512253098867725</v>
      </c>
      <c r="JS148" s="27">
        <f t="shared" si="476"/>
        <v>0.74170967941165467</v>
      </c>
      <c r="JT148" s="27">
        <f t="shared" si="476"/>
        <v>0.91680861694694671</v>
      </c>
      <c r="JU148" s="27">
        <f t="shared" si="476"/>
        <v>0.64856966055549825</v>
      </c>
      <c r="JV148" s="27">
        <f t="shared" si="476"/>
        <v>0.85507794810812676</v>
      </c>
      <c r="JW148" s="27">
        <f t="shared" si="476"/>
        <v>0.64567599203350068</v>
      </c>
      <c r="JX148" s="27">
        <f t="shared" si="476"/>
        <v>0.74349597532627187</v>
      </c>
      <c r="JY148" s="27">
        <f t="shared" si="476"/>
        <v>0.66468049165640009</v>
      </c>
      <c r="JZ148" s="27">
        <f t="shared" si="476"/>
        <v>0.87912533806568338</v>
      </c>
      <c r="KA148" s="27">
        <f t="shared" si="476"/>
        <v>0.53285756513694071</v>
      </c>
      <c r="KB148" s="27">
        <f t="shared" si="476"/>
        <v>0.75914539644871282</v>
      </c>
      <c r="KC148" s="27">
        <f t="shared" si="476"/>
        <v>0.50417505572820509</v>
      </c>
      <c r="KD148" s="27">
        <f t="shared" si="476"/>
        <v>1.4087671427053938</v>
      </c>
      <c r="KE148" s="27">
        <f t="shared" si="476"/>
        <v>0.6135214595152465</v>
      </c>
      <c r="KF148" s="27">
        <f t="shared" si="476"/>
        <v>1.0387534252236155</v>
      </c>
      <c r="KG148" s="27">
        <f t="shared" si="476"/>
        <v>0.92577507380960655</v>
      </c>
      <c r="KH148" s="27">
        <f t="shared" si="476"/>
        <v>0.9236652431714234</v>
      </c>
      <c r="KI148" s="27">
        <f t="shared" si="476"/>
        <v>1.3333621113833427</v>
      </c>
      <c r="KJ148" s="27">
        <f t="shared" si="476"/>
        <v>0.96243955111724544</v>
      </c>
      <c r="KK148" s="27">
        <f t="shared" si="476"/>
        <v>1.1268503068427158</v>
      </c>
      <c r="KL148" s="27">
        <f t="shared" si="476"/>
        <v>1.1563462666441471</v>
      </c>
      <c r="KM148" s="238">
        <f t="shared" si="476"/>
        <v>0.50220556061152288</v>
      </c>
      <c r="KN148" s="238">
        <f t="shared" si="476"/>
        <v>0.58552455769733669</v>
      </c>
      <c r="KO148" s="239">
        <f t="shared" si="476"/>
        <v>0.82020242796462928</v>
      </c>
      <c r="KP148" s="239">
        <f t="shared" si="476"/>
        <v>0.85429837824284238</v>
      </c>
      <c r="KQ148" s="239">
        <f t="shared" si="476"/>
        <v>0.72600031250254449</v>
      </c>
      <c r="KR148" s="239">
        <f t="shared" si="476"/>
        <v>1.2126620638460159</v>
      </c>
      <c r="KS148" s="239">
        <f t="shared" si="476"/>
        <v>1.3551332655109305</v>
      </c>
      <c r="KT148" s="239">
        <f t="shared" si="476"/>
        <v>1.1980242168303303</v>
      </c>
      <c r="KU148" s="239">
        <f t="shared" si="476"/>
        <v>0.72389366077253348</v>
      </c>
      <c r="KV148" s="239">
        <f t="shared" si="476"/>
        <v>0.95817993260827317</v>
      </c>
      <c r="KW148" s="239">
        <f t="shared" si="476"/>
        <v>0.84357108460913888</v>
      </c>
      <c r="KX148" s="239">
        <f t="shared" si="476"/>
        <v>0.73195355275968532</v>
      </c>
      <c r="KY148" s="239">
        <f t="shared" si="476"/>
        <v>0.85122688699883797</v>
      </c>
      <c r="KZ148" s="239">
        <f t="shared" si="476"/>
        <v>0.84705681230703844</v>
      </c>
      <c r="LA148" s="239">
        <f t="shared" si="476"/>
        <v>0.85203743588907699</v>
      </c>
      <c r="LB148" s="239">
        <f t="shared" si="476"/>
        <v>0.60656483584529908</v>
      </c>
      <c r="LC148" s="239">
        <f t="shared" si="476"/>
        <v>0.47573896821748157</v>
      </c>
      <c r="LD148" s="239">
        <f t="shared" si="476"/>
        <v>0.48087566739959586</v>
      </c>
      <c r="LE148" s="239">
        <f t="shared" si="476"/>
        <v>0.11951240212495512</v>
      </c>
      <c r="LF148" s="239">
        <f t="shared" si="476"/>
        <v>0.60323569739865235</v>
      </c>
      <c r="LG148" s="239">
        <f t="shared" si="476"/>
        <v>0.48721056595885681</v>
      </c>
      <c r="LH148" s="239">
        <f t="shared" si="476"/>
        <v>0.54108239485023069</v>
      </c>
      <c r="LI148" s="239">
        <f t="shared" si="476"/>
        <v>0.32892796944132097</v>
      </c>
      <c r="LJ148" s="239">
        <f t="shared" si="476"/>
        <v>1.8910180581236493</v>
      </c>
      <c r="LK148" s="239">
        <f t="shared" si="476"/>
        <v>2.0405633586075291</v>
      </c>
      <c r="LL148" s="239">
        <f t="shared" si="476"/>
        <v>1.3478036737254124</v>
      </c>
      <c r="LM148" s="240">
        <f t="shared" si="476"/>
        <v>1.1018878445651383</v>
      </c>
      <c r="LN148" s="240">
        <f t="shared" si="476"/>
        <v>0.86264826230516012</v>
      </c>
      <c r="LO148" s="240">
        <f t="shared" si="476"/>
        <v>0.83186281285176866</v>
      </c>
      <c r="LP148" s="240">
        <f t="shared" si="476"/>
        <v>0.51675817157850501</v>
      </c>
      <c r="LQ148" s="240">
        <f t="shared" si="476"/>
        <v>0.54558021428857539</v>
      </c>
      <c r="LR148" s="240">
        <f t="shared" si="476"/>
        <v>0.56032648721021561</v>
      </c>
      <c r="LS148" s="240">
        <f t="shared" si="476"/>
        <v>0.42773069877637804</v>
      </c>
      <c r="LT148" s="127">
        <f>LT133*3/2</f>
        <v>0.15511315437219383</v>
      </c>
      <c r="LU148" s="127">
        <f t="shared" ref="LU148:NE148" si="477">LU133*3/2</f>
        <v>0.31587379838057028</v>
      </c>
      <c r="LV148" s="127">
        <f t="shared" si="477"/>
        <v>0.22773456170169581</v>
      </c>
      <c r="LW148" s="127">
        <f t="shared" si="477"/>
        <v>0.30677058608426871</v>
      </c>
      <c r="LX148" s="127">
        <f t="shared" si="477"/>
        <v>0.14580992398292592</v>
      </c>
      <c r="LY148" s="127">
        <f t="shared" si="477"/>
        <v>0.14977517394282314</v>
      </c>
      <c r="LZ148" s="127">
        <f t="shared" si="477"/>
        <v>0.31202176126504738</v>
      </c>
      <c r="MA148" s="127">
        <f t="shared" si="477"/>
        <v>0.32394901354752098</v>
      </c>
      <c r="MB148" s="127">
        <f t="shared" si="477"/>
        <v>0.22210219436091574</v>
      </c>
      <c r="MC148" s="127">
        <f t="shared" si="477"/>
        <v>0.20776573623052114</v>
      </c>
      <c r="MD148" s="127">
        <f t="shared" si="477"/>
        <v>0.22645974156395599</v>
      </c>
      <c r="ME148" s="127">
        <f t="shared" si="477"/>
        <v>0.2883948605846659</v>
      </c>
      <c r="MF148" s="127">
        <f t="shared" si="477"/>
        <v>0.28815588643002238</v>
      </c>
      <c r="MG148" s="127">
        <f t="shared" si="477"/>
        <v>0.28287915911999351</v>
      </c>
      <c r="MH148" s="127">
        <f t="shared" si="477"/>
        <v>0.23776550586230077</v>
      </c>
      <c r="MI148" s="127">
        <f t="shared" si="477"/>
        <v>0.60915828418608442</v>
      </c>
      <c r="MJ148" s="127">
        <f t="shared" si="477"/>
        <v>0.21200939706653621</v>
      </c>
      <c r="MK148" s="127">
        <f t="shared" si="477"/>
        <v>0.22212276209015636</v>
      </c>
      <c r="ML148" s="127">
        <f t="shared" si="477"/>
        <v>1.021004505989823</v>
      </c>
      <c r="MM148" s="127">
        <f t="shared" si="477"/>
        <v>1.0784189423929169</v>
      </c>
      <c r="MN148" s="127">
        <f t="shared" si="477"/>
        <v>0.34294335626905603</v>
      </c>
      <c r="MO148" s="127">
        <f t="shared" si="477"/>
        <v>0.44116768684087937</v>
      </c>
      <c r="MP148" s="127">
        <f t="shared" si="477"/>
        <v>0.34167223508563915</v>
      </c>
      <c r="MQ148" s="127">
        <f t="shared" si="477"/>
        <v>0.50419545454951709</v>
      </c>
      <c r="MR148" s="127">
        <f t="shared" si="477"/>
        <v>0.42849347807301114</v>
      </c>
      <c r="MS148" s="127">
        <f t="shared" si="477"/>
        <v>0.51204370520250031</v>
      </c>
      <c r="MT148" s="127">
        <f t="shared" si="477"/>
        <v>0.55713963289098789</v>
      </c>
      <c r="MU148" s="127">
        <f t="shared" si="477"/>
        <v>0.59513254984046227</v>
      </c>
      <c r="MV148" s="127">
        <f t="shared" si="477"/>
        <v>0.57087639406526236</v>
      </c>
      <c r="MW148" s="127">
        <f t="shared" si="477"/>
        <v>0.54924916614879082</v>
      </c>
      <c r="MX148" s="127">
        <f t="shared" si="477"/>
        <v>0.56155817125430119</v>
      </c>
      <c r="MY148" s="127">
        <f t="shared" si="477"/>
        <v>0.54661866972087358</v>
      </c>
      <c r="MZ148" s="127">
        <f t="shared" si="477"/>
        <v>0.53948338979756849</v>
      </c>
      <c r="NA148" s="127">
        <f t="shared" si="477"/>
        <v>0.299959114692464</v>
      </c>
      <c r="NB148" s="127">
        <f t="shared" si="477"/>
        <v>0.31903872264124744</v>
      </c>
      <c r="NC148" s="127">
        <f t="shared" si="477"/>
        <v>0.65137737276168395</v>
      </c>
      <c r="ND148" s="127">
        <f t="shared" si="477"/>
        <v>0.78298564011626459</v>
      </c>
      <c r="NE148" s="127">
        <f t="shared" si="477"/>
        <v>0.41907858180750412</v>
      </c>
    </row>
    <row r="149" spans="1:369" s="38" customFormat="1">
      <c r="A149" s="24" t="s">
        <v>214</v>
      </c>
      <c r="B149" s="24">
        <f>B134</f>
        <v>3.4352016114843065E-2</v>
      </c>
      <c r="C149" s="24">
        <f t="shared" ref="C149:DY152" si="478">C134</f>
        <v>3.0135177962213038E-2</v>
      </c>
      <c r="D149" s="24">
        <f t="shared" si="478"/>
        <v>4.4930614523439105E-2</v>
      </c>
      <c r="E149" s="24">
        <f t="shared" si="478"/>
        <v>3.340103403654205E-2</v>
      </c>
      <c r="F149" s="24">
        <f t="shared" si="478"/>
        <v>4.6808144072804016E-2</v>
      </c>
      <c r="G149" s="24">
        <f t="shared" si="478"/>
        <v>3.706043300868845E-2</v>
      </c>
      <c r="H149" s="24">
        <f t="shared" si="478"/>
        <v>3.5419403242207721E-2</v>
      </c>
      <c r="I149" s="24">
        <f t="shared" si="478"/>
        <v>2.5884218352212316E-3</v>
      </c>
      <c r="J149" s="24">
        <f t="shared" si="478"/>
        <v>4.4558969271310096E-2</v>
      </c>
      <c r="K149" s="24">
        <f t="shared" si="478"/>
        <v>3.7207711157737161E-2</v>
      </c>
      <c r="L149" s="24">
        <f t="shared" si="478"/>
        <v>2.0093490385667046E-3</v>
      </c>
      <c r="M149" s="24">
        <f t="shared" si="478"/>
        <v>3.275220870887411E-2</v>
      </c>
      <c r="N149" s="24">
        <f t="shared" si="478"/>
        <v>3.4323441241359998E-2</v>
      </c>
      <c r="O149" s="24">
        <f t="shared" si="478"/>
        <v>4.5273012982446098E-2</v>
      </c>
      <c r="P149" s="24">
        <f t="shared" si="478"/>
        <v>4.6921554378820583E-2</v>
      </c>
      <c r="Q149" s="24">
        <f t="shared" si="478"/>
        <v>4.2637033590163374E-2</v>
      </c>
      <c r="R149" s="24">
        <f t="shared" si="478"/>
        <v>3.6541942402203341E-2</v>
      </c>
      <c r="S149" s="24">
        <f t="shared" si="478"/>
        <v>3.6039938500990992E-2</v>
      </c>
      <c r="T149" s="24">
        <f t="shared" si="478"/>
        <v>3.3614375693051299E-2</v>
      </c>
      <c r="U149" s="24">
        <f t="shared" si="478"/>
        <v>3.4768414818976738E-2</v>
      </c>
      <c r="V149" s="24">
        <f t="shared" si="478"/>
        <v>3.6921432932013887E-2</v>
      </c>
      <c r="W149" s="24">
        <f t="shared" si="478"/>
        <v>4.0302422054252642E-2</v>
      </c>
      <c r="X149" s="24">
        <f t="shared" si="478"/>
        <v>4.1669042020440833E-2</v>
      </c>
      <c r="Y149" s="24">
        <f t="shared" si="478"/>
        <v>3.9742801984064532E-2</v>
      </c>
      <c r="Z149" s="24">
        <f t="shared" si="478"/>
        <v>4.214843984728725E-2</v>
      </c>
      <c r="AA149" s="24">
        <f t="shared" si="478"/>
        <v>4.198916579686908E-2</v>
      </c>
      <c r="AB149" s="24">
        <f t="shared" si="478"/>
        <v>4.9503610747602046E-2</v>
      </c>
      <c r="AC149" s="24">
        <f t="shared" si="478"/>
        <v>4.6480776350603069E-2</v>
      </c>
      <c r="AD149" s="24">
        <f t="shared" si="478"/>
        <v>4.9503898128285019E-2</v>
      </c>
      <c r="AE149" s="24">
        <f t="shared" si="478"/>
        <v>5.2574052105844198E-2</v>
      </c>
      <c r="AF149" s="24">
        <f t="shared" si="478"/>
        <v>4.5307251625548592E-2</v>
      </c>
      <c r="AG149" s="24">
        <f t="shared" si="478"/>
        <v>4.5716100996959219E-2</v>
      </c>
      <c r="AH149" s="24">
        <f t="shared" si="478"/>
        <v>4.3342617240501993E-2</v>
      </c>
      <c r="AI149" s="24">
        <f t="shared" si="478"/>
        <v>0</v>
      </c>
      <c r="AJ149" s="24">
        <f t="shared" si="478"/>
        <v>2.9095703472031713E-2</v>
      </c>
      <c r="AK149" s="24">
        <f t="shared" si="478"/>
        <v>2.8200555350541792E-2</v>
      </c>
      <c r="AL149" s="24">
        <f t="shared" si="478"/>
        <v>3.5817853914011447E-2</v>
      </c>
      <c r="AM149" s="24">
        <f t="shared" si="478"/>
        <v>3.1882964373477748E-2</v>
      </c>
      <c r="AN149" s="24">
        <f t="shared" si="478"/>
        <v>4.2123222871076393E-2</v>
      </c>
      <c r="AO149" s="24">
        <f t="shared" si="478"/>
        <v>3.6587153251848005E-2</v>
      </c>
      <c r="AP149" s="24">
        <f t="shared" si="478"/>
        <v>3.9999016536459923E-2</v>
      </c>
      <c r="AQ149" s="24">
        <f t="shared" si="478"/>
        <v>3.2989998674099789E-2</v>
      </c>
      <c r="AR149" s="24">
        <f t="shared" si="478"/>
        <v>2.9991713275798859E-2</v>
      </c>
      <c r="AS149" s="24">
        <f t="shared" si="478"/>
        <v>3.0970903305313564E-2</v>
      </c>
      <c r="AT149" s="24">
        <f t="shared" si="478"/>
        <v>2.121905505757781E-3</v>
      </c>
      <c r="AU149" s="24">
        <f t="shared" si="478"/>
        <v>2.930947076393508E-3</v>
      </c>
      <c r="AV149" s="24">
        <f t="shared" si="478"/>
        <v>3.5318076145037833E-2</v>
      </c>
      <c r="AW149" s="24">
        <f t="shared" si="478"/>
        <v>5.1343462822450274E-2</v>
      </c>
      <c r="AX149" s="83">
        <f>AX134</f>
        <v>0.18121296157801423</v>
      </c>
      <c r="AY149" s="83">
        <f t="shared" ref="AY149:DB153" si="479">AY134</f>
        <v>0.20872281592416914</v>
      </c>
      <c r="AZ149" s="83">
        <f t="shared" si="479"/>
        <v>0.18474958943710945</v>
      </c>
      <c r="BA149" s="83">
        <f t="shared" si="479"/>
        <v>2.615055205096159E-2</v>
      </c>
      <c r="BB149" s="83">
        <f t="shared" si="479"/>
        <v>0.20303869096636218</v>
      </c>
      <c r="BC149" s="83">
        <f t="shared" si="479"/>
        <v>0.12913111111699191</v>
      </c>
      <c r="BD149" s="83">
        <f t="shared" si="479"/>
        <v>0</v>
      </c>
      <c r="BE149" s="83">
        <f t="shared" si="479"/>
        <v>2.1886025268905854E-3</v>
      </c>
      <c r="BF149" s="83">
        <f t="shared" si="479"/>
        <v>0.19912676836681428</v>
      </c>
      <c r="BG149" s="83">
        <f t="shared" si="479"/>
        <v>1.9422268747814924E-2</v>
      </c>
      <c r="BH149" s="83">
        <f t="shared" si="479"/>
        <v>3.8822959303139934E-2</v>
      </c>
      <c r="BI149" s="83">
        <f t="shared" si="479"/>
        <v>6.5284741313834035E-2</v>
      </c>
      <c r="BJ149" s="83">
        <f t="shared" si="479"/>
        <v>3.97735013807958E-2</v>
      </c>
      <c r="BK149" s="83">
        <f t="shared" si="479"/>
        <v>5.0304753033021704E-2</v>
      </c>
      <c r="BL149" s="83">
        <f t="shared" si="479"/>
        <v>2.4773923911685088E-2</v>
      </c>
      <c r="BM149" s="83">
        <f t="shared" si="479"/>
        <v>4.3123436772165111E-2</v>
      </c>
      <c r="BN149" s="83">
        <f t="shared" si="479"/>
        <v>6.2557668791748913E-2</v>
      </c>
      <c r="BO149" s="83">
        <f t="shared" si="479"/>
        <v>2.7873607864864959E-2</v>
      </c>
      <c r="BP149" s="83">
        <f t="shared" si="479"/>
        <v>4.9631947653156365E-2</v>
      </c>
      <c r="BQ149" s="83">
        <f t="shared" si="479"/>
        <v>4.5234673069827133E-2</v>
      </c>
      <c r="BR149" s="83">
        <f t="shared" si="479"/>
        <v>4.2145163240031286E-2</v>
      </c>
      <c r="BS149" s="83">
        <f t="shared" si="479"/>
        <v>7.8425125194393888E-2</v>
      </c>
      <c r="BT149" s="83">
        <f t="shared" si="479"/>
        <v>7.6250411501877127E-2</v>
      </c>
      <c r="BU149" s="83">
        <f t="shared" si="479"/>
        <v>9.1054596273169267E-2</v>
      </c>
      <c r="BV149" s="83">
        <f t="shared" si="479"/>
        <v>5.03853265861657E-2</v>
      </c>
      <c r="BW149" s="83">
        <f t="shared" si="479"/>
        <v>8.5426279450581899E-2</v>
      </c>
      <c r="BX149" s="83">
        <f t="shared" si="479"/>
        <v>4.7768203840371434E-2</v>
      </c>
      <c r="BY149" s="83">
        <f t="shared" si="479"/>
        <v>5.6331978273508491E-2</v>
      </c>
      <c r="BZ149" s="83">
        <f t="shared" si="479"/>
        <v>5.6978294421462239E-2</v>
      </c>
      <c r="CA149" s="83">
        <f t="shared" si="479"/>
        <v>5.6769255187147913E-2</v>
      </c>
      <c r="CB149" s="83">
        <f t="shared" si="479"/>
        <v>6.1010350820766356E-2</v>
      </c>
      <c r="CC149" s="83">
        <f t="shared" si="479"/>
        <v>4.8436944528618089E-2</v>
      </c>
      <c r="CD149" s="83">
        <f t="shared" si="479"/>
        <v>3.2590797985000752E-2</v>
      </c>
      <c r="CE149" s="83">
        <f t="shared" si="479"/>
        <v>3.6513616803954381E-2</v>
      </c>
      <c r="CF149" s="83">
        <f t="shared" si="479"/>
        <v>4.1634929475280469E-2</v>
      </c>
      <c r="CG149" s="83">
        <f t="shared" si="479"/>
        <v>4.4627791000072685E-2</v>
      </c>
      <c r="CH149" s="83">
        <f t="shared" si="479"/>
        <v>5.5821571584526122E-2</v>
      </c>
      <c r="CI149" s="83">
        <f t="shared" si="479"/>
        <v>4.6125297366031527E-2</v>
      </c>
      <c r="CJ149" s="83">
        <f t="shared" si="479"/>
        <v>4.2344810694201943E-2</v>
      </c>
      <c r="CK149" s="83">
        <f t="shared" si="479"/>
        <v>5.0924086045374052E-2</v>
      </c>
      <c r="CL149" s="83">
        <f t="shared" si="479"/>
        <v>4.8478012226049146E-2</v>
      </c>
      <c r="CM149" s="83">
        <f t="shared" si="479"/>
        <v>5.036597753111563E-2</v>
      </c>
      <c r="CN149" s="83">
        <f t="shared" si="479"/>
        <v>5.5062048910778517E-2</v>
      </c>
      <c r="CO149" s="83">
        <f t="shared" si="479"/>
        <v>5.3759840083852276E-2</v>
      </c>
      <c r="CP149" s="83">
        <f t="shared" si="479"/>
        <v>5.6205408479054163E-2</v>
      </c>
      <c r="CQ149" s="83">
        <f t="shared" si="479"/>
        <v>5.5391233601985938E-2</v>
      </c>
      <c r="CR149" s="24">
        <f t="shared" si="479"/>
        <v>1.3061742807203841E-2</v>
      </c>
      <c r="CS149" s="24">
        <f t="shared" si="479"/>
        <v>9.2249213215209128E-3</v>
      </c>
      <c r="CT149" s="24">
        <f t="shared" si="479"/>
        <v>1.0600948967908317E-2</v>
      </c>
      <c r="CU149" s="24">
        <f t="shared" si="479"/>
        <v>6.0880396057284097E-2</v>
      </c>
      <c r="CV149" s="24">
        <f t="shared" si="479"/>
        <v>8.6324792755224835E-3</v>
      </c>
      <c r="CW149" s="24">
        <f t="shared" si="479"/>
        <v>6.2825172975068018E-3</v>
      </c>
      <c r="CX149" s="24">
        <f t="shared" si="479"/>
        <v>5.2099067481622172E-2</v>
      </c>
      <c r="CY149" s="24">
        <f t="shared" si="479"/>
        <v>5.4404946668733814E-2</v>
      </c>
      <c r="CZ149" s="24">
        <f t="shared" si="479"/>
        <v>1.1992896079347608E-2</v>
      </c>
      <c r="DA149" s="24">
        <f t="shared" si="479"/>
        <v>5.8054321952158462E-3</v>
      </c>
      <c r="DB149" s="24">
        <f t="shared" si="479"/>
        <v>5.3136248535452638E-2</v>
      </c>
      <c r="DC149" s="26">
        <f t="shared" si="478"/>
        <v>5.3566857282852758E-2</v>
      </c>
      <c r="DD149" s="26">
        <f t="shared" si="478"/>
        <v>6.8156104003436704E-2</v>
      </c>
      <c r="DE149" s="26">
        <f t="shared" si="478"/>
        <v>6.7456499622414873E-2</v>
      </c>
      <c r="DF149" s="26">
        <f t="shared" si="478"/>
        <v>5.5515518559096283E-2</v>
      </c>
      <c r="DG149" s="26">
        <f t="shared" si="478"/>
        <v>5.5871026058669164E-2</v>
      </c>
      <c r="DH149" s="26">
        <f t="shared" si="478"/>
        <v>5.5502623370672924E-2</v>
      </c>
      <c r="DI149" s="26">
        <f t="shared" si="478"/>
        <v>5.2629577746866156E-2</v>
      </c>
      <c r="DJ149" s="26">
        <f t="shared" si="478"/>
        <v>5.4521543363882222E-2</v>
      </c>
      <c r="DK149" s="26">
        <f t="shared" si="478"/>
        <v>5.3525795561468456E-2</v>
      </c>
      <c r="DL149" s="26">
        <f t="shared" si="478"/>
        <v>5.576741748168456E-2</v>
      </c>
      <c r="DM149" s="26">
        <f t="shared" si="478"/>
        <v>6.1139701007379928E-2</v>
      </c>
      <c r="DN149" s="26">
        <f t="shared" si="478"/>
        <v>6.0753656423234416E-2</v>
      </c>
      <c r="DO149" s="26">
        <f t="shared" si="478"/>
        <v>5.4369276005874163E-2</v>
      </c>
      <c r="DP149" s="26">
        <f t="shared" si="478"/>
        <v>5.3870904455690365E-2</v>
      </c>
      <c r="DQ149" s="26">
        <v>5.5415220127982341E-2</v>
      </c>
      <c r="DR149" s="26">
        <v>5.9537651974883858E-2</v>
      </c>
      <c r="DS149" s="26">
        <v>7.6831881801538771E-2</v>
      </c>
      <c r="DT149" s="26">
        <v>6.410375529660732E-2</v>
      </c>
      <c r="DU149" s="26">
        <v>6.2713347841331091E-2</v>
      </c>
      <c r="DV149" s="26">
        <v>6.0870371391612929E-2</v>
      </c>
      <c r="DW149" s="26">
        <f t="shared" si="478"/>
        <v>0.15069278096284811</v>
      </c>
      <c r="DX149" s="26">
        <f t="shared" si="478"/>
        <v>9.724593858628007E-2</v>
      </c>
      <c r="DY149" s="26">
        <f t="shared" si="478"/>
        <v>0.12868159052756847</v>
      </c>
      <c r="DZ149" s="26">
        <f t="shared" ref="DZ149:EQ153" si="480">DZ134</f>
        <v>5.0862724241548238E-2</v>
      </c>
      <c r="EA149" s="26">
        <f t="shared" si="480"/>
        <v>0.13612289873594369</v>
      </c>
      <c r="EB149" s="26">
        <f t="shared" si="480"/>
        <v>5.0135877503184378E-2</v>
      </c>
      <c r="EC149" s="26">
        <f t="shared" si="480"/>
        <v>7.3829484899090414E-2</v>
      </c>
      <c r="ED149" s="26">
        <f t="shared" si="480"/>
        <v>8.0806039909946337E-2</v>
      </c>
      <c r="EE149" s="26">
        <f t="shared" si="480"/>
        <v>8.6681519030718676E-2</v>
      </c>
      <c r="EF149" s="26">
        <f t="shared" si="480"/>
        <v>8.2324034711271213E-2</v>
      </c>
      <c r="EG149" s="26">
        <f t="shared" si="480"/>
        <v>0.13162718909337034</v>
      </c>
      <c r="EH149" s="26">
        <f t="shared" si="480"/>
        <v>3.958537080850618E-2</v>
      </c>
      <c r="EI149" s="26">
        <f t="shared" si="480"/>
        <v>3.101130936847141E-2</v>
      </c>
      <c r="EJ149" s="26">
        <f t="shared" si="480"/>
        <v>7.5805023525313889E-2</v>
      </c>
      <c r="EK149" s="26">
        <f t="shared" si="480"/>
        <v>7.1961606588529181E-2</v>
      </c>
      <c r="EL149" s="26">
        <f t="shared" si="480"/>
        <v>6.2815073163312488E-2</v>
      </c>
      <c r="EM149" s="26">
        <f t="shared" si="480"/>
        <v>8.7013446339098507E-2</v>
      </c>
      <c r="EN149" s="26">
        <f t="shared" si="480"/>
        <v>7.8933043803665143E-2</v>
      </c>
      <c r="EO149" s="26">
        <f t="shared" si="480"/>
        <v>7.7291121372337554E-2</v>
      </c>
      <c r="EP149" s="26">
        <f t="shared" si="480"/>
        <v>8.2687371508685659E-2</v>
      </c>
      <c r="EQ149" s="26">
        <f t="shared" si="480"/>
        <v>0.10589340541076078</v>
      </c>
      <c r="ER149" s="27">
        <v>1.9406312488153402E-2</v>
      </c>
      <c r="ES149" s="27">
        <v>1.7389612032149747E-2</v>
      </c>
      <c r="ET149" s="27">
        <v>1.7597990291179727E-2</v>
      </c>
      <c r="EU149" s="27">
        <v>3.2551212426592667E-2</v>
      </c>
      <c r="EV149" s="27">
        <v>2.0416943843445359E-2</v>
      </c>
      <c r="EW149" s="27">
        <v>1.5796346574308846E-2</v>
      </c>
      <c r="EX149" s="27">
        <v>4.3451355924237135E-2</v>
      </c>
      <c r="EY149" s="27">
        <v>1.4068918001206864E-2</v>
      </c>
      <c r="EZ149" s="27">
        <v>1.251687972198046E-2</v>
      </c>
      <c r="FA149" s="27">
        <v>1.7978556630888091E-2</v>
      </c>
      <c r="FB149" s="27">
        <v>2.0092464298365476E-2</v>
      </c>
      <c r="FC149" s="27">
        <v>1.8144121712098282E-2</v>
      </c>
      <c r="FD149" s="27">
        <v>1.6392069713299984E-2</v>
      </c>
      <c r="FE149" s="27">
        <v>2.224385794606891E-2</v>
      </c>
      <c r="FF149" s="27">
        <v>1.8834708827826938E-2</v>
      </c>
      <c r="FG149" s="27">
        <v>3.4091423611646861E-2</v>
      </c>
      <c r="FH149" s="27">
        <v>2.186603660485506E-2</v>
      </c>
      <c r="FI149" s="27">
        <v>1.9438525799391041E-2</v>
      </c>
      <c r="FJ149" s="27">
        <v>1.4374672184882789E-2</v>
      </c>
      <c r="FK149" s="27">
        <v>2.2272749367832984E-2</v>
      </c>
      <c r="FL149" s="27">
        <v>1.7808978013151264E-2</v>
      </c>
      <c r="FM149" s="27">
        <v>7.1324786028118667E-3</v>
      </c>
      <c r="FN149" s="27">
        <v>2.1927544604278624E-2</v>
      </c>
      <c r="FO149" s="27">
        <v>1.9744440997723482E-2</v>
      </c>
      <c r="FP149" s="27">
        <v>1.7606481534900388E-2</v>
      </c>
      <c r="FQ149" s="27">
        <v>1.8793676776041254E-2</v>
      </c>
      <c r="FR149" s="27">
        <v>2.2598802273087526E-2</v>
      </c>
      <c r="FS149" s="27">
        <v>4.2623979051697153E-2</v>
      </c>
      <c r="FT149" s="27">
        <v>2.4561224839709118E-2</v>
      </c>
      <c r="FU149" s="27">
        <v>4.6120527270131301E-2</v>
      </c>
      <c r="FV149" s="27">
        <f>FV134</f>
        <v>1.4502217603136433E-2</v>
      </c>
      <c r="FW149" s="27">
        <f t="shared" ref="FW149:GY153" si="481">FW134</f>
        <v>1.4433645608880665E-2</v>
      </c>
      <c r="FX149" s="27">
        <f t="shared" si="481"/>
        <v>1.8163973542382354E-2</v>
      </c>
      <c r="FY149" s="27">
        <f t="shared" si="481"/>
        <v>2.4651427476179259E-2</v>
      </c>
      <c r="FZ149" s="27">
        <f t="shared" si="481"/>
        <v>2.0472004520902518E-2</v>
      </c>
      <c r="GA149" s="27">
        <f t="shared" si="481"/>
        <v>2.289991806265786E-2</v>
      </c>
      <c r="GB149" s="27">
        <f t="shared" si="481"/>
        <v>2.6691687769951053E-2</v>
      </c>
      <c r="GC149" s="27">
        <f t="shared" si="481"/>
        <v>1.2488272046090947E-2</v>
      </c>
      <c r="GD149" s="27">
        <f t="shared" si="481"/>
        <v>1.4531654507114418E-2</v>
      </c>
      <c r="GE149" s="27">
        <f t="shared" si="481"/>
        <v>1.0765041384695976E-2</v>
      </c>
      <c r="GF149" s="27">
        <f t="shared" si="481"/>
        <v>1.4496365030234106E-2</v>
      </c>
      <c r="GG149" s="27">
        <f t="shared" si="481"/>
        <v>1.6620441650507561E-2</v>
      </c>
      <c r="GH149" s="27">
        <f t="shared" si="481"/>
        <v>1.6281027099025142E-2</v>
      </c>
      <c r="GI149" s="27">
        <f t="shared" si="481"/>
        <v>1.6486383847357056E-2</v>
      </c>
      <c r="GJ149" s="27">
        <f t="shared" si="481"/>
        <v>2.28258962178076E-2</v>
      </c>
      <c r="GK149" s="27">
        <f t="shared" si="481"/>
        <v>2.9615927566867283E-2</v>
      </c>
      <c r="GL149" s="27">
        <f t="shared" si="481"/>
        <v>1.9346656468688193E-2</v>
      </c>
      <c r="GM149" s="27">
        <f t="shared" si="481"/>
        <v>2.7839644243952275E-2</v>
      </c>
      <c r="GN149" s="27">
        <f t="shared" si="481"/>
        <v>1.5828528020155462E-2</v>
      </c>
      <c r="GO149" s="27">
        <f t="shared" si="481"/>
        <v>2.8840971087767859E-2</v>
      </c>
      <c r="GP149" s="27">
        <f t="shared" si="481"/>
        <v>2.7105078588582996E-2</v>
      </c>
      <c r="GQ149" s="27">
        <f t="shared" si="481"/>
        <v>2.080821597334833E-2</v>
      </c>
      <c r="GR149" s="27">
        <f t="shared" si="481"/>
        <v>1.5353284881722096E-2</v>
      </c>
      <c r="GS149" s="27">
        <f t="shared" si="481"/>
        <v>1.4532767604541036E-2</v>
      </c>
      <c r="GT149" s="27">
        <f t="shared" si="481"/>
        <v>1.60789989580176E-2</v>
      </c>
      <c r="GU149" s="27">
        <f t="shared" si="481"/>
        <v>1.2679358959869975E-2</v>
      </c>
      <c r="GV149" s="27">
        <f t="shared" si="481"/>
        <v>3.9255769136013342E-2</v>
      </c>
      <c r="GW149" s="27">
        <f t="shared" si="481"/>
        <v>2.1581332586384522E-2</v>
      </c>
      <c r="GX149" s="27">
        <f t="shared" si="481"/>
        <v>2.0776830435488461E-2</v>
      </c>
      <c r="GY149" s="27">
        <f t="shared" si="481"/>
        <v>3.5925790363144819E-2</v>
      </c>
      <c r="GZ149" s="27">
        <f>GZ134</f>
        <v>1.954453741004283E-2</v>
      </c>
      <c r="HA149" s="27">
        <f t="shared" ref="HA149:IS153" si="482">HA134</f>
        <v>3.9333126231100558E-2</v>
      </c>
      <c r="HB149" s="27">
        <f t="shared" si="482"/>
        <v>4.6124405747408663E-2</v>
      </c>
      <c r="HC149" s="27">
        <f t="shared" si="482"/>
        <v>1.0477288172412313E-2</v>
      </c>
      <c r="HD149" s="27">
        <f t="shared" si="482"/>
        <v>1.574796019377335E-2</v>
      </c>
      <c r="HE149" s="27">
        <f t="shared" si="482"/>
        <v>1.4420065696274357E-2</v>
      </c>
      <c r="HF149" s="27">
        <f t="shared" si="482"/>
        <v>1.4558004422373892E-2</v>
      </c>
      <c r="HG149" s="27">
        <f t="shared" si="482"/>
        <v>1.4743639218604915E-2</v>
      </c>
      <c r="HH149" s="27">
        <f t="shared" si="482"/>
        <v>1.6499288176533594E-2</v>
      </c>
      <c r="HI149" s="27">
        <f t="shared" si="482"/>
        <v>4.2623979051697153E-2</v>
      </c>
      <c r="HJ149" s="27">
        <f t="shared" si="482"/>
        <v>2.4561224839709118E-2</v>
      </c>
      <c r="HK149" s="27">
        <f t="shared" si="482"/>
        <v>7.0535966555576451E-2</v>
      </c>
      <c r="HL149" s="27">
        <f t="shared" si="482"/>
        <v>1.6138221189429963E-2</v>
      </c>
      <c r="HM149" s="27">
        <f t="shared" si="482"/>
        <v>3.5769197823791878E-2</v>
      </c>
      <c r="HN149" s="27">
        <f t="shared" si="482"/>
        <v>1.4118553175390991E-2</v>
      </c>
      <c r="HO149" s="27">
        <f t="shared" si="482"/>
        <v>1.5710130424782906E-2</v>
      </c>
      <c r="HP149" s="27">
        <f t="shared" si="482"/>
        <v>2.1225506649221477E-2</v>
      </c>
      <c r="HQ149" s="27">
        <f t="shared" si="482"/>
        <v>1.7624178580604645E-2</v>
      </c>
      <c r="HR149" s="27">
        <f t="shared" si="482"/>
        <v>1.4174879809749841E-2</v>
      </c>
      <c r="HS149" s="27">
        <f t="shared" si="482"/>
        <v>1.7806599976512072E-2</v>
      </c>
      <c r="HT149" s="27">
        <f t="shared" si="482"/>
        <v>1.4291660209797668E-2</v>
      </c>
      <c r="HU149" s="27">
        <f t="shared" si="482"/>
        <v>1.5983904304257984E-2</v>
      </c>
      <c r="HV149" s="27">
        <f t="shared" si="482"/>
        <v>3.5969638827983541E-2</v>
      </c>
      <c r="HW149" s="27">
        <f t="shared" si="482"/>
        <v>4.3391556485987318E-2</v>
      </c>
      <c r="HX149" s="27">
        <f t="shared" si="482"/>
        <v>1.2167774946583032E-2</v>
      </c>
      <c r="HY149" s="27">
        <f t="shared" si="482"/>
        <v>1.2274459003844768E-2</v>
      </c>
      <c r="HZ149" s="27">
        <f t="shared" si="482"/>
        <v>2.2598802273087526E-2</v>
      </c>
      <c r="IA149" s="27">
        <f t="shared" si="482"/>
        <v>1.2278107573706684E-2</v>
      </c>
      <c r="IB149" s="27">
        <f t="shared" si="482"/>
        <v>1.0529901905122893E-2</v>
      </c>
      <c r="IC149" s="27">
        <f t="shared" si="482"/>
        <v>1.2802317810970769E-2</v>
      </c>
      <c r="ID149" s="27">
        <f t="shared" si="482"/>
        <v>1.7606481534900388E-2</v>
      </c>
      <c r="IE149" s="27">
        <f t="shared" si="482"/>
        <v>1.220855439133945E-2</v>
      </c>
      <c r="IF149" s="27">
        <f t="shared" si="482"/>
        <v>2.605005578754312E-2</v>
      </c>
      <c r="IG149" s="27">
        <f t="shared" si="482"/>
        <v>1.2250767832784998E-2</v>
      </c>
      <c r="IH149" s="27">
        <f t="shared" si="482"/>
        <v>1.3883530922048514E-2</v>
      </c>
      <c r="II149" s="27">
        <f t="shared" si="482"/>
        <v>1.8793676776041254E-2</v>
      </c>
      <c r="IJ149" s="27">
        <f t="shared" si="482"/>
        <v>1.5652049482745952E-2</v>
      </c>
      <c r="IK149" s="27">
        <f t="shared" si="482"/>
        <v>1.42935271703102E-2</v>
      </c>
      <c r="IL149" s="27">
        <f t="shared" si="482"/>
        <v>1.5416993777453057E-2</v>
      </c>
      <c r="IM149" s="27">
        <f t="shared" si="482"/>
        <v>1.7816967118149004E-2</v>
      </c>
      <c r="IN149" s="27">
        <f t="shared" si="482"/>
        <v>1.41046596169562E-2</v>
      </c>
      <c r="IO149" s="27">
        <f t="shared" si="482"/>
        <v>2.0704596642544308E-2</v>
      </c>
      <c r="IP149" s="27">
        <f t="shared" si="482"/>
        <v>1.3968829888824618E-2</v>
      </c>
      <c r="IQ149" s="27">
        <f t="shared" si="482"/>
        <v>1.3802243793681706E-2</v>
      </c>
      <c r="IR149" s="27">
        <f t="shared" si="482"/>
        <v>1.581055002915099E-2</v>
      </c>
      <c r="IS149" s="27">
        <f t="shared" si="482"/>
        <v>1.2370624774158281E-2</v>
      </c>
      <c r="IT149" s="27">
        <f>IT134</f>
        <v>2.1294181693674377E-2</v>
      </c>
      <c r="IU149" s="27">
        <f t="shared" ref="IU149:JJ153" si="483">IU134</f>
        <v>2.5326000774866537E-2</v>
      </c>
      <c r="IV149" s="27">
        <f t="shared" si="483"/>
        <v>2.7066635215392171E-2</v>
      </c>
      <c r="IW149" s="27">
        <f t="shared" si="483"/>
        <v>3.178058823365465E-2</v>
      </c>
      <c r="IX149" s="27">
        <f t="shared" si="483"/>
        <v>3.8297846605011489E-2</v>
      </c>
      <c r="IY149" s="27">
        <f t="shared" si="483"/>
        <v>2.0667181611528626E-2</v>
      </c>
      <c r="IZ149" s="27">
        <f t="shared" si="483"/>
        <v>1.0265086960880921E-2</v>
      </c>
      <c r="JA149" s="27">
        <f t="shared" si="483"/>
        <v>1.9162707045517837E-2</v>
      </c>
      <c r="JB149" s="27">
        <f t="shared" si="483"/>
        <v>2.5057388225906658E-2</v>
      </c>
      <c r="JC149" s="27">
        <f t="shared" si="483"/>
        <v>1.3863682094401858E-2</v>
      </c>
      <c r="JD149" s="27">
        <f t="shared" si="483"/>
        <v>1.8784791990585241E-2</v>
      </c>
      <c r="JE149" s="27">
        <f t="shared" si="483"/>
        <v>1.5981194695367917E-2</v>
      </c>
      <c r="JF149" s="27">
        <f t="shared" si="483"/>
        <v>1.3961785342349651E-2</v>
      </c>
      <c r="JG149" s="27">
        <f t="shared" si="483"/>
        <v>2.7415334010299029E-2</v>
      </c>
      <c r="JH149" s="27">
        <f t="shared" si="483"/>
        <v>2.4872442639186716E-2</v>
      </c>
      <c r="JI149" s="27">
        <f t="shared" si="483"/>
        <v>2.4703775320696123E-2</v>
      </c>
      <c r="JJ149" s="27">
        <f t="shared" si="483"/>
        <v>1.5690978866106382E-2</v>
      </c>
      <c r="JK149" s="27">
        <f>JK134</f>
        <v>0</v>
      </c>
      <c r="JL149" s="27">
        <f t="shared" ref="JL149:LS153" si="484">JL134</f>
        <v>1.3961120456669496E-2</v>
      </c>
      <c r="JM149" s="27">
        <f t="shared" si="484"/>
        <v>0</v>
      </c>
      <c r="JN149" s="27">
        <f t="shared" si="484"/>
        <v>1.0573770822936408E-2</v>
      </c>
      <c r="JO149" s="27">
        <f t="shared" si="484"/>
        <v>1.8914370435742716E-2</v>
      </c>
      <c r="JP149" s="27">
        <f t="shared" si="484"/>
        <v>0</v>
      </c>
      <c r="JQ149" s="27">
        <f t="shared" si="484"/>
        <v>0</v>
      </c>
      <c r="JR149" s="27">
        <f t="shared" si="484"/>
        <v>0</v>
      </c>
      <c r="JS149" s="27">
        <f t="shared" si="484"/>
        <v>0</v>
      </c>
      <c r="JT149" s="27">
        <f t="shared" si="484"/>
        <v>0</v>
      </c>
      <c r="JU149" s="27">
        <f t="shared" si="484"/>
        <v>0</v>
      </c>
      <c r="JV149" s="27">
        <f t="shared" si="484"/>
        <v>0</v>
      </c>
      <c r="JW149" s="27">
        <f t="shared" si="484"/>
        <v>0</v>
      </c>
      <c r="JX149" s="27">
        <f t="shared" si="484"/>
        <v>0</v>
      </c>
      <c r="JY149" s="27">
        <f t="shared" si="484"/>
        <v>0</v>
      </c>
      <c r="JZ149" s="27">
        <f t="shared" si="484"/>
        <v>0</v>
      </c>
      <c r="KA149" s="27">
        <f t="shared" si="484"/>
        <v>0</v>
      </c>
      <c r="KB149" s="27">
        <f t="shared" si="484"/>
        <v>0</v>
      </c>
      <c r="KC149" s="27">
        <f t="shared" si="484"/>
        <v>0</v>
      </c>
      <c r="KD149" s="27">
        <f t="shared" si="484"/>
        <v>1.6826096564069568E-2</v>
      </c>
      <c r="KE149" s="27">
        <f t="shared" si="484"/>
        <v>1.4138262679278651E-2</v>
      </c>
      <c r="KF149" s="27">
        <f t="shared" si="484"/>
        <v>0</v>
      </c>
      <c r="KG149" s="27">
        <f t="shared" si="484"/>
        <v>2.5657366618506657E-2</v>
      </c>
      <c r="KH149" s="27">
        <f t="shared" si="484"/>
        <v>0</v>
      </c>
      <c r="KI149" s="27">
        <f t="shared" si="484"/>
        <v>0</v>
      </c>
      <c r="KJ149" s="27">
        <f t="shared" si="484"/>
        <v>0</v>
      </c>
      <c r="KK149" s="27">
        <f t="shared" si="484"/>
        <v>0</v>
      </c>
      <c r="KL149" s="27">
        <f t="shared" si="484"/>
        <v>4.0220293052273932E-2</v>
      </c>
      <c r="KM149" s="238">
        <f t="shared" si="484"/>
        <v>0</v>
      </c>
      <c r="KN149" s="238">
        <f t="shared" si="484"/>
        <v>0</v>
      </c>
      <c r="KO149" s="239">
        <f t="shared" si="484"/>
        <v>0</v>
      </c>
      <c r="KP149" s="239">
        <f t="shared" si="484"/>
        <v>1.0156779843174471E-2</v>
      </c>
      <c r="KQ149" s="239">
        <f t="shared" si="484"/>
        <v>2.6239151337960127E-2</v>
      </c>
      <c r="KR149" s="239">
        <f t="shared" si="484"/>
        <v>2.020716137528121E-2</v>
      </c>
      <c r="KS149" s="239">
        <f t="shared" si="484"/>
        <v>1.40654530654687E-2</v>
      </c>
      <c r="KT149" s="239">
        <f t="shared" si="484"/>
        <v>1.1975972291381152E-2</v>
      </c>
      <c r="KU149" s="239">
        <f t="shared" si="484"/>
        <v>3.7547905663082783E-2</v>
      </c>
      <c r="KV149" s="239">
        <f t="shared" si="484"/>
        <v>1.2312093383607128E-2</v>
      </c>
      <c r="KW149" s="239">
        <f t="shared" si="484"/>
        <v>2.7193215568837966E-2</v>
      </c>
      <c r="KX149" s="239">
        <f t="shared" si="484"/>
        <v>3.1435970039120777E-2</v>
      </c>
      <c r="KY149" s="239">
        <f t="shared" si="484"/>
        <v>3.7865812635874067E-2</v>
      </c>
      <c r="KZ149" s="239">
        <f t="shared" si="484"/>
        <v>3.1809721672643718E-2</v>
      </c>
      <c r="LA149" s="239">
        <f t="shared" si="484"/>
        <v>3.7227213887441921E-2</v>
      </c>
      <c r="LB149" s="239">
        <f t="shared" si="484"/>
        <v>2.2558828696966311E-2</v>
      </c>
      <c r="LC149" s="239">
        <f t="shared" si="484"/>
        <v>2.2338420085469279E-2</v>
      </c>
      <c r="LD149" s="239">
        <f t="shared" si="484"/>
        <v>3.0777458814320948E-2</v>
      </c>
      <c r="LE149" s="239">
        <f t="shared" si="484"/>
        <v>1.7946250012129135E-2</v>
      </c>
      <c r="LF149" s="239">
        <f t="shared" si="484"/>
        <v>3.0691128976286938E-2</v>
      </c>
      <c r="LG149" s="239">
        <f t="shared" si="484"/>
        <v>0</v>
      </c>
      <c r="LH149" s="239">
        <f t="shared" si="484"/>
        <v>0</v>
      </c>
      <c r="LI149" s="239">
        <f t="shared" si="484"/>
        <v>1.9253280470631299E-2</v>
      </c>
      <c r="LJ149" s="239">
        <f t="shared" si="484"/>
        <v>8.9559478030672851E-2</v>
      </c>
      <c r="LK149" s="239">
        <f t="shared" si="484"/>
        <v>0</v>
      </c>
      <c r="LL149" s="239">
        <f t="shared" si="484"/>
        <v>5.090369181968913E-2</v>
      </c>
      <c r="LM149" s="240">
        <f t="shared" si="484"/>
        <v>0</v>
      </c>
      <c r="LN149" s="240">
        <f t="shared" si="484"/>
        <v>0</v>
      </c>
      <c r="LO149" s="240">
        <f t="shared" si="484"/>
        <v>0</v>
      </c>
      <c r="LP149" s="240">
        <f t="shared" si="484"/>
        <v>0</v>
      </c>
      <c r="LQ149" s="240">
        <f t="shared" si="484"/>
        <v>0</v>
      </c>
      <c r="LR149" s="240">
        <f t="shared" si="484"/>
        <v>0</v>
      </c>
      <c r="LS149" s="240">
        <f t="shared" si="484"/>
        <v>0</v>
      </c>
      <c r="LT149" s="127">
        <f>LT134</f>
        <v>2.1500279285260219E-2</v>
      </c>
      <c r="LU149" s="127">
        <f t="shared" ref="LU149:NE153" si="485">LU134</f>
        <v>1.7325340081740064E-2</v>
      </c>
      <c r="LV149" s="127">
        <f t="shared" si="485"/>
        <v>1.2248979149585074E-2</v>
      </c>
      <c r="LW149" s="127">
        <f t="shared" si="485"/>
        <v>2.4655755259635766E-2</v>
      </c>
      <c r="LX149" s="127">
        <f t="shared" si="485"/>
        <v>1.5664327380715975E-2</v>
      </c>
      <c r="LY149" s="127">
        <f t="shared" si="485"/>
        <v>8.6883617889605743E-3</v>
      </c>
      <c r="LZ149" s="127">
        <f t="shared" si="485"/>
        <v>2.5221927837135099E-2</v>
      </c>
      <c r="MA149" s="127">
        <f t="shared" si="485"/>
        <v>2.1697016046474466E-2</v>
      </c>
      <c r="MB149" s="127">
        <f t="shared" si="485"/>
        <v>3.1978382810269053E-2</v>
      </c>
      <c r="MC149" s="127">
        <f t="shared" si="485"/>
        <v>1.9317722965193591E-2</v>
      </c>
      <c r="MD149" s="127">
        <f t="shared" si="485"/>
        <v>1.1946415891930819E-2</v>
      </c>
      <c r="ME149" s="127">
        <f t="shared" si="485"/>
        <v>1.7322281259188509E-2</v>
      </c>
      <c r="MF149" s="127">
        <f t="shared" si="485"/>
        <v>1.8854203915986242E-2</v>
      </c>
      <c r="MG149" s="127">
        <f t="shared" si="485"/>
        <v>2.073000825585675E-2</v>
      </c>
      <c r="MH149" s="127">
        <f t="shared" si="485"/>
        <v>2.3002394115971346E-2</v>
      </c>
      <c r="MI149" s="127">
        <f t="shared" si="485"/>
        <v>2.0592837879916788E-2</v>
      </c>
      <c r="MJ149" s="127">
        <f t="shared" si="485"/>
        <v>3.6094500588817066E-2</v>
      </c>
      <c r="MK149" s="127">
        <f t="shared" si="485"/>
        <v>2.5744295755476262E-2</v>
      </c>
      <c r="ML149" s="127">
        <f t="shared" si="485"/>
        <v>3.6502933641623832E-2</v>
      </c>
      <c r="MM149" s="127">
        <f t="shared" si="485"/>
        <v>3.4289506245768306E-2</v>
      </c>
      <c r="MN149" s="127">
        <f t="shared" si="485"/>
        <v>2.8921300134924492E-2</v>
      </c>
      <c r="MO149" s="127">
        <f t="shared" si="485"/>
        <v>2.5570322982476398E-2</v>
      </c>
      <c r="MP149" s="127">
        <f t="shared" si="485"/>
        <v>1.5870665303726918E-2</v>
      </c>
      <c r="MQ149" s="127">
        <f t="shared" si="485"/>
        <v>1.5957331969145151E-2</v>
      </c>
      <c r="MR149" s="127">
        <f t="shared" si="485"/>
        <v>2.4820966307578577E-2</v>
      </c>
      <c r="MS149" s="127">
        <f t="shared" si="485"/>
        <v>2.9741318599979041E-2</v>
      </c>
      <c r="MT149" s="127">
        <f t="shared" si="485"/>
        <v>4.0466769910884021E-2</v>
      </c>
      <c r="MU149" s="127">
        <f t="shared" si="485"/>
        <v>3.4062444737034576E-2</v>
      </c>
      <c r="MV149" s="127">
        <f t="shared" si="485"/>
        <v>3.6201444997662237E-2</v>
      </c>
      <c r="MW149" s="127">
        <f t="shared" si="485"/>
        <v>3.5705504147040136E-2</v>
      </c>
      <c r="MX149" s="127">
        <f t="shared" si="485"/>
        <v>3.3691778292186648E-2</v>
      </c>
      <c r="MY149" s="127">
        <f t="shared" si="485"/>
        <v>3.253708923722716E-2</v>
      </c>
      <c r="MZ149" s="127">
        <f t="shared" si="485"/>
        <v>2.015262898837809E-2</v>
      </c>
      <c r="NA149" s="127">
        <f t="shared" si="485"/>
        <v>1.5881457063690693E-2</v>
      </c>
      <c r="NB149" s="127">
        <f t="shared" si="485"/>
        <v>1.6246513763002287E-2</v>
      </c>
      <c r="NC149" s="127">
        <f t="shared" si="485"/>
        <v>1.9451793174932328E-2</v>
      </c>
      <c r="ND149" s="127">
        <f t="shared" si="485"/>
        <v>2.3529860817342409E-2</v>
      </c>
      <c r="NE149" s="127">
        <f t="shared" si="485"/>
        <v>2.1525428005398035E-2</v>
      </c>
    </row>
    <row r="150" spans="1:369" s="38" customFormat="1">
      <c r="A150" s="24" t="s">
        <v>215</v>
      </c>
      <c r="B150" s="24">
        <f>B135</f>
        <v>5.7408551511994315</v>
      </c>
      <c r="C150" s="24">
        <f t="shared" si="478"/>
        <v>5.303927115940871</v>
      </c>
      <c r="D150" s="24">
        <f t="shared" si="478"/>
        <v>5.1389622466427189</v>
      </c>
      <c r="E150" s="24">
        <f t="shared" si="478"/>
        <v>5.6347016752351342</v>
      </c>
      <c r="F150" s="24">
        <f t="shared" si="478"/>
        <v>4.9168745739093955</v>
      </c>
      <c r="G150" s="24">
        <f t="shared" si="478"/>
        <v>6.0490995360537472</v>
      </c>
      <c r="H150" s="24">
        <f t="shared" si="478"/>
        <v>5.4851639130222525</v>
      </c>
      <c r="I150" s="24">
        <f t="shared" si="478"/>
        <v>5.2026020459913944</v>
      </c>
      <c r="J150" s="24">
        <f t="shared" si="478"/>
        <v>4.9044547371121245</v>
      </c>
      <c r="K150" s="24">
        <f t="shared" si="478"/>
        <v>5.4721637369168015</v>
      </c>
      <c r="L150" s="24">
        <f t="shared" si="478"/>
        <v>5.3177921355104649</v>
      </c>
      <c r="M150" s="24">
        <f t="shared" si="478"/>
        <v>5.5443142064915945</v>
      </c>
      <c r="N150" s="24">
        <f t="shared" si="478"/>
        <v>5.4854536203280944</v>
      </c>
      <c r="O150" s="24">
        <f t="shared" si="478"/>
        <v>5.1521703874101821</v>
      </c>
      <c r="P150" s="24">
        <f t="shared" si="478"/>
        <v>4.8773766273891974</v>
      </c>
      <c r="Q150" s="24">
        <f t="shared" si="478"/>
        <v>4.842574690180264</v>
      </c>
      <c r="R150" s="24">
        <f t="shared" si="478"/>
        <v>5.3384116724325796</v>
      </c>
      <c r="S150" s="24">
        <f t="shared" si="478"/>
        <v>5.2442374451998948</v>
      </c>
      <c r="T150" s="24">
        <f t="shared" si="478"/>
        <v>5.5237567816594551</v>
      </c>
      <c r="U150" s="24">
        <f t="shared" si="478"/>
        <v>6.1048998853448762</v>
      </c>
      <c r="V150" s="24">
        <f t="shared" si="478"/>
        <v>5.3051679922829136</v>
      </c>
      <c r="W150" s="24">
        <f t="shared" si="478"/>
        <v>5.1885014091764612</v>
      </c>
      <c r="X150" s="24">
        <f t="shared" si="478"/>
        <v>4.4750806528514948</v>
      </c>
      <c r="Y150" s="24">
        <f t="shared" si="478"/>
        <v>5.1606780155330023</v>
      </c>
      <c r="Z150" s="24">
        <f t="shared" si="478"/>
        <v>4.1923770119029253</v>
      </c>
      <c r="AA150" s="24">
        <f t="shared" si="478"/>
        <v>4.8297591351264311</v>
      </c>
      <c r="AB150" s="24">
        <f t="shared" si="478"/>
        <v>5.192156936933304</v>
      </c>
      <c r="AC150" s="24">
        <f t="shared" si="478"/>
        <v>5.3926822668081247</v>
      </c>
      <c r="AD150" s="24">
        <f t="shared" si="478"/>
        <v>4.0402015157736857</v>
      </c>
      <c r="AE150" s="24">
        <f t="shared" si="478"/>
        <v>4.6272993255441541</v>
      </c>
      <c r="AF150" s="24">
        <f t="shared" si="478"/>
        <v>5.3929066891756028</v>
      </c>
      <c r="AG150" s="24">
        <f t="shared" si="478"/>
        <v>5.2499672462156131</v>
      </c>
      <c r="AH150" s="24">
        <f t="shared" si="478"/>
        <v>5.2644179510134892</v>
      </c>
      <c r="AI150" s="24">
        <f t="shared" si="478"/>
        <v>5.1212050690581439</v>
      </c>
      <c r="AJ150" s="24">
        <f t="shared" si="478"/>
        <v>5.7957440027985587</v>
      </c>
      <c r="AK150" s="24">
        <f t="shared" si="478"/>
        <v>5.822106574633084</v>
      </c>
      <c r="AL150" s="24">
        <f t="shared" si="478"/>
        <v>5.3492402873150189</v>
      </c>
      <c r="AM150" s="24">
        <f t="shared" si="478"/>
        <v>5.3646670300773867</v>
      </c>
      <c r="AN150" s="24">
        <f t="shared" si="478"/>
        <v>5.0017432889233113</v>
      </c>
      <c r="AO150" s="24">
        <f t="shared" si="478"/>
        <v>5.2601089947911195</v>
      </c>
      <c r="AP150" s="24">
        <f t="shared" si="478"/>
        <v>5.1929022483880249</v>
      </c>
      <c r="AQ150" s="24">
        <f t="shared" si="478"/>
        <v>5.6188127588597343</v>
      </c>
      <c r="AR150" s="24">
        <f t="shared" si="478"/>
        <v>5.4792977366978111</v>
      </c>
      <c r="AS150" s="24">
        <f t="shared" si="478"/>
        <v>5.7175558141849105</v>
      </c>
      <c r="AT150" s="24">
        <f t="shared" si="478"/>
        <v>5.67210380067384</v>
      </c>
      <c r="AU150" s="24">
        <f t="shared" si="478"/>
        <v>5.4323675925458792</v>
      </c>
      <c r="AV150" s="24">
        <f t="shared" si="478"/>
        <v>5.3386892691309287</v>
      </c>
      <c r="AW150" s="24">
        <f t="shared" si="478"/>
        <v>4.2449706639866367</v>
      </c>
      <c r="AX150" s="83">
        <f>AX135</f>
        <v>5.9954516102655253</v>
      </c>
      <c r="AY150" s="83">
        <f t="shared" si="479"/>
        <v>5.8288748871508052</v>
      </c>
      <c r="AZ150" s="83">
        <f t="shared" si="479"/>
        <v>5.8693436092394879</v>
      </c>
      <c r="BA150" s="83">
        <f t="shared" si="479"/>
        <v>5.8653406295599337</v>
      </c>
      <c r="BB150" s="83">
        <f t="shared" si="479"/>
        <v>5.9106920050541483</v>
      </c>
      <c r="BC150" s="83">
        <f t="shared" si="479"/>
        <v>5.9441357504223449</v>
      </c>
      <c r="BD150" s="83">
        <f t="shared" si="479"/>
        <v>5.6610324329777129</v>
      </c>
      <c r="BE150" s="83">
        <f t="shared" si="479"/>
        <v>5.6710156306504684</v>
      </c>
      <c r="BF150" s="83">
        <f t="shared" si="479"/>
        <v>5.6314698579038849</v>
      </c>
      <c r="BG150" s="83">
        <f t="shared" si="479"/>
        <v>6.1312230834892905</v>
      </c>
      <c r="BH150" s="83">
        <f t="shared" si="479"/>
        <v>6.0632738772328389</v>
      </c>
      <c r="BI150" s="83">
        <f t="shared" si="479"/>
        <v>5.6464313771184402</v>
      </c>
      <c r="BJ150" s="83">
        <f t="shared" si="479"/>
        <v>6.0311375729743126</v>
      </c>
      <c r="BK150" s="83">
        <f t="shared" si="479"/>
        <v>5.135977976412617</v>
      </c>
      <c r="BL150" s="83">
        <f t="shared" si="479"/>
        <v>5.5820138157258645</v>
      </c>
      <c r="BM150" s="83">
        <f t="shared" si="479"/>
        <v>5.2101925027884768</v>
      </c>
      <c r="BN150" s="83">
        <f t="shared" si="479"/>
        <v>4.5809971861539811</v>
      </c>
      <c r="BO150" s="83">
        <f t="shared" si="479"/>
        <v>4.9030802640287039</v>
      </c>
      <c r="BP150" s="83">
        <f t="shared" si="479"/>
        <v>4.1896450898637863</v>
      </c>
      <c r="BQ150" s="83">
        <f t="shared" si="479"/>
        <v>4.2639987528675656</v>
      </c>
      <c r="BR150" s="83">
        <f t="shared" si="479"/>
        <v>3.6547369673657553</v>
      </c>
      <c r="BS150" s="83">
        <f t="shared" si="479"/>
        <v>4.6345885133045774</v>
      </c>
      <c r="BT150" s="83">
        <f t="shared" si="479"/>
        <v>4.8833641697808288</v>
      </c>
      <c r="BU150" s="83">
        <f t="shared" si="479"/>
        <v>4.5039579894611279</v>
      </c>
      <c r="BV150" s="83">
        <f t="shared" si="479"/>
        <v>3.8379956967713853</v>
      </c>
      <c r="BW150" s="83">
        <f t="shared" si="479"/>
        <v>4.5925548243400423</v>
      </c>
      <c r="BX150" s="83">
        <f t="shared" si="479"/>
        <v>5.8134184239150448</v>
      </c>
      <c r="BY150" s="83">
        <f t="shared" si="479"/>
        <v>5.8810133715502877</v>
      </c>
      <c r="BZ150" s="83">
        <f t="shared" si="479"/>
        <v>5.8018977574086952</v>
      </c>
      <c r="CA150" s="83">
        <f t="shared" si="479"/>
        <v>5.8267339376522518</v>
      </c>
      <c r="CB150" s="83">
        <f t="shared" si="479"/>
        <v>5.9183078918720584</v>
      </c>
      <c r="CC150" s="83">
        <f t="shared" si="479"/>
        <v>5.3832238862066015</v>
      </c>
      <c r="CD150" s="83">
        <f t="shared" si="479"/>
        <v>5.8478652748495508</v>
      </c>
      <c r="CE150" s="83">
        <f t="shared" si="479"/>
        <v>5.7847354304349166</v>
      </c>
      <c r="CF150" s="83">
        <f t="shared" si="479"/>
        <v>5.8284736141195443</v>
      </c>
      <c r="CG150" s="83">
        <f t="shared" si="479"/>
        <v>5.027724853272705</v>
      </c>
      <c r="CH150" s="83">
        <f t="shared" si="479"/>
        <v>4.7166042142407347</v>
      </c>
      <c r="CI150" s="83">
        <f t="shared" si="479"/>
        <v>5.1036390707705133</v>
      </c>
      <c r="CJ150" s="83">
        <f t="shared" si="479"/>
        <v>5.3746885108867177</v>
      </c>
      <c r="CK150" s="83">
        <f t="shared" si="479"/>
        <v>5.1836203508450227</v>
      </c>
      <c r="CL150" s="83">
        <f t="shared" si="479"/>
        <v>5.1977221418941362</v>
      </c>
      <c r="CM150" s="83">
        <f t="shared" si="479"/>
        <v>5.5161390228806315</v>
      </c>
      <c r="CN150" s="83">
        <f t="shared" si="479"/>
        <v>5.2339824934355805</v>
      </c>
      <c r="CO150" s="83">
        <f t="shared" si="479"/>
        <v>5.0865412961719816</v>
      </c>
      <c r="CP150" s="83">
        <f t="shared" si="479"/>
        <v>5.1052139592856491</v>
      </c>
      <c r="CQ150" s="83">
        <f t="shared" si="479"/>
        <v>5.4173814006807568</v>
      </c>
      <c r="CR150" s="24">
        <f t="shared" si="479"/>
        <v>5.5870974657868624</v>
      </c>
      <c r="CS150" s="24">
        <f t="shared" si="479"/>
        <v>5.5567558704546123</v>
      </c>
      <c r="CT150" s="24">
        <f t="shared" si="479"/>
        <v>5.6589697760692275</v>
      </c>
      <c r="CU150" s="24">
        <f t="shared" si="479"/>
        <v>4.8031084227237235</v>
      </c>
      <c r="CV150" s="24">
        <f t="shared" si="479"/>
        <v>5.2122764388295524</v>
      </c>
      <c r="CW150" s="24">
        <f t="shared" si="479"/>
        <v>5.5006543243847279</v>
      </c>
      <c r="CX150" s="24">
        <f t="shared" si="479"/>
        <v>5.4735810887883511</v>
      </c>
      <c r="CY150" s="24">
        <f t="shared" si="479"/>
        <v>5.6115578567343603</v>
      </c>
      <c r="CZ150" s="24">
        <f t="shared" si="479"/>
        <v>5.4606173768096422</v>
      </c>
      <c r="DA150" s="24">
        <f t="shared" si="479"/>
        <v>5.6744326347260996</v>
      </c>
      <c r="DB150" s="24">
        <f t="shared" si="479"/>
        <v>5.1257519557457707</v>
      </c>
      <c r="DC150" s="26">
        <f t="shared" si="478"/>
        <v>4.0868159713863532</v>
      </c>
      <c r="DD150" s="26">
        <f t="shared" si="478"/>
        <v>2.6878847122284779</v>
      </c>
      <c r="DE150" s="26">
        <f t="shared" si="478"/>
        <v>2.6833846936008907</v>
      </c>
      <c r="DF150" s="26">
        <f t="shared" si="478"/>
        <v>3.8869100341695906</v>
      </c>
      <c r="DG150" s="26">
        <f t="shared" si="478"/>
        <v>3.9475056359841707</v>
      </c>
      <c r="DH150" s="26">
        <f t="shared" si="478"/>
        <v>3.7388646187004708</v>
      </c>
      <c r="DI150" s="26">
        <f t="shared" si="478"/>
        <v>3.5674315302069535</v>
      </c>
      <c r="DJ150" s="26">
        <f t="shared" si="478"/>
        <v>3.4604929474685431</v>
      </c>
      <c r="DK150" s="26">
        <f t="shared" si="478"/>
        <v>3.4514431834303694</v>
      </c>
      <c r="DL150" s="26">
        <f t="shared" si="478"/>
        <v>3.462662687889833</v>
      </c>
      <c r="DM150" s="26">
        <f t="shared" si="478"/>
        <v>2.9412743451980603</v>
      </c>
      <c r="DN150" s="26">
        <f t="shared" si="478"/>
        <v>3.2666530596308427</v>
      </c>
      <c r="DO150" s="26">
        <f t="shared" si="478"/>
        <v>3.6431470444267173</v>
      </c>
      <c r="DP150" s="26">
        <f t="shared" si="478"/>
        <v>3.6080921970109756</v>
      </c>
      <c r="DQ150" s="26">
        <v>3.5811148679424027</v>
      </c>
      <c r="DR150" s="26">
        <v>3.7132378127685981</v>
      </c>
      <c r="DS150" s="26">
        <v>2.9126141387679256</v>
      </c>
      <c r="DT150" s="26">
        <v>3.6387876435871851</v>
      </c>
      <c r="DU150" s="26">
        <v>3.6922821322344621</v>
      </c>
      <c r="DV150" s="26">
        <v>3.628098282908232</v>
      </c>
      <c r="DW150" s="26">
        <f t="shared" si="478"/>
        <v>1.7944366978549231</v>
      </c>
      <c r="DX150" s="26">
        <f t="shared" si="478"/>
        <v>3.6134346938766559</v>
      </c>
      <c r="DY150" s="26">
        <f t="shared" si="478"/>
        <v>2.9876004833426881</v>
      </c>
      <c r="DZ150" s="26">
        <f t="shared" si="480"/>
        <v>3.4812974326749573</v>
      </c>
      <c r="EA150" s="26">
        <f t="shared" si="480"/>
        <v>1.6954952385074835</v>
      </c>
      <c r="EB150" s="26">
        <f t="shared" si="480"/>
        <v>2.4108269052980189</v>
      </c>
      <c r="EC150" s="26">
        <f t="shared" si="480"/>
        <v>1.4043887011784419</v>
      </c>
      <c r="ED150" s="26">
        <f t="shared" si="480"/>
        <v>1.9893535353290699</v>
      </c>
      <c r="EE150" s="26">
        <f t="shared" si="480"/>
        <v>3.7948256723112874</v>
      </c>
      <c r="EF150" s="26">
        <f t="shared" si="480"/>
        <v>1.9726593581170617</v>
      </c>
      <c r="EG150" s="26">
        <f t="shared" si="480"/>
        <v>1.423215991237313</v>
      </c>
      <c r="EH150" s="26">
        <f t="shared" si="480"/>
        <v>5.2126685452265127</v>
      </c>
      <c r="EI150" s="26">
        <f t="shared" si="480"/>
        <v>5.4834643488019523</v>
      </c>
      <c r="EJ150" s="26">
        <f t="shared" si="480"/>
        <v>4.7600501644666524</v>
      </c>
      <c r="EK150" s="26">
        <f t="shared" si="480"/>
        <v>5.0107446434674943</v>
      </c>
      <c r="EL150" s="26">
        <f t="shared" si="480"/>
        <v>4.5870252323958081</v>
      </c>
      <c r="EM150" s="26">
        <f t="shared" si="480"/>
        <v>3.7112452529452358</v>
      </c>
      <c r="EN150" s="26">
        <f t="shared" si="480"/>
        <v>3.7397974705182864</v>
      </c>
      <c r="EO150" s="26">
        <f t="shared" si="480"/>
        <v>3.3776175171008873</v>
      </c>
      <c r="EP150" s="26">
        <f t="shared" si="480"/>
        <v>3.1796290310074666</v>
      </c>
      <c r="EQ150" s="26">
        <f t="shared" si="480"/>
        <v>3.5629644812047792</v>
      </c>
      <c r="ER150" s="27">
        <v>6.1489599360726652</v>
      </c>
      <c r="ES150" s="27">
        <v>6.385432743899818</v>
      </c>
      <c r="ET150" s="27">
        <v>6.6323262141928456</v>
      </c>
      <c r="EU150" s="27">
        <v>5.7299826539515735</v>
      </c>
      <c r="EV150" s="27">
        <v>6.1293866929224681</v>
      </c>
      <c r="EW150" s="27">
        <v>6.401622099348236</v>
      </c>
      <c r="EX150" s="27">
        <v>5.8895240092663643</v>
      </c>
      <c r="EY150" s="27">
        <v>6.2037539769951993</v>
      </c>
      <c r="EZ150" s="27">
        <v>6.4463536775380978</v>
      </c>
      <c r="FA150" s="27">
        <v>6.475101637544868</v>
      </c>
      <c r="FB150" s="27">
        <v>6.285986151302553</v>
      </c>
      <c r="FC150" s="27">
        <v>6.5538944819201728</v>
      </c>
      <c r="FD150" s="27">
        <v>6.2711367526956048</v>
      </c>
      <c r="FE150" s="27">
        <v>6.0365212427298136</v>
      </c>
      <c r="FF150" s="27">
        <v>5.871696641587449</v>
      </c>
      <c r="FG150" s="27">
        <v>5.5598479139411907</v>
      </c>
      <c r="FH150" s="27">
        <v>5.8190993614090205</v>
      </c>
      <c r="FI150" s="27">
        <v>5.9631933492900311</v>
      </c>
      <c r="FJ150" s="27">
        <v>5.9242295456021434</v>
      </c>
      <c r="FK150" s="27">
        <v>5.6490278424863325</v>
      </c>
      <c r="FL150" s="27">
        <v>6.351328515911856</v>
      </c>
      <c r="FM150" s="27">
        <v>6.4314453333687212</v>
      </c>
      <c r="FN150" s="27">
        <v>6.1211593198407392</v>
      </c>
      <c r="FO150" s="27">
        <v>6.1676271099184294</v>
      </c>
      <c r="FP150" s="27">
        <v>6.2977065056437063</v>
      </c>
      <c r="FQ150" s="27">
        <v>6.1322864308006677</v>
      </c>
      <c r="FR150" s="27">
        <v>6.2027168551316745</v>
      </c>
      <c r="FS150" s="27">
        <v>5.9339651413031982</v>
      </c>
      <c r="FT150" s="27">
        <v>6.1693118022317801</v>
      </c>
      <c r="FU150" s="27">
        <v>5.7472824209250941</v>
      </c>
      <c r="FV150" s="27">
        <f>FV135</f>
        <v>6.123582074674041</v>
      </c>
      <c r="FW150" s="27">
        <f t="shared" si="481"/>
        <v>6.1740259339216044</v>
      </c>
      <c r="FX150" s="27">
        <f t="shared" si="481"/>
        <v>6.0814551921829807</v>
      </c>
      <c r="FY150" s="27">
        <f t="shared" si="481"/>
        <v>5.7213125834787339</v>
      </c>
      <c r="FZ150" s="27">
        <f t="shared" si="481"/>
        <v>5.9067630347061195</v>
      </c>
      <c r="GA150" s="27">
        <f t="shared" si="481"/>
        <v>5.5998245499118484</v>
      </c>
      <c r="GB150" s="27">
        <f t="shared" si="481"/>
        <v>5.4133798953132368</v>
      </c>
      <c r="GC150" s="27">
        <f t="shared" si="481"/>
        <v>6.0641889209211444</v>
      </c>
      <c r="GD150" s="27">
        <f t="shared" si="481"/>
        <v>6.0400867032191146</v>
      </c>
      <c r="GE150" s="27">
        <f t="shared" si="481"/>
        <v>6.1175878139096538</v>
      </c>
      <c r="GF150" s="27">
        <f t="shared" si="481"/>
        <v>6.0700749794381785</v>
      </c>
      <c r="GG150" s="27">
        <f t="shared" si="481"/>
        <v>5.9846668171899067</v>
      </c>
      <c r="GH150" s="27">
        <f t="shared" si="481"/>
        <v>6.1490454273607753</v>
      </c>
      <c r="GI150" s="27">
        <f t="shared" si="481"/>
        <v>6.0299073921861677</v>
      </c>
      <c r="GJ150" s="27">
        <f t="shared" si="481"/>
        <v>5.6051621920082466</v>
      </c>
      <c r="GK150" s="27">
        <f t="shared" si="481"/>
        <v>5.2793200604145998</v>
      </c>
      <c r="GL150" s="27">
        <f t="shared" si="481"/>
        <v>5.6158139814057879</v>
      </c>
      <c r="GM150" s="27">
        <f t="shared" si="481"/>
        <v>5.3206583325988674</v>
      </c>
      <c r="GN150" s="27">
        <f t="shared" si="481"/>
        <v>6.0679253498474344</v>
      </c>
      <c r="GO150" s="27">
        <f t="shared" si="481"/>
        <v>5.6420945262311708</v>
      </c>
      <c r="GP150" s="27">
        <f t="shared" si="481"/>
        <v>5.6573996749786764</v>
      </c>
      <c r="GQ150" s="27">
        <f t="shared" si="481"/>
        <v>5.5608959727484368</v>
      </c>
      <c r="GR150" s="27">
        <f t="shared" si="481"/>
        <v>5.7262085608510382</v>
      </c>
      <c r="GS150" s="27">
        <f t="shared" si="481"/>
        <v>5.6184463895868797</v>
      </c>
      <c r="GT150" s="27">
        <f t="shared" si="481"/>
        <v>6.0035559725119834</v>
      </c>
      <c r="GU150" s="27">
        <f t="shared" si="481"/>
        <v>6.0390047302990268</v>
      </c>
      <c r="GV150" s="27">
        <f t="shared" si="481"/>
        <v>4.4661612045981318</v>
      </c>
      <c r="GW150" s="27">
        <f t="shared" si="481"/>
        <v>5.7847756686461711</v>
      </c>
      <c r="GX150" s="27">
        <f t="shared" si="481"/>
        <v>5.8450956039306634</v>
      </c>
      <c r="GY150" s="27">
        <f t="shared" si="481"/>
        <v>5.2805473935033431</v>
      </c>
      <c r="GZ150" s="27">
        <f>GZ135</f>
        <v>6.3272461670783908</v>
      </c>
      <c r="HA150" s="27">
        <f t="shared" si="482"/>
        <v>5.654437831550017</v>
      </c>
      <c r="HB150" s="27">
        <f t="shared" si="482"/>
        <v>5.7477657350933296</v>
      </c>
      <c r="HC150" s="27">
        <f t="shared" si="482"/>
        <v>6.310630122077165</v>
      </c>
      <c r="HD150" s="27">
        <f t="shared" si="482"/>
        <v>6.3419714633724666</v>
      </c>
      <c r="HE150" s="27">
        <f t="shared" si="482"/>
        <v>6.4982040170319584</v>
      </c>
      <c r="HF150" s="27">
        <f t="shared" si="482"/>
        <v>6.7653755856805429</v>
      </c>
      <c r="HG150" s="27">
        <f t="shared" si="482"/>
        <v>6.3228471782292361</v>
      </c>
      <c r="HH150" s="27">
        <f t="shared" si="482"/>
        <v>6.3734698618844892</v>
      </c>
      <c r="HI150" s="27">
        <f t="shared" si="482"/>
        <v>5.9339651413031982</v>
      </c>
      <c r="HJ150" s="27">
        <f t="shared" si="482"/>
        <v>6.1693118022317801</v>
      </c>
      <c r="HK150" s="27">
        <f t="shared" si="482"/>
        <v>6.4532763472762644</v>
      </c>
      <c r="HL150" s="27">
        <f t="shared" si="482"/>
        <v>6.3981297172818685</v>
      </c>
      <c r="HM150" s="27">
        <f t="shared" si="482"/>
        <v>5.4849022459275441</v>
      </c>
      <c r="HN150" s="27">
        <f t="shared" si="482"/>
        <v>6.2939861933724943</v>
      </c>
      <c r="HO150" s="27">
        <f t="shared" si="482"/>
        <v>6.2407005263042619</v>
      </c>
      <c r="HP150" s="27">
        <f t="shared" si="482"/>
        <v>6.320610022006651</v>
      </c>
      <c r="HQ150" s="27">
        <f t="shared" si="482"/>
        <v>6.2978318458348141</v>
      </c>
      <c r="HR150" s="27">
        <f t="shared" si="482"/>
        <v>6.1257182765321847</v>
      </c>
      <c r="HS150" s="27">
        <f t="shared" si="482"/>
        <v>6.0965865844644549</v>
      </c>
      <c r="HT150" s="27">
        <f t="shared" si="482"/>
        <v>6.462352733271282</v>
      </c>
      <c r="HU150" s="27">
        <f t="shared" si="482"/>
        <v>6.4776316818993518</v>
      </c>
      <c r="HV150" s="27">
        <f t="shared" si="482"/>
        <v>5.7442838839544113</v>
      </c>
      <c r="HW150" s="27">
        <f t="shared" si="482"/>
        <v>5.3976655717831212</v>
      </c>
      <c r="HX150" s="27">
        <f t="shared" si="482"/>
        <v>6.398133524636175</v>
      </c>
      <c r="HY150" s="27">
        <f t="shared" si="482"/>
        <v>6.4820108317574281</v>
      </c>
      <c r="HZ150" s="27">
        <f t="shared" si="482"/>
        <v>6.2027168551316745</v>
      </c>
      <c r="IA150" s="27">
        <f t="shared" si="482"/>
        <v>6.4901127812404731</v>
      </c>
      <c r="IB150" s="27">
        <f t="shared" si="482"/>
        <v>6.4998741578923713</v>
      </c>
      <c r="IC150" s="27">
        <f t="shared" si="482"/>
        <v>6.2456613452318912</v>
      </c>
      <c r="ID150" s="27">
        <f t="shared" si="482"/>
        <v>6.2977065056437063</v>
      </c>
      <c r="IE150" s="27">
        <f t="shared" si="482"/>
        <v>6.272211682132828</v>
      </c>
      <c r="IF150" s="27">
        <f t="shared" si="482"/>
        <v>6.1477416305539618</v>
      </c>
      <c r="IG150" s="27">
        <f t="shared" si="482"/>
        <v>6.4232890644113647</v>
      </c>
      <c r="IH150" s="27">
        <f t="shared" si="482"/>
        <v>6.5710760466667857</v>
      </c>
      <c r="II150" s="27">
        <f t="shared" si="482"/>
        <v>6.1322864308006677</v>
      </c>
      <c r="IJ150" s="27">
        <f t="shared" si="482"/>
        <v>6.2513034160596854</v>
      </c>
      <c r="IK150" s="27">
        <f t="shared" si="482"/>
        <v>6.2996513132009824</v>
      </c>
      <c r="IL150" s="27">
        <f t="shared" si="482"/>
        <v>6.2569318790680422</v>
      </c>
      <c r="IM150" s="27">
        <f t="shared" si="482"/>
        <v>6.3322235037787822</v>
      </c>
      <c r="IN150" s="27">
        <f t="shared" si="482"/>
        <v>6.3529670609659075</v>
      </c>
      <c r="IO150" s="27">
        <f t="shared" si="482"/>
        <v>5.9838124497963019</v>
      </c>
      <c r="IP150" s="27">
        <f t="shared" si="482"/>
        <v>6.4485439400531401</v>
      </c>
      <c r="IQ150" s="27">
        <f t="shared" si="482"/>
        <v>6.2653461955805163</v>
      </c>
      <c r="IR150" s="27">
        <f t="shared" si="482"/>
        <v>6.3084225390092676</v>
      </c>
      <c r="IS150" s="27">
        <f t="shared" si="482"/>
        <v>6.4425801615830238</v>
      </c>
      <c r="IT150" s="27">
        <f>IT135</f>
        <v>6.2879578555418965</v>
      </c>
      <c r="IU150" s="27">
        <f t="shared" si="483"/>
        <v>6.1617728957197402</v>
      </c>
      <c r="IV150" s="27">
        <f t="shared" si="483"/>
        <v>6.1144849821279523</v>
      </c>
      <c r="IW150" s="27">
        <f t="shared" si="483"/>
        <v>5.7884860029641159</v>
      </c>
      <c r="IX150" s="27">
        <f t="shared" si="483"/>
        <v>6.1112253955126556</v>
      </c>
      <c r="IY150" s="27">
        <f t="shared" si="483"/>
        <v>6.4605515698201872</v>
      </c>
      <c r="IZ150" s="27">
        <f t="shared" si="483"/>
        <v>6.6195003361156077</v>
      </c>
      <c r="JA150" s="27">
        <f t="shared" si="483"/>
        <v>6.6084192498950411</v>
      </c>
      <c r="JB150" s="27">
        <f t="shared" si="483"/>
        <v>6.3957273575221754</v>
      </c>
      <c r="JC150" s="27">
        <f t="shared" si="483"/>
        <v>6.4793173911850728</v>
      </c>
      <c r="JD150" s="27">
        <f t="shared" si="483"/>
        <v>6.5772925753686264</v>
      </c>
      <c r="JE150" s="27">
        <f t="shared" si="483"/>
        <v>6.6859581766297955</v>
      </c>
      <c r="JF150" s="27">
        <f t="shared" si="483"/>
        <v>6.7248541415501748</v>
      </c>
      <c r="JG150" s="27">
        <f t="shared" si="483"/>
        <v>5.951961985405517</v>
      </c>
      <c r="JH150" s="27">
        <f t="shared" si="483"/>
        <v>6.5549263832096889</v>
      </c>
      <c r="JI150" s="27">
        <f t="shared" si="483"/>
        <v>6.4669895069884449</v>
      </c>
      <c r="JJ150" s="27">
        <f t="shared" si="483"/>
        <v>6.5154386560155748</v>
      </c>
      <c r="JK150" s="27">
        <f>JK135</f>
        <v>6.623880591915273</v>
      </c>
      <c r="JL150" s="27">
        <f t="shared" si="484"/>
        <v>6.4542008709586787</v>
      </c>
      <c r="JM150" s="27">
        <f t="shared" si="484"/>
        <v>6.5733367743680642</v>
      </c>
      <c r="JN150" s="27">
        <f t="shared" si="484"/>
        <v>6.7006746596644966</v>
      </c>
      <c r="JO150" s="27">
        <f t="shared" si="484"/>
        <v>6.3793074455866092</v>
      </c>
      <c r="JP150" s="27">
        <f t="shared" si="484"/>
        <v>6.5291340765291768</v>
      </c>
      <c r="JQ150" s="27">
        <f t="shared" si="484"/>
        <v>6.3876864482011264</v>
      </c>
      <c r="JR150" s="27">
        <f t="shared" si="484"/>
        <v>6.3221200046908805</v>
      </c>
      <c r="JS150" s="27">
        <f t="shared" si="484"/>
        <v>6.1073419567246789</v>
      </c>
      <c r="JT150" s="27">
        <f t="shared" si="484"/>
        <v>6.423709805378631</v>
      </c>
      <c r="JU150" s="27">
        <f t="shared" si="484"/>
        <v>6.6786708525869285</v>
      </c>
      <c r="JV150" s="27">
        <f t="shared" si="484"/>
        <v>6.3645826022939582</v>
      </c>
      <c r="JW150" s="27">
        <f t="shared" si="484"/>
        <v>6.5143261632769436</v>
      </c>
      <c r="JX150" s="27">
        <f t="shared" si="484"/>
        <v>6.0676653969163912</v>
      </c>
      <c r="JY150" s="27">
        <f t="shared" si="484"/>
        <v>6.4520110336131431</v>
      </c>
      <c r="JZ150" s="27">
        <f t="shared" si="484"/>
        <v>6.4026505843216626</v>
      </c>
      <c r="KA150" s="27">
        <f t="shared" si="484"/>
        <v>6.2156314934588393</v>
      </c>
      <c r="KB150" s="27">
        <f t="shared" si="484"/>
        <v>6.3283522127793228</v>
      </c>
      <c r="KC150" s="27">
        <f t="shared" si="484"/>
        <v>6.5306024551244759</v>
      </c>
      <c r="KD150" s="27">
        <f t="shared" si="484"/>
        <v>6.236432409797092</v>
      </c>
      <c r="KE150" s="27">
        <f t="shared" si="484"/>
        <v>6.4272103608279929</v>
      </c>
      <c r="KF150" s="27">
        <f t="shared" si="484"/>
        <v>6.1185260356936615</v>
      </c>
      <c r="KG150" s="27">
        <f t="shared" si="484"/>
        <v>6.3907916300306695</v>
      </c>
      <c r="KH150" s="27">
        <f t="shared" si="484"/>
        <v>5.9176579948632622</v>
      </c>
      <c r="KI150" s="27">
        <f t="shared" si="484"/>
        <v>6.0744340293323509</v>
      </c>
      <c r="KJ150" s="27">
        <f t="shared" si="484"/>
        <v>6.2234262098847175</v>
      </c>
      <c r="KK150" s="27">
        <f t="shared" si="484"/>
        <v>6.3260747140991986</v>
      </c>
      <c r="KL150" s="27">
        <f t="shared" si="484"/>
        <v>6.3848449546927277</v>
      </c>
      <c r="KM150" s="238">
        <f t="shared" si="484"/>
        <v>6.2742327600943213</v>
      </c>
      <c r="KN150" s="238">
        <f t="shared" si="484"/>
        <v>6.3043222438185706</v>
      </c>
      <c r="KO150" s="239">
        <f t="shared" si="484"/>
        <v>3.9539199773302864</v>
      </c>
      <c r="KP150" s="239">
        <f t="shared" si="484"/>
        <v>5.7534483224731927</v>
      </c>
      <c r="KQ150" s="239">
        <f t="shared" si="484"/>
        <v>5.6918714339676573</v>
      </c>
      <c r="KR150" s="239">
        <f t="shared" si="484"/>
        <v>5.6984134908085435</v>
      </c>
      <c r="KS150" s="239">
        <f t="shared" si="484"/>
        <v>5.8998078876091276</v>
      </c>
      <c r="KT150" s="239">
        <f t="shared" si="484"/>
        <v>5.994109839710867</v>
      </c>
      <c r="KU150" s="239">
        <f t="shared" si="484"/>
        <v>5.0709932157536359</v>
      </c>
      <c r="KV150" s="239">
        <f t="shared" si="484"/>
        <v>5.4471348891095923</v>
      </c>
      <c r="KW150" s="239">
        <f t="shared" si="484"/>
        <v>4.7684048341803926</v>
      </c>
      <c r="KX150" s="239">
        <f t="shared" si="484"/>
        <v>4.4970265410540993</v>
      </c>
      <c r="KY150" s="239">
        <f t="shared" si="484"/>
        <v>4.5806869668556338</v>
      </c>
      <c r="KZ150" s="239">
        <f t="shared" si="484"/>
        <v>4.4795665617019269</v>
      </c>
      <c r="LA150" s="239">
        <f t="shared" si="484"/>
        <v>4.6235748036013442</v>
      </c>
      <c r="LB150" s="239">
        <f t="shared" si="484"/>
        <v>4.9312917626978825</v>
      </c>
      <c r="LC150" s="239">
        <f t="shared" si="484"/>
        <v>5.0940214690504098</v>
      </c>
      <c r="LD150" s="239">
        <f t="shared" si="484"/>
        <v>5.0782369184000453</v>
      </c>
      <c r="LE150" s="239">
        <f t="shared" si="484"/>
        <v>5.3107550440497571</v>
      </c>
      <c r="LF150" s="239">
        <f t="shared" si="484"/>
        <v>5.2440777039293147</v>
      </c>
      <c r="LG150" s="239">
        <f t="shared" si="484"/>
        <v>6.0688332729311956</v>
      </c>
      <c r="LH150" s="239">
        <f t="shared" si="484"/>
        <v>6.1064262912476082</v>
      </c>
      <c r="LI150" s="239">
        <f t="shared" si="484"/>
        <v>5.4414696731944154</v>
      </c>
      <c r="LJ150" s="239">
        <f t="shared" si="484"/>
        <v>4.7901756093546348</v>
      </c>
      <c r="LK150" s="239">
        <f t="shared" si="484"/>
        <v>5.1863917418947718</v>
      </c>
      <c r="LL150" s="239">
        <f t="shared" si="484"/>
        <v>5.4241577042134734</v>
      </c>
      <c r="LM150" s="240">
        <f t="shared" si="484"/>
        <v>5.9519930025938939</v>
      </c>
      <c r="LN150" s="240">
        <f t="shared" si="484"/>
        <v>5.8191987250771851</v>
      </c>
      <c r="LO150" s="240">
        <f t="shared" si="484"/>
        <v>6.1579238919698565</v>
      </c>
      <c r="LP150" s="240">
        <f t="shared" si="484"/>
        <v>6.2357393015185778</v>
      </c>
      <c r="LQ150" s="240">
        <f t="shared" si="484"/>
        <v>5.5903579852709058</v>
      </c>
      <c r="LR150" s="240">
        <f t="shared" si="484"/>
        <v>5.5013989581924445</v>
      </c>
      <c r="LS150" s="240">
        <f t="shared" si="484"/>
        <v>6.2484246001494306</v>
      </c>
      <c r="LT150" s="127">
        <f>LT135</f>
        <v>6.0397334386487369</v>
      </c>
      <c r="LU150" s="127">
        <f t="shared" si="485"/>
        <v>6.2611896053186316</v>
      </c>
      <c r="LV150" s="127">
        <f t="shared" si="485"/>
        <v>6.0896826741690333</v>
      </c>
      <c r="LW150" s="127">
        <f t="shared" si="485"/>
        <v>6.1847096062504949</v>
      </c>
      <c r="LX150" s="127">
        <f t="shared" si="485"/>
        <v>6.087700062803802</v>
      </c>
      <c r="LY150" s="127">
        <f t="shared" si="485"/>
        <v>6.1084650792148869</v>
      </c>
      <c r="LZ150" s="127">
        <f t="shared" si="485"/>
        <v>5.8193228181607202</v>
      </c>
      <c r="MA150" s="127">
        <f t="shared" si="485"/>
        <v>5.8180988211742166</v>
      </c>
      <c r="MB150" s="127">
        <f t="shared" si="485"/>
        <v>6.0951159123468281</v>
      </c>
      <c r="MC150" s="127">
        <f t="shared" si="485"/>
        <v>6.1919912747645371</v>
      </c>
      <c r="MD150" s="127">
        <f t="shared" si="485"/>
        <v>6.3388165491607147</v>
      </c>
      <c r="ME150" s="127">
        <f t="shared" si="485"/>
        <v>6.2021486713637168</v>
      </c>
      <c r="MF150" s="127">
        <f t="shared" si="485"/>
        <v>6.2908265639366876</v>
      </c>
      <c r="MG150" s="127">
        <f t="shared" si="485"/>
        <v>6.2703679736404583</v>
      </c>
      <c r="MH150" s="127">
        <f t="shared" si="485"/>
        <v>6.1048064203675025</v>
      </c>
      <c r="MI150" s="127">
        <f t="shared" si="485"/>
        <v>5.7867425989566375</v>
      </c>
      <c r="MJ150" s="127">
        <f t="shared" si="485"/>
        <v>5.9280085170274122</v>
      </c>
      <c r="MK150" s="127">
        <f t="shared" si="485"/>
        <v>5.9301351019441091</v>
      </c>
      <c r="ML150" s="127">
        <f t="shared" si="485"/>
        <v>5.0191100995681461</v>
      </c>
      <c r="MM150" s="127">
        <f t="shared" si="485"/>
        <v>4.9885550870969189</v>
      </c>
      <c r="MN150" s="127">
        <f t="shared" si="485"/>
        <v>5.9469360608052346</v>
      </c>
      <c r="MO150" s="127">
        <f t="shared" si="485"/>
        <v>5.8482646185989671</v>
      </c>
      <c r="MP150" s="127">
        <f t="shared" si="485"/>
        <v>5.7829790150323133</v>
      </c>
      <c r="MQ150" s="127">
        <f t="shared" si="485"/>
        <v>5.7334108618970383</v>
      </c>
      <c r="MR150" s="127">
        <f t="shared" si="485"/>
        <v>5.2027436411198673</v>
      </c>
      <c r="MS150" s="127">
        <f t="shared" si="485"/>
        <v>5.1062188486169022</v>
      </c>
      <c r="MT150" s="127">
        <f t="shared" si="485"/>
        <v>4.9970345638235623</v>
      </c>
      <c r="MU150" s="127">
        <f t="shared" si="485"/>
        <v>4.9555213992870408</v>
      </c>
      <c r="MV150" s="127">
        <f t="shared" si="485"/>
        <v>5.1546705539610365</v>
      </c>
      <c r="MW150" s="127">
        <f t="shared" si="485"/>
        <v>4.7209075318255707</v>
      </c>
      <c r="MX150" s="127">
        <f t="shared" si="485"/>
        <v>4.8074012090523413</v>
      </c>
      <c r="MY150" s="127">
        <f t="shared" si="485"/>
        <v>4.9041689227198901</v>
      </c>
      <c r="MZ150" s="127">
        <f t="shared" si="485"/>
        <v>5.051586999057597</v>
      </c>
      <c r="NA150" s="127">
        <f t="shared" si="485"/>
        <v>5.8024424972028426</v>
      </c>
      <c r="NB150" s="127">
        <f t="shared" si="485"/>
        <v>5.8246022858416096</v>
      </c>
      <c r="NC150" s="127">
        <f t="shared" si="485"/>
        <v>5.9236840187230273</v>
      </c>
      <c r="ND150" s="127">
        <f t="shared" si="485"/>
        <v>5.7636912815910044</v>
      </c>
      <c r="NE150" s="127">
        <f t="shared" si="485"/>
        <v>5.9204941947229246</v>
      </c>
    </row>
    <row r="151" spans="1:369" s="38" customFormat="1">
      <c r="A151" s="24" t="s">
        <v>216</v>
      </c>
      <c r="B151" s="24">
        <f>B136</f>
        <v>6.6001921270453408E-3</v>
      </c>
      <c r="C151" s="24">
        <f t="shared" si="478"/>
        <v>2.5145718644586411E-3</v>
      </c>
      <c r="D151" s="24">
        <f t="shared" si="478"/>
        <v>1.7774582510454639E-3</v>
      </c>
      <c r="E151" s="24">
        <f t="shared" si="478"/>
        <v>1.0718527611658514E-3</v>
      </c>
      <c r="F151" s="24">
        <f t="shared" si="478"/>
        <v>2.992223368546037E-3</v>
      </c>
      <c r="G151" s="24">
        <f t="shared" si="478"/>
        <v>2.744540043428972E-3</v>
      </c>
      <c r="H151" s="24">
        <f t="shared" si="478"/>
        <v>7.2830487113281885E-3</v>
      </c>
      <c r="I151" s="24">
        <f t="shared" si="478"/>
        <v>5.334984277122691E-2</v>
      </c>
      <c r="J151" s="24">
        <f t="shared" si="478"/>
        <v>1.2362599532902022E-3</v>
      </c>
      <c r="K151" s="24">
        <f t="shared" si="478"/>
        <v>1.6633610968368533E-3</v>
      </c>
      <c r="L151" s="24">
        <f t="shared" si="478"/>
        <v>5.0253272750403748E-2</v>
      </c>
      <c r="M151" s="24">
        <f t="shared" si="478"/>
        <v>1.2851938947512631E-3</v>
      </c>
      <c r="N151" s="24">
        <f t="shared" si="478"/>
        <v>8.9133149071551193E-4</v>
      </c>
      <c r="O151" s="24">
        <f t="shared" si="478"/>
        <v>5.4225475237247526E-3</v>
      </c>
      <c r="P151" s="24">
        <f t="shared" si="478"/>
        <v>1.9199723696026198E-3</v>
      </c>
      <c r="Q151" s="24">
        <f t="shared" si="478"/>
        <v>4.8949968940328256E-3</v>
      </c>
      <c r="R151" s="24">
        <f t="shared" si="478"/>
        <v>1.6733387972497401E-3</v>
      </c>
      <c r="S151" s="24">
        <f t="shared" si="478"/>
        <v>3.2866355790125254E-3</v>
      </c>
      <c r="T151" s="24">
        <f t="shared" si="478"/>
        <v>2.2027969294776319E-3</v>
      </c>
      <c r="U151" s="24">
        <f t="shared" si="478"/>
        <v>8.7567787241872889E-4</v>
      </c>
      <c r="V151" s="24">
        <f t="shared" si="478"/>
        <v>7.4853276517315812E-4</v>
      </c>
      <c r="W151" s="24">
        <f t="shared" si="478"/>
        <v>2.958634147598338E-3</v>
      </c>
      <c r="X151" s="24">
        <f t="shared" si="478"/>
        <v>2.2252431249214825E-3</v>
      </c>
      <c r="Y151" s="24">
        <f t="shared" si="478"/>
        <v>8.6055479281901685E-4</v>
      </c>
      <c r="Z151" s="24">
        <f t="shared" si="478"/>
        <v>1.3912308008357617E-3</v>
      </c>
      <c r="AA151" s="24">
        <f t="shared" si="478"/>
        <v>1.1618451024049102E-3</v>
      </c>
      <c r="AB151" s="24">
        <f t="shared" si="478"/>
        <v>0</v>
      </c>
      <c r="AC151" s="24">
        <f t="shared" si="478"/>
        <v>0</v>
      </c>
      <c r="AD151" s="24">
        <f t="shared" si="478"/>
        <v>0</v>
      </c>
      <c r="AE151" s="24">
        <f t="shared" si="478"/>
        <v>0</v>
      </c>
      <c r="AF151" s="24">
        <f t="shared" si="478"/>
        <v>0</v>
      </c>
      <c r="AG151" s="24">
        <f t="shared" si="478"/>
        <v>0</v>
      </c>
      <c r="AH151" s="24">
        <f t="shared" si="478"/>
        <v>0</v>
      </c>
      <c r="AI151" s="24">
        <f t="shared" si="478"/>
        <v>0</v>
      </c>
      <c r="AJ151" s="24">
        <f t="shared" si="478"/>
        <v>7.2256083047213195E-4</v>
      </c>
      <c r="AK151" s="24">
        <f t="shared" si="478"/>
        <v>5.8736449094348709E-4</v>
      </c>
      <c r="AL151" s="24">
        <f t="shared" si="478"/>
        <v>9.6942996155788773E-4</v>
      </c>
      <c r="AM151" s="24">
        <f t="shared" si="478"/>
        <v>4.2147329468572962E-3</v>
      </c>
      <c r="AN151" s="24">
        <f t="shared" si="478"/>
        <v>1.5458665158651183E-3</v>
      </c>
      <c r="AO151" s="24">
        <f t="shared" si="478"/>
        <v>9.2858982549668748E-3</v>
      </c>
      <c r="AP151" s="24">
        <f t="shared" si="478"/>
        <v>1.9542336136441347E-3</v>
      </c>
      <c r="AQ151" s="24">
        <f t="shared" si="478"/>
        <v>1.5087079897436349E-3</v>
      </c>
      <c r="AR151" s="24">
        <f t="shared" si="478"/>
        <v>2.219242888761435E-2</v>
      </c>
      <c r="AS151" s="24">
        <f t="shared" si="478"/>
        <v>1.3650346985556981E-3</v>
      </c>
      <c r="AT151" s="24">
        <f t="shared" si="478"/>
        <v>4.5358991840824134E-2</v>
      </c>
      <c r="AU151" s="24">
        <f t="shared" si="478"/>
        <v>4.816335498071344E-2</v>
      </c>
      <c r="AV151" s="24">
        <f t="shared" si="478"/>
        <v>1.3189656931876519E-3</v>
      </c>
      <c r="AW151" s="24">
        <f t="shared" si="478"/>
        <v>0</v>
      </c>
      <c r="AX151" s="83">
        <f>AX136</f>
        <v>0</v>
      </c>
      <c r="AY151" s="83">
        <f t="shared" si="479"/>
        <v>0</v>
      </c>
      <c r="AZ151" s="83">
        <f t="shared" si="479"/>
        <v>0</v>
      </c>
      <c r="BA151" s="83">
        <f t="shared" si="479"/>
        <v>0</v>
      </c>
      <c r="BB151" s="83">
        <f t="shared" si="479"/>
        <v>0</v>
      </c>
      <c r="BC151" s="83">
        <f t="shared" si="479"/>
        <v>0</v>
      </c>
      <c r="BD151" s="83">
        <f t="shared" si="479"/>
        <v>0</v>
      </c>
      <c r="BE151" s="83">
        <f t="shared" si="479"/>
        <v>0</v>
      </c>
      <c r="BF151" s="83">
        <f t="shared" si="479"/>
        <v>0</v>
      </c>
      <c r="BG151" s="83">
        <f t="shared" si="479"/>
        <v>0</v>
      </c>
      <c r="BH151" s="83">
        <f t="shared" si="479"/>
        <v>0</v>
      </c>
      <c r="BI151" s="83">
        <f t="shared" si="479"/>
        <v>0</v>
      </c>
      <c r="BJ151" s="83">
        <f t="shared" si="479"/>
        <v>2.3958394368195557E-3</v>
      </c>
      <c r="BK151" s="83">
        <f t="shared" si="479"/>
        <v>0</v>
      </c>
      <c r="BL151" s="83">
        <f t="shared" si="479"/>
        <v>0</v>
      </c>
      <c r="BM151" s="83">
        <f t="shared" si="479"/>
        <v>2.4795556709711715E-3</v>
      </c>
      <c r="BN151" s="83">
        <f t="shared" si="479"/>
        <v>0</v>
      </c>
      <c r="BO151" s="83">
        <f t="shared" si="479"/>
        <v>0</v>
      </c>
      <c r="BP151" s="83">
        <f t="shared" si="479"/>
        <v>2.853788716212969E-3</v>
      </c>
      <c r="BQ151" s="83">
        <f t="shared" si="479"/>
        <v>0</v>
      </c>
      <c r="BR151" s="83">
        <f t="shared" si="479"/>
        <v>0</v>
      </c>
      <c r="BS151" s="83">
        <f t="shared" si="479"/>
        <v>2.8344601494244464E-3</v>
      </c>
      <c r="BT151" s="83">
        <f t="shared" si="479"/>
        <v>5.6738317025500995E-3</v>
      </c>
      <c r="BU151" s="83">
        <f t="shared" si="479"/>
        <v>0</v>
      </c>
      <c r="BV151" s="83">
        <f t="shared" si="479"/>
        <v>0</v>
      </c>
      <c r="BW151" s="83">
        <f t="shared" si="479"/>
        <v>1.4603029128812797E-2</v>
      </c>
      <c r="BX151" s="83">
        <f t="shared" si="479"/>
        <v>0</v>
      </c>
      <c r="BY151" s="83">
        <f t="shared" si="479"/>
        <v>2.7407210432367855E-3</v>
      </c>
      <c r="BZ151" s="83">
        <f t="shared" si="479"/>
        <v>2.772166277747813E-3</v>
      </c>
      <c r="CA151" s="83">
        <f t="shared" si="479"/>
        <v>8.2859876611220355E-3</v>
      </c>
      <c r="CB151" s="83">
        <f t="shared" si="479"/>
        <v>2.7563138674503041E-3</v>
      </c>
      <c r="CC151" s="83">
        <f t="shared" si="479"/>
        <v>2.7850771988556667E-3</v>
      </c>
      <c r="CD151" s="83">
        <f t="shared" si="479"/>
        <v>2.7484441382025129E-3</v>
      </c>
      <c r="CE151" s="83">
        <f t="shared" si="479"/>
        <v>0</v>
      </c>
      <c r="CF151" s="83">
        <f t="shared" si="479"/>
        <v>0</v>
      </c>
      <c r="CG151" s="83">
        <f t="shared" si="479"/>
        <v>0</v>
      </c>
      <c r="CH151" s="83">
        <f t="shared" si="479"/>
        <v>0</v>
      </c>
      <c r="CI151" s="83">
        <f t="shared" si="479"/>
        <v>0</v>
      </c>
      <c r="CJ151" s="83">
        <f t="shared" si="479"/>
        <v>0</v>
      </c>
      <c r="CK151" s="83">
        <f t="shared" si="479"/>
        <v>0</v>
      </c>
      <c r="CL151" s="83">
        <f t="shared" si="479"/>
        <v>0</v>
      </c>
      <c r="CM151" s="83">
        <f t="shared" si="479"/>
        <v>0</v>
      </c>
      <c r="CN151" s="83">
        <f t="shared" si="479"/>
        <v>0</v>
      </c>
      <c r="CO151" s="83">
        <f t="shared" si="479"/>
        <v>0</v>
      </c>
      <c r="CP151" s="83">
        <f t="shared" si="479"/>
        <v>0</v>
      </c>
      <c r="CQ151" s="83">
        <f t="shared" si="479"/>
        <v>0</v>
      </c>
      <c r="CR151" s="24">
        <f t="shared" si="479"/>
        <v>0</v>
      </c>
      <c r="CS151" s="24">
        <f t="shared" si="479"/>
        <v>0</v>
      </c>
      <c r="CT151" s="24">
        <f t="shared" si="479"/>
        <v>0</v>
      </c>
      <c r="CU151" s="24">
        <f t="shared" si="479"/>
        <v>0</v>
      </c>
      <c r="CV151" s="24">
        <f t="shared" si="479"/>
        <v>0</v>
      </c>
      <c r="CW151" s="24">
        <f t="shared" si="479"/>
        <v>0</v>
      </c>
      <c r="CX151" s="24">
        <f t="shared" si="479"/>
        <v>0</v>
      </c>
      <c r="CY151" s="24">
        <f t="shared" si="479"/>
        <v>0</v>
      </c>
      <c r="CZ151" s="24">
        <f t="shared" si="479"/>
        <v>0</v>
      </c>
      <c r="DA151" s="24">
        <f t="shared" si="479"/>
        <v>0</v>
      </c>
      <c r="DB151" s="24">
        <f t="shared" si="479"/>
        <v>0</v>
      </c>
      <c r="DC151" s="26">
        <f t="shared" si="478"/>
        <v>2.2030956696391379E-3</v>
      </c>
      <c r="DD151" s="26">
        <f t="shared" si="478"/>
        <v>5.9505533721387772E-3</v>
      </c>
      <c r="DE151" s="26">
        <f t="shared" si="478"/>
        <v>2.7355345255713412E-3</v>
      </c>
      <c r="DF151" s="26">
        <f t="shared" si="478"/>
        <v>4.8843489276869673E-3</v>
      </c>
      <c r="DG151" s="26">
        <f t="shared" si="478"/>
        <v>1.3757510542619165E-3</v>
      </c>
      <c r="DH151" s="26">
        <f t="shared" si="478"/>
        <v>4.7500700034572088E-3</v>
      </c>
      <c r="DI151" s="26">
        <f t="shared" si="478"/>
        <v>5.8701399973894149E-3</v>
      </c>
      <c r="DJ151" s="26">
        <f t="shared" si="478"/>
        <v>2.4227223691071745E-3</v>
      </c>
      <c r="DK151" s="26">
        <f t="shared" si="478"/>
        <v>2.3240422165302557E-3</v>
      </c>
      <c r="DL151" s="26">
        <f t="shared" si="478"/>
        <v>3.5822322690833735E-3</v>
      </c>
      <c r="DM151" s="26">
        <f t="shared" si="478"/>
        <v>3.6145789930015419E-3</v>
      </c>
      <c r="DN151" s="26">
        <f t="shared" si="478"/>
        <v>2.2893460597974429E-3</v>
      </c>
      <c r="DO151" s="26">
        <f t="shared" si="478"/>
        <v>1.6079977311103453E-3</v>
      </c>
      <c r="DP151" s="26">
        <f t="shared" si="478"/>
        <v>2.154232078188021E-3</v>
      </c>
      <c r="DQ151" s="26">
        <v>0</v>
      </c>
      <c r="DR151" s="26">
        <v>0</v>
      </c>
      <c r="DS151" s="26">
        <v>0</v>
      </c>
      <c r="DT151" s="26">
        <v>0</v>
      </c>
      <c r="DU151" s="26">
        <v>0</v>
      </c>
      <c r="DV151" s="26">
        <v>0</v>
      </c>
      <c r="DW151" s="26">
        <f t="shared" si="478"/>
        <v>1.635174788477169E-2</v>
      </c>
      <c r="DX151" s="26">
        <f t="shared" si="478"/>
        <v>9.865789978189838E-4</v>
      </c>
      <c r="DY151" s="26">
        <f t="shared" si="478"/>
        <v>0</v>
      </c>
      <c r="DZ151" s="26">
        <f t="shared" si="480"/>
        <v>0</v>
      </c>
      <c r="EA151" s="26">
        <f t="shared" si="480"/>
        <v>0</v>
      </c>
      <c r="EB151" s="26">
        <f t="shared" si="480"/>
        <v>2.2418368294104514E-3</v>
      </c>
      <c r="EC151" s="26">
        <f t="shared" si="480"/>
        <v>2.9113140761757202E-2</v>
      </c>
      <c r="ED151" s="26">
        <f t="shared" si="480"/>
        <v>1.8622159096586444E-3</v>
      </c>
      <c r="EE151" s="26">
        <f t="shared" si="480"/>
        <v>1.3957450018343871E-3</v>
      </c>
      <c r="EF151" s="26">
        <f t="shared" si="480"/>
        <v>1.9122445031572817E-3</v>
      </c>
      <c r="EG151" s="26">
        <f t="shared" si="480"/>
        <v>3.3937372382149169E-3</v>
      </c>
      <c r="EH151" s="26">
        <f t="shared" si="480"/>
        <v>5.6093681518105802E-4</v>
      </c>
      <c r="EI151" s="26">
        <f t="shared" si="480"/>
        <v>2.7764047666058735E-3</v>
      </c>
      <c r="EJ151" s="26">
        <f t="shared" si="480"/>
        <v>1.0999513143195832E-3</v>
      </c>
      <c r="EK151" s="26">
        <f t="shared" si="480"/>
        <v>6.9114066314226378E-4</v>
      </c>
      <c r="EL151" s="26">
        <f t="shared" si="480"/>
        <v>9.8280424779808901E-4</v>
      </c>
      <c r="EM151" s="26">
        <f t="shared" si="480"/>
        <v>5.9217226317741078E-3</v>
      </c>
      <c r="EN151" s="26">
        <f t="shared" si="480"/>
        <v>4.5491540797351453E-3</v>
      </c>
      <c r="EO151" s="26">
        <f t="shared" si="480"/>
        <v>5.9391145364644732E-3</v>
      </c>
      <c r="EP151" s="26">
        <f t="shared" si="480"/>
        <v>5.0128216709546388E-3</v>
      </c>
      <c r="EQ151" s="26">
        <f t="shared" si="480"/>
        <v>5.6901396200082681E-3</v>
      </c>
      <c r="ER151" s="27">
        <v>0</v>
      </c>
      <c r="ES151" s="27">
        <v>0</v>
      </c>
      <c r="ET151" s="27">
        <v>0</v>
      </c>
      <c r="EU151" s="27">
        <v>0</v>
      </c>
      <c r="EV151" s="27">
        <v>0</v>
      </c>
      <c r="EW151" s="27">
        <v>0</v>
      </c>
      <c r="EX151" s="27">
        <v>0</v>
      </c>
      <c r="EY151" s="27">
        <v>0</v>
      </c>
      <c r="EZ151" s="27">
        <v>0</v>
      </c>
      <c r="FA151" s="27">
        <v>0</v>
      </c>
      <c r="FB151" s="27">
        <v>0</v>
      </c>
      <c r="FC151" s="27">
        <v>0</v>
      </c>
      <c r="FD151" s="27">
        <v>0</v>
      </c>
      <c r="FE151" s="27">
        <v>0</v>
      </c>
      <c r="FF151" s="27">
        <v>0</v>
      </c>
      <c r="FG151" s="27">
        <v>0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0</v>
      </c>
      <c r="FO151" s="27">
        <v>0</v>
      </c>
      <c r="FP151" s="27">
        <v>0</v>
      </c>
      <c r="FQ151" s="27">
        <v>0</v>
      </c>
      <c r="FR151" s="27">
        <v>0</v>
      </c>
      <c r="FS151" s="27">
        <v>0</v>
      </c>
      <c r="FT151" s="27">
        <v>0</v>
      </c>
      <c r="FU151" s="27">
        <v>0</v>
      </c>
      <c r="FV151" s="27">
        <f>FV136</f>
        <v>0</v>
      </c>
      <c r="FW151" s="27">
        <f t="shared" si="481"/>
        <v>0</v>
      </c>
      <c r="FX151" s="27">
        <f t="shared" si="481"/>
        <v>0</v>
      </c>
      <c r="FY151" s="27">
        <f t="shared" si="481"/>
        <v>0</v>
      </c>
      <c r="FZ151" s="27">
        <f t="shared" si="481"/>
        <v>0</v>
      </c>
      <c r="GA151" s="27">
        <f t="shared" si="481"/>
        <v>0</v>
      </c>
      <c r="GB151" s="27">
        <f t="shared" si="481"/>
        <v>0</v>
      </c>
      <c r="GC151" s="27">
        <f t="shared" si="481"/>
        <v>0</v>
      </c>
      <c r="GD151" s="27">
        <f t="shared" si="481"/>
        <v>0</v>
      </c>
      <c r="GE151" s="27">
        <f t="shared" si="481"/>
        <v>0</v>
      </c>
      <c r="GF151" s="27">
        <f t="shared" si="481"/>
        <v>0</v>
      </c>
      <c r="GG151" s="27">
        <f t="shared" si="481"/>
        <v>0</v>
      </c>
      <c r="GH151" s="27">
        <f t="shared" si="481"/>
        <v>0</v>
      </c>
      <c r="GI151" s="27">
        <f t="shared" si="481"/>
        <v>0</v>
      </c>
      <c r="GJ151" s="27">
        <f t="shared" si="481"/>
        <v>0</v>
      </c>
      <c r="GK151" s="27">
        <f t="shared" si="481"/>
        <v>0</v>
      </c>
      <c r="GL151" s="27">
        <f t="shared" si="481"/>
        <v>0</v>
      </c>
      <c r="GM151" s="27">
        <f t="shared" si="481"/>
        <v>0</v>
      </c>
      <c r="GN151" s="27">
        <f t="shared" si="481"/>
        <v>0</v>
      </c>
      <c r="GO151" s="27">
        <f t="shared" si="481"/>
        <v>0</v>
      </c>
      <c r="GP151" s="27">
        <f t="shared" si="481"/>
        <v>0</v>
      </c>
      <c r="GQ151" s="27">
        <f t="shared" si="481"/>
        <v>0</v>
      </c>
      <c r="GR151" s="27">
        <f t="shared" si="481"/>
        <v>0</v>
      </c>
      <c r="GS151" s="27">
        <f t="shared" si="481"/>
        <v>0</v>
      </c>
      <c r="GT151" s="27">
        <f t="shared" si="481"/>
        <v>0</v>
      </c>
      <c r="GU151" s="27">
        <f t="shared" si="481"/>
        <v>0</v>
      </c>
      <c r="GV151" s="27">
        <f t="shared" si="481"/>
        <v>0</v>
      </c>
      <c r="GW151" s="27">
        <f t="shared" si="481"/>
        <v>0</v>
      </c>
      <c r="GX151" s="27">
        <f t="shared" si="481"/>
        <v>0</v>
      </c>
      <c r="GY151" s="27">
        <f t="shared" si="481"/>
        <v>0</v>
      </c>
      <c r="GZ151" s="27">
        <f>GZ136</f>
        <v>0</v>
      </c>
      <c r="HA151" s="27">
        <f t="shared" si="482"/>
        <v>0</v>
      </c>
      <c r="HB151" s="27">
        <f t="shared" si="482"/>
        <v>0</v>
      </c>
      <c r="HC151" s="27">
        <f t="shared" si="482"/>
        <v>0</v>
      </c>
      <c r="HD151" s="27">
        <f t="shared" si="482"/>
        <v>0</v>
      </c>
      <c r="HE151" s="27">
        <f t="shared" si="482"/>
        <v>0</v>
      </c>
      <c r="HF151" s="27">
        <f t="shared" si="482"/>
        <v>0</v>
      </c>
      <c r="HG151" s="27">
        <f t="shared" si="482"/>
        <v>0</v>
      </c>
      <c r="HH151" s="27">
        <f t="shared" si="482"/>
        <v>0</v>
      </c>
      <c r="HI151" s="27">
        <f t="shared" si="482"/>
        <v>0</v>
      </c>
      <c r="HJ151" s="27">
        <f t="shared" si="482"/>
        <v>0</v>
      </c>
      <c r="HK151" s="27">
        <f t="shared" si="482"/>
        <v>0</v>
      </c>
      <c r="HL151" s="27">
        <f t="shared" si="482"/>
        <v>0</v>
      </c>
      <c r="HM151" s="27">
        <f t="shared" si="482"/>
        <v>0</v>
      </c>
      <c r="HN151" s="27">
        <f t="shared" si="482"/>
        <v>0</v>
      </c>
      <c r="HO151" s="27">
        <f t="shared" si="482"/>
        <v>0</v>
      </c>
      <c r="HP151" s="27">
        <f t="shared" si="482"/>
        <v>0</v>
      </c>
      <c r="HQ151" s="27">
        <f t="shared" si="482"/>
        <v>0</v>
      </c>
      <c r="HR151" s="27">
        <f t="shared" si="482"/>
        <v>0</v>
      </c>
      <c r="HS151" s="27">
        <f t="shared" si="482"/>
        <v>0</v>
      </c>
      <c r="HT151" s="27">
        <f t="shared" si="482"/>
        <v>0</v>
      </c>
      <c r="HU151" s="27">
        <f t="shared" si="482"/>
        <v>0</v>
      </c>
      <c r="HV151" s="27">
        <f t="shared" si="482"/>
        <v>0</v>
      </c>
      <c r="HW151" s="27">
        <f t="shared" si="482"/>
        <v>0</v>
      </c>
      <c r="HX151" s="27">
        <f t="shared" si="482"/>
        <v>0</v>
      </c>
      <c r="HY151" s="27">
        <f t="shared" si="482"/>
        <v>0</v>
      </c>
      <c r="HZ151" s="27">
        <f t="shared" si="482"/>
        <v>0</v>
      </c>
      <c r="IA151" s="27">
        <f t="shared" si="482"/>
        <v>0</v>
      </c>
      <c r="IB151" s="27">
        <f t="shared" si="482"/>
        <v>0</v>
      </c>
      <c r="IC151" s="27">
        <f t="shared" si="482"/>
        <v>0</v>
      </c>
      <c r="ID151" s="27">
        <f t="shared" si="482"/>
        <v>0</v>
      </c>
      <c r="IE151" s="27">
        <f t="shared" si="482"/>
        <v>0</v>
      </c>
      <c r="IF151" s="27">
        <f t="shared" si="482"/>
        <v>0</v>
      </c>
      <c r="IG151" s="27">
        <f t="shared" si="482"/>
        <v>0</v>
      </c>
      <c r="IH151" s="27">
        <f t="shared" si="482"/>
        <v>0</v>
      </c>
      <c r="II151" s="27">
        <f t="shared" si="482"/>
        <v>0</v>
      </c>
      <c r="IJ151" s="27">
        <f t="shared" si="482"/>
        <v>0</v>
      </c>
      <c r="IK151" s="27">
        <f t="shared" si="482"/>
        <v>0</v>
      </c>
      <c r="IL151" s="27">
        <f t="shared" si="482"/>
        <v>0</v>
      </c>
      <c r="IM151" s="27">
        <f t="shared" si="482"/>
        <v>0</v>
      </c>
      <c r="IN151" s="27">
        <f t="shared" si="482"/>
        <v>0</v>
      </c>
      <c r="IO151" s="27">
        <f t="shared" si="482"/>
        <v>0</v>
      </c>
      <c r="IP151" s="27">
        <f t="shared" si="482"/>
        <v>0</v>
      </c>
      <c r="IQ151" s="27">
        <f t="shared" si="482"/>
        <v>0</v>
      </c>
      <c r="IR151" s="27">
        <f t="shared" si="482"/>
        <v>0</v>
      </c>
      <c r="IS151" s="27">
        <f t="shared" si="482"/>
        <v>0</v>
      </c>
      <c r="IT151" s="27">
        <f>IT136</f>
        <v>0</v>
      </c>
      <c r="IU151" s="27">
        <f t="shared" si="483"/>
        <v>2.2883463610263808E-3</v>
      </c>
      <c r="IV151" s="27">
        <f t="shared" si="483"/>
        <v>0</v>
      </c>
      <c r="IW151" s="27">
        <f t="shared" si="483"/>
        <v>4.7296193028771106E-3</v>
      </c>
      <c r="IX151" s="27">
        <f t="shared" si="483"/>
        <v>0</v>
      </c>
      <c r="IY151" s="27">
        <f t="shared" si="483"/>
        <v>2.1786285418477188E-3</v>
      </c>
      <c r="IZ151" s="27">
        <f t="shared" si="483"/>
        <v>0</v>
      </c>
      <c r="JA151" s="27">
        <f t="shared" si="483"/>
        <v>0</v>
      </c>
      <c r="JB151" s="27">
        <f t="shared" si="483"/>
        <v>0</v>
      </c>
      <c r="JC151" s="27">
        <f t="shared" si="483"/>
        <v>4.3843152985773353E-3</v>
      </c>
      <c r="JD151" s="27">
        <f t="shared" si="483"/>
        <v>4.3204290747377678E-3</v>
      </c>
      <c r="JE151" s="27">
        <f t="shared" si="483"/>
        <v>2.2462077026656367E-3</v>
      </c>
      <c r="JF151" s="27">
        <f t="shared" si="483"/>
        <v>2.207669962968715E-3</v>
      </c>
      <c r="JG151" s="27">
        <f t="shared" si="483"/>
        <v>4.6239747852843873E-3</v>
      </c>
      <c r="JH151" s="27">
        <f t="shared" si="483"/>
        <v>0</v>
      </c>
      <c r="JI151" s="27">
        <f t="shared" si="483"/>
        <v>0</v>
      </c>
      <c r="JJ151" s="27">
        <f t="shared" si="483"/>
        <v>0</v>
      </c>
      <c r="JK151" s="27">
        <f>JK136</f>
        <v>0</v>
      </c>
      <c r="JL151" s="27">
        <f t="shared" si="484"/>
        <v>2.2075648296989436E-3</v>
      </c>
      <c r="JM151" s="27">
        <f t="shared" si="484"/>
        <v>0</v>
      </c>
      <c r="JN151" s="27">
        <f t="shared" si="484"/>
        <v>2.2292656389060533E-3</v>
      </c>
      <c r="JO151" s="27">
        <f t="shared" si="484"/>
        <v>2.3926273871461988E-3</v>
      </c>
      <c r="JP151" s="27">
        <f t="shared" si="484"/>
        <v>0</v>
      </c>
      <c r="JQ151" s="27">
        <f t="shared" si="484"/>
        <v>0</v>
      </c>
      <c r="JR151" s="27">
        <f t="shared" si="484"/>
        <v>0</v>
      </c>
      <c r="JS151" s="27">
        <f t="shared" si="484"/>
        <v>0</v>
      </c>
      <c r="JT151" s="27">
        <f t="shared" si="484"/>
        <v>0</v>
      </c>
      <c r="JU151" s="27">
        <f t="shared" si="484"/>
        <v>0</v>
      </c>
      <c r="JV151" s="27">
        <f t="shared" si="484"/>
        <v>0</v>
      </c>
      <c r="JW151" s="27">
        <f t="shared" si="484"/>
        <v>0</v>
      </c>
      <c r="JX151" s="27">
        <f t="shared" si="484"/>
        <v>0</v>
      </c>
      <c r="JY151" s="27">
        <f t="shared" si="484"/>
        <v>0</v>
      </c>
      <c r="JZ151" s="27">
        <f t="shared" si="484"/>
        <v>0</v>
      </c>
      <c r="KA151" s="27">
        <f t="shared" si="484"/>
        <v>0</v>
      </c>
      <c r="KB151" s="27">
        <f t="shared" si="484"/>
        <v>0</v>
      </c>
      <c r="KC151" s="27">
        <f t="shared" si="484"/>
        <v>0</v>
      </c>
      <c r="KD151" s="27">
        <f t="shared" si="484"/>
        <v>0</v>
      </c>
      <c r="KE151" s="27">
        <f t="shared" si="484"/>
        <v>0</v>
      </c>
      <c r="KF151" s="27">
        <f t="shared" si="484"/>
        <v>0</v>
      </c>
      <c r="KG151" s="27">
        <f t="shared" si="484"/>
        <v>0</v>
      </c>
      <c r="KH151" s="27">
        <f t="shared" si="484"/>
        <v>1.1878562209263576E-2</v>
      </c>
      <c r="KI151" s="27">
        <f t="shared" si="484"/>
        <v>0</v>
      </c>
      <c r="KJ151" s="27">
        <f t="shared" si="484"/>
        <v>0</v>
      </c>
      <c r="KK151" s="27">
        <f t="shared" si="484"/>
        <v>0</v>
      </c>
      <c r="KL151" s="27">
        <f t="shared" si="484"/>
        <v>0</v>
      </c>
      <c r="KM151" s="238">
        <f t="shared" si="484"/>
        <v>0</v>
      </c>
      <c r="KN151" s="238">
        <f t="shared" si="484"/>
        <v>0</v>
      </c>
      <c r="KO151" s="239">
        <f t="shared" si="484"/>
        <v>0</v>
      </c>
      <c r="KP151" s="239">
        <f t="shared" si="484"/>
        <v>0</v>
      </c>
      <c r="KQ151" s="239">
        <f t="shared" si="484"/>
        <v>0</v>
      </c>
      <c r="KR151" s="239">
        <f t="shared" si="484"/>
        <v>0</v>
      </c>
      <c r="KS151" s="239">
        <f t="shared" si="484"/>
        <v>0</v>
      </c>
      <c r="KT151" s="239">
        <f t="shared" si="484"/>
        <v>0</v>
      </c>
      <c r="KU151" s="239">
        <f t="shared" si="484"/>
        <v>0</v>
      </c>
      <c r="KV151" s="239">
        <f t="shared" si="484"/>
        <v>0</v>
      </c>
      <c r="KW151" s="239">
        <f t="shared" si="484"/>
        <v>0</v>
      </c>
      <c r="KX151" s="239">
        <f t="shared" si="484"/>
        <v>0</v>
      </c>
      <c r="KY151" s="239">
        <f t="shared" si="484"/>
        <v>0</v>
      </c>
      <c r="KZ151" s="239">
        <f t="shared" si="484"/>
        <v>0</v>
      </c>
      <c r="LA151" s="239">
        <f t="shared" si="484"/>
        <v>0</v>
      </c>
      <c r="LB151" s="239">
        <f t="shared" si="484"/>
        <v>0</v>
      </c>
      <c r="LC151" s="239">
        <f t="shared" si="484"/>
        <v>0</v>
      </c>
      <c r="LD151" s="239">
        <f t="shared" si="484"/>
        <v>0</v>
      </c>
      <c r="LE151" s="239">
        <f t="shared" si="484"/>
        <v>0</v>
      </c>
      <c r="LF151" s="239">
        <f t="shared" si="484"/>
        <v>0</v>
      </c>
      <c r="LG151" s="239">
        <f t="shared" si="484"/>
        <v>0</v>
      </c>
      <c r="LH151" s="239">
        <f t="shared" si="484"/>
        <v>0</v>
      </c>
      <c r="LI151" s="239">
        <f t="shared" si="484"/>
        <v>0</v>
      </c>
      <c r="LJ151" s="239">
        <f t="shared" si="484"/>
        <v>0</v>
      </c>
      <c r="LK151" s="239">
        <f t="shared" si="484"/>
        <v>0</v>
      </c>
      <c r="LL151" s="239">
        <f t="shared" si="484"/>
        <v>0</v>
      </c>
      <c r="LM151" s="240">
        <f t="shared" si="484"/>
        <v>0</v>
      </c>
      <c r="LN151" s="240">
        <f t="shared" si="484"/>
        <v>0</v>
      </c>
      <c r="LO151" s="240">
        <f t="shared" si="484"/>
        <v>0</v>
      </c>
      <c r="LP151" s="240">
        <f t="shared" si="484"/>
        <v>0</v>
      </c>
      <c r="LQ151" s="240">
        <f t="shared" si="484"/>
        <v>0</v>
      </c>
      <c r="LR151" s="240">
        <f t="shared" si="484"/>
        <v>0</v>
      </c>
      <c r="LS151" s="240">
        <f t="shared" si="484"/>
        <v>0</v>
      </c>
      <c r="LT151" s="127">
        <f>LT136</f>
        <v>0</v>
      </c>
      <c r="LU151" s="127">
        <f t="shared" si="485"/>
        <v>0</v>
      </c>
      <c r="LV151" s="127">
        <f t="shared" si="485"/>
        <v>0</v>
      </c>
      <c r="LW151" s="127">
        <f t="shared" si="485"/>
        <v>0</v>
      </c>
      <c r="LX151" s="127">
        <f t="shared" si="485"/>
        <v>0</v>
      </c>
      <c r="LY151" s="127">
        <f t="shared" si="485"/>
        <v>0</v>
      </c>
      <c r="LZ151" s="127">
        <f t="shared" si="485"/>
        <v>0</v>
      </c>
      <c r="MA151" s="127">
        <f t="shared" si="485"/>
        <v>0</v>
      </c>
      <c r="MB151" s="127">
        <f t="shared" si="485"/>
        <v>0</v>
      </c>
      <c r="MC151" s="127">
        <f t="shared" si="485"/>
        <v>0</v>
      </c>
      <c r="MD151" s="127">
        <f t="shared" si="485"/>
        <v>0</v>
      </c>
      <c r="ME151" s="127">
        <f t="shared" si="485"/>
        <v>0</v>
      </c>
      <c r="MF151" s="127">
        <f t="shared" si="485"/>
        <v>0</v>
      </c>
      <c r="MG151" s="127">
        <f t="shared" si="485"/>
        <v>0</v>
      </c>
      <c r="MH151" s="127">
        <f t="shared" si="485"/>
        <v>0</v>
      </c>
      <c r="MI151" s="127">
        <f t="shared" si="485"/>
        <v>0</v>
      </c>
      <c r="MJ151" s="127">
        <f t="shared" si="485"/>
        <v>0</v>
      </c>
      <c r="MK151" s="127">
        <f t="shared" si="485"/>
        <v>0</v>
      </c>
      <c r="ML151" s="127">
        <f t="shared" si="485"/>
        <v>0</v>
      </c>
      <c r="MM151" s="127">
        <f t="shared" si="485"/>
        <v>0</v>
      </c>
      <c r="MN151" s="127">
        <f t="shared" si="485"/>
        <v>0</v>
      </c>
      <c r="MO151" s="127">
        <f t="shared" si="485"/>
        <v>0</v>
      </c>
      <c r="MP151" s="127">
        <f t="shared" si="485"/>
        <v>0</v>
      </c>
      <c r="MQ151" s="127">
        <f t="shared" si="485"/>
        <v>0</v>
      </c>
      <c r="MR151" s="127">
        <f t="shared" si="485"/>
        <v>0</v>
      </c>
      <c r="MS151" s="127">
        <f t="shared" si="485"/>
        <v>0</v>
      </c>
      <c r="MT151" s="127">
        <f t="shared" si="485"/>
        <v>0</v>
      </c>
      <c r="MU151" s="127">
        <f t="shared" si="485"/>
        <v>0</v>
      </c>
      <c r="MV151" s="127">
        <f t="shared" si="485"/>
        <v>0</v>
      </c>
      <c r="MW151" s="127">
        <f t="shared" si="485"/>
        <v>0</v>
      </c>
      <c r="MX151" s="127">
        <f t="shared" si="485"/>
        <v>0</v>
      </c>
      <c r="MY151" s="127">
        <f t="shared" si="485"/>
        <v>0</v>
      </c>
      <c r="MZ151" s="127">
        <f t="shared" si="485"/>
        <v>0</v>
      </c>
      <c r="NA151" s="127">
        <f t="shared" si="485"/>
        <v>0</v>
      </c>
      <c r="NB151" s="127">
        <f t="shared" si="485"/>
        <v>0</v>
      </c>
      <c r="NC151" s="127">
        <f t="shared" si="485"/>
        <v>0</v>
      </c>
      <c r="ND151" s="127">
        <f t="shared" si="485"/>
        <v>0</v>
      </c>
      <c r="NE151" s="127">
        <f t="shared" si="485"/>
        <v>0</v>
      </c>
    </row>
    <row r="152" spans="1:369" s="38" customFormat="1">
      <c r="A152" s="24" t="s">
        <v>217</v>
      </c>
      <c r="B152" s="24">
        <f>B137</f>
        <v>3.7390534385806168E-2</v>
      </c>
      <c r="C152" s="24">
        <f t="shared" si="478"/>
        <v>3.6689215677526282E-2</v>
      </c>
      <c r="D152" s="24">
        <f t="shared" si="478"/>
        <v>3.3060878482687905E-2</v>
      </c>
      <c r="E152" s="24">
        <f t="shared" si="478"/>
        <v>3.2729155327112347E-2</v>
      </c>
      <c r="F152" s="24">
        <f t="shared" si="478"/>
        <v>2.857029903939871E-2</v>
      </c>
      <c r="G152" s="24">
        <f t="shared" si="478"/>
        <v>3.3789214708842025E-2</v>
      </c>
      <c r="H152" s="24">
        <f t="shared" si="478"/>
        <v>4.0679298145157347E-2</v>
      </c>
      <c r="I152" s="24">
        <f t="shared" si="478"/>
        <v>3.4212316591542981E-2</v>
      </c>
      <c r="J152" s="24">
        <f t="shared" si="478"/>
        <v>2.9613513982754015E-2</v>
      </c>
      <c r="K152" s="24">
        <f t="shared" si="478"/>
        <v>3.6912308984725681E-2</v>
      </c>
      <c r="L152" s="24">
        <f t="shared" si="478"/>
        <v>3.4121855487744858E-2</v>
      </c>
      <c r="M152" s="24">
        <f t="shared" si="478"/>
        <v>3.3116370367452276E-2</v>
      </c>
      <c r="N152" s="24">
        <f t="shared" si="478"/>
        <v>3.4074752701669736E-2</v>
      </c>
      <c r="O152" s="24">
        <f t="shared" si="478"/>
        <v>2.5407205244523019E-2</v>
      </c>
      <c r="P152" s="24">
        <f t="shared" si="478"/>
        <v>2.8649051191403374E-2</v>
      </c>
      <c r="Q152" s="24">
        <f t="shared" si="478"/>
        <v>2.7581340821486618E-2</v>
      </c>
      <c r="R152" s="24">
        <f t="shared" si="478"/>
        <v>2.745207158792862E-2</v>
      </c>
      <c r="S152" s="24">
        <f t="shared" si="478"/>
        <v>2.8367978890773783E-2</v>
      </c>
      <c r="T152" s="24">
        <f t="shared" si="478"/>
        <v>3.2757666014011998E-2</v>
      </c>
      <c r="U152" s="24">
        <f t="shared" si="478"/>
        <v>2.7489211524130759E-2</v>
      </c>
      <c r="V152" s="24">
        <f t="shared" si="478"/>
        <v>2.581693350950677E-2</v>
      </c>
      <c r="W152" s="24">
        <f t="shared" si="478"/>
        <v>2.4263138707735016E-2</v>
      </c>
      <c r="X152" s="24">
        <f t="shared" si="478"/>
        <v>2.4017669636570534E-2</v>
      </c>
      <c r="Y152" s="24">
        <f t="shared" si="478"/>
        <v>2.7801041075299786E-2</v>
      </c>
      <c r="Z152" s="24">
        <f t="shared" si="478"/>
        <v>2.0246559174731244E-2</v>
      </c>
      <c r="AA152" s="24">
        <f t="shared" si="478"/>
        <v>2.2355751300340572E-2</v>
      </c>
      <c r="AB152" s="24">
        <f t="shared" si="478"/>
        <v>2.3509078500702163E-2</v>
      </c>
      <c r="AC152" s="24">
        <f t="shared" si="478"/>
        <v>2.608691778505895E-2</v>
      </c>
      <c r="AD152" s="24">
        <f t="shared" si="478"/>
        <v>1.709761089215078E-2</v>
      </c>
      <c r="AE152" s="24">
        <f t="shared" si="478"/>
        <v>1.4564211404204108E-2</v>
      </c>
      <c r="AF152" s="24">
        <f t="shared" si="478"/>
        <v>2.6639158422504083E-2</v>
      </c>
      <c r="AG152" s="24">
        <f t="shared" si="478"/>
        <v>2.4811890708064093E-2</v>
      </c>
      <c r="AH152" s="24">
        <f t="shared" si="478"/>
        <v>2.6758219622128633E-2</v>
      </c>
      <c r="AI152" s="24">
        <f t="shared" si="478"/>
        <v>0</v>
      </c>
      <c r="AJ152" s="24">
        <f t="shared" si="478"/>
        <v>4.8810319128444773E-2</v>
      </c>
      <c r="AK152" s="24">
        <f t="shared" si="478"/>
        <v>4.9388082990999713E-2</v>
      </c>
      <c r="AL152" s="24">
        <f t="shared" si="478"/>
        <v>3.2935446058154433E-2</v>
      </c>
      <c r="AM152" s="24">
        <f t="shared" si="478"/>
        <v>3.6355191549917468E-2</v>
      </c>
      <c r="AN152" s="24">
        <f t="shared" si="478"/>
        <v>3.465346443184647E-2</v>
      </c>
      <c r="AO152" s="24">
        <f t="shared" si="478"/>
        <v>3.4430208076349528E-2</v>
      </c>
      <c r="AP152" s="24">
        <f t="shared" si="478"/>
        <v>3.1044097809944812E-2</v>
      </c>
      <c r="AQ152" s="24">
        <f t="shared" si="478"/>
        <v>3.1354552758053697E-2</v>
      </c>
      <c r="AR152" s="24">
        <f t="shared" si="478"/>
        <v>4.1512297381235463E-2</v>
      </c>
      <c r="AS152" s="24">
        <f t="shared" si="478"/>
        <v>3.582167013419086E-2</v>
      </c>
      <c r="AT152" s="24">
        <f t="shared" si="478"/>
        <v>3.5485816551558004E-2</v>
      </c>
      <c r="AU152" s="24">
        <f t="shared" si="478"/>
        <v>3.1473167059149321E-2</v>
      </c>
      <c r="AV152" s="24">
        <f t="shared" si="478"/>
        <v>2.826370398465218E-2</v>
      </c>
      <c r="AW152" s="24">
        <f t="shared" si="478"/>
        <v>1.55887929073738E-2</v>
      </c>
      <c r="AX152" s="83">
        <f>AX137</f>
        <v>7.0504819891327078E-2</v>
      </c>
      <c r="AY152" s="83">
        <f t="shared" si="479"/>
        <v>0</v>
      </c>
      <c r="AZ152" s="83">
        <f t="shared" si="479"/>
        <v>4.3868442477803402E-2</v>
      </c>
      <c r="BA152" s="83">
        <f t="shared" si="479"/>
        <v>0.10142019007705799</v>
      </c>
      <c r="BB152" s="83">
        <f t="shared" si="479"/>
        <v>1.2441588447003514E-2</v>
      </c>
      <c r="BC152" s="83">
        <f t="shared" si="479"/>
        <v>2.6573680835076604E-2</v>
      </c>
      <c r="BD152" s="83">
        <f t="shared" si="479"/>
        <v>0</v>
      </c>
      <c r="BE152" s="83">
        <f t="shared" si="479"/>
        <v>2.4944618544536317E-2</v>
      </c>
      <c r="BF152" s="83">
        <f t="shared" si="479"/>
        <v>1.0391709136181789E-2</v>
      </c>
      <c r="BG152" s="83">
        <f t="shared" si="479"/>
        <v>6.1490415716963037E-2</v>
      </c>
      <c r="BH152" s="83">
        <f t="shared" si="479"/>
        <v>3.2776670778057418E-2</v>
      </c>
      <c r="BI152" s="83">
        <f t="shared" si="479"/>
        <v>2.6869680963290062E-2</v>
      </c>
      <c r="BJ152" s="83">
        <f t="shared" si="479"/>
        <v>3.2379919147183453E-2</v>
      </c>
      <c r="BK152" s="83">
        <f t="shared" si="479"/>
        <v>2.4845119476295772E-2</v>
      </c>
      <c r="BL152" s="83">
        <f t="shared" si="479"/>
        <v>2.3530086521554961E-2</v>
      </c>
      <c r="BM152" s="83">
        <f t="shared" si="479"/>
        <v>2.2340899509127859E-2</v>
      </c>
      <c r="BN152" s="83">
        <f t="shared" si="479"/>
        <v>1.1883360621466513E-2</v>
      </c>
      <c r="BO152" s="83">
        <f t="shared" si="479"/>
        <v>1.3237071508458429E-2</v>
      </c>
      <c r="BP152" s="83">
        <f t="shared" si="479"/>
        <v>4.28545912987611E-3</v>
      </c>
      <c r="BQ152" s="83">
        <f t="shared" si="479"/>
        <v>6.4445328174592385E-3</v>
      </c>
      <c r="BR152" s="83">
        <f t="shared" si="479"/>
        <v>6.3203935147687343E-3</v>
      </c>
      <c r="BS152" s="83">
        <f t="shared" si="479"/>
        <v>1.489751876098622E-2</v>
      </c>
      <c r="BT152" s="83">
        <f t="shared" si="479"/>
        <v>1.7040486377239771E-2</v>
      </c>
      <c r="BU152" s="83">
        <f t="shared" si="479"/>
        <v>8.6482970405926205E-3</v>
      </c>
      <c r="BV152" s="83">
        <f t="shared" si="479"/>
        <v>1.5226783113327915E-2</v>
      </c>
      <c r="BW152" s="83">
        <f t="shared" si="479"/>
        <v>3.0700576327790881E-2</v>
      </c>
      <c r="BX152" s="83">
        <f t="shared" si="479"/>
        <v>2.8871742186554909E-2</v>
      </c>
      <c r="BY152" s="83">
        <f t="shared" si="479"/>
        <v>2.2636176156806909E-2</v>
      </c>
      <c r="BZ152" s="83">
        <f t="shared" si="479"/>
        <v>1.6651555480637018E-2</v>
      </c>
      <c r="CA152" s="83">
        <f t="shared" si="479"/>
        <v>2.2811889447016384E-2</v>
      </c>
      <c r="CB152" s="83">
        <f t="shared" si="479"/>
        <v>2.0695418621852063E-2</v>
      </c>
      <c r="CC152" s="83">
        <f t="shared" si="479"/>
        <v>1.4637969007668773E-2</v>
      </c>
      <c r="CD152" s="83">
        <f t="shared" si="479"/>
        <v>3.7145393638601483E-2</v>
      </c>
      <c r="CE152" s="83">
        <f t="shared" si="479"/>
        <v>2.8560295232069287E-2</v>
      </c>
      <c r="CF152" s="83">
        <f t="shared" si="479"/>
        <v>3.1219375844470088E-2</v>
      </c>
      <c r="CG152" s="83">
        <f t="shared" si="479"/>
        <v>2.1193570046493214E-2</v>
      </c>
      <c r="CH152" s="83">
        <f t="shared" si="479"/>
        <v>2.1207563466093364E-2</v>
      </c>
      <c r="CI152" s="83">
        <f t="shared" si="479"/>
        <v>1.8775483016351072E-2</v>
      </c>
      <c r="CJ152" s="83">
        <f t="shared" si="479"/>
        <v>2.5401336364172074E-2</v>
      </c>
      <c r="CK152" s="83">
        <f t="shared" si="479"/>
        <v>1.8926340163417203E-2</v>
      </c>
      <c r="CL152" s="83">
        <f t="shared" si="479"/>
        <v>2.302202562134105E-2</v>
      </c>
      <c r="CM152" s="83">
        <f t="shared" si="479"/>
        <v>3.5357950009590265E-2</v>
      </c>
      <c r="CN152" s="83">
        <f t="shared" si="479"/>
        <v>2.7194710267236934E-2</v>
      </c>
      <c r="CO152" s="83">
        <f t="shared" si="479"/>
        <v>0</v>
      </c>
      <c r="CP152" s="83">
        <f t="shared" si="479"/>
        <v>0</v>
      </c>
      <c r="CQ152" s="83">
        <f t="shared" si="479"/>
        <v>2.7357291981482651E-2</v>
      </c>
      <c r="CR152" s="24">
        <f t="shared" si="479"/>
        <v>3.123781769327548E-2</v>
      </c>
      <c r="CS152" s="24">
        <f t="shared" si="479"/>
        <v>2.0847928872556265E-2</v>
      </c>
      <c r="CT152" s="24">
        <f t="shared" si="479"/>
        <v>3.0128192119102067E-2</v>
      </c>
      <c r="CU152" s="24">
        <f t="shared" si="479"/>
        <v>1.9707848912210113E-2</v>
      </c>
      <c r="CV152" s="24">
        <f t="shared" si="479"/>
        <v>2.5327055033785073E-2</v>
      </c>
      <c r="CW152" s="24">
        <f t="shared" si="479"/>
        <v>2.379547792925079E-2</v>
      </c>
      <c r="CX152" s="24">
        <f t="shared" si="479"/>
        <v>2.5900209204839278E-2</v>
      </c>
      <c r="CY152" s="24">
        <f t="shared" si="479"/>
        <v>2.6217949845452001E-2</v>
      </c>
      <c r="CZ152" s="24">
        <f t="shared" si="479"/>
        <v>3.084413846353852E-2</v>
      </c>
      <c r="DA152" s="24">
        <f t="shared" si="479"/>
        <v>4.4409802850106775E-2</v>
      </c>
      <c r="DB152" s="24">
        <f t="shared" si="479"/>
        <v>1.6149890892403311E-2</v>
      </c>
      <c r="DC152" s="26">
        <f t="shared" si="478"/>
        <v>2.578134751684465E-2</v>
      </c>
      <c r="DD152" s="26">
        <f t="shared" si="478"/>
        <v>3.2623679416698241E-2</v>
      </c>
      <c r="DE152" s="26">
        <f t="shared" si="478"/>
        <v>3.7721822204095444E-2</v>
      </c>
      <c r="DF152" s="26">
        <f t="shared" si="478"/>
        <v>2.4874398679259248E-2</v>
      </c>
      <c r="DG152" s="26">
        <f t="shared" si="478"/>
        <v>2.7975528441332546E-2</v>
      </c>
      <c r="DH152" s="26">
        <f t="shared" si="478"/>
        <v>3.1823099478179205E-2</v>
      </c>
      <c r="DI152" s="26">
        <f t="shared" si="478"/>
        <v>3.5408466579204476E-2</v>
      </c>
      <c r="DJ152" s="26">
        <f t="shared" si="478"/>
        <v>4.609956073166116E-2</v>
      </c>
      <c r="DK152" s="26">
        <f t="shared" si="478"/>
        <v>3.8708683855543956E-2</v>
      </c>
      <c r="DL152" s="26">
        <f t="shared" si="478"/>
        <v>3.0899457754902455E-2</v>
      </c>
      <c r="DM152" s="26">
        <f t="shared" si="478"/>
        <v>3.471163085948753E-2</v>
      </c>
      <c r="DN152" s="26">
        <f t="shared" si="478"/>
        <v>2.9627586626296051E-2</v>
      </c>
      <c r="DO152" s="26">
        <f t="shared" si="478"/>
        <v>2.800423847109848E-2</v>
      </c>
      <c r="DP152" s="26">
        <f t="shared" si="478"/>
        <v>2.2536842061373592E-2</v>
      </c>
      <c r="DQ152" s="26">
        <v>3.613123217549169E-2</v>
      </c>
      <c r="DR152" s="26">
        <v>2.598692775119511E-2</v>
      </c>
      <c r="DS152" s="26">
        <v>3.2809654616522292E-2</v>
      </c>
      <c r="DT152" s="26">
        <v>1.8860730649898176E-2</v>
      </c>
      <c r="DU152" s="26">
        <v>1.7106733446164098E-2</v>
      </c>
      <c r="DV152" s="26">
        <v>2.032062795380634E-2</v>
      </c>
      <c r="DW152" s="26">
        <f t="shared" si="478"/>
        <v>9.1448731558850596E-2</v>
      </c>
      <c r="DX152" s="26">
        <f t="shared" si="478"/>
        <v>3.1133448337664557E-2</v>
      </c>
      <c r="DY152" s="26">
        <f t="shared" ref="DY152" si="486">DY137</f>
        <v>8.8944898086014357E-2</v>
      </c>
      <c r="DZ152" s="26">
        <f t="shared" si="480"/>
        <v>3.6978244330146959E-2</v>
      </c>
      <c r="EA152" s="26">
        <f t="shared" si="480"/>
        <v>3.7223484100124181E-2</v>
      </c>
      <c r="EB152" s="26">
        <f t="shared" si="480"/>
        <v>2.5137672790498836E-2</v>
      </c>
      <c r="EC152" s="26">
        <f t="shared" si="480"/>
        <v>1.8733813254564854E-2</v>
      </c>
      <c r="ED152" s="26">
        <f t="shared" si="480"/>
        <v>2.2065236716286622E-2</v>
      </c>
      <c r="EE152" s="26">
        <f t="shared" si="480"/>
        <v>2.0308978410478143E-2</v>
      </c>
      <c r="EF152" s="26">
        <f t="shared" si="480"/>
        <v>2.2507423480592686E-2</v>
      </c>
      <c r="EG152" s="26">
        <f t="shared" si="480"/>
        <v>2.4337682683763039E-2</v>
      </c>
      <c r="EH152" s="26">
        <f t="shared" si="480"/>
        <v>3.6956185613044153E-2</v>
      </c>
      <c r="EI152" s="26">
        <f t="shared" si="480"/>
        <v>2.6357113717620385E-2</v>
      </c>
      <c r="EJ152" s="26">
        <f t="shared" si="480"/>
        <v>3.2424012694828051E-2</v>
      </c>
      <c r="EK152" s="26">
        <f t="shared" si="480"/>
        <v>3.4784923252699142E-2</v>
      </c>
      <c r="EL152" s="26">
        <f t="shared" si="480"/>
        <v>3.3007914711546398E-2</v>
      </c>
      <c r="EM152" s="26">
        <f t="shared" si="480"/>
        <v>2.305575683775218E-2</v>
      </c>
      <c r="EN152" s="26">
        <f t="shared" si="480"/>
        <v>2.2541439419640999E-2</v>
      </c>
      <c r="EO152" s="26">
        <f t="shared" si="480"/>
        <v>2.9743841523814738E-2</v>
      </c>
      <c r="EP152" s="26">
        <f t="shared" si="480"/>
        <v>3.0585360884497658E-2</v>
      </c>
      <c r="EQ152" s="26">
        <f t="shared" si="480"/>
        <v>2.9554254309608913E-2</v>
      </c>
      <c r="ER152" s="27">
        <v>6.5349710328113153E-2</v>
      </c>
      <c r="ES152" s="27">
        <v>6.1111133846225747E-2</v>
      </c>
      <c r="ET152" s="27">
        <v>7.354353056001707E-2</v>
      </c>
      <c r="EU152" s="27">
        <v>2.7052284554152813E-2</v>
      </c>
      <c r="EV152" s="27">
        <v>5.4649786248462652E-2</v>
      </c>
      <c r="EW152" s="27">
        <v>6.3347060274759157E-2</v>
      </c>
      <c r="EX152" s="27">
        <v>5.252516297632074E-2</v>
      </c>
      <c r="EY152" s="27">
        <v>6.1801805113147264E-2</v>
      </c>
      <c r="EZ152" s="27">
        <v>5.4347145954274624E-2</v>
      </c>
      <c r="FA152" s="27">
        <v>5.4642872990556215E-2</v>
      </c>
      <c r="FB152" s="27">
        <v>5.0311497343511188E-2</v>
      </c>
      <c r="FC152" s="27">
        <v>5.1699450833696023E-2</v>
      </c>
      <c r="FD152" s="27">
        <v>4.4977297365405199E-2</v>
      </c>
      <c r="FE152" s="27">
        <v>3.5211748174546538E-2</v>
      </c>
      <c r="FF152" s="27">
        <v>3.2200316503452633E-2</v>
      </c>
      <c r="FG152" s="27">
        <v>3.0475084826036763E-2</v>
      </c>
      <c r="FH152" s="27">
        <v>2.4544232862777585E-2</v>
      </c>
      <c r="FI152" s="27">
        <v>5.874452671929796E-2</v>
      </c>
      <c r="FJ152" s="27">
        <v>4.7785344179736886E-2</v>
      </c>
      <c r="FK152" s="27">
        <v>4.4071853666099656E-2</v>
      </c>
      <c r="FL152" s="27">
        <v>6.2584883263300542E-2</v>
      </c>
      <c r="FM152" s="27">
        <v>6.774374509083865E-2</v>
      </c>
      <c r="FN152" s="27">
        <v>6.942205624258159E-2</v>
      </c>
      <c r="FO152" s="27">
        <v>6.3078681388532773E-2</v>
      </c>
      <c r="FP152" s="27">
        <v>6.354551399553042E-2</v>
      </c>
      <c r="FQ152" s="27">
        <v>7.9514049701342474E-2</v>
      </c>
      <c r="FR152" s="27">
        <v>6.4392517067324767E-2</v>
      </c>
      <c r="FS152" s="27">
        <v>6.5126329544909489E-2</v>
      </c>
      <c r="FT152" s="27">
        <v>3.9478266458116335E-2</v>
      </c>
      <c r="FU152" s="27">
        <v>5.4756162212865084E-2</v>
      </c>
      <c r="FV152" s="27">
        <f>FV137</f>
        <v>5.6818150778709414E-2</v>
      </c>
      <c r="FW152" s="27">
        <f t="shared" si="481"/>
        <v>5.6549492976472437E-2</v>
      </c>
      <c r="FX152" s="27">
        <f t="shared" si="481"/>
        <v>5.6931617809864686E-2</v>
      </c>
      <c r="FY152" s="27">
        <f t="shared" si="481"/>
        <v>3.9623252864170302E-2</v>
      </c>
      <c r="FZ152" s="27">
        <f t="shared" si="481"/>
        <v>4.2423612771708259E-2</v>
      </c>
      <c r="GA152" s="27">
        <f t="shared" si="481"/>
        <v>3.4437768956056172E-2</v>
      </c>
      <c r="GB152" s="27">
        <f t="shared" si="481"/>
        <v>3.4405694276921972E-2</v>
      </c>
      <c r="GC152" s="27">
        <f t="shared" si="481"/>
        <v>5.4222934044316773E-2</v>
      </c>
      <c r="GD152" s="27">
        <f t="shared" si="481"/>
        <v>5.1757710406414685E-2</v>
      </c>
      <c r="GE152" s="27">
        <f t="shared" si="481"/>
        <v>5.4530961633798912E-2</v>
      </c>
      <c r="GF152" s="27">
        <f t="shared" si="481"/>
        <v>5.3353086411482516E-2</v>
      </c>
      <c r="GG152" s="27">
        <f t="shared" si="481"/>
        <v>4.0341924407255397E-2</v>
      </c>
      <c r="GH152" s="27">
        <f t="shared" si="481"/>
        <v>5.326350089190901E-2</v>
      </c>
      <c r="GI152" s="27">
        <f t="shared" si="481"/>
        <v>5.2195477758357194E-2</v>
      </c>
      <c r="GJ152" s="27">
        <f t="shared" si="481"/>
        <v>3.4326452086551253E-2</v>
      </c>
      <c r="GK152" s="27">
        <f t="shared" si="481"/>
        <v>3.1879516514562958E-2</v>
      </c>
      <c r="GL152" s="27">
        <f t="shared" si="481"/>
        <v>3.4913086608496541E-2</v>
      </c>
      <c r="GM152" s="27">
        <f t="shared" si="481"/>
        <v>2.6441884625331029E-2</v>
      </c>
      <c r="GN152" s="27">
        <f t="shared" si="481"/>
        <v>6.1805691341610007E-2</v>
      </c>
      <c r="GO152" s="27">
        <f t="shared" si="481"/>
        <v>3.4697720614414063E-2</v>
      </c>
      <c r="GP152" s="27">
        <f t="shared" si="481"/>
        <v>4.0455170946225069E-2</v>
      </c>
      <c r="GQ152" s="27">
        <f t="shared" si="481"/>
        <v>3.413693202429105E-2</v>
      </c>
      <c r="GR152" s="27">
        <f t="shared" si="481"/>
        <v>5.4684129209534346E-2</v>
      </c>
      <c r="GS152" s="27">
        <f t="shared" si="481"/>
        <v>5.1761674949766086E-2</v>
      </c>
      <c r="GT152" s="27">
        <f t="shared" si="481"/>
        <v>5.2602564330395007E-2</v>
      </c>
      <c r="GU152" s="27">
        <f t="shared" si="481"/>
        <v>4.8171038940322729E-2</v>
      </c>
      <c r="GV152" s="27">
        <f t="shared" si="481"/>
        <v>3.3360114763936105E-2</v>
      </c>
      <c r="GW152" s="27">
        <f t="shared" si="481"/>
        <v>3.1678398559534568E-2</v>
      </c>
      <c r="GX152" s="27">
        <f t="shared" si="481"/>
        <v>3.9467354427461541E-2</v>
      </c>
      <c r="GY152" s="27">
        <f t="shared" si="481"/>
        <v>3.0330706991701928E-2</v>
      </c>
      <c r="GZ152" s="27">
        <f>GZ137</f>
        <v>6.0752469503357859E-2</v>
      </c>
      <c r="HA152" s="27">
        <f t="shared" si="482"/>
        <v>6.5821779589839993E-2</v>
      </c>
      <c r="HB152" s="27">
        <f t="shared" si="482"/>
        <v>5.4760766898533444E-2</v>
      </c>
      <c r="HC152" s="27">
        <f t="shared" si="482"/>
        <v>5.4731872087697309E-2</v>
      </c>
      <c r="HD152" s="27">
        <f t="shared" si="482"/>
        <v>4.9857646991845465E-2</v>
      </c>
      <c r="HE152" s="27">
        <f t="shared" si="482"/>
        <v>4.4512227160323131E-2</v>
      </c>
      <c r="HF152" s="27">
        <f t="shared" si="482"/>
        <v>4.6666405326225908E-2</v>
      </c>
      <c r="HG152" s="27">
        <f t="shared" si="482"/>
        <v>4.2010192776857649E-2</v>
      </c>
      <c r="HH152" s="27">
        <f t="shared" si="482"/>
        <v>4.1789066032696685E-2</v>
      </c>
      <c r="HI152" s="27">
        <f t="shared" si="482"/>
        <v>6.5126329544909489E-2</v>
      </c>
      <c r="HJ152" s="27">
        <f t="shared" si="482"/>
        <v>3.9478266458116335E-2</v>
      </c>
      <c r="HK152" s="27">
        <f t="shared" si="482"/>
        <v>3.8786307010716947E-2</v>
      </c>
      <c r="HL152" s="27">
        <f t="shared" si="482"/>
        <v>4.598388316420518E-2</v>
      </c>
      <c r="HM152" s="27">
        <f t="shared" si="482"/>
        <v>2.264887663337168E-2</v>
      </c>
      <c r="HN152" s="27">
        <f t="shared" si="482"/>
        <v>4.5257722555028114E-2</v>
      </c>
      <c r="HO152" s="27">
        <f t="shared" si="482"/>
        <v>4.6422020299243964E-2</v>
      </c>
      <c r="HP152" s="27">
        <f t="shared" si="482"/>
        <v>4.7039595179499273E-2</v>
      </c>
      <c r="HQ152" s="27">
        <f t="shared" si="482"/>
        <v>4.8544005391263502E-2</v>
      </c>
      <c r="HR152" s="27">
        <f t="shared" si="482"/>
        <v>5.3852776741392633E-2</v>
      </c>
      <c r="HS152" s="27">
        <f t="shared" si="482"/>
        <v>4.9046466551987175E-2</v>
      </c>
      <c r="HT152" s="27">
        <f t="shared" si="482"/>
        <v>5.9386737071406195E-2</v>
      </c>
      <c r="HU152" s="27">
        <f t="shared" si="482"/>
        <v>5.7351925478195932E-2</v>
      </c>
      <c r="HV152" s="27">
        <f t="shared" si="482"/>
        <v>3.7959658119592878E-2</v>
      </c>
      <c r="HW152" s="27">
        <f t="shared" si="482"/>
        <v>2.9437838466766831E-2</v>
      </c>
      <c r="HX152" s="27">
        <f t="shared" si="482"/>
        <v>5.1180384821124664E-2</v>
      </c>
      <c r="HY152" s="27">
        <f t="shared" si="482"/>
        <v>4.9963666300676002E-2</v>
      </c>
      <c r="HZ152" s="27">
        <f t="shared" si="482"/>
        <v>6.4392517067324767E-2</v>
      </c>
      <c r="IA152" s="27">
        <f t="shared" si="482"/>
        <v>5.1644468545495321E-2</v>
      </c>
      <c r="IB152" s="27">
        <f t="shared" si="482"/>
        <v>4.8339237723330035E-2</v>
      </c>
      <c r="IC152" s="27">
        <f t="shared" si="482"/>
        <v>3.9952791130455648E-2</v>
      </c>
      <c r="ID152" s="27">
        <f t="shared" si="482"/>
        <v>6.354551399553042E-2</v>
      </c>
      <c r="IE152" s="27">
        <f t="shared" si="482"/>
        <v>5.1351912293040258E-2</v>
      </c>
      <c r="IF152" s="27">
        <f t="shared" si="482"/>
        <v>6.5979058600198481E-2</v>
      </c>
      <c r="IG152" s="27">
        <f t="shared" si="482"/>
        <v>5.485395350669689E-2</v>
      </c>
      <c r="IH152" s="27">
        <f t="shared" si="482"/>
        <v>5.7690820267696896E-2</v>
      </c>
      <c r="II152" s="27">
        <f t="shared" si="482"/>
        <v>7.9514049701342474E-2</v>
      </c>
      <c r="IJ152" s="27">
        <f t="shared" si="482"/>
        <v>5.4509395694943438E-2</v>
      </c>
      <c r="IK152" s="27">
        <f t="shared" si="482"/>
        <v>4.7515595944789393E-2</v>
      </c>
      <c r="IL152" s="27">
        <f t="shared" si="482"/>
        <v>5.0436809472855386E-2</v>
      </c>
      <c r="IM152" s="27">
        <f t="shared" si="482"/>
        <v>4.3998295396169167E-2</v>
      </c>
      <c r="IN152" s="27">
        <f t="shared" si="482"/>
        <v>4.5213186064274949E-2</v>
      </c>
      <c r="IO152" s="27">
        <f t="shared" si="482"/>
        <v>3.0391471973825857E-2</v>
      </c>
      <c r="IP152" s="27">
        <f t="shared" si="482"/>
        <v>4.8094649513126482E-2</v>
      </c>
      <c r="IQ152" s="27">
        <f t="shared" si="482"/>
        <v>4.5882435554066556E-2</v>
      </c>
      <c r="IR152" s="27">
        <f t="shared" si="482"/>
        <v>5.0055804840807391E-2</v>
      </c>
      <c r="IS152" s="27">
        <f t="shared" si="482"/>
        <v>5.8747631642709089E-2</v>
      </c>
      <c r="IT152" s="27">
        <f>IT137</f>
        <v>5.0562633864950468E-2</v>
      </c>
      <c r="IU152" s="27">
        <f t="shared" si="483"/>
        <v>4.8108889944277207E-2</v>
      </c>
      <c r="IV152" s="27">
        <f t="shared" si="483"/>
        <v>5.1415372932920624E-2</v>
      </c>
      <c r="IW152" s="27">
        <f t="shared" si="483"/>
        <v>3.7287307943582239E-2</v>
      </c>
      <c r="IX152" s="27">
        <f t="shared" si="483"/>
        <v>3.8193756862598613E-2</v>
      </c>
      <c r="IY152" s="27">
        <f t="shared" si="483"/>
        <v>6.8703367550226838E-2</v>
      </c>
      <c r="IZ152" s="27">
        <f t="shared" si="483"/>
        <v>5.8498214138831911E-2</v>
      </c>
      <c r="JA152" s="27">
        <f t="shared" si="483"/>
        <v>6.4529382142616609E-2</v>
      </c>
      <c r="JB152" s="27">
        <f t="shared" si="483"/>
        <v>4.0798832218789702E-2</v>
      </c>
      <c r="JC152" s="27">
        <f t="shared" si="483"/>
        <v>5.760834159892618E-2</v>
      </c>
      <c r="JD152" s="27">
        <f t="shared" si="483"/>
        <v>6.163480503031981E-2</v>
      </c>
      <c r="JE152" s="27">
        <f t="shared" si="483"/>
        <v>5.734220311723956E-2</v>
      </c>
      <c r="JF152" s="27">
        <f t="shared" si="483"/>
        <v>6.133119381927387E-2</v>
      </c>
      <c r="JG152" s="27">
        <f t="shared" si="483"/>
        <v>5.2077755916203325E-2</v>
      </c>
      <c r="JH152" s="27">
        <f t="shared" si="483"/>
        <v>6.2433955578758395E-2</v>
      </c>
      <c r="JI152" s="27">
        <f t="shared" si="483"/>
        <v>5.8658649794155263E-2</v>
      </c>
      <c r="JJ152" s="27">
        <f t="shared" si="483"/>
        <v>6.6236327383501409E-2</v>
      </c>
      <c r="JK152" s="27">
        <f>JK137</f>
        <v>3.3558726662277377E-3</v>
      </c>
      <c r="JL152" s="27">
        <f t="shared" si="484"/>
        <v>6.4643314906026955E-2</v>
      </c>
      <c r="JM152" s="27">
        <f t="shared" si="484"/>
        <v>0</v>
      </c>
      <c r="JN152" s="27">
        <f t="shared" si="484"/>
        <v>6.527877177887545E-2</v>
      </c>
      <c r="JO152" s="27">
        <f t="shared" si="484"/>
        <v>3.9522398783846488E-2</v>
      </c>
      <c r="JP152" s="27">
        <f t="shared" si="484"/>
        <v>0</v>
      </c>
      <c r="JQ152" s="27">
        <f t="shared" si="484"/>
        <v>0</v>
      </c>
      <c r="JR152" s="27">
        <f t="shared" si="484"/>
        <v>0</v>
      </c>
      <c r="JS152" s="27">
        <f t="shared" si="484"/>
        <v>0</v>
      </c>
      <c r="JT152" s="27">
        <f t="shared" si="484"/>
        <v>0</v>
      </c>
      <c r="JU152" s="27">
        <f t="shared" si="484"/>
        <v>0</v>
      </c>
      <c r="JV152" s="27">
        <f t="shared" si="484"/>
        <v>0</v>
      </c>
      <c r="JW152" s="27">
        <f t="shared" si="484"/>
        <v>0</v>
      </c>
      <c r="JX152" s="27">
        <f t="shared" si="484"/>
        <v>0</v>
      </c>
      <c r="JY152" s="27">
        <f t="shared" si="484"/>
        <v>0</v>
      </c>
      <c r="JZ152" s="27">
        <f t="shared" si="484"/>
        <v>0</v>
      </c>
      <c r="KA152" s="27">
        <f t="shared" si="484"/>
        <v>0</v>
      </c>
      <c r="KB152" s="27">
        <f t="shared" si="484"/>
        <v>0</v>
      </c>
      <c r="KC152" s="27">
        <f t="shared" si="484"/>
        <v>0</v>
      </c>
      <c r="KD152" s="27">
        <f t="shared" si="484"/>
        <v>6.0373799658846553E-2</v>
      </c>
      <c r="KE152" s="27">
        <f t="shared" si="484"/>
        <v>7.0499181429336519E-2</v>
      </c>
      <c r="KF152" s="27">
        <f t="shared" si="484"/>
        <v>0</v>
      </c>
      <c r="KG152" s="27">
        <f t="shared" si="484"/>
        <v>5.2219658050901688E-2</v>
      </c>
      <c r="KH152" s="27">
        <f t="shared" si="484"/>
        <v>5.1729396953191967E-2</v>
      </c>
      <c r="KI152" s="27">
        <f t="shared" si="484"/>
        <v>5.7062773677278494E-2</v>
      </c>
      <c r="KJ152" s="27">
        <f t="shared" si="484"/>
        <v>4.8690909723483451E-2</v>
      </c>
      <c r="KK152" s="27">
        <f t="shared" si="484"/>
        <v>7.3203354393922157E-2</v>
      </c>
      <c r="KL152" s="27">
        <f t="shared" si="484"/>
        <v>3.4728119732814575E-2</v>
      </c>
      <c r="KM152" s="238">
        <f t="shared" si="484"/>
        <v>5.4906796495069549E-2</v>
      </c>
      <c r="KN152" s="238">
        <f t="shared" si="484"/>
        <v>6.3207887363506798E-2</v>
      </c>
      <c r="KO152" s="239">
        <f t="shared" si="484"/>
        <v>0</v>
      </c>
      <c r="KP152" s="239">
        <f t="shared" si="484"/>
        <v>0</v>
      </c>
      <c r="KQ152" s="239">
        <f t="shared" si="484"/>
        <v>0</v>
      </c>
      <c r="KR152" s="239">
        <f t="shared" si="484"/>
        <v>0</v>
      </c>
      <c r="KS152" s="239">
        <f t="shared" si="484"/>
        <v>0</v>
      </c>
      <c r="KT152" s="239">
        <f t="shared" si="484"/>
        <v>0</v>
      </c>
      <c r="KU152" s="239">
        <f t="shared" si="484"/>
        <v>0</v>
      </c>
      <c r="KV152" s="239">
        <f t="shared" si="484"/>
        <v>0</v>
      </c>
      <c r="KW152" s="239">
        <f t="shared" si="484"/>
        <v>0</v>
      </c>
      <c r="KX152" s="239">
        <f t="shared" si="484"/>
        <v>0</v>
      </c>
      <c r="KY152" s="239">
        <f t="shared" si="484"/>
        <v>0</v>
      </c>
      <c r="KZ152" s="239">
        <f t="shared" si="484"/>
        <v>0</v>
      </c>
      <c r="LA152" s="239">
        <f t="shared" si="484"/>
        <v>0</v>
      </c>
      <c r="LB152" s="239">
        <f t="shared" si="484"/>
        <v>0</v>
      </c>
      <c r="LC152" s="239">
        <f t="shared" si="484"/>
        <v>0</v>
      </c>
      <c r="LD152" s="239">
        <f t="shared" si="484"/>
        <v>0</v>
      </c>
      <c r="LE152" s="239">
        <f t="shared" si="484"/>
        <v>0</v>
      </c>
      <c r="LF152" s="239">
        <f t="shared" si="484"/>
        <v>0</v>
      </c>
      <c r="LG152" s="239">
        <f t="shared" si="484"/>
        <v>0</v>
      </c>
      <c r="LH152" s="239">
        <f t="shared" si="484"/>
        <v>0</v>
      </c>
      <c r="LI152" s="239">
        <f t="shared" si="484"/>
        <v>0</v>
      </c>
      <c r="LJ152" s="239">
        <f t="shared" si="484"/>
        <v>2.6173205645883733E-2</v>
      </c>
      <c r="LK152" s="239">
        <f t="shared" si="484"/>
        <v>2.7362245558454706E-2</v>
      </c>
      <c r="LL152" s="239">
        <f t="shared" si="484"/>
        <v>2.6893543554550342E-2</v>
      </c>
      <c r="LM152" s="240">
        <f t="shared" si="484"/>
        <v>3.8123824399151782E-2</v>
      </c>
      <c r="LN152" s="240">
        <f t="shared" si="484"/>
        <v>3.3581041727641529E-2</v>
      </c>
      <c r="LO152" s="240">
        <f t="shared" si="484"/>
        <v>5.2406800442118734E-2</v>
      </c>
      <c r="LP152" s="240">
        <f t="shared" si="484"/>
        <v>3.7563066244430003E-2</v>
      </c>
      <c r="LQ152" s="240">
        <f t="shared" si="484"/>
        <v>5.209591164641543E-2</v>
      </c>
      <c r="LR152" s="240">
        <f t="shared" si="484"/>
        <v>4.6241587885360889E-2</v>
      </c>
      <c r="LS152" s="240">
        <f t="shared" si="484"/>
        <v>5.6561732066435361E-2</v>
      </c>
      <c r="LT152" s="127">
        <f>LT137</f>
        <v>3.0631205231550943E-2</v>
      </c>
      <c r="LU152" s="127">
        <f t="shared" si="485"/>
        <v>9.5441770348267674E-2</v>
      </c>
      <c r="LV152" s="127">
        <f t="shared" si="485"/>
        <v>2.3267976459273403E-2</v>
      </c>
      <c r="LW152" s="127">
        <f t="shared" si="485"/>
        <v>4.6835701649981555E-2</v>
      </c>
      <c r="LX152" s="127">
        <f t="shared" si="485"/>
        <v>3.3061911735558572E-2</v>
      </c>
      <c r="LY152" s="127">
        <f t="shared" si="485"/>
        <v>5.9415412695458754E-2</v>
      </c>
      <c r="LZ152" s="127">
        <f t="shared" si="485"/>
        <v>3.935562410116708E-2</v>
      </c>
      <c r="MA152" s="127">
        <f t="shared" si="485"/>
        <v>3.9498019951074076E-2</v>
      </c>
      <c r="MB152" s="127">
        <f t="shared" si="485"/>
        <v>4.8933999658034036E-2</v>
      </c>
      <c r="MC152" s="127">
        <f t="shared" si="485"/>
        <v>5.6711468108336674E-2</v>
      </c>
      <c r="MD152" s="127">
        <f t="shared" si="485"/>
        <v>7.2942530940861755E-2</v>
      </c>
      <c r="ME152" s="127">
        <f t="shared" si="485"/>
        <v>5.4293488918711309E-2</v>
      </c>
      <c r="MF152" s="127">
        <f t="shared" si="485"/>
        <v>6.3490514497745218E-2</v>
      </c>
      <c r="MG152" s="127">
        <f t="shared" si="485"/>
        <v>6.2349151889452142E-2</v>
      </c>
      <c r="MH152" s="127">
        <f t="shared" si="485"/>
        <v>4.2014424714126267E-2</v>
      </c>
      <c r="MI152" s="127">
        <f t="shared" si="485"/>
        <v>3.0227425633737082E-2</v>
      </c>
      <c r="MJ152" s="127">
        <f t="shared" si="485"/>
        <v>3.2568170815131192E-2</v>
      </c>
      <c r="MK152" s="127">
        <f t="shared" si="485"/>
        <v>2.9691396625279021E-2</v>
      </c>
      <c r="ML152" s="127">
        <f t="shared" si="485"/>
        <v>3.0817965963455405E-2</v>
      </c>
      <c r="MM152" s="127">
        <f t="shared" si="485"/>
        <v>3.8315194144815094E-2</v>
      </c>
      <c r="MN152" s="127">
        <f t="shared" si="485"/>
        <v>5.1504812346989469E-2</v>
      </c>
      <c r="MO152" s="127">
        <f t="shared" si="485"/>
        <v>4.3368750654535784E-2</v>
      </c>
      <c r="MP152" s="127">
        <f t="shared" si="485"/>
        <v>6.6994837723115555E-2</v>
      </c>
      <c r="MQ152" s="127">
        <f t="shared" si="485"/>
        <v>6.5676666615722953E-2</v>
      </c>
      <c r="MR152" s="127">
        <f t="shared" si="485"/>
        <v>2.9015097889485759E-2</v>
      </c>
      <c r="MS152" s="127">
        <f t="shared" si="485"/>
        <v>2.6364875245017353E-2</v>
      </c>
      <c r="MT152" s="127">
        <f t="shared" si="485"/>
        <v>3.8435033571804958E-2</v>
      </c>
      <c r="MU152" s="127">
        <f t="shared" si="485"/>
        <v>1.9030737476827615E-2</v>
      </c>
      <c r="MV152" s="127">
        <f t="shared" si="485"/>
        <v>1.7191930031692053E-2</v>
      </c>
      <c r="MW152" s="127">
        <f t="shared" si="485"/>
        <v>3.5796864684867466E-2</v>
      </c>
      <c r="MX152" s="127">
        <f t="shared" si="485"/>
        <v>3.3882562069777807E-2</v>
      </c>
      <c r="MY152" s="127">
        <f t="shared" si="485"/>
        <v>1.158880595037268E-2</v>
      </c>
      <c r="MZ152" s="127">
        <f t="shared" si="485"/>
        <v>1.5312652300822512E-2</v>
      </c>
      <c r="NA152" s="127">
        <f t="shared" si="485"/>
        <v>6.201236350490779E-2</v>
      </c>
      <c r="NB152" s="127">
        <f t="shared" si="485"/>
        <v>6.3437801274680752E-2</v>
      </c>
      <c r="NC152" s="127">
        <f t="shared" si="485"/>
        <v>9.2375833969052051E-2</v>
      </c>
      <c r="ND152" s="127">
        <f t="shared" si="485"/>
        <v>5.157342635866001E-2</v>
      </c>
      <c r="NE152" s="127">
        <f t="shared" si="485"/>
        <v>3.2370758458691258E-2</v>
      </c>
    </row>
    <row r="153" spans="1:369" s="38" customFormat="1">
      <c r="A153" s="24" t="s">
        <v>218</v>
      </c>
      <c r="B153" s="24">
        <f>B138</f>
        <v>9.7997466377708915E-3</v>
      </c>
      <c r="C153" s="24">
        <f t="shared" ref="C153:DY153" si="487">C138</f>
        <v>9.6808991738965861E-3</v>
      </c>
      <c r="D153" s="24">
        <f t="shared" si="487"/>
        <v>8.6684782699749108E-3</v>
      </c>
      <c r="E153" s="24">
        <f t="shared" si="487"/>
        <v>9.3699247890995756E-3</v>
      </c>
      <c r="F153" s="24">
        <f t="shared" si="487"/>
        <v>8.4801543360904265E-3</v>
      </c>
      <c r="G153" s="24">
        <f t="shared" si="487"/>
        <v>7.276443003259643E-3</v>
      </c>
      <c r="H153" s="24">
        <f t="shared" si="487"/>
        <v>7.8321250499593636E-3</v>
      </c>
      <c r="I153" s="24">
        <f t="shared" si="487"/>
        <v>9.4239619749299595E-3</v>
      </c>
      <c r="J153" s="24">
        <f t="shared" si="487"/>
        <v>1.0087954005936782E-2</v>
      </c>
      <c r="K153" s="24">
        <f t="shared" si="487"/>
        <v>6.9623674990397875E-3</v>
      </c>
      <c r="L153" s="24">
        <f t="shared" si="487"/>
        <v>8.3036504905023255E-3</v>
      </c>
      <c r="M153" s="24">
        <f t="shared" si="487"/>
        <v>1.0056974746353069E-2</v>
      </c>
      <c r="N153" s="24">
        <f t="shared" si="487"/>
        <v>1.1680741559631041E-2</v>
      </c>
      <c r="O153" s="24">
        <f t="shared" si="487"/>
        <v>1.1612176592978375E-2</v>
      </c>
      <c r="P153" s="24">
        <f t="shared" si="487"/>
        <v>7.4219212883505133E-3</v>
      </c>
      <c r="Q153" s="24">
        <f t="shared" si="487"/>
        <v>1.2574316389589576E-2</v>
      </c>
      <c r="R153" s="24">
        <f t="shared" si="487"/>
        <v>1.019144070970778E-2</v>
      </c>
      <c r="S153" s="24">
        <f t="shared" si="487"/>
        <v>9.0394783061484695E-3</v>
      </c>
      <c r="T153" s="24">
        <f t="shared" si="487"/>
        <v>1.0552140848572752E-2</v>
      </c>
      <c r="U153" s="24">
        <f t="shared" si="487"/>
        <v>9.1353268480169076E-3</v>
      </c>
      <c r="V153" s="24">
        <f t="shared" si="487"/>
        <v>8.3238939443086909E-3</v>
      </c>
      <c r="W153" s="24">
        <f t="shared" si="487"/>
        <v>8.774331127656786E-3</v>
      </c>
      <c r="X153" s="24">
        <f t="shared" si="487"/>
        <v>8.9898126927661706E-3</v>
      </c>
      <c r="Y153" s="24">
        <f t="shared" si="487"/>
        <v>9.5040810127709329E-3</v>
      </c>
      <c r="Z153" s="24">
        <f t="shared" si="487"/>
        <v>7.6979171656091881E-3</v>
      </c>
      <c r="AA153" s="24">
        <f t="shared" si="487"/>
        <v>8.8130406441064568E-3</v>
      </c>
      <c r="AB153" s="24">
        <f t="shared" si="487"/>
        <v>1.2586273769683494E-2</v>
      </c>
      <c r="AC153" s="24">
        <f t="shared" si="487"/>
        <v>1.1050334930332834E-2</v>
      </c>
      <c r="AD153" s="24">
        <f t="shared" si="487"/>
        <v>9.8075429891768696E-3</v>
      </c>
      <c r="AE153" s="24">
        <f t="shared" si="487"/>
        <v>9.5478087787452589E-3</v>
      </c>
      <c r="AF153" s="24">
        <f t="shared" si="487"/>
        <v>1.1284262297919522E-2</v>
      </c>
      <c r="AG153" s="24">
        <f t="shared" si="487"/>
        <v>7.590727111433224E-3</v>
      </c>
      <c r="AH153" s="24">
        <f t="shared" si="487"/>
        <v>1.13346962412431E-2</v>
      </c>
      <c r="AI153" s="24">
        <f t="shared" si="487"/>
        <v>0</v>
      </c>
      <c r="AJ153" s="24">
        <f t="shared" si="487"/>
        <v>1.0523871789184449E-2</v>
      </c>
      <c r="AK153" s="24">
        <f t="shared" si="487"/>
        <v>1.0265030938852872E-2</v>
      </c>
      <c r="AL153" s="24">
        <f t="shared" si="487"/>
        <v>8.6087990835089587E-3</v>
      </c>
      <c r="AM153" s="24">
        <f t="shared" si="487"/>
        <v>9.2196550369868339E-3</v>
      </c>
      <c r="AN153" s="24">
        <f t="shared" si="487"/>
        <v>1.2446741852764032E-2</v>
      </c>
      <c r="AO153" s="24">
        <f t="shared" si="487"/>
        <v>9.776454834964218E-3</v>
      </c>
      <c r="AP153" s="24">
        <f t="shared" si="487"/>
        <v>9.7115400322361923E-3</v>
      </c>
      <c r="AQ153" s="24">
        <f t="shared" si="487"/>
        <v>9.9555115606441841E-3</v>
      </c>
      <c r="AR153" s="24">
        <f t="shared" si="487"/>
        <v>7.3845374810089341E-3</v>
      </c>
      <c r="AS153" s="24">
        <f t="shared" si="487"/>
        <v>8.6975686049036507E-3</v>
      </c>
      <c r="AT153" s="24">
        <f t="shared" si="487"/>
        <v>7.7148567406232311E-3</v>
      </c>
      <c r="AU153" s="24">
        <f t="shared" si="487"/>
        <v>8.2883858107292742E-3</v>
      </c>
      <c r="AV153" s="24">
        <f t="shared" si="487"/>
        <v>9.6755047925583988E-3</v>
      </c>
      <c r="AW153" s="24">
        <f t="shared" si="487"/>
        <v>1.8745768260554026E-2</v>
      </c>
      <c r="AX153" s="83">
        <f>AX138</f>
        <v>0</v>
      </c>
      <c r="AY153" s="83">
        <f t="shared" si="479"/>
        <v>5.6858244353882098E-3</v>
      </c>
      <c r="AZ153" s="83">
        <f t="shared" si="479"/>
        <v>8.8193286380582742E-2</v>
      </c>
      <c r="BA153" s="83">
        <f t="shared" si="479"/>
        <v>0</v>
      </c>
      <c r="BB153" s="83">
        <f t="shared" si="479"/>
        <v>1.5225071534475179E-2</v>
      </c>
      <c r="BC153" s="83">
        <f t="shared" si="479"/>
        <v>0</v>
      </c>
      <c r="BD153" s="83">
        <f t="shared" si="479"/>
        <v>1.8980275342505112E-2</v>
      </c>
      <c r="BE153" s="83">
        <f t="shared" si="479"/>
        <v>2.8617497528437844E-2</v>
      </c>
      <c r="BF153" s="83">
        <f t="shared" si="479"/>
        <v>3.8149754503878984E-3</v>
      </c>
      <c r="BG153" s="83">
        <f t="shared" si="479"/>
        <v>0</v>
      </c>
      <c r="BH153" s="83">
        <f t="shared" si="479"/>
        <v>0</v>
      </c>
      <c r="BI153" s="83">
        <f t="shared" si="479"/>
        <v>0</v>
      </c>
      <c r="BJ153" s="83">
        <f t="shared" si="479"/>
        <v>0</v>
      </c>
      <c r="BK153" s="83">
        <f t="shared" si="479"/>
        <v>0</v>
      </c>
      <c r="BL153" s="83">
        <f t="shared" si="479"/>
        <v>0</v>
      </c>
      <c r="BM153" s="83">
        <f t="shared" si="479"/>
        <v>0</v>
      </c>
      <c r="BN153" s="83">
        <f t="shared" si="479"/>
        <v>0</v>
      </c>
      <c r="BO153" s="83">
        <f t="shared" si="479"/>
        <v>0</v>
      </c>
      <c r="BP153" s="83">
        <f t="shared" si="479"/>
        <v>0</v>
      </c>
      <c r="BQ153" s="83">
        <f t="shared" si="479"/>
        <v>0</v>
      </c>
      <c r="BR153" s="83">
        <f t="shared" si="479"/>
        <v>0</v>
      </c>
      <c r="BS153" s="83">
        <f t="shared" si="479"/>
        <v>0</v>
      </c>
      <c r="BT153" s="83">
        <f t="shared" si="479"/>
        <v>0</v>
      </c>
      <c r="BU153" s="83">
        <f t="shared" si="479"/>
        <v>0</v>
      </c>
      <c r="BV153" s="83">
        <f t="shared" si="479"/>
        <v>0</v>
      </c>
      <c r="BW153" s="83">
        <f t="shared" si="479"/>
        <v>0</v>
      </c>
      <c r="BX153" s="83">
        <f t="shared" si="479"/>
        <v>0</v>
      </c>
      <c r="BY153" s="83">
        <f t="shared" si="479"/>
        <v>0</v>
      </c>
      <c r="BZ153" s="83">
        <f t="shared" si="479"/>
        <v>0</v>
      </c>
      <c r="CA153" s="83">
        <f t="shared" si="479"/>
        <v>0</v>
      </c>
      <c r="CB153" s="83">
        <f t="shared" si="479"/>
        <v>0</v>
      </c>
      <c r="CC153" s="83">
        <f t="shared" si="479"/>
        <v>0</v>
      </c>
      <c r="CD153" s="83">
        <f t="shared" ref="CD153:DB153" si="488">CD138</f>
        <v>0</v>
      </c>
      <c r="CE153" s="83">
        <f t="shared" si="488"/>
        <v>0</v>
      </c>
      <c r="CF153" s="83">
        <f t="shared" si="488"/>
        <v>0</v>
      </c>
      <c r="CG153" s="83">
        <f t="shared" si="488"/>
        <v>0</v>
      </c>
      <c r="CH153" s="83">
        <f t="shared" si="488"/>
        <v>0</v>
      </c>
      <c r="CI153" s="83">
        <f t="shared" si="488"/>
        <v>0</v>
      </c>
      <c r="CJ153" s="83">
        <f t="shared" si="488"/>
        <v>0</v>
      </c>
      <c r="CK153" s="83">
        <f t="shared" si="488"/>
        <v>0</v>
      </c>
      <c r="CL153" s="83">
        <f t="shared" si="488"/>
        <v>0</v>
      </c>
      <c r="CM153" s="83">
        <f t="shared" si="488"/>
        <v>0</v>
      </c>
      <c r="CN153" s="83">
        <f t="shared" si="488"/>
        <v>0</v>
      </c>
      <c r="CO153" s="83">
        <f t="shared" si="488"/>
        <v>0</v>
      </c>
      <c r="CP153" s="83">
        <f t="shared" si="488"/>
        <v>0</v>
      </c>
      <c r="CQ153" s="83">
        <f t="shared" si="488"/>
        <v>1.3519871605836412E-2</v>
      </c>
      <c r="CR153" s="24">
        <f t="shared" si="488"/>
        <v>0</v>
      </c>
      <c r="CS153" s="24">
        <f t="shared" si="488"/>
        <v>0</v>
      </c>
      <c r="CT153" s="24">
        <f t="shared" si="488"/>
        <v>0</v>
      </c>
      <c r="CU153" s="24">
        <f t="shared" si="488"/>
        <v>0</v>
      </c>
      <c r="CV153" s="24">
        <f t="shared" si="488"/>
        <v>0</v>
      </c>
      <c r="CW153" s="24">
        <f t="shared" si="488"/>
        <v>0</v>
      </c>
      <c r="CX153" s="24">
        <f t="shared" si="488"/>
        <v>0</v>
      </c>
      <c r="CY153" s="24">
        <f t="shared" si="488"/>
        <v>0</v>
      </c>
      <c r="CZ153" s="24">
        <f t="shared" si="488"/>
        <v>0</v>
      </c>
      <c r="DA153" s="24">
        <f t="shared" si="488"/>
        <v>0</v>
      </c>
      <c r="DB153" s="24">
        <f t="shared" si="488"/>
        <v>7.411128967520296E-3</v>
      </c>
      <c r="DC153" s="26">
        <f t="shared" si="487"/>
        <v>1.7394021580064777E-2</v>
      </c>
      <c r="DD153" s="26">
        <f t="shared" si="487"/>
        <v>2.4224955880607111E-2</v>
      </c>
      <c r="DE153" s="26">
        <f t="shared" si="487"/>
        <v>2.3051835769359322E-2</v>
      </c>
      <c r="DF153" s="26">
        <f t="shared" si="487"/>
        <v>1.7138491631189287E-2</v>
      </c>
      <c r="DG153" s="26">
        <f t="shared" si="487"/>
        <v>1.5874894723829802E-2</v>
      </c>
      <c r="DH153" s="26">
        <f t="shared" si="487"/>
        <v>1.8406050352538256E-2</v>
      </c>
      <c r="DI153" s="26">
        <f t="shared" si="487"/>
        <v>1.9739742614148858E-2</v>
      </c>
      <c r="DJ153" s="26">
        <f t="shared" si="487"/>
        <v>1.8441944040638352E-2</v>
      </c>
      <c r="DK153" s="26">
        <f t="shared" si="487"/>
        <v>1.7987885318241786E-2</v>
      </c>
      <c r="DL153" s="26">
        <f t="shared" si="487"/>
        <v>1.9534684524477042E-2</v>
      </c>
      <c r="DM153" s="26">
        <f t="shared" si="487"/>
        <v>2.4177226496289894E-2</v>
      </c>
      <c r="DN153" s="26">
        <f t="shared" si="487"/>
        <v>1.8799944054417553E-2</v>
      </c>
      <c r="DO153" s="26">
        <f t="shared" si="487"/>
        <v>1.761678190400064E-2</v>
      </c>
      <c r="DP153" s="26">
        <f t="shared" si="487"/>
        <v>1.6478048880401882E-2</v>
      </c>
      <c r="DQ153" s="26">
        <v>1.8411776042405452E-2</v>
      </c>
      <c r="DR153" s="26">
        <v>1.8981941461123128E-2</v>
      </c>
      <c r="DS153" s="26">
        <v>2.3219746708722493E-2</v>
      </c>
      <c r="DT153" s="26">
        <v>1.7801458089308053E-2</v>
      </c>
      <c r="DU153" s="26">
        <v>1.7499246640824462E-2</v>
      </c>
      <c r="DV153" s="26">
        <v>1.8257083422617382E-2</v>
      </c>
      <c r="DW153" s="26">
        <f t="shared" si="487"/>
        <v>0</v>
      </c>
      <c r="DX153" s="26">
        <f t="shared" si="487"/>
        <v>0</v>
      </c>
      <c r="DY153" s="26">
        <f t="shared" si="487"/>
        <v>0</v>
      </c>
      <c r="DZ153" s="26">
        <f t="shared" si="480"/>
        <v>0</v>
      </c>
      <c r="EA153" s="26">
        <f t="shared" si="480"/>
        <v>0</v>
      </c>
      <c r="EB153" s="26">
        <f t="shared" si="480"/>
        <v>2.9198897175376749E-2</v>
      </c>
      <c r="EC153" s="26">
        <f t="shared" si="480"/>
        <v>2.2450320148776529E-2</v>
      </c>
      <c r="ED153" s="26">
        <f t="shared" si="480"/>
        <v>2.6581543975770772E-2</v>
      </c>
      <c r="EE153" s="26">
        <f t="shared" si="480"/>
        <v>4.4190549830886286E-2</v>
      </c>
      <c r="EF153" s="26">
        <f t="shared" si="480"/>
        <v>2.8368420274328059E-2</v>
      </c>
      <c r="EG153" s="26">
        <f t="shared" si="480"/>
        <v>7.6537259513614328E-2</v>
      </c>
      <c r="EH153" s="26">
        <f t="shared" si="480"/>
        <v>9.6483052650498634E-3</v>
      </c>
      <c r="EI153" s="26">
        <f t="shared" si="480"/>
        <v>6.1141736043413423E-3</v>
      </c>
      <c r="EJ153" s="26">
        <f t="shared" si="480"/>
        <v>1.0069947815046682E-2</v>
      </c>
      <c r="EK153" s="26">
        <f t="shared" si="480"/>
        <v>1.7698555745664386E-2</v>
      </c>
      <c r="EL153" s="26">
        <f t="shared" si="480"/>
        <v>9.6694684321633334E-3</v>
      </c>
      <c r="EM153" s="26">
        <f t="shared" si="480"/>
        <v>0</v>
      </c>
      <c r="EN153" s="26">
        <f t="shared" si="480"/>
        <v>0</v>
      </c>
      <c r="EO153" s="26">
        <f t="shared" si="480"/>
        <v>0</v>
      </c>
      <c r="EP153" s="26">
        <f t="shared" si="480"/>
        <v>0</v>
      </c>
      <c r="EQ153" s="26">
        <f t="shared" si="480"/>
        <v>0</v>
      </c>
      <c r="ER153" s="27">
        <v>0</v>
      </c>
      <c r="ES153" s="27">
        <v>0</v>
      </c>
      <c r="ET153" s="27">
        <v>0</v>
      </c>
      <c r="EU153" s="27">
        <v>0</v>
      </c>
      <c r="EV153" s="27">
        <v>0</v>
      </c>
      <c r="EW153" s="27">
        <v>0</v>
      </c>
      <c r="EX153" s="27">
        <v>0</v>
      </c>
      <c r="EY153" s="27">
        <v>0</v>
      </c>
      <c r="EZ153" s="27">
        <v>0</v>
      </c>
      <c r="FA153" s="27">
        <v>0</v>
      </c>
      <c r="FB153" s="27">
        <v>0</v>
      </c>
      <c r="FC153" s="27">
        <v>0</v>
      </c>
      <c r="FD153" s="27">
        <v>0</v>
      </c>
      <c r="FE153" s="27">
        <v>0</v>
      </c>
      <c r="FF153" s="27">
        <v>0</v>
      </c>
      <c r="FG153" s="27">
        <v>0</v>
      </c>
      <c r="FH153" s="27">
        <v>0</v>
      </c>
      <c r="FI153" s="27">
        <v>0</v>
      </c>
      <c r="FJ153" s="27">
        <v>0</v>
      </c>
      <c r="FK153" s="27">
        <v>0</v>
      </c>
      <c r="FL153" s="27">
        <v>0</v>
      </c>
      <c r="FM153" s="27">
        <v>0</v>
      </c>
      <c r="FN153" s="27">
        <v>0</v>
      </c>
      <c r="FO153" s="27">
        <v>0</v>
      </c>
      <c r="FP153" s="27">
        <v>0</v>
      </c>
      <c r="FQ153" s="27">
        <v>0</v>
      </c>
      <c r="FR153" s="27">
        <v>0</v>
      </c>
      <c r="FS153" s="27">
        <v>0</v>
      </c>
      <c r="FT153" s="27">
        <v>0</v>
      </c>
      <c r="FU153" s="27">
        <v>0</v>
      </c>
      <c r="FV153" s="27">
        <f>FV138</f>
        <v>0</v>
      </c>
      <c r="FW153" s="27">
        <f t="shared" si="481"/>
        <v>0</v>
      </c>
      <c r="FX153" s="27">
        <f t="shared" si="481"/>
        <v>0</v>
      </c>
      <c r="FY153" s="27">
        <f t="shared" si="481"/>
        <v>0</v>
      </c>
      <c r="FZ153" s="27">
        <f t="shared" si="481"/>
        <v>0</v>
      </c>
      <c r="GA153" s="27">
        <f t="shared" si="481"/>
        <v>0</v>
      </c>
      <c r="GB153" s="27">
        <f t="shared" si="481"/>
        <v>0</v>
      </c>
      <c r="GC153" s="27">
        <f t="shared" si="481"/>
        <v>0</v>
      </c>
      <c r="GD153" s="27">
        <f t="shared" si="481"/>
        <v>0</v>
      </c>
      <c r="GE153" s="27">
        <f t="shared" si="481"/>
        <v>0</v>
      </c>
      <c r="GF153" s="27">
        <f t="shared" si="481"/>
        <v>0</v>
      </c>
      <c r="GG153" s="27">
        <f t="shared" si="481"/>
        <v>0</v>
      </c>
      <c r="GH153" s="27">
        <f t="shared" si="481"/>
        <v>0</v>
      </c>
      <c r="GI153" s="27">
        <f t="shared" si="481"/>
        <v>0</v>
      </c>
      <c r="GJ153" s="27">
        <f t="shared" si="481"/>
        <v>0</v>
      </c>
      <c r="GK153" s="27">
        <f t="shared" si="481"/>
        <v>0</v>
      </c>
      <c r="GL153" s="27">
        <f t="shared" si="481"/>
        <v>0</v>
      </c>
      <c r="GM153" s="27">
        <f t="shared" si="481"/>
        <v>0</v>
      </c>
      <c r="GN153" s="27">
        <f t="shared" si="481"/>
        <v>0</v>
      </c>
      <c r="GO153" s="27">
        <f t="shared" si="481"/>
        <v>0</v>
      </c>
      <c r="GP153" s="27">
        <f t="shared" si="481"/>
        <v>0</v>
      </c>
      <c r="GQ153" s="27">
        <f t="shared" si="481"/>
        <v>0</v>
      </c>
      <c r="GR153" s="27">
        <f t="shared" si="481"/>
        <v>0</v>
      </c>
      <c r="GS153" s="27">
        <f t="shared" si="481"/>
        <v>0</v>
      </c>
      <c r="GT153" s="27">
        <f t="shared" si="481"/>
        <v>0</v>
      </c>
      <c r="GU153" s="27">
        <f t="shared" si="481"/>
        <v>0</v>
      </c>
      <c r="GV153" s="27">
        <f t="shared" si="481"/>
        <v>0</v>
      </c>
      <c r="GW153" s="27">
        <f t="shared" si="481"/>
        <v>0</v>
      </c>
      <c r="GX153" s="27">
        <f t="shared" si="481"/>
        <v>0</v>
      </c>
      <c r="GY153" s="27">
        <f t="shared" si="481"/>
        <v>0</v>
      </c>
      <c r="GZ153" s="27">
        <f>GZ138</f>
        <v>0</v>
      </c>
      <c r="HA153" s="27">
        <f t="shared" si="482"/>
        <v>0</v>
      </c>
      <c r="HB153" s="27">
        <f t="shared" si="482"/>
        <v>0</v>
      </c>
      <c r="HC153" s="27">
        <f t="shared" si="482"/>
        <v>0</v>
      </c>
      <c r="HD153" s="27">
        <f t="shared" si="482"/>
        <v>0</v>
      </c>
      <c r="HE153" s="27">
        <f t="shared" si="482"/>
        <v>0</v>
      </c>
      <c r="HF153" s="27">
        <f t="shared" si="482"/>
        <v>0</v>
      </c>
      <c r="HG153" s="27">
        <f t="shared" si="482"/>
        <v>0</v>
      </c>
      <c r="HH153" s="27">
        <f t="shared" si="482"/>
        <v>0</v>
      </c>
      <c r="HI153" s="27">
        <f t="shared" si="482"/>
        <v>0</v>
      </c>
      <c r="HJ153" s="27">
        <f t="shared" si="482"/>
        <v>0</v>
      </c>
      <c r="HK153" s="27">
        <f t="shared" si="482"/>
        <v>0</v>
      </c>
      <c r="HL153" s="27">
        <f t="shared" si="482"/>
        <v>0</v>
      </c>
      <c r="HM153" s="27">
        <f t="shared" si="482"/>
        <v>0</v>
      </c>
      <c r="HN153" s="27">
        <f t="shared" si="482"/>
        <v>0</v>
      </c>
      <c r="HO153" s="27">
        <f t="shared" si="482"/>
        <v>0</v>
      </c>
      <c r="HP153" s="27">
        <f t="shared" si="482"/>
        <v>0</v>
      </c>
      <c r="HQ153" s="27">
        <f t="shared" si="482"/>
        <v>0</v>
      </c>
      <c r="HR153" s="27">
        <f t="shared" si="482"/>
        <v>0</v>
      </c>
      <c r="HS153" s="27">
        <f t="shared" si="482"/>
        <v>0</v>
      </c>
      <c r="HT153" s="27">
        <f t="shared" si="482"/>
        <v>0</v>
      </c>
      <c r="HU153" s="27">
        <f t="shared" si="482"/>
        <v>0</v>
      </c>
      <c r="HV153" s="27">
        <f t="shared" si="482"/>
        <v>0</v>
      </c>
      <c r="HW153" s="27">
        <f t="shared" si="482"/>
        <v>0</v>
      </c>
      <c r="HX153" s="27">
        <f t="shared" si="482"/>
        <v>0</v>
      </c>
      <c r="HY153" s="27">
        <f t="shared" si="482"/>
        <v>0</v>
      </c>
      <c r="HZ153" s="27">
        <f t="shared" si="482"/>
        <v>0</v>
      </c>
      <c r="IA153" s="27">
        <f t="shared" si="482"/>
        <v>0</v>
      </c>
      <c r="IB153" s="27">
        <f t="shared" si="482"/>
        <v>0</v>
      </c>
      <c r="IC153" s="27">
        <f t="shared" si="482"/>
        <v>0</v>
      </c>
      <c r="ID153" s="27">
        <f t="shared" si="482"/>
        <v>0</v>
      </c>
      <c r="IE153" s="27">
        <f t="shared" si="482"/>
        <v>0</v>
      </c>
      <c r="IF153" s="27">
        <f t="shared" si="482"/>
        <v>0</v>
      </c>
      <c r="IG153" s="27">
        <f t="shared" si="482"/>
        <v>0</v>
      </c>
      <c r="IH153" s="27">
        <f t="shared" si="482"/>
        <v>0</v>
      </c>
      <c r="II153" s="27">
        <f t="shared" si="482"/>
        <v>0</v>
      </c>
      <c r="IJ153" s="27">
        <f t="shared" si="482"/>
        <v>0</v>
      </c>
      <c r="IK153" s="27">
        <f t="shared" si="482"/>
        <v>0</v>
      </c>
      <c r="IL153" s="27">
        <f t="shared" si="482"/>
        <v>0</v>
      </c>
      <c r="IM153" s="27">
        <f t="shared" si="482"/>
        <v>0</v>
      </c>
      <c r="IN153" s="27">
        <f t="shared" si="482"/>
        <v>0</v>
      </c>
      <c r="IO153" s="27">
        <f t="shared" si="482"/>
        <v>0</v>
      </c>
      <c r="IP153" s="27">
        <f t="shared" si="482"/>
        <v>0</v>
      </c>
      <c r="IQ153" s="27">
        <f t="shared" si="482"/>
        <v>0</v>
      </c>
      <c r="IR153" s="27">
        <f t="shared" si="482"/>
        <v>0</v>
      </c>
      <c r="IS153" s="27">
        <f t="shared" si="482"/>
        <v>0</v>
      </c>
      <c r="IT153" s="27">
        <f>IT138</f>
        <v>0</v>
      </c>
      <c r="IU153" s="27">
        <f t="shared" si="483"/>
        <v>3.1538575553295514E-3</v>
      </c>
      <c r="IV153" s="27">
        <f t="shared" si="483"/>
        <v>2.5167292237960787E-2</v>
      </c>
      <c r="IW153" s="27">
        <f t="shared" si="483"/>
        <v>1.7925826711469844E-2</v>
      </c>
      <c r="IX153" s="27">
        <f t="shared" si="483"/>
        <v>2.670778312272809E-2</v>
      </c>
      <c r="IY153" s="27">
        <f t="shared" si="483"/>
        <v>1.5013208236276737E-3</v>
      </c>
      <c r="IZ153" s="27">
        <f t="shared" si="483"/>
        <v>2.6844627758843422E-2</v>
      </c>
      <c r="JA153" s="27">
        <f t="shared" si="483"/>
        <v>1.0630059948460922E-2</v>
      </c>
      <c r="JB153" s="27">
        <f t="shared" si="483"/>
        <v>7.8010178033643685E-3</v>
      </c>
      <c r="JC153" s="27">
        <f t="shared" si="483"/>
        <v>7.5532195239683278E-3</v>
      </c>
      <c r="JD153" s="27">
        <f t="shared" si="483"/>
        <v>7.4431574868301193E-3</v>
      </c>
      <c r="JE153" s="27">
        <f t="shared" si="483"/>
        <v>1.238312390911663E-2</v>
      </c>
      <c r="JF153" s="27">
        <f t="shared" si="483"/>
        <v>7.6066681938612409E-3</v>
      </c>
      <c r="JG153" s="27">
        <f t="shared" si="483"/>
        <v>2.3898301728810682E-2</v>
      </c>
      <c r="JH153" s="27">
        <f t="shared" si="483"/>
        <v>1.3938190962517246E-2</v>
      </c>
      <c r="JI153" s="27">
        <f t="shared" si="483"/>
        <v>1.3843672007207496E-2</v>
      </c>
      <c r="JJ153" s="27">
        <f t="shared" si="483"/>
        <v>2.1276934778763849E-2</v>
      </c>
      <c r="JK153" s="27">
        <f>JK138</f>
        <v>0</v>
      </c>
      <c r="JL153" s="27">
        <f t="shared" si="484"/>
        <v>0</v>
      </c>
      <c r="JM153" s="27">
        <f t="shared" si="484"/>
        <v>0</v>
      </c>
      <c r="JN153" s="27">
        <f t="shared" si="484"/>
        <v>0</v>
      </c>
      <c r="JO153" s="27">
        <f t="shared" si="484"/>
        <v>0</v>
      </c>
      <c r="JP153" s="27">
        <f t="shared" si="484"/>
        <v>0</v>
      </c>
      <c r="JQ153" s="27">
        <f t="shared" si="484"/>
        <v>0</v>
      </c>
      <c r="JR153" s="27">
        <f t="shared" si="484"/>
        <v>0</v>
      </c>
      <c r="JS153" s="27">
        <f t="shared" si="484"/>
        <v>0</v>
      </c>
      <c r="JT153" s="27">
        <f t="shared" si="484"/>
        <v>0</v>
      </c>
      <c r="JU153" s="27">
        <f t="shared" si="484"/>
        <v>0</v>
      </c>
      <c r="JV153" s="27">
        <f t="shared" si="484"/>
        <v>0</v>
      </c>
      <c r="JW153" s="27">
        <f t="shared" si="484"/>
        <v>0</v>
      </c>
      <c r="JX153" s="27">
        <f t="shared" si="484"/>
        <v>0</v>
      </c>
      <c r="JY153" s="27">
        <f t="shared" si="484"/>
        <v>0</v>
      </c>
      <c r="JZ153" s="27">
        <f t="shared" si="484"/>
        <v>0</v>
      </c>
      <c r="KA153" s="27">
        <f t="shared" ref="KA153:LS153" si="489">KA138</f>
        <v>0</v>
      </c>
      <c r="KB153" s="27">
        <f t="shared" si="489"/>
        <v>0</v>
      </c>
      <c r="KC153" s="27">
        <f t="shared" si="489"/>
        <v>0</v>
      </c>
      <c r="KD153" s="27">
        <f t="shared" si="489"/>
        <v>0</v>
      </c>
      <c r="KE153" s="27">
        <f t="shared" si="489"/>
        <v>0</v>
      </c>
      <c r="KF153" s="27">
        <f t="shared" si="489"/>
        <v>0</v>
      </c>
      <c r="KG153" s="27">
        <f t="shared" si="489"/>
        <v>0</v>
      </c>
      <c r="KH153" s="27">
        <f t="shared" si="489"/>
        <v>0</v>
      </c>
      <c r="KI153" s="27">
        <f t="shared" si="489"/>
        <v>0</v>
      </c>
      <c r="KJ153" s="27">
        <f t="shared" si="489"/>
        <v>0</v>
      </c>
      <c r="KK153" s="27">
        <f t="shared" si="489"/>
        <v>0</v>
      </c>
      <c r="KL153" s="27">
        <f t="shared" si="489"/>
        <v>0</v>
      </c>
      <c r="KM153" s="238">
        <f t="shared" si="489"/>
        <v>0</v>
      </c>
      <c r="KN153" s="238">
        <f t="shared" si="489"/>
        <v>0</v>
      </c>
      <c r="KO153" s="239">
        <f t="shared" si="489"/>
        <v>0</v>
      </c>
      <c r="KP153" s="239">
        <f t="shared" si="489"/>
        <v>0</v>
      </c>
      <c r="KQ153" s="239">
        <f t="shared" si="489"/>
        <v>0</v>
      </c>
      <c r="KR153" s="239">
        <f t="shared" si="489"/>
        <v>0</v>
      </c>
      <c r="KS153" s="239">
        <f t="shared" si="489"/>
        <v>0</v>
      </c>
      <c r="KT153" s="239">
        <f t="shared" si="489"/>
        <v>0</v>
      </c>
      <c r="KU153" s="239">
        <f t="shared" si="489"/>
        <v>0</v>
      </c>
      <c r="KV153" s="239">
        <f t="shared" si="489"/>
        <v>0</v>
      </c>
      <c r="KW153" s="239">
        <f t="shared" si="489"/>
        <v>0</v>
      </c>
      <c r="KX153" s="239">
        <f t="shared" si="489"/>
        <v>0</v>
      </c>
      <c r="KY153" s="239">
        <f t="shared" si="489"/>
        <v>0</v>
      </c>
      <c r="KZ153" s="239">
        <f t="shared" si="489"/>
        <v>0</v>
      </c>
      <c r="LA153" s="239">
        <f t="shared" si="489"/>
        <v>0</v>
      </c>
      <c r="LB153" s="239">
        <f t="shared" si="489"/>
        <v>0</v>
      </c>
      <c r="LC153" s="239">
        <f t="shared" si="489"/>
        <v>0</v>
      </c>
      <c r="LD153" s="239">
        <f t="shared" si="489"/>
        <v>0</v>
      </c>
      <c r="LE153" s="239">
        <f t="shared" si="489"/>
        <v>0</v>
      </c>
      <c r="LF153" s="239">
        <f t="shared" si="489"/>
        <v>0</v>
      </c>
      <c r="LG153" s="239">
        <f t="shared" si="489"/>
        <v>0</v>
      </c>
      <c r="LH153" s="239">
        <f t="shared" si="489"/>
        <v>0</v>
      </c>
      <c r="LI153" s="239">
        <f t="shared" si="489"/>
        <v>0</v>
      </c>
      <c r="LJ153" s="239">
        <f t="shared" si="489"/>
        <v>0</v>
      </c>
      <c r="LK153" s="239">
        <f t="shared" si="489"/>
        <v>0</v>
      </c>
      <c r="LL153" s="239">
        <f t="shared" si="489"/>
        <v>0</v>
      </c>
      <c r="LM153" s="240">
        <f t="shared" si="489"/>
        <v>0</v>
      </c>
      <c r="LN153" s="240">
        <f t="shared" si="489"/>
        <v>0</v>
      </c>
      <c r="LO153" s="240">
        <f t="shared" si="489"/>
        <v>0</v>
      </c>
      <c r="LP153" s="240">
        <f t="shared" si="489"/>
        <v>0</v>
      </c>
      <c r="LQ153" s="240">
        <f t="shared" si="489"/>
        <v>0</v>
      </c>
      <c r="LR153" s="240">
        <f t="shared" si="489"/>
        <v>0</v>
      </c>
      <c r="LS153" s="240">
        <f t="shared" si="489"/>
        <v>0</v>
      </c>
      <c r="LT153" s="127">
        <f>LT138</f>
        <v>0</v>
      </c>
      <c r="LU153" s="127">
        <f t="shared" si="485"/>
        <v>0</v>
      </c>
      <c r="LV153" s="127">
        <f t="shared" si="485"/>
        <v>0</v>
      </c>
      <c r="LW153" s="127">
        <f t="shared" si="485"/>
        <v>0</v>
      </c>
      <c r="LX153" s="127">
        <f t="shared" si="485"/>
        <v>0</v>
      </c>
      <c r="LY153" s="127">
        <f t="shared" si="485"/>
        <v>0</v>
      </c>
      <c r="LZ153" s="127">
        <f t="shared" si="485"/>
        <v>0</v>
      </c>
      <c r="MA153" s="127">
        <f t="shared" si="485"/>
        <v>0</v>
      </c>
      <c r="MB153" s="127">
        <f t="shared" si="485"/>
        <v>0</v>
      </c>
      <c r="MC153" s="127">
        <f t="shared" si="485"/>
        <v>0</v>
      </c>
      <c r="MD153" s="127">
        <f t="shared" si="485"/>
        <v>0</v>
      </c>
      <c r="ME153" s="127">
        <f t="shared" si="485"/>
        <v>0</v>
      </c>
      <c r="MF153" s="127">
        <f t="shared" si="485"/>
        <v>0</v>
      </c>
      <c r="MG153" s="127">
        <f t="shared" si="485"/>
        <v>0</v>
      </c>
      <c r="MH153" s="127">
        <f t="shared" si="485"/>
        <v>0</v>
      </c>
      <c r="MI153" s="127">
        <f t="shared" si="485"/>
        <v>0</v>
      </c>
      <c r="MJ153" s="127">
        <f t="shared" si="485"/>
        <v>0</v>
      </c>
      <c r="MK153" s="127">
        <f t="shared" si="485"/>
        <v>0</v>
      </c>
      <c r="ML153" s="127">
        <f t="shared" si="485"/>
        <v>0</v>
      </c>
      <c r="MM153" s="127">
        <f t="shared" si="485"/>
        <v>0</v>
      </c>
      <c r="MN153" s="127">
        <f t="shared" si="485"/>
        <v>0</v>
      </c>
      <c r="MO153" s="127">
        <f t="shared" si="485"/>
        <v>0</v>
      </c>
      <c r="MP153" s="127">
        <f t="shared" si="485"/>
        <v>0</v>
      </c>
      <c r="MQ153" s="127">
        <f t="shared" si="485"/>
        <v>0</v>
      </c>
      <c r="MR153" s="127">
        <f t="shared" si="485"/>
        <v>0</v>
      </c>
      <c r="MS153" s="127">
        <f t="shared" si="485"/>
        <v>0</v>
      </c>
      <c r="MT153" s="127">
        <f t="shared" si="485"/>
        <v>0</v>
      </c>
      <c r="MU153" s="127">
        <f t="shared" si="485"/>
        <v>0</v>
      </c>
      <c r="MV153" s="127">
        <f t="shared" si="485"/>
        <v>0</v>
      </c>
      <c r="MW153" s="127">
        <f t="shared" si="485"/>
        <v>0</v>
      </c>
      <c r="MX153" s="127">
        <f t="shared" si="485"/>
        <v>0</v>
      </c>
      <c r="MY153" s="127">
        <f t="shared" si="485"/>
        <v>0</v>
      </c>
      <c r="MZ153" s="127">
        <f t="shared" si="485"/>
        <v>0</v>
      </c>
      <c r="NA153" s="127">
        <f t="shared" si="485"/>
        <v>0</v>
      </c>
      <c r="NB153" s="127">
        <f t="shared" si="485"/>
        <v>0</v>
      </c>
      <c r="NC153" s="127">
        <f t="shared" si="485"/>
        <v>0</v>
      </c>
      <c r="ND153" s="127">
        <f t="shared" si="485"/>
        <v>0</v>
      </c>
      <c r="NE153" s="127">
        <f t="shared" si="485"/>
        <v>0</v>
      </c>
    </row>
    <row r="154" spans="1:369" s="38" customFormat="1">
      <c r="A154" s="24" t="s">
        <v>219</v>
      </c>
      <c r="B154" s="24">
        <f>B139*3/2</f>
        <v>11.631675863392553</v>
      </c>
      <c r="C154" s="24">
        <f t="shared" ref="C154:DY155" si="490">C139*3/2</f>
        <v>11.761486297721403</v>
      </c>
      <c r="D154" s="24">
        <f t="shared" si="490"/>
        <v>12.286887598592113</v>
      </c>
      <c r="E154" s="24">
        <f t="shared" si="490"/>
        <v>11.147784094178325</v>
      </c>
      <c r="F154" s="24">
        <f t="shared" si="490"/>
        <v>13.255804175363604</v>
      </c>
      <c r="G154" s="24">
        <f t="shared" si="490"/>
        <v>12.551804044950099</v>
      </c>
      <c r="H154" s="24">
        <f t="shared" si="490"/>
        <v>12.513259281613273</v>
      </c>
      <c r="I154" s="24">
        <f t="shared" si="490"/>
        <v>11.957352539916847</v>
      </c>
      <c r="J154" s="24">
        <f t="shared" si="490"/>
        <v>12.356166165920932</v>
      </c>
      <c r="K154" s="24">
        <f t="shared" si="490"/>
        <v>12.519694462587839</v>
      </c>
      <c r="L154" s="24">
        <f t="shared" si="490"/>
        <v>12.61790899297541</v>
      </c>
      <c r="M154" s="24">
        <f t="shared" si="490"/>
        <v>11.831861603847157</v>
      </c>
      <c r="N154" s="24">
        <f t="shared" si="490"/>
        <v>11.971210650532573</v>
      </c>
      <c r="O154" s="24">
        <f t="shared" si="490"/>
        <v>12.51514608509283</v>
      </c>
      <c r="P154" s="24">
        <f t="shared" si="490"/>
        <v>13.79695197642614</v>
      </c>
      <c r="Q154" s="24">
        <f t="shared" si="490"/>
        <v>12.290942389215864</v>
      </c>
      <c r="R154" s="24">
        <f t="shared" si="490"/>
        <v>12.129615911002695</v>
      </c>
      <c r="S154" s="24">
        <f t="shared" si="490"/>
        <v>12.084771626108441</v>
      </c>
      <c r="T154" s="24">
        <f t="shared" si="490"/>
        <v>13.292961259422331</v>
      </c>
      <c r="U154" s="24">
        <f t="shared" si="490"/>
        <v>14.370928123918699</v>
      </c>
      <c r="V154" s="24">
        <f t="shared" si="490"/>
        <v>17.358569610862311</v>
      </c>
      <c r="W154" s="24">
        <f t="shared" si="490"/>
        <v>16.761767022991851</v>
      </c>
      <c r="X154" s="24">
        <f t="shared" si="490"/>
        <v>17.236480166145405</v>
      </c>
      <c r="Y154" s="24">
        <f t="shared" si="490"/>
        <v>16.994351048151259</v>
      </c>
      <c r="Z154" s="24">
        <f t="shared" si="490"/>
        <v>18.097504363602273</v>
      </c>
      <c r="AA154" s="24">
        <f t="shared" si="490"/>
        <v>17.814774956606087</v>
      </c>
      <c r="AB154" s="24">
        <f t="shared" si="490"/>
        <v>12.130322566473559</v>
      </c>
      <c r="AC154" s="24">
        <f t="shared" si="490"/>
        <v>14.318366609946548</v>
      </c>
      <c r="AD154" s="24">
        <f t="shared" si="490"/>
        <v>18.494910864355219</v>
      </c>
      <c r="AE154" s="24">
        <f t="shared" si="490"/>
        <v>16.7168380710226</v>
      </c>
      <c r="AF154" s="24">
        <f t="shared" si="490"/>
        <v>16.917409989164639</v>
      </c>
      <c r="AG154" s="24">
        <f t="shared" si="490"/>
        <v>17.588270075342489</v>
      </c>
      <c r="AH154" s="24">
        <f t="shared" si="490"/>
        <v>17.205433512853148</v>
      </c>
      <c r="AI154" s="24">
        <f t="shared" si="490"/>
        <v>17.644219090003535</v>
      </c>
      <c r="AJ154" s="24">
        <f t="shared" si="490"/>
        <v>11.735503282804309</v>
      </c>
      <c r="AK154" s="24">
        <f t="shared" si="490"/>
        <v>11.609499538468647</v>
      </c>
      <c r="AL154" s="24">
        <f t="shared" si="490"/>
        <v>15.182243967390221</v>
      </c>
      <c r="AM154" s="24">
        <f t="shared" si="490"/>
        <v>12.167722967659813</v>
      </c>
      <c r="AN154" s="24">
        <f t="shared" si="490"/>
        <v>13.715066129601308</v>
      </c>
      <c r="AO154" s="24">
        <f t="shared" si="490"/>
        <v>14.645432022130141</v>
      </c>
      <c r="AP154" s="24">
        <f t="shared" si="490"/>
        <v>16.060390359455496</v>
      </c>
      <c r="AQ154" s="24">
        <f t="shared" si="490"/>
        <v>12.055263819326619</v>
      </c>
      <c r="AR154" s="24">
        <f t="shared" si="490"/>
        <v>11.974873234532261</v>
      </c>
      <c r="AS154" s="24">
        <f t="shared" si="490"/>
        <v>11.942054766356748</v>
      </c>
      <c r="AT154" s="24">
        <f t="shared" si="490"/>
        <v>13.600018730033813</v>
      </c>
      <c r="AU154" s="24">
        <f t="shared" si="490"/>
        <v>13.415382386265396</v>
      </c>
      <c r="AV154" s="24">
        <f t="shared" si="490"/>
        <v>12.745987319008862</v>
      </c>
      <c r="AW154" s="24">
        <f t="shared" si="490"/>
        <v>19.923854939901563</v>
      </c>
      <c r="AX154" s="83">
        <f>AX139*3/2</f>
        <v>18.354783793490697</v>
      </c>
      <c r="AY154" s="83">
        <f t="shared" ref="AY154:DB155" si="491">AY139*3/2</f>
        <v>18.445781870333025</v>
      </c>
      <c r="AZ154" s="83">
        <f t="shared" si="491"/>
        <v>18.194582995954093</v>
      </c>
      <c r="BA154" s="83">
        <f t="shared" si="491"/>
        <v>18.576833260857409</v>
      </c>
      <c r="BB154" s="83">
        <f t="shared" si="491"/>
        <v>18.387763603713253</v>
      </c>
      <c r="BC154" s="83">
        <f t="shared" si="491"/>
        <v>18.319313920858264</v>
      </c>
      <c r="BD154" s="83">
        <f t="shared" si="491"/>
        <v>18.417694686507051</v>
      </c>
      <c r="BE154" s="83">
        <f t="shared" si="491"/>
        <v>18.368811555355542</v>
      </c>
      <c r="BF154" s="83">
        <f t="shared" si="491"/>
        <v>18.126495288518196</v>
      </c>
      <c r="BG154" s="83">
        <f t="shared" si="491"/>
        <v>18.260281480916845</v>
      </c>
      <c r="BH154" s="83">
        <f t="shared" si="491"/>
        <v>18.117255846936768</v>
      </c>
      <c r="BI154" s="83">
        <f t="shared" si="491"/>
        <v>18.54774679489849</v>
      </c>
      <c r="BJ154" s="83">
        <f t="shared" si="491"/>
        <v>6.7042318302396184</v>
      </c>
      <c r="BK154" s="83">
        <f t="shared" si="491"/>
        <v>10.066985720682274</v>
      </c>
      <c r="BL154" s="83">
        <f t="shared" si="491"/>
        <v>7.4901632540023826</v>
      </c>
      <c r="BM154" s="83">
        <f t="shared" si="491"/>
        <v>8.014398990498286</v>
      </c>
      <c r="BN154" s="83">
        <f t="shared" si="491"/>
        <v>12.166908051430454</v>
      </c>
      <c r="BO154" s="83">
        <f t="shared" si="491"/>
        <v>8.3216014018848377</v>
      </c>
      <c r="BP154" s="83">
        <f t="shared" si="491"/>
        <v>17.838315827933993</v>
      </c>
      <c r="BQ154" s="83">
        <f t="shared" si="491"/>
        <v>18.463219753095974</v>
      </c>
      <c r="BR154" s="83">
        <f t="shared" si="491"/>
        <v>15.411621098815029</v>
      </c>
      <c r="BS154" s="83">
        <f t="shared" si="491"/>
        <v>17.858685597532396</v>
      </c>
      <c r="BT154" s="83">
        <f t="shared" si="491"/>
        <v>18.552446387339842</v>
      </c>
      <c r="BU154" s="83">
        <f t="shared" si="491"/>
        <v>18.257542275229699</v>
      </c>
      <c r="BV154" s="83">
        <f t="shared" si="491"/>
        <v>16.928967956107709</v>
      </c>
      <c r="BW154" s="83">
        <f t="shared" si="491"/>
        <v>17.725783383015095</v>
      </c>
      <c r="BX154" s="83">
        <f t="shared" si="491"/>
        <v>17.77956038326932</v>
      </c>
      <c r="BY154" s="83">
        <f t="shared" si="491"/>
        <v>17.683699826062369</v>
      </c>
      <c r="BZ154" s="83">
        <f t="shared" si="491"/>
        <v>18.242543051572444</v>
      </c>
      <c r="CA154" s="83">
        <f t="shared" si="491"/>
        <v>18.203131334723988</v>
      </c>
      <c r="CB154" s="83">
        <f t="shared" si="491"/>
        <v>18.092459459206829</v>
      </c>
      <c r="CC154" s="83">
        <f t="shared" si="491"/>
        <v>17.843498344434128</v>
      </c>
      <c r="CD154" s="83">
        <f t="shared" si="491"/>
        <v>17.79437671132084</v>
      </c>
      <c r="CE154" s="83">
        <f t="shared" si="491"/>
        <v>16.881008874842859</v>
      </c>
      <c r="CF154" s="83">
        <f t="shared" si="491"/>
        <v>18.339391093833655</v>
      </c>
      <c r="CG154" s="83">
        <f t="shared" si="491"/>
        <v>19.184089410849978</v>
      </c>
      <c r="CH154" s="83">
        <f t="shared" si="491"/>
        <v>16.539224663157761</v>
      </c>
      <c r="CI154" s="83">
        <f t="shared" si="491"/>
        <v>16.300209181313871</v>
      </c>
      <c r="CJ154" s="83">
        <f t="shared" si="491"/>
        <v>18.286965037855239</v>
      </c>
      <c r="CK154" s="83">
        <f t="shared" si="491"/>
        <v>18.539329153009351</v>
      </c>
      <c r="CL154" s="83">
        <f t="shared" si="491"/>
        <v>18.235052910511865</v>
      </c>
      <c r="CM154" s="83">
        <f t="shared" si="491"/>
        <v>17.876208440928011</v>
      </c>
      <c r="CN154" s="83">
        <f t="shared" si="491"/>
        <v>17.794492081804634</v>
      </c>
      <c r="CO154" s="83">
        <f t="shared" si="491"/>
        <v>18.97577512177471</v>
      </c>
      <c r="CP154" s="83">
        <f t="shared" si="491"/>
        <v>18.825074674497952</v>
      </c>
      <c r="CQ154" s="83">
        <f t="shared" si="491"/>
        <v>18.614428320560005</v>
      </c>
      <c r="CR154" s="24">
        <f t="shared" si="491"/>
        <v>14.38808140227817</v>
      </c>
      <c r="CS154" s="24">
        <f t="shared" si="491"/>
        <v>16.394175524492951</v>
      </c>
      <c r="CT154" s="24">
        <f t="shared" si="491"/>
        <v>17.444292650351262</v>
      </c>
      <c r="CU154" s="24">
        <f t="shared" si="491"/>
        <v>16.668035122075629</v>
      </c>
      <c r="CV154" s="24">
        <f t="shared" si="491"/>
        <v>15.404566464467472</v>
      </c>
      <c r="CW154" s="24">
        <f t="shared" si="491"/>
        <v>16.979997926983341</v>
      </c>
      <c r="CX154" s="24">
        <f t="shared" si="491"/>
        <v>14.819776097741089</v>
      </c>
      <c r="CY154" s="24">
        <f t="shared" si="491"/>
        <v>15.179138772835689</v>
      </c>
      <c r="CZ154" s="24">
        <f t="shared" si="491"/>
        <v>15.351654303310184</v>
      </c>
      <c r="DA154" s="24">
        <f t="shared" si="491"/>
        <v>12.03180506850968</v>
      </c>
      <c r="DB154" s="24">
        <f t="shared" si="491"/>
        <v>16.219774314775158</v>
      </c>
      <c r="DC154" s="26">
        <f t="shared" si="490"/>
        <v>15.045848224616741</v>
      </c>
      <c r="DD154" s="26">
        <f t="shared" si="490"/>
        <v>14.814371643067769</v>
      </c>
      <c r="DE154" s="26">
        <f t="shared" si="490"/>
        <v>14.92794578303943</v>
      </c>
      <c r="DF154" s="26">
        <f t="shared" si="490"/>
        <v>15.328992891888088</v>
      </c>
      <c r="DG154" s="26">
        <f t="shared" si="490"/>
        <v>15.039897791961209</v>
      </c>
      <c r="DH154" s="26">
        <f t="shared" si="490"/>
        <v>13.939708654460219</v>
      </c>
      <c r="DI154" s="26">
        <f t="shared" si="490"/>
        <v>13.762693760095766</v>
      </c>
      <c r="DJ154" s="26">
        <f t="shared" si="490"/>
        <v>13.476728836686366</v>
      </c>
      <c r="DK154" s="26">
        <f t="shared" si="490"/>
        <v>13.447738627559685</v>
      </c>
      <c r="DL154" s="26">
        <f t="shared" si="490"/>
        <v>13.599664914419296</v>
      </c>
      <c r="DM154" s="26">
        <f t="shared" si="490"/>
        <v>14.404460736494196</v>
      </c>
      <c r="DN154" s="26">
        <f t="shared" si="490"/>
        <v>14.660537965904926</v>
      </c>
      <c r="DO154" s="26">
        <f t="shared" si="490"/>
        <v>15.106530080791609</v>
      </c>
      <c r="DP154" s="26">
        <f t="shared" si="490"/>
        <v>15.117660016990087</v>
      </c>
      <c r="DQ154" s="26">
        <v>13.808459581068998</v>
      </c>
      <c r="DR154" s="26">
        <v>12.812975896640541</v>
      </c>
      <c r="DS154" s="26">
        <v>12.004942483671432</v>
      </c>
      <c r="DT154" s="26">
        <v>12.905340759035109</v>
      </c>
      <c r="DU154" s="26">
        <v>13.441815280091191</v>
      </c>
      <c r="DV154" s="26">
        <v>13.425703019962445</v>
      </c>
      <c r="DW154" s="26">
        <f t="shared" si="490"/>
        <v>14.378707959883805</v>
      </c>
      <c r="DX154" s="26">
        <f t="shared" si="490"/>
        <v>15.987200352174954</v>
      </c>
      <c r="DY154" s="26">
        <f t="shared" si="490"/>
        <v>16.621659692016546</v>
      </c>
      <c r="DZ154" s="26">
        <f t="shared" ref="DZ154:EQ155" si="492">DZ139*3/2</f>
        <v>16.360002497971756</v>
      </c>
      <c r="EA154" s="26">
        <f t="shared" si="492"/>
        <v>15.276597628231725</v>
      </c>
      <c r="EB154" s="26">
        <f t="shared" si="492"/>
        <v>11.709549710624888</v>
      </c>
      <c r="EC154" s="26">
        <f t="shared" si="492"/>
        <v>12.020238836767557</v>
      </c>
      <c r="ED154" s="26">
        <f t="shared" si="492"/>
        <v>10.984228965429958</v>
      </c>
      <c r="EE154" s="26">
        <f t="shared" si="492"/>
        <v>13.535286244213928</v>
      </c>
      <c r="EF154" s="26">
        <f t="shared" si="492"/>
        <v>10.96092276379942</v>
      </c>
      <c r="EG154" s="26">
        <f t="shared" si="492"/>
        <v>10.842253828923814</v>
      </c>
      <c r="EH154" s="26">
        <f t="shared" si="492"/>
        <v>17.666098058133187</v>
      </c>
      <c r="EI154" s="26">
        <f t="shared" si="492"/>
        <v>17.859354960603767</v>
      </c>
      <c r="EJ154" s="26">
        <f t="shared" si="492"/>
        <v>15.372667106507498</v>
      </c>
      <c r="EK154" s="26">
        <f t="shared" si="492"/>
        <v>16.940344059312633</v>
      </c>
      <c r="EL154" s="26">
        <f t="shared" si="492"/>
        <v>15.83682814479929</v>
      </c>
      <c r="EM154" s="26">
        <f t="shared" si="492"/>
        <v>14.565861254125174</v>
      </c>
      <c r="EN154" s="26">
        <f t="shared" si="492"/>
        <v>13.847808477626977</v>
      </c>
      <c r="EO154" s="26">
        <f t="shared" si="492"/>
        <v>13.916581574582089</v>
      </c>
      <c r="EP154" s="26">
        <f t="shared" si="492"/>
        <v>14.139840335887666</v>
      </c>
      <c r="EQ154" s="26">
        <f t="shared" si="492"/>
        <v>12.497527103728039</v>
      </c>
      <c r="ER154" s="27">
        <v>2.6209765956948501</v>
      </c>
      <c r="ES154" s="27">
        <v>1.1736385197399675</v>
      </c>
      <c r="ET154" s="27">
        <v>2.4148300598022847</v>
      </c>
      <c r="EU154" s="27">
        <v>12.243653252286657</v>
      </c>
      <c r="EV154" s="27">
        <v>5.3771971976318209</v>
      </c>
      <c r="EW154" s="27">
        <v>2.2044690767054376</v>
      </c>
      <c r="EX154" s="27">
        <v>9.0156216231377169</v>
      </c>
      <c r="EY154" s="27">
        <v>2.2679201804596634</v>
      </c>
      <c r="EZ154" s="27">
        <v>3.0771406378697677</v>
      </c>
      <c r="FA154" s="27">
        <v>2.5224349069214909</v>
      </c>
      <c r="FB154" s="27">
        <v>4.6727924482855103</v>
      </c>
      <c r="FC154" s="27">
        <v>3.3281636274933017</v>
      </c>
      <c r="FD154" s="27">
        <v>4.164615311925413</v>
      </c>
      <c r="FE154" s="27">
        <v>6.0839256507583341</v>
      </c>
      <c r="FF154" s="27">
        <v>6.9096750837383345</v>
      </c>
      <c r="FG154" s="27">
        <v>11.035351984461279</v>
      </c>
      <c r="FH154" s="27">
        <v>9.984037100556689</v>
      </c>
      <c r="FI154" s="27">
        <v>2.801008913642097</v>
      </c>
      <c r="FJ154" s="27">
        <v>3.811693917030671</v>
      </c>
      <c r="FK154" s="27">
        <v>5.6708055286798231</v>
      </c>
      <c r="FL154" s="27">
        <v>3.0198165764977754</v>
      </c>
      <c r="FM154" s="27">
        <v>2.8438169215560727</v>
      </c>
      <c r="FN154" s="27">
        <v>3.0754640060225764</v>
      </c>
      <c r="FO154" s="27">
        <v>3.8805821105223606</v>
      </c>
      <c r="FP154" s="27">
        <v>2.0535959579015053</v>
      </c>
      <c r="FQ154" s="27">
        <v>0.89950656418507746</v>
      </c>
      <c r="FR154" s="27">
        <v>1.9643235736688642</v>
      </c>
      <c r="FS154" s="27">
        <v>5.6361611037656685</v>
      </c>
      <c r="FT154" s="27">
        <v>5.9179334420055376</v>
      </c>
      <c r="FU154" s="27">
        <v>8.0481647656000845</v>
      </c>
      <c r="FV154" s="27">
        <f>FV139*3/2</f>
        <v>4.3100225274759385</v>
      </c>
      <c r="FW154" s="27">
        <f t="shared" ref="FW154:GY155" si="493">FW139*3/2</f>
        <v>3.6328072926648884</v>
      </c>
      <c r="FX154" s="27">
        <f t="shared" si="493"/>
        <v>3.8404775593312825</v>
      </c>
      <c r="FY154" s="27">
        <f t="shared" si="493"/>
        <v>6.7441909946101681</v>
      </c>
      <c r="FZ154" s="27">
        <f t="shared" si="493"/>
        <v>5.5767205286091386</v>
      </c>
      <c r="GA154" s="27">
        <f t="shared" si="493"/>
        <v>8.2620837215152658</v>
      </c>
      <c r="GB154" s="27">
        <f t="shared" si="493"/>
        <v>7.7792006167509431</v>
      </c>
      <c r="GC154" s="27">
        <f t="shared" si="493"/>
        <v>3.5372437514670048</v>
      </c>
      <c r="GD154" s="27">
        <f t="shared" si="493"/>
        <v>4.7486134545735226</v>
      </c>
      <c r="GE154" s="27">
        <f t="shared" si="493"/>
        <v>3.8638318017864712</v>
      </c>
      <c r="GF154" s="27">
        <f t="shared" si="493"/>
        <v>4.526488311591395</v>
      </c>
      <c r="GG154" s="27">
        <f t="shared" si="493"/>
        <v>6.0042627617063147</v>
      </c>
      <c r="GH154" s="27">
        <f t="shared" si="493"/>
        <v>4.2275918331330669</v>
      </c>
      <c r="GI154" s="27">
        <f t="shared" si="493"/>
        <v>4.368124112187119</v>
      </c>
      <c r="GJ154" s="27">
        <f t="shared" si="493"/>
        <v>8.2060793939844832</v>
      </c>
      <c r="GK154" s="27">
        <f t="shared" si="493"/>
        <v>10.491637682146957</v>
      </c>
      <c r="GL154" s="27">
        <f t="shared" si="493"/>
        <v>9.261950269115605</v>
      </c>
      <c r="GM154" s="27">
        <f t="shared" si="493"/>
        <v>11.349252143787433</v>
      </c>
      <c r="GN154" s="27">
        <f t="shared" si="493"/>
        <v>3.0388593761503797</v>
      </c>
      <c r="GO154" s="27">
        <f t="shared" si="493"/>
        <v>7.872150933268399</v>
      </c>
      <c r="GP154" s="27">
        <f t="shared" si="493"/>
        <v>8.0270961743174034</v>
      </c>
      <c r="GQ154" s="27">
        <f t="shared" si="493"/>
        <v>7.2575518689910794</v>
      </c>
      <c r="GR154" s="27">
        <f t="shared" si="493"/>
        <v>7.4920646216990683</v>
      </c>
      <c r="GS154" s="27">
        <f t="shared" si="493"/>
        <v>4.5480295740328147</v>
      </c>
      <c r="GT154" s="27">
        <f t="shared" si="493"/>
        <v>3.8899526489838152</v>
      </c>
      <c r="GU154" s="27">
        <f t="shared" si="493"/>
        <v>4.773273287872315</v>
      </c>
      <c r="GV154" s="27">
        <f t="shared" si="493"/>
        <v>11.227704048531516</v>
      </c>
      <c r="GW154" s="27">
        <f t="shared" si="493"/>
        <v>8.9474803831405723</v>
      </c>
      <c r="GX154" s="27">
        <f t="shared" si="493"/>
        <v>7.5084350204043195</v>
      </c>
      <c r="GY154" s="27">
        <f t="shared" si="493"/>
        <v>10.362653472250825</v>
      </c>
      <c r="GZ154" s="27">
        <f>GZ139*3/2</f>
        <v>2.4530536657811459</v>
      </c>
      <c r="HA154" s="27">
        <f t="shared" ref="HA154:IS155" si="494">HA139*3/2</f>
        <v>5.2898394755676881</v>
      </c>
      <c r="HB154" s="27">
        <f t="shared" si="494"/>
        <v>8.0461505507979965</v>
      </c>
      <c r="HC154" s="27">
        <f t="shared" si="494"/>
        <v>1.8851653151364127</v>
      </c>
      <c r="HD154" s="27">
        <f t="shared" si="494"/>
        <v>1.9870101106972697</v>
      </c>
      <c r="HE154" s="27">
        <f t="shared" si="494"/>
        <v>3.5561958348467675</v>
      </c>
      <c r="HF154" s="27">
        <f t="shared" si="494"/>
        <v>4.6756861550482256</v>
      </c>
      <c r="HG154" s="27">
        <f t="shared" si="494"/>
        <v>4.8411101684260167</v>
      </c>
      <c r="HH154" s="27">
        <f t="shared" si="494"/>
        <v>4.6770121168262824</v>
      </c>
      <c r="HI154" s="27">
        <f t="shared" si="494"/>
        <v>5.6361611037656685</v>
      </c>
      <c r="HJ154" s="27">
        <f t="shared" si="494"/>
        <v>5.9179334420055376</v>
      </c>
      <c r="HK154" s="27">
        <f t="shared" si="494"/>
        <v>5.6166739801952268</v>
      </c>
      <c r="HL154" s="27">
        <f t="shared" si="494"/>
        <v>3.9519851683102543</v>
      </c>
      <c r="HM154" s="27">
        <f t="shared" si="494"/>
        <v>10.860071151389414</v>
      </c>
      <c r="HN154" s="27">
        <f t="shared" si="494"/>
        <v>3.1432921073694775</v>
      </c>
      <c r="HO154" s="27">
        <f t="shared" si="494"/>
        <v>2.977021651737906</v>
      </c>
      <c r="HP154" s="27">
        <f t="shared" si="494"/>
        <v>3.4673867003981842</v>
      </c>
      <c r="HQ154" s="27">
        <f t="shared" si="494"/>
        <v>3.180967456175273</v>
      </c>
      <c r="HR154" s="27">
        <f t="shared" si="494"/>
        <v>2.3892033176770315</v>
      </c>
      <c r="HS154" s="27">
        <f t="shared" si="494"/>
        <v>2.9221737689357998</v>
      </c>
      <c r="HT154" s="27">
        <f t="shared" si="494"/>
        <v>2.7765985835355491</v>
      </c>
      <c r="HU154" s="27">
        <f t="shared" si="494"/>
        <v>2.3002737208440394</v>
      </c>
      <c r="HV154" s="27">
        <f t="shared" si="494"/>
        <v>11.474949029379983</v>
      </c>
      <c r="HW154" s="27">
        <f t="shared" si="494"/>
        <v>13.606873169753904</v>
      </c>
      <c r="HX154" s="27">
        <f t="shared" si="494"/>
        <v>1.6623836391510909</v>
      </c>
      <c r="HY154" s="27">
        <f t="shared" si="494"/>
        <v>2.0796255950324851</v>
      </c>
      <c r="HZ154" s="27">
        <f t="shared" si="494"/>
        <v>1.9643235736688642</v>
      </c>
      <c r="IA154" s="27">
        <f t="shared" si="494"/>
        <v>2.1318200531330733</v>
      </c>
      <c r="IB154" s="27">
        <f t="shared" si="494"/>
        <v>2.2140900989394878</v>
      </c>
      <c r="IC154" s="27">
        <f t="shared" si="494"/>
        <v>4.7299318505469206</v>
      </c>
      <c r="ID154" s="27">
        <f t="shared" si="494"/>
        <v>2.0535959579015053</v>
      </c>
      <c r="IE154" s="27">
        <f t="shared" si="494"/>
        <v>1.885301992777789</v>
      </c>
      <c r="IF154" s="27">
        <f t="shared" si="494"/>
        <v>2.2931185906795388</v>
      </c>
      <c r="IG154" s="27">
        <f t="shared" si="494"/>
        <v>2.0829633045851774</v>
      </c>
      <c r="IH154" s="27">
        <f t="shared" si="494"/>
        <v>2.0752252330820538</v>
      </c>
      <c r="II154" s="27">
        <f t="shared" si="494"/>
        <v>0.89950656418507746</v>
      </c>
      <c r="IJ154" s="27">
        <f t="shared" si="494"/>
        <v>0.94483908906008551</v>
      </c>
      <c r="IK154" s="27">
        <f t="shared" si="494"/>
        <v>3.5850320187745091</v>
      </c>
      <c r="IL154" s="27">
        <f t="shared" si="494"/>
        <v>0.38137457427688359</v>
      </c>
      <c r="IM154" s="27">
        <f t="shared" si="494"/>
        <v>3.8319728028434414</v>
      </c>
      <c r="IN154" s="27">
        <f t="shared" si="494"/>
        <v>3.2833840773860299</v>
      </c>
      <c r="IO154" s="27">
        <f t="shared" si="494"/>
        <v>7.9962633601209969</v>
      </c>
      <c r="IP154" s="27">
        <f t="shared" si="494"/>
        <v>1.9143847565166703</v>
      </c>
      <c r="IQ154" s="27">
        <f t="shared" si="494"/>
        <v>2.2684161122416682</v>
      </c>
      <c r="IR154" s="27">
        <f t="shared" si="494"/>
        <v>2.4056960103701468</v>
      </c>
      <c r="IS154" s="27">
        <f t="shared" si="494"/>
        <v>2.1256129228904515</v>
      </c>
      <c r="IT154" s="27">
        <f>IT139*3/2</f>
        <v>2.9096049591880777</v>
      </c>
      <c r="IU154" s="27">
        <f t="shared" ref="IU154:JJ155" si="495">IU139*3/2</f>
        <v>3.323302230502998</v>
      </c>
      <c r="IV154" s="27">
        <f t="shared" si="495"/>
        <v>4.2598862744593013</v>
      </c>
      <c r="IW154" s="27">
        <f t="shared" si="495"/>
        <v>4.3662287016539345</v>
      </c>
      <c r="IX154" s="27">
        <f t="shared" si="495"/>
        <v>7.6952667743119338</v>
      </c>
      <c r="IY154" s="27">
        <f t="shared" si="495"/>
        <v>2.2861555211176805</v>
      </c>
      <c r="IZ154" s="27">
        <f t="shared" si="495"/>
        <v>1.5906582624490053</v>
      </c>
      <c r="JA154" s="27">
        <f t="shared" si="495"/>
        <v>2.3831762527548359</v>
      </c>
      <c r="JB154" s="27">
        <f t="shared" si="495"/>
        <v>4.7065294212410311</v>
      </c>
      <c r="JC154" s="27">
        <f t="shared" si="495"/>
        <v>2.2105706773917526</v>
      </c>
      <c r="JD154" s="27">
        <f t="shared" si="495"/>
        <v>1.5136129650271311</v>
      </c>
      <c r="JE154" s="27">
        <f t="shared" si="495"/>
        <v>1.9766568668839466</v>
      </c>
      <c r="JF154" s="27">
        <f t="shared" si="495"/>
        <v>1.7105919876235252</v>
      </c>
      <c r="JG154" s="27">
        <f t="shared" si="495"/>
        <v>4.2175176967565369</v>
      </c>
      <c r="JH154" s="27">
        <f t="shared" si="495"/>
        <v>2.4130124374712456</v>
      </c>
      <c r="JI154" s="27">
        <f t="shared" si="495"/>
        <v>3.3923703146492263</v>
      </c>
      <c r="JJ154" s="27">
        <f t="shared" si="495"/>
        <v>2.0799100176083338</v>
      </c>
      <c r="JK154" s="27">
        <f>JK139*3/2</f>
        <v>3.042631020579079</v>
      </c>
      <c r="JL154" s="27">
        <f t="shared" ref="JL154:LS155" si="496">JL139*3/2</f>
        <v>1.9548691727011001</v>
      </c>
      <c r="JM154" s="27">
        <f t="shared" si="496"/>
        <v>3.5340305034796184</v>
      </c>
      <c r="JN154" s="27">
        <f t="shared" si="496"/>
        <v>2.030840902998245</v>
      </c>
      <c r="JO154" s="27">
        <f t="shared" si="496"/>
        <v>6.5522281242959455</v>
      </c>
      <c r="JP154" s="27">
        <f t="shared" si="496"/>
        <v>2.5597285746084593</v>
      </c>
      <c r="JQ154" s="27">
        <f t="shared" si="496"/>
        <v>3.2108122555013656</v>
      </c>
      <c r="JR154" s="27">
        <f t="shared" si="496"/>
        <v>2.6045259760097452</v>
      </c>
      <c r="JS154" s="27">
        <f t="shared" si="496"/>
        <v>4.2756078853246082</v>
      </c>
      <c r="JT154" s="27">
        <f t="shared" si="496"/>
        <v>3.1598922249387105</v>
      </c>
      <c r="JU154" s="27">
        <f t="shared" si="496"/>
        <v>2.0028845545154979</v>
      </c>
      <c r="JV154" s="27">
        <f t="shared" si="496"/>
        <v>2.6606467465499719</v>
      </c>
      <c r="JW154" s="27">
        <f t="shared" si="496"/>
        <v>2.6531820960333112</v>
      </c>
      <c r="JX154" s="27">
        <f t="shared" si="496"/>
        <v>4.2876498756391683</v>
      </c>
      <c r="JY154" s="27">
        <f t="shared" si="496"/>
        <v>2.3553727545183571</v>
      </c>
      <c r="JZ154" s="27">
        <f t="shared" si="496"/>
        <v>3.1538686069443784</v>
      </c>
      <c r="KA154" s="27">
        <f t="shared" si="496"/>
        <v>3.4054479087805332</v>
      </c>
      <c r="KB154" s="27">
        <f t="shared" si="496"/>
        <v>3.0977656729441514</v>
      </c>
      <c r="KC154" s="27">
        <f t="shared" si="496"/>
        <v>3.7538694125396432</v>
      </c>
      <c r="KD154" s="27">
        <f t="shared" si="496"/>
        <v>5.7146814541019637</v>
      </c>
      <c r="KE154" s="27">
        <f t="shared" si="496"/>
        <v>3.7019885969903505</v>
      </c>
      <c r="KF154" s="27">
        <f t="shared" si="496"/>
        <v>7.4927009982864039</v>
      </c>
      <c r="KG154" s="27">
        <f t="shared" si="496"/>
        <v>4.7781650212436872</v>
      </c>
      <c r="KH154" s="27">
        <f t="shared" si="496"/>
        <v>6.9082522890838156</v>
      </c>
      <c r="KI154" s="27">
        <f t="shared" si="496"/>
        <v>5.7178250096351819</v>
      </c>
      <c r="KJ154" s="27">
        <f t="shared" si="496"/>
        <v>5.3631536192517455</v>
      </c>
      <c r="KK154" s="27">
        <f t="shared" si="496"/>
        <v>3.2902880294403509</v>
      </c>
      <c r="KL154" s="27">
        <f t="shared" si="496"/>
        <v>5.3629531242101578</v>
      </c>
      <c r="KM154" s="238">
        <f t="shared" si="496"/>
        <v>4.6265635514670524</v>
      </c>
      <c r="KN154" s="238">
        <f t="shared" si="496"/>
        <v>2.5625518872450588</v>
      </c>
      <c r="KO154" s="239">
        <f t="shared" si="496"/>
        <v>20.688062173940164</v>
      </c>
      <c r="KP154" s="239">
        <f t="shared" si="496"/>
        <v>11.966192095987907</v>
      </c>
      <c r="KQ154" s="239">
        <f t="shared" si="496"/>
        <v>11.878544963530427</v>
      </c>
      <c r="KR154" s="239">
        <f t="shared" si="496"/>
        <v>11.665841417111341</v>
      </c>
      <c r="KS154" s="239">
        <f t="shared" si="496"/>
        <v>11.386396795350883</v>
      </c>
      <c r="KT154" s="239">
        <f t="shared" si="496"/>
        <v>11.29953826830512</v>
      </c>
      <c r="KU154" s="239">
        <f t="shared" si="496"/>
        <v>13.27238464772511</v>
      </c>
      <c r="KV154" s="239">
        <f t="shared" si="496"/>
        <v>12.380967067122782</v>
      </c>
      <c r="KW154" s="239">
        <f t="shared" si="496"/>
        <v>13.07198448938346</v>
      </c>
      <c r="KX154" s="239">
        <f t="shared" si="496"/>
        <v>13.284448376711701</v>
      </c>
      <c r="KY154" s="239">
        <f t="shared" si="496"/>
        <v>13.570330118020586</v>
      </c>
      <c r="KZ154" s="239">
        <f t="shared" si="496"/>
        <v>13.599768382123351</v>
      </c>
      <c r="LA154" s="239">
        <f t="shared" si="496"/>
        <v>12.539301637441401</v>
      </c>
      <c r="LB154" s="239">
        <f t="shared" si="496"/>
        <v>13.298298162408077</v>
      </c>
      <c r="LC154" s="239">
        <f t="shared" si="496"/>
        <v>12.699186791311046</v>
      </c>
      <c r="LD154" s="239">
        <f t="shared" si="496"/>
        <v>13.267614741540433</v>
      </c>
      <c r="LE154" s="239">
        <f t="shared" si="496"/>
        <v>11.338656992717175</v>
      </c>
      <c r="LF154" s="239">
        <f t="shared" si="496"/>
        <v>12.840764506464478</v>
      </c>
      <c r="LG154" s="239">
        <f t="shared" si="496"/>
        <v>11.824567941819341</v>
      </c>
      <c r="LH154" s="239">
        <f t="shared" si="496"/>
        <v>13.09651199967827</v>
      </c>
      <c r="LI154" s="239">
        <f t="shared" si="496"/>
        <v>16.540782619451104</v>
      </c>
      <c r="LJ154" s="239">
        <f t="shared" si="496"/>
        <v>18.73653974588753</v>
      </c>
      <c r="LK154" s="239">
        <f t="shared" si="496"/>
        <v>16.014256581468167</v>
      </c>
      <c r="LL154" s="239">
        <f t="shared" si="496"/>
        <v>18.717292048533402</v>
      </c>
      <c r="LM154" s="240">
        <f t="shared" si="496"/>
        <v>9.4074343067399653</v>
      </c>
      <c r="LN154" s="240">
        <f t="shared" si="496"/>
        <v>11.270996437485648</v>
      </c>
      <c r="LO154" s="240">
        <f t="shared" si="496"/>
        <v>5.6451519992419845</v>
      </c>
      <c r="LP154" s="240">
        <f t="shared" si="496"/>
        <v>6.3578115499208643</v>
      </c>
      <c r="LQ154" s="240">
        <f t="shared" si="496"/>
        <v>4.5697170201686443</v>
      </c>
      <c r="LR154" s="240">
        <f t="shared" si="496"/>
        <v>5.178395182883694</v>
      </c>
      <c r="LS154" s="240">
        <f t="shared" si="496"/>
        <v>3.8862773814357907</v>
      </c>
      <c r="LT154" s="127">
        <f>LT139*3/2</f>
        <v>4.0667108462013948</v>
      </c>
      <c r="LU154" s="127">
        <f t="shared" ref="LU154:NE155" si="497">LU139*3/2</f>
        <v>2.5084169734762689</v>
      </c>
      <c r="LV154" s="127">
        <f t="shared" si="497"/>
        <v>2.5383940121519499</v>
      </c>
      <c r="LW154" s="127">
        <f t="shared" si="497"/>
        <v>2.978891141288273</v>
      </c>
      <c r="LX154" s="127">
        <f t="shared" si="497"/>
        <v>2.1714226801976011</v>
      </c>
      <c r="LY154" s="127">
        <f t="shared" si="497"/>
        <v>2.2822759553380365</v>
      </c>
      <c r="LZ154" s="127">
        <f t="shared" si="497"/>
        <v>5.1006886917413556</v>
      </c>
      <c r="MA154" s="127">
        <f t="shared" si="497"/>
        <v>4.9900260435588315</v>
      </c>
      <c r="MB154" s="127">
        <f t="shared" si="497"/>
        <v>3.3010517955082195</v>
      </c>
      <c r="MC154" s="127">
        <f t="shared" si="497"/>
        <v>2.2696682022983912</v>
      </c>
      <c r="MD154" s="127">
        <f t="shared" si="497"/>
        <v>1.0968562119927145</v>
      </c>
      <c r="ME154" s="127">
        <f t="shared" si="497"/>
        <v>1.5959835230001762</v>
      </c>
      <c r="MF154" s="127">
        <f t="shared" si="497"/>
        <v>1.5624061044611337</v>
      </c>
      <c r="MG154" s="127">
        <f t="shared" si="497"/>
        <v>1.7875577909903335</v>
      </c>
      <c r="MH154" s="127">
        <f t="shared" si="497"/>
        <v>3.087060594390437</v>
      </c>
      <c r="MI154" s="127">
        <f t="shared" si="497"/>
        <v>5.8140997830990253</v>
      </c>
      <c r="MJ154" s="127">
        <f t="shared" si="497"/>
        <v>5.0767806813480831</v>
      </c>
      <c r="MK154" s="127">
        <f t="shared" si="497"/>
        <v>5.3196213627108104</v>
      </c>
      <c r="ML154" s="127">
        <f t="shared" si="497"/>
        <v>9.560834577835589</v>
      </c>
      <c r="MM154" s="127">
        <f t="shared" si="497"/>
        <v>9.342760907333048</v>
      </c>
      <c r="MN154" s="127">
        <f t="shared" si="497"/>
        <v>4.1078424019350965</v>
      </c>
      <c r="MO154" s="127">
        <f t="shared" si="497"/>
        <v>5.1097668652951747</v>
      </c>
      <c r="MP154" s="127">
        <f t="shared" si="497"/>
        <v>2.7753410448725564</v>
      </c>
      <c r="MQ154" s="127">
        <f t="shared" si="497"/>
        <v>2.6564336447212269</v>
      </c>
      <c r="MR154" s="127">
        <f t="shared" si="497"/>
        <v>7.3012035576226664</v>
      </c>
      <c r="MS154" s="127">
        <f t="shared" si="497"/>
        <v>9.0951586124043864</v>
      </c>
      <c r="MT154" s="127">
        <f t="shared" si="497"/>
        <v>10.193589191663509</v>
      </c>
      <c r="MU154" s="127">
        <f t="shared" si="497"/>
        <v>10.229183791758572</v>
      </c>
      <c r="MV154" s="127">
        <f t="shared" si="497"/>
        <v>9.521294436039204</v>
      </c>
      <c r="MW154" s="127">
        <f t="shared" si="497"/>
        <v>10.299112776301431</v>
      </c>
      <c r="MX154" s="127">
        <f t="shared" si="497"/>
        <v>10.03461832636577</v>
      </c>
      <c r="MY154" s="127">
        <f t="shared" si="497"/>
        <v>10.49570149343139</v>
      </c>
      <c r="MZ154" s="127">
        <f t="shared" si="497"/>
        <v>9.9045842355327665</v>
      </c>
      <c r="NA154" s="127">
        <f t="shared" si="497"/>
        <v>3.2664552618326734</v>
      </c>
      <c r="NB154" s="127">
        <f t="shared" si="497"/>
        <v>3.30109691069518</v>
      </c>
      <c r="NC154" s="127">
        <f t="shared" si="497"/>
        <v>2.1046665928773622</v>
      </c>
      <c r="ND154" s="127">
        <f t="shared" si="497"/>
        <v>3.4898548974806833</v>
      </c>
      <c r="NE154" s="127">
        <f t="shared" si="497"/>
        <v>3.6444784439469058</v>
      </c>
    </row>
    <row r="155" spans="1:369" s="38" customFormat="1">
      <c r="A155" s="24" t="s">
        <v>220</v>
      </c>
      <c r="B155" s="24">
        <f>B140*3/2</f>
        <v>5.9622664029400294E-2</v>
      </c>
      <c r="C155" s="24">
        <f t="shared" si="490"/>
        <v>5.7097426003412437E-2</v>
      </c>
      <c r="D155" s="24">
        <f t="shared" si="490"/>
        <v>4.4725278717120384E-2</v>
      </c>
      <c r="E155" s="24">
        <f t="shared" si="490"/>
        <v>4.294046300462525E-2</v>
      </c>
      <c r="F155" s="24">
        <f t="shared" si="490"/>
        <v>3.7702993980509671E-2</v>
      </c>
      <c r="G155" s="24">
        <f t="shared" si="490"/>
        <v>3.9963399784955819E-2</v>
      </c>
      <c r="H155" s="24">
        <f t="shared" si="490"/>
        <v>3.9786010323437183E-2</v>
      </c>
      <c r="I155" s="24">
        <f t="shared" si="490"/>
        <v>4.523489031069567E-2</v>
      </c>
      <c r="J155" s="24">
        <f t="shared" si="490"/>
        <v>4.6887077396911434E-2</v>
      </c>
      <c r="K155" s="24">
        <f t="shared" si="490"/>
        <v>4.2338663517978402E-2</v>
      </c>
      <c r="L155" s="24">
        <f t="shared" si="490"/>
        <v>4.3704332423097673E-2</v>
      </c>
      <c r="M155" s="24">
        <f t="shared" si="490"/>
        <v>5.5696110502505142E-2</v>
      </c>
      <c r="N155" s="24">
        <f t="shared" si="490"/>
        <v>5.7317800205493735E-2</v>
      </c>
      <c r="O155" s="24">
        <f t="shared" si="490"/>
        <v>3.9221489706396238E-2</v>
      </c>
      <c r="P155" s="24">
        <f t="shared" si="490"/>
        <v>4.0136260415868187E-2</v>
      </c>
      <c r="Q155" s="24">
        <f t="shared" si="490"/>
        <v>6.0313693314146918E-2</v>
      </c>
      <c r="R155" s="24">
        <f t="shared" si="490"/>
        <v>6.9899541171548757E-2</v>
      </c>
      <c r="S155" s="24">
        <f t="shared" si="490"/>
        <v>6.7174132189350616E-2</v>
      </c>
      <c r="T155" s="24">
        <f t="shared" si="490"/>
        <v>7.0278052278608602E-2</v>
      </c>
      <c r="U155" s="24">
        <f t="shared" si="490"/>
        <v>4.9357558537639346E-2</v>
      </c>
      <c r="V155" s="24">
        <f t="shared" si="490"/>
        <v>4.4945343368977562E-2</v>
      </c>
      <c r="W155" s="24">
        <f t="shared" si="490"/>
        <v>4.835389061147953E-2</v>
      </c>
      <c r="X155" s="24">
        <f t="shared" si="490"/>
        <v>5.5888967588475322E-2</v>
      </c>
      <c r="Y155" s="24">
        <f t="shared" si="490"/>
        <v>5.1890114131544832E-2</v>
      </c>
      <c r="Z155" s="24">
        <f t="shared" si="490"/>
        <v>4.4644925974994795E-2</v>
      </c>
      <c r="AA155" s="24">
        <f t="shared" si="490"/>
        <v>4.5402592991479196E-2</v>
      </c>
      <c r="AB155" s="24">
        <f t="shared" si="490"/>
        <v>4.1003641288104194E-2</v>
      </c>
      <c r="AC155" s="24">
        <f t="shared" si="490"/>
        <v>4.4999812681669624E-2</v>
      </c>
      <c r="AD155" s="24">
        <f t="shared" si="490"/>
        <v>4.7926612197310647E-2</v>
      </c>
      <c r="AE155" s="24">
        <f t="shared" si="490"/>
        <v>4.3546875491593466E-2</v>
      </c>
      <c r="AF155" s="24">
        <f t="shared" si="490"/>
        <v>3.6761940184335096E-2</v>
      </c>
      <c r="AG155" s="24">
        <f t="shared" si="490"/>
        <v>4.3275956828453262E-2</v>
      </c>
      <c r="AH155" s="24">
        <f t="shared" si="490"/>
        <v>4.0003431216508956E-2</v>
      </c>
      <c r="AI155" s="24">
        <f t="shared" si="490"/>
        <v>0</v>
      </c>
      <c r="AJ155" s="24">
        <f t="shared" si="490"/>
        <v>5.234800875415889E-2</v>
      </c>
      <c r="AK155" s="24">
        <f t="shared" si="490"/>
        <v>5.3175044150490923E-2</v>
      </c>
      <c r="AL155" s="24">
        <f t="shared" si="490"/>
        <v>5.1916371126192726E-2</v>
      </c>
      <c r="AM155" s="24">
        <f t="shared" si="490"/>
        <v>5.5770763788197661E-2</v>
      </c>
      <c r="AN155" s="24">
        <f t="shared" si="490"/>
        <v>8.1470742518794784E-2</v>
      </c>
      <c r="AO155" s="24">
        <f t="shared" si="490"/>
        <v>6.4389578137278761E-2</v>
      </c>
      <c r="AP155" s="24">
        <f t="shared" si="490"/>
        <v>6.98324315094557E-2</v>
      </c>
      <c r="AQ155" s="24">
        <f t="shared" si="490"/>
        <v>5.1005624001569175E-2</v>
      </c>
      <c r="AR155" s="24">
        <f t="shared" si="490"/>
        <v>4.8810768155575848E-2</v>
      </c>
      <c r="AS155" s="24">
        <f t="shared" si="490"/>
        <v>4.3941875134279509E-2</v>
      </c>
      <c r="AT155" s="24">
        <f t="shared" si="490"/>
        <v>3.6956554941301081E-2</v>
      </c>
      <c r="AU155" s="24">
        <f t="shared" si="490"/>
        <v>3.5681626001038969E-2</v>
      </c>
      <c r="AV155" s="24">
        <f t="shared" si="490"/>
        <v>7.0321371652463022E-2</v>
      </c>
      <c r="AW155" s="24">
        <f t="shared" si="490"/>
        <v>5.8404323406594572E-2</v>
      </c>
      <c r="AX155" s="83">
        <f>AX140*3/2</f>
        <v>0</v>
      </c>
      <c r="AY155" s="83">
        <f t="shared" si="491"/>
        <v>0</v>
      </c>
      <c r="AZ155" s="83">
        <f t="shared" si="491"/>
        <v>0</v>
      </c>
      <c r="BA155" s="83">
        <f t="shared" si="491"/>
        <v>0</v>
      </c>
      <c r="BB155" s="83">
        <f t="shared" si="491"/>
        <v>0</v>
      </c>
      <c r="BC155" s="83">
        <f t="shared" si="491"/>
        <v>0</v>
      </c>
      <c r="BD155" s="83">
        <f t="shared" si="491"/>
        <v>0</v>
      </c>
      <c r="BE155" s="83">
        <f t="shared" si="491"/>
        <v>0</v>
      </c>
      <c r="BF155" s="83">
        <f t="shared" si="491"/>
        <v>0</v>
      </c>
      <c r="BG155" s="83">
        <f t="shared" si="491"/>
        <v>0</v>
      </c>
      <c r="BH155" s="83">
        <f t="shared" si="491"/>
        <v>0</v>
      </c>
      <c r="BI155" s="83">
        <f t="shared" si="491"/>
        <v>0</v>
      </c>
      <c r="BJ155" s="83">
        <f t="shared" si="491"/>
        <v>0</v>
      </c>
      <c r="BK155" s="83">
        <f t="shared" si="491"/>
        <v>0</v>
      </c>
      <c r="BL155" s="83">
        <f t="shared" si="491"/>
        <v>0</v>
      </c>
      <c r="BM155" s="83">
        <f t="shared" si="491"/>
        <v>0</v>
      </c>
      <c r="BN155" s="83">
        <f t="shared" si="491"/>
        <v>0</v>
      </c>
      <c r="BO155" s="83">
        <f t="shared" si="491"/>
        <v>0</v>
      </c>
      <c r="BP155" s="83">
        <f t="shared" si="491"/>
        <v>0</v>
      </c>
      <c r="BQ155" s="83">
        <f t="shared" si="491"/>
        <v>0</v>
      </c>
      <c r="BR155" s="83">
        <f t="shared" si="491"/>
        <v>0</v>
      </c>
      <c r="BS155" s="83">
        <f t="shared" si="491"/>
        <v>0</v>
      </c>
      <c r="BT155" s="83">
        <f t="shared" si="491"/>
        <v>0</v>
      </c>
      <c r="BU155" s="83">
        <f t="shared" si="491"/>
        <v>0</v>
      </c>
      <c r="BV155" s="83">
        <f t="shared" si="491"/>
        <v>0</v>
      </c>
      <c r="BW155" s="83">
        <f t="shared" si="491"/>
        <v>0</v>
      </c>
      <c r="BX155" s="83">
        <f t="shared" si="491"/>
        <v>0</v>
      </c>
      <c r="BY155" s="83">
        <f t="shared" si="491"/>
        <v>0</v>
      </c>
      <c r="BZ155" s="83">
        <f t="shared" si="491"/>
        <v>0</v>
      </c>
      <c r="CA155" s="83">
        <f t="shared" si="491"/>
        <v>0</v>
      </c>
      <c r="CB155" s="83">
        <f t="shared" si="491"/>
        <v>0</v>
      </c>
      <c r="CC155" s="83">
        <f t="shared" si="491"/>
        <v>0</v>
      </c>
      <c r="CD155" s="83">
        <f t="shared" si="491"/>
        <v>0</v>
      </c>
      <c r="CE155" s="83">
        <f t="shared" si="491"/>
        <v>0</v>
      </c>
      <c r="CF155" s="83">
        <f t="shared" si="491"/>
        <v>0</v>
      </c>
      <c r="CG155" s="83">
        <f t="shared" si="491"/>
        <v>4.7526453566030157E-2</v>
      </c>
      <c r="CH155" s="83">
        <f t="shared" si="491"/>
        <v>0</v>
      </c>
      <c r="CI155" s="83">
        <f t="shared" si="491"/>
        <v>4.9900927906458906E-2</v>
      </c>
      <c r="CJ155" s="83">
        <f t="shared" si="491"/>
        <v>2.5316597451828286E-2</v>
      </c>
      <c r="CK155" s="83">
        <f t="shared" si="491"/>
        <v>0</v>
      </c>
      <c r="CL155" s="83">
        <f t="shared" si="491"/>
        <v>3.7546730336806819E-2</v>
      </c>
      <c r="CM155" s="83">
        <f t="shared" si="491"/>
        <v>3.7312936743036262E-2</v>
      </c>
      <c r="CN155" s="83">
        <f t="shared" si="491"/>
        <v>0</v>
      </c>
      <c r="CO155" s="83">
        <f t="shared" si="491"/>
        <v>0</v>
      </c>
      <c r="CP155" s="83">
        <f t="shared" si="491"/>
        <v>3.1923232005637334E-2</v>
      </c>
      <c r="CQ155" s="83">
        <f t="shared" si="491"/>
        <v>3.1460801535027089E-2</v>
      </c>
      <c r="CR155" s="24">
        <f t="shared" si="491"/>
        <v>0</v>
      </c>
      <c r="CS155" s="24">
        <f t="shared" si="491"/>
        <v>0</v>
      </c>
      <c r="CT155" s="24">
        <f t="shared" si="491"/>
        <v>0</v>
      </c>
      <c r="CU155" s="24">
        <f t="shared" si="491"/>
        <v>0</v>
      </c>
      <c r="CV155" s="24">
        <f t="shared" si="491"/>
        <v>0</v>
      </c>
      <c r="CW155" s="24">
        <f t="shared" si="491"/>
        <v>0</v>
      </c>
      <c r="CX155" s="24">
        <f t="shared" si="491"/>
        <v>0</v>
      </c>
      <c r="CY155" s="24">
        <f t="shared" si="491"/>
        <v>0</v>
      </c>
      <c r="CZ155" s="24">
        <f t="shared" si="491"/>
        <v>0</v>
      </c>
      <c r="DA155" s="24">
        <f t="shared" si="491"/>
        <v>0</v>
      </c>
      <c r="DB155" s="24">
        <f t="shared" si="491"/>
        <v>0</v>
      </c>
      <c r="DC155" s="26">
        <f t="shared" si="490"/>
        <v>0.11206089086882848</v>
      </c>
      <c r="DD155" s="26">
        <f t="shared" si="490"/>
        <v>0.17348606388801333</v>
      </c>
      <c r="DE155" s="26">
        <f t="shared" si="490"/>
        <v>0.14070428380358155</v>
      </c>
      <c r="DF155" s="26">
        <f t="shared" si="490"/>
        <v>9.8354736307016799E-2</v>
      </c>
      <c r="DG155" s="26">
        <f t="shared" si="490"/>
        <v>8.5819245174512115E-2</v>
      </c>
      <c r="DH155" s="26">
        <f t="shared" si="490"/>
        <v>9.3637011495286498E-2</v>
      </c>
      <c r="DI155" s="26">
        <f t="shared" si="490"/>
        <v>9.2819306559386291E-2</v>
      </c>
      <c r="DJ155" s="26">
        <f t="shared" si="490"/>
        <v>8.8502021999302419E-2</v>
      </c>
      <c r="DK155" s="26">
        <f t="shared" si="490"/>
        <v>9.028760372531229E-2</v>
      </c>
      <c r="DL155" s="26">
        <f t="shared" si="490"/>
        <v>0.10343909936125106</v>
      </c>
      <c r="DM155" s="26">
        <f t="shared" si="490"/>
        <v>0.14305434612508286</v>
      </c>
      <c r="DN155" s="26">
        <f t="shared" si="490"/>
        <v>0.15622159639527439</v>
      </c>
      <c r="DO155" s="26">
        <f t="shared" si="490"/>
        <v>0.11672676596814041</v>
      </c>
      <c r="DP155" s="26">
        <f t="shared" si="490"/>
        <v>0.1205030395933096</v>
      </c>
      <c r="DQ155" s="26">
        <v>9.4608704024368773E-2</v>
      </c>
      <c r="DR155" s="26">
        <v>7.4811010239706766E-2</v>
      </c>
      <c r="DS155" s="26">
        <v>8.9986273714285067E-2</v>
      </c>
      <c r="DT155" s="26">
        <v>7.1852019587992963E-2</v>
      </c>
      <c r="DU155" s="26">
        <v>7.4080052796026002E-2</v>
      </c>
      <c r="DV155" s="26">
        <v>7.1290417625228447E-2</v>
      </c>
      <c r="DW155" s="26">
        <f t="shared" si="490"/>
        <v>0</v>
      </c>
      <c r="DX155" s="26">
        <f t="shared" si="490"/>
        <v>0</v>
      </c>
      <c r="DY155" s="26">
        <f t="shared" si="490"/>
        <v>0</v>
      </c>
      <c r="DZ155" s="26">
        <f t="shared" si="492"/>
        <v>0</v>
      </c>
      <c r="EA155" s="26">
        <f t="shared" si="492"/>
        <v>0</v>
      </c>
      <c r="EB155" s="26">
        <f t="shared" si="492"/>
        <v>7.5384990170315649E-2</v>
      </c>
      <c r="EC155" s="26">
        <f t="shared" si="492"/>
        <v>0.15463916237661693</v>
      </c>
      <c r="ED155" s="26">
        <f t="shared" si="492"/>
        <v>0.11374598282394408</v>
      </c>
      <c r="EE155" s="26">
        <f t="shared" si="492"/>
        <v>4.2296924992315806E-2</v>
      </c>
      <c r="EF155" s="26">
        <f t="shared" si="492"/>
        <v>0.1153808246346531</v>
      </c>
      <c r="EG155" s="26">
        <f t="shared" si="492"/>
        <v>0.15300049748995662</v>
      </c>
      <c r="EH155" s="26">
        <f t="shared" si="492"/>
        <v>3.490562753810883E-2</v>
      </c>
      <c r="EI155" s="26">
        <f t="shared" si="492"/>
        <v>3.4513928190934344E-2</v>
      </c>
      <c r="EJ155" s="26">
        <f t="shared" si="492"/>
        <v>5.1644943708394786E-2</v>
      </c>
      <c r="EK155" s="26">
        <f t="shared" si="492"/>
        <v>3.2304419739344954E-2</v>
      </c>
      <c r="EL155" s="26">
        <f t="shared" si="492"/>
        <v>3.6703825750945759E-2</v>
      </c>
      <c r="EM155" s="26">
        <f t="shared" si="492"/>
        <v>0</v>
      </c>
      <c r="EN155" s="26">
        <f t="shared" si="492"/>
        <v>0</v>
      </c>
      <c r="EO155" s="26">
        <f t="shared" si="492"/>
        <v>0</v>
      </c>
      <c r="EP155" s="26">
        <f t="shared" si="492"/>
        <v>0</v>
      </c>
      <c r="EQ155" s="26">
        <f t="shared" si="492"/>
        <v>0</v>
      </c>
      <c r="ER155" s="27">
        <v>0</v>
      </c>
      <c r="ES155" s="27">
        <v>0</v>
      </c>
      <c r="ET155" s="27">
        <v>0</v>
      </c>
      <c r="EU155" s="27">
        <v>0</v>
      </c>
      <c r="EV155" s="27">
        <v>0</v>
      </c>
      <c r="EW155" s="27">
        <v>0</v>
      </c>
      <c r="EX155" s="27">
        <v>0</v>
      </c>
      <c r="EY155" s="27">
        <v>0</v>
      </c>
      <c r="EZ155" s="27">
        <v>0</v>
      </c>
      <c r="FA155" s="27">
        <v>0</v>
      </c>
      <c r="FB155" s="27">
        <v>0</v>
      </c>
      <c r="FC155" s="27">
        <v>0</v>
      </c>
      <c r="FD155" s="27">
        <v>0</v>
      </c>
      <c r="FE155" s="27">
        <v>0</v>
      </c>
      <c r="FF155" s="27">
        <v>0</v>
      </c>
      <c r="FG155" s="27">
        <v>0</v>
      </c>
      <c r="FH155" s="27">
        <v>0</v>
      </c>
      <c r="FI155" s="27">
        <v>0</v>
      </c>
      <c r="FJ155" s="27">
        <v>0</v>
      </c>
      <c r="FK155" s="27">
        <v>0</v>
      </c>
      <c r="FL155" s="27">
        <v>0</v>
      </c>
      <c r="FM155" s="27">
        <v>0</v>
      </c>
      <c r="FN155" s="27">
        <v>0</v>
      </c>
      <c r="FO155" s="27">
        <v>0</v>
      </c>
      <c r="FP155" s="27">
        <v>0</v>
      </c>
      <c r="FQ155" s="27">
        <v>0</v>
      </c>
      <c r="FR155" s="27">
        <v>0</v>
      </c>
      <c r="FS155" s="27">
        <v>0</v>
      </c>
      <c r="FT155" s="27">
        <v>0</v>
      </c>
      <c r="FU155" s="27">
        <v>0</v>
      </c>
      <c r="FV155" s="27">
        <f>FV140*3/2</f>
        <v>0</v>
      </c>
      <c r="FW155" s="27">
        <f t="shared" si="493"/>
        <v>0</v>
      </c>
      <c r="FX155" s="27">
        <f t="shared" si="493"/>
        <v>0</v>
      </c>
      <c r="FY155" s="27">
        <f t="shared" si="493"/>
        <v>0</v>
      </c>
      <c r="FZ155" s="27">
        <f t="shared" si="493"/>
        <v>0</v>
      </c>
      <c r="GA155" s="27">
        <f t="shared" si="493"/>
        <v>0</v>
      </c>
      <c r="GB155" s="27">
        <f t="shared" si="493"/>
        <v>0</v>
      </c>
      <c r="GC155" s="27">
        <f t="shared" si="493"/>
        <v>0</v>
      </c>
      <c r="GD155" s="27">
        <f t="shared" si="493"/>
        <v>0</v>
      </c>
      <c r="GE155" s="27">
        <f t="shared" si="493"/>
        <v>0</v>
      </c>
      <c r="GF155" s="27">
        <f t="shared" si="493"/>
        <v>0</v>
      </c>
      <c r="GG155" s="27">
        <f t="shared" si="493"/>
        <v>0</v>
      </c>
      <c r="GH155" s="27">
        <f t="shared" si="493"/>
        <v>0</v>
      </c>
      <c r="GI155" s="27">
        <f t="shared" si="493"/>
        <v>0</v>
      </c>
      <c r="GJ155" s="27">
        <f t="shared" si="493"/>
        <v>0</v>
      </c>
      <c r="GK155" s="27">
        <f t="shared" si="493"/>
        <v>0</v>
      </c>
      <c r="GL155" s="27">
        <f t="shared" si="493"/>
        <v>0</v>
      </c>
      <c r="GM155" s="27">
        <f t="shared" si="493"/>
        <v>0</v>
      </c>
      <c r="GN155" s="27">
        <f t="shared" si="493"/>
        <v>0</v>
      </c>
      <c r="GO155" s="27">
        <f t="shared" si="493"/>
        <v>0</v>
      </c>
      <c r="GP155" s="27">
        <f t="shared" si="493"/>
        <v>0</v>
      </c>
      <c r="GQ155" s="27">
        <f t="shared" si="493"/>
        <v>0</v>
      </c>
      <c r="GR155" s="27">
        <f t="shared" si="493"/>
        <v>0</v>
      </c>
      <c r="GS155" s="27">
        <f t="shared" si="493"/>
        <v>0</v>
      </c>
      <c r="GT155" s="27">
        <f t="shared" si="493"/>
        <v>0</v>
      </c>
      <c r="GU155" s="27">
        <f t="shared" si="493"/>
        <v>0</v>
      </c>
      <c r="GV155" s="27">
        <f t="shared" si="493"/>
        <v>0</v>
      </c>
      <c r="GW155" s="27">
        <f t="shared" si="493"/>
        <v>0</v>
      </c>
      <c r="GX155" s="27">
        <f t="shared" si="493"/>
        <v>0</v>
      </c>
      <c r="GY155" s="27">
        <f t="shared" si="493"/>
        <v>0</v>
      </c>
      <c r="GZ155" s="27">
        <f>GZ140*3/2</f>
        <v>0</v>
      </c>
      <c r="HA155" s="27">
        <f t="shared" si="494"/>
        <v>0</v>
      </c>
      <c r="HB155" s="27">
        <f t="shared" si="494"/>
        <v>0</v>
      </c>
      <c r="HC155" s="27">
        <f t="shared" si="494"/>
        <v>0</v>
      </c>
      <c r="HD155" s="27">
        <f t="shared" si="494"/>
        <v>0</v>
      </c>
      <c r="HE155" s="27">
        <f t="shared" si="494"/>
        <v>0</v>
      </c>
      <c r="HF155" s="27">
        <f t="shared" si="494"/>
        <v>0</v>
      </c>
      <c r="HG155" s="27">
        <f t="shared" si="494"/>
        <v>0</v>
      </c>
      <c r="HH155" s="27">
        <f t="shared" si="494"/>
        <v>0</v>
      </c>
      <c r="HI155" s="27">
        <f t="shared" si="494"/>
        <v>0</v>
      </c>
      <c r="HJ155" s="27">
        <f t="shared" si="494"/>
        <v>0</v>
      </c>
      <c r="HK155" s="27">
        <f t="shared" si="494"/>
        <v>0</v>
      </c>
      <c r="HL155" s="27">
        <f t="shared" si="494"/>
        <v>0</v>
      </c>
      <c r="HM155" s="27">
        <f t="shared" si="494"/>
        <v>0</v>
      </c>
      <c r="HN155" s="27">
        <f t="shared" si="494"/>
        <v>0</v>
      </c>
      <c r="HO155" s="27">
        <f t="shared" si="494"/>
        <v>0</v>
      </c>
      <c r="HP155" s="27">
        <f t="shared" si="494"/>
        <v>0</v>
      </c>
      <c r="HQ155" s="27">
        <f t="shared" si="494"/>
        <v>0</v>
      </c>
      <c r="HR155" s="27">
        <f t="shared" si="494"/>
        <v>0</v>
      </c>
      <c r="HS155" s="27">
        <f t="shared" si="494"/>
        <v>0</v>
      </c>
      <c r="HT155" s="27">
        <f t="shared" si="494"/>
        <v>0</v>
      </c>
      <c r="HU155" s="27">
        <f t="shared" si="494"/>
        <v>0</v>
      </c>
      <c r="HV155" s="27">
        <f t="shared" si="494"/>
        <v>0</v>
      </c>
      <c r="HW155" s="27">
        <f t="shared" si="494"/>
        <v>0</v>
      </c>
      <c r="HX155" s="27">
        <f t="shared" si="494"/>
        <v>0</v>
      </c>
      <c r="HY155" s="27">
        <f t="shared" si="494"/>
        <v>0</v>
      </c>
      <c r="HZ155" s="27">
        <f t="shared" si="494"/>
        <v>0</v>
      </c>
      <c r="IA155" s="27">
        <f t="shared" si="494"/>
        <v>0</v>
      </c>
      <c r="IB155" s="27">
        <f t="shared" si="494"/>
        <v>0</v>
      </c>
      <c r="IC155" s="27">
        <f t="shared" si="494"/>
        <v>0</v>
      </c>
      <c r="ID155" s="27">
        <f t="shared" si="494"/>
        <v>0</v>
      </c>
      <c r="IE155" s="27">
        <f t="shared" si="494"/>
        <v>0</v>
      </c>
      <c r="IF155" s="27">
        <f t="shared" si="494"/>
        <v>0</v>
      </c>
      <c r="IG155" s="27">
        <f t="shared" si="494"/>
        <v>0</v>
      </c>
      <c r="IH155" s="27">
        <f t="shared" si="494"/>
        <v>0</v>
      </c>
      <c r="II155" s="27">
        <f t="shared" si="494"/>
        <v>0</v>
      </c>
      <c r="IJ155" s="27">
        <f t="shared" si="494"/>
        <v>0</v>
      </c>
      <c r="IK155" s="27">
        <f t="shared" si="494"/>
        <v>0</v>
      </c>
      <c r="IL155" s="27">
        <f t="shared" si="494"/>
        <v>0</v>
      </c>
      <c r="IM155" s="27">
        <f t="shared" si="494"/>
        <v>0</v>
      </c>
      <c r="IN155" s="27">
        <f t="shared" si="494"/>
        <v>0</v>
      </c>
      <c r="IO155" s="27">
        <f t="shared" si="494"/>
        <v>0</v>
      </c>
      <c r="IP155" s="27">
        <f t="shared" si="494"/>
        <v>0</v>
      </c>
      <c r="IQ155" s="27">
        <f t="shared" si="494"/>
        <v>0</v>
      </c>
      <c r="IR155" s="27">
        <f t="shared" si="494"/>
        <v>0</v>
      </c>
      <c r="IS155" s="27">
        <f t="shared" si="494"/>
        <v>0</v>
      </c>
      <c r="IT155" s="27">
        <f>IT140*3/2</f>
        <v>3.0236374086254209E-2</v>
      </c>
      <c r="IU155" s="27">
        <f t="shared" si="495"/>
        <v>3.596129893853147E-2</v>
      </c>
      <c r="IV155" s="27">
        <f t="shared" si="495"/>
        <v>2.5621925569521233E-2</v>
      </c>
      <c r="IW155" s="27">
        <f t="shared" si="495"/>
        <v>4.2471905605340005E-2</v>
      </c>
      <c r="IX155" s="27">
        <f t="shared" si="495"/>
        <v>5.1661464696788208E-2</v>
      </c>
      <c r="IY155" s="27">
        <f t="shared" si="495"/>
        <v>1.711854324234869E-2</v>
      </c>
      <c r="IZ155" s="27">
        <f t="shared" si="495"/>
        <v>1.4575765992892162E-2</v>
      </c>
      <c r="JA155" s="27">
        <f t="shared" si="495"/>
        <v>2.7209816609468279E-2</v>
      </c>
      <c r="JB155" s="27">
        <f t="shared" si="495"/>
        <v>1.5248522710275231E-2</v>
      </c>
      <c r="JC155" s="27">
        <f t="shared" si="495"/>
        <v>7.3820777205029107E-3</v>
      </c>
      <c r="JD155" s="27">
        <f t="shared" si="495"/>
        <v>1.4549018965850318E-2</v>
      </c>
      <c r="JE155" s="27">
        <f t="shared" si="495"/>
        <v>1.7649545551609736E-2</v>
      </c>
      <c r="JF155" s="27">
        <f t="shared" si="495"/>
        <v>1.7346735801901499E-2</v>
      </c>
      <c r="JG155" s="27">
        <f t="shared" si="495"/>
        <v>1.8166408543947549E-2</v>
      </c>
      <c r="JH155" s="27">
        <f t="shared" si="495"/>
        <v>1.7658637718413788E-2</v>
      </c>
      <c r="JI155" s="27">
        <f t="shared" si="495"/>
        <v>2.2550000559378423E-2</v>
      </c>
      <c r="JJ155" s="27">
        <f t="shared" si="495"/>
        <v>1.2377880535112391E-2</v>
      </c>
      <c r="JK155" s="27">
        <f>JK140*3/2</f>
        <v>0</v>
      </c>
      <c r="JL155" s="27">
        <f t="shared" si="496"/>
        <v>0</v>
      </c>
      <c r="JM155" s="27">
        <f t="shared" si="496"/>
        <v>0</v>
      </c>
      <c r="JN155" s="27">
        <f t="shared" si="496"/>
        <v>0</v>
      </c>
      <c r="JO155" s="27">
        <f t="shared" si="496"/>
        <v>0</v>
      </c>
      <c r="JP155" s="27">
        <f t="shared" si="496"/>
        <v>0</v>
      </c>
      <c r="JQ155" s="27">
        <f t="shared" si="496"/>
        <v>0</v>
      </c>
      <c r="JR155" s="27">
        <f t="shared" si="496"/>
        <v>0</v>
      </c>
      <c r="JS155" s="27">
        <f t="shared" si="496"/>
        <v>0</v>
      </c>
      <c r="JT155" s="27">
        <f t="shared" si="496"/>
        <v>0</v>
      </c>
      <c r="JU155" s="27">
        <f t="shared" si="496"/>
        <v>0</v>
      </c>
      <c r="JV155" s="27">
        <f t="shared" si="496"/>
        <v>0</v>
      </c>
      <c r="JW155" s="27">
        <f t="shared" si="496"/>
        <v>5.3052771370762725E-2</v>
      </c>
      <c r="JX155" s="27">
        <f t="shared" si="496"/>
        <v>4.9676615164127899E-2</v>
      </c>
      <c r="JY155" s="27">
        <f t="shared" si="496"/>
        <v>5.2799117919908892E-2</v>
      </c>
      <c r="JZ155" s="27">
        <f t="shared" si="496"/>
        <v>6.3761334635155778E-2</v>
      </c>
      <c r="KA155" s="27">
        <f t="shared" si="496"/>
        <v>4.0929061483699805E-2</v>
      </c>
      <c r="KB155" s="27">
        <f t="shared" si="496"/>
        <v>5.5734086741851527E-2</v>
      </c>
      <c r="KC155" s="27">
        <f t="shared" si="496"/>
        <v>4.6142013571414738E-2</v>
      </c>
      <c r="KD155" s="27">
        <f t="shared" si="496"/>
        <v>0</v>
      </c>
      <c r="KE155" s="27">
        <f t="shared" si="496"/>
        <v>0</v>
      </c>
      <c r="KF155" s="27">
        <f t="shared" si="496"/>
        <v>0</v>
      </c>
      <c r="KG155" s="27">
        <f t="shared" si="496"/>
        <v>0</v>
      </c>
      <c r="KH155" s="27">
        <f t="shared" si="496"/>
        <v>0</v>
      </c>
      <c r="KI155" s="27">
        <f t="shared" si="496"/>
        <v>0</v>
      </c>
      <c r="KJ155" s="27">
        <f t="shared" si="496"/>
        <v>0</v>
      </c>
      <c r="KK155" s="27">
        <f t="shared" si="496"/>
        <v>0</v>
      </c>
      <c r="KL155" s="27">
        <f t="shared" si="496"/>
        <v>0</v>
      </c>
      <c r="KM155" s="238">
        <f t="shared" si="496"/>
        <v>0</v>
      </c>
      <c r="KN155" s="238">
        <f t="shared" si="496"/>
        <v>0</v>
      </c>
      <c r="KO155" s="239">
        <f t="shared" si="496"/>
        <v>0</v>
      </c>
      <c r="KP155" s="239">
        <f t="shared" si="496"/>
        <v>0</v>
      </c>
      <c r="KQ155" s="239">
        <f t="shared" si="496"/>
        <v>0</v>
      </c>
      <c r="KR155" s="239">
        <f t="shared" si="496"/>
        <v>0</v>
      </c>
      <c r="KS155" s="239">
        <f t="shared" si="496"/>
        <v>0</v>
      </c>
      <c r="KT155" s="239">
        <f t="shared" si="496"/>
        <v>0</v>
      </c>
      <c r="KU155" s="239">
        <f t="shared" si="496"/>
        <v>0</v>
      </c>
      <c r="KV155" s="239">
        <f t="shared" si="496"/>
        <v>0</v>
      </c>
      <c r="KW155" s="239">
        <f t="shared" si="496"/>
        <v>0</v>
      </c>
      <c r="KX155" s="239">
        <f t="shared" si="496"/>
        <v>0</v>
      </c>
      <c r="KY155" s="239">
        <f t="shared" si="496"/>
        <v>0</v>
      </c>
      <c r="KZ155" s="239">
        <f t="shared" si="496"/>
        <v>0</v>
      </c>
      <c r="LA155" s="239">
        <f t="shared" si="496"/>
        <v>0</v>
      </c>
      <c r="LB155" s="239">
        <f t="shared" si="496"/>
        <v>0</v>
      </c>
      <c r="LC155" s="239">
        <f t="shared" si="496"/>
        <v>0</v>
      </c>
      <c r="LD155" s="239">
        <f t="shared" si="496"/>
        <v>0</v>
      </c>
      <c r="LE155" s="239">
        <f t="shared" si="496"/>
        <v>0</v>
      </c>
      <c r="LF155" s="239">
        <f t="shared" si="496"/>
        <v>0</v>
      </c>
      <c r="LG155" s="239">
        <f t="shared" si="496"/>
        <v>0</v>
      </c>
      <c r="LH155" s="239">
        <f t="shared" si="496"/>
        <v>0</v>
      </c>
      <c r="LI155" s="239">
        <f t="shared" si="496"/>
        <v>0</v>
      </c>
      <c r="LJ155" s="239">
        <f t="shared" si="496"/>
        <v>0</v>
      </c>
      <c r="LK155" s="239">
        <f t="shared" si="496"/>
        <v>0</v>
      </c>
      <c r="LL155" s="239">
        <f t="shared" si="496"/>
        <v>0</v>
      </c>
      <c r="LM155" s="240">
        <f t="shared" si="496"/>
        <v>0</v>
      </c>
      <c r="LN155" s="240">
        <f t="shared" si="496"/>
        <v>0</v>
      </c>
      <c r="LO155" s="240">
        <f t="shared" si="496"/>
        <v>0</v>
      </c>
      <c r="LP155" s="240">
        <f t="shared" si="496"/>
        <v>0</v>
      </c>
      <c r="LQ155" s="240">
        <f t="shared" si="496"/>
        <v>0</v>
      </c>
      <c r="LR155" s="240">
        <f t="shared" si="496"/>
        <v>0</v>
      </c>
      <c r="LS155" s="240">
        <f t="shared" si="496"/>
        <v>0</v>
      </c>
      <c r="LT155" s="127">
        <f>LT140*3/2</f>
        <v>0</v>
      </c>
      <c r="LU155" s="127">
        <f t="shared" si="497"/>
        <v>0</v>
      </c>
      <c r="LV155" s="127">
        <f t="shared" si="497"/>
        <v>0</v>
      </c>
      <c r="LW155" s="127">
        <f t="shared" si="497"/>
        <v>0</v>
      </c>
      <c r="LX155" s="127">
        <f t="shared" si="497"/>
        <v>0</v>
      </c>
      <c r="LY155" s="127">
        <f t="shared" si="497"/>
        <v>0</v>
      </c>
      <c r="LZ155" s="127">
        <f t="shared" si="497"/>
        <v>0</v>
      </c>
      <c r="MA155" s="127">
        <f t="shared" si="497"/>
        <v>0</v>
      </c>
      <c r="MB155" s="127">
        <f t="shared" si="497"/>
        <v>0</v>
      </c>
      <c r="MC155" s="127">
        <f t="shared" si="497"/>
        <v>0</v>
      </c>
      <c r="MD155" s="127">
        <f t="shared" si="497"/>
        <v>0</v>
      </c>
      <c r="ME155" s="127">
        <f t="shared" si="497"/>
        <v>0</v>
      </c>
      <c r="MF155" s="127">
        <f t="shared" si="497"/>
        <v>0</v>
      </c>
      <c r="MG155" s="127">
        <f t="shared" si="497"/>
        <v>0</v>
      </c>
      <c r="MH155" s="127">
        <f t="shared" si="497"/>
        <v>0</v>
      </c>
      <c r="MI155" s="127">
        <f t="shared" si="497"/>
        <v>0</v>
      </c>
      <c r="MJ155" s="127">
        <f t="shared" si="497"/>
        <v>0</v>
      </c>
      <c r="MK155" s="127">
        <f t="shared" si="497"/>
        <v>0</v>
      </c>
      <c r="ML155" s="127">
        <f t="shared" si="497"/>
        <v>0</v>
      </c>
      <c r="MM155" s="127">
        <f t="shared" si="497"/>
        <v>0</v>
      </c>
      <c r="MN155" s="127">
        <f t="shared" si="497"/>
        <v>0</v>
      </c>
      <c r="MO155" s="127">
        <f t="shared" si="497"/>
        <v>0</v>
      </c>
      <c r="MP155" s="127">
        <f t="shared" si="497"/>
        <v>0</v>
      </c>
      <c r="MQ155" s="127">
        <f t="shared" si="497"/>
        <v>0</v>
      </c>
      <c r="MR155" s="127">
        <f t="shared" si="497"/>
        <v>0</v>
      </c>
      <c r="MS155" s="127">
        <f t="shared" si="497"/>
        <v>0</v>
      </c>
      <c r="MT155" s="127">
        <f t="shared" si="497"/>
        <v>0</v>
      </c>
      <c r="MU155" s="127">
        <f t="shared" si="497"/>
        <v>0</v>
      </c>
      <c r="MV155" s="127">
        <f t="shared" si="497"/>
        <v>0</v>
      </c>
      <c r="MW155" s="127">
        <f t="shared" si="497"/>
        <v>0</v>
      </c>
      <c r="MX155" s="127">
        <f t="shared" si="497"/>
        <v>0</v>
      </c>
      <c r="MY155" s="127">
        <f t="shared" si="497"/>
        <v>0</v>
      </c>
      <c r="MZ155" s="127">
        <f t="shared" si="497"/>
        <v>0</v>
      </c>
      <c r="NA155" s="127">
        <f t="shared" si="497"/>
        <v>0</v>
      </c>
      <c r="NB155" s="127">
        <f t="shared" si="497"/>
        <v>0</v>
      </c>
      <c r="NC155" s="127">
        <f t="shared" si="497"/>
        <v>0</v>
      </c>
      <c r="ND155" s="127">
        <f t="shared" si="497"/>
        <v>0</v>
      </c>
      <c r="NE155" s="127">
        <f t="shared" si="497"/>
        <v>0</v>
      </c>
    </row>
    <row r="156" spans="1:369" s="38" customFormat="1">
      <c r="A156" s="24" t="s">
        <v>226</v>
      </c>
      <c r="B156" s="24">
        <f>SUM(B144:B155)</f>
        <v>32.481904913971846</v>
      </c>
      <c r="C156" s="24">
        <f t="shared" ref="C156:AW156" si="498">SUM(C144:C155)</f>
        <v>32.339363600209445</v>
      </c>
      <c r="D156" s="24">
        <f t="shared" si="498"/>
        <v>32.54158494419201</v>
      </c>
      <c r="E156" s="24">
        <f t="shared" si="498"/>
        <v>32.482112822441856</v>
      </c>
      <c r="F156" s="24">
        <f t="shared" si="498"/>
        <v>32.507404602347229</v>
      </c>
      <c r="G156" s="24">
        <f t="shared" si="498"/>
        <v>32.496334113209009</v>
      </c>
      <c r="H156" s="24">
        <f t="shared" si="498"/>
        <v>32.482747537414888</v>
      </c>
      <c r="I156" s="24">
        <f t="shared" si="498"/>
        <v>32.661426496309517</v>
      </c>
      <c r="J156" s="24">
        <f t="shared" si="498"/>
        <v>32.962828374356548</v>
      </c>
      <c r="K156" s="24">
        <f t="shared" si="498"/>
        <v>32.698523720812616</v>
      </c>
      <c r="L156" s="24">
        <f t="shared" si="498"/>
        <v>32.368793980515683</v>
      </c>
      <c r="M156" s="24">
        <f t="shared" si="498"/>
        <v>32.360334240775735</v>
      </c>
      <c r="N156" s="24">
        <f t="shared" si="498"/>
        <v>32.513849556976474</v>
      </c>
      <c r="O156" s="24">
        <f t="shared" si="498"/>
        <v>32.953421279456457</v>
      </c>
      <c r="P156" s="24">
        <f t="shared" si="498"/>
        <v>32.322807298086573</v>
      </c>
      <c r="Q156" s="24">
        <f t="shared" si="498"/>
        <v>32.401348651923051</v>
      </c>
      <c r="R156" s="24">
        <f t="shared" si="498"/>
        <v>32.327715634712277</v>
      </c>
      <c r="S156" s="24">
        <f t="shared" si="498"/>
        <v>32.426045935851519</v>
      </c>
      <c r="T156" s="24">
        <f t="shared" si="498"/>
        <v>32.4328536981293</v>
      </c>
      <c r="U156" s="24">
        <f t="shared" si="498"/>
        <v>32.336079362800547</v>
      </c>
      <c r="V156" s="24">
        <f t="shared" si="498"/>
        <v>32.275270733297909</v>
      </c>
      <c r="W156" s="24">
        <f t="shared" si="498"/>
        <v>32.917823403906276</v>
      </c>
      <c r="X156" s="24">
        <f t="shared" si="498"/>
        <v>33.281629106752895</v>
      </c>
      <c r="Y156" s="24">
        <f t="shared" si="498"/>
        <v>33.16530690385401</v>
      </c>
      <c r="Z156" s="24">
        <f t="shared" si="498"/>
        <v>33.106329967135366</v>
      </c>
      <c r="AA156" s="24">
        <f t="shared" si="498"/>
        <v>33.0586406523935</v>
      </c>
      <c r="AB156" s="24">
        <f t="shared" si="498"/>
        <v>32.878924205357734</v>
      </c>
      <c r="AC156" s="24">
        <f t="shared" si="498"/>
        <v>32.39430960584437</v>
      </c>
      <c r="AD156" s="24">
        <f t="shared" si="498"/>
        <v>33.888689229371742</v>
      </c>
      <c r="AE156" s="24">
        <f t="shared" si="498"/>
        <v>33.341905264071002</v>
      </c>
      <c r="AF156" s="24">
        <f t="shared" si="498"/>
        <v>32.272528380107957</v>
      </c>
      <c r="AG156" s="24">
        <f t="shared" si="498"/>
        <v>32.690467951437334</v>
      </c>
      <c r="AH156" s="24">
        <f t="shared" si="498"/>
        <v>32.848010427039547</v>
      </c>
      <c r="AI156" s="24">
        <f t="shared" si="498"/>
        <v>33.664610984027902</v>
      </c>
      <c r="AJ156" s="24">
        <f t="shared" si="498"/>
        <v>32.458395454529374</v>
      </c>
      <c r="AK156" s="24">
        <f t="shared" si="498"/>
        <v>32.472960186581432</v>
      </c>
      <c r="AL156" s="24">
        <f t="shared" si="498"/>
        <v>32.722616463434697</v>
      </c>
      <c r="AM156" s="24">
        <f t="shared" si="498"/>
        <v>32.383257409484315</v>
      </c>
      <c r="AN156" s="24">
        <f t="shared" si="498"/>
        <v>32.328848896659238</v>
      </c>
      <c r="AO156" s="24">
        <f t="shared" si="498"/>
        <v>32.40059644015588</v>
      </c>
      <c r="AP156" s="24">
        <f t="shared" si="498"/>
        <v>32.399111270139677</v>
      </c>
      <c r="AQ156" s="24">
        <f t="shared" si="498"/>
        <v>32.509449760038272</v>
      </c>
      <c r="AR156" s="24">
        <f t="shared" si="498"/>
        <v>32.508051708489816</v>
      </c>
      <c r="AS156" s="24">
        <f t="shared" si="498"/>
        <v>32.517121642984741</v>
      </c>
      <c r="AT156" s="24">
        <f t="shared" si="498"/>
        <v>32.492024189959338</v>
      </c>
      <c r="AU156" s="24">
        <f t="shared" si="498"/>
        <v>32.410702589024424</v>
      </c>
      <c r="AV156" s="24">
        <f t="shared" si="498"/>
        <v>32.490182800746211</v>
      </c>
      <c r="AW156" s="24">
        <f t="shared" si="498"/>
        <v>32.923925151774895</v>
      </c>
      <c r="AX156" s="83">
        <f>SUM(AX144:AX155)</f>
        <v>32.290994898642815</v>
      </c>
      <c r="AY156" s="83">
        <f t="shared" ref="AY156:DB156" si="499">SUM(AY144:AY155)</f>
        <v>32.282747279230286</v>
      </c>
      <c r="AZ156" s="83">
        <f t="shared" si="499"/>
        <v>32.298441192551749</v>
      </c>
      <c r="BA156" s="83">
        <f t="shared" si="499"/>
        <v>32.294486345190748</v>
      </c>
      <c r="BB156" s="83">
        <f t="shared" si="499"/>
        <v>32.287998402046476</v>
      </c>
      <c r="BC156" s="83">
        <f t="shared" si="499"/>
        <v>32.287479483426075</v>
      </c>
      <c r="BD156" s="83">
        <f t="shared" si="499"/>
        <v>32.345065743924422</v>
      </c>
      <c r="BE156" s="83">
        <f t="shared" si="499"/>
        <v>32.348669186774593</v>
      </c>
      <c r="BF156" s="83">
        <f t="shared" si="499"/>
        <v>32.339908012096217</v>
      </c>
      <c r="BG156" s="83">
        <f t="shared" si="499"/>
        <v>32.57920428031867</v>
      </c>
      <c r="BH156" s="83">
        <f t="shared" si="499"/>
        <v>32.587987472046869</v>
      </c>
      <c r="BI156" s="83">
        <f t="shared" si="499"/>
        <v>32.578267774954988</v>
      </c>
      <c r="BJ156" s="83">
        <f t="shared" si="499"/>
        <v>32.134339973128576</v>
      </c>
      <c r="BK156" s="83">
        <f t="shared" si="499"/>
        <v>32.151020546095914</v>
      </c>
      <c r="BL156" s="83">
        <f t="shared" si="499"/>
        <v>32.125667426758241</v>
      </c>
      <c r="BM156" s="83">
        <f t="shared" si="499"/>
        <v>32.206334927396881</v>
      </c>
      <c r="BN156" s="83">
        <f t="shared" si="499"/>
        <v>32.240300690196236</v>
      </c>
      <c r="BO156" s="83">
        <f t="shared" si="499"/>
        <v>32.167653158152426</v>
      </c>
      <c r="BP156" s="83">
        <f t="shared" si="499"/>
        <v>32.255588018671702</v>
      </c>
      <c r="BQ156" s="83">
        <f t="shared" si="499"/>
        <v>32.222223202187891</v>
      </c>
      <c r="BR156" s="83">
        <f t="shared" si="499"/>
        <v>32.290455028579785</v>
      </c>
      <c r="BS156" s="83">
        <f t="shared" si="499"/>
        <v>32.413045786997834</v>
      </c>
      <c r="BT156" s="83">
        <f t="shared" si="499"/>
        <v>32.322263278695949</v>
      </c>
      <c r="BU156" s="83">
        <f t="shared" si="499"/>
        <v>32.429496120998515</v>
      </c>
      <c r="BV156" s="83">
        <f t="shared" si="499"/>
        <v>32.570204685096002</v>
      </c>
      <c r="BW156" s="83">
        <f t="shared" si="499"/>
        <v>32.420127440554808</v>
      </c>
      <c r="BX156" s="83">
        <f t="shared" si="499"/>
        <v>32.372802000435499</v>
      </c>
      <c r="BY156" s="83">
        <f t="shared" si="499"/>
        <v>32.2387757222643</v>
      </c>
      <c r="BZ156" s="83">
        <f t="shared" si="499"/>
        <v>32.264140091001323</v>
      </c>
      <c r="CA156" s="83">
        <f t="shared" si="499"/>
        <v>32.26448623481042</v>
      </c>
      <c r="CB156" s="83">
        <f t="shared" si="499"/>
        <v>32.288965745691982</v>
      </c>
      <c r="CC156" s="83">
        <f t="shared" si="499"/>
        <v>32.255347694009942</v>
      </c>
      <c r="CD156" s="83">
        <f t="shared" si="499"/>
        <v>32.631227666681845</v>
      </c>
      <c r="CE156" s="83">
        <f t="shared" si="499"/>
        <v>32.282892546908613</v>
      </c>
      <c r="CF156" s="83">
        <f t="shared" si="499"/>
        <v>32.2840931362487</v>
      </c>
      <c r="CG156" s="83">
        <f t="shared" si="499"/>
        <v>32.72183802130025</v>
      </c>
      <c r="CH156" s="83">
        <f t="shared" si="499"/>
        <v>32.347108715774155</v>
      </c>
      <c r="CI156" s="83">
        <f t="shared" si="499"/>
        <v>32.309708384000416</v>
      </c>
      <c r="CJ156" s="83">
        <f t="shared" si="499"/>
        <v>32.682006787945895</v>
      </c>
      <c r="CK156" s="83">
        <f t="shared" si="499"/>
        <v>32.437928134633424</v>
      </c>
      <c r="CL156" s="83">
        <f t="shared" si="499"/>
        <v>32.413946745483194</v>
      </c>
      <c r="CM156" s="83">
        <f t="shared" si="499"/>
        <v>32.358979369349214</v>
      </c>
      <c r="CN156" s="83">
        <f t="shared" si="499"/>
        <v>32.384283032332718</v>
      </c>
      <c r="CO156" s="83">
        <f t="shared" si="499"/>
        <v>32.375346879551742</v>
      </c>
      <c r="CP156" s="83">
        <f t="shared" si="499"/>
        <v>32.36483927106076</v>
      </c>
      <c r="CQ156" s="83">
        <f t="shared" si="499"/>
        <v>32.401012505315002</v>
      </c>
      <c r="CR156" s="24">
        <f t="shared" si="499"/>
        <v>32.506150101215212</v>
      </c>
      <c r="CS156" s="24">
        <f t="shared" si="499"/>
        <v>32.707523978651864</v>
      </c>
      <c r="CT156" s="24">
        <f t="shared" si="499"/>
        <v>32.467389246491145</v>
      </c>
      <c r="CU156" s="24">
        <f t="shared" si="499"/>
        <v>32.437525389488414</v>
      </c>
      <c r="CV156" s="24">
        <f t="shared" si="499"/>
        <v>32.336014812458657</v>
      </c>
      <c r="CW156" s="24">
        <f t="shared" si="499"/>
        <v>32.384580247676865</v>
      </c>
      <c r="CX156" s="24">
        <f t="shared" si="499"/>
        <v>32.345001396453</v>
      </c>
      <c r="CY156" s="24">
        <f t="shared" si="499"/>
        <v>32.374887943096319</v>
      </c>
      <c r="CZ156" s="24">
        <f t="shared" si="499"/>
        <v>32.297021161903629</v>
      </c>
      <c r="DA156" s="24">
        <f t="shared" si="499"/>
        <v>32.334619143189791</v>
      </c>
      <c r="DB156" s="24">
        <f t="shared" si="499"/>
        <v>32.32121431176239</v>
      </c>
      <c r="DC156" s="26">
        <f>SUM(DC144:DC155)</f>
        <v>32.600550018020357</v>
      </c>
      <c r="DD156" s="26">
        <f t="shared" ref="DD156:DP156" si="500">SUM(DD144:DD155)</f>
        <v>32.63554377530334</v>
      </c>
      <c r="DE156" s="26">
        <f t="shared" si="500"/>
        <v>32.828899066814316</v>
      </c>
      <c r="DF156" s="26">
        <f t="shared" si="500"/>
        <v>32.484626103546177</v>
      </c>
      <c r="DG156" s="26">
        <f t="shared" si="500"/>
        <v>32.579677356537339</v>
      </c>
      <c r="DH156" s="26">
        <f t="shared" si="500"/>
        <v>32.613494798419978</v>
      </c>
      <c r="DI156" s="26">
        <f t="shared" si="500"/>
        <v>32.542228851912093</v>
      </c>
      <c r="DJ156" s="26">
        <f t="shared" si="500"/>
        <v>32.537521718806723</v>
      </c>
      <c r="DK156" s="26">
        <f t="shared" si="500"/>
        <v>32.625244861110389</v>
      </c>
      <c r="DL156" s="26">
        <f t="shared" si="500"/>
        <v>32.541402171573715</v>
      </c>
      <c r="DM156" s="26">
        <f t="shared" si="500"/>
        <v>32.539959974361942</v>
      </c>
      <c r="DN156" s="26">
        <f t="shared" si="500"/>
        <v>32.42505771332241</v>
      </c>
      <c r="DO156" s="26">
        <f t="shared" si="500"/>
        <v>34.198219881736087</v>
      </c>
      <c r="DP156" s="26">
        <f t="shared" si="500"/>
        <v>34.279406002151624</v>
      </c>
      <c r="DQ156" s="26">
        <v>32.76953527315041</v>
      </c>
      <c r="DR156" s="26">
        <v>32.874133833373449</v>
      </c>
      <c r="DS156" s="26">
        <v>33.209886360727779</v>
      </c>
      <c r="DT156" s="26">
        <v>32.842038504758939</v>
      </c>
      <c r="DU156" s="26">
        <v>32.752729882517244</v>
      </c>
      <c r="DV156" s="26">
        <v>32.756560635755193</v>
      </c>
      <c r="DW156" s="26">
        <f>SUM(DW144:DW155)</f>
        <v>33.25179288208642</v>
      </c>
      <c r="DX156" s="26">
        <f t="shared" ref="DX156:EQ156" si="501">SUM(DX144:DX155)</f>
        <v>32.770417059701451</v>
      </c>
      <c r="DY156" s="26">
        <f t="shared" si="501"/>
        <v>32.631084479328344</v>
      </c>
      <c r="DZ156" s="26">
        <f t="shared" si="501"/>
        <v>32.693127814520651</v>
      </c>
      <c r="EA156" s="26">
        <f t="shared" si="501"/>
        <v>33.561117509767065</v>
      </c>
      <c r="EB156" s="26">
        <f t="shared" si="501"/>
        <v>32.496954908543387</v>
      </c>
      <c r="EC156" s="26">
        <f t="shared" si="501"/>
        <v>33.029649440978652</v>
      </c>
      <c r="ED156" s="26">
        <f t="shared" si="501"/>
        <v>32.902879107663651</v>
      </c>
      <c r="EE156" s="26">
        <f t="shared" si="501"/>
        <v>32.477629174568015</v>
      </c>
      <c r="EF156" s="26">
        <f t="shared" si="501"/>
        <v>32.574436206678399</v>
      </c>
      <c r="EG156" s="26">
        <f t="shared" si="501"/>
        <v>32.950009492450413</v>
      </c>
      <c r="EH156" s="26">
        <f t="shared" si="501"/>
        <v>32.385492754893271</v>
      </c>
      <c r="EI156" s="26">
        <f t="shared" si="501"/>
        <v>32.383674353428951</v>
      </c>
      <c r="EJ156" s="26">
        <f t="shared" si="501"/>
        <v>32.517511791025356</v>
      </c>
      <c r="EK156" s="26">
        <f t="shared" si="501"/>
        <v>32.445780846362702</v>
      </c>
      <c r="EL156" s="26">
        <f t="shared" si="501"/>
        <v>32.621185235164695</v>
      </c>
      <c r="EM156" s="26">
        <f t="shared" si="501"/>
        <v>32.568933268853513</v>
      </c>
      <c r="EN156" s="26">
        <f t="shared" si="501"/>
        <v>33.420637588413243</v>
      </c>
      <c r="EO156" s="26">
        <f t="shared" si="501"/>
        <v>32.512696711900041</v>
      </c>
      <c r="EP156" s="26">
        <f t="shared" si="501"/>
        <v>32.634099692577735</v>
      </c>
      <c r="EQ156" s="26">
        <f t="shared" si="501"/>
        <v>32.753051080433885</v>
      </c>
      <c r="ER156" s="27">
        <v>32.195621361599223</v>
      </c>
      <c r="ES156" s="27">
        <v>32.21420050631253</v>
      </c>
      <c r="ET156" s="27">
        <v>32.186808399025686</v>
      </c>
      <c r="EU156" s="27">
        <v>32.307974105097145</v>
      </c>
      <c r="EV156" s="27">
        <v>32.284318228220414</v>
      </c>
      <c r="EW156" s="27">
        <v>32.134406665514206</v>
      </c>
      <c r="EX156" s="27">
        <v>32.364953326388999</v>
      </c>
      <c r="EY156" s="27">
        <v>32.234959694318377</v>
      </c>
      <c r="EZ156" s="27">
        <v>32.272460091638123</v>
      </c>
      <c r="FA156" s="27">
        <v>32.309937533122294</v>
      </c>
      <c r="FB156" s="27">
        <v>32.270104743805142</v>
      </c>
      <c r="FC156" s="27">
        <v>32.306296911940535</v>
      </c>
      <c r="FD156" s="27">
        <v>32.336153055379057</v>
      </c>
      <c r="FE156" s="27">
        <v>32.222946683175742</v>
      </c>
      <c r="FF156" s="27">
        <v>32.297505614851886</v>
      </c>
      <c r="FG156" s="27">
        <v>32.311533686278111</v>
      </c>
      <c r="FH156" s="27">
        <v>32.273915448186699</v>
      </c>
      <c r="FI156" s="27">
        <v>32.278920844541119</v>
      </c>
      <c r="FJ156" s="27">
        <v>32.236606048673259</v>
      </c>
      <c r="FK156" s="27">
        <v>32.298583076222052</v>
      </c>
      <c r="FL156" s="27">
        <v>32.305290703067804</v>
      </c>
      <c r="FM156" s="27">
        <v>32.276284148852369</v>
      </c>
      <c r="FN156" s="27">
        <v>32.420065092928922</v>
      </c>
      <c r="FO156" s="27">
        <v>32.404405008885149</v>
      </c>
      <c r="FP156" s="27">
        <v>32.239091039236925</v>
      </c>
      <c r="FQ156" s="27">
        <v>32.144551760888561</v>
      </c>
      <c r="FR156" s="27">
        <v>32.14694022319518</v>
      </c>
      <c r="FS156" s="27">
        <v>32.341423040599054</v>
      </c>
      <c r="FT156" s="27">
        <v>32.312963765011062</v>
      </c>
      <c r="FU156" s="27">
        <v>32.173631683669555</v>
      </c>
      <c r="FV156" s="27">
        <f>SUM(FV144:FV155)</f>
        <v>32.150497629080469</v>
      </c>
      <c r="FW156" s="27">
        <f t="shared" ref="FW156:GY156" si="502">SUM(FW144:FW155)</f>
        <v>32.146323758933342</v>
      </c>
      <c r="FX156" s="27">
        <f t="shared" si="502"/>
        <v>32.167633244290158</v>
      </c>
      <c r="FY156" s="27">
        <f t="shared" si="502"/>
        <v>32.193024998721768</v>
      </c>
      <c r="FZ156" s="27">
        <f t="shared" si="502"/>
        <v>32.166664300477606</v>
      </c>
      <c r="GA156" s="27">
        <f t="shared" si="502"/>
        <v>32.154536779299093</v>
      </c>
      <c r="GB156" s="27">
        <f t="shared" si="502"/>
        <v>32.199900388865586</v>
      </c>
      <c r="GC156" s="27">
        <f t="shared" si="502"/>
        <v>32.054048785820029</v>
      </c>
      <c r="GD156" s="27">
        <f t="shared" si="502"/>
        <v>32.063607132106156</v>
      </c>
      <c r="GE156" s="27">
        <f t="shared" si="502"/>
        <v>32.056343454923052</v>
      </c>
      <c r="GF156" s="27">
        <f t="shared" si="502"/>
        <v>32.090967739190233</v>
      </c>
      <c r="GG156" s="27">
        <f t="shared" si="502"/>
        <v>32.127363066230856</v>
      </c>
      <c r="GH156" s="27">
        <f t="shared" si="502"/>
        <v>32.152798209832717</v>
      </c>
      <c r="GI156" s="27">
        <f t="shared" si="502"/>
        <v>32.186727977952131</v>
      </c>
      <c r="GJ156" s="27">
        <f t="shared" si="502"/>
        <v>32.115763426194896</v>
      </c>
      <c r="GK156" s="27">
        <f t="shared" si="502"/>
        <v>32.201956786838835</v>
      </c>
      <c r="GL156" s="27">
        <f t="shared" si="502"/>
        <v>32.118474151471659</v>
      </c>
      <c r="GM156" s="27">
        <f t="shared" si="502"/>
        <v>32.116847219159425</v>
      </c>
      <c r="GN156" s="27">
        <f t="shared" si="502"/>
        <v>32.12257254748539</v>
      </c>
      <c r="GO156" s="27">
        <f t="shared" si="502"/>
        <v>32.254530603256001</v>
      </c>
      <c r="GP156" s="27">
        <f t="shared" si="502"/>
        <v>32.330868071597592</v>
      </c>
      <c r="GQ156" s="27">
        <f t="shared" si="502"/>
        <v>32.164667320892619</v>
      </c>
      <c r="GR156" s="27">
        <f t="shared" si="502"/>
        <v>32.132509470431401</v>
      </c>
      <c r="GS156" s="27">
        <f t="shared" si="502"/>
        <v>32.146913066051162</v>
      </c>
      <c r="GT156" s="27">
        <f t="shared" si="502"/>
        <v>32.136104232567433</v>
      </c>
      <c r="GU156" s="27">
        <f t="shared" si="502"/>
        <v>32.100835855333976</v>
      </c>
      <c r="GV156" s="27">
        <f t="shared" si="502"/>
        <v>32.224607064104767</v>
      </c>
      <c r="GW156" s="27">
        <f t="shared" si="502"/>
        <v>32.380355974230426</v>
      </c>
      <c r="GX156" s="27">
        <f t="shared" si="502"/>
        <v>32.187627009274706</v>
      </c>
      <c r="GY156" s="27">
        <f t="shared" si="502"/>
        <v>32.21902708183552</v>
      </c>
      <c r="GZ156" s="27">
        <f>SUM(GZ144:GZ155)</f>
        <v>32.201725587679391</v>
      </c>
      <c r="HA156" s="27">
        <f t="shared" ref="HA156:IS156" si="503">SUM(HA144:HA155)</f>
        <v>32.406788111772876</v>
      </c>
      <c r="HB156" s="27">
        <f t="shared" si="503"/>
        <v>32.173646285118835</v>
      </c>
      <c r="HC156" s="27">
        <f t="shared" si="503"/>
        <v>32.129342623212587</v>
      </c>
      <c r="HD156" s="27">
        <f t="shared" si="503"/>
        <v>32.140543520305215</v>
      </c>
      <c r="HE156" s="27">
        <f t="shared" si="503"/>
        <v>32.221467376934733</v>
      </c>
      <c r="HF156" s="27">
        <f t="shared" si="503"/>
        <v>32.284367813781842</v>
      </c>
      <c r="HG156" s="27">
        <f t="shared" si="503"/>
        <v>32.270050013505085</v>
      </c>
      <c r="HH156" s="27">
        <f t="shared" si="503"/>
        <v>32.294569986339624</v>
      </c>
      <c r="HI156" s="27">
        <f t="shared" si="503"/>
        <v>32.341423040599054</v>
      </c>
      <c r="HJ156" s="27">
        <f t="shared" si="503"/>
        <v>32.312963765011062</v>
      </c>
      <c r="HK156" s="27">
        <f t="shared" si="503"/>
        <v>32.468411739540898</v>
      </c>
      <c r="HL156" s="27">
        <f t="shared" si="503"/>
        <v>32.234782197004407</v>
      </c>
      <c r="HM156" s="27">
        <f t="shared" si="503"/>
        <v>32.190302167891033</v>
      </c>
      <c r="HN156" s="27">
        <f t="shared" si="503"/>
        <v>32.113136718635275</v>
      </c>
      <c r="HO156" s="27">
        <f t="shared" si="503"/>
        <v>32.093252268762804</v>
      </c>
      <c r="HP156" s="27">
        <f t="shared" si="503"/>
        <v>32.255881745555435</v>
      </c>
      <c r="HQ156" s="27">
        <f t="shared" si="503"/>
        <v>32.155238200421664</v>
      </c>
      <c r="HR156" s="27">
        <f t="shared" si="503"/>
        <v>32.244891497615249</v>
      </c>
      <c r="HS156" s="27">
        <f t="shared" si="503"/>
        <v>32.209806581490078</v>
      </c>
      <c r="HT156" s="27">
        <f t="shared" si="503"/>
        <v>32.209307744688431</v>
      </c>
      <c r="HU156" s="27">
        <f t="shared" si="503"/>
        <v>32.267006923699476</v>
      </c>
      <c r="HV156" s="27">
        <f t="shared" si="503"/>
        <v>32.332990784006626</v>
      </c>
      <c r="HW156" s="27">
        <f t="shared" si="503"/>
        <v>32.333601927761734</v>
      </c>
      <c r="HX156" s="27">
        <f t="shared" si="503"/>
        <v>32.115038288666689</v>
      </c>
      <c r="HY156" s="27">
        <f t="shared" si="503"/>
        <v>32.153344000120612</v>
      </c>
      <c r="HZ156" s="27">
        <f t="shared" si="503"/>
        <v>32.14694022319518</v>
      </c>
      <c r="IA156" s="27">
        <f t="shared" si="503"/>
        <v>32.125079365686837</v>
      </c>
      <c r="IB156" s="27">
        <f t="shared" si="503"/>
        <v>32.115686247918831</v>
      </c>
      <c r="IC156" s="27">
        <f t="shared" si="503"/>
        <v>32.140162910801486</v>
      </c>
      <c r="ID156" s="27">
        <f t="shared" si="503"/>
        <v>32.239091039236925</v>
      </c>
      <c r="IE156" s="27">
        <f t="shared" si="503"/>
        <v>32.155646505001471</v>
      </c>
      <c r="IF156" s="27">
        <f t="shared" si="503"/>
        <v>32.11057763265034</v>
      </c>
      <c r="IG156" s="27">
        <f t="shared" si="503"/>
        <v>32.165404547763337</v>
      </c>
      <c r="IH156" s="27">
        <f t="shared" si="503"/>
        <v>32.178858872561229</v>
      </c>
      <c r="II156" s="27">
        <f t="shared" si="503"/>
        <v>32.144551760888561</v>
      </c>
      <c r="IJ156" s="27">
        <f t="shared" si="503"/>
        <v>32.17743445658008</v>
      </c>
      <c r="IK156" s="27">
        <f t="shared" si="503"/>
        <v>32.125653981520792</v>
      </c>
      <c r="IL156" s="27">
        <f t="shared" si="503"/>
        <v>32.125241557034009</v>
      </c>
      <c r="IM156" s="27">
        <f t="shared" si="503"/>
        <v>32.148579294849213</v>
      </c>
      <c r="IN156" s="27">
        <f t="shared" si="503"/>
        <v>32.17846938083116</v>
      </c>
      <c r="IO156" s="27">
        <f t="shared" si="503"/>
        <v>32.221644693048042</v>
      </c>
      <c r="IP156" s="27">
        <f t="shared" si="503"/>
        <v>32.252840915410651</v>
      </c>
      <c r="IQ156" s="27">
        <f t="shared" si="503"/>
        <v>32.116062276026682</v>
      </c>
      <c r="IR156" s="27">
        <f t="shared" si="503"/>
        <v>32.158622776416074</v>
      </c>
      <c r="IS156" s="27">
        <f t="shared" si="503"/>
        <v>32.088912463389569</v>
      </c>
      <c r="IT156" s="27">
        <f>SUM(IT144:IT155)</f>
        <v>32.316226511885894</v>
      </c>
      <c r="IU156" s="27">
        <f t="shared" ref="IU156:JJ156" si="504">SUM(IU144:IU155)</f>
        <v>32.343440474141097</v>
      </c>
      <c r="IV156" s="27">
        <f t="shared" si="504"/>
        <v>32.272734856604828</v>
      </c>
      <c r="IW156" s="27">
        <f t="shared" si="504"/>
        <v>32.497565914200891</v>
      </c>
      <c r="IX156" s="27">
        <f t="shared" si="504"/>
        <v>32.370600416375574</v>
      </c>
      <c r="IY156" s="27">
        <f t="shared" si="504"/>
        <v>32.155208182881218</v>
      </c>
      <c r="IZ156" s="27">
        <f t="shared" si="504"/>
        <v>32.143851963740019</v>
      </c>
      <c r="JA156" s="27">
        <f t="shared" si="504"/>
        <v>32.234162591882928</v>
      </c>
      <c r="JB156" s="27">
        <f t="shared" si="504"/>
        <v>32.175399589287878</v>
      </c>
      <c r="JC156" s="27">
        <f t="shared" si="504"/>
        <v>32.186420153974105</v>
      </c>
      <c r="JD156" s="27">
        <f t="shared" si="504"/>
        <v>32.124377158824565</v>
      </c>
      <c r="JE156" s="27">
        <f t="shared" si="504"/>
        <v>32.219526124064046</v>
      </c>
      <c r="JF156" s="27">
        <f t="shared" si="504"/>
        <v>32.225802117193197</v>
      </c>
      <c r="JG156" s="27">
        <f t="shared" si="504"/>
        <v>32.19075206973686</v>
      </c>
      <c r="JH156" s="27">
        <f t="shared" si="504"/>
        <v>32.166461212442854</v>
      </c>
      <c r="JI156" s="27">
        <f t="shared" si="504"/>
        <v>32.181408924549395</v>
      </c>
      <c r="JJ156" s="27">
        <f t="shared" si="504"/>
        <v>32.169588756846046</v>
      </c>
      <c r="JK156" s="27">
        <f>SUM(JK144:JK155)</f>
        <v>32.218673397309111</v>
      </c>
      <c r="JL156" s="27">
        <f t="shared" ref="JL156:LS156" si="505">SUM(JL144:JL155)</f>
        <v>32.215814622933848</v>
      </c>
      <c r="JM156" s="27">
        <f t="shared" si="505"/>
        <v>32.322368943940248</v>
      </c>
      <c r="JN156" s="27">
        <f t="shared" si="505"/>
        <v>32.196018086389785</v>
      </c>
      <c r="JO156" s="27">
        <f t="shared" si="505"/>
        <v>32.355300451010727</v>
      </c>
      <c r="JP156" s="27">
        <f t="shared" si="505"/>
        <v>32.184148580105443</v>
      </c>
      <c r="JQ156" s="27">
        <f t="shared" si="505"/>
        <v>32.231699544715511</v>
      </c>
      <c r="JR156" s="27">
        <f t="shared" si="505"/>
        <v>32.225040843662896</v>
      </c>
      <c r="JS156" s="27">
        <f t="shared" si="505"/>
        <v>32.247236559803895</v>
      </c>
      <c r="JT156" s="27">
        <f t="shared" si="505"/>
        <v>32.305602872315653</v>
      </c>
      <c r="JU156" s="27">
        <f t="shared" si="505"/>
        <v>32.216189886851836</v>
      </c>
      <c r="JV156" s="27">
        <f t="shared" si="505"/>
        <v>32.285025982702699</v>
      </c>
      <c r="JW156" s="27">
        <f t="shared" si="505"/>
        <v>32.215225330677832</v>
      </c>
      <c r="JX156" s="27">
        <f t="shared" si="505"/>
        <v>32.247831991775435</v>
      </c>
      <c r="JY156" s="27">
        <f t="shared" si="505"/>
        <v>32.221560163885471</v>
      </c>
      <c r="JZ156" s="27">
        <f t="shared" si="505"/>
        <v>32.293041779355228</v>
      </c>
      <c r="KA156" s="27">
        <f t="shared" si="505"/>
        <v>32.177619188378976</v>
      </c>
      <c r="KB156" s="27">
        <f t="shared" si="505"/>
        <v>32.253048465482905</v>
      </c>
      <c r="KC156" s="27">
        <f t="shared" si="505"/>
        <v>32.168058351909401</v>
      </c>
      <c r="KD156" s="27">
        <f t="shared" si="505"/>
        <v>32.469589047568469</v>
      </c>
      <c r="KE156" s="27">
        <f t="shared" si="505"/>
        <v>32.204507153171747</v>
      </c>
      <c r="KF156" s="27">
        <f t="shared" si="505"/>
        <v>32.346251141741206</v>
      </c>
      <c r="KG156" s="27">
        <f t="shared" si="505"/>
        <v>32.308591691269875</v>
      </c>
      <c r="KH156" s="27">
        <f t="shared" si="505"/>
        <v>32.307888414390476</v>
      </c>
      <c r="KI156" s="27">
        <f t="shared" si="505"/>
        <v>32.444454037127777</v>
      </c>
      <c r="KJ156" s="27">
        <f t="shared" si="505"/>
        <v>32.320813183705745</v>
      </c>
      <c r="KK156" s="27">
        <f t="shared" si="505"/>
        <v>32.37561676894758</v>
      </c>
      <c r="KL156" s="27">
        <f t="shared" si="505"/>
        <v>32.385448755548055</v>
      </c>
      <c r="KM156" s="238">
        <f t="shared" si="505"/>
        <v>32.167401853537179</v>
      </c>
      <c r="KN156" s="238">
        <f t="shared" si="505"/>
        <v>32.195174852565778</v>
      </c>
      <c r="KO156" s="239">
        <f t="shared" si="505"/>
        <v>32.273400809321551</v>
      </c>
      <c r="KP156" s="239">
        <f t="shared" si="505"/>
        <v>32.284766126080946</v>
      </c>
      <c r="KQ156" s="239">
        <f t="shared" si="505"/>
        <v>32.242000104167516</v>
      </c>
      <c r="KR156" s="239">
        <f t="shared" si="505"/>
        <v>32.404220687948673</v>
      </c>
      <c r="KS156" s="239">
        <f t="shared" si="505"/>
        <v>32.451711088503636</v>
      </c>
      <c r="KT156" s="239">
        <f t="shared" si="505"/>
        <v>32.399341405610109</v>
      </c>
      <c r="KU156" s="239">
        <f t="shared" si="505"/>
        <v>32.24129788692418</v>
      </c>
      <c r="KV156" s="239">
        <f t="shared" si="505"/>
        <v>32.319393310869422</v>
      </c>
      <c r="KW156" s="239">
        <f t="shared" si="505"/>
        <v>32.281190361536382</v>
      </c>
      <c r="KX156" s="239">
        <f t="shared" si="505"/>
        <v>32.243984517586561</v>
      </c>
      <c r="KY156" s="239">
        <f t="shared" si="505"/>
        <v>32.283742295666286</v>
      </c>
      <c r="KZ156" s="239">
        <f t="shared" si="505"/>
        <v>32.28235227076901</v>
      </c>
      <c r="LA156" s="239">
        <f t="shared" si="505"/>
        <v>32.284012478629691</v>
      </c>
      <c r="LB156" s="239">
        <f t="shared" si="505"/>
        <v>32.202188278615097</v>
      </c>
      <c r="LC156" s="239">
        <f t="shared" si="505"/>
        <v>32.15857965607249</v>
      </c>
      <c r="LD156" s="239">
        <f t="shared" si="505"/>
        <v>32.160291889133198</v>
      </c>
      <c r="LE156" s="239">
        <f t="shared" si="505"/>
        <v>32.039837467374987</v>
      </c>
      <c r="LF156" s="239">
        <f t="shared" si="505"/>
        <v>32.201078565799548</v>
      </c>
      <c r="LG156" s="239">
        <f t="shared" si="505"/>
        <v>32.162403521986285</v>
      </c>
      <c r="LH156" s="239">
        <f t="shared" si="505"/>
        <v>32.180360798283409</v>
      </c>
      <c r="LI156" s="239">
        <f t="shared" si="505"/>
        <v>32.109642656480446</v>
      </c>
      <c r="LJ156" s="239">
        <f t="shared" si="505"/>
        <v>32.630339352707885</v>
      </c>
      <c r="LK156" s="239">
        <f t="shared" si="505"/>
        <v>32.680187786202509</v>
      </c>
      <c r="LL156" s="239">
        <f t="shared" si="505"/>
        <v>32.449267891241803</v>
      </c>
      <c r="LM156" s="240">
        <f t="shared" si="505"/>
        <v>32.367295948188371</v>
      </c>
      <c r="LN156" s="240">
        <f t="shared" si="505"/>
        <v>32.287549420768386</v>
      </c>
      <c r="LO156" s="240">
        <f t="shared" si="505"/>
        <v>32.27728760428392</v>
      </c>
      <c r="LP156" s="240">
        <f t="shared" si="505"/>
        <v>32.172252723859501</v>
      </c>
      <c r="LQ156" s="240">
        <f t="shared" si="505"/>
        <v>32.181860071429533</v>
      </c>
      <c r="LR156" s="240">
        <f t="shared" si="505"/>
        <v>32.18677549573674</v>
      </c>
      <c r="LS156" s="240">
        <f t="shared" si="505"/>
        <v>32.142576899592122</v>
      </c>
      <c r="LT156" s="127">
        <f>SUM(LT144:LT155)</f>
        <v>32.051704384790732</v>
      </c>
      <c r="LU156" s="127">
        <f t="shared" ref="LU156:NE156" si="506">SUM(LU144:LU155)</f>
        <v>32.105291266126855</v>
      </c>
      <c r="LV156" s="127">
        <f t="shared" si="506"/>
        <v>32.075911520567224</v>
      </c>
      <c r="LW156" s="127">
        <f t="shared" si="506"/>
        <v>32.102256862028092</v>
      </c>
      <c r="LX156" s="127">
        <f t="shared" si="506"/>
        <v>32.048603307994313</v>
      </c>
      <c r="LY156" s="127">
        <f t="shared" si="506"/>
        <v>32.049925057980943</v>
      </c>
      <c r="LZ156" s="127">
        <f t="shared" si="506"/>
        <v>32.104007253755022</v>
      </c>
      <c r="MA156" s="127">
        <f t="shared" si="506"/>
        <v>32.107983004515845</v>
      </c>
      <c r="MB156" s="127">
        <f t="shared" si="506"/>
        <v>32.074034064786979</v>
      </c>
      <c r="MC156" s="127">
        <f t="shared" si="506"/>
        <v>32.069255245410183</v>
      </c>
      <c r="MD156" s="127">
        <f t="shared" si="506"/>
        <v>32.075486580521314</v>
      </c>
      <c r="ME156" s="127">
        <f t="shared" si="506"/>
        <v>32.096131620194896</v>
      </c>
      <c r="MF156" s="127">
        <f t="shared" si="506"/>
        <v>32.096051962143342</v>
      </c>
      <c r="MG156" s="127">
        <f t="shared" si="506"/>
        <v>32.094293053039998</v>
      </c>
      <c r="MH156" s="127">
        <f t="shared" si="506"/>
        <v>32.079255168620762</v>
      </c>
      <c r="MI156" s="127">
        <f t="shared" si="506"/>
        <v>32.203052761395362</v>
      </c>
      <c r="MJ156" s="127">
        <f t="shared" si="506"/>
        <v>32.070669799022184</v>
      </c>
      <c r="MK156" s="127">
        <f t="shared" si="506"/>
        <v>32.074040920696717</v>
      </c>
      <c r="ML156" s="127">
        <f t="shared" si="506"/>
        <v>32.340334835329926</v>
      </c>
      <c r="MM156" s="127">
        <f t="shared" si="506"/>
        <v>32.359472980797641</v>
      </c>
      <c r="MN156" s="127">
        <f t="shared" si="506"/>
        <v>32.114314452089694</v>
      </c>
      <c r="MO156" s="127">
        <f t="shared" si="506"/>
        <v>32.147055895613619</v>
      </c>
      <c r="MP156" s="127">
        <f t="shared" si="506"/>
        <v>32.113890745028542</v>
      </c>
      <c r="MQ156" s="127">
        <f t="shared" si="506"/>
        <v>32.168065151516501</v>
      </c>
      <c r="MR156" s="127">
        <f t="shared" si="506"/>
        <v>32.142831159357669</v>
      </c>
      <c r="MS156" s="127">
        <f t="shared" si="506"/>
        <v>32.170681235067498</v>
      </c>
      <c r="MT156" s="127">
        <f t="shared" si="506"/>
        <v>32.185713210963655</v>
      </c>
      <c r="MU156" s="127">
        <f t="shared" si="506"/>
        <v>32.19837751661349</v>
      </c>
      <c r="MV156" s="127">
        <f t="shared" si="506"/>
        <v>32.190292131355086</v>
      </c>
      <c r="MW156" s="127">
        <f t="shared" si="506"/>
        <v>32.18308305538293</v>
      </c>
      <c r="MX156" s="127">
        <f t="shared" si="506"/>
        <v>32.187186057084759</v>
      </c>
      <c r="MY156" s="127">
        <f t="shared" si="506"/>
        <v>32.182206223240293</v>
      </c>
      <c r="MZ156" s="127">
        <f t="shared" si="506"/>
        <v>32.179827796599184</v>
      </c>
      <c r="NA156" s="127">
        <f t="shared" si="506"/>
        <v>32.099986371564164</v>
      </c>
      <c r="NB156" s="127">
        <f t="shared" si="506"/>
        <v>32.10634624088042</v>
      </c>
      <c r="NC156" s="127">
        <f t="shared" si="506"/>
        <v>32.217125790920562</v>
      </c>
      <c r="ND156" s="127">
        <f t="shared" si="506"/>
        <v>32.260995213372098</v>
      </c>
      <c r="NE156" s="127">
        <f t="shared" si="506"/>
        <v>32.139692860602501</v>
      </c>
    </row>
    <row r="157" spans="1:369" s="38" customFormat="1">
      <c r="A157" s="24" t="s">
        <v>250</v>
      </c>
      <c r="B157" s="24">
        <f>32/B156</f>
        <v>0.98516389616778421</v>
      </c>
      <c r="C157" s="24">
        <f t="shared" ref="C157:AW157" si="507">32/C156</f>
        <v>0.98950617568098198</v>
      </c>
      <c r="D157" s="24">
        <f t="shared" si="507"/>
        <v>0.98335714301805477</v>
      </c>
      <c r="E157" s="24">
        <f t="shared" si="507"/>
        <v>0.98515759042285067</v>
      </c>
      <c r="F157" s="24">
        <f t="shared" si="507"/>
        <v>0.98439110693227749</v>
      </c>
      <c r="G157" s="24">
        <f t="shared" si="507"/>
        <v>0.98472645832973327</v>
      </c>
      <c r="H157" s="24">
        <f t="shared" si="507"/>
        <v>0.98513834038026371</v>
      </c>
      <c r="I157" s="24">
        <f t="shared" si="507"/>
        <v>0.97974900158190414</v>
      </c>
      <c r="J157" s="24">
        <f t="shared" si="507"/>
        <v>0.97079048061586914</v>
      </c>
      <c r="K157" s="24">
        <f t="shared" si="507"/>
        <v>0.97863745388700818</v>
      </c>
      <c r="L157" s="24">
        <f t="shared" si="507"/>
        <v>0.98860649609813456</v>
      </c>
      <c r="M157" s="24">
        <f t="shared" si="507"/>
        <v>0.98886494069886044</v>
      </c>
      <c r="N157" s="24">
        <f t="shared" si="507"/>
        <v>0.98419597912957013</v>
      </c>
      <c r="O157" s="24">
        <f t="shared" si="507"/>
        <v>0.97106760869012321</v>
      </c>
      <c r="P157" s="24">
        <f t="shared" si="507"/>
        <v>0.99001301789446727</v>
      </c>
      <c r="Q157" s="24">
        <f t="shared" si="507"/>
        <v>0.98761321152910619</v>
      </c>
      <c r="R157" s="24">
        <f t="shared" si="507"/>
        <v>0.98986270361892237</v>
      </c>
      <c r="S157" s="24">
        <f t="shared" si="507"/>
        <v>0.986860996351687</v>
      </c>
      <c r="T157" s="24">
        <f t="shared" si="507"/>
        <v>0.9866538509944851</v>
      </c>
      <c r="U157" s="24">
        <f t="shared" si="507"/>
        <v>0.98960667559508864</v>
      </c>
      <c r="V157" s="24">
        <f t="shared" si="507"/>
        <v>0.991471156490907</v>
      </c>
      <c r="W157" s="24">
        <f t="shared" si="507"/>
        <v>0.97211773717100136</v>
      </c>
      <c r="X157" s="24">
        <f t="shared" si="507"/>
        <v>0.96149139506837267</v>
      </c>
      <c r="Y157" s="24">
        <f t="shared" si="507"/>
        <v>0.96486367796226868</v>
      </c>
      <c r="Z157" s="24">
        <f t="shared" si="507"/>
        <v>0.96658252460379568</v>
      </c>
      <c r="AA157" s="24">
        <f t="shared" si="507"/>
        <v>0.96797688496859435</v>
      </c>
      <c r="AB157" s="24">
        <f t="shared" si="507"/>
        <v>0.97326785390336734</v>
      </c>
      <c r="AC157" s="24">
        <f t="shared" si="507"/>
        <v>0.98782781264234043</v>
      </c>
      <c r="AD157" s="24">
        <f t="shared" si="507"/>
        <v>0.94426785832321913</v>
      </c>
      <c r="AE157" s="24">
        <f t="shared" si="507"/>
        <v>0.95975319186342267</v>
      </c>
      <c r="AF157" s="24">
        <f t="shared" si="507"/>
        <v>0.99155540660161179</v>
      </c>
      <c r="AG157" s="24">
        <f t="shared" si="507"/>
        <v>0.97887861524457087</v>
      </c>
      <c r="AH157" s="24">
        <f t="shared" si="507"/>
        <v>0.97418381156073031</v>
      </c>
      <c r="AI157" s="24">
        <f t="shared" si="507"/>
        <v>0.95055309016291101</v>
      </c>
      <c r="AJ157" s="24">
        <f t="shared" si="507"/>
        <v>0.9858774456312378</v>
      </c>
      <c r="AK157" s="24">
        <f t="shared" si="507"/>
        <v>0.98543526109526447</v>
      </c>
      <c r="AL157" s="24">
        <f t="shared" si="507"/>
        <v>0.97791691064062158</v>
      </c>
      <c r="AM157" s="24">
        <f t="shared" si="507"/>
        <v>0.98816495188738895</v>
      </c>
      <c r="AN157" s="24">
        <f t="shared" si="507"/>
        <v>0.98982800477337063</v>
      </c>
      <c r="AO157" s="24">
        <f t="shared" si="507"/>
        <v>0.98763613994280064</v>
      </c>
      <c r="AP157" s="24">
        <f t="shared" si="507"/>
        <v>0.9876814130235877</v>
      </c>
      <c r="AQ157" s="24">
        <f t="shared" si="507"/>
        <v>0.98432917924484509</v>
      </c>
      <c r="AR157" s="24">
        <f t="shared" si="507"/>
        <v>0.984371511616701</v>
      </c>
      <c r="AS157" s="24">
        <f t="shared" si="507"/>
        <v>0.98409694287635985</v>
      </c>
      <c r="AT157" s="24">
        <f t="shared" si="507"/>
        <v>0.98485707793756405</v>
      </c>
      <c r="AU157" s="24">
        <f t="shared" si="507"/>
        <v>0.98732818000793643</v>
      </c>
      <c r="AV157" s="24">
        <f t="shared" si="507"/>
        <v>0.98491289495807477</v>
      </c>
      <c r="AW157" s="24">
        <f t="shared" si="507"/>
        <v>0.97193757586570484</v>
      </c>
      <c r="AX157" s="83">
        <f>32/AX156</f>
        <v>0.99098835760383941</v>
      </c>
      <c r="AY157" s="83">
        <f t="shared" ref="AY157:DB157" si="508">32/AY156</f>
        <v>0.99124153601969944</v>
      </c>
      <c r="AZ157" s="83">
        <f t="shared" si="508"/>
        <v>0.99075988866544518</v>
      </c>
      <c r="BA157" s="83">
        <f t="shared" si="508"/>
        <v>0.99088121910213933</v>
      </c>
      <c r="BB157" s="83">
        <f t="shared" si="508"/>
        <v>0.99108032655166933</v>
      </c>
      <c r="BC157" s="83">
        <f t="shared" si="508"/>
        <v>0.99109625501818299</v>
      </c>
      <c r="BD157" s="83">
        <f t="shared" si="508"/>
        <v>0.98933173465602742</v>
      </c>
      <c r="BE157" s="83">
        <f t="shared" si="508"/>
        <v>0.98922152918373707</v>
      </c>
      <c r="BF157" s="83">
        <f t="shared" si="508"/>
        <v>0.989489518276642</v>
      </c>
      <c r="BG157" s="83">
        <f t="shared" si="508"/>
        <v>0.98222165663301442</v>
      </c>
      <c r="BH157" s="83">
        <f t="shared" si="508"/>
        <v>0.98195692592090167</v>
      </c>
      <c r="BI157" s="83">
        <f t="shared" si="508"/>
        <v>0.98224989189267031</v>
      </c>
      <c r="BJ157" s="83">
        <f t="shared" si="508"/>
        <v>0.99581942640673771</v>
      </c>
      <c r="BK157" s="83">
        <f t="shared" si="508"/>
        <v>0.99530277597629002</v>
      </c>
      <c r="BL157" s="83">
        <f t="shared" si="508"/>
        <v>0.99608825475627105</v>
      </c>
      <c r="BM157" s="83">
        <f t="shared" si="508"/>
        <v>0.99359334342569483</v>
      </c>
      <c r="BN157" s="83">
        <f t="shared" si="508"/>
        <v>0.99254657416178171</v>
      </c>
      <c r="BO157" s="83">
        <f t="shared" si="508"/>
        <v>0.9947881445585055</v>
      </c>
      <c r="BP157" s="83">
        <f t="shared" si="508"/>
        <v>0.99207616309695701</v>
      </c>
      <c r="BQ157" s="83">
        <f t="shared" si="508"/>
        <v>0.99310341807287827</v>
      </c>
      <c r="BR157" s="83">
        <f t="shared" si="508"/>
        <v>0.99100492612065372</v>
      </c>
      <c r="BS157" s="83">
        <f t="shared" si="508"/>
        <v>0.98725680425985995</v>
      </c>
      <c r="BT157" s="83">
        <f t="shared" si="508"/>
        <v>0.99002968090701871</v>
      </c>
      <c r="BU157" s="83">
        <f t="shared" si="508"/>
        <v>0.98675600387388041</v>
      </c>
      <c r="BV157" s="83">
        <f t="shared" si="508"/>
        <v>0.98249305797709874</v>
      </c>
      <c r="BW157" s="83">
        <f t="shared" si="508"/>
        <v>0.98704115394595071</v>
      </c>
      <c r="BX157" s="83">
        <f t="shared" si="508"/>
        <v>0.98848409845924112</v>
      </c>
      <c r="BY157" s="83">
        <f t="shared" si="508"/>
        <v>0.99259352388808608</v>
      </c>
      <c r="BZ157" s="83">
        <f t="shared" si="508"/>
        <v>0.99181319910413501</v>
      </c>
      <c r="CA157" s="83">
        <f t="shared" si="508"/>
        <v>0.9918025586124144</v>
      </c>
      <c r="CB157" s="83">
        <f t="shared" si="508"/>
        <v>0.99105063482157096</v>
      </c>
      <c r="CC157" s="83">
        <f t="shared" si="508"/>
        <v>0.99208355475091159</v>
      </c>
      <c r="CD157" s="83">
        <f t="shared" si="508"/>
        <v>0.98065571810139518</v>
      </c>
      <c r="CE157" s="83">
        <f t="shared" si="508"/>
        <v>0.99123707559669394</v>
      </c>
      <c r="CF157" s="83">
        <f t="shared" si="508"/>
        <v>0.99120021321182106</v>
      </c>
      <c r="CG157" s="83">
        <f t="shared" si="508"/>
        <v>0.97794017497335051</v>
      </c>
      <c r="CH157" s="83">
        <f t="shared" si="508"/>
        <v>0.98926925065160809</v>
      </c>
      <c r="CI157" s="83">
        <f t="shared" si="508"/>
        <v>0.99041438627920941</v>
      </c>
      <c r="CJ157" s="83">
        <f t="shared" si="508"/>
        <v>0.9791320406861479</v>
      </c>
      <c r="CK157" s="83">
        <f t="shared" si="508"/>
        <v>0.98649950351897309</v>
      </c>
      <c r="CL157" s="83">
        <f t="shared" si="508"/>
        <v>0.9872293630660427</v>
      </c>
      <c r="CM157" s="83">
        <f t="shared" si="508"/>
        <v>0.9889063445032743</v>
      </c>
      <c r="CN157" s="83">
        <f t="shared" si="508"/>
        <v>0.98813365631874428</v>
      </c>
      <c r="CO157" s="83">
        <f t="shared" si="508"/>
        <v>0.98840639820947185</v>
      </c>
      <c r="CP157" s="83">
        <f t="shared" si="508"/>
        <v>0.98872729544536986</v>
      </c>
      <c r="CQ157" s="83">
        <f t="shared" si="508"/>
        <v>0.98762345759259162</v>
      </c>
      <c r="CR157" s="24">
        <f t="shared" si="508"/>
        <v>0.98442909727423278</v>
      </c>
      <c r="CS157" s="24">
        <f t="shared" si="508"/>
        <v>0.97836815837500679</v>
      </c>
      <c r="CT157" s="24">
        <f t="shared" si="508"/>
        <v>0.98560434770585514</v>
      </c>
      <c r="CU157" s="24">
        <f t="shared" si="508"/>
        <v>0.9865117519220441</v>
      </c>
      <c r="CV157" s="24">
        <f t="shared" si="508"/>
        <v>0.98960865108432605</v>
      </c>
      <c r="CW157" s="24">
        <f t="shared" si="508"/>
        <v>0.98812458754334309</v>
      </c>
      <c r="CX157" s="24">
        <f t="shared" si="508"/>
        <v>0.98933370284254085</v>
      </c>
      <c r="CY157" s="24">
        <f t="shared" si="508"/>
        <v>0.98842040955461408</v>
      </c>
      <c r="CZ157" s="24">
        <f t="shared" si="508"/>
        <v>0.99080345024964767</v>
      </c>
      <c r="DA157" s="24">
        <f t="shared" si="508"/>
        <v>0.98965136587173108</v>
      </c>
      <c r="DB157" s="24">
        <f t="shared" si="508"/>
        <v>0.99006181176659902</v>
      </c>
      <c r="DC157" s="26">
        <f>32/DC156</f>
        <v>0.98157853110796001</v>
      </c>
      <c r="DD157" s="26">
        <f t="shared" ref="DD157:DP157" si="509">32/DD156</f>
        <v>0.98052602464113736</v>
      </c>
      <c r="DE157" s="26">
        <f t="shared" si="509"/>
        <v>0.9747509331602221</v>
      </c>
      <c r="DF157" s="26">
        <f t="shared" si="509"/>
        <v>0.98508137043038735</v>
      </c>
      <c r="DG157" s="26">
        <f t="shared" si="509"/>
        <v>0.98220739419259406</v>
      </c>
      <c r="DH157" s="26">
        <f t="shared" si="509"/>
        <v>0.98118892801240976</v>
      </c>
      <c r="DI157" s="26">
        <f t="shared" si="509"/>
        <v>0.9833376854923005</v>
      </c>
      <c r="DJ157" s="26">
        <f t="shared" si="509"/>
        <v>0.9834799428348584</v>
      </c>
      <c r="DK157" s="26">
        <f t="shared" si="509"/>
        <v>0.98083555039135706</v>
      </c>
      <c r="DL157" s="26">
        <f t="shared" si="509"/>
        <v>0.98336266615927659</v>
      </c>
      <c r="DM157" s="26">
        <f t="shared" si="509"/>
        <v>0.98340624958397693</v>
      </c>
      <c r="DN157" s="26">
        <f t="shared" si="509"/>
        <v>0.98689107303738843</v>
      </c>
      <c r="DO157" s="26">
        <f t="shared" si="509"/>
        <v>0.93572121913544193</v>
      </c>
      <c r="DP157" s="26">
        <f t="shared" si="509"/>
        <v>0.933505090432181</v>
      </c>
      <c r="DQ157" s="26">
        <v>0.97651674743825478</v>
      </c>
      <c r="DR157" s="26">
        <v>0.97340967710954451</v>
      </c>
      <c r="DS157" s="26">
        <v>0.96356848838367226</v>
      </c>
      <c r="DT157" s="26">
        <v>0.97436095494995156</v>
      </c>
      <c r="DU157" s="26">
        <v>0.97701779713577297</v>
      </c>
      <c r="DV157" s="26">
        <v>0.9769035386783137</v>
      </c>
      <c r="DW157" s="26">
        <f>32/DW156</f>
        <v>0.9623541236851384</v>
      </c>
      <c r="DX157" s="26">
        <f t="shared" ref="DX157:EQ157" si="510">32/DX156</f>
        <v>0.97649047132058475</v>
      </c>
      <c r="DY157" s="26">
        <f t="shared" si="510"/>
        <v>0.98066002128344421</v>
      </c>
      <c r="DZ157" s="26">
        <f t="shared" si="510"/>
        <v>0.97879897517138759</v>
      </c>
      <c r="EA157" s="26">
        <f t="shared" si="510"/>
        <v>0.95348434064173393</v>
      </c>
      <c r="EB157" s="26">
        <f t="shared" si="510"/>
        <v>0.98470764691824286</v>
      </c>
      <c r="EC157" s="26">
        <f t="shared" si="510"/>
        <v>0.96882651016873333</v>
      </c>
      <c r="ED157" s="26">
        <f t="shared" si="510"/>
        <v>0.97255926739087839</v>
      </c>
      <c r="EE157" s="26">
        <f t="shared" si="510"/>
        <v>0.98529359480026246</v>
      </c>
      <c r="EF157" s="26">
        <f t="shared" si="510"/>
        <v>0.98236542904277102</v>
      </c>
      <c r="EG157" s="26">
        <f t="shared" si="510"/>
        <v>0.97116815724535432</v>
      </c>
      <c r="EH157" s="26">
        <f t="shared" si="510"/>
        <v>0.98809674573084816</v>
      </c>
      <c r="EI157" s="26">
        <f t="shared" si="510"/>
        <v>0.98815222913738554</v>
      </c>
      <c r="EJ157" s="26">
        <f t="shared" si="510"/>
        <v>0.98408513559244137</v>
      </c>
      <c r="EK157" s="26">
        <f t="shared" si="510"/>
        <v>0.98626074531928931</v>
      </c>
      <c r="EL157" s="26">
        <f t="shared" si="510"/>
        <v>0.98095761295346573</v>
      </c>
      <c r="EM157" s="26">
        <f t="shared" si="510"/>
        <v>0.98253141224623408</v>
      </c>
      <c r="EN157" s="26">
        <f t="shared" si="510"/>
        <v>0.95749220568713</v>
      </c>
      <c r="EO157" s="26">
        <f t="shared" si="510"/>
        <v>0.98423087704956846</v>
      </c>
      <c r="EP157" s="26">
        <f t="shared" si="510"/>
        <v>0.98056941363325079</v>
      </c>
      <c r="EQ157" s="26">
        <f t="shared" si="510"/>
        <v>0.97700821585798014</v>
      </c>
      <c r="ER157" s="27">
        <v>0.99392397620154194</v>
      </c>
      <c r="ES157" s="27">
        <v>0.99335074274866586</v>
      </c>
      <c r="ET157" s="27">
        <v>0.99419611920791306</v>
      </c>
      <c r="EU157" s="27">
        <v>0.99046755132044761</v>
      </c>
      <c r="EV157" s="27">
        <v>0.99119330238877756</v>
      </c>
      <c r="EW157" s="27">
        <v>0.99581735966332785</v>
      </c>
      <c r="EX157" s="27">
        <v>0.98872381113272201</v>
      </c>
      <c r="EY157" s="27">
        <v>0.99271102875429407</v>
      </c>
      <c r="EZ157" s="27">
        <v>0.99155750473114013</v>
      </c>
      <c r="FA157" s="27">
        <v>0.99040736204443092</v>
      </c>
      <c r="FB157" s="27">
        <v>0.99162987706580052</v>
      </c>
      <c r="FC157" s="27">
        <v>0.99051897180368798</v>
      </c>
      <c r="FD157" s="27">
        <v>0.98960442032781826</v>
      </c>
      <c r="FE157" s="27">
        <v>0.99308112056393194</v>
      </c>
      <c r="FF157" s="27">
        <v>0.99078858849350027</v>
      </c>
      <c r="FG157" s="27">
        <v>0.99035843704285653</v>
      </c>
      <c r="FH157" s="27">
        <v>0.99151279154131611</v>
      </c>
      <c r="FI157" s="27">
        <v>0.99135904059852453</v>
      </c>
      <c r="FJ157" s="27">
        <v>0.99266033005099807</v>
      </c>
      <c r="FK157" s="27">
        <v>0.99075553638011238</v>
      </c>
      <c r="FL157" s="27">
        <v>0.99054982337494291</v>
      </c>
      <c r="FM157" s="27">
        <v>0.99144002613255611</v>
      </c>
      <c r="FN157" s="27">
        <v>0.98704305214302168</v>
      </c>
      <c r="FO157" s="27">
        <v>0.98752006065921394</v>
      </c>
      <c r="FP157" s="27">
        <v>0.99258381574883925</v>
      </c>
      <c r="FQ157" s="27">
        <v>0.99550307119029602</v>
      </c>
      <c r="FR157" s="27">
        <v>0.99542910702620591</v>
      </c>
      <c r="FS157" s="27">
        <v>0.98944316580719238</v>
      </c>
      <c r="FT157" s="27">
        <v>0.99031460663011217</v>
      </c>
      <c r="FU157" s="27">
        <v>0.9946032923675916</v>
      </c>
      <c r="FV157" s="27">
        <f>32/FV156</f>
        <v>0.99531896424071697</v>
      </c>
      <c r="FW157" s="27">
        <f t="shared" ref="FW157:GY157" si="511">32/FW156</f>
        <v>0.99544819619093527</v>
      </c>
      <c r="FX157" s="27">
        <f t="shared" si="511"/>
        <v>0.99478876039722586</v>
      </c>
      <c r="FY157" s="27">
        <f t="shared" si="511"/>
        <v>0.99400413602855175</v>
      </c>
      <c r="FZ157" s="27">
        <f t="shared" si="511"/>
        <v>0.99481872602888666</v>
      </c>
      <c r="GA157" s="27">
        <f t="shared" si="511"/>
        <v>0.9951939354511683</v>
      </c>
      <c r="GB157" s="27">
        <f t="shared" si="511"/>
        <v>0.99379189418440839</v>
      </c>
      <c r="GC157" s="27">
        <f t="shared" si="511"/>
        <v>0.99831382343674668</v>
      </c>
      <c r="GD157" s="27">
        <f t="shared" si="511"/>
        <v>0.9980162203259263</v>
      </c>
      <c r="GE157" s="27">
        <f t="shared" si="511"/>
        <v>0.99824236176523751</v>
      </c>
      <c r="GF157" s="27">
        <f t="shared" si="511"/>
        <v>0.99716531642393746</v>
      </c>
      <c r="GG157" s="27">
        <f t="shared" si="511"/>
        <v>0.99603568254362185</v>
      </c>
      <c r="GH157" s="27">
        <f t="shared" si="511"/>
        <v>0.99524774768169355</v>
      </c>
      <c r="GI157" s="27">
        <f t="shared" si="511"/>
        <v>0.99419860328517895</v>
      </c>
      <c r="GJ157" s="27">
        <f t="shared" si="511"/>
        <v>0.99639543283905019</v>
      </c>
      <c r="GK157" s="27">
        <f t="shared" si="511"/>
        <v>0.99372843122001286</v>
      </c>
      <c r="GL157" s="27">
        <f t="shared" si="511"/>
        <v>0.99631133935837268</v>
      </c>
      <c r="GM157" s="27">
        <f t="shared" si="511"/>
        <v>0.99636180916632067</v>
      </c>
      <c r="GN157" s="27">
        <f t="shared" si="511"/>
        <v>0.99618422381008875</v>
      </c>
      <c r="GO157" s="27">
        <f t="shared" si="511"/>
        <v>0.99210868679545106</v>
      </c>
      <c r="GP157" s="27">
        <f t="shared" si="511"/>
        <v>0.98976618657857018</v>
      </c>
      <c r="GQ157" s="27">
        <f t="shared" si="511"/>
        <v>0.99488049046956384</v>
      </c>
      <c r="GR157" s="27">
        <f t="shared" si="511"/>
        <v>0.99587615556284714</v>
      </c>
      <c r="GS157" s="27">
        <f t="shared" si="511"/>
        <v>0.99542994794712314</v>
      </c>
      <c r="GT157" s="27">
        <f t="shared" si="511"/>
        <v>0.995764756313259</v>
      </c>
      <c r="GU157" s="27">
        <f t="shared" si="511"/>
        <v>0.99685877789013333</v>
      </c>
      <c r="GV157" s="27">
        <f t="shared" si="511"/>
        <v>0.99302995181111275</v>
      </c>
      <c r="GW157" s="27">
        <f t="shared" si="511"/>
        <v>0.98825349620822178</v>
      </c>
      <c r="GX157" s="27">
        <f t="shared" si="511"/>
        <v>0.99417083436375586</v>
      </c>
      <c r="GY157" s="27">
        <f t="shared" si="511"/>
        <v>0.99320193371205168</v>
      </c>
      <c r="GZ157" s="27">
        <f>32/GZ156</f>
        <v>0.99373556590530754</v>
      </c>
      <c r="HA157" s="27">
        <f t="shared" ref="HA157:IS157" si="512">32/HA156</f>
        <v>0.987447441246882</v>
      </c>
      <c r="HB157" s="27">
        <f t="shared" si="512"/>
        <v>0.99460284098420171</v>
      </c>
      <c r="HC157" s="27">
        <f t="shared" si="512"/>
        <v>0.99597431467150088</v>
      </c>
      <c r="HD157" s="27">
        <f t="shared" si="512"/>
        <v>0.99562722017390826</v>
      </c>
      <c r="HE157" s="27">
        <f t="shared" si="512"/>
        <v>0.99312671349371051</v>
      </c>
      <c r="HF157" s="27">
        <f t="shared" si="512"/>
        <v>0.99119178001495667</v>
      </c>
      <c r="HG157" s="27">
        <f t="shared" si="512"/>
        <v>0.99163155887914434</v>
      </c>
      <c r="HH157" s="27">
        <f t="shared" si="512"/>
        <v>0.9908786527746235</v>
      </c>
      <c r="HI157" s="27">
        <f t="shared" si="512"/>
        <v>0.98944316580719238</v>
      </c>
      <c r="HJ157" s="27">
        <f t="shared" si="512"/>
        <v>0.99031460663011217</v>
      </c>
      <c r="HK157" s="27">
        <f t="shared" si="512"/>
        <v>0.98557330911969265</v>
      </c>
      <c r="HL157" s="27">
        <f t="shared" si="512"/>
        <v>0.99271649500934966</v>
      </c>
      <c r="HM157" s="27">
        <f t="shared" si="512"/>
        <v>0.9940882143044667</v>
      </c>
      <c r="HN157" s="27">
        <f t="shared" si="512"/>
        <v>0.99647693342364707</v>
      </c>
      <c r="HO157" s="27">
        <f t="shared" si="512"/>
        <v>0.99709433409920978</v>
      </c>
      <c r="HP157" s="27">
        <f t="shared" si="512"/>
        <v>0.99206712910302963</v>
      </c>
      <c r="HQ157" s="27">
        <f t="shared" si="512"/>
        <v>0.99517222670054339</v>
      </c>
      <c r="HR157" s="27">
        <f t="shared" si="512"/>
        <v>0.99240526215963976</v>
      </c>
      <c r="HS157" s="27">
        <f t="shared" si="512"/>
        <v>0.99348625143217573</v>
      </c>
      <c r="HT157" s="27">
        <f t="shared" si="512"/>
        <v>0.99350163790083479</v>
      </c>
      <c r="HU157" s="27">
        <f t="shared" si="512"/>
        <v>0.99172507929443665</v>
      </c>
      <c r="HV157" s="27">
        <f t="shared" si="512"/>
        <v>0.98970120684996021</v>
      </c>
      <c r="HW157" s="27">
        <f t="shared" si="512"/>
        <v>0.9896825003132329</v>
      </c>
      <c r="HX157" s="27">
        <f t="shared" si="512"/>
        <v>0.99641793082627939</v>
      </c>
      <c r="HY157" s="27">
        <f t="shared" si="512"/>
        <v>0.99523085374510234</v>
      </c>
      <c r="HZ157" s="27">
        <f t="shared" si="512"/>
        <v>0.99542910702620591</v>
      </c>
      <c r="IA157" s="27">
        <f t="shared" si="512"/>
        <v>0.99610648850815187</v>
      </c>
      <c r="IB157" s="27">
        <f t="shared" si="512"/>
        <v>0.99639782731012549</v>
      </c>
      <c r="IC157" s="27">
        <f t="shared" si="512"/>
        <v>0.99563901056785309</v>
      </c>
      <c r="ID157" s="27">
        <f t="shared" si="512"/>
        <v>0.99258381574883925</v>
      </c>
      <c r="IE157" s="27">
        <f t="shared" si="512"/>
        <v>0.99515959024561174</v>
      </c>
      <c r="IF157" s="27">
        <f t="shared" si="512"/>
        <v>0.99655634869246623</v>
      </c>
      <c r="IG157" s="27">
        <f t="shared" si="512"/>
        <v>0.99485768793867579</v>
      </c>
      <c r="IH157" s="27">
        <f t="shared" si="512"/>
        <v>0.99444172730706304</v>
      </c>
      <c r="II157" s="27">
        <f t="shared" si="512"/>
        <v>0.99550307119029602</v>
      </c>
      <c r="IJ157" s="27">
        <f t="shared" si="512"/>
        <v>0.994485748799535</v>
      </c>
      <c r="IK157" s="27">
        <f t="shared" si="512"/>
        <v>0.99608867163939852</v>
      </c>
      <c r="IL157" s="27">
        <f t="shared" si="512"/>
        <v>0.99610145944547501</v>
      </c>
      <c r="IM157" s="27">
        <f t="shared" si="512"/>
        <v>0.99537835580581879</v>
      </c>
      <c r="IN157" s="27">
        <f t="shared" si="512"/>
        <v>0.99445376413902786</v>
      </c>
      <c r="IO157" s="27">
        <f t="shared" si="512"/>
        <v>0.99312124830499848</v>
      </c>
      <c r="IP157" s="27">
        <f t="shared" si="512"/>
        <v>0.99216066218557997</v>
      </c>
      <c r="IQ157" s="27">
        <f t="shared" si="512"/>
        <v>0.99638616107326095</v>
      </c>
      <c r="IR157" s="27">
        <f t="shared" si="512"/>
        <v>0.99506748850785975</v>
      </c>
      <c r="IS157" s="27">
        <f t="shared" si="512"/>
        <v>0.99722918427070384</v>
      </c>
      <c r="IT157" s="27">
        <f>32/IT156</f>
        <v>0.99021462138317462</v>
      </c>
      <c r="IU157" s="27">
        <f t="shared" ref="IU157:JJ157" si="513">32/IU156</f>
        <v>0.98938144893967972</v>
      </c>
      <c r="IV157" s="27">
        <f t="shared" si="513"/>
        <v>0.99154906276717325</v>
      </c>
      <c r="IW157" s="27">
        <f t="shared" si="513"/>
        <v>0.9846891328564561</v>
      </c>
      <c r="IX157" s="27">
        <f t="shared" si="513"/>
        <v>0.98855132708047966</v>
      </c>
      <c r="IY157" s="27">
        <f t="shared" si="513"/>
        <v>0.99517315571404552</v>
      </c>
      <c r="IZ157" s="27">
        <f t="shared" si="513"/>
        <v>0.99552474408162739</v>
      </c>
      <c r="JA157" s="27">
        <f t="shared" si="513"/>
        <v>0.99273557700729931</v>
      </c>
      <c r="JB157" s="27">
        <f t="shared" si="513"/>
        <v>0.99454864301525958</v>
      </c>
      <c r="JC157" s="27">
        <f t="shared" si="513"/>
        <v>0.9942081115861191</v>
      </c>
      <c r="JD157" s="27">
        <f t="shared" si="513"/>
        <v>0.99612826240304553</v>
      </c>
      <c r="JE157" s="27">
        <f t="shared" si="513"/>
        <v>0.99318655019261481</v>
      </c>
      <c r="JF157" s="27">
        <f t="shared" si="513"/>
        <v>0.99299312655207028</v>
      </c>
      <c r="JG157" s="27">
        <f t="shared" si="513"/>
        <v>0.99407432080730451</v>
      </c>
      <c r="JH157" s="27">
        <f t="shared" si="513"/>
        <v>0.99482500697408194</v>
      </c>
      <c r="JI157" s="27">
        <f t="shared" si="513"/>
        <v>0.99436292783281444</v>
      </c>
      <c r="JJ157" s="27">
        <f t="shared" si="513"/>
        <v>0.99472828956167625</v>
      </c>
      <c r="JK157" s="27">
        <f>32/JK156</f>
        <v>0.99321283671079474</v>
      </c>
      <c r="JL157" s="27">
        <f t="shared" ref="JL157:LS157" si="514">32/JL156</f>
        <v>0.99330097266017248</v>
      </c>
      <c r="JM157" s="27">
        <f t="shared" si="514"/>
        <v>0.99002644439523102</v>
      </c>
      <c r="JN157" s="27">
        <f t="shared" si="514"/>
        <v>0.99391172890188406</v>
      </c>
      <c r="JO157" s="27">
        <f t="shared" si="514"/>
        <v>0.98901878684301858</v>
      </c>
      <c r="JP157" s="27">
        <f t="shared" si="514"/>
        <v>0.99427828330934087</v>
      </c>
      <c r="JQ157" s="27">
        <f t="shared" si="514"/>
        <v>0.99281143880129341</v>
      </c>
      <c r="JR157" s="27">
        <f t="shared" si="514"/>
        <v>0.99301658468783138</v>
      </c>
      <c r="JS157" s="27">
        <f t="shared" si="514"/>
        <v>0.99233309312116147</v>
      </c>
      <c r="JT157" s="27">
        <f t="shared" si="514"/>
        <v>0.99054025168564364</v>
      </c>
      <c r="JU157" s="27">
        <f t="shared" si="514"/>
        <v>0.99328940239019181</v>
      </c>
      <c r="JV157" s="27">
        <f t="shared" si="514"/>
        <v>0.9911715733834191</v>
      </c>
      <c r="JW157" s="27">
        <f t="shared" si="514"/>
        <v>0.99331914247165365</v>
      </c>
      <c r="JX157" s="27">
        <f t="shared" si="514"/>
        <v>0.9923147704367028</v>
      </c>
      <c r="JY157" s="27">
        <f t="shared" si="514"/>
        <v>0.99312385363220868</v>
      </c>
      <c r="JZ157" s="27">
        <f t="shared" si="514"/>
        <v>0.9909255442284608</v>
      </c>
      <c r="KA157" s="27">
        <f t="shared" si="514"/>
        <v>0.99448003945415808</v>
      </c>
      <c r="KB157" s="27">
        <f t="shared" si="514"/>
        <v>0.99215427757925834</v>
      </c>
      <c r="KC157" s="27">
        <f t="shared" si="514"/>
        <v>0.99477561405569181</v>
      </c>
      <c r="KD157" s="27">
        <f t="shared" si="514"/>
        <v>0.98553757342353443</v>
      </c>
      <c r="KE157" s="27">
        <f t="shared" si="514"/>
        <v>0.99364973504487852</v>
      </c>
      <c r="KF157" s="27">
        <f t="shared" si="514"/>
        <v>0.98929547847062915</v>
      </c>
      <c r="KG157" s="27">
        <f t="shared" si="514"/>
        <v>0.99044861830504172</v>
      </c>
      <c r="KH157" s="27">
        <f t="shared" si="514"/>
        <v>0.99047017835268558</v>
      </c>
      <c r="KI157" s="27">
        <f t="shared" si="514"/>
        <v>0.98630107824840674</v>
      </c>
      <c r="KJ157" s="27">
        <f t="shared" si="514"/>
        <v>0.99007409925355838</v>
      </c>
      <c r="KK157" s="27">
        <f t="shared" si="514"/>
        <v>0.98839815866279201</v>
      </c>
      <c r="KL157" s="27">
        <f t="shared" si="514"/>
        <v>0.98809808817356526</v>
      </c>
      <c r="KM157" s="238">
        <f t="shared" si="514"/>
        <v>0.99479591624156083</v>
      </c>
      <c r="KN157" s="238">
        <f t="shared" si="514"/>
        <v>0.99393776075267304</v>
      </c>
      <c r="KO157" s="239">
        <f t="shared" si="514"/>
        <v>0.99152860242597729</v>
      </c>
      <c r="KP157" s="239">
        <f t="shared" si="514"/>
        <v>0.99117955121716372</v>
      </c>
      <c r="KQ157" s="239">
        <f t="shared" si="514"/>
        <v>0.99249425893599463</v>
      </c>
      <c r="KR157" s="239">
        <f t="shared" si="514"/>
        <v>0.98752567784791678</v>
      </c>
      <c r="KS157" s="239">
        <f t="shared" si="514"/>
        <v>0.98608051553054599</v>
      </c>
      <c r="KT157" s="239">
        <f t="shared" si="514"/>
        <v>0.9876743974326293</v>
      </c>
      <c r="KU157" s="239">
        <f t="shared" si="514"/>
        <v>0.99251587551560572</v>
      </c>
      <c r="KV157" s="239">
        <f t="shared" si="514"/>
        <v>0.99011759571730551</v>
      </c>
      <c r="KW157" s="239">
        <f t="shared" si="514"/>
        <v>0.99128934347255593</v>
      </c>
      <c r="KX157" s="239">
        <f t="shared" si="514"/>
        <v>0.99243317718833768</v>
      </c>
      <c r="KY157" s="239">
        <f t="shared" si="514"/>
        <v>0.99121098498842941</v>
      </c>
      <c r="KZ157" s="239">
        <f t="shared" si="514"/>
        <v>0.9912536649002287</v>
      </c>
      <c r="LA157" s="239">
        <f t="shared" si="514"/>
        <v>0.99120268960316837</v>
      </c>
      <c r="LB157" s="239">
        <f t="shared" si="514"/>
        <v>0.99372128760735912</v>
      </c>
      <c r="LC157" s="239">
        <f t="shared" si="514"/>
        <v>0.9950688227599459</v>
      </c>
      <c r="LD157" s="239">
        <f t="shared" si="514"/>
        <v>0.99501584470421556</v>
      </c>
      <c r="LE157" s="239">
        <f t="shared" si="514"/>
        <v>0.99875662704545387</v>
      </c>
      <c r="LF157" s="239">
        <f t="shared" si="514"/>
        <v>0.99375553320710464</v>
      </c>
      <c r="LG157" s="239">
        <f t="shared" si="514"/>
        <v>0.99495051662182943</v>
      </c>
      <c r="LH157" s="239">
        <f t="shared" si="514"/>
        <v>0.99439531460153707</v>
      </c>
      <c r="LI157" s="239">
        <f t="shared" si="514"/>
        <v>0.99658536665594699</v>
      </c>
      <c r="LJ157" s="239">
        <f t="shared" si="514"/>
        <v>0.98068241504035802</v>
      </c>
      <c r="LK157" s="239">
        <f t="shared" si="514"/>
        <v>0.97918653984939208</v>
      </c>
      <c r="LL157" s="239">
        <f t="shared" si="514"/>
        <v>0.98615476032471405</v>
      </c>
      <c r="LM157" s="240">
        <f t="shared" si="514"/>
        <v>0.98865225106303856</v>
      </c>
      <c r="LN157" s="240">
        <f t="shared" si="514"/>
        <v>0.99109410822663968</v>
      </c>
      <c r="LO157" s="240">
        <f t="shared" si="514"/>
        <v>0.99140920365789598</v>
      </c>
      <c r="LP157" s="240">
        <f t="shared" si="514"/>
        <v>0.99464592282865683</v>
      </c>
      <c r="LQ157" s="240">
        <f t="shared" si="514"/>
        <v>0.99434898818695117</v>
      </c>
      <c r="LR157" s="240">
        <f t="shared" si="514"/>
        <v>0.99419713553594458</v>
      </c>
      <c r="LS157" s="240">
        <f t="shared" si="514"/>
        <v>0.9955642355609039</v>
      </c>
      <c r="LT157" s="127">
        <f>32/LT156</f>
        <v>0.99838684445076609</v>
      </c>
      <c r="LU157" s="127">
        <f t="shared" ref="LU157:NE157" si="515">32/LU156</f>
        <v>0.99672043884436134</v>
      </c>
      <c r="LV157" s="127">
        <f t="shared" si="515"/>
        <v>0.99763337916309724</v>
      </c>
      <c r="LW157" s="127">
        <f t="shared" si="515"/>
        <v>0.99681465192719687</v>
      </c>
      <c r="LX157" s="127">
        <f t="shared" si="515"/>
        <v>0.99848345004219918</v>
      </c>
      <c r="LY157" s="127">
        <f t="shared" si="515"/>
        <v>0.99844227223961912</v>
      </c>
      <c r="LZ157" s="127">
        <f t="shared" si="515"/>
        <v>0.99676030306955354</v>
      </c>
      <c r="MA157" s="127">
        <f t="shared" si="515"/>
        <v>0.99663687985319238</v>
      </c>
      <c r="MB157" s="127">
        <f t="shared" si="515"/>
        <v>0.99769177570125933</v>
      </c>
      <c r="MC157" s="127">
        <f t="shared" si="515"/>
        <v>0.99784044734184796</v>
      </c>
      <c r="MD157" s="127">
        <f t="shared" si="515"/>
        <v>0.99764659593450544</v>
      </c>
      <c r="ME157" s="127">
        <f t="shared" si="515"/>
        <v>0.99700488453460823</v>
      </c>
      <c r="MF157" s="127">
        <f t="shared" si="515"/>
        <v>0.99700735896562498</v>
      </c>
      <c r="MG157" s="127">
        <f t="shared" si="515"/>
        <v>0.99706199937527318</v>
      </c>
      <c r="MH157" s="127">
        <f t="shared" si="515"/>
        <v>0.99752939498737836</v>
      </c>
      <c r="MI157" s="127">
        <f t="shared" si="515"/>
        <v>0.99369461141153737</v>
      </c>
      <c r="MJ157" s="127">
        <f t="shared" si="515"/>
        <v>0.99779643520185102</v>
      </c>
      <c r="MK157" s="127">
        <f t="shared" si="515"/>
        <v>0.99769156244204515</v>
      </c>
      <c r="ML157" s="127">
        <f t="shared" si="515"/>
        <v>0.98947645913182902</v>
      </c>
      <c r="MM157" s="127">
        <f t="shared" si="515"/>
        <v>0.98889125972444125</v>
      </c>
      <c r="MN157" s="127">
        <f t="shared" si="515"/>
        <v>0.9964403894637005</v>
      </c>
      <c r="MO157" s="127">
        <f t="shared" si="515"/>
        <v>0.99542552524588468</v>
      </c>
      <c r="MP157" s="127">
        <f t="shared" si="515"/>
        <v>0.99645353638608325</v>
      </c>
      <c r="MQ157" s="127">
        <f t="shared" si="515"/>
        <v>0.99477540378245044</v>
      </c>
      <c r="MR157" s="127">
        <f t="shared" si="515"/>
        <v>0.99555636033896511</v>
      </c>
      <c r="MS157" s="127">
        <f t="shared" si="515"/>
        <v>0.99469450976743856</v>
      </c>
      <c r="MT157" s="127">
        <f t="shared" si="515"/>
        <v>0.99422994886748717</v>
      </c>
      <c r="MU157" s="127">
        <f t="shared" si="515"/>
        <v>0.99383889711488926</v>
      </c>
      <c r="MV157" s="127">
        <f t="shared" si="515"/>
        <v>0.99408852424890759</v>
      </c>
      <c r="MW157" s="127">
        <f t="shared" si="515"/>
        <v>0.99431120209745383</v>
      </c>
      <c r="MX157" s="127">
        <f t="shared" si="515"/>
        <v>0.99418445412553991</v>
      </c>
      <c r="MY157" s="127">
        <f t="shared" si="515"/>
        <v>0.99433829296921494</v>
      </c>
      <c r="MZ157" s="127">
        <f t="shared" si="515"/>
        <v>0.99441178499351113</v>
      </c>
      <c r="NA157" s="127">
        <f t="shared" si="515"/>
        <v>0.99688515844191328</v>
      </c>
      <c r="NB157" s="127">
        <f t="shared" si="515"/>
        <v>0.9966876878458063</v>
      </c>
      <c r="NC157" s="127">
        <f t="shared" si="515"/>
        <v>0.99326054743897263</v>
      </c>
      <c r="ND157" s="127">
        <f t="shared" si="515"/>
        <v>0.99190988338562114</v>
      </c>
      <c r="NE157" s="127">
        <f t="shared" si="515"/>
        <v>0.99565357201114579</v>
      </c>
    </row>
    <row r="158" spans="1:369" s="38" customForma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90"/>
      <c r="CC158" s="90"/>
      <c r="CD158" s="90"/>
      <c r="CE158" s="90"/>
      <c r="CF158" s="90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27"/>
      <c r="HA158" s="27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27"/>
      <c r="IU158" s="27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  <c r="JI158" s="65"/>
      <c r="JJ158" s="65"/>
      <c r="JK158" s="27"/>
      <c r="JL158" s="27"/>
      <c r="JM158" s="65"/>
      <c r="JN158" s="65"/>
      <c r="JO158" s="65"/>
      <c r="JP158" s="65"/>
      <c r="JQ158" s="65"/>
      <c r="JR158" s="65"/>
      <c r="JS158" s="65"/>
      <c r="JT158" s="65"/>
      <c r="JU158" s="65"/>
      <c r="JV158" s="65"/>
      <c r="JW158" s="65"/>
      <c r="JX158" s="65"/>
      <c r="JY158" s="65"/>
      <c r="JZ158" s="65"/>
      <c r="KA158" s="65"/>
      <c r="KB158" s="65"/>
      <c r="KC158" s="65"/>
      <c r="KD158" s="27"/>
      <c r="KE158" s="27"/>
      <c r="KF158" s="27"/>
      <c r="KG158" s="27"/>
      <c r="KH158" s="27"/>
      <c r="KI158" s="27"/>
      <c r="KJ158" s="27"/>
      <c r="KK158" s="27"/>
      <c r="KL158" s="27"/>
      <c r="KM158" s="238"/>
      <c r="KN158" s="238"/>
      <c r="KO158" s="239"/>
      <c r="KP158" s="239"/>
      <c r="KQ158" s="239"/>
      <c r="KR158" s="239"/>
      <c r="KS158" s="239"/>
      <c r="KT158" s="239"/>
      <c r="KU158" s="239"/>
      <c r="KV158" s="239"/>
      <c r="KW158" s="239"/>
      <c r="KX158" s="239"/>
      <c r="KY158" s="239"/>
      <c r="KZ158" s="239"/>
      <c r="LA158" s="239"/>
      <c r="LB158" s="239"/>
      <c r="LC158" s="239"/>
      <c r="LD158" s="239"/>
      <c r="LE158" s="239"/>
      <c r="LF158" s="239"/>
      <c r="LG158" s="239"/>
      <c r="LH158" s="239"/>
      <c r="LI158" s="239"/>
      <c r="LJ158" s="239"/>
      <c r="LK158" s="239"/>
      <c r="LL158" s="239"/>
      <c r="LM158" s="240"/>
      <c r="LN158" s="240"/>
      <c r="LO158" s="240"/>
      <c r="LP158" s="240"/>
      <c r="LQ158" s="240"/>
      <c r="LR158" s="240"/>
      <c r="LS158" s="240"/>
      <c r="LT158" s="127"/>
      <c r="LU158" s="127"/>
      <c r="LV158" s="123"/>
      <c r="LW158" s="123"/>
      <c r="LX158" s="123"/>
      <c r="LY158" s="123"/>
      <c r="LZ158" s="123"/>
      <c r="MA158" s="123"/>
      <c r="MB158" s="123"/>
      <c r="MC158" s="123"/>
      <c r="MD158" s="123"/>
      <c r="ME158" s="123"/>
      <c r="MF158" s="123"/>
      <c r="MG158" s="123"/>
      <c r="MH158" s="123"/>
      <c r="MI158" s="123"/>
      <c r="MJ158" s="123"/>
      <c r="MK158" s="123"/>
      <c r="ML158" s="123"/>
      <c r="MM158" s="123"/>
      <c r="MN158" s="123"/>
      <c r="MO158" s="123"/>
      <c r="MP158" s="123"/>
      <c r="MQ158" s="123"/>
      <c r="MR158" s="123"/>
      <c r="MS158" s="123"/>
      <c r="MT158" s="123"/>
      <c r="MU158" s="123"/>
      <c r="MV158" s="123"/>
      <c r="MW158" s="123"/>
      <c r="MX158" s="123"/>
      <c r="MY158" s="123"/>
      <c r="MZ158" s="123"/>
      <c r="NA158" s="123"/>
      <c r="NB158" s="123"/>
      <c r="NC158" s="123"/>
      <c r="ND158" s="123"/>
      <c r="NE158" s="123"/>
    </row>
    <row r="159" spans="1:369" s="38" customFormat="1">
      <c r="A159" s="24" t="s">
        <v>210</v>
      </c>
      <c r="B159" s="24">
        <f t="shared" ref="B159:DX161" si="516">B144*B$157</f>
        <v>1.2040177442142943E-2</v>
      </c>
      <c r="C159" s="24">
        <f t="shared" si="516"/>
        <v>5.5056943976104916E-3</v>
      </c>
      <c r="D159" s="24">
        <f t="shared" si="516"/>
        <v>1.2986191772164517E-2</v>
      </c>
      <c r="E159" s="24">
        <f t="shared" si="516"/>
        <v>3.1850419534681347E-3</v>
      </c>
      <c r="F159" s="24">
        <f t="shared" si="516"/>
        <v>1.0809973558149145E-2</v>
      </c>
      <c r="G159" s="24">
        <f t="shared" si="516"/>
        <v>4.3264392084322997E-3</v>
      </c>
      <c r="H159" s="24">
        <f t="shared" si="516"/>
        <v>5.3905036379726053E-2</v>
      </c>
      <c r="I159" s="24">
        <f t="shared" si="516"/>
        <v>8.6674257883980373E-3</v>
      </c>
      <c r="J159" s="24">
        <f t="shared" si="516"/>
        <v>7.5285347614358613E-3</v>
      </c>
      <c r="K159" s="24">
        <f t="shared" si="516"/>
        <v>3.1401969571582311E-2</v>
      </c>
      <c r="L159" s="24">
        <f t="shared" si="516"/>
        <v>8.0489426067656862E-3</v>
      </c>
      <c r="M159" s="24">
        <f t="shared" si="516"/>
        <v>5.4304825312548703E-3</v>
      </c>
      <c r="N159" s="24">
        <f t="shared" si="516"/>
        <v>3.5251745231566984E-3</v>
      </c>
      <c r="O159" s="24">
        <f t="shared" si="516"/>
        <v>7.071111976406922E-3</v>
      </c>
      <c r="P159" s="24">
        <f t="shared" si="516"/>
        <v>4.751578041323935E-3</v>
      </c>
      <c r="Q159" s="24">
        <f t="shared" si="516"/>
        <v>2.1256986227374094E-2</v>
      </c>
      <c r="R159" s="24">
        <f t="shared" si="516"/>
        <v>1.7605851953542525E-2</v>
      </c>
      <c r="S159" s="24">
        <f t="shared" si="516"/>
        <v>4.7713988244803433E-2</v>
      </c>
      <c r="T159" s="24">
        <f t="shared" si="516"/>
        <v>2.0976341353130773E-3</v>
      </c>
      <c r="U159" s="24">
        <f t="shared" si="516"/>
        <v>3.9181674131889789E-3</v>
      </c>
      <c r="V159" s="24">
        <f t="shared" si="516"/>
        <v>3.0391084295839981E-3</v>
      </c>
      <c r="W159" s="24">
        <f t="shared" si="516"/>
        <v>4.472724149883681E-3</v>
      </c>
      <c r="X159" s="24">
        <f t="shared" si="516"/>
        <v>1.4678723498923107E-2</v>
      </c>
      <c r="Y159" s="24">
        <f t="shared" si="516"/>
        <v>5.0047617051708695E-3</v>
      </c>
      <c r="Z159" s="24">
        <f t="shared" si="516"/>
        <v>3.9871359349989196E-3</v>
      </c>
      <c r="AA159" s="24">
        <f t="shared" si="516"/>
        <v>6.0792250642320994E-3</v>
      </c>
      <c r="AB159" s="24">
        <f t="shared" si="516"/>
        <v>0</v>
      </c>
      <c r="AC159" s="24">
        <f t="shared" si="516"/>
        <v>0</v>
      </c>
      <c r="AD159" s="24">
        <f t="shared" si="516"/>
        <v>0</v>
      </c>
      <c r="AE159" s="24">
        <f t="shared" si="516"/>
        <v>0</v>
      </c>
      <c r="AF159" s="24">
        <f t="shared" si="516"/>
        <v>0</v>
      </c>
      <c r="AG159" s="24">
        <f t="shared" si="516"/>
        <v>0</v>
      </c>
      <c r="AH159" s="24">
        <f t="shared" si="516"/>
        <v>0</v>
      </c>
      <c r="AI159" s="24">
        <f t="shared" si="516"/>
        <v>0</v>
      </c>
      <c r="AJ159" s="24">
        <f t="shared" si="516"/>
        <v>7.6605388802024731E-3</v>
      </c>
      <c r="AK159" s="24">
        <f t="shared" si="516"/>
        <v>4.7462023074850389E-3</v>
      </c>
      <c r="AL159" s="24">
        <f t="shared" si="516"/>
        <v>1.0995410920005862E-2</v>
      </c>
      <c r="AM159" s="24">
        <f t="shared" si="516"/>
        <v>5.6643216368164571E-3</v>
      </c>
      <c r="AN159" s="24">
        <f t="shared" si="516"/>
        <v>7.0887673851877551E-3</v>
      </c>
      <c r="AO159" s="24">
        <f t="shared" si="516"/>
        <v>7.5102682572183287E-3</v>
      </c>
      <c r="AP159" s="24">
        <f t="shared" si="516"/>
        <v>1.0470184754447682E-2</v>
      </c>
      <c r="AQ159" s="24">
        <f t="shared" si="516"/>
        <v>1.7319737023072976E-2</v>
      </c>
      <c r="AR159" s="24">
        <f t="shared" si="516"/>
        <v>5.1466989465268911E-2</v>
      </c>
      <c r="AS159" s="24">
        <f t="shared" si="516"/>
        <v>3.2962124719045621E-3</v>
      </c>
      <c r="AT159" s="24">
        <f t="shared" si="516"/>
        <v>7.0902129012639882E-3</v>
      </c>
      <c r="AU159" s="24">
        <f t="shared" si="516"/>
        <v>9.8542839169352914E-2</v>
      </c>
      <c r="AV159" s="24">
        <f t="shared" si="516"/>
        <v>8.1271811237206924E-3</v>
      </c>
      <c r="AW159" s="24">
        <f t="shared" si="516"/>
        <v>1.2470128978897753E-2</v>
      </c>
      <c r="AX159" s="83">
        <f t="shared" si="516"/>
        <v>0</v>
      </c>
      <c r="AY159" s="83">
        <f t="shared" si="516"/>
        <v>0</v>
      </c>
      <c r="AZ159" s="83">
        <f t="shared" si="516"/>
        <v>0</v>
      </c>
      <c r="BA159" s="83">
        <f t="shared" si="516"/>
        <v>0</v>
      </c>
      <c r="BB159" s="83">
        <f t="shared" si="516"/>
        <v>0</v>
      </c>
      <c r="BC159" s="83">
        <f t="shared" si="516"/>
        <v>0</v>
      </c>
      <c r="BD159" s="83">
        <f t="shared" si="516"/>
        <v>0</v>
      </c>
      <c r="BE159" s="83">
        <f t="shared" si="516"/>
        <v>0</v>
      </c>
      <c r="BF159" s="83">
        <f t="shared" si="516"/>
        <v>0</v>
      </c>
      <c r="BG159" s="83">
        <f t="shared" si="516"/>
        <v>0</v>
      </c>
      <c r="BH159" s="83">
        <f t="shared" si="516"/>
        <v>0</v>
      </c>
      <c r="BI159" s="83">
        <f t="shared" si="516"/>
        <v>0</v>
      </c>
      <c r="BJ159" s="83">
        <f t="shared" si="516"/>
        <v>8.9079213905147291E-3</v>
      </c>
      <c r="BK159" s="83">
        <f t="shared" si="516"/>
        <v>1.8918011059483503E-2</v>
      </c>
      <c r="BL159" s="83">
        <f t="shared" si="516"/>
        <v>0</v>
      </c>
      <c r="BM159" s="83">
        <f t="shared" si="516"/>
        <v>2.2996440433296971E-2</v>
      </c>
      <c r="BN159" s="83">
        <f t="shared" si="516"/>
        <v>1.9550660919360127E-2</v>
      </c>
      <c r="BO159" s="83">
        <f t="shared" si="516"/>
        <v>4.6772114801071534E-3</v>
      </c>
      <c r="BP159" s="83">
        <f t="shared" si="516"/>
        <v>1.0570728136718175E-2</v>
      </c>
      <c r="BQ159" s="83">
        <f t="shared" si="516"/>
        <v>0</v>
      </c>
      <c r="BR159" s="83">
        <f t="shared" si="516"/>
        <v>5.1911216751912449E-3</v>
      </c>
      <c r="BS159" s="83">
        <f t="shared" si="516"/>
        <v>2.6120324744538157E-2</v>
      </c>
      <c r="BT159" s="83">
        <f t="shared" si="516"/>
        <v>2.0973105271835192E-2</v>
      </c>
      <c r="BU159" s="83">
        <f t="shared" si="516"/>
        <v>1.5913443620372919E-2</v>
      </c>
      <c r="BV159" s="83">
        <f t="shared" si="516"/>
        <v>0</v>
      </c>
      <c r="BW159" s="83">
        <f t="shared" si="516"/>
        <v>5.3816603442925229E-2</v>
      </c>
      <c r="BX159" s="83">
        <f t="shared" si="516"/>
        <v>0</v>
      </c>
      <c r="BY159" s="83">
        <f t="shared" si="516"/>
        <v>1.5235811926248281E-2</v>
      </c>
      <c r="BZ159" s="83">
        <f t="shared" si="516"/>
        <v>5.1328342055167618E-3</v>
      </c>
      <c r="CA159" s="83">
        <f t="shared" si="516"/>
        <v>1.5341844734527679E-2</v>
      </c>
      <c r="CB159" s="83">
        <f t="shared" si="516"/>
        <v>1.0199117295770921E-2</v>
      </c>
      <c r="CC159" s="83">
        <f t="shared" si="516"/>
        <v>5.1581452215052077E-3</v>
      </c>
      <c r="CD159" s="83">
        <f t="shared" si="516"/>
        <v>0</v>
      </c>
      <c r="CE159" s="83">
        <f t="shared" si="516"/>
        <v>0</v>
      </c>
      <c r="CF159" s="83">
        <f t="shared" si="516"/>
        <v>0</v>
      </c>
      <c r="CG159" s="83">
        <f t="shared" si="516"/>
        <v>2.061289209657052E-2</v>
      </c>
      <c r="CH159" s="83">
        <f t="shared" si="516"/>
        <v>0</v>
      </c>
      <c r="CI159" s="83">
        <f t="shared" si="516"/>
        <v>0</v>
      </c>
      <c r="CJ159" s="83">
        <f t="shared" si="516"/>
        <v>0</v>
      </c>
      <c r="CK159" s="83">
        <f t="shared" si="516"/>
        <v>0</v>
      </c>
      <c r="CL159" s="83">
        <f t="shared" si="516"/>
        <v>1.5411776334835956E-2</v>
      </c>
      <c r="CM159" s="83">
        <f t="shared" si="516"/>
        <v>2.5569713075160976E-2</v>
      </c>
      <c r="CN159" s="83">
        <f t="shared" si="516"/>
        <v>0</v>
      </c>
      <c r="CO159" s="83">
        <f t="shared" si="516"/>
        <v>0</v>
      </c>
      <c r="CP159" s="83">
        <f t="shared" si="516"/>
        <v>0</v>
      </c>
      <c r="CQ159" s="83">
        <f t="shared" si="516"/>
        <v>1.5502614072995288E-2</v>
      </c>
      <c r="CR159" s="24">
        <f t="shared" si="516"/>
        <v>7.6281843896443156E-3</v>
      </c>
      <c r="CS159" s="24">
        <f t="shared" si="516"/>
        <v>9.705595989396033E-3</v>
      </c>
      <c r="CT159" s="24">
        <f t="shared" si="516"/>
        <v>7.8868506022756399E-3</v>
      </c>
      <c r="CU159" s="24">
        <f t="shared" si="516"/>
        <v>2.1671009703153596E-2</v>
      </c>
      <c r="CV159" s="24">
        <f t="shared" si="516"/>
        <v>1.0218719743640338E-2</v>
      </c>
      <c r="CW159" s="24">
        <f t="shared" si="516"/>
        <v>1.0213349129619837E-2</v>
      </c>
      <c r="CX159" s="24">
        <f t="shared" si="516"/>
        <v>1.8872389473470769E-2</v>
      </c>
      <c r="CY159" s="24">
        <f t="shared" si="516"/>
        <v>5.5351152127111287E-2</v>
      </c>
      <c r="CZ159" s="24">
        <f t="shared" si="516"/>
        <v>1.3677720685528352E-2</v>
      </c>
      <c r="DA159" s="24">
        <f t="shared" si="516"/>
        <v>1.490166516332252E-2</v>
      </c>
      <c r="DB159" s="24">
        <f t="shared" si="516"/>
        <v>0</v>
      </c>
      <c r="DC159" s="26">
        <f t="shared" si="516"/>
        <v>9.804317477039701E-3</v>
      </c>
      <c r="DD159" s="26">
        <f t="shared" si="516"/>
        <v>8.2919807773235241E-3</v>
      </c>
      <c r="DE159" s="26">
        <f t="shared" si="516"/>
        <v>5.7539946319375979E-3</v>
      </c>
      <c r="DF159" s="26">
        <f t="shared" si="516"/>
        <v>3.4860099695043214E-3</v>
      </c>
      <c r="DG159" s="26">
        <f t="shared" si="516"/>
        <v>4.227556315005261E-3</v>
      </c>
      <c r="DH159" s="26">
        <f t="shared" si="516"/>
        <v>7.0951570141356063E-3</v>
      </c>
      <c r="DI159" s="26">
        <f t="shared" si="516"/>
        <v>2.2795470497536056E-3</v>
      </c>
      <c r="DJ159" s="26">
        <f t="shared" si="516"/>
        <v>5.59642135955387E-3</v>
      </c>
      <c r="DK159" s="26">
        <f t="shared" si="516"/>
        <v>1.0275421027030475E-2</v>
      </c>
      <c r="DL159" s="26">
        <f t="shared" si="516"/>
        <v>2.3301524050157131E-3</v>
      </c>
      <c r="DM159" s="26">
        <f t="shared" si="516"/>
        <v>3.6957857174766545E-3</v>
      </c>
      <c r="DN159" s="26">
        <f t="shared" si="516"/>
        <v>1.165760466049323E-2</v>
      </c>
      <c r="DO159" s="26">
        <f t="shared" si="516"/>
        <v>3.2374039129353352E-3</v>
      </c>
      <c r="DP159" s="26">
        <f t="shared" si="516"/>
        <v>6.1318578872519318E-3</v>
      </c>
      <c r="DQ159" s="26">
        <v>2.867439817750627E-2</v>
      </c>
      <c r="DR159" s="26">
        <v>5.4577929790497618E-3</v>
      </c>
      <c r="DS159" s="26">
        <v>3.8744903196922956E-3</v>
      </c>
      <c r="DT159" s="26">
        <v>4.2009743214623443E-3</v>
      </c>
      <c r="DU159" s="26">
        <v>3.3120472431932895E-3</v>
      </c>
      <c r="DV159" s="26">
        <v>4.8369107565853836E-3</v>
      </c>
      <c r="DW159" s="26">
        <f t="shared" si="516"/>
        <v>0.1601002118847869</v>
      </c>
      <c r="DX159" s="26">
        <f t="shared" si="516"/>
        <v>4.0850008088947232E-4</v>
      </c>
      <c r="DY159" s="26">
        <f t="shared" ref="DW159:EQ170" si="517">DY144*DY$157</f>
        <v>0.15138132554315517</v>
      </c>
      <c r="DZ159" s="26">
        <f t="shared" si="517"/>
        <v>0</v>
      </c>
      <c r="EA159" s="26">
        <f t="shared" si="517"/>
        <v>6.7074469698605519E-5</v>
      </c>
      <c r="EB159" s="26">
        <f t="shared" si="517"/>
        <v>3.5655932809212408E-3</v>
      </c>
      <c r="EC159" s="26">
        <f t="shared" si="517"/>
        <v>4.4927887775451274E-3</v>
      </c>
      <c r="ED159" s="26">
        <f t="shared" si="517"/>
        <v>3.9124536819923244E-3</v>
      </c>
      <c r="EE159" s="26">
        <f t="shared" si="517"/>
        <v>3.8497380947616782E-3</v>
      </c>
      <c r="EF159" s="26">
        <f t="shared" si="517"/>
        <v>1.8874088571180687E-2</v>
      </c>
      <c r="EG159" s="26">
        <f t="shared" si="517"/>
        <v>5.3181675651194507E-3</v>
      </c>
      <c r="EH159" s="26">
        <f t="shared" si="517"/>
        <v>4.148638821668129E-3</v>
      </c>
      <c r="EI159" s="26">
        <f t="shared" si="517"/>
        <v>1.3338213126826799E-2</v>
      </c>
      <c r="EJ159" s="26">
        <f t="shared" si="517"/>
        <v>2.6002736606231701E-3</v>
      </c>
      <c r="EK159" s="26">
        <f t="shared" si="517"/>
        <v>3.5538325146501635E-3</v>
      </c>
      <c r="EL159" s="26">
        <f t="shared" si="517"/>
        <v>2.8326469213512851E-3</v>
      </c>
      <c r="EM159" s="26">
        <f t="shared" si="517"/>
        <v>3.0797117383415246E-2</v>
      </c>
      <c r="EN159" s="26">
        <f t="shared" si="517"/>
        <v>2.7973048354123814E-2</v>
      </c>
      <c r="EO159" s="26">
        <f t="shared" si="517"/>
        <v>3.1404178168223364E-2</v>
      </c>
      <c r="EP159" s="26">
        <f t="shared" si="517"/>
        <v>2.7028701053414633E-2</v>
      </c>
      <c r="EQ159" s="26">
        <f t="shared" si="517"/>
        <v>3.1810130741458012E-2</v>
      </c>
      <c r="ER159" s="27">
        <v>2.0704500731294512E-2</v>
      </c>
      <c r="ES159" s="27">
        <v>1.2237847140118326E-2</v>
      </c>
      <c r="ET159" s="27">
        <v>1.6526709163363618E-2</v>
      </c>
      <c r="EU159" s="27">
        <v>3.806875567597081E-2</v>
      </c>
      <c r="EV159" s="27">
        <v>4.7790365153603742E-2</v>
      </c>
      <c r="EW159" s="27">
        <v>1.6509924385656669E-2</v>
      </c>
      <c r="EX159" s="27">
        <v>5.0727047649722478E-3</v>
      </c>
      <c r="EY159" s="27">
        <v>2.8859104717066406E-2</v>
      </c>
      <c r="EZ159" s="27">
        <v>2.5122245254507434E-2</v>
      </c>
      <c r="FA159" s="27">
        <v>6.3074119593220415E-2</v>
      </c>
      <c r="FB159" s="27">
        <v>2.1387074563878603E-2</v>
      </c>
      <c r="FC159" s="27">
        <v>3.3953143695179627E-2</v>
      </c>
      <c r="FD159" s="27">
        <v>2.5538501776077374E-2</v>
      </c>
      <c r="FE159" s="27">
        <v>2.1735761128003697E-2</v>
      </c>
      <c r="FF159" s="27">
        <v>1.7627517468633374E-2</v>
      </c>
      <c r="FG159" s="27">
        <v>2.814045581091185E-2</v>
      </c>
      <c r="FH159" s="27">
        <v>9.308869853989191E-3</v>
      </c>
      <c r="FI159" s="27">
        <v>2.0685349910562947E-2</v>
      </c>
      <c r="FJ159" s="27">
        <v>3.3696893984844906E-2</v>
      </c>
      <c r="FK159" s="27">
        <v>2.6055631175480931E-2</v>
      </c>
      <c r="FL159" s="27">
        <v>4.1658782989445947E-2</v>
      </c>
      <c r="FM159" s="27">
        <v>4.1748241790224579E-2</v>
      </c>
      <c r="FN159" s="27">
        <v>4.2592791926701519E-2</v>
      </c>
      <c r="FO159" s="27">
        <v>5.4416761518288122E-2</v>
      </c>
      <c r="FP159" s="27">
        <v>4.9523606835179639E-2</v>
      </c>
      <c r="FQ159" s="27">
        <v>4.4182024621771412E-2</v>
      </c>
      <c r="FR159" s="27">
        <v>4.4950688348382797E-2</v>
      </c>
      <c r="FS159" s="27">
        <v>7.7943655088478045E-2</v>
      </c>
      <c r="FT159" s="27">
        <v>5.7440003975262319E-2</v>
      </c>
      <c r="FU159" s="27">
        <v>6.770417171634939E-2</v>
      </c>
      <c r="FV159" s="27">
        <f t="shared" ref="FV159:IG162" si="518">FV144*FV$157</f>
        <v>5.965213620036721E-2</v>
      </c>
      <c r="FW159" s="27">
        <f t="shared" si="518"/>
        <v>1.2723811464347951E-2</v>
      </c>
      <c r="FX159" s="27">
        <f t="shared" si="518"/>
        <v>4.2671016258611395E-3</v>
      </c>
      <c r="FY159" s="27">
        <f t="shared" si="518"/>
        <v>1.7804843434817318E-2</v>
      </c>
      <c r="FZ159" s="27">
        <f t="shared" si="518"/>
        <v>1.3116686715481782E-2</v>
      </c>
      <c r="GA159" s="27">
        <f t="shared" si="518"/>
        <v>3.1394220121463458E-2</v>
      </c>
      <c r="GB159" s="27">
        <f t="shared" si="518"/>
        <v>8.9487979376188798E-3</v>
      </c>
      <c r="GC159" s="27">
        <f t="shared" si="518"/>
        <v>1.6823743670328611E-2</v>
      </c>
      <c r="GD159" s="27">
        <f t="shared" si="518"/>
        <v>1.2843257415915956E-2</v>
      </c>
      <c r="GE159" s="27">
        <f t="shared" si="518"/>
        <v>1.6918104231276928E-2</v>
      </c>
      <c r="GF159" s="27">
        <f t="shared" si="518"/>
        <v>1.7068192836933234E-2</v>
      </c>
      <c r="GG159" s="27">
        <f t="shared" si="518"/>
        <v>2.1718819089634363E-2</v>
      </c>
      <c r="GH159" s="27">
        <f t="shared" si="518"/>
        <v>1.2755074619781313E-2</v>
      </c>
      <c r="GI159" s="27">
        <f t="shared" si="518"/>
        <v>1.2902342221540282E-2</v>
      </c>
      <c r="GJ159" s="27">
        <f t="shared" si="518"/>
        <v>8.9515774164951392E-3</v>
      </c>
      <c r="GK159" s="27">
        <f t="shared" si="518"/>
        <v>2.3166640309544372E-2</v>
      </c>
      <c r="GL159" s="27">
        <f t="shared" si="518"/>
        <v>4.5518951428597651E-3</v>
      </c>
      <c r="GM159" s="27">
        <f t="shared" si="518"/>
        <v>2.3394511344263558E-2</v>
      </c>
      <c r="GN159" s="27">
        <f t="shared" si="518"/>
        <v>0</v>
      </c>
      <c r="GO159" s="27">
        <f t="shared" si="518"/>
        <v>1.3514201277630157E-2</v>
      </c>
      <c r="GP159" s="27">
        <f t="shared" si="518"/>
        <v>1.3575872749638382E-2</v>
      </c>
      <c r="GQ159" s="27">
        <f t="shared" si="518"/>
        <v>1.3332929621975464E-2</v>
      </c>
      <c r="GR159" s="27">
        <f t="shared" si="518"/>
        <v>9.0268849428496601E-3</v>
      </c>
      <c r="GS159" s="27">
        <f t="shared" si="518"/>
        <v>8.5406376330078512E-3</v>
      </c>
      <c r="GT159" s="27">
        <f t="shared" si="518"/>
        <v>8.402228732015446E-3</v>
      </c>
      <c r="GU159" s="27">
        <f t="shared" si="518"/>
        <v>1.2792204839197885E-2</v>
      </c>
      <c r="GV159" s="27">
        <f t="shared" si="518"/>
        <v>1.9380433405301573E-2</v>
      </c>
      <c r="GW159" s="27">
        <f t="shared" si="518"/>
        <v>1.3736194841102762E-2</v>
      </c>
      <c r="GX159" s="27">
        <f t="shared" si="518"/>
        <v>1.3303323101159517E-2</v>
      </c>
      <c r="GY159" s="27">
        <f t="shared" si="518"/>
        <v>3.7450069281075998E-2</v>
      </c>
      <c r="GZ159" s="27">
        <f t="shared" si="518"/>
        <v>5.4204850666865048E-2</v>
      </c>
      <c r="HA159" s="27">
        <f t="shared" si="518"/>
        <v>7.424946643362948E-2</v>
      </c>
      <c r="HB159" s="27">
        <f t="shared" si="518"/>
        <v>6.7709834527942409E-2</v>
      </c>
      <c r="HC159" s="27">
        <f t="shared" si="518"/>
        <v>8.2142332091888429E-3</v>
      </c>
      <c r="HD159" s="27">
        <f t="shared" si="518"/>
        <v>2.0570261875661754E-2</v>
      </c>
      <c r="HE159" s="27">
        <f t="shared" si="518"/>
        <v>3.3819186652377181E-2</v>
      </c>
      <c r="HF159" s="27">
        <f t="shared" si="518"/>
        <v>5.1114257159088863E-2</v>
      </c>
      <c r="HG159" s="27">
        <f t="shared" si="518"/>
        <v>3.4526001944013472E-2</v>
      </c>
      <c r="HH159" s="27">
        <f t="shared" si="518"/>
        <v>5.147728964496092E-2</v>
      </c>
      <c r="HI159" s="27">
        <f t="shared" si="518"/>
        <v>7.7943655088478045E-2</v>
      </c>
      <c r="HJ159" s="27">
        <f t="shared" si="518"/>
        <v>5.7440003975262319E-2</v>
      </c>
      <c r="HK159" s="27">
        <f t="shared" si="518"/>
        <v>8.6404668896233241E-3</v>
      </c>
      <c r="HL159" s="27">
        <f t="shared" si="518"/>
        <v>1.2611039990150048E-2</v>
      </c>
      <c r="HM159" s="27">
        <f t="shared" si="518"/>
        <v>1.3995039575761235E-2</v>
      </c>
      <c r="HN159" s="27">
        <f t="shared" si="518"/>
        <v>1.6611876895800574E-2</v>
      </c>
      <c r="HO159" s="27">
        <f t="shared" si="518"/>
        <v>1.2330651969908847E-2</v>
      </c>
      <c r="HP159" s="27">
        <f t="shared" si="518"/>
        <v>1.6575594995184916E-2</v>
      </c>
      <c r="HQ159" s="27">
        <f t="shared" si="518"/>
        <v>2.0709441750787334E-2</v>
      </c>
      <c r="HR159" s="27">
        <f t="shared" si="518"/>
        <v>8.3050013627845205E-3</v>
      </c>
      <c r="HS159" s="27">
        <f t="shared" si="518"/>
        <v>8.3553397724696367E-3</v>
      </c>
      <c r="HT159" s="27">
        <f t="shared" si="518"/>
        <v>2.9339356104404881E-2</v>
      </c>
      <c r="HU159" s="27">
        <f t="shared" si="518"/>
        <v>2.0796627716526225E-2</v>
      </c>
      <c r="HV159" s="27">
        <f t="shared" si="518"/>
        <v>2.8022712941870916E-2</v>
      </c>
      <c r="HW159" s="27">
        <f t="shared" si="518"/>
        <v>1.9316706108401749E-2</v>
      </c>
      <c r="HX159" s="27">
        <f t="shared" si="518"/>
        <v>1.227063882308331E-2</v>
      </c>
      <c r="HY159" s="27">
        <f t="shared" si="518"/>
        <v>2.0605796724622753E-2</v>
      </c>
      <c r="HZ159" s="27">
        <f t="shared" si="518"/>
        <v>4.4950688348382797E-2</v>
      </c>
      <c r="IA159" s="27">
        <f t="shared" si="518"/>
        <v>2.4756068135365582E-2</v>
      </c>
      <c r="IB159" s="27">
        <f t="shared" si="518"/>
        <v>1.6517986012005641E-2</v>
      </c>
      <c r="IC159" s="27">
        <f t="shared" si="518"/>
        <v>2.1500755908700365E-2</v>
      </c>
      <c r="ID159" s="27">
        <f t="shared" si="518"/>
        <v>4.9523606835179639E-2</v>
      </c>
      <c r="IE159" s="27">
        <f t="shared" si="518"/>
        <v>1.6394953231440103E-2</v>
      </c>
      <c r="IF159" s="27">
        <f t="shared" si="518"/>
        <v>3.6783497758141839E-2</v>
      </c>
      <c r="IG159" s="27">
        <f t="shared" si="518"/>
        <v>2.0558313763547678E-2</v>
      </c>
      <c r="IH159" s="27">
        <f t="shared" ref="IH159:KS163" si="519">IH144*IH$157</f>
        <v>3.2603973159453216E-2</v>
      </c>
      <c r="II159" s="27">
        <f t="shared" si="519"/>
        <v>4.4182024621771412E-2</v>
      </c>
      <c r="IJ159" s="27">
        <f t="shared" si="519"/>
        <v>2.4505850116462696E-2</v>
      </c>
      <c r="IK159" s="27">
        <f t="shared" si="519"/>
        <v>2.5216797546039563E-2</v>
      </c>
      <c r="IL159" s="27">
        <f t="shared" si="519"/>
        <v>1.6118031909167919E-2</v>
      </c>
      <c r="IM159" s="27">
        <f t="shared" si="519"/>
        <v>2.0940316020556651E-2</v>
      </c>
      <c r="IN159" s="27">
        <f t="shared" si="519"/>
        <v>3.3123670948596244E-2</v>
      </c>
      <c r="IO159" s="27">
        <f t="shared" si="519"/>
        <v>2.6486152126900257E-2</v>
      </c>
      <c r="IP159" s="27">
        <f t="shared" si="519"/>
        <v>4.9093562415453575E-2</v>
      </c>
      <c r="IQ159" s="27">
        <f t="shared" si="519"/>
        <v>2.0297785293986764E-2</v>
      </c>
      <c r="IR159" s="27">
        <f t="shared" si="519"/>
        <v>2.0640407458783278E-2</v>
      </c>
      <c r="IS159" s="27">
        <f t="shared" si="519"/>
        <v>8.3235736241297625E-3</v>
      </c>
      <c r="IT159" s="27">
        <f t="shared" si="519"/>
        <v>3.7345889628053408E-2</v>
      </c>
      <c r="IU159" s="27">
        <f t="shared" si="519"/>
        <v>3.803961461661335E-2</v>
      </c>
      <c r="IV159" s="27">
        <f t="shared" si="519"/>
        <v>3.3801693698696726E-2</v>
      </c>
      <c r="IW159" s="27">
        <f t="shared" si="519"/>
        <v>3.0429964860928901E-2</v>
      </c>
      <c r="IX159" s="27">
        <f t="shared" si="519"/>
        <v>4.0232530424004001E-2</v>
      </c>
      <c r="IY159" s="27">
        <f t="shared" si="519"/>
        <v>1.6190114103058515E-2</v>
      </c>
      <c r="IZ159" s="27">
        <f t="shared" si="519"/>
        <v>2.4132701866344482E-2</v>
      </c>
      <c r="JA159" s="27">
        <f t="shared" si="519"/>
        <v>4.0840308784756148E-2</v>
      </c>
      <c r="JB159" s="27">
        <f t="shared" si="519"/>
        <v>2.1018177501436985E-2</v>
      </c>
      <c r="JC159" s="27">
        <f t="shared" si="519"/>
        <v>2.4412283930902449E-2</v>
      </c>
      <c r="JD159" s="27">
        <f t="shared" si="519"/>
        <v>1.6068680460425807E-2</v>
      </c>
      <c r="JE159" s="27">
        <f t="shared" si="519"/>
        <v>1.6658995459257739E-2</v>
      </c>
      <c r="JF159" s="27">
        <f t="shared" si="519"/>
        <v>1.6369991694756877E-2</v>
      </c>
      <c r="JG159" s="27">
        <f t="shared" si="519"/>
        <v>2.1452721640960636E-2</v>
      </c>
      <c r="JH159" s="27">
        <f t="shared" si="519"/>
        <v>3.7563916038317033E-2</v>
      </c>
      <c r="JI159" s="27">
        <f t="shared" si="519"/>
        <v>1.6574157620352161E-2</v>
      </c>
      <c r="JJ159" s="27">
        <f t="shared" si="519"/>
        <v>1.6381861292602717E-2</v>
      </c>
      <c r="JK159" s="27">
        <f t="shared" si="519"/>
        <v>0</v>
      </c>
      <c r="JL159" s="27">
        <f t="shared" si="519"/>
        <v>6.9590719249860211E-2</v>
      </c>
      <c r="JM159" s="27">
        <f t="shared" si="519"/>
        <v>0</v>
      </c>
      <c r="JN159" s="27">
        <f t="shared" si="519"/>
        <v>0.12409062415510159</v>
      </c>
      <c r="JO159" s="27">
        <f t="shared" si="519"/>
        <v>6.6264198075807038E-2</v>
      </c>
      <c r="JP159" s="27">
        <f t="shared" si="519"/>
        <v>0</v>
      </c>
      <c r="JQ159" s="27">
        <f t="shared" si="519"/>
        <v>0</v>
      </c>
      <c r="JR159" s="27">
        <f t="shared" si="519"/>
        <v>0</v>
      </c>
      <c r="JS159" s="27">
        <f t="shared" si="519"/>
        <v>0</v>
      </c>
      <c r="JT159" s="27">
        <f t="shared" si="519"/>
        <v>0</v>
      </c>
      <c r="JU159" s="27">
        <f t="shared" si="519"/>
        <v>0</v>
      </c>
      <c r="JV159" s="27">
        <f t="shared" si="519"/>
        <v>0</v>
      </c>
      <c r="JW159" s="27">
        <f t="shared" si="519"/>
        <v>0</v>
      </c>
      <c r="JX159" s="27">
        <f t="shared" si="519"/>
        <v>0</v>
      </c>
      <c r="JY159" s="27">
        <f t="shared" si="519"/>
        <v>0</v>
      </c>
      <c r="JZ159" s="27">
        <f t="shared" si="519"/>
        <v>0</v>
      </c>
      <c r="KA159" s="27">
        <f t="shared" si="519"/>
        <v>0</v>
      </c>
      <c r="KB159" s="27">
        <f t="shared" si="519"/>
        <v>0</v>
      </c>
      <c r="KC159" s="27">
        <f t="shared" si="519"/>
        <v>0</v>
      </c>
      <c r="KD159" s="27">
        <f t="shared" si="519"/>
        <v>0</v>
      </c>
      <c r="KE159" s="27">
        <f t="shared" si="519"/>
        <v>0</v>
      </c>
      <c r="KF159" s="27">
        <f t="shared" si="519"/>
        <v>0</v>
      </c>
      <c r="KG159" s="27">
        <f t="shared" si="519"/>
        <v>6.8584698393869298E-2</v>
      </c>
      <c r="KH159" s="27">
        <f t="shared" si="519"/>
        <v>0.18889123601202154</v>
      </c>
      <c r="KI159" s="27">
        <f t="shared" si="519"/>
        <v>0.23176657776839663</v>
      </c>
      <c r="KJ159" s="27">
        <f t="shared" si="519"/>
        <v>0</v>
      </c>
      <c r="KK159" s="27">
        <f t="shared" si="519"/>
        <v>0.28867294051124875</v>
      </c>
      <c r="KL159" s="27">
        <f t="shared" si="519"/>
        <v>0.13650980394343332</v>
      </c>
      <c r="KM159" s="238">
        <f t="shared" si="519"/>
        <v>6.7903574265857011E-2</v>
      </c>
      <c r="KN159" s="238">
        <f t="shared" si="519"/>
        <v>2.4663837479311741E-2</v>
      </c>
      <c r="KO159" s="239">
        <f t="shared" si="519"/>
        <v>0.11467526557468043</v>
      </c>
      <c r="KP159" s="239">
        <f t="shared" si="519"/>
        <v>0</v>
      </c>
      <c r="KQ159" s="239">
        <f t="shared" si="519"/>
        <v>1.8922812342497302E-2</v>
      </c>
      <c r="KR159" s="239">
        <f t="shared" si="519"/>
        <v>3.7699444386309289E-2</v>
      </c>
      <c r="KS159" s="239">
        <f t="shared" si="519"/>
        <v>5.1469743538646022E-2</v>
      </c>
      <c r="KT159" s="239">
        <f t="shared" ref="KT159:NE162" si="520">KT144*KT$157</f>
        <v>7.9143181646397706E-2</v>
      </c>
      <c r="KU159" s="239">
        <f t="shared" si="520"/>
        <v>5.8670957641438801E-2</v>
      </c>
      <c r="KV159" s="239">
        <f t="shared" si="520"/>
        <v>1.9191931114668288E-2</v>
      </c>
      <c r="KW159" s="239">
        <f t="shared" si="520"/>
        <v>6.3657892832540877E-2</v>
      </c>
      <c r="KX159" s="239">
        <f t="shared" si="520"/>
        <v>3.4381607437299601E-2</v>
      </c>
      <c r="KY159" s="239">
        <f t="shared" si="520"/>
        <v>2.4620799024330748E-2</v>
      </c>
      <c r="KZ159" s="239">
        <f t="shared" si="520"/>
        <v>2.4820737196168653E-2</v>
      </c>
      <c r="LA159" s="239">
        <f t="shared" si="520"/>
        <v>2.9046446392324732E-2</v>
      </c>
      <c r="LB159" s="239">
        <f t="shared" si="520"/>
        <v>5.7751192518270468E-2</v>
      </c>
      <c r="LC159" s="239">
        <f t="shared" si="520"/>
        <v>5.249244826323942E-2</v>
      </c>
      <c r="LD159" s="239">
        <f t="shared" si="520"/>
        <v>6.2676697418912256E-2</v>
      </c>
      <c r="LE159" s="239">
        <f t="shared" si="520"/>
        <v>1.8812309943459268E-2</v>
      </c>
      <c r="LF159" s="239">
        <f t="shared" si="520"/>
        <v>7.2025068486191335E-2</v>
      </c>
      <c r="LG159" s="239">
        <f t="shared" si="520"/>
        <v>1.4038994145751594E-2</v>
      </c>
      <c r="LH159" s="239">
        <f t="shared" si="520"/>
        <v>4.7223938753535068E-3</v>
      </c>
      <c r="LI159" s="239">
        <f t="shared" si="520"/>
        <v>2.0138539957438917E-2</v>
      </c>
      <c r="LJ159" s="239">
        <f t="shared" si="520"/>
        <v>2.1272894278513338E-2</v>
      </c>
      <c r="LK159" s="239">
        <f t="shared" si="520"/>
        <v>2.7229045514860235E-2</v>
      </c>
      <c r="LL159" s="239">
        <f t="shared" si="520"/>
        <v>6.1125099362627763E-2</v>
      </c>
      <c r="LM159" s="240">
        <f t="shared" si="520"/>
        <v>2.6775309942552648E-2</v>
      </c>
      <c r="LN159" s="240">
        <f t="shared" si="520"/>
        <v>1.838904078873374E-2</v>
      </c>
      <c r="LO159" s="240">
        <f t="shared" si="520"/>
        <v>2.1530388819422666E-2</v>
      </c>
      <c r="LP159" s="240">
        <f t="shared" si="520"/>
        <v>1.7694274915723795E-2</v>
      </c>
      <c r="LQ159" s="240">
        <f t="shared" si="520"/>
        <v>1.2879678120143541E-2</v>
      </c>
      <c r="LR159" s="240">
        <f t="shared" si="520"/>
        <v>1.758548784985044E-2</v>
      </c>
      <c r="LS159" s="240">
        <f t="shared" si="520"/>
        <v>1.2728048832963988E-2</v>
      </c>
      <c r="LT159" s="127">
        <f t="shared" si="520"/>
        <v>0</v>
      </c>
      <c r="LU159" s="127">
        <f t="shared" si="520"/>
        <v>1.6311968697646055E-2</v>
      </c>
      <c r="LV159" s="127">
        <f t="shared" si="520"/>
        <v>1.2367597345257787E-2</v>
      </c>
      <c r="LW159" s="127">
        <f t="shared" si="520"/>
        <v>2.9019771168622276E-2</v>
      </c>
      <c r="LX159" s="127">
        <f t="shared" si="520"/>
        <v>8.2078869103794239E-3</v>
      </c>
      <c r="LY159" s="127">
        <f t="shared" si="520"/>
        <v>3.6874370737635248E-2</v>
      </c>
      <c r="LZ159" s="127">
        <f t="shared" si="520"/>
        <v>0</v>
      </c>
      <c r="MA159" s="127">
        <f t="shared" si="520"/>
        <v>1.7021858076120833E-2</v>
      </c>
      <c r="MB159" s="127">
        <f t="shared" si="520"/>
        <v>0</v>
      </c>
      <c r="MC159" s="127">
        <f t="shared" si="520"/>
        <v>8.2764787421058458E-3</v>
      </c>
      <c r="MD159" s="127">
        <f t="shared" si="520"/>
        <v>8.041509258640828E-3</v>
      </c>
      <c r="ME159" s="127">
        <f t="shared" si="520"/>
        <v>0</v>
      </c>
      <c r="MF159" s="127">
        <f t="shared" si="520"/>
        <v>0</v>
      </c>
      <c r="MG159" s="127">
        <f t="shared" si="520"/>
        <v>0</v>
      </c>
      <c r="MH159" s="127">
        <f t="shared" si="520"/>
        <v>1.6672726932625722E-2</v>
      </c>
      <c r="MI159" s="127">
        <f t="shared" si="520"/>
        <v>0</v>
      </c>
      <c r="MJ159" s="127">
        <f t="shared" si="520"/>
        <v>1.2757497740166775E-2</v>
      </c>
      <c r="MK159" s="127">
        <f t="shared" si="520"/>
        <v>0</v>
      </c>
      <c r="ML159" s="127">
        <f t="shared" si="520"/>
        <v>0</v>
      </c>
      <c r="MM159" s="127">
        <f t="shared" si="520"/>
        <v>1.4131015054327106E-2</v>
      </c>
      <c r="MN159" s="127">
        <f t="shared" si="520"/>
        <v>8.5068819090915355E-3</v>
      </c>
      <c r="MO159" s="127">
        <f t="shared" si="520"/>
        <v>1.2880403300661735E-2</v>
      </c>
      <c r="MP159" s="127">
        <f t="shared" si="520"/>
        <v>0</v>
      </c>
      <c r="MQ159" s="127">
        <f t="shared" si="520"/>
        <v>0</v>
      </c>
      <c r="MR159" s="127">
        <f t="shared" si="520"/>
        <v>0</v>
      </c>
      <c r="MS159" s="127">
        <f t="shared" si="520"/>
        <v>0</v>
      </c>
      <c r="MT159" s="127">
        <f t="shared" si="520"/>
        <v>0</v>
      </c>
      <c r="MU159" s="127">
        <f t="shared" si="520"/>
        <v>1.8810231090265944E-2</v>
      </c>
      <c r="MV159" s="127">
        <f t="shared" si="520"/>
        <v>9.4427765457526375E-3</v>
      </c>
      <c r="MW159" s="127">
        <f t="shared" si="520"/>
        <v>0</v>
      </c>
      <c r="MX159" s="127">
        <f t="shared" si="520"/>
        <v>0</v>
      </c>
      <c r="MY159" s="127">
        <f t="shared" si="520"/>
        <v>9.5502366231163226E-3</v>
      </c>
      <c r="MZ159" s="127">
        <f t="shared" si="520"/>
        <v>1.4197454406630346E-2</v>
      </c>
      <c r="NA159" s="127">
        <f t="shared" si="520"/>
        <v>0</v>
      </c>
      <c r="NB159" s="127">
        <f t="shared" si="520"/>
        <v>0</v>
      </c>
      <c r="NC159" s="127">
        <f t="shared" si="520"/>
        <v>0</v>
      </c>
      <c r="ND159" s="127">
        <f t="shared" si="520"/>
        <v>4.239742487883196E-3</v>
      </c>
      <c r="NE159" s="127">
        <f t="shared" si="520"/>
        <v>3.37411630472862E-2</v>
      </c>
    </row>
    <row r="160" spans="1:369" s="38" customFormat="1">
      <c r="A160" s="24" t="s">
        <v>211</v>
      </c>
      <c r="B160" s="24">
        <f t="shared" si="516"/>
        <v>7.8269585023262339E-2</v>
      </c>
      <c r="C160" s="24">
        <f t="shared" si="516"/>
        <v>6.3875840752182389E-2</v>
      </c>
      <c r="D160" s="24">
        <f t="shared" si="516"/>
        <v>0.17979181271649011</v>
      </c>
      <c r="E160" s="24">
        <f t="shared" si="516"/>
        <v>0.13894044130325264</v>
      </c>
      <c r="F160" s="24">
        <f t="shared" si="516"/>
        <v>0.15137867297290208</v>
      </c>
      <c r="G160" s="24">
        <f t="shared" si="516"/>
        <v>0.16174684829264893</v>
      </c>
      <c r="H160" s="24">
        <f t="shared" si="516"/>
        <v>0.1536952700894213</v>
      </c>
      <c r="I160" s="24">
        <f t="shared" si="516"/>
        <v>0.1730474327241863</v>
      </c>
      <c r="J160" s="24">
        <f t="shared" si="516"/>
        <v>0.1803322511327218</v>
      </c>
      <c r="K160" s="24">
        <f t="shared" si="516"/>
        <v>0.14130426207261765</v>
      </c>
      <c r="L160" s="24">
        <f t="shared" si="516"/>
        <v>0.14824355259693656</v>
      </c>
      <c r="M160" s="24">
        <f t="shared" si="516"/>
        <v>6.4076561858240552E-2</v>
      </c>
      <c r="N160" s="24">
        <f t="shared" si="516"/>
        <v>6.0154261530988233E-2</v>
      </c>
      <c r="O160" s="24">
        <f t="shared" si="516"/>
        <v>0.14613713055597896</v>
      </c>
      <c r="P160" s="24">
        <f t="shared" si="516"/>
        <v>0.10862263306760563</v>
      </c>
      <c r="Q160" s="24">
        <f t="shared" si="516"/>
        <v>0.13478259469161838</v>
      </c>
      <c r="R160" s="24">
        <f t="shared" si="516"/>
        <v>0.10226414123859084</v>
      </c>
      <c r="S160" s="24">
        <f t="shared" si="516"/>
        <v>0.10452564326970404</v>
      </c>
      <c r="T160" s="24">
        <f t="shared" si="516"/>
        <v>7.9983329600697137E-2</v>
      </c>
      <c r="U160" s="24">
        <f t="shared" si="516"/>
        <v>8.3664869715351309E-2</v>
      </c>
      <c r="V160" s="24">
        <f t="shared" si="516"/>
        <v>6.8506917048895291E-2</v>
      </c>
      <c r="W160" s="24">
        <f t="shared" si="516"/>
        <v>8.8242958228949536E-2</v>
      </c>
      <c r="X160" s="24">
        <f t="shared" si="516"/>
        <v>6.6926004558720192E-2</v>
      </c>
      <c r="Y160" s="24">
        <f t="shared" si="516"/>
        <v>6.5624750739576396E-2</v>
      </c>
      <c r="Z160" s="24">
        <f t="shared" si="516"/>
        <v>7.0592582943785551E-2</v>
      </c>
      <c r="AA160" s="24">
        <f t="shared" si="516"/>
        <v>6.8876797083416846E-2</v>
      </c>
      <c r="AB160" s="24">
        <f t="shared" si="516"/>
        <v>0.12481407267412577</v>
      </c>
      <c r="AC160" s="24">
        <f t="shared" si="516"/>
        <v>8.527019842083032E-2</v>
      </c>
      <c r="AD160" s="24">
        <f t="shared" si="516"/>
        <v>6.416502108822747E-2</v>
      </c>
      <c r="AE160" s="24">
        <f t="shared" si="516"/>
        <v>6.7224839671400305E-2</v>
      </c>
      <c r="AF160" s="24">
        <f t="shared" si="516"/>
        <v>7.6003379129637658E-2</v>
      </c>
      <c r="AG160" s="24">
        <f t="shared" si="516"/>
        <v>7.9494214035304725E-2</v>
      </c>
      <c r="AH160" s="24">
        <f t="shared" si="516"/>
        <v>7.1255294882706322E-2</v>
      </c>
      <c r="AI160" s="24">
        <f t="shared" si="516"/>
        <v>7.6308064588189201E-2</v>
      </c>
      <c r="AJ160" s="24">
        <f t="shared" si="516"/>
        <v>8.7530561705029764E-2</v>
      </c>
      <c r="AK160" s="24">
        <f t="shared" si="516"/>
        <v>8.730526777426395E-2</v>
      </c>
      <c r="AL160" s="24">
        <f t="shared" si="516"/>
        <v>0.10621995675666963</v>
      </c>
      <c r="AM160" s="24">
        <f t="shared" si="516"/>
        <v>6.3941574831508627E-2</v>
      </c>
      <c r="AN160" s="24">
        <f t="shared" si="516"/>
        <v>6.9623479399009078E-2</v>
      </c>
      <c r="AO160" s="24">
        <f t="shared" si="516"/>
        <v>4.8787101154760322E-2</v>
      </c>
      <c r="AP160" s="24">
        <f t="shared" si="516"/>
        <v>7.0000318853027904E-2</v>
      </c>
      <c r="AQ160" s="24">
        <f t="shared" si="516"/>
        <v>0.10789704837589681</v>
      </c>
      <c r="AR160" s="24">
        <f t="shared" si="516"/>
        <v>7.9208107960342097E-2</v>
      </c>
      <c r="AS160" s="24">
        <f t="shared" si="516"/>
        <v>0.14688982010317622</v>
      </c>
      <c r="AT160" s="24">
        <f t="shared" si="516"/>
        <v>0.12029556589329105</v>
      </c>
      <c r="AU160" s="24">
        <f t="shared" si="516"/>
        <v>0.12884699718272727</v>
      </c>
      <c r="AV160" s="24">
        <f t="shared" si="516"/>
        <v>2.9697259260646456E-2</v>
      </c>
      <c r="AW160" s="24">
        <f t="shared" si="516"/>
        <v>1.458613628484616E-2</v>
      </c>
      <c r="AX160" s="83">
        <f t="shared" si="516"/>
        <v>0</v>
      </c>
      <c r="AY160" s="83">
        <f t="shared" si="516"/>
        <v>9.5709641235442594E-2</v>
      </c>
      <c r="AZ160" s="83">
        <f t="shared" si="516"/>
        <v>6.5805020432116973E-2</v>
      </c>
      <c r="BA160" s="83">
        <f t="shared" si="516"/>
        <v>7.6716486298327183E-2</v>
      </c>
      <c r="BB160" s="83">
        <f t="shared" si="516"/>
        <v>9.9934525518851777E-2</v>
      </c>
      <c r="BC160" s="83">
        <f t="shared" si="516"/>
        <v>0.109883115887776</v>
      </c>
      <c r="BD160" s="83">
        <f t="shared" si="516"/>
        <v>0.11479677827122428</v>
      </c>
      <c r="BE160" s="83">
        <f t="shared" si="516"/>
        <v>9.6147491964409179E-2</v>
      </c>
      <c r="BF160" s="83">
        <f t="shared" si="516"/>
        <v>8.461739039824441E-2</v>
      </c>
      <c r="BG160" s="83">
        <f t="shared" si="516"/>
        <v>3.3888079718529487E-2</v>
      </c>
      <c r="BH160" s="83">
        <f t="shared" si="516"/>
        <v>0.11286708774335649</v>
      </c>
      <c r="BI160" s="83">
        <f t="shared" si="516"/>
        <v>0.11770952624279095</v>
      </c>
      <c r="BJ160" s="83">
        <f t="shared" si="516"/>
        <v>2.0102212988936701E-2</v>
      </c>
      <c r="BK160" s="83">
        <f t="shared" si="516"/>
        <v>2.8461101901934866E-2</v>
      </c>
      <c r="BL160" s="83">
        <f t="shared" si="516"/>
        <v>1.6859968776574905E-2</v>
      </c>
      <c r="BM160" s="83">
        <f t="shared" si="516"/>
        <v>3.459687345016857E-3</v>
      </c>
      <c r="BN160" s="83">
        <f t="shared" si="516"/>
        <v>1.4706444322463458E-2</v>
      </c>
      <c r="BO160" s="83">
        <f t="shared" si="516"/>
        <v>1.4073212256158147E-2</v>
      </c>
      <c r="BP160" s="83">
        <f t="shared" si="516"/>
        <v>3.9757690400277185E-2</v>
      </c>
      <c r="BQ160" s="83">
        <f t="shared" si="516"/>
        <v>3.1920039432161332E-2</v>
      </c>
      <c r="BR160" s="83">
        <f t="shared" si="516"/>
        <v>1.9524389022504692E-2</v>
      </c>
      <c r="BS160" s="83">
        <f t="shared" si="516"/>
        <v>3.1437267773168444E-2</v>
      </c>
      <c r="BT160" s="83">
        <f t="shared" si="516"/>
        <v>7.0993974474688387E-2</v>
      </c>
      <c r="BU160" s="83">
        <f t="shared" si="516"/>
        <v>6.3842390064655391E-2</v>
      </c>
      <c r="BV160" s="83">
        <f t="shared" si="516"/>
        <v>3.9971310097275115E-2</v>
      </c>
      <c r="BW160" s="83">
        <f t="shared" si="516"/>
        <v>7.6915899789868528E-2</v>
      </c>
      <c r="BX160" s="83">
        <f t="shared" si="516"/>
        <v>7.6252380957359187E-2</v>
      </c>
      <c r="BY160" s="83">
        <f t="shared" si="516"/>
        <v>6.1123831594941565E-2</v>
      </c>
      <c r="BZ160" s="83">
        <f t="shared" si="516"/>
        <v>7.7220653328520586E-2</v>
      </c>
      <c r="CA160" s="83">
        <f t="shared" si="516"/>
        <v>6.9242872040848086E-2</v>
      </c>
      <c r="CB160" s="83">
        <f t="shared" si="516"/>
        <v>9.2064049149355218E-2</v>
      </c>
      <c r="CC160" s="83">
        <f t="shared" si="516"/>
        <v>5.8201082679610522E-2</v>
      </c>
      <c r="CD160" s="83">
        <f t="shared" si="516"/>
        <v>9.8408167244076389E-2</v>
      </c>
      <c r="CE160" s="83">
        <f t="shared" si="516"/>
        <v>6.8075912332818775E-2</v>
      </c>
      <c r="CF160" s="83">
        <f t="shared" si="516"/>
        <v>6.1733812308613689E-2</v>
      </c>
      <c r="CG160" s="83">
        <f t="shared" si="516"/>
        <v>4.2640065508894216E-2</v>
      </c>
      <c r="CH160" s="83">
        <f t="shared" si="516"/>
        <v>8.2401164820630382E-2</v>
      </c>
      <c r="CI160" s="83">
        <f t="shared" si="516"/>
        <v>8.5015282162735781E-2</v>
      </c>
      <c r="CJ160" s="83">
        <f t="shared" si="516"/>
        <v>4.6516453786510648E-2</v>
      </c>
      <c r="CK160" s="83">
        <f t="shared" si="516"/>
        <v>8.5359616350093037E-2</v>
      </c>
      <c r="CL160" s="83">
        <f t="shared" si="516"/>
        <v>3.8643609289968871E-2</v>
      </c>
      <c r="CM160" s="83">
        <f t="shared" si="516"/>
        <v>4.2315041885845457E-2</v>
      </c>
      <c r="CN160" s="83">
        <f t="shared" si="516"/>
        <v>5.0258427796055404E-2</v>
      </c>
      <c r="CO160" s="83">
        <f t="shared" si="516"/>
        <v>3.5396659594682869E-2</v>
      </c>
      <c r="CP160" s="83">
        <f t="shared" si="516"/>
        <v>2.7640771381362506E-2</v>
      </c>
      <c r="CQ160" s="83">
        <f t="shared" si="516"/>
        <v>3.8871376549624678E-2</v>
      </c>
      <c r="CR160" s="24">
        <f t="shared" si="516"/>
        <v>2.527777696827254E-2</v>
      </c>
      <c r="CS160" s="24">
        <f t="shared" si="516"/>
        <v>6.1840561015873777E-2</v>
      </c>
      <c r="CT160" s="24">
        <f t="shared" si="516"/>
        <v>5.8081935710406894E-2</v>
      </c>
      <c r="CU160" s="24">
        <f t="shared" si="516"/>
        <v>4.9714463921094139E-2</v>
      </c>
      <c r="CV160" s="24">
        <f t="shared" si="516"/>
        <v>4.8557938073162901E-2</v>
      </c>
      <c r="CW160" s="24">
        <f t="shared" si="516"/>
        <v>5.5655014097885286E-2</v>
      </c>
      <c r="CX160" s="24">
        <f t="shared" si="516"/>
        <v>6.5550393028057596E-2</v>
      </c>
      <c r="CY160" s="24">
        <f t="shared" si="516"/>
        <v>8.6417162399905267E-2</v>
      </c>
      <c r="CZ160" s="24">
        <f t="shared" si="516"/>
        <v>7.8685948306130446E-2</v>
      </c>
      <c r="DA160" s="24">
        <f t="shared" si="516"/>
        <v>4.4765791891487654E-2</v>
      </c>
      <c r="DB160" s="24">
        <f t="shared" si="516"/>
        <v>6.7285764436310777E-2</v>
      </c>
      <c r="DC160" s="26">
        <f t="shared" si="516"/>
        <v>0.23218319804962162</v>
      </c>
      <c r="DD160" s="26">
        <f t="shared" si="516"/>
        <v>0.57216272556717629</v>
      </c>
      <c r="DE160" s="26">
        <f t="shared" si="516"/>
        <v>0.48973017134604807</v>
      </c>
      <c r="DF160" s="26">
        <f t="shared" si="516"/>
        <v>0.23047870211691776</v>
      </c>
      <c r="DG160" s="26">
        <f t="shared" si="516"/>
        <v>0.22798299162618138</v>
      </c>
      <c r="DH160" s="26">
        <f t="shared" si="516"/>
        <v>0.28998093537555375</v>
      </c>
      <c r="DI160" s="26">
        <f t="shared" si="516"/>
        <v>0.35268801577570075</v>
      </c>
      <c r="DJ160" s="26">
        <f t="shared" si="516"/>
        <v>0.33778951291857506</v>
      </c>
      <c r="DK160" s="26">
        <f t="shared" si="516"/>
        <v>0.34532467369697367</v>
      </c>
      <c r="DL160" s="26">
        <f t="shared" si="516"/>
        <v>0.35176602832140824</v>
      </c>
      <c r="DM160" s="26">
        <f t="shared" si="516"/>
        <v>0.48164190275109653</v>
      </c>
      <c r="DN160" s="26">
        <f t="shared" si="516"/>
        <v>0.27567616996609584</v>
      </c>
      <c r="DO160" s="26">
        <f t="shared" si="516"/>
        <v>0.23555648814966171</v>
      </c>
      <c r="DP160" s="26">
        <f t="shared" si="516"/>
        <v>0.22121272358023766</v>
      </c>
      <c r="DQ160" s="26">
        <v>0.34929824254610548</v>
      </c>
      <c r="DR160" s="26">
        <v>0.38814323454826732</v>
      </c>
      <c r="DS160" s="26">
        <v>0.55878133819956655</v>
      </c>
      <c r="DT160" s="26">
        <v>0.41030151590227243</v>
      </c>
      <c r="DU160" s="26">
        <v>0.33489812143682063</v>
      </c>
      <c r="DV160" s="26">
        <v>0.32233381503387876</v>
      </c>
      <c r="DW160" s="26">
        <f t="shared" si="517"/>
        <v>0.16849530628362286</v>
      </c>
      <c r="DX160" s="26">
        <f t="shared" si="517"/>
        <v>8.7206885729591191E-2</v>
      </c>
      <c r="DY160" s="26">
        <f t="shared" si="517"/>
        <v>8.0251439565678553E-2</v>
      </c>
      <c r="DZ160" s="26">
        <f t="shared" si="517"/>
        <v>9.9549630321188853E-2</v>
      </c>
      <c r="EA160" s="26">
        <f t="shared" si="517"/>
        <v>0.17628565409942037</v>
      </c>
      <c r="EB160" s="26">
        <f t="shared" si="517"/>
        <v>4.3972606941649305E-2</v>
      </c>
      <c r="EC160" s="26">
        <f t="shared" si="517"/>
        <v>3.0306589165460186E-2</v>
      </c>
      <c r="ED160" s="26">
        <f t="shared" si="517"/>
        <v>3.5125625323578338E-2</v>
      </c>
      <c r="EE160" s="26">
        <f t="shared" si="517"/>
        <v>0.11790643247781217</v>
      </c>
      <c r="EF160" s="26">
        <f t="shared" si="517"/>
        <v>4.2434998962780066E-2</v>
      </c>
      <c r="EG160" s="26">
        <f t="shared" si="517"/>
        <v>0.12015194551358263</v>
      </c>
      <c r="EH160" s="26">
        <f t="shared" si="517"/>
        <v>7.7830442683811382E-2</v>
      </c>
      <c r="EI160" s="26">
        <f t="shared" si="517"/>
        <v>7.2926837519015672E-2</v>
      </c>
      <c r="EJ160" s="26">
        <f t="shared" si="517"/>
        <v>0.12803527021670102</v>
      </c>
      <c r="EK160" s="26">
        <f t="shared" si="517"/>
        <v>9.6145462862224432E-2</v>
      </c>
      <c r="EL160" s="26">
        <f t="shared" si="517"/>
        <v>0.1079344097016806</v>
      </c>
      <c r="EM160" s="26">
        <f t="shared" si="517"/>
        <v>7.3846058728708822E-2</v>
      </c>
      <c r="EN160" s="26">
        <f t="shared" si="517"/>
        <v>9.0776395959573625E-2</v>
      </c>
      <c r="EO160" s="26">
        <f t="shared" si="517"/>
        <v>0.11229666497635667</v>
      </c>
      <c r="EP160" s="26">
        <f t="shared" si="517"/>
        <v>0.11108726720698708</v>
      </c>
      <c r="EQ160" s="26">
        <f t="shared" si="517"/>
        <v>0.10332959900200507</v>
      </c>
      <c r="ER160" s="27">
        <v>3.1148776860803154E-2</v>
      </c>
      <c r="ES160" s="27">
        <v>3.9890856518167095E-2</v>
      </c>
      <c r="ET160" s="27">
        <v>2.4863520383996147E-2</v>
      </c>
      <c r="EU160" s="27">
        <v>1.7897605804841663E-2</v>
      </c>
      <c r="EV160" s="27">
        <v>2.614471369091604E-2</v>
      </c>
      <c r="EW160" s="27">
        <v>3.415261934391129E-2</v>
      </c>
      <c r="EX160" s="27">
        <v>0.18732118696398423</v>
      </c>
      <c r="EY160" s="27">
        <v>3.7214509536597315E-2</v>
      </c>
      <c r="EZ160" s="27">
        <v>2.8346271971155745E-2</v>
      </c>
      <c r="FA160" s="27">
        <v>0.16131559481089672</v>
      </c>
      <c r="FB160" s="27">
        <v>2.2522970022748928E-2</v>
      </c>
      <c r="FC160" s="27">
        <v>4.4695549369114636E-2</v>
      </c>
      <c r="FD160" s="27">
        <v>7.364075642555562E-2</v>
      </c>
      <c r="FE160" s="27">
        <v>7.1940552469137761E-2</v>
      </c>
      <c r="FF160" s="27">
        <v>7.9558876888605953E-2</v>
      </c>
      <c r="FG160" s="27">
        <v>3.527980019864747E-3</v>
      </c>
      <c r="FH160" s="27">
        <v>5.9519890535059461E-2</v>
      </c>
      <c r="FI160" s="27">
        <v>5.2903941366351737E-2</v>
      </c>
      <c r="FJ160" s="27">
        <v>8.871645007052946E-2</v>
      </c>
      <c r="FK160" s="27">
        <v>0.14373060833230533</v>
      </c>
      <c r="FL160" s="27">
        <v>2.1935667677527713E-2</v>
      </c>
      <c r="FM160" s="27">
        <v>1.5701980510558988E-2</v>
      </c>
      <c r="FN160" s="27">
        <v>1.9223550311427771E-2</v>
      </c>
      <c r="FO160" s="27">
        <v>2.2041117993789185E-2</v>
      </c>
      <c r="FP160" s="27">
        <v>9.9340705267980223E-2</v>
      </c>
      <c r="FQ160" s="27">
        <v>6.6469413779291997E-2</v>
      </c>
      <c r="FR160" s="27">
        <v>8.9143134096491231E-2</v>
      </c>
      <c r="FS160" s="27">
        <v>0.20846563655788489</v>
      </c>
      <c r="FT160" s="27">
        <v>0.14291762948430783</v>
      </c>
      <c r="FU160" s="27">
        <v>0.10864766276447954</v>
      </c>
      <c r="FV160" s="27">
        <f t="shared" si="518"/>
        <v>9.6153580181671857E-3</v>
      </c>
      <c r="FW160" s="27">
        <f t="shared" si="518"/>
        <v>9.5711355049208063E-3</v>
      </c>
      <c r="FX160" s="27">
        <f t="shared" si="518"/>
        <v>2.8888283349638597E-2</v>
      </c>
      <c r="FY160" s="27">
        <f t="shared" si="518"/>
        <v>1.0044901028832705E-2</v>
      </c>
      <c r="FZ160" s="27">
        <f t="shared" si="518"/>
        <v>6.5777767026930891E-3</v>
      </c>
      <c r="GA160" s="27">
        <f t="shared" si="518"/>
        <v>2.0241800907519619E-2</v>
      </c>
      <c r="GB160" s="27">
        <f t="shared" si="518"/>
        <v>1.6828714789412242E-2</v>
      </c>
      <c r="GC160" s="27">
        <f t="shared" si="518"/>
        <v>2.2146593332895328E-2</v>
      </c>
      <c r="GD160" s="27">
        <f t="shared" si="518"/>
        <v>1.2881313894215278E-2</v>
      </c>
      <c r="GE160" s="27">
        <f t="shared" si="518"/>
        <v>4.7723161178248291E-2</v>
      </c>
      <c r="GF160" s="27">
        <f t="shared" si="518"/>
        <v>2.2468383559223242E-2</v>
      </c>
      <c r="GG160" s="27">
        <f t="shared" si="518"/>
        <v>2.9407286485907326E-2</v>
      </c>
      <c r="GH160" s="27">
        <f t="shared" si="518"/>
        <v>3.1982174498412473E-2</v>
      </c>
      <c r="GI160" s="27">
        <f t="shared" si="518"/>
        <v>2.5881147553779564E-2</v>
      </c>
      <c r="GJ160" s="27">
        <f t="shared" si="518"/>
        <v>1.0100365052892723E-2</v>
      </c>
      <c r="GK160" s="27">
        <f t="shared" si="518"/>
        <v>1.7426464877894402E-2</v>
      </c>
      <c r="GL160" s="27">
        <f t="shared" si="518"/>
        <v>6.8480746258423614E-3</v>
      </c>
      <c r="GM160" s="27">
        <f t="shared" si="518"/>
        <v>6.335234843656036E-2</v>
      </c>
      <c r="GN160" s="27">
        <f t="shared" si="518"/>
        <v>3.7347060142493636E-2</v>
      </c>
      <c r="GO160" s="27">
        <f t="shared" si="518"/>
        <v>4.7439860517675715E-2</v>
      </c>
      <c r="GP160" s="27">
        <f t="shared" si="518"/>
        <v>3.4040250189819876E-2</v>
      </c>
      <c r="GQ160" s="27">
        <f t="shared" si="518"/>
        <v>3.343109267928242E-3</v>
      </c>
      <c r="GR160" s="27">
        <f t="shared" si="518"/>
        <v>1.6975561768073355E-2</v>
      </c>
      <c r="GS160" s="27">
        <f t="shared" si="518"/>
        <v>2.89100637343183E-2</v>
      </c>
      <c r="GT160" s="27">
        <f t="shared" si="518"/>
        <v>3.7922066023750187E-2</v>
      </c>
      <c r="GU160" s="27">
        <f t="shared" si="518"/>
        <v>1.924516506170048E-2</v>
      </c>
      <c r="GV160" s="27">
        <f t="shared" si="518"/>
        <v>0.12756095957389552</v>
      </c>
      <c r="GW160" s="27">
        <f t="shared" si="518"/>
        <v>2.0665345838323624E-2</v>
      </c>
      <c r="GX160" s="27">
        <f t="shared" si="518"/>
        <v>3.3356857055951913E-3</v>
      </c>
      <c r="GY160" s="27">
        <f t="shared" si="518"/>
        <v>1.7606737216782319E-2</v>
      </c>
      <c r="GZ160" s="27">
        <f t="shared" si="518"/>
        <v>7.2138793660371944E-2</v>
      </c>
      <c r="HA160" s="27">
        <f t="shared" si="518"/>
        <v>0.23326469039881317</v>
      </c>
      <c r="HB160" s="27">
        <f t="shared" si="518"/>
        <v>0.1086567501106306</v>
      </c>
      <c r="HC160" s="27">
        <f t="shared" si="518"/>
        <v>2.4715719604761016E-2</v>
      </c>
      <c r="HD160" s="27">
        <f t="shared" si="518"/>
        <v>2.4757457538294891E-2</v>
      </c>
      <c r="HE160" s="27">
        <f t="shared" si="518"/>
        <v>5.0879096884307522E-2</v>
      </c>
      <c r="HF160" s="27">
        <f t="shared" si="518"/>
        <v>8.6510896240961963E-2</v>
      </c>
      <c r="HG160" s="27">
        <f t="shared" si="518"/>
        <v>0.12011694203309156</v>
      </c>
      <c r="HH160" s="27">
        <f t="shared" si="518"/>
        <v>0.11939396914690779</v>
      </c>
      <c r="HI160" s="27">
        <f t="shared" si="518"/>
        <v>0.20846563655788489</v>
      </c>
      <c r="HJ160" s="27">
        <f t="shared" si="518"/>
        <v>0.14291762948430783</v>
      </c>
      <c r="HK160" s="27">
        <f t="shared" si="518"/>
        <v>0.12674127193197823</v>
      </c>
      <c r="HL160" s="27">
        <f t="shared" si="518"/>
        <v>2.2134714654052437E-2</v>
      </c>
      <c r="HM160" s="27">
        <f t="shared" si="518"/>
        <v>2.4563890672268041E-2</v>
      </c>
      <c r="HN160" s="27">
        <f t="shared" si="518"/>
        <v>3.1239563162003828E-2</v>
      </c>
      <c r="HO160" s="27">
        <f t="shared" si="518"/>
        <v>3.0917973805438984E-2</v>
      </c>
      <c r="HP160" s="27">
        <f t="shared" si="518"/>
        <v>2.4937066415693245E-2</v>
      </c>
      <c r="HQ160" s="27">
        <f t="shared" si="518"/>
        <v>2.1809347246052636E-2</v>
      </c>
      <c r="HR160" s="27">
        <f t="shared" si="518"/>
        <v>2.4988830944088845E-2</v>
      </c>
      <c r="HS160" s="27">
        <f t="shared" si="518"/>
        <v>6.2850734134215075E-3</v>
      </c>
      <c r="HT160" s="27">
        <f t="shared" si="518"/>
        <v>4.7292256562073497E-2</v>
      </c>
      <c r="HU160" s="27">
        <f t="shared" si="518"/>
        <v>6.883222899861198E-2</v>
      </c>
      <c r="HV160" s="27">
        <f t="shared" si="518"/>
        <v>5.9724715350589035E-2</v>
      </c>
      <c r="HW160" s="27">
        <f t="shared" si="518"/>
        <v>1.8163072852647691E-2</v>
      </c>
      <c r="HX160" s="27">
        <f t="shared" si="518"/>
        <v>2.4613997094974173E-2</v>
      </c>
      <c r="HY160" s="27">
        <f t="shared" si="518"/>
        <v>5.2700479636060331E-2</v>
      </c>
      <c r="HZ160" s="27">
        <f t="shared" si="518"/>
        <v>8.9143134096491231E-2</v>
      </c>
      <c r="IA160" s="27">
        <f t="shared" si="518"/>
        <v>4.965884808055638E-2</v>
      </c>
      <c r="IB160" s="27">
        <f t="shared" si="518"/>
        <v>3.4169295716834504E-2</v>
      </c>
      <c r="IC160" s="27">
        <f t="shared" si="518"/>
        <v>1.9408019256212109E-2</v>
      </c>
      <c r="ID160" s="27">
        <f t="shared" si="518"/>
        <v>9.9340705267980223E-2</v>
      </c>
      <c r="IE160" s="27">
        <f t="shared" si="518"/>
        <v>3.3914788692857564E-2</v>
      </c>
      <c r="IF160" s="27">
        <f t="shared" si="518"/>
        <v>5.5338739083740124E-2</v>
      </c>
      <c r="IG160" s="27">
        <f t="shared" si="518"/>
        <v>2.7835961983787402E-2</v>
      </c>
      <c r="IH160" s="27">
        <f t="shared" si="519"/>
        <v>6.1313594197444254E-2</v>
      </c>
      <c r="II160" s="27">
        <f t="shared" si="519"/>
        <v>6.6469413779291997E-2</v>
      </c>
      <c r="IJ160" s="27">
        <f t="shared" si="519"/>
        <v>6.7590777617661468E-2</v>
      </c>
      <c r="IK160" s="27">
        <f t="shared" si="519"/>
        <v>6.0067356818903808E-2</v>
      </c>
      <c r="IL160" s="27">
        <f t="shared" si="519"/>
        <v>1.2124344022822194E-2</v>
      </c>
      <c r="IM160" s="27">
        <f t="shared" si="519"/>
        <v>7.2458160234996863E-2</v>
      </c>
      <c r="IN160" s="27">
        <f t="shared" si="519"/>
        <v>2.1801820229970008E-2</v>
      </c>
      <c r="IO160" s="27">
        <f t="shared" si="519"/>
        <v>6.6411586318774973E-2</v>
      </c>
      <c r="IP160" s="27">
        <f t="shared" si="519"/>
        <v>0.12925246406312227</v>
      </c>
      <c r="IQ160" s="27">
        <f t="shared" si="519"/>
        <v>1.2214758387006131E-2</v>
      </c>
      <c r="IR160" s="27">
        <f t="shared" si="519"/>
        <v>1.8631411245128817E-2</v>
      </c>
      <c r="IS160" s="27">
        <f t="shared" si="519"/>
        <v>2.8175301928380143E-2</v>
      </c>
      <c r="IT160" s="27">
        <f t="shared" si="519"/>
        <v>8.1155860593171772E-2</v>
      </c>
      <c r="IU160" s="27">
        <f t="shared" si="519"/>
        <v>9.5380829104216441E-2</v>
      </c>
      <c r="IV160" s="27">
        <f t="shared" si="519"/>
        <v>4.1317883508247923E-2</v>
      </c>
      <c r="IW160" s="27">
        <f t="shared" si="519"/>
        <v>8.8290385803366941E-2</v>
      </c>
      <c r="IX160" s="27">
        <f t="shared" si="519"/>
        <v>0.22193459961283554</v>
      </c>
      <c r="IY160" s="27">
        <f t="shared" si="519"/>
        <v>3.3491056117532579E-2</v>
      </c>
      <c r="IZ160" s="27">
        <f t="shared" si="519"/>
        <v>2.7229736975021467E-2</v>
      </c>
      <c r="JA160" s="27">
        <f t="shared" si="519"/>
        <v>0.12595607339841505</v>
      </c>
      <c r="JB160" s="27">
        <f t="shared" si="519"/>
        <v>6.3241372444539073E-3</v>
      </c>
      <c r="JC160" s="27">
        <f t="shared" si="519"/>
        <v>0</v>
      </c>
      <c r="JD160" s="27">
        <f t="shared" si="519"/>
        <v>2.1152636329149484E-2</v>
      </c>
      <c r="JE160" s="27">
        <f t="shared" si="519"/>
        <v>2.1929720578269172E-2</v>
      </c>
      <c r="JF160" s="27">
        <f t="shared" si="519"/>
        <v>3.3863152971174794E-2</v>
      </c>
      <c r="JG160" s="27">
        <f t="shared" si="519"/>
        <v>2.9046990473770459E-2</v>
      </c>
      <c r="JH160" s="27">
        <f t="shared" si="519"/>
        <v>3.7675223497885518E-2</v>
      </c>
      <c r="JI160" s="27">
        <f t="shared" si="519"/>
        <v>3.1168629955889504E-3</v>
      </c>
      <c r="JJ160" s="27">
        <f t="shared" si="519"/>
        <v>2.7726305365394201E-2</v>
      </c>
      <c r="JK160" s="27">
        <f t="shared" si="519"/>
        <v>0</v>
      </c>
      <c r="JL160" s="27">
        <f t="shared" si="519"/>
        <v>4.6189142789366554E-2</v>
      </c>
      <c r="JM160" s="27">
        <f t="shared" si="519"/>
        <v>1.5932210958282903E-2</v>
      </c>
      <c r="JN160" s="27">
        <f t="shared" si="519"/>
        <v>4.0448955006093468E-2</v>
      </c>
      <c r="JO160" s="27">
        <f t="shared" si="519"/>
        <v>6.3137521295017124E-2</v>
      </c>
      <c r="JP160" s="27">
        <f t="shared" si="519"/>
        <v>0</v>
      </c>
      <c r="JQ160" s="27">
        <f t="shared" si="519"/>
        <v>0</v>
      </c>
      <c r="JR160" s="27">
        <f t="shared" si="519"/>
        <v>0</v>
      </c>
      <c r="JS160" s="27">
        <f t="shared" si="519"/>
        <v>0</v>
      </c>
      <c r="JT160" s="27">
        <f t="shared" si="519"/>
        <v>0</v>
      </c>
      <c r="JU160" s="27">
        <f t="shared" si="519"/>
        <v>0</v>
      </c>
      <c r="JV160" s="27">
        <f t="shared" si="519"/>
        <v>0</v>
      </c>
      <c r="JW160" s="27">
        <f t="shared" si="519"/>
        <v>0</v>
      </c>
      <c r="JX160" s="27">
        <f t="shared" si="519"/>
        <v>0</v>
      </c>
      <c r="JY160" s="27">
        <f t="shared" si="519"/>
        <v>0</v>
      </c>
      <c r="JZ160" s="27">
        <f t="shared" si="519"/>
        <v>0</v>
      </c>
      <c r="KA160" s="27">
        <f t="shared" si="519"/>
        <v>0</v>
      </c>
      <c r="KB160" s="27">
        <f t="shared" si="519"/>
        <v>0</v>
      </c>
      <c r="KC160" s="27">
        <f t="shared" si="519"/>
        <v>0</v>
      </c>
      <c r="KD160" s="27">
        <f t="shared" si="519"/>
        <v>0.15710600550044354</v>
      </c>
      <c r="KE160" s="27">
        <f t="shared" si="519"/>
        <v>4.679162575163797E-2</v>
      </c>
      <c r="KF160" s="27">
        <f t="shared" si="519"/>
        <v>0</v>
      </c>
      <c r="KG160" s="27">
        <f t="shared" si="519"/>
        <v>0.12252849147140614</v>
      </c>
      <c r="KH160" s="27">
        <f t="shared" si="519"/>
        <v>0.13547945756147123</v>
      </c>
      <c r="KI160" s="27">
        <f t="shared" si="519"/>
        <v>0.18091887042337426</v>
      </c>
      <c r="KJ160" s="27">
        <f t="shared" si="519"/>
        <v>4.5081085330058938E-2</v>
      </c>
      <c r="KK160" s="27">
        <f t="shared" si="519"/>
        <v>9.4411409115442074E-2</v>
      </c>
      <c r="KL160" s="27">
        <f t="shared" si="519"/>
        <v>0.15402859060200585</v>
      </c>
      <c r="KM160" s="238">
        <f t="shared" si="519"/>
        <v>3.1924116860935658E-2</v>
      </c>
      <c r="KN160" s="238">
        <f t="shared" si="519"/>
        <v>4.3289610159423002E-2</v>
      </c>
      <c r="KO160" s="239">
        <f t="shared" si="519"/>
        <v>8.6261299057553531E-2</v>
      </c>
      <c r="KP160" s="239">
        <f t="shared" si="519"/>
        <v>9.6569421035723052E-2</v>
      </c>
      <c r="KQ160" s="239">
        <f t="shared" si="519"/>
        <v>9.252205679218789E-2</v>
      </c>
      <c r="KR160" s="239">
        <f t="shared" si="519"/>
        <v>0.15597100792552948</v>
      </c>
      <c r="KS160" s="239">
        <f t="shared" si="519"/>
        <v>0.15838646736296869</v>
      </c>
      <c r="KT160" s="239">
        <f t="shared" si="520"/>
        <v>0.12957241331330779</v>
      </c>
      <c r="KU160" s="239">
        <f t="shared" si="520"/>
        <v>9.9300614172651763E-2</v>
      </c>
      <c r="KV160" s="239">
        <f t="shared" si="520"/>
        <v>0.20211239638374598</v>
      </c>
      <c r="KW160" s="239">
        <f t="shared" si="520"/>
        <v>0.23574099920857888</v>
      </c>
      <c r="KX160" s="239">
        <f t="shared" si="520"/>
        <v>0.19581693406454576</v>
      </c>
      <c r="KY160" s="239">
        <f t="shared" si="520"/>
        <v>0.19631534514895438</v>
      </c>
      <c r="KZ160" s="239">
        <f t="shared" si="520"/>
        <v>0.21658027710844402</v>
      </c>
      <c r="LA160" s="239">
        <f t="shared" si="520"/>
        <v>0.20756917169003705</v>
      </c>
      <c r="LB160" s="239">
        <f t="shared" si="520"/>
        <v>3.2581303804598304E-2</v>
      </c>
      <c r="LC160" s="239">
        <f t="shared" si="520"/>
        <v>0.18666105963791393</v>
      </c>
      <c r="LD160" s="239">
        <f t="shared" si="520"/>
        <v>0.16320050769208733</v>
      </c>
      <c r="LE160" s="239">
        <f t="shared" si="520"/>
        <v>0.30424736446932765</v>
      </c>
      <c r="LF160" s="239">
        <f t="shared" si="520"/>
        <v>5.4178867092154442E-2</v>
      </c>
      <c r="LG160" s="239">
        <f t="shared" si="520"/>
        <v>0</v>
      </c>
      <c r="LH160" s="239">
        <f t="shared" si="520"/>
        <v>3.5522902720826179E-2</v>
      </c>
      <c r="LI160" s="239">
        <f t="shared" si="520"/>
        <v>0.25374005635118413</v>
      </c>
      <c r="LJ160" s="239">
        <f t="shared" si="520"/>
        <v>0.72008760449967024</v>
      </c>
      <c r="LK160" s="239">
        <f t="shared" si="520"/>
        <v>0.28013113523741817</v>
      </c>
      <c r="LL160" s="239">
        <f t="shared" si="520"/>
        <v>0.10383473422434497</v>
      </c>
      <c r="LM160" s="240">
        <f t="shared" si="520"/>
        <v>1.0070493435260815E-2</v>
      </c>
      <c r="LN160" s="240">
        <f t="shared" si="520"/>
        <v>2.7665295369653769E-2</v>
      </c>
      <c r="LO160" s="240">
        <f t="shared" si="520"/>
        <v>2.9152151852856446E-2</v>
      </c>
      <c r="LP160" s="240">
        <f t="shared" si="520"/>
        <v>3.3275073148137144E-2</v>
      </c>
      <c r="LQ160" s="240">
        <f t="shared" si="520"/>
        <v>4.1982988184787406E-2</v>
      </c>
      <c r="LR160" s="240">
        <f t="shared" si="520"/>
        <v>1.6535246494600826E-2</v>
      </c>
      <c r="LS160" s="240">
        <f t="shared" si="520"/>
        <v>7.0211701621211473E-2</v>
      </c>
      <c r="LT160" s="127">
        <f t="shared" si="520"/>
        <v>9.5327994213125957E-3</v>
      </c>
      <c r="LU160" s="127">
        <f t="shared" si="520"/>
        <v>5.8283581156056488E-2</v>
      </c>
      <c r="LV160" s="127">
        <f t="shared" si="520"/>
        <v>0</v>
      </c>
      <c r="LW160" s="127">
        <f t="shared" si="520"/>
        <v>1.8710846394793243E-2</v>
      </c>
      <c r="LX160" s="127">
        <f t="shared" si="520"/>
        <v>2.7783702329913368E-2</v>
      </c>
      <c r="LY160" s="127">
        <f t="shared" si="520"/>
        <v>3.0819695810095932E-2</v>
      </c>
      <c r="LZ160" s="127">
        <f t="shared" si="520"/>
        <v>1.275964123053339E-2</v>
      </c>
      <c r="MA160" s="127">
        <f t="shared" si="520"/>
        <v>1.2804222276365839E-2</v>
      </c>
      <c r="MB160" s="127">
        <f t="shared" si="520"/>
        <v>2.5188822530617449E-2</v>
      </c>
      <c r="MC160" s="127">
        <f t="shared" si="520"/>
        <v>2.1790133340303209E-2</v>
      </c>
      <c r="MD160" s="127">
        <f t="shared" si="520"/>
        <v>9.0735046248743116E-3</v>
      </c>
      <c r="ME160" s="127">
        <f t="shared" si="520"/>
        <v>3.9882577664697751E-2</v>
      </c>
      <c r="MF160" s="127">
        <f t="shared" si="520"/>
        <v>3.3392125124976871E-2</v>
      </c>
      <c r="MG160" s="127">
        <f t="shared" si="520"/>
        <v>2.1417852772063439E-2</v>
      </c>
      <c r="MH160" s="127">
        <f t="shared" si="520"/>
        <v>3.1353995057973996E-2</v>
      </c>
      <c r="MI160" s="127">
        <f t="shared" si="520"/>
        <v>6.9395808539190987E-2</v>
      </c>
      <c r="MJ160" s="127">
        <f t="shared" si="520"/>
        <v>3.1988250249539662E-3</v>
      </c>
      <c r="MK160" s="127">
        <f t="shared" si="520"/>
        <v>9.7770543593757413E-3</v>
      </c>
      <c r="ML160" s="127">
        <f t="shared" si="520"/>
        <v>0.16396685139898121</v>
      </c>
      <c r="MM160" s="127">
        <f t="shared" si="520"/>
        <v>0.14881531717159899</v>
      </c>
      <c r="MN160" s="127">
        <f t="shared" si="520"/>
        <v>2.5596267189093247E-2</v>
      </c>
      <c r="MO160" s="127">
        <f t="shared" si="520"/>
        <v>1.614821230966481E-2</v>
      </c>
      <c r="MP160" s="127">
        <f t="shared" si="520"/>
        <v>1.2485535188031648E-2</v>
      </c>
      <c r="MQ160" s="127">
        <f t="shared" si="520"/>
        <v>0</v>
      </c>
      <c r="MR160" s="127">
        <f t="shared" si="520"/>
        <v>1.0129778151227262E-2</v>
      </c>
      <c r="MS160" s="127">
        <f t="shared" si="520"/>
        <v>1.7517260193399269E-2</v>
      </c>
      <c r="MT160" s="127">
        <f t="shared" si="520"/>
        <v>2.5014447840996597E-2</v>
      </c>
      <c r="MU160" s="127">
        <f t="shared" si="520"/>
        <v>1.7686845560022188E-2</v>
      </c>
      <c r="MV160" s="127">
        <f t="shared" si="520"/>
        <v>1.0654601506237982E-2</v>
      </c>
      <c r="MW160" s="127">
        <f t="shared" si="520"/>
        <v>1.4014657330833048E-2</v>
      </c>
      <c r="MX160" s="127">
        <f t="shared" si="520"/>
        <v>2.1000552778025001E-2</v>
      </c>
      <c r="MY160" s="127">
        <f t="shared" si="520"/>
        <v>1.7959753859923266E-2</v>
      </c>
      <c r="MZ160" s="127">
        <f t="shared" si="520"/>
        <v>1.4239523571643108E-2</v>
      </c>
      <c r="NA160" s="127">
        <f t="shared" si="520"/>
        <v>3.1248592529431272E-3</v>
      </c>
      <c r="NB160" s="127">
        <f t="shared" si="520"/>
        <v>6.3921102618635798E-3</v>
      </c>
      <c r="NC160" s="127">
        <f t="shared" si="520"/>
        <v>9.360281150817034E-3</v>
      </c>
      <c r="ND160" s="127">
        <f t="shared" si="520"/>
        <v>1.2756916422788152E-2</v>
      </c>
      <c r="NE160" s="127">
        <f t="shared" si="520"/>
        <v>2.5380857341692188E-2</v>
      </c>
    </row>
    <row r="161" spans="1:369" s="38" customFormat="1">
      <c r="A161" s="24" t="s">
        <v>212</v>
      </c>
      <c r="B161" s="24">
        <f t="shared" si="516"/>
        <v>11.270869401046619</v>
      </c>
      <c r="C161" s="24">
        <f t="shared" si="516"/>
        <v>11.420721249737886</v>
      </c>
      <c r="D161" s="24">
        <f t="shared" si="516"/>
        <v>10.296571035356671</v>
      </c>
      <c r="E161" s="24">
        <f t="shared" si="516"/>
        <v>11.596755185154713</v>
      </c>
      <c r="F161" s="24">
        <f t="shared" si="516"/>
        <v>9.5569988281961606</v>
      </c>
      <c r="G161" s="24">
        <f t="shared" si="516"/>
        <v>9.9650858175982258</v>
      </c>
      <c r="H161" s="24">
        <f t="shared" si="516"/>
        <v>10.307346040168959</v>
      </c>
      <c r="I161" s="24">
        <f t="shared" si="516"/>
        <v>10.625723215797505</v>
      </c>
      <c r="J161" s="24">
        <f t="shared" si="516"/>
        <v>10.208241991498102</v>
      </c>
      <c r="K161" s="24">
        <f t="shared" si="516"/>
        <v>10.079132358482255</v>
      </c>
      <c r="L161" s="24">
        <f t="shared" si="516"/>
        <v>10.203546011013739</v>
      </c>
      <c r="M161" s="24">
        <f t="shared" si="516"/>
        <v>11.272028764399955</v>
      </c>
      <c r="N161" s="24">
        <f t="shared" si="516"/>
        <v>11.147560007400639</v>
      </c>
      <c r="O161" s="24">
        <f t="shared" si="516"/>
        <v>9.9233136555816106</v>
      </c>
      <c r="P161" s="24">
        <f t="shared" si="516"/>
        <v>9.3030320162125388</v>
      </c>
      <c r="Q161" s="24">
        <f t="shared" ref="Q161:DP164" si="521">Q146*Q$157</f>
        <v>10.45560020094856</v>
      </c>
      <c r="R161" s="24">
        <f t="shared" si="521"/>
        <v>10.860270750698964</v>
      </c>
      <c r="S161" s="24">
        <f t="shared" si="521"/>
        <v>11.022707704574881</v>
      </c>
      <c r="T161" s="24">
        <f t="shared" si="521"/>
        <v>9.6143122837070596</v>
      </c>
      <c r="U161" s="24">
        <f t="shared" si="521"/>
        <v>8.2790280120925281</v>
      </c>
      <c r="V161" s="24">
        <f t="shared" si="521"/>
        <v>5.8772467275498741</v>
      </c>
      <c r="W161" s="24">
        <f t="shared" si="521"/>
        <v>6.2449344024663818</v>
      </c>
      <c r="X161" s="24">
        <f t="shared" si="521"/>
        <v>6.3524899240204471</v>
      </c>
      <c r="Y161" s="24">
        <f t="shared" si="521"/>
        <v>6.1359696456199435</v>
      </c>
      <c r="Z161" s="24">
        <f t="shared" si="521"/>
        <v>5.8413171687700611</v>
      </c>
      <c r="AA161" s="24">
        <f t="shared" si="521"/>
        <v>5.647637180402775</v>
      </c>
      <c r="AB161" s="24">
        <f t="shared" si="521"/>
        <v>10.349933991623438</v>
      </c>
      <c r="AC161" s="24">
        <f t="shared" si="521"/>
        <v>8.3204711961436182</v>
      </c>
      <c r="AD161" s="24">
        <f t="shared" si="521"/>
        <v>5.1889609023295513</v>
      </c>
      <c r="AE161" s="24">
        <f t="shared" si="521"/>
        <v>6.0998223510290748</v>
      </c>
      <c r="AF161" s="24">
        <f t="shared" si="521"/>
        <v>6.1174241007149623</v>
      </c>
      <c r="AG161" s="24">
        <f t="shared" si="521"/>
        <v>5.382037408752554</v>
      </c>
      <c r="AH161" s="24">
        <f t="shared" si="521"/>
        <v>5.9049123539604409</v>
      </c>
      <c r="AI161" s="24">
        <f t="shared" si="521"/>
        <v>5.5370443077857914</v>
      </c>
      <c r="AJ161" s="24">
        <f t="shared" si="521"/>
        <v>11.265676412747405</v>
      </c>
      <c r="AK161" s="24">
        <f t="shared" si="521"/>
        <v>11.399038911715158</v>
      </c>
      <c r="AL161" s="24">
        <f t="shared" si="521"/>
        <v>7.8438593826372527</v>
      </c>
      <c r="AM161" s="24">
        <f t="shared" si="521"/>
        <v>11.326571785781114</v>
      </c>
      <c r="AN161" s="24">
        <f t="shared" si="521"/>
        <v>9.4563886140505851</v>
      </c>
      <c r="AO161" s="24">
        <f t="shared" si="521"/>
        <v>8.4113324819270243</v>
      </c>
      <c r="AP161" s="24">
        <f t="shared" si="521"/>
        <v>7.0566521576049839</v>
      </c>
      <c r="AQ161" s="24">
        <f t="shared" si="521"/>
        <v>10.875319634062624</v>
      </c>
      <c r="AR161" s="24">
        <f t="shared" si="521"/>
        <v>11.174306231138273</v>
      </c>
      <c r="AS161" s="24">
        <f t="shared" si="521"/>
        <v>10.867260655505525</v>
      </c>
      <c r="AT161" s="24">
        <f t="shared" si="521"/>
        <v>9.1658207881758784</v>
      </c>
      <c r="AU161" s="24">
        <f t="shared" si="521"/>
        <v>9.3365295628582743</v>
      </c>
      <c r="AV161" s="24">
        <f t="shared" si="521"/>
        <v>10.607701311557619</v>
      </c>
      <c r="AW161" s="24">
        <f t="shared" si="521"/>
        <v>3.623051080925177</v>
      </c>
      <c r="AX161" s="83">
        <f t="shared" si="521"/>
        <v>4.5838286252202591</v>
      </c>
      <c r="AY161" s="83">
        <f t="shared" si="521"/>
        <v>4.6828637914903499</v>
      </c>
      <c r="AZ161" s="83">
        <f t="shared" si="521"/>
        <v>4.6620732090390238</v>
      </c>
      <c r="BA161" s="83">
        <f t="shared" si="521"/>
        <v>4.5116759805865332</v>
      </c>
      <c r="BB161" s="83">
        <f t="shared" si="521"/>
        <v>4.588608776844092</v>
      </c>
      <c r="BC161" s="83">
        <f t="shared" si="521"/>
        <v>4.6926557475810311</v>
      </c>
      <c r="BD161" s="83">
        <f t="shared" si="521"/>
        <v>4.599696699771826</v>
      </c>
      <c r="BE161" s="83">
        <f t="shared" si="521"/>
        <v>4.5867926751345562</v>
      </c>
      <c r="BF161" s="83">
        <f t="shared" si="521"/>
        <v>4.8086557963408207</v>
      </c>
      <c r="BG161" s="83">
        <f t="shared" si="521"/>
        <v>4.8313912194551678</v>
      </c>
      <c r="BH161" s="83">
        <f t="shared" si="521"/>
        <v>4.9290820627398002</v>
      </c>
      <c r="BI161" s="83">
        <f t="shared" si="521"/>
        <v>4.9345796293987636</v>
      </c>
      <c r="BJ161" s="83">
        <f t="shared" si="521"/>
        <v>16.648511928163344</v>
      </c>
      <c r="BK161" s="83">
        <f t="shared" si="521"/>
        <v>13.255712676133658</v>
      </c>
      <c r="BL161" s="83">
        <f t="shared" si="521"/>
        <v>16.007121576071654</v>
      </c>
      <c r="BM161" s="83">
        <f t="shared" si="521"/>
        <v>15.407109872315926</v>
      </c>
      <c r="BN161" s="83">
        <f t="shared" si="521"/>
        <v>11.05511066421378</v>
      </c>
      <c r="BO161" s="83">
        <f t="shared" si="521"/>
        <v>14.911608934917956</v>
      </c>
      <c r="BP161" s="83">
        <f t="shared" si="521"/>
        <v>5.1761401226294348</v>
      </c>
      <c r="BQ161" s="83">
        <f t="shared" si="521"/>
        <v>4.7117757279704522</v>
      </c>
      <c r="BR161" s="83">
        <f t="shared" si="521"/>
        <v>7.5110602231051455</v>
      </c>
      <c r="BS161" s="83">
        <f t="shared" si="521"/>
        <v>4.940645591597141</v>
      </c>
      <c r="BT161" s="83">
        <f t="shared" si="521"/>
        <v>4.3007290047733102</v>
      </c>
      <c r="BU161" s="83">
        <f t="shared" si="521"/>
        <v>4.2290304179395264</v>
      </c>
      <c r="BV161" s="83">
        <f t="shared" si="521"/>
        <v>5.0348702709403073</v>
      </c>
      <c r="BW161" s="83">
        <f t="shared" si="521"/>
        <v>3.7673226985120882</v>
      </c>
      <c r="BX161" s="83">
        <f t="shared" si="521"/>
        <v>5.2101262211620423</v>
      </c>
      <c r="BY161" s="83">
        <f t="shared" si="521"/>
        <v>5.4270272894250544</v>
      </c>
      <c r="BZ161" s="83">
        <f t="shared" si="521"/>
        <v>4.6502088472557848</v>
      </c>
      <c r="CA161" s="83">
        <f t="shared" si="521"/>
        <v>4.8184226252420101</v>
      </c>
      <c r="CB161" s="83">
        <f t="shared" si="521"/>
        <v>4.8679678636252728</v>
      </c>
      <c r="CC161" s="83">
        <f t="shared" si="521"/>
        <v>5.1974434483399001</v>
      </c>
      <c r="CD161" s="83">
        <f t="shared" si="521"/>
        <v>5.0788924481563829</v>
      </c>
      <c r="CE161" s="83">
        <f t="shared" si="521"/>
        <v>6.1681588268396634</v>
      </c>
      <c r="CF161" s="83">
        <f t="shared" si="521"/>
        <v>4.6651284485085043</v>
      </c>
      <c r="CG161" s="83">
        <f t="shared" si="521"/>
        <v>4.5548103073336002</v>
      </c>
      <c r="CH161" s="83">
        <f t="shared" si="521"/>
        <v>6.6531222554957612</v>
      </c>
      <c r="CI161" s="83">
        <f t="shared" si="521"/>
        <v>6.9018103966127411</v>
      </c>
      <c r="CJ161" s="83">
        <f t="shared" si="521"/>
        <v>4.9237519201240989</v>
      </c>
      <c r="CK161" s="83">
        <f t="shared" si="521"/>
        <v>4.8189217877428776</v>
      </c>
      <c r="CL161" s="83">
        <f t="shared" si="521"/>
        <v>5.2672118759732021</v>
      </c>
      <c r="CM161" s="83">
        <f t="shared" si="521"/>
        <v>5.243305902524261</v>
      </c>
      <c r="CN161" s="83">
        <f t="shared" si="521"/>
        <v>5.4239414135822965</v>
      </c>
      <c r="CO161" s="83">
        <f t="shared" si="521"/>
        <v>4.3902423200862355</v>
      </c>
      <c r="CP161" s="83">
        <f t="shared" si="521"/>
        <v>4.5933805822881437</v>
      </c>
      <c r="CQ161" s="83">
        <f t="shared" si="521"/>
        <v>4.5126534369531708</v>
      </c>
      <c r="CR161" s="24">
        <f t="shared" si="521"/>
        <v>8.8641559390573406</v>
      </c>
      <c r="CS161" s="24">
        <f t="shared" si="521"/>
        <v>6.6335438389132895</v>
      </c>
      <c r="CT161" s="24">
        <f t="shared" si="521"/>
        <v>5.8874861255859168</v>
      </c>
      <c r="CU161" s="24">
        <f t="shared" si="521"/>
        <v>6.3648871900463817</v>
      </c>
      <c r="CV161" s="24">
        <f t="shared" si="521"/>
        <v>8.0206090887025212</v>
      </c>
      <c r="CW161" s="24">
        <f t="shared" si="521"/>
        <v>6.1958501142301934</v>
      </c>
      <c r="CX161" s="24">
        <f t="shared" si="521"/>
        <v>8.2302655415595734</v>
      </c>
      <c r="CY161" s="24">
        <f t="shared" si="521"/>
        <v>7.7310685867348568</v>
      </c>
      <c r="CZ161" s="24">
        <f t="shared" si="521"/>
        <v>8.0071371490650183</v>
      </c>
      <c r="DA161" s="24">
        <f t="shared" si="521"/>
        <v>11.230069092309828</v>
      </c>
      <c r="DB161" s="24">
        <f t="shared" si="521"/>
        <v>6.8520480651104201</v>
      </c>
      <c r="DC161" s="26">
        <f t="shared" si="521"/>
        <v>6.6975938514208639</v>
      </c>
      <c r="DD161" s="26">
        <f t="shared" si="521"/>
        <v>6.2950101448843707</v>
      </c>
      <c r="DE161" s="26">
        <f t="shared" si="521"/>
        <v>6.2998144984365734</v>
      </c>
      <c r="DF161" s="26">
        <f t="shared" si="521"/>
        <v>6.6105208556069384</v>
      </c>
      <c r="DG161" s="26">
        <f t="shared" si="521"/>
        <v>6.7557758218775845</v>
      </c>
      <c r="DH161" s="26">
        <f t="shared" si="521"/>
        <v>7.5048780890867892</v>
      </c>
      <c r="DI161" s="26">
        <f t="shared" si="521"/>
        <v>7.8765015270590997</v>
      </c>
      <c r="DJ161" s="26">
        <f t="shared" si="521"/>
        <v>8.1876926768674636</v>
      </c>
      <c r="DK161" s="26">
        <f t="shared" si="521"/>
        <v>8.1547591083281912</v>
      </c>
      <c r="DL161" s="26">
        <f t="shared" si="521"/>
        <v>8.0058986296865484</v>
      </c>
      <c r="DM161" s="26">
        <f t="shared" si="521"/>
        <v>6.9419668873932041</v>
      </c>
      <c r="DN161" s="26">
        <f t="shared" si="521"/>
        <v>7.3010478694229617</v>
      </c>
      <c r="DO161" s="26">
        <f t="shared" si="521"/>
        <v>6.381211371189595</v>
      </c>
      <c r="DP161" s="26">
        <f t="shared" si="521"/>
        <v>6.4073122881299636</v>
      </c>
      <c r="DQ161" s="26">
        <v>7.344151391986947</v>
      </c>
      <c r="DR161" s="26">
        <v>7.9236011507876727</v>
      </c>
      <c r="DS161" s="26">
        <v>7.5868279609161196</v>
      </c>
      <c r="DT161" s="26">
        <v>7.9911367783318834</v>
      </c>
      <c r="DU161" s="26">
        <v>7.8384928194084633</v>
      </c>
      <c r="DV161" s="26">
        <v>7.7355910200191129</v>
      </c>
      <c r="DW161" s="26">
        <f t="shared" si="517"/>
        <v>4.3131837150869874</v>
      </c>
      <c r="DX161" s="26">
        <f t="shared" si="517"/>
        <v>5.2656845483945292</v>
      </c>
      <c r="DY161" s="26">
        <f t="shared" si="517"/>
        <v>5.2593932459001103</v>
      </c>
      <c r="DZ161" s="26">
        <f t="shared" si="517"/>
        <v>5.374901480274298</v>
      </c>
      <c r="EA161" s="26">
        <f t="shared" si="517"/>
        <v>2.6678383381442727</v>
      </c>
      <c r="EB161" s="26">
        <f t="shared" si="517"/>
        <v>10.675851880710441</v>
      </c>
      <c r="EC161" s="26">
        <f t="shared" si="517"/>
        <v>10.086117260986075</v>
      </c>
      <c r="ED161" s="26">
        <f t="shared" si="517"/>
        <v>11.116794879682734</v>
      </c>
      <c r="EE161" s="26">
        <f t="shared" si="517"/>
        <v>8.7311302818347425</v>
      </c>
      <c r="EF161" s="26">
        <f t="shared" si="517"/>
        <v>11.1881093023086</v>
      </c>
      <c r="EG161" s="26">
        <f t="shared" si="517"/>
        <v>9.7910571964335826</v>
      </c>
      <c r="EH161" s="26">
        <f t="shared" si="517"/>
        <v>5.3942930386743297</v>
      </c>
      <c r="EI161" s="26">
        <f t="shared" si="517"/>
        <v>5.3952101744580059</v>
      </c>
      <c r="EJ161" s="26">
        <f t="shared" si="517"/>
        <v>6.8525644858983439</v>
      </c>
      <c r="EK161" s="26">
        <f t="shared" si="517"/>
        <v>5.8160782202503203</v>
      </c>
      <c r="EL161" s="26">
        <f t="shared" si="517"/>
        <v>6.3990347727541419</v>
      </c>
      <c r="EM161" s="26">
        <f t="shared" si="517"/>
        <v>7.4417034348694928</v>
      </c>
      <c r="EN161" s="26">
        <f t="shared" si="517"/>
        <v>7.7911933234973958</v>
      </c>
      <c r="EO161" s="26">
        <f t="shared" si="517"/>
        <v>7.7908323987930252</v>
      </c>
      <c r="EP161" s="26">
        <f t="shared" si="517"/>
        <v>7.3827113268610933</v>
      </c>
      <c r="EQ161" s="26">
        <f t="shared" si="517"/>
        <v>8.6866310349942921</v>
      </c>
      <c r="ER161" s="27">
        <v>20.906162081061474</v>
      </c>
      <c r="ES161" s="27">
        <v>22.213977853641438</v>
      </c>
      <c r="ET161" s="27">
        <v>20.830383527835632</v>
      </c>
      <c r="EU161" s="27">
        <v>10.872529590066319</v>
      </c>
      <c r="EV161" s="27">
        <v>17.910081483332036</v>
      </c>
      <c r="EW161" s="27">
        <v>21.381992384780688</v>
      </c>
      <c r="EX161" s="27">
        <v>13.728097049789572</v>
      </c>
      <c r="EY161" s="27">
        <v>21.095009235419521</v>
      </c>
      <c r="EZ161" s="27">
        <v>20.16579578427816</v>
      </c>
      <c r="FA161" s="27">
        <v>20.292891677302208</v>
      </c>
      <c r="FB161" s="27">
        <v>18.608627603035213</v>
      </c>
      <c r="FC161" s="27">
        <v>19.668046139824035</v>
      </c>
      <c r="FD161" s="27">
        <v>18.885967529589493</v>
      </c>
      <c r="FE161" s="27">
        <v>17.482663608264819</v>
      </c>
      <c r="FF161" s="27">
        <v>16.437469864243507</v>
      </c>
      <c r="FG161" s="27">
        <v>12.477791636940831</v>
      </c>
      <c r="FH161" s="27">
        <v>13.357974428605186</v>
      </c>
      <c r="FI161" s="27">
        <v>20.579665544554612</v>
      </c>
      <c r="FJ161" s="27">
        <v>19.67969664346629</v>
      </c>
      <c r="FK161" s="27">
        <v>17.56417355090419</v>
      </c>
      <c r="FL161" s="27">
        <v>20.111739284694426</v>
      </c>
      <c r="FM161" s="27">
        <v>20.291458585908774</v>
      </c>
      <c r="FN161" s="27">
        <v>19.76454260914112</v>
      </c>
      <c r="FO161" s="27">
        <v>18.943082782014063</v>
      </c>
      <c r="FP161" s="27">
        <v>21.266250835099264</v>
      </c>
      <c r="FQ161" s="27">
        <v>22.848638149693965</v>
      </c>
      <c r="FR161" s="27">
        <v>21.674976960458203</v>
      </c>
      <c r="FS161" s="27">
        <v>17.318816169465006</v>
      </c>
      <c r="FT161" s="27">
        <v>16.976654313090755</v>
      </c>
      <c r="FU161" s="27">
        <v>15.527028785903804</v>
      </c>
      <c r="FV161" s="27">
        <f t="shared" si="518"/>
        <v>19.154273185648361</v>
      </c>
      <c r="FW161" s="27">
        <f t="shared" si="518"/>
        <v>19.85716752621223</v>
      </c>
      <c r="FX161" s="27">
        <f t="shared" si="518"/>
        <v>19.570774510923904</v>
      </c>
      <c r="FY161" s="27">
        <f t="shared" si="518"/>
        <v>16.642167600437588</v>
      </c>
      <c r="FZ161" s="27">
        <f t="shared" si="518"/>
        <v>17.834705925128784</v>
      </c>
      <c r="GA161" s="27">
        <f t="shared" si="518"/>
        <v>15.313262363824336</v>
      </c>
      <c r="GB161" s="27">
        <f t="shared" si="518"/>
        <v>15.661063425594968</v>
      </c>
      <c r="GC161" s="27">
        <f t="shared" si="518"/>
        <v>20.256798849737667</v>
      </c>
      <c r="GD161" s="27">
        <f t="shared" si="518"/>
        <v>19.124078877210465</v>
      </c>
      <c r="GE161" s="27">
        <f t="shared" si="518"/>
        <v>19.910594304130477</v>
      </c>
      <c r="GF161" s="27">
        <f t="shared" si="518"/>
        <v>19.197146897763616</v>
      </c>
      <c r="GG161" s="27">
        <f t="shared" si="518"/>
        <v>17.538144943120152</v>
      </c>
      <c r="GH161" s="27">
        <f t="shared" si="518"/>
        <v>19.323472681397231</v>
      </c>
      <c r="GI161" s="27">
        <f t="shared" si="518"/>
        <v>19.105620312319168</v>
      </c>
      <c r="GJ161" s="27">
        <f t="shared" si="518"/>
        <v>15.48394977253608</v>
      </c>
      <c r="GK161" s="27">
        <f t="shared" si="518"/>
        <v>12.96158529259176</v>
      </c>
      <c r="GL161" s="27">
        <f t="shared" si="518"/>
        <v>14.42759327113021</v>
      </c>
      <c r="GM161" s="27">
        <f t="shared" si="518"/>
        <v>12.328132862201922</v>
      </c>
      <c r="GN161" s="27">
        <f t="shared" si="518"/>
        <v>20.621601316819191</v>
      </c>
      <c r="GO161" s="27">
        <f t="shared" si="518"/>
        <v>15.313334328535879</v>
      </c>
      <c r="GP161" s="27">
        <f t="shared" si="518"/>
        <v>14.967237264687826</v>
      </c>
      <c r="GQ161" s="27">
        <f t="shared" si="518"/>
        <v>16.235328989347224</v>
      </c>
      <c r="GR161" s="27">
        <f t="shared" si="518"/>
        <v>15.969262420613944</v>
      </c>
      <c r="GS161" s="27">
        <f t="shared" si="518"/>
        <v>19.064658262412504</v>
      </c>
      <c r="GT161" s="27">
        <f t="shared" si="518"/>
        <v>19.658021133409939</v>
      </c>
      <c r="GU161" s="27">
        <f t="shared" si="518"/>
        <v>18.889765602667282</v>
      </c>
      <c r="GV161" s="27">
        <f t="shared" si="518"/>
        <v>11.918128296797567</v>
      </c>
      <c r="GW161" s="27">
        <f t="shared" si="518"/>
        <v>13.994633614029247</v>
      </c>
      <c r="GX161" s="27">
        <f t="shared" si="518"/>
        <v>16.022900201252497</v>
      </c>
      <c r="GY161" s="27">
        <f t="shared" si="518"/>
        <v>13.017054195761638</v>
      </c>
      <c r="GZ161" s="27">
        <f t="shared" si="518"/>
        <v>20.958943382858006</v>
      </c>
      <c r="HA161" s="27">
        <f t="shared" si="518"/>
        <v>17.51091411074357</v>
      </c>
      <c r="HB161" s="27">
        <f t="shared" si="518"/>
        <v>15.528327474542699</v>
      </c>
      <c r="HC161" s="27">
        <f t="shared" si="518"/>
        <v>21.628623870176948</v>
      </c>
      <c r="HD161" s="27">
        <f t="shared" si="518"/>
        <v>21.457878763014111</v>
      </c>
      <c r="HE161" s="27">
        <f t="shared" si="518"/>
        <v>19.556820345259684</v>
      </c>
      <c r="HF161" s="27">
        <f t="shared" si="518"/>
        <v>17.924636007174477</v>
      </c>
      <c r="HG161" s="27">
        <f t="shared" si="518"/>
        <v>18.016300023543049</v>
      </c>
      <c r="HH161" s="27">
        <f t="shared" si="518"/>
        <v>18.097442988429208</v>
      </c>
      <c r="HI161" s="27">
        <f t="shared" si="518"/>
        <v>17.318816169465006</v>
      </c>
      <c r="HJ161" s="27">
        <f t="shared" si="518"/>
        <v>16.976654313090755</v>
      </c>
      <c r="HK161" s="27">
        <f t="shared" si="518"/>
        <v>16.969639688881145</v>
      </c>
      <c r="HL161" s="27">
        <f t="shared" si="518"/>
        <v>19.369068243608396</v>
      </c>
      <c r="HM161" s="27">
        <f t="shared" si="518"/>
        <v>12.555428217596281</v>
      </c>
      <c r="HN161" s="27">
        <f t="shared" si="518"/>
        <v>20.497244358630525</v>
      </c>
      <c r="HO161" s="27">
        <f t="shared" si="518"/>
        <v>20.751253716414915</v>
      </c>
      <c r="HP161" s="27">
        <f t="shared" si="518"/>
        <v>19.895747148606471</v>
      </c>
      <c r="HQ161" s="27">
        <f t="shared" si="518"/>
        <v>20.372996598828973</v>
      </c>
      <c r="HR161" s="27">
        <f t="shared" si="518"/>
        <v>20.891323785102447</v>
      </c>
      <c r="HS161" s="27">
        <f t="shared" si="518"/>
        <v>20.556382833376141</v>
      </c>
      <c r="HT161" s="27">
        <f t="shared" si="518"/>
        <v>20.482854714875668</v>
      </c>
      <c r="HU161" s="27">
        <f t="shared" si="518"/>
        <v>20.749196066901742</v>
      </c>
      <c r="HV161" s="27">
        <f t="shared" si="518"/>
        <v>11.831136634727921</v>
      </c>
      <c r="HW161" s="27">
        <f t="shared" si="518"/>
        <v>9.4502229345797666</v>
      </c>
      <c r="HX161" s="27">
        <f t="shared" si="518"/>
        <v>21.843287181863904</v>
      </c>
      <c r="HY161" s="27">
        <f t="shared" si="518"/>
        <v>21.283676508451947</v>
      </c>
      <c r="HZ161" s="27">
        <f t="shared" si="518"/>
        <v>21.674976960458203</v>
      </c>
      <c r="IA161" s="27">
        <f t="shared" si="518"/>
        <v>21.232150125884253</v>
      </c>
      <c r="IB161" s="27">
        <f t="shared" si="518"/>
        <v>21.31943373236264</v>
      </c>
      <c r="IC161" s="27">
        <f t="shared" si="518"/>
        <v>18.692337125178565</v>
      </c>
      <c r="ID161" s="27">
        <f t="shared" si="518"/>
        <v>21.266250835099264</v>
      </c>
      <c r="IE161" s="27">
        <f t="shared" si="518"/>
        <v>21.548274876601088</v>
      </c>
      <c r="IF161" s="27">
        <f t="shared" si="518"/>
        <v>21.598839852889174</v>
      </c>
      <c r="IG161" s="27">
        <f t="shared" si="518"/>
        <v>21.321852278909709</v>
      </c>
      <c r="IH161" s="27">
        <f t="shared" si="519"/>
        <v>21.364848632504874</v>
      </c>
      <c r="II161" s="27">
        <f t="shared" si="519"/>
        <v>22.848638149693965</v>
      </c>
      <c r="IJ161" s="27">
        <f t="shared" si="519"/>
        <v>22.544588959780206</v>
      </c>
      <c r="IK161" s="27">
        <f t="shared" si="519"/>
        <v>19.795923088712531</v>
      </c>
      <c r="IL161" s="27">
        <f t="shared" si="519"/>
        <v>23.089758881292326</v>
      </c>
      <c r="IM161" s="27">
        <f t="shared" si="519"/>
        <v>19.60805680454154</v>
      </c>
      <c r="IN161" s="27">
        <f t="shared" si="519"/>
        <v>20.15370547146237</v>
      </c>
      <c r="IO161" s="27">
        <f t="shared" si="519"/>
        <v>15.306548895677933</v>
      </c>
      <c r="IP161" s="27">
        <f t="shared" si="519"/>
        <v>21.121359263394165</v>
      </c>
      <c r="IQ161" s="27">
        <f t="shared" si="519"/>
        <v>21.439167426240033</v>
      </c>
      <c r="IR161" s="27">
        <f t="shared" si="519"/>
        <v>21.093205688883206</v>
      </c>
      <c r="IS161" s="27">
        <f t="shared" si="519"/>
        <v>21.486139553223811</v>
      </c>
      <c r="IT161" s="27">
        <f t="shared" si="519"/>
        <v>20.040213631056702</v>
      </c>
      <c r="IU161" s="27">
        <f t="shared" si="519"/>
        <v>19.415012390357951</v>
      </c>
      <c r="IV161" s="27">
        <f t="shared" si="519"/>
        <v>18.781119104404198</v>
      </c>
      <c r="IW161" s="27">
        <f t="shared" si="519"/>
        <v>17.993635757704638</v>
      </c>
      <c r="IX161" s="27">
        <f t="shared" si="519"/>
        <v>14.639101012282211</v>
      </c>
      <c r="IY161" s="27">
        <f t="shared" si="519"/>
        <v>21.164569534220568</v>
      </c>
      <c r="IZ161" s="27">
        <f t="shared" si="519"/>
        <v>21.931120635135901</v>
      </c>
      <c r="JA161" s="27">
        <f t="shared" si="519"/>
        <v>20.532411567532847</v>
      </c>
      <c r="JB161" s="27">
        <f t="shared" si="519"/>
        <v>18.729798482858207</v>
      </c>
      <c r="JC161" s="27">
        <f t="shared" si="519"/>
        <v>21.207020006618151</v>
      </c>
      <c r="JD161" s="27">
        <f t="shared" si="519"/>
        <v>22.124289400637647</v>
      </c>
      <c r="JE161" s="27">
        <f t="shared" si="519"/>
        <v>21.217985431600148</v>
      </c>
      <c r="JF161" s="27">
        <f t="shared" si="519"/>
        <v>21.522701860073468</v>
      </c>
      <c r="JG161" s="27">
        <f t="shared" si="519"/>
        <v>19.154954206365854</v>
      </c>
      <c r="JH161" s="27">
        <f t="shared" si="519"/>
        <v>20.976187834706014</v>
      </c>
      <c r="JI161" s="27">
        <f t="shared" si="519"/>
        <v>19.978256491001808</v>
      </c>
      <c r="JJ161" s="27">
        <f t="shared" si="519"/>
        <v>21.346453766546041</v>
      </c>
      <c r="JK161" s="27">
        <f t="shared" si="519"/>
        <v>20.289972300456245</v>
      </c>
      <c r="JL161" s="27">
        <f t="shared" si="519"/>
        <v>21.372765998336288</v>
      </c>
      <c r="JM161" s="27">
        <f t="shared" si="519"/>
        <v>19.724087791995125</v>
      </c>
      <c r="JN161" s="27">
        <f t="shared" si="519"/>
        <v>21.113540181493899</v>
      </c>
      <c r="JO161" s="27">
        <f t="shared" si="519"/>
        <v>16.60245453385383</v>
      </c>
      <c r="JP161" s="27">
        <f t="shared" si="519"/>
        <v>20.745658155212553</v>
      </c>
      <c r="JQ161" s="27">
        <f t="shared" si="519"/>
        <v>19.940127149700039</v>
      </c>
      <c r="JR161" s="27">
        <f t="shared" si="519"/>
        <v>20.880684205634338</v>
      </c>
      <c r="JS161" s="27">
        <f t="shared" si="519"/>
        <v>18.868777193470066</v>
      </c>
      <c r="JT161" s="27">
        <f t="shared" si="519"/>
        <v>19.875791055548873</v>
      </c>
      <c r="JU161" s="27">
        <f t="shared" si="519"/>
        <v>21.294667168140549</v>
      </c>
      <c r="JV161" s="27">
        <f t="shared" si="519"/>
        <v>20.511862360584761</v>
      </c>
      <c r="JW161" s="27">
        <f t="shared" si="519"/>
        <v>20.591181917207546</v>
      </c>
      <c r="JX161" s="27">
        <f t="shared" si="519"/>
        <v>18.84033661198459</v>
      </c>
      <c r="JY161" s="27">
        <f t="shared" si="519"/>
        <v>20.885116860216982</v>
      </c>
      <c r="JZ161" s="27">
        <f t="shared" si="519"/>
        <v>19.853575022037596</v>
      </c>
      <c r="KA161" s="27">
        <f t="shared" si="519"/>
        <v>20.00670248598653</v>
      </c>
      <c r="KB161" s="27">
        <f t="shared" si="519"/>
        <v>20.059084911738463</v>
      </c>
      <c r="KC161" s="27">
        <f t="shared" si="519"/>
        <v>19.698617435638667</v>
      </c>
      <c r="KD161" s="27">
        <f t="shared" si="519"/>
        <v>16.925754388261698</v>
      </c>
      <c r="KE161" s="27">
        <f t="shared" si="519"/>
        <v>19.778526495522581</v>
      </c>
      <c r="KF161" s="27">
        <f t="shared" si="519"/>
        <v>15.900661127566213</v>
      </c>
      <c r="KG161" s="27">
        <f t="shared" si="519"/>
        <v>18.284619379491371</v>
      </c>
      <c r="KH161" s="27">
        <f t="shared" si="519"/>
        <v>16.249132177382187</v>
      </c>
      <c r="KI161" s="27">
        <f t="shared" si="519"/>
        <v>16.964141081125675</v>
      </c>
      <c r="KJ161" s="27">
        <f t="shared" si="519"/>
        <v>17.919386545742785</v>
      </c>
      <c r="KK161" s="27">
        <f t="shared" si="519"/>
        <v>19.605957867084648</v>
      </c>
      <c r="KL161" s="27">
        <f t="shared" si="519"/>
        <v>17.593407229988898</v>
      </c>
      <c r="KM161" s="238">
        <f t="shared" si="519"/>
        <v>18.875768443388353</v>
      </c>
      <c r="KN161" s="238">
        <f t="shared" si="519"/>
        <v>21.098548663400319</v>
      </c>
      <c r="KO161" s="239">
        <f t="shared" si="519"/>
        <v>3.7272365104294343</v>
      </c>
      <c r="KP161" s="239">
        <f t="shared" si="519"/>
        <v>11.225220177219319</v>
      </c>
      <c r="KQ161" s="239">
        <f t="shared" si="519"/>
        <v>11.381648477561159</v>
      </c>
      <c r="KR161" s="239">
        <f t="shared" si="519"/>
        <v>11.046122078886082</v>
      </c>
      <c r="KS161" s="239">
        <f t="shared" si="519"/>
        <v>11.207789516097698</v>
      </c>
      <c r="KT161" s="239">
        <f t="shared" si="520"/>
        <v>11.385840599217852</v>
      </c>
      <c r="KU161" s="239">
        <f t="shared" si="520"/>
        <v>9.9264573819626403</v>
      </c>
      <c r="KV161" s="239">
        <f t="shared" si="520"/>
        <v>10.635981499586103</v>
      </c>
      <c r="KW161" s="239">
        <f t="shared" si="520"/>
        <v>9.8075418101272049</v>
      </c>
      <c r="KX161" s="239">
        <f t="shared" si="520"/>
        <v>9.733187771623669</v>
      </c>
      <c r="KY161" s="239">
        <f t="shared" si="520"/>
        <v>9.3706027002363594</v>
      </c>
      <c r="KZ161" s="239">
        <f t="shared" si="520"/>
        <v>9.3677201355697619</v>
      </c>
      <c r="LA161" s="239">
        <f t="shared" si="520"/>
        <v>10.491886387218353</v>
      </c>
      <c r="LB161" s="239">
        <f t="shared" si="520"/>
        <v>10.115396644972913</v>
      </c>
      <c r="LC161" s="239">
        <f t="shared" si="520"/>
        <v>10.561602652963529</v>
      </c>
      <c r="LD161" s="239">
        <f t="shared" si="520"/>
        <v>9.9802403212428228</v>
      </c>
      <c r="LE161" s="239">
        <f t="shared" si="520"/>
        <v>12.125786559506109</v>
      </c>
      <c r="LF161" s="239">
        <f t="shared" si="520"/>
        <v>10.47439463608977</v>
      </c>
      <c r="LG161" s="239">
        <f t="shared" si="520"/>
        <v>11.866882513662281</v>
      </c>
      <c r="LH161" s="239">
        <f t="shared" si="520"/>
        <v>10.635379390421679</v>
      </c>
      <c r="LI161" s="239">
        <f t="shared" si="520"/>
        <v>6.9241893973631798</v>
      </c>
      <c r="LJ161" s="239">
        <f t="shared" si="520"/>
        <v>2.9426071093312172</v>
      </c>
      <c r="LK161" s="239">
        <f t="shared" si="520"/>
        <v>5.9434544593697822</v>
      </c>
      <c r="LL161" s="239">
        <f t="shared" si="520"/>
        <v>4.1000077909947734</v>
      </c>
      <c r="LM161" s="240">
        <f t="shared" si="520"/>
        <v>14.302185692943038</v>
      </c>
      <c r="LN161" s="240">
        <f t="shared" si="520"/>
        <v>12.417775126450012</v>
      </c>
      <c r="LO161" s="240">
        <f t="shared" si="520"/>
        <v>18.147193561117252</v>
      </c>
      <c r="LP161" s="240">
        <f t="shared" si="520"/>
        <v>16.929807963671472</v>
      </c>
      <c r="LQ161" s="240">
        <f t="shared" si="520"/>
        <v>19.026523451115803</v>
      </c>
      <c r="LR161" s="240">
        <f t="shared" si="520"/>
        <v>18.259598792342643</v>
      </c>
      <c r="LS161" s="240">
        <f t="shared" si="520"/>
        <v>19.601280089712432</v>
      </c>
      <c r="LT161" s="127">
        <f t="shared" si="520"/>
        <v>19.811235602069139</v>
      </c>
      <c r="LU161" s="127">
        <f t="shared" si="520"/>
        <v>21.093180145582728</v>
      </c>
      <c r="LV161" s="127">
        <f t="shared" si="520"/>
        <v>21.465670649920018</v>
      </c>
      <c r="LW161" s="127">
        <f t="shared" si="520"/>
        <v>20.703117530819863</v>
      </c>
      <c r="LX161" s="127">
        <f t="shared" si="520"/>
        <v>21.717107582344244</v>
      </c>
      <c r="LY161" s="127">
        <f t="shared" si="520"/>
        <v>21.481994792592506</v>
      </c>
      <c r="LZ161" s="127">
        <f t="shared" si="520"/>
        <v>18.774769780989804</v>
      </c>
      <c r="MA161" s="127">
        <f t="shared" si="520"/>
        <v>18.787708905087648</v>
      </c>
      <c r="MB161" s="127">
        <f t="shared" si="520"/>
        <v>20.621960974164129</v>
      </c>
      <c r="MC161" s="127">
        <f t="shared" si="520"/>
        <v>21.609635980391943</v>
      </c>
      <c r="MD161" s="127">
        <f t="shared" si="520"/>
        <v>22.819262108620613</v>
      </c>
      <c r="ME161" s="127">
        <f t="shared" si="520"/>
        <v>22.101222668887718</v>
      </c>
      <c r="MF161" s="127">
        <f t="shared" si="520"/>
        <v>22.043724047482733</v>
      </c>
      <c r="MG161" s="127">
        <f t="shared" si="520"/>
        <v>21.959479095568184</v>
      </c>
      <c r="MH161" s="127">
        <f t="shared" si="520"/>
        <v>20.756534463715692</v>
      </c>
      <c r="MI161" s="127">
        <f t="shared" si="520"/>
        <v>17.628481936357637</v>
      </c>
      <c r="MJ161" s="127">
        <f t="shared" si="520"/>
        <v>18.849790987198592</v>
      </c>
      <c r="MK161" s="127">
        <f t="shared" si="520"/>
        <v>18.526686635366826</v>
      </c>
      <c r="ML161" s="127">
        <f t="shared" si="520"/>
        <v>13.423673364041969</v>
      </c>
      <c r="MM161" s="127">
        <f t="shared" si="520"/>
        <v>13.455963880872693</v>
      </c>
      <c r="MN161" s="127">
        <f t="shared" si="520"/>
        <v>19.64346328318603</v>
      </c>
      <c r="MO161" s="127">
        <f t="shared" si="520"/>
        <v>18.560822856098842</v>
      </c>
      <c r="MP161" s="127">
        <f t="shared" si="520"/>
        <v>21.0598598398064</v>
      </c>
      <c r="MQ161" s="127">
        <f t="shared" si="520"/>
        <v>21.050846879382291</v>
      </c>
      <c r="MR161" s="127">
        <f t="shared" si="520"/>
        <v>16.413806791597999</v>
      </c>
      <c r="MS161" s="127">
        <f t="shared" si="520"/>
        <v>14.544035657007091</v>
      </c>
      <c r="MT161" s="127">
        <f t="shared" si="520"/>
        <v>13.251803641276585</v>
      </c>
      <c r="MU161" s="127">
        <f t="shared" si="520"/>
        <v>13.163566123680971</v>
      </c>
      <c r="MV161" s="127">
        <f t="shared" si="520"/>
        <v>13.829726049004005</v>
      </c>
      <c r="MW161" s="127">
        <f t="shared" si="520"/>
        <v>13.458062142875542</v>
      </c>
      <c r="MX161" s="127">
        <f t="shared" si="520"/>
        <v>13.555383090563224</v>
      </c>
      <c r="MY161" s="127">
        <f t="shared" si="520"/>
        <v>13.016369305029665</v>
      </c>
      <c r="MZ161" s="127">
        <f t="shared" si="520"/>
        <v>13.510863506392869</v>
      </c>
      <c r="NA161" s="127">
        <f t="shared" si="520"/>
        <v>20.635352559136376</v>
      </c>
      <c r="NB161" s="127">
        <f t="shared" si="520"/>
        <v>20.433280870678121</v>
      </c>
      <c r="NC161" s="127">
        <f t="shared" si="520"/>
        <v>21.2527951403729</v>
      </c>
      <c r="ND161" s="127">
        <f t="shared" si="520"/>
        <v>19.894982476261777</v>
      </c>
      <c r="NE161" s="127">
        <f t="shared" si="520"/>
        <v>19.981413507849744</v>
      </c>
    </row>
    <row r="162" spans="1:369" s="38" customFormat="1">
      <c r="A162" s="24" t="s">
        <v>213</v>
      </c>
      <c r="B162" s="24">
        <f t="shared" ref="B162:DP165" si="522">B147*B$157</f>
        <v>1.9541916338263285</v>
      </c>
      <c r="C162" s="24">
        <f t="shared" si="522"/>
        <v>2.4814692173723665</v>
      </c>
      <c r="D162" s="24">
        <f t="shared" si="522"/>
        <v>2.6461562710805682</v>
      </c>
      <c r="E162" s="24">
        <f t="shared" si="522"/>
        <v>2.1851161927969547</v>
      </c>
      <c r="F162" s="24">
        <f t="shared" si="522"/>
        <v>2.7707257732289103</v>
      </c>
      <c r="G162" s="24">
        <f t="shared" si="522"/>
        <v>1.9667905225519215</v>
      </c>
      <c r="H162" s="24">
        <f t="shared" si="522"/>
        <v>2.1983445646783437</v>
      </c>
      <c r="I162" s="24">
        <f t="shared" si="522"/>
        <v>2.2941408069430715</v>
      </c>
      <c r="J162" s="24">
        <f t="shared" si="522"/>
        <v>1.9148199913678088</v>
      </c>
      <c r="K162" s="24">
        <f t="shared" si="522"/>
        <v>1.9674383932355373</v>
      </c>
      <c r="L162" s="24">
        <f t="shared" si="522"/>
        <v>2.6782187863525424</v>
      </c>
      <c r="M162" s="24">
        <f t="shared" si="522"/>
        <v>2.2753805035654007</v>
      </c>
      <c r="N162" s="24">
        <f t="shared" si="522"/>
        <v>1.9546932088893127</v>
      </c>
      <c r="O162" s="24">
        <f t="shared" si="522"/>
        <v>1.8665459196861891</v>
      </c>
      <c r="P162" s="24">
        <f t="shared" si="522"/>
        <v>3.0132151724120613</v>
      </c>
      <c r="Q162" s="24">
        <f t="shared" si="522"/>
        <v>3.1317725781459789</v>
      </c>
      <c r="R162" s="24">
        <f t="shared" si="522"/>
        <v>2.6114490536661941</v>
      </c>
      <c r="S162" s="24">
        <f t="shared" si="522"/>
        <v>2.3203678021923175</v>
      </c>
      <c r="T162" s="24">
        <f t="shared" si="522"/>
        <v>2.3093780797691132</v>
      </c>
      <c r="U162" s="24">
        <f t="shared" si="522"/>
        <v>2.2522516324467801</v>
      </c>
      <c r="V162" s="24">
        <f t="shared" si="522"/>
        <v>2.6462357965990058</v>
      </c>
      <c r="W162" s="24">
        <f t="shared" si="522"/>
        <v>1.5262305797899356</v>
      </c>
      <c r="X162" s="24">
        <f t="shared" si="522"/>
        <v>0.86592322440848646</v>
      </c>
      <c r="Y162" s="24">
        <f t="shared" si="522"/>
        <v>0.91849315073281124</v>
      </c>
      <c r="Z162" s="24">
        <f t="shared" si="522"/>
        <v>1.21876732873567</v>
      </c>
      <c r="AA162" s="24">
        <f t="shared" si="522"/>
        <v>1.167913670972712</v>
      </c>
      <c r="AB162" s="24">
        <f t="shared" si="522"/>
        <v>1.9763352148682789</v>
      </c>
      <c r="AC162" s="24">
        <f t="shared" si="522"/>
        <v>2.8275540410090039</v>
      </c>
      <c r="AD162" s="24">
        <f t="shared" si="522"/>
        <v>0</v>
      </c>
      <c r="AE162" s="24">
        <f t="shared" si="522"/>
        <v>1.3687612788623413</v>
      </c>
      <c r="AF162" s="24">
        <f t="shared" si="522"/>
        <v>2.7549971048010566</v>
      </c>
      <c r="AG162" s="24">
        <f t="shared" si="522"/>
        <v>2.0361226647439241</v>
      </c>
      <c r="AH162" s="24">
        <f t="shared" si="522"/>
        <v>1.5374088435802888</v>
      </c>
      <c r="AI162" s="24">
        <f t="shared" si="522"/>
        <v>0</v>
      </c>
      <c r="AJ162" s="24">
        <f t="shared" si="522"/>
        <v>1.8602038586278715</v>
      </c>
      <c r="AK162" s="24">
        <f t="shared" si="522"/>
        <v>1.7934218852520936</v>
      </c>
      <c r="AL162" s="24">
        <f t="shared" si="522"/>
        <v>1.7134913938321357</v>
      </c>
      <c r="AM162" s="24">
        <f t="shared" si="522"/>
        <v>2.0069477208188626</v>
      </c>
      <c r="AN162" s="24">
        <f t="shared" si="522"/>
        <v>2.79347746160308</v>
      </c>
      <c r="AO162" s="24">
        <f t="shared" si="522"/>
        <v>2.533448433905515</v>
      </c>
      <c r="AP162" s="24">
        <f t="shared" si="522"/>
        <v>2.5381486887433344</v>
      </c>
      <c r="AQ162" s="24">
        <f t="shared" si="522"/>
        <v>1.9731283865956657</v>
      </c>
      <c r="AR162" s="24">
        <f t="shared" si="522"/>
        <v>1.8657459598904298</v>
      </c>
      <c r="AS162" s="24">
        <f t="shared" si="522"/>
        <v>1.9582150338910163</v>
      </c>
      <c r="AT162" s="24">
        <f t="shared" si="522"/>
        <v>2.1470813223960694</v>
      </c>
      <c r="AU162" s="24">
        <f t="shared" si="522"/>
        <v>2.4857371769797352</v>
      </c>
      <c r="AV162" s="24">
        <f t="shared" si="522"/>
        <v>1.9515694546074833</v>
      </c>
      <c r="AW162" s="24">
        <f t="shared" si="522"/>
        <v>2.025271120500618</v>
      </c>
      <c r="AX162" s="83">
        <f t="shared" si="521"/>
        <v>2.1708045238751055</v>
      </c>
      <c r="AY162" s="83">
        <f t="shared" si="521"/>
        <v>2.1060352245202218</v>
      </c>
      <c r="AZ162" s="83">
        <f t="shared" si="521"/>
        <v>2.229613891754171</v>
      </c>
      <c r="BA162" s="83">
        <f t="shared" si="521"/>
        <v>2.1905060523957118</v>
      </c>
      <c r="BB162" s="83">
        <f t="shared" si="521"/>
        <v>2.1447991926042822</v>
      </c>
      <c r="BC162" s="83">
        <f t="shared" si="521"/>
        <v>2.1409690790563136</v>
      </c>
      <c r="BD162" s="83">
        <f t="shared" si="521"/>
        <v>2.4207263907777525</v>
      </c>
      <c r="BE162" s="83">
        <f t="shared" si="521"/>
        <v>2.4464622131796938</v>
      </c>
      <c r="BF162" s="83">
        <f t="shared" si="521"/>
        <v>2.3783718642570002</v>
      </c>
      <c r="BG162" s="83">
        <f t="shared" si="521"/>
        <v>1.3906615255953279</v>
      </c>
      <c r="BH162" s="83">
        <f t="shared" si="521"/>
        <v>1.411369350187236</v>
      </c>
      <c r="BI162" s="83">
        <f t="shared" si="521"/>
        <v>1.3884529008400175</v>
      </c>
      <c r="BJ162" s="83">
        <f t="shared" si="521"/>
        <v>2.1647770170203837</v>
      </c>
      <c r="BK162" s="83">
        <f t="shared" si="521"/>
        <v>3.0396258571206816</v>
      </c>
      <c r="BL162" s="83">
        <f t="shared" si="521"/>
        <v>2.5313338110530657</v>
      </c>
      <c r="BM162" s="83">
        <f t="shared" si="521"/>
        <v>2.744020292748476</v>
      </c>
      <c r="BN162" s="83">
        <f t="shared" si="521"/>
        <v>3.4981411934036979</v>
      </c>
      <c r="BO162" s="83">
        <f t="shared" si="521"/>
        <v>3.3726495656959661</v>
      </c>
      <c r="BP162" s="83">
        <f t="shared" si="521"/>
        <v>4.1031068181575758</v>
      </c>
      <c r="BQ162" s="83">
        <f t="shared" si="521"/>
        <v>3.9724311900221707</v>
      </c>
      <c r="BR162" s="83">
        <f t="shared" si="521"/>
        <v>4.6578128015233151</v>
      </c>
      <c r="BS162" s="83">
        <f t="shared" si="521"/>
        <v>3.4768803535203516</v>
      </c>
      <c r="BT162" s="83">
        <f t="shared" si="521"/>
        <v>3.3500272152416657</v>
      </c>
      <c r="BU162" s="83">
        <f t="shared" si="521"/>
        <v>3.8613606483264213</v>
      </c>
      <c r="BV162" s="83">
        <f t="shared" si="521"/>
        <v>4.7766309182484612</v>
      </c>
      <c r="BW162" s="83">
        <f t="shared" si="521"/>
        <v>4.6997415022685551</v>
      </c>
      <c r="BX162" s="83">
        <f t="shared" si="521"/>
        <v>2.2110530958257271</v>
      </c>
      <c r="BY162" s="83">
        <f t="shared" si="521"/>
        <v>2.3143059474403658</v>
      </c>
      <c r="BZ162" s="83">
        <f t="shared" si="521"/>
        <v>2.5581344916961903</v>
      </c>
      <c r="CA162" s="83">
        <f t="shared" si="521"/>
        <v>2.3900095778916377</v>
      </c>
      <c r="CB162" s="83">
        <f t="shared" si="521"/>
        <v>2.2910374856778346</v>
      </c>
      <c r="CC162" s="83">
        <f t="shared" si="521"/>
        <v>2.871030810336042</v>
      </c>
      <c r="CD162" s="83">
        <f t="shared" si="521"/>
        <v>1.7096660573242977</v>
      </c>
      <c r="CE162" s="83">
        <f t="shared" si="521"/>
        <v>2.3908947424599445</v>
      </c>
      <c r="CF162" s="83">
        <f t="shared" si="521"/>
        <v>2.4009523531537011</v>
      </c>
      <c r="CG162" s="83">
        <f t="shared" si="521"/>
        <v>1.4756402729690956</v>
      </c>
      <c r="CH162" s="83">
        <f t="shared" si="521"/>
        <v>3.1303841820052978</v>
      </c>
      <c r="CI162" s="83">
        <f t="shared" si="521"/>
        <v>2.7805749099684722</v>
      </c>
      <c r="CJ162" s="83">
        <f t="shared" si="521"/>
        <v>1.7674036918271028</v>
      </c>
      <c r="CK162" s="83">
        <f t="shared" si="521"/>
        <v>2.3280856153948708</v>
      </c>
      <c r="CL162" s="83">
        <f t="shared" si="521"/>
        <v>2.2115738313865392</v>
      </c>
      <c r="CM162" s="83">
        <f t="shared" si="521"/>
        <v>2.3693056593456436</v>
      </c>
      <c r="CN162" s="83">
        <f t="shared" si="521"/>
        <v>2.5501397115422533</v>
      </c>
      <c r="CO162" s="83">
        <f t="shared" si="521"/>
        <v>2.6248911752834516</v>
      </c>
      <c r="CP162" s="83">
        <f t="shared" si="521"/>
        <v>2.5491342566203601</v>
      </c>
      <c r="CQ162" s="83">
        <f t="shared" si="521"/>
        <v>2.384297139334286</v>
      </c>
      <c r="CR162" s="24">
        <f t="shared" si="521"/>
        <v>1.9003743605773642</v>
      </c>
      <c r="CS162" s="24">
        <f t="shared" si="521"/>
        <v>1.712738565529663</v>
      </c>
      <c r="CT162" s="24">
        <f t="shared" si="521"/>
        <v>1.8537437556604652</v>
      </c>
      <c r="CU162" s="24">
        <f t="shared" si="521"/>
        <v>3.007818835966741</v>
      </c>
      <c r="CV162" s="24">
        <f t="shared" si="521"/>
        <v>2.4868320134874811</v>
      </c>
      <c r="CW162" s="24">
        <f t="shared" si="521"/>
        <v>2.3548358864872596</v>
      </c>
      <c r="CX162" s="24">
        <f t="shared" si="521"/>
        <v>2.5072776271440884</v>
      </c>
      <c r="CY162" s="24">
        <f t="shared" si="521"/>
        <v>2.385884222063674</v>
      </c>
      <c r="CZ162" s="24">
        <f t="shared" si="521"/>
        <v>2.3543167360901931</v>
      </c>
      <c r="DA162" s="24">
        <f t="shared" si="521"/>
        <v>2.1440966709145464</v>
      </c>
      <c r="DB162" s="24">
        <f t="shared" si="521"/>
        <v>2.9172746510381917</v>
      </c>
      <c r="DC162" s="26">
        <f t="shared" si="522"/>
        <v>4.3046260331911279</v>
      </c>
      <c r="DD162" s="26">
        <f t="shared" si="522"/>
        <v>5.7951029949265997</v>
      </c>
      <c r="DE162" s="26">
        <f t="shared" si="522"/>
        <v>5.3493195401240117</v>
      </c>
      <c r="DF162" s="26">
        <f t="shared" si="522"/>
        <v>4.5963256869355495</v>
      </c>
      <c r="DG162" s="26">
        <f t="shared" si="522"/>
        <v>4.4707647144047487</v>
      </c>
      <c r="DH162" s="26">
        <f t="shared" si="522"/>
        <v>4.8458833888031378</v>
      </c>
      <c r="DI162" s="26">
        <f t="shared" si="522"/>
        <v>4.9245564136014881</v>
      </c>
      <c r="DJ162" s="26">
        <f t="shared" si="522"/>
        <v>5.0190592067703843</v>
      </c>
      <c r="DK162" s="26">
        <f t="shared" si="522"/>
        <v>4.8755885332714808</v>
      </c>
      <c r="DL162" s="26">
        <f t="shared" si="522"/>
        <v>5.0546897480230202</v>
      </c>
      <c r="DM162" s="26">
        <f t="shared" si="522"/>
        <v>5.6595191292320228</v>
      </c>
      <c r="DN162" s="26">
        <f t="shared" si="522"/>
        <v>5.1967936068183338</v>
      </c>
      <c r="DO162" s="26">
        <f t="shared" si="522"/>
        <v>1.4604696443589551</v>
      </c>
      <c r="DP162" s="26">
        <f t="shared" si="522"/>
        <v>1.3000362476340157</v>
      </c>
      <c r="DQ162" s="26">
        <v>4.8425100056462966</v>
      </c>
      <c r="DR162" s="26">
        <v>4.8688010531156651</v>
      </c>
      <c r="DS162" s="26">
        <v>5.7642747268500809</v>
      </c>
      <c r="DT162" s="26">
        <v>4.844867453568046</v>
      </c>
      <c r="DU162" s="26">
        <v>4.7092271818598137</v>
      </c>
      <c r="DV162" s="26">
        <v>4.8932640813945207</v>
      </c>
      <c r="DW162" s="26">
        <f t="shared" si="517"/>
        <v>7.931162131089784</v>
      </c>
      <c r="DX162" s="26">
        <f t="shared" si="517"/>
        <v>5.1236273252336275</v>
      </c>
      <c r="DY162" s="26">
        <f t="shared" si="517"/>
        <v>5.2089009343256825</v>
      </c>
      <c r="DZ162" s="26">
        <f t="shared" si="517"/>
        <v>4.9836278176565738</v>
      </c>
      <c r="EA162" s="26">
        <f t="shared" si="517"/>
        <v>8.3423977969988634</v>
      </c>
      <c r="EB162" s="26">
        <f t="shared" si="517"/>
        <v>5.7247866440857891</v>
      </c>
      <c r="EC162" s="26">
        <f t="shared" si="517"/>
        <v>5.590840944339158</v>
      </c>
      <c r="ED162" s="26">
        <f t="shared" si="517"/>
        <v>5.353942453031582</v>
      </c>
      <c r="EE162" s="26">
        <f t="shared" si="517"/>
        <v>4.4680425544765558</v>
      </c>
      <c r="EF162" s="26">
        <f t="shared" si="517"/>
        <v>6.1060832360619006</v>
      </c>
      <c r="EG162" s="26">
        <f t="shared" si="517"/>
        <v>7.0260982959013329</v>
      </c>
      <c r="EH162" s="26">
        <f t="shared" si="517"/>
        <v>2.654372324199024</v>
      </c>
      <c r="EI162" s="26">
        <f t="shared" si="517"/>
        <v>2.2153008420763327</v>
      </c>
      <c r="EJ162" s="26">
        <f t="shared" si="517"/>
        <v>3.5083434427328806</v>
      </c>
      <c r="EK162" s="26">
        <f t="shared" si="517"/>
        <v>2.9604794015937967</v>
      </c>
      <c r="EL162" s="26">
        <f t="shared" si="517"/>
        <v>3.4867419432233002</v>
      </c>
      <c r="EM162" s="26">
        <f t="shared" si="517"/>
        <v>4.7048729683476331</v>
      </c>
      <c r="EN162" s="26">
        <f t="shared" si="517"/>
        <v>3.0677965597714052</v>
      </c>
      <c r="EO162" s="26">
        <f t="shared" si="517"/>
        <v>5.4189536396285991</v>
      </c>
      <c r="EP162" s="26">
        <f t="shared" si="517"/>
        <v>5.5149072957452034</v>
      </c>
      <c r="EQ162" s="26">
        <f t="shared" si="517"/>
        <v>5.1418929389073842</v>
      </c>
      <c r="ER162" s="27">
        <v>1.6577951248003502</v>
      </c>
      <c r="ES162" s="27">
        <v>1.5087769181209121</v>
      </c>
      <c r="ET162" s="27">
        <v>1.4857934827742241</v>
      </c>
      <c r="EU162" s="27">
        <v>2.2950505011341322</v>
      </c>
      <c r="EV162" s="27">
        <v>1.6908859413547392</v>
      </c>
      <c r="EW162" s="27">
        <v>1.5169042287663959</v>
      </c>
      <c r="EX162" s="27">
        <v>2.1650282625173696</v>
      </c>
      <c r="EY162" s="27">
        <v>1.653933839025667</v>
      </c>
      <c r="EZ162" s="27">
        <v>1.4608643665227588</v>
      </c>
      <c r="FA162" s="27">
        <v>1.5786741321164939</v>
      </c>
      <c r="FB162" s="27">
        <v>1.6070636033662959</v>
      </c>
      <c r="FC162" s="27">
        <v>1.4855790387600383</v>
      </c>
      <c r="FD162" s="27">
        <v>1.6288797941515072</v>
      </c>
      <c r="FE162" s="27">
        <v>1.6658025918457284</v>
      </c>
      <c r="FF162" s="27">
        <v>1.8668460653172951</v>
      </c>
      <c r="FG162" s="27">
        <v>2.0658096631653264</v>
      </c>
      <c r="FH162" s="27">
        <v>2.0433964746240938</v>
      </c>
      <c r="FI162" s="27">
        <v>1.7512344386990275</v>
      </c>
      <c r="FJ162" s="27">
        <v>1.7671129172453479</v>
      </c>
      <c r="FK162" s="27">
        <v>2.0976528359308038</v>
      </c>
      <c r="FL162" s="27">
        <v>1.5552290674379721</v>
      </c>
      <c r="FM162" s="27">
        <v>1.5592321629313355</v>
      </c>
      <c r="FN162" s="27">
        <v>1.762144908549061</v>
      </c>
      <c r="FO162" s="27">
        <v>1.7777874880293836</v>
      </c>
      <c r="FP162" s="27">
        <v>1.5030133415685416</v>
      </c>
      <c r="FQ162" s="27">
        <v>1.5109680800606677</v>
      </c>
      <c r="FR162" s="27">
        <v>1.5358200391947947</v>
      </c>
      <c r="FS162" s="27">
        <v>1.8267233092147377</v>
      </c>
      <c r="FT162" s="27">
        <v>1.8595955270184699</v>
      </c>
      <c r="FU162" s="27">
        <v>1.9572059680200669</v>
      </c>
      <c r="FV162" s="27">
        <f t="shared" si="518"/>
        <v>1.8713288461457667</v>
      </c>
      <c r="FW162" s="27">
        <f t="shared" si="518"/>
        <v>1.8507098781326694</v>
      </c>
      <c r="FX162" s="27">
        <f t="shared" si="518"/>
        <v>1.9508596693781839</v>
      </c>
      <c r="FY162" s="27">
        <f t="shared" si="518"/>
        <v>2.2997283014404446</v>
      </c>
      <c r="FZ162" s="27">
        <f t="shared" si="518"/>
        <v>2.1616430835273759</v>
      </c>
      <c r="GA162" s="27">
        <f t="shared" si="518"/>
        <v>2.3213702545603816</v>
      </c>
      <c r="GB162" s="27">
        <f t="shared" si="518"/>
        <v>2.5457832440825667</v>
      </c>
      <c r="GC162" s="27">
        <f t="shared" si="518"/>
        <v>1.8905161823262748</v>
      </c>
      <c r="GD162" s="27">
        <f t="shared" si="518"/>
        <v>1.8262980876395911</v>
      </c>
      <c r="GE162" s="27">
        <f t="shared" si="518"/>
        <v>1.8269740327133908</v>
      </c>
      <c r="GF162" s="27">
        <f t="shared" si="518"/>
        <v>1.8570043957163629</v>
      </c>
      <c r="GG162" s="27">
        <f t="shared" si="518"/>
        <v>2.032016270253052</v>
      </c>
      <c r="GH162" s="27">
        <f t="shared" si="518"/>
        <v>1.7790349500641427</v>
      </c>
      <c r="GI162" s="27">
        <f t="shared" si="518"/>
        <v>1.8926703038400747</v>
      </c>
      <c r="GJ162" s="27">
        <f t="shared" si="518"/>
        <v>2.3325554605969332</v>
      </c>
      <c r="GK162" s="27">
        <f t="shared" si="518"/>
        <v>2.6625921318150048</v>
      </c>
      <c r="GL162" s="27">
        <f t="shared" si="518"/>
        <v>2.3299505131113132</v>
      </c>
      <c r="GM162" s="27">
        <f t="shared" si="518"/>
        <v>2.5725077547826833</v>
      </c>
      <c r="GN162" s="27">
        <f t="shared" si="518"/>
        <v>1.8253638505771383</v>
      </c>
      <c r="GO162" s="27">
        <f t="shared" si="518"/>
        <v>2.3975079381912554</v>
      </c>
      <c r="GP162" s="27">
        <f t="shared" si="518"/>
        <v>2.39138040136105</v>
      </c>
      <c r="GQ162" s="27">
        <f t="shared" si="518"/>
        <v>2.4490345252038606</v>
      </c>
      <c r="GR162" s="27">
        <f t="shared" si="518"/>
        <v>2.3753343958001976</v>
      </c>
      <c r="GS162" s="27">
        <f t="shared" si="518"/>
        <v>2.2731599263713376</v>
      </c>
      <c r="GT162" s="27">
        <f t="shared" si="518"/>
        <v>1.9690732962091639</v>
      </c>
      <c r="GU162" s="27">
        <f t="shared" si="518"/>
        <v>1.9376662001970497</v>
      </c>
      <c r="GV162" s="27">
        <f t="shared" si="518"/>
        <v>3.6092176803547349</v>
      </c>
      <c r="GW162" s="27">
        <f t="shared" si="518"/>
        <v>2.2314628155555716</v>
      </c>
      <c r="GX162" s="27">
        <f t="shared" si="518"/>
        <v>2.065277194833476</v>
      </c>
      <c r="GY162" s="27">
        <f t="shared" si="518"/>
        <v>2.672611203490558</v>
      </c>
      <c r="GZ162" s="27">
        <f t="shared" si="518"/>
        <v>1.5082370848936986</v>
      </c>
      <c r="HA162" s="27">
        <f t="shared" si="518"/>
        <v>2.065792526227487</v>
      </c>
      <c r="HB162" s="27">
        <f t="shared" si="518"/>
        <v>1.9573696697294987</v>
      </c>
      <c r="HC162" s="27">
        <f t="shared" si="518"/>
        <v>1.7242319930062417</v>
      </c>
      <c r="HD162" s="27">
        <f t="shared" si="518"/>
        <v>1.7191271544863373</v>
      </c>
      <c r="HE162" s="27">
        <f t="shared" si="518"/>
        <v>1.654825551228549</v>
      </c>
      <c r="HF162" s="27">
        <f t="shared" si="518"/>
        <v>1.6911782371282809</v>
      </c>
      <c r="HG162" s="27">
        <f t="shared" si="518"/>
        <v>1.898875367059641</v>
      </c>
      <c r="HH162" s="27">
        <f t="shared" si="518"/>
        <v>1.848593037676304</v>
      </c>
      <c r="HI162" s="27">
        <f t="shared" si="518"/>
        <v>1.8267233092147377</v>
      </c>
      <c r="HJ162" s="27">
        <f t="shared" si="518"/>
        <v>1.8595955270184699</v>
      </c>
      <c r="HK162" s="27">
        <f t="shared" si="518"/>
        <v>1.5064502477121171</v>
      </c>
      <c r="HL162" s="27">
        <f t="shared" si="518"/>
        <v>1.5605701127793226</v>
      </c>
      <c r="HM162" s="27">
        <f t="shared" si="518"/>
        <v>2.5320632886714471</v>
      </c>
      <c r="HN162" s="27">
        <f t="shared" si="518"/>
        <v>1.6534925798349402</v>
      </c>
      <c r="HO162" s="27">
        <f t="shared" si="518"/>
        <v>1.6736635588550899</v>
      </c>
      <c r="HP162" s="27">
        <f t="shared" si="518"/>
        <v>1.5231112122183217</v>
      </c>
      <c r="HQ162" s="27">
        <f t="shared" si="518"/>
        <v>1.6221318286174107</v>
      </c>
      <c r="HR162" s="27">
        <f t="shared" si="518"/>
        <v>1.8285235486123965</v>
      </c>
      <c r="HS162" s="27">
        <f t="shared" si="518"/>
        <v>1.7772248723999724</v>
      </c>
      <c r="HT162" s="27">
        <f t="shared" si="518"/>
        <v>1.5645580368275596</v>
      </c>
      <c r="HU162" s="27">
        <f t="shared" si="518"/>
        <v>1.5887847754681597</v>
      </c>
      <c r="HV162" s="27">
        <f t="shared" si="518"/>
        <v>1.9773682848076162</v>
      </c>
      <c r="HW162" s="27">
        <f t="shared" si="518"/>
        <v>2.6412799198123476</v>
      </c>
      <c r="HX162" s="27">
        <f t="shared" si="518"/>
        <v>1.6811844655328534</v>
      </c>
      <c r="HY162" s="27">
        <f t="shared" si="518"/>
        <v>1.602433141645595</v>
      </c>
      <c r="HZ162" s="27">
        <f t="shared" si="518"/>
        <v>1.5358200391947947</v>
      </c>
      <c r="IA162" s="27">
        <f t="shared" si="518"/>
        <v>1.6676209220469405</v>
      </c>
      <c r="IB162" s="27">
        <f t="shared" si="518"/>
        <v>1.5428382720938272</v>
      </c>
      <c r="IC162" s="27">
        <f t="shared" si="518"/>
        <v>1.867845319861098</v>
      </c>
      <c r="ID162" s="27">
        <f t="shared" si="518"/>
        <v>1.5030133415685416</v>
      </c>
      <c r="IE162" s="27">
        <f t="shared" si="518"/>
        <v>1.7554552709248603</v>
      </c>
      <c r="IF162" s="27">
        <f t="shared" si="518"/>
        <v>1.4749423446421206</v>
      </c>
      <c r="IG162" s="27">
        <f t="shared" ref="IG162:KC169" si="523">IG147*IG$157</f>
        <v>1.606821274691473</v>
      </c>
      <c r="IH162" s="27">
        <f t="shared" si="523"/>
        <v>1.3382203207375669</v>
      </c>
      <c r="II162" s="27">
        <f t="shared" si="523"/>
        <v>1.5109680800606677</v>
      </c>
      <c r="IJ162" s="27">
        <f t="shared" si="523"/>
        <v>1.6077105722244456</v>
      </c>
      <c r="IK162" s="27">
        <f t="shared" si="523"/>
        <v>1.8357167772422978</v>
      </c>
      <c r="IL162" s="27">
        <f t="shared" si="523"/>
        <v>1.8297150335904124</v>
      </c>
      <c r="IM162" s="27">
        <f t="shared" si="523"/>
        <v>1.6761162944230901</v>
      </c>
      <c r="IN162" s="27">
        <f t="shared" si="523"/>
        <v>1.6170358776879181</v>
      </c>
      <c r="IO162" s="27">
        <f t="shared" si="523"/>
        <v>2.005538271964896</v>
      </c>
      <c r="IP162" s="27">
        <f t="shared" si="523"/>
        <v>1.5887724637224623</v>
      </c>
      <c r="IQ162" s="27">
        <f t="shared" si="523"/>
        <v>1.6189998391791809</v>
      </c>
      <c r="IR162" s="27">
        <f t="shared" si="523"/>
        <v>1.6573238613590837</v>
      </c>
      <c r="IS162" s="27">
        <f t="shared" si="523"/>
        <v>1.5959898600745386</v>
      </c>
      <c r="IT162" s="27">
        <f t="shared" si="519"/>
        <v>1.6932329221410298</v>
      </c>
      <c r="IU162" s="27">
        <f t="shared" si="519"/>
        <v>1.9342099162183322</v>
      </c>
      <c r="IV162" s="27">
        <f t="shared" si="519"/>
        <v>1.9175944848304745</v>
      </c>
      <c r="IW162" s="27">
        <f t="shared" si="519"/>
        <v>2.2864228267692015</v>
      </c>
      <c r="IX162" s="27">
        <f t="shared" si="519"/>
        <v>2.198145200547938</v>
      </c>
      <c r="IY162" s="27">
        <f t="shared" si="519"/>
        <v>1.5082468733523369</v>
      </c>
      <c r="IZ162" s="27">
        <f t="shared" si="519"/>
        <v>1.304785725534396</v>
      </c>
      <c r="JA162" s="27">
        <f t="shared" si="519"/>
        <v>1.556481587305603</v>
      </c>
      <c r="JB162" s="27">
        <f t="shared" si="519"/>
        <v>1.5893734142175779</v>
      </c>
      <c r="JC162" s="27">
        <f t="shared" si="519"/>
        <v>1.4827234339534914</v>
      </c>
      <c r="JD162" s="27">
        <f t="shared" si="519"/>
        <v>1.3009038325766504</v>
      </c>
      <c r="JE162" s="27">
        <f t="shared" si="519"/>
        <v>1.3808591609633829</v>
      </c>
      <c r="JF162" s="27">
        <f t="shared" si="519"/>
        <v>1.2763289480536757</v>
      </c>
      <c r="JG162" s="27">
        <f t="shared" si="519"/>
        <v>1.9910282087456947</v>
      </c>
      <c r="JH162" s="27">
        <f t="shared" si="519"/>
        <v>1.4119559919136762</v>
      </c>
      <c r="JI162" s="27">
        <f t="shared" si="519"/>
        <v>1.5380306376152471</v>
      </c>
      <c r="JJ162" s="27">
        <f t="shared" si="519"/>
        <v>1.4383445743299992</v>
      </c>
      <c r="JK162" s="27">
        <f t="shared" si="519"/>
        <v>1.4542235082262358</v>
      </c>
      <c r="JL162" s="27">
        <f t="shared" si="519"/>
        <v>1.4353394230725645</v>
      </c>
      <c r="JM162" s="27">
        <f t="shared" si="519"/>
        <v>1.2959577707045251</v>
      </c>
      <c r="JN162" s="27">
        <f t="shared" si="519"/>
        <v>1.3814840600816114</v>
      </c>
      <c r="JO162" s="27">
        <f t="shared" si="519"/>
        <v>1.364254246326162</v>
      </c>
      <c r="JP162" s="27">
        <f t="shared" si="519"/>
        <v>1.6681982884766489</v>
      </c>
      <c r="JQ162" s="27">
        <f t="shared" si="519"/>
        <v>1.8402716668689005</v>
      </c>
      <c r="JR162" s="27">
        <f t="shared" si="519"/>
        <v>1.5846004199247912</v>
      </c>
      <c r="JS162" s="27">
        <f t="shared" si="519"/>
        <v>2.0918550136788161</v>
      </c>
      <c r="JT162" s="27">
        <f t="shared" si="519"/>
        <v>1.7231295391073449</v>
      </c>
      <c r="JU162" s="27">
        <f t="shared" si="519"/>
        <v>1.4378184791797595</v>
      </c>
      <c r="JV162" s="27">
        <f t="shared" si="519"/>
        <v>1.6950579103835952</v>
      </c>
      <c r="JW162" s="27">
        <f t="shared" si="519"/>
        <v>1.6084959839675825</v>
      </c>
      <c r="JX162" s="27">
        <f t="shared" si="519"/>
        <v>2.0968542134805843</v>
      </c>
      <c r="JY162" s="27">
        <f t="shared" si="519"/>
        <v>1.6555140969310622</v>
      </c>
      <c r="JZ162" s="27">
        <f t="shared" si="519"/>
        <v>1.7422955081355338</v>
      </c>
      <c r="KA162" s="27">
        <f t="shared" si="519"/>
        <v>1.8547067434029099</v>
      </c>
      <c r="KB162" s="27">
        <f t="shared" si="519"/>
        <v>1.7802657420155454</v>
      </c>
      <c r="KC162" s="27">
        <f t="shared" si="519"/>
        <v>1.5231987464294152</v>
      </c>
      <c r="KD162" s="27">
        <f t="shared" si="519"/>
        <v>1.6743914993696591</v>
      </c>
      <c r="KE162" s="27">
        <f t="shared" si="519"/>
        <v>1.4160806084676503</v>
      </c>
      <c r="KF162" s="27">
        <f t="shared" si="519"/>
        <v>1.6061794444605144</v>
      </c>
      <c r="KG162" s="27">
        <f t="shared" si="519"/>
        <v>1.4679239132822604</v>
      </c>
      <c r="KH162" s="27">
        <f t="shared" si="519"/>
        <v>1.7449508177692477</v>
      </c>
      <c r="KI162" s="27">
        <f t="shared" si="519"/>
        <v>1.6210781022056469</v>
      </c>
      <c r="KJ162" s="27">
        <f t="shared" si="519"/>
        <v>1.5628657009207074</v>
      </c>
      <c r="KK162" s="27">
        <f t="shared" si="519"/>
        <v>1.3200317254778577</v>
      </c>
      <c r="KL162" s="27">
        <f t="shared" si="519"/>
        <v>1.2914376347303267</v>
      </c>
      <c r="KM162" s="238">
        <f t="shared" si="519"/>
        <v>1.626123113225183</v>
      </c>
      <c r="KN162" s="238">
        <f t="shared" si="519"/>
        <v>1.3755771964843766</v>
      </c>
      <c r="KO162" s="239">
        <f t="shared" si="519"/>
        <v>2.825342634377102</v>
      </c>
      <c r="KP162" s="239">
        <f t="shared" si="519"/>
        <v>2.2580348884061099</v>
      </c>
      <c r="KQ162" s="239">
        <f t="shared" si="519"/>
        <v>2.3217759024656544</v>
      </c>
      <c r="KR162" s="239">
        <f t="shared" si="519"/>
        <v>2.3950698531999812</v>
      </c>
      <c r="KS162" s="239">
        <f t="shared" si="519"/>
        <v>2.1866244693833625</v>
      </c>
      <c r="KT162" s="239">
        <f t="shared" si="520"/>
        <v>2.1298641236416693</v>
      </c>
      <c r="KU162" s="239">
        <f t="shared" si="520"/>
        <v>2.9537344631742641</v>
      </c>
      <c r="KV162" s="239">
        <f t="shared" si="520"/>
        <v>2.5298954963697953</v>
      </c>
      <c r="KW162" s="239">
        <f t="shared" si="520"/>
        <v>3.3448921065385</v>
      </c>
      <c r="KX162" s="239">
        <f t="shared" si="520"/>
        <v>3.6320749495979303</v>
      </c>
      <c r="KY162" s="239">
        <f t="shared" si="520"/>
        <v>3.5356951817974394</v>
      </c>
      <c r="KZ162" s="239">
        <f t="shared" si="520"/>
        <v>3.598492155334529</v>
      </c>
      <c r="LA162" s="239">
        <f t="shared" si="520"/>
        <v>3.3781671923833607</v>
      </c>
      <c r="LB162" s="239">
        <f t="shared" si="520"/>
        <v>3.0539657077805873</v>
      </c>
      <c r="LC162" s="239">
        <f t="shared" si="520"/>
        <v>2.9981557619529373</v>
      </c>
      <c r="LD162" s="239">
        <f t="shared" si="520"/>
        <v>3.0303664198369775</v>
      </c>
      <c r="LE162" s="239">
        <f t="shared" si="520"/>
        <v>2.7851554181831353</v>
      </c>
      <c r="LF162" s="239">
        <f t="shared" si="520"/>
        <v>2.7975211232171335</v>
      </c>
      <c r="LG162" s="239">
        <f t="shared" si="520"/>
        <v>1.8312793051498744</v>
      </c>
      <c r="LH162" s="239">
        <f t="shared" si="520"/>
        <v>1.6910136516505516</v>
      </c>
      <c r="LI162" s="239">
        <f t="shared" si="520"/>
        <v>2.5477487067323046</v>
      </c>
      <c r="LJ162" s="239">
        <f t="shared" si="520"/>
        <v>3.2758111954919857</v>
      </c>
      <c r="LK162" s="239">
        <f t="shared" si="520"/>
        <v>2.9649109685511155</v>
      </c>
      <c r="LL162" s="239">
        <f t="shared" si="520"/>
        <v>2.5219636577751672</v>
      </c>
      <c r="LM162" s="240">
        <f t="shared" si="520"/>
        <v>1.3487610165074482</v>
      </c>
      <c r="LN162" s="240">
        <f t="shared" si="520"/>
        <v>1.709931220485186</v>
      </c>
      <c r="LO162" s="240">
        <f t="shared" si="520"/>
        <v>1.2237727950558555</v>
      </c>
      <c r="LP162" s="240">
        <f t="shared" si="520"/>
        <v>1.9417453208071505</v>
      </c>
      <c r="LQ162" s="240">
        <f t="shared" si="520"/>
        <v>2.2216549299299611</v>
      </c>
      <c r="LR162" s="240">
        <f t="shared" si="520"/>
        <v>2.485411487373864</v>
      </c>
      <c r="LS162" s="240">
        <f t="shared" si="520"/>
        <v>1.7438891051989667</v>
      </c>
      <c r="LT162" s="127">
        <f t="shared" si="520"/>
        <v>1.8821802592908115</v>
      </c>
      <c r="LU162" s="127">
        <f t="shared" si="520"/>
        <v>1.6641430321183917</v>
      </c>
      <c r="LV162" s="127">
        <f t="shared" si="520"/>
        <v>1.6516759516976485</v>
      </c>
      <c r="LW162" s="127">
        <f t="shared" si="520"/>
        <v>1.7376832153348432</v>
      </c>
      <c r="LX162" s="127">
        <f t="shared" si="520"/>
        <v>1.8060623183721656</v>
      </c>
      <c r="LY162" s="127">
        <f t="shared" si="520"/>
        <v>1.855101044205649</v>
      </c>
      <c r="LZ162" s="127">
        <f t="shared" si="520"/>
        <v>1.9524573500823015</v>
      </c>
      <c r="MA162" s="127">
        <f t="shared" si="520"/>
        <v>2.0268404084759921</v>
      </c>
      <c r="MB162" s="127">
        <f t="shared" si="520"/>
        <v>1.6760558068484122</v>
      </c>
      <c r="MC162" s="127">
        <f t="shared" si="520"/>
        <v>1.6337292724643677</v>
      </c>
      <c r="MD162" s="127">
        <f t="shared" si="520"/>
        <v>1.4348332997205415</v>
      </c>
      <c r="ME162" s="127">
        <f t="shared" si="520"/>
        <v>1.7251865080655355</v>
      </c>
      <c r="MF162" s="127">
        <f t="shared" si="520"/>
        <v>1.723761235799971</v>
      </c>
      <c r="MG162" s="127">
        <f t="shared" si="520"/>
        <v>1.6199683444647694</v>
      </c>
      <c r="MH162" s="127">
        <f t="shared" si="520"/>
        <v>1.7242470030945001</v>
      </c>
      <c r="MI162" s="127">
        <f t="shared" si="520"/>
        <v>2.1186105657234351</v>
      </c>
      <c r="MJ162" s="127">
        <f t="shared" si="520"/>
        <v>1.8736596683687976</v>
      </c>
      <c r="MK162" s="127">
        <f t="shared" si="520"/>
        <v>1.9628314778496554</v>
      </c>
      <c r="ML162" s="127">
        <f t="shared" si="520"/>
        <v>2.9089753821123945</v>
      </c>
      <c r="MM162" s="127">
        <f t="shared" si="520"/>
        <v>3.0707394395757044</v>
      </c>
      <c r="MN162" s="127">
        <f t="shared" si="520"/>
        <v>1.8815837620023226</v>
      </c>
      <c r="MO162" s="127">
        <f t="shared" si="520"/>
        <v>1.9944709927943862</v>
      </c>
      <c r="MP162" s="127">
        <f t="shared" si="520"/>
        <v>1.9766542053178775</v>
      </c>
      <c r="MQ162" s="127">
        <f t="shared" si="520"/>
        <v>2.0203734330851382</v>
      </c>
      <c r="MR162" s="127">
        <f t="shared" si="520"/>
        <v>2.6474930236137051</v>
      </c>
      <c r="MS162" s="127">
        <f t="shared" si="520"/>
        <v>2.7472793058791174</v>
      </c>
      <c r="MT162" s="127">
        <f t="shared" si="520"/>
        <v>2.9878373864358738</v>
      </c>
      <c r="MU162" s="127">
        <f t="shared" si="520"/>
        <v>3.0645541929588691</v>
      </c>
      <c r="MV162" s="127">
        <f t="shared" si="520"/>
        <v>2.9403887806135605</v>
      </c>
      <c r="MW162" s="127">
        <f t="shared" si="520"/>
        <v>2.9761285467411969</v>
      </c>
      <c r="MX162" s="127">
        <f t="shared" si="520"/>
        <v>3.0424375040846536</v>
      </c>
      <c r="MY162" s="127">
        <f t="shared" si="520"/>
        <v>3.0560399006923822</v>
      </c>
      <c r="MZ162" s="127">
        <f t="shared" si="520"/>
        <v>3.0163708472762107</v>
      </c>
      <c r="NA162" s="127">
        <f t="shared" si="520"/>
        <v>1.9441970189655753</v>
      </c>
      <c r="NB162" s="127">
        <f t="shared" si="520"/>
        <v>2.0674526443723589</v>
      </c>
      <c r="NC162" s="127">
        <f t="shared" si="520"/>
        <v>2.0055392389516098</v>
      </c>
      <c r="ND162" s="127">
        <f t="shared" si="520"/>
        <v>2.0581900656361243</v>
      </c>
      <c r="NE162" s="127">
        <f t="shared" ref="NE162" si="524">NE147*NE$157</f>
        <v>1.9651462803800313</v>
      </c>
    </row>
    <row r="163" spans="1:369" s="38" customFormat="1">
      <c r="A163" s="24" t="s">
        <v>247</v>
      </c>
      <c r="B163" s="24">
        <f t="shared" si="522"/>
        <v>1.4242659678927403</v>
      </c>
      <c r="C163" s="24">
        <f t="shared" si="522"/>
        <v>1.0074071346257572</v>
      </c>
      <c r="D163" s="24">
        <f t="shared" si="522"/>
        <v>1.5977142702667386</v>
      </c>
      <c r="E163" s="24">
        <f t="shared" si="522"/>
        <v>1.4248713194063354</v>
      </c>
      <c r="F163" s="24">
        <f t="shared" si="522"/>
        <v>1.4984537345013496</v>
      </c>
      <c r="G163" s="24">
        <f t="shared" si="522"/>
        <v>1.4662600003455941</v>
      </c>
      <c r="H163" s="24">
        <f t="shared" si="522"/>
        <v>1.4267193234946842</v>
      </c>
      <c r="I163" s="24">
        <f t="shared" si="522"/>
        <v>1.9440958481372035</v>
      </c>
      <c r="J163" s="24">
        <f t="shared" si="522"/>
        <v>2.8041138608765741</v>
      </c>
      <c r="K163" s="24">
        <f t="shared" si="522"/>
        <v>2.0508044268472125</v>
      </c>
      <c r="L163" s="24">
        <f t="shared" si="522"/>
        <v>1.0937763745790918</v>
      </c>
      <c r="M163" s="24">
        <f t="shared" si="522"/>
        <v>1.0689656929094182</v>
      </c>
      <c r="N163" s="24">
        <f t="shared" si="522"/>
        <v>1.5171860035612805</v>
      </c>
      <c r="O163" s="24">
        <f t="shared" si="522"/>
        <v>2.7775095657481739</v>
      </c>
      <c r="P163" s="24">
        <f t="shared" si="522"/>
        <v>0.95875028213111058</v>
      </c>
      <c r="Q163" s="24">
        <f t="shared" si="522"/>
        <v>1.1891316932058043</v>
      </c>
      <c r="R163" s="24">
        <f t="shared" si="522"/>
        <v>0.97318045258346941</v>
      </c>
      <c r="S163" s="24">
        <f t="shared" si="522"/>
        <v>1.2613443502380584</v>
      </c>
      <c r="T163" s="24">
        <f t="shared" si="522"/>
        <v>1.2812303045294398</v>
      </c>
      <c r="U163" s="24">
        <f t="shared" si="522"/>
        <v>0.99775914287150103</v>
      </c>
      <c r="V163" s="24">
        <f t="shared" si="522"/>
        <v>0.81876897687291328</v>
      </c>
      <c r="W163" s="24">
        <f t="shared" si="522"/>
        <v>2.6766972315838675</v>
      </c>
      <c r="X163" s="24">
        <f t="shared" si="522"/>
        <v>3.6968260734362297</v>
      </c>
      <c r="Y163" s="24">
        <f t="shared" si="522"/>
        <v>3.3730869156222192</v>
      </c>
      <c r="Z163" s="24">
        <f t="shared" si="522"/>
        <v>3.2080776380356277</v>
      </c>
      <c r="AA163" s="24">
        <f t="shared" si="522"/>
        <v>3.0742190430149487</v>
      </c>
      <c r="AB163" s="24">
        <f t="shared" si="522"/>
        <v>2.5662860252767206</v>
      </c>
      <c r="AC163" s="24">
        <f t="shared" si="522"/>
        <v>1.1685299863353538</v>
      </c>
      <c r="AD163" s="24">
        <f t="shared" si="522"/>
        <v>5.3502856009709712</v>
      </c>
      <c r="AE163" s="24">
        <f t="shared" si="522"/>
        <v>3.8636935811114217</v>
      </c>
      <c r="AF163" s="24">
        <f t="shared" si="522"/>
        <v>0.81068096624528718</v>
      </c>
      <c r="AG163" s="24">
        <f t="shared" si="522"/>
        <v>2.0276529365211955</v>
      </c>
      <c r="AH163" s="24">
        <f t="shared" si="522"/>
        <v>2.4783540901698848</v>
      </c>
      <c r="AI163" s="24">
        <f t="shared" si="522"/>
        <v>4.7469033443605504</v>
      </c>
      <c r="AJ163" s="24">
        <f t="shared" si="522"/>
        <v>1.3557652194011456</v>
      </c>
      <c r="AK163" s="24">
        <f t="shared" si="522"/>
        <v>1.3982149348545958</v>
      </c>
      <c r="AL163" s="24">
        <f t="shared" si="522"/>
        <v>2.1199765785003435</v>
      </c>
      <c r="AM163" s="24">
        <f t="shared" si="522"/>
        <v>1.1361646188106789</v>
      </c>
      <c r="AN163" s="24">
        <f t="shared" si="522"/>
        <v>0.97651154175644039</v>
      </c>
      <c r="AO163" s="24">
        <f t="shared" si="522"/>
        <v>1.1869305654911664</v>
      </c>
      <c r="AP163" s="24">
        <f t="shared" si="522"/>
        <v>1.1825843497355903</v>
      </c>
      <c r="AQ163" s="24">
        <f t="shared" si="522"/>
        <v>1.5043987924948854</v>
      </c>
      <c r="AR163" s="24">
        <f t="shared" si="522"/>
        <v>1.500334884796682</v>
      </c>
      <c r="AS163" s="24">
        <f t="shared" si="522"/>
        <v>1.5266934838694401</v>
      </c>
      <c r="AT163" s="24">
        <f t="shared" si="522"/>
        <v>1.4537205179938555</v>
      </c>
      <c r="AU163" s="24">
        <f t="shared" si="522"/>
        <v>1.2164947192380933</v>
      </c>
      <c r="AV163" s="24">
        <f t="shared" si="522"/>
        <v>1.4483620840248363</v>
      </c>
      <c r="AW163" s="24">
        <f t="shared" si="522"/>
        <v>2.693992716892331</v>
      </c>
      <c r="AX163" s="83">
        <f t="shared" si="521"/>
        <v>0.86511767003140727</v>
      </c>
      <c r="AY163" s="83">
        <f t="shared" si="521"/>
        <v>0.84081254210883383</v>
      </c>
      <c r="AZ163" s="83">
        <f t="shared" si="521"/>
        <v>0.88705068811725074</v>
      </c>
      <c r="BA163" s="83">
        <f t="shared" si="521"/>
        <v>0.87540296619463642</v>
      </c>
      <c r="BB163" s="83">
        <f t="shared" si="521"/>
        <v>0.8562886510397324</v>
      </c>
      <c r="BC163" s="83">
        <f t="shared" si="521"/>
        <v>0.85475951825442198</v>
      </c>
      <c r="BD163" s="83">
        <f t="shared" si="521"/>
        <v>1.0241534730213568</v>
      </c>
      <c r="BE163" s="83">
        <f t="shared" si="521"/>
        <v>1.0347331983612476</v>
      </c>
      <c r="BF163" s="83">
        <f t="shared" si="521"/>
        <v>1.0090062454423638</v>
      </c>
      <c r="BG163" s="83">
        <f t="shared" si="521"/>
        <v>1.7067209632306299</v>
      </c>
      <c r="BH163" s="83">
        <f t="shared" si="521"/>
        <v>1.732135111593426</v>
      </c>
      <c r="BI163" s="83">
        <f t="shared" si="521"/>
        <v>1.704010378303658</v>
      </c>
      <c r="BJ163" s="83">
        <f t="shared" si="521"/>
        <v>0.40133506495321719</v>
      </c>
      <c r="BK163" s="83">
        <f t="shared" si="521"/>
        <v>0.45093350627614498</v>
      </c>
      <c r="BL163" s="83">
        <f t="shared" si="521"/>
        <v>0.37552754339798222</v>
      </c>
      <c r="BM163" s="83">
        <f t="shared" si="521"/>
        <v>0.61503903113327907</v>
      </c>
      <c r="BN163" s="83">
        <f t="shared" si="521"/>
        <v>0.71552888046893814</v>
      </c>
      <c r="BO163" s="83">
        <f t="shared" si="521"/>
        <v>0.50033812238346742</v>
      </c>
      <c r="BP163" s="83">
        <f t="shared" si="521"/>
        <v>0.76068834269213481</v>
      </c>
      <c r="BQ163" s="83">
        <f t="shared" si="521"/>
        <v>0.66207186500369519</v>
      </c>
      <c r="BR163" s="83">
        <f t="shared" si="521"/>
        <v>0.8635270924172439</v>
      </c>
      <c r="BS163" s="83">
        <f t="shared" si="521"/>
        <v>1.2233467910534572</v>
      </c>
      <c r="BT163" s="83">
        <f t="shared" si="521"/>
        <v>0.9571506329261904</v>
      </c>
      <c r="BU163" s="83">
        <f t="shared" si="521"/>
        <v>1.27142362810748</v>
      </c>
      <c r="BV163" s="83">
        <f t="shared" si="521"/>
        <v>1.6806664341985329</v>
      </c>
      <c r="BW163" s="83">
        <f t="shared" si="521"/>
        <v>1.2440492211887351</v>
      </c>
      <c r="BX163" s="83">
        <f t="shared" si="521"/>
        <v>1.1055265479128635</v>
      </c>
      <c r="BY163" s="83">
        <f t="shared" si="521"/>
        <v>0.71102170674372689</v>
      </c>
      <c r="BZ163" s="83">
        <f t="shared" si="521"/>
        <v>0.78593288600304667</v>
      </c>
      <c r="CA163" s="83">
        <f t="shared" si="521"/>
        <v>0.78695437320822215</v>
      </c>
      <c r="CB163" s="83">
        <f t="shared" si="521"/>
        <v>0.85913905712918814</v>
      </c>
      <c r="CC163" s="83">
        <f t="shared" si="521"/>
        <v>0.75997874391248166</v>
      </c>
      <c r="CD163" s="83">
        <f t="shared" si="521"/>
        <v>1.857051062266047</v>
      </c>
      <c r="CE163" s="83">
        <f t="shared" si="521"/>
        <v>0.8412407427173878</v>
      </c>
      <c r="CF163" s="83">
        <f t="shared" si="521"/>
        <v>0.84477953166519104</v>
      </c>
      <c r="CG163" s="83">
        <f t="shared" si="521"/>
        <v>2.1177432025583505</v>
      </c>
      <c r="CH163" s="83">
        <f t="shared" si="521"/>
        <v>1.0301519374456209</v>
      </c>
      <c r="CI163" s="83">
        <f t="shared" si="521"/>
        <v>0.92021891719586968</v>
      </c>
      <c r="CJ163" s="83">
        <f t="shared" si="521"/>
        <v>2.003324094129816</v>
      </c>
      <c r="CK163" s="83">
        <f t="shared" si="521"/>
        <v>1.2960476621785884</v>
      </c>
      <c r="CL163" s="83">
        <f t="shared" si="521"/>
        <v>1.2259811456599292</v>
      </c>
      <c r="CM163" s="83">
        <f t="shared" si="521"/>
        <v>1.0649909276856682</v>
      </c>
      <c r="CN163" s="83">
        <f t="shared" si="521"/>
        <v>1.1391689934005365</v>
      </c>
      <c r="CO163" s="83">
        <f t="shared" si="521"/>
        <v>1.1129857718907035</v>
      </c>
      <c r="CP163" s="83">
        <f t="shared" si="521"/>
        <v>1.0821796372444923</v>
      </c>
      <c r="CQ163" s="83">
        <f t="shared" si="521"/>
        <v>1.1881480711112129</v>
      </c>
      <c r="CR163" s="24">
        <f t="shared" si="521"/>
        <v>1.4948066616736584</v>
      </c>
      <c r="CS163" s="24">
        <f t="shared" si="521"/>
        <v>2.076656795999348</v>
      </c>
      <c r="CT163" s="24">
        <f t="shared" si="521"/>
        <v>1.3819826202378918</v>
      </c>
      <c r="CU163" s="24">
        <f t="shared" si="521"/>
        <v>1.2948718154837517</v>
      </c>
      <c r="CV163" s="24">
        <f t="shared" si="521"/>
        <v>0.99756949590467392</v>
      </c>
      <c r="CW163" s="24">
        <f t="shared" si="521"/>
        <v>1.1400395958390703</v>
      </c>
      <c r="CX163" s="24">
        <f t="shared" si="521"/>
        <v>1.0239645271160971</v>
      </c>
      <c r="CY163" s="24">
        <f t="shared" si="521"/>
        <v>1.1116406827570589</v>
      </c>
      <c r="CZ163" s="24">
        <f t="shared" si="521"/>
        <v>0.88286877603382252</v>
      </c>
      <c r="DA163" s="24">
        <f t="shared" si="521"/>
        <v>0.99346887631380798</v>
      </c>
      <c r="DB163" s="24">
        <f t="shared" si="521"/>
        <v>0.95406607040652192</v>
      </c>
      <c r="DC163" s="26">
        <f t="shared" si="522"/>
        <v>1.7684610136358456</v>
      </c>
      <c r="DD163" s="26">
        <f t="shared" si="522"/>
        <v>1.8695016344508042</v>
      </c>
      <c r="DE163" s="26">
        <f t="shared" si="522"/>
        <v>2.4239104166186931</v>
      </c>
      <c r="DF163" s="26">
        <f t="shared" si="522"/>
        <v>1.4321884386828161</v>
      </c>
      <c r="DG163" s="26">
        <f t="shared" si="522"/>
        <v>1.7080901575109739</v>
      </c>
      <c r="DH163" s="26">
        <f t="shared" si="522"/>
        <v>1.8058629108086599</v>
      </c>
      <c r="DI163" s="26">
        <f t="shared" si="522"/>
        <v>1.5995821927391691</v>
      </c>
      <c r="DJ163" s="26">
        <f t="shared" si="522"/>
        <v>1.585925487853596</v>
      </c>
      <c r="DK163" s="26">
        <f t="shared" si="522"/>
        <v>1.8397871624297266</v>
      </c>
      <c r="DL163" s="26">
        <f t="shared" si="522"/>
        <v>1.5971840487094531</v>
      </c>
      <c r="DM163" s="26">
        <f t="shared" si="522"/>
        <v>1.5930000399382298</v>
      </c>
      <c r="DN163" s="26">
        <f t="shared" si="522"/>
        <v>1.2584569884107115</v>
      </c>
      <c r="DO163" s="26">
        <f t="shared" si="522"/>
        <v>6.1707629629975678</v>
      </c>
      <c r="DP163" s="26">
        <f t="shared" si="522"/>
        <v>6.3835113185106138</v>
      </c>
      <c r="DQ163" s="26">
        <v>2.2543922459275327</v>
      </c>
      <c r="DR163" s="26">
        <v>2.5526709974837201</v>
      </c>
      <c r="DS163" s="26">
        <v>3.4974251151674647</v>
      </c>
      <c r="DT163" s="26">
        <v>2.4613483248046499</v>
      </c>
      <c r="DU163" s="26">
        <v>2.206291474965818</v>
      </c>
      <c r="DV163" s="26">
        <v>2.217260286881892</v>
      </c>
      <c r="DW163" s="26">
        <f t="shared" si="517"/>
        <v>3.6140041262267011</v>
      </c>
      <c r="DX163" s="26">
        <f t="shared" si="517"/>
        <v>2.2569147532238683</v>
      </c>
      <c r="DY163" s="26">
        <f t="shared" si="517"/>
        <v>1.8566379567893523</v>
      </c>
      <c r="DZ163" s="26">
        <f t="shared" si="517"/>
        <v>2.0352983835467686</v>
      </c>
      <c r="EA163" s="26">
        <f t="shared" si="517"/>
        <v>4.4655032983935579</v>
      </c>
      <c r="EB163" s="26">
        <f t="shared" si="517"/>
        <v>1.4680658958486976</v>
      </c>
      <c r="EC163" s="26">
        <f t="shared" si="517"/>
        <v>2.9926550238016256</v>
      </c>
      <c r="ED163" s="26">
        <f t="shared" si="517"/>
        <v>2.6343103304756985</v>
      </c>
      <c r="EE163" s="26">
        <f t="shared" si="517"/>
        <v>1.4118148991747952</v>
      </c>
      <c r="EF163" s="26">
        <f t="shared" si="517"/>
        <v>1.6929188118939396</v>
      </c>
      <c r="EG163" s="26">
        <f t="shared" si="517"/>
        <v>2.7678569044459795</v>
      </c>
      <c r="EH163" s="26">
        <f t="shared" si="517"/>
        <v>1.1427124098385761</v>
      </c>
      <c r="EI163" s="26">
        <f t="shared" si="517"/>
        <v>1.1373860028110032</v>
      </c>
      <c r="EJ163" s="26">
        <f t="shared" si="517"/>
        <v>1.5278269831256093</v>
      </c>
      <c r="EK163" s="26">
        <f t="shared" si="517"/>
        <v>1.318968449348209</v>
      </c>
      <c r="EL163" s="26">
        <f t="shared" si="517"/>
        <v>1.8280691564672771</v>
      </c>
      <c r="EM163" s="26">
        <f t="shared" si="517"/>
        <v>1.6769844243615328</v>
      </c>
      <c r="EN163" s="26">
        <f t="shared" si="517"/>
        <v>4.080748254035548</v>
      </c>
      <c r="EO163" s="26">
        <f t="shared" si="517"/>
        <v>1.5138358032414412</v>
      </c>
      <c r="EP163" s="26">
        <f t="shared" si="517"/>
        <v>1.8653362912079365</v>
      </c>
      <c r="EQ163" s="26">
        <f t="shared" si="517"/>
        <v>2.2072112776338773</v>
      </c>
      <c r="ER163" s="27">
        <v>0.58329828465197509</v>
      </c>
      <c r="ES163" s="27">
        <v>0.63832869612807819</v>
      </c>
      <c r="ET163" s="27">
        <v>0.557172556040334</v>
      </c>
      <c r="EU163" s="27">
        <v>0.91511507323702734</v>
      </c>
      <c r="EV163" s="27">
        <v>0.84544297067736962</v>
      </c>
      <c r="EW163" s="27">
        <v>0.40153347232051656</v>
      </c>
      <c r="EX163" s="27">
        <v>1.0825141312586848</v>
      </c>
      <c r="EY163" s="27">
        <v>0.69974123958778223</v>
      </c>
      <c r="EZ163" s="27">
        <v>0.81047954581057169</v>
      </c>
      <c r="FA163" s="27">
        <v>0.92089324373462167</v>
      </c>
      <c r="FB163" s="27">
        <v>0.80353180168314797</v>
      </c>
      <c r="FC163" s="27">
        <v>0.91017870684593882</v>
      </c>
      <c r="FD163" s="27">
        <v>0.99797564852944454</v>
      </c>
      <c r="FE163" s="27">
        <v>0.66421242586253726</v>
      </c>
      <c r="FF163" s="27">
        <v>0.88429550462398188</v>
      </c>
      <c r="FG163" s="27">
        <v>0.92559004388576305</v>
      </c>
      <c r="FH163" s="27">
        <v>0.81477201203365746</v>
      </c>
      <c r="FI163" s="27">
        <v>0.82953210254164456</v>
      </c>
      <c r="FJ163" s="27">
        <v>0.70460831510415767</v>
      </c>
      <c r="FK163" s="27">
        <v>0.88746850750918616</v>
      </c>
      <c r="FL163" s="27">
        <v>0.90721695600548391</v>
      </c>
      <c r="FM163" s="27">
        <v>0.82175749127462272</v>
      </c>
      <c r="FN163" s="27">
        <v>1.2438669942699254</v>
      </c>
      <c r="FO163" s="27">
        <v>1.1980741767154541</v>
      </c>
      <c r="FP163" s="27">
        <v>0.71195368811141446</v>
      </c>
      <c r="FQ163" s="27">
        <v>0.43170516573161943</v>
      </c>
      <c r="FR163" s="27">
        <v>0.43880572548422703</v>
      </c>
      <c r="FS163" s="27">
        <v>1.0134560825095464</v>
      </c>
      <c r="FT163" s="27">
        <v>0.92979776350923493</v>
      </c>
      <c r="FU163" s="27">
        <v>0.51808393271119413</v>
      </c>
      <c r="FV163" s="27">
        <f t="shared" ref="FV163:IG166" si="525">FV148*FV$157</f>
        <v>0.44937943289115279</v>
      </c>
      <c r="FW163" s="27">
        <f t="shared" si="525"/>
        <v>0.43697316567021366</v>
      </c>
      <c r="FX163" s="27">
        <f t="shared" si="525"/>
        <v>0.50027900186630248</v>
      </c>
      <c r="FY163" s="27">
        <f t="shared" si="525"/>
        <v>0.57560294125901434</v>
      </c>
      <c r="FZ163" s="27">
        <f t="shared" si="525"/>
        <v>0.4974023012268875</v>
      </c>
      <c r="GA163" s="27">
        <f t="shared" si="525"/>
        <v>0.46138219668782232</v>
      </c>
      <c r="GB163" s="27">
        <f t="shared" si="525"/>
        <v>0.5959781582967858</v>
      </c>
      <c r="GC163" s="27">
        <f t="shared" si="525"/>
        <v>0.16187295007233429</v>
      </c>
      <c r="GD163" s="27">
        <f t="shared" si="525"/>
        <v>0.19044284871108039</v>
      </c>
      <c r="GE163" s="27">
        <f t="shared" si="525"/>
        <v>0.16873327053722401</v>
      </c>
      <c r="GF163" s="27">
        <f t="shared" si="525"/>
        <v>0.27212962330201362</v>
      </c>
      <c r="GG163" s="27">
        <f t="shared" si="525"/>
        <v>0.38057447581229825</v>
      </c>
      <c r="GH163" s="27">
        <f t="shared" si="525"/>
        <v>0.45621622255743233</v>
      </c>
      <c r="GI163" s="27">
        <f t="shared" si="525"/>
        <v>0.55693408462279714</v>
      </c>
      <c r="GJ163" s="27">
        <f t="shared" si="525"/>
        <v>0.34603844745119333</v>
      </c>
      <c r="GK163" s="27">
        <f t="shared" si="525"/>
        <v>0.6020706028787669</v>
      </c>
      <c r="GL163" s="27">
        <f t="shared" si="525"/>
        <v>0.35411142159621278</v>
      </c>
      <c r="GM163" s="27">
        <f t="shared" si="525"/>
        <v>0.34926632003319968</v>
      </c>
      <c r="GN163" s="27">
        <f t="shared" si="525"/>
        <v>0.36631451423146649</v>
      </c>
      <c r="GO163" s="27">
        <f t="shared" si="525"/>
        <v>0.7575660676367042</v>
      </c>
      <c r="GP163" s="27">
        <f t="shared" si="525"/>
        <v>0.98244608845724646</v>
      </c>
      <c r="GQ163" s="27">
        <f t="shared" si="525"/>
        <v>0.49147291492186318</v>
      </c>
      <c r="GR163" s="27">
        <f t="shared" si="525"/>
        <v>0.39588906596669965</v>
      </c>
      <c r="GS163" s="27">
        <f t="shared" si="525"/>
        <v>0.43872499707618368</v>
      </c>
      <c r="GT163" s="27">
        <f t="shared" si="525"/>
        <v>0.40658339392714815</v>
      </c>
      <c r="GU163" s="27">
        <f t="shared" si="525"/>
        <v>0.30155732254722295</v>
      </c>
      <c r="GV163" s="27">
        <f t="shared" si="525"/>
        <v>0.66912462613318124</v>
      </c>
      <c r="GW163" s="27">
        <f t="shared" si="525"/>
        <v>1.1276643640107031</v>
      </c>
      <c r="GX163" s="27">
        <f t="shared" si="525"/>
        <v>0.55959990107943658</v>
      </c>
      <c r="GY163" s="27">
        <f t="shared" si="525"/>
        <v>0.65261436364304326</v>
      </c>
      <c r="GZ163" s="27">
        <f t="shared" si="525"/>
        <v>0.60138567309052526</v>
      </c>
      <c r="HA163" s="27">
        <f t="shared" si="525"/>
        <v>1.2050456402993674</v>
      </c>
      <c r="HB163" s="27">
        <f t="shared" si="525"/>
        <v>0.51812726551663202</v>
      </c>
      <c r="HC163" s="27">
        <f t="shared" si="525"/>
        <v>0.38646579153588179</v>
      </c>
      <c r="HD163" s="27">
        <f t="shared" si="525"/>
        <v>0.41978686330480336</v>
      </c>
      <c r="HE163" s="27">
        <f t="shared" si="525"/>
        <v>0.65983550460378848</v>
      </c>
      <c r="HF163" s="27">
        <f t="shared" si="525"/>
        <v>0.84558911856414043</v>
      </c>
      <c r="HG163" s="27">
        <f t="shared" si="525"/>
        <v>0.80337034760215575</v>
      </c>
      <c r="HH163" s="27">
        <f t="shared" si="525"/>
        <v>0.87564933363614395</v>
      </c>
      <c r="HI163" s="27">
        <f t="shared" si="525"/>
        <v>1.0134560825095464</v>
      </c>
      <c r="HJ163" s="27">
        <f t="shared" si="525"/>
        <v>0.92979776350923493</v>
      </c>
      <c r="HK163" s="27">
        <f t="shared" si="525"/>
        <v>1.3849623245095268</v>
      </c>
      <c r="HL163" s="27">
        <f t="shared" si="525"/>
        <v>0.69921647910242379</v>
      </c>
      <c r="HM163" s="27">
        <f t="shared" si="525"/>
        <v>0.5675314267711864</v>
      </c>
      <c r="HN163" s="27">
        <f t="shared" si="525"/>
        <v>0.33821439132987413</v>
      </c>
      <c r="HO163" s="27">
        <f t="shared" si="525"/>
        <v>0.27894392647584831</v>
      </c>
      <c r="HP163" s="27">
        <f t="shared" si="525"/>
        <v>0.76155560610916084</v>
      </c>
      <c r="HQ163" s="27">
        <f t="shared" si="525"/>
        <v>0.46346623674783161</v>
      </c>
      <c r="HR163" s="27">
        <f t="shared" si="525"/>
        <v>0.7290948326745631</v>
      </c>
      <c r="HS163" s="27">
        <f t="shared" si="525"/>
        <v>0.62531986251110139</v>
      </c>
      <c r="HT163" s="27">
        <f t="shared" si="525"/>
        <v>0.62384276151984963</v>
      </c>
      <c r="HU163" s="27">
        <f t="shared" si="525"/>
        <v>0.79439238773407983</v>
      </c>
      <c r="HV163" s="27">
        <f t="shared" si="525"/>
        <v>0.98868414240380809</v>
      </c>
      <c r="HW163" s="27">
        <f t="shared" si="525"/>
        <v>0.99047996992963039</v>
      </c>
      <c r="HX163" s="27">
        <f t="shared" si="525"/>
        <v>0.34387864067717455</v>
      </c>
      <c r="HY163" s="27">
        <f t="shared" si="525"/>
        <v>0.45783804047017007</v>
      </c>
      <c r="HZ163" s="27">
        <f t="shared" si="525"/>
        <v>0.43880572548422703</v>
      </c>
      <c r="IA163" s="27">
        <f t="shared" si="525"/>
        <v>0.37377710321741775</v>
      </c>
      <c r="IB163" s="27">
        <f t="shared" si="525"/>
        <v>0.34580857822792682</v>
      </c>
      <c r="IC163" s="27">
        <f t="shared" si="525"/>
        <v>0.41865498548610819</v>
      </c>
      <c r="ID163" s="27">
        <f t="shared" si="525"/>
        <v>0.71195368811141446</v>
      </c>
      <c r="IE163" s="27">
        <f t="shared" si="525"/>
        <v>0.4646793364212865</v>
      </c>
      <c r="IF163" s="27">
        <f t="shared" si="525"/>
        <v>0.33059052552323398</v>
      </c>
      <c r="IG163" s="27">
        <f t="shared" si="525"/>
        <v>0.49366195788713929</v>
      </c>
      <c r="IH163" s="27">
        <f t="shared" si="523"/>
        <v>0.53359417852194124</v>
      </c>
      <c r="II163" s="27">
        <f t="shared" si="523"/>
        <v>0.43170516573161943</v>
      </c>
      <c r="IJ163" s="27">
        <f t="shared" si="523"/>
        <v>0.52936811524463456</v>
      </c>
      <c r="IK163" s="27">
        <f t="shared" si="523"/>
        <v>0.37548752261774276</v>
      </c>
      <c r="IL163" s="27">
        <f t="shared" si="523"/>
        <v>0.37425989323440251</v>
      </c>
      <c r="IM163" s="27">
        <f t="shared" si="523"/>
        <v>0.44367784264140614</v>
      </c>
      <c r="IN163" s="27">
        <f t="shared" si="523"/>
        <v>0.53243864265333885</v>
      </c>
      <c r="IO163" s="27">
        <f t="shared" si="523"/>
        <v>0.66036016272014864</v>
      </c>
      <c r="IP163" s="27">
        <f t="shared" si="523"/>
        <v>0.75257643018432419</v>
      </c>
      <c r="IQ163" s="27">
        <f t="shared" si="523"/>
        <v>0.34692853696696735</v>
      </c>
      <c r="IR163" s="27">
        <f t="shared" si="523"/>
        <v>0.47352110324545255</v>
      </c>
      <c r="IS163" s="27">
        <f t="shared" si="523"/>
        <v>0.26599831001242308</v>
      </c>
      <c r="IT163" s="27">
        <f t="shared" si="519"/>
        <v>0.93939634721522891</v>
      </c>
      <c r="IU163" s="27">
        <f t="shared" si="519"/>
        <v>1.0193809017907427</v>
      </c>
      <c r="IV163" s="27">
        <f t="shared" si="519"/>
        <v>0.81128997435135453</v>
      </c>
      <c r="IW163" s="27">
        <f t="shared" si="519"/>
        <v>1.4698432457802009</v>
      </c>
      <c r="IX163" s="27">
        <f t="shared" si="519"/>
        <v>1.099072600273969</v>
      </c>
      <c r="IY163" s="27">
        <f t="shared" si="519"/>
        <v>0.46337705145162161</v>
      </c>
      <c r="IZ163" s="27">
        <f t="shared" si="519"/>
        <v>0.42962456816376454</v>
      </c>
      <c r="JA163" s="27">
        <f t="shared" si="519"/>
        <v>0.69738460729926366</v>
      </c>
      <c r="JB163" s="27">
        <f t="shared" si="519"/>
        <v>0.52333027053505621</v>
      </c>
      <c r="JC163" s="27">
        <f t="shared" si="519"/>
        <v>0.55602128773255932</v>
      </c>
      <c r="JD163" s="27">
        <f t="shared" si="519"/>
        <v>0.37168680930761444</v>
      </c>
      <c r="JE163" s="27">
        <f t="shared" ref="JE163:LP168" si="526">JE148*JE$157</f>
        <v>0.65409118150897083</v>
      </c>
      <c r="JF163" s="27">
        <f t="shared" si="526"/>
        <v>0.67265985100126158</v>
      </c>
      <c r="JG163" s="27">
        <f t="shared" si="526"/>
        <v>0.56886520249876993</v>
      </c>
      <c r="JH163" s="27">
        <f t="shared" si="526"/>
        <v>0.49679933048814529</v>
      </c>
      <c r="JI163" s="27">
        <f t="shared" si="526"/>
        <v>0.54115892804980914</v>
      </c>
      <c r="JJ163" s="27">
        <f t="shared" si="526"/>
        <v>0.50608420207907379</v>
      </c>
      <c r="JK163" s="27">
        <f t="shared" si="526"/>
        <v>0.65156767576370311</v>
      </c>
      <c r="JL163" s="27">
        <f t="shared" si="526"/>
        <v>0.64310662462342183</v>
      </c>
      <c r="JM163" s="27">
        <f t="shared" si="526"/>
        <v>0.95746133805782074</v>
      </c>
      <c r="JN163" s="27">
        <f t="shared" si="526"/>
        <v>0.58447402541914328</v>
      </c>
      <c r="JO163" s="27">
        <f t="shared" si="526"/>
        <v>1.0541964630702163</v>
      </c>
      <c r="JP163" s="27">
        <f t="shared" si="526"/>
        <v>0.5492848023032868</v>
      </c>
      <c r="JQ163" s="27">
        <f t="shared" si="526"/>
        <v>0.69010187507583776</v>
      </c>
      <c r="JR163" s="27">
        <f t="shared" si="526"/>
        <v>0.67040786996818091</v>
      </c>
      <c r="JS163" s="27">
        <f t="shared" si="526"/>
        <v>0.73602306036847231</v>
      </c>
      <c r="JT163" s="27">
        <f t="shared" si="526"/>
        <v>0.90813583817819543</v>
      </c>
      <c r="JU163" s="27">
        <f t="shared" si="526"/>
        <v>0.64421737054158046</v>
      </c>
      <c r="JV163" s="27">
        <f t="shared" si="526"/>
        <v>0.84752895519179761</v>
      </c>
      <c r="JW163" s="27">
        <f t="shared" si="526"/>
        <v>0.64136232272125115</v>
      </c>
      <c r="JX163" s="27">
        <f t="shared" si="526"/>
        <v>0.73778203807650189</v>
      </c>
      <c r="JY163" s="27">
        <f t="shared" si="526"/>
        <v>0.66011005130795519</v>
      </c>
      <c r="JZ163" s="27">
        <f t="shared" si="526"/>
        <v>0.8711477540677669</v>
      </c>
      <c r="KA163" s="27">
        <f t="shared" si="526"/>
        <v>0.52991621240083142</v>
      </c>
      <c r="KB163" s="27">
        <f t="shared" si="526"/>
        <v>0.75318935239119233</v>
      </c>
      <c r="KC163" s="27">
        <f t="shared" si="526"/>
        <v>0.50154105065358789</v>
      </c>
      <c r="KD163" s="27">
        <f t="shared" si="526"/>
        <v>1.3883929513406799</v>
      </c>
      <c r="KE163" s="27">
        <f t="shared" si="526"/>
        <v>0.60962543569167182</v>
      </c>
      <c r="KF163" s="27">
        <f t="shared" si="526"/>
        <v>1.0276340668196016</v>
      </c>
      <c r="KG163" s="27">
        <f t="shared" si="526"/>
        <v>0.91693264271597286</v>
      </c>
      <c r="KH163" s="27">
        <f t="shared" si="526"/>
        <v>0.91486287814217648</v>
      </c>
      <c r="KI163" s="27">
        <f t="shared" si="526"/>
        <v>1.3150964881529632</v>
      </c>
      <c r="KJ163" s="27">
        <f t="shared" si="526"/>
        <v>0.95288647165840579</v>
      </c>
      <c r="KK163" s="27">
        <f t="shared" si="526"/>
        <v>1.1137767683719424</v>
      </c>
      <c r="KL163" s="27">
        <f t="shared" si="526"/>
        <v>1.1425835353377214</v>
      </c>
      <c r="KM163" s="238">
        <f t="shared" si="526"/>
        <v>0.49959204081014663</v>
      </c>
      <c r="KN163" s="238">
        <f t="shared" si="526"/>
        <v>0.58197496774339008</v>
      </c>
      <c r="KO163" s="239">
        <f t="shared" si="526"/>
        <v>0.81325416710616216</v>
      </c>
      <c r="KP163" s="239">
        <f t="shared" si="526"/>
        <v>0.84676308315229132</v>
      </c>
      <c r="KQ163" s="239">
        <f t="shared" si="526"/>
        <v>0.72055114214451343</v>
      </c>
      <c r="KR163" s="239">
        <f t="shared" si="526"/>
        <v>1.1975349265999906</v>
      </c>
      <c r="KS163" s="239">
        <f t="shared" si="526"/>
        <v>1.3362705090676106</v>
      </c>
      <c r="KT163" s="239">
        <f t="shared" si="526"/>
        <v>1.1832578464675942</v>
      </c>
      <c r="KU163" s="239">
        <f t="shared" si="526"/>
        <v>0.71847595050184798</v>
      </c>
      <c r="KV163" s="239">
        <f t="shared" si="526"/>
        <v>0.94871081113867328</v>
      </c>
      <c r="KW163" s="239">
        <f t="shared" si="526"/>
        <v>0.83622302663462522</v>
      </c>
      <c r="KX163" s="239">
        <f t="shared" si="526"/>
        <v>0.72641498991958608</v>
      </c>
      <c r="KY163" s="239">
        <f t="shared" si="526"/>
        <v>0.84374544111075267</v>
      </c>
      <c r="KZ163" s="239">
        <f t="shared" si="526"/>
        <v>0.83964816957805699</v>
      </c>
      <c r="LA163" s="239">
        <f t="shared" si="526"/>
        <v>0.84454179809584029</v>
      </c>
      <c r="LB163" s="239">
        <f t="shared" si="526"/>
        <v>0.60275638969353706</v>
      </c>
      <c r="LC163" s="239">
        <f t="shared" si="526"/>
        <v>0.4733930150452007</v>
      </c>
      <c r="LD163" s="239">
        <f t="shared" si="526"/>
        <v>0.47847890839531226</v>
      </c>
      <c r="LE163" s="239">
        <f t="shared" si="526"/>
        <v>0.11936380363642012</v>
      </c>
      <c r="LF163" s="239">
        <f t="shared" si="526"/>
        <v>0.59946881211795744</v>
      </c>
      <c r="LG163" s="239">
        <f t="shared" si="526"/>
        <v>0.48475040430437849</v>
      </c>
      <c r="LH163" s="239">
        <f t="shared" si="526"/>
        <v>0.53804979825244825</v>
      </c>
      <c r="LI163" s="239">
        <f t="shared" si="526"/>
        <v>0.327804801029075</v>
      </c>
      <c r="LJ163" s="239">
        <f t="shared" si="526"/>
        <v>1.8544881561256286</v>
      </c>
      <c r="LK163" s="239">
        <f t="shared" si="526"/>
        <v>1.9980921744583606</v>
      </c>
      <c r="LL163" s="239">
        <f t="shared" si="526"/>
        <v>1.3291430088274532</v>
      </c>
      <c r="LM163" s="240">
        <f t="shared" si="526"/>
        <v>1.0893838979483235</v>
      </c>
      <c r="LN163" s="240">
        <f t="shared" si="526"/>
        <v>0.85496561024259299</v>
      </c>
      <c r="LO163" s="240">
        <f t="shared" si="526"/>
        <v>0.82471644884198936</v>
      </c>
      <c r="LP163" s="240">
        <f t="shared" si="526"/>
        <v>0.51399140844895153</v>
      </c>
      <c r="LQ163" s="240">
        <f t="shared" ref="LQ163:NE169" si="527">LQ148*LQ$157</f>
        <v>0.54249713405266498</v>
      </c>
      <c r="LR163" s="240">
        <f t="shared" si="527"/>
        <v>0.55707498854931448</v>
      </c>
      <c r="LS163" s="240">
        <f t="shared" si="527"/>
        <v>0.42583338615323607</v>
      </c>
      <c r="LT163" s="127">
        <f t="shared" si="527"/>
        <v>0.15486293272645915</v>
      </c>
      <c r="LU163" s="127">
        <f t="shared" si="527"/>
        <v>0.31483787094131732</v>
      </c>
      <c r="LV163" s="127">
        <f t="shared" si="527"/>
        <v>0.22719560034268965</v>
      </c>
      <c r="LW163" s="127">
        <f t="shared" si="527"/>
        <v>0.30579341498909252</v>
      </c>
      <c r="LX163" s="127">
        <f t="shared" si="527"/>
        <v>0.14558879594886268</v>
      </c>
      <c r="LY163" s="127">
        <f t="shared" si="527"/>
        <v>0.14954186499655653</v>
      </c>
      <c r="LZ163" s="127">
        <f t="shared" si="527"/>
        <v>0.31101090532284453</v>
      </c>
      <c r="MA163" s="127">
        <f t="shared" si="527"/>
        <v>0.32285953409352086</v>
      </c>
      <c r="MB163" s="127">
        <f t="shared" si="527"/>
        <v>0.22158953267908826</v>
      </c>
      <c r="MC163" s="127">
        <f t="shared" si="527"/>
        <v>0.2073170551825716</v>
      </c>
      <c r="MD163" s="127">
        <f t="shared" si="527"/>
        <v>0.22592679028748852</v>
      </c>
      <c r="ME163" s="127">
        <f t="shared" si="527"/>
        <v>0.28753108467758925</v>
      </c>
      <c r="MF163" s="127">
        <f t="shared" si="527"/>
        <v>0.28729353929999518</v>
      </c>
      <c r="MG163" s="127">
        <f t="shared" si="527"/>
        <v>0.28204805997377674</v>
      </c>
      <c r="MH163" s="127">
        <f t="shared" si="527"/>
        <v>0.23717808121168885</v>
      </c>
      <c r="MI163" s="127">
        <f t="shared" si="527"/>
        <v>0.60531730449241006</v>
      </c>
      <c r="MJ163" s="127">
        <f t="shared" si="527"/>
        <v>0.21154222062228359</v>
      </c>
      <c r="MK163" s="127">
        <f t="shared" si="527"/>
        <v>0.22161000556367078</v>
      </c>
      <c r="ML163" s="127">
        <f t="shared" si="527"/>
        <v>1.0102599233444522</v>
      </c>
      <c r="MM163" s="127">
        <f t="shared" si="527"/>
        <v>1.0664390664536312</v>
      </c>
      <c r="MN163" s="127">
        <f t="shared" si="527"/>
        <v>0.34172261148472677</v>
      </c>
      <c r="MO163" s="127">
        <f t="shared" si="527"/>
        <v>0.43914957639509433</v>
      </c>
      <c r="MP163" s="127">
        <f t="shared" si="527"/>
        <v>0.34046050693602231</v>
      </c>
      <c r="MQ163" s="127">
        <f t="shared" si="527"/>
        <v>0.50156123688477194</v>
      </c>
      <c r="MR163" s="127">
        <f t="shared" si="527"/>
        <v>0.42658940745935114</v>
      </c>
      <c r="MS163" s="127">
        <f t="shared" si="527"/>
        <v>0.50932706232590386</v>
      </c>
      <c r="MT163" s="127">
        <f t="shared" si="527"/>
        <v>0.55392490872125744</v>
      </c>
      <c r="MU163" s="127">
        <f t="shared" si="527"/>
        <v>0.59146587697061692</v>
      </c>
      <c r="MV163" s="127">
        <f t="shared" si="527"/>
        <v>0.56750167210487446</v>
      </c>
      <c r="MW163" s="127">
        <f t="shared" si="527"/>
        <v>0.54612459864442831</v>
      </c>
      <c r="MX163" s="127">
        <f t="shared" si="527"/>
        <v>0.5582924039481939</v>
      </c>
      <c r="MY163" s="127">
        <f t="shared" si="527"/>
        <v>0.54352387495535659</v>
      </c>
      <c r="MZ163" s="127">
        <f t="shared" si="527"/>
        <v>0.53646864062295019</v>
      </c>
      <c r="NA163" s="127">
        <f t="shared" si="527"/>
        <v>0.29902478957629303</v>
      </c>
      <c r="NB163" s="127">
        <f t="shared" si="527"/>
        <v>0.31798196680258439</v>
      </c>
      <c r="NC163" s="127">
        <f t="shared" si="527"/>
        <v>0.64698744585862988</v>
      </c>
      <c r="ND163" s="127">
        <f t="shared" si="527"/>
        <v>0.77665119498033997</v>
      </c>
      <c r="NE163" s="127">
        <f t="shared" si="527"/>
        <v>0.41725708693000668</v>
      </c>
    </row>
    <row r="164" spans="1:369" s="38" customFormat="1">
      <c r="A164" s="24" t="s">
        <v>214</v>
      </c>
      <c r="B164" s="24">
        <f t="shared" si="522"/>
        <v>3.3842366036917301E-2</v>
      </c>
      <c r="C164" s="24">
        <f t="shared" si="522"/>
        <v>2.9818944698855231E-2</v>
      </c>
      <c r="D164" s="24">
        <f t="shared" si="522"/>
        <v>4.4182840731814596E-2</v>
      </c>
      <c r="E164" s="24">
        <f t="shared" si="522"/>
        <v>3.2905282209071386E-2</v>
      </c>
      <c r="F164" s="24">
        <f t="shared" si="522"/>
        <v>4.6077520757273067E-2</v>
      </c>
      <c r="G164" s="24">
        <f t="shared" si="522"/>
        <v>3.6494388940812118E-2</v>
      </c>
      <c r="H164" s="24">
        <f t="shared" si="522"/>
        <v>3.4893012127287848E-2</v>
      </c>
      <c r="I164" s="24">
        <f t="shared" si="522"/>
        <v>2.5360037087308017E-3</v>
      </c>
      <c r="J164" s="24">
        <f t="shared" si="522"/>
        <v>4.3257423194642874E-2</v>
      </c>
      <c r="K164" s="24">
        <f t="shared" si="522"/>
        <v>3.6412859712371119E-2</v>
      </c>
      <c r="L164" s="24">
        <f t="shared" si="522"/>
        <v>1.9864555124555852E-3</v>
      </c>
      <c r="M164" s="24">
        <f t="shared" si="522"/>
        <v>3.23875109226575E-2</v>
      </c>
      <c r="N164" s="24">
        <f t="shared" si="522"/>
        <v>3.3780992859636573E-2</v>
      </c>
      <c r="O164" s="24">
        <f t="shared" si="522"/>
        <v>4.3963156455060833E-2</v>
      </c>
      <c r="P164" s="24">
        <f t="shared" si="522"/>
        <v>4.6452949654875522E-2</v>
      </c>
      <c r="Q164" s="24">
        <f t="shared" si="522"/>
        <v>4.210889767405563E-2</v>
      </c>
      <c r="R164" s="24">
        <f t="shared" si="522"/>
        <v>3.6171505901731939E-2</v>
      </c>
      <c r="S164" s="24">
        <f t="shared" si="522"/>
        <v>3.5566409617541497E-2</v>
      </c>
      <c r="T164" s="24">
        <f t="shared" si="522"/>
        <v>3.3165753226324479E-2</v>
      </c>
      <c r="U164" s="24">
        <f t="shared" si="522"/>
        <v>3.4407055404718584E-2</v>
      </c>
      <c r="V164" s="24">
        <f t="shared" si="522"/>
        <v>3.6606535808405269E-2</v>
      </c>
      <c r="W164" s="24">
        <f t="shared" si="522"/>
        <v>3.9178699329890737E-2</v>
      </c>
      <c r="X164" s="24">
        <f t="shared" si="522"/>
        <v>4.0064425343396298E-2</v>
      </c>
      <c r="Y164" s="24">
        <f t="shared" si="522"/>
        <v>3.8346386094870656E-2</v>
      </c>
      <c r="Z164" s="24">
        <f t="shared" si="522"/>
        <v>4.073994539570213E-2</v>
      </c>
      <c r="AA164" s="24">
        <f t="shared" si="522"/>
        <v>4.0644541910483174E-2</v>
      </c>
      <c r="AB164" s="24">
        <f t="shared" si="522"/>
        <v>4.8180272992786315E-2</v>
      </c>
      <c r="AC164" s="24">
        <f t="shared" si="522"/>
        <v>4.5915003632334056E-2</v>
      </c>
      <c r="AD164" s="24">
        <f t="shared" si="522"/>
        <v>4.6744939864246514E-2</v>
      </c>
      <c r="AE164" s="24">
        <f t="shared" si="522"/>
        <v>5.0458114317777865E-2</v>
      </c>
      <c r="AF164" s="24">
        <f t="shared" si="522"/>
        <v>4.4924650307572374E-2</v>
      </c>
      <c r="AG164" s="24">
        <f t="shared" si="522"/>
        <v>4.4750513638284389E-2</v>
      </c>
      <c r="AH164" s="24">
        <f t="shared" si="522"/>
        <v>4.2223676066370057E-2</v>
      </c>
      <c r="AI164" s="24">
        <f t="shared" si="522"/>
        <v>0</v>
      </c>
      <c r="AJ164" s="24">
        <f t="shared" si="522"/>
        <v>2.8684797817850563E-2</v>
      </c>
      <c r="AK164" s="24">
        <f t="shared" si="522"/>
        <v>2.7789821624892609E-2</v>
      </c>
      <c r="AL164" s="24">
        <f t="shared" si="522"/>
        <v>3.5026885045367169E-2</v>
      </c>
      <c r="AM164" s="24">
        <f t="shared" si="522"/>
        <v>3.1505627956144977E-2</v>
      </c>
      <c r="AN164" s="24">
        <f t="shared" si="522"/>
        <v>4.1694745649101563E-2</v>
      </c>
      <c r="AO164" s="24">
        <f t="shared" si="522"/>
        <v>3.6134794809150848E-2</v>
      </c>
      <c r="AP164" s="24">
        <f t="shared" si="522"/>
        <v>3.9506285172284585E-2</v>
      </c>
      <c r="AQ164" s="24">
        <f t="shared" si="522"/>
        <v>3.2473018318165174E-2</v>
      </c>
      <c r="AR164" s="24">
        <f t="shared" si="522"/>
        <v>2.9522988133272803E-2</v>
      </c>
      <c r="AS164" s="24">
        <f t="shared" si="522"/>
        <v>3.0478371260878427E-2</v>
      </c>
      <c r="AT164" s="24">
        <f t="shared" si="522"/>
        <v>2.089773656060237E-3</v>
      </c>
      <c r="AU164" s="24">
        <f t="shared" si="522"/>
        <v>2.8938066426351843E-3</v>
      </c>
      <c r="AV164" s="24">
        <f t="shared" si="522"/>
        <v>3.4785228620358932E-2</v>
      </c>
      <c r="AW164" s="24">
        <f t="shared" si="522"/>
        <v>4.9902640792203259E-2</v>
      </c>
      <c r="AX164" s="83">
        <f t="shared" si="521"/>
        <v>0.17957993517072396</v>
      </c>
      <c r="AY164" s="83">
        <f t="shared" si="521"/>
        <v>0.20689472465903039</v>
      </c>
      <c r="AZ164" s="83">
        <f t="shared" si="521"/>
        <v>0.18304248266169726</v>
      </c>
      <c r="BA164" s="83">
        <f t="shared" si="521"/>
        <v>2.591209089645077E-2</v>
      </c>
      <c r="BB164" s="83">
        <f t="shared" si="521"/>
        <v>0.20122765214556571</v>
      </c>
      <c r="BC164" s="83">
        <f t="shared" si="521"/>
        <v>0.12798136063438753</v>
      </c>
      <c r="BD164" s="83">
        <f t="shared" si="521"/>
        <v>0</v>
      </c>
      <c r="BE164" s="83">
        <f t="shared" si="521"/>
        <v>2.1650127384260959E-3</v>
      </c>
      <c r="BF164" s="83">
        <f t="shared" si="521"/>
        <v>0.19703385010726354</v>
      </c>
      <c r="BG164" s="83">
        <f t="shared" si="521"/>
        <v>1.9076972985050396E-2</v>
      </c>
      <c r="BH164" s="83">
        <f t="shared" si="521"/>
        <v>3.8122473772463562E-2</v>
      </c>
      <c r="BI164" s="83">
        <f t="shared" si="521"/>
        <v>6.4125930097754427E-2</v>
      </c>
      <c r="BJ164" s="83">
        <f t="shared" si="521"/>
        <v>3.9607225331211665E-2</v>
      </c>
      <c r="BK164" s="83">
        <f t="shared" si="521"/>
        <v>5.0068460338568196E-2</v>
      </c>
      <c r="BL164" s="83">
        <f t="shared" si="521"/>
        <v>2.467701463265505E-2</v>
      </c>
      <c r="BM164" s="83">
        <f t="shared" si="521"/>
        <v>4.2847159722462086E-2</v>
      </c>
      <c r="BN164" s="83">
        <f t="shared" si="521"/>
        <v>6.209139984679779E-2</v>
      </c>
      <c r="BO164" s="83">
        <f t="shared" si="521"/>
        <v>2.7728334650040379E-2</v>
      </c>
      <c r="BP164" s="83">
        <f t="shared" si="521"/>
        <v>4.923867219477239E-2</v>
      </c>
      <c r="BQ164" s="83">
        <f t="shared" si="521"/>
        <v>4.4922708441054504E-2</v>
      </c>
      <c r="BR164" s="83">
        <f t="shared" si="521"/>
        <v>4.1766064383030092E-2</v>
      </c>
      <c r="BS164" s="83">
        <f t="shared" si="521"/>
        <v>7.7425738473096736E-2</v>
      </c>
      <c r="BT164" s="83">
        <f t="shared" si="521"/>
        <v>7.5490170568232276E-2</v>
      </c>
      <c r="BU164" s="83">
        <f t="shared" si="521"/>
        <v>8.9848669552862026E-2</v>
      </c>
      <c r="BV164" s="83">
        <f t="shared" si="521"/>
        <v>4.9503233594816752E-2</v>
      </c>
      <c r="BW164" s="83">
        <f t="shared" si="521"/>
        <v>8.431925344621162E-2</v>
      </c>
      <c r="BX164" s="83">
        <f t="shared" si="521"/>
        <v>4.7218109908166814E-2</v>
      </c>
      <c r="BY164" s="83">
        <f t="shared" si="521"/>
        <v>5.59147568220889E-2</v>
      </c>
      <c r="BZ164" s="83">
        <f t="shared" si="521"/>
        <v>5.6511824469647753E-2</v>
      </c>
      <c r="CA164" s="83">
        <f t="shared" si="521"/>
        <v>5.6303892545134376E-2</v>
      </c>
      <c r="CB164" s="83">
        <f t="shared" si="521"/>
        <v>6.046434691160725E-2</v>
      </c>
      <c r="CC164" s="83">
        <f t="shared" si="521"/>
        <v>4.8053496109224152E-2</v>
      </c>
      <c r="CD164" s="83">
        <f t="shared" si="521"/>
        <v>3.1960352401478417E-2</v>
      </c>
      <c r="CE164" s="83">
        <f t="shared" si="521"/>
        <v>3.619365074021004E-2</v>
      </c>
      <c r="CF164" s="83">
        <f t="shared" si="521"/>
        <v>4.1268550972957133E-2</v>
      </c>
      <c r="CG164" s="83">
        <f t="shared" si="521"/>
        <v>4.3643309739285201E-2</v>
      </c>
      <c r="CH164" s="83">
        <f t="shared" si="521"/>
        <v>5.5222564291619258E-2</v>
      </c>
      <c r="CI164" s="83">
        <f t="shared" ref="CI164:DB164" si="528">CI149*CI$157</f>
        <v>4.5683158082724148E-2</v>
      </c>
      <c r="CJ164" s="83">
        <f t="shared" si="528"/>
        <v>4.1461160907482565E-2</v>
      </c>
      <c r="CK164" s="83">
        <f t="shared" si="528"/>
        <v>5.0236585600918968E-2</v>
      </c>
      <c r="CL164" s="83">
        <f t="shared" si="528"/>
        <v>4.7858917132630331E-2</v>
      </c>
      <c r="CM164" s="83">
        <f t="shared" si="528"/>
        <v>4.9807234727629608E-2</v>
      </c>
      <c r="CN164" s="83">
        <f t="shared" si="528"/>
        <v>5.4408663714609104E-2</v>
      </c>
      <c r="CO164" s="83">
        <f t="shared" si="528"/>
        <v>5.3136569905597619E-2</v>
      </c>
      <c r="CP164" s="83">
        <f t="shared" si="528"/>
        <v>5.5571821514897479E-2</v>
      </c>
      <c r="CQ164" s="83">
        <f t="shared" si="528"/>
        <v>5.4705681650312296E-2</v>
      </c>
      <c r="CR164" s="24">
        <f t="shared" si="528"/>
        <v>1.285835968052388E-2</v>
      </c>
      <c r="CS164" s="24">
        <f t="shared" si="528"/>
        <v>9.0253692844907488E-3</v>
      </c>
      <c r="CT164" s="24">
        <f t="shared" si="528"/>
        <v>1.0448341392578334E-2</v>
      </c>
      <c r="CU164" s="24">
        <f t="shared" si="528"/>
        <v>6.0059226172179243E-2</v>
      </c>
      <c r="CV164" s="24">
        <f t="shared" si="528"/>
        <v>8.5427761713632051E-3</v>
      </c>
      <c r="CW164" s="24">
        <f t="shared" si="528"/>
        <v>6.2079098133328266E-3</v>
      </c>
      <c r="CX164" s="24">
        <f t="shared" si="528"/>
        <v>5.1543363346236673E-2</v>
      </c>
      <c r="CY164" s="24">
        <f t="shared" si="528"/>
        <v>5.377495966810681E-2</v>
      </c>
      <c r="CZ164" s="24">
        <f t="shared" si="528"/>
        <v>1.1882602813903083E-2</v>
      </c>
      <c r="DA164" s="24">
        <f t="shared" si="528"/>
        <v>5.7453539014710843E-3</v>
      </c>
      <c r="DB164" s="24">
        <f t="shared" si="528"/>
        <v>5.2608170495490533E-2</v>
      </c>
      <c r="DC164" s="26">
        <f t="shared" si="522"/>
        <v>5.2580077087772341E-2</v>
      </c>
      <c r="DD164" s="26">
        <f t="shared" si="522"/>
        <v>6.6828833713517694E-2</v>
      </c>
      <c r="DE164" s="26">
        <f t="shared" si="522"/>
        <v>6.5753285954671073E-2</v>
      </c>
      <c r="DF164" s="26">
        <f t="shared" si="522"/>
        <v>5.4687303102348171E-2</v>
      </c>
      <c r="DG164" s="26">
        <f t="shared" si="522"/>
        <v>5.4876934915951955E-2</v>
      </c>
      <c r="DH164" s="26">
        <f t="shared" si="522"/>
        <v>5.4458559526947087E-2</v>
      </c>
      <c r="DI164" s="26">
        <f t="shared" si="522"/>
        <v>5.1752647170040446E-2</v>
      </c>
      <c r="DJ164" s="26">
        <f t="shared" si="522"/>
        <v>5.3620844350779143E-2</v>
      </c>
      <c r="DK164" s="26">
        <f t="shared" si="522"/>
        <v>5.250000314966817E-2</v>
      </c>
      <c r="DL164" s="26">
        <f t="shared" si="522"/>
        <v>5.4839596339606778E-2</v>
      </c>
      <c r="DM164" s="26">
        <f t="shared" si="522"/>
        <v>6.0125164068353193E-2</v>
      </c>
      <c r="DN164" s="26">
        <f t="shared" si="522"/>
        <v>5.9957241178470636E-2</v>
      </c>
      <c r="DO164" s="26">
        <f t="shared" si="522"/>
        <v>5.0874485227727903E-2</v>
      </c>
      <c r="DP164" s="26">
        <f t="shared" si="522"/>
        <v>5.0288763535572614E-2</v>
      </c>
      <c r="DQ164" s="26">
        <v>5.4113890517952228E-2</v>
      </c>
      <c r="DR164" s="26">
        <v>5.795452658473213E-2</v>
      </c>
      <c r="DS164" s="26">
        <v>7.4032780207181695E-2</v>
      </c>
      <c r="DT164" s="26">
        <v>6.2460196226680323E-2</v>
      </c>
      <c r="DU164" s="26">
        <v>6.1272056958946788E-2</v>
      </c>
      <c r="DV164" s="26">
        <v>5.9464481213129861E-2</v>
      </c>
      <c r="DW164" s="26">
        <f t="shared" si="517"/>
        <v>0.14501981916917819</v>
      </c>
      <c r="DX164" s="26">
        <f t="shared" si="517"/>
        <v>9.4959732404129263E-2</v>
      </c>
      <c r="DY164" s="26">
        <f t="shared" si="517"/>
        <v>0.12619289130555275</v>
      </c>
      <c r="DZ164" s="26">
        <f t="shared" si="517"/>
        <v>4.9784382362052307E-2</v>
      </c>
      <c r="EA164" s="26">
        <f t="shared" si="517"/>
        <v>0.12979105234748278</v>
      </c>
      <c r="EB164" s="26">
        <f t="shared" si="517"/>
        <v>4.9369181962341961E-2</v>
      </c>
      <c r="EC164" s="26">
        <f t="shared" si="517"/>
        <v>7.1527962202340964E-2</v>
      </c>
      <c r="ED164" s="26">
        <f t="shared" si="517"/>
        <v>7.8588662975575485E-2</v>
      </c>
      <c r="EE164" s="26">
        <f t="shared" si="517"/>
        <v>8.5406745488524172E-2</v>
      </c>
      <c r="EF164" s="26">
        <f t="shared" si="517"/>
        <v>8.087228567966992E-2</v>
      </c>
      <c r="EG164" s="26">
        <f t="shared" si="517"/>
        <v>0.12783213467519428</v>
      </c>
      <c r="EH164" s="26">
        <f t="shared" si="517"/>
        <v>3.9114176074433869E-2</v>
      </c>
      <c r="EI164" s="26">
        <f t="shared" si="517"/>
        <v>3.0643894480924111E-2</v>
      </c>
      <c r="EJ164" s="26">
        <f t="shared" si="517"/>
        <v>7.4598596854496727E-2</v>
      </c>
      <c r="EK164" s="26">
        <f t="shared" si="517"/>
        <v>7.0972907748376265E-2</v>
      </c>
      <c r="EL164" s="26">
        <f t="shared" si="517"/>
        <v>6.1618924227780321E-2</v>
      </c>
      <c r="EM164" s="26">
        <f t="shared" si="517"/>
        <v>8.5493444315966366E-2</v>
      </c>
      <c r="EN164" s="26">
        <f t="shared" si="517"/>
        <v>7.557777421317019E-2</v>
      </c>
      <c r="EO164" s="26">
        <f t="shared" si="517"/>
        <v>7.6072308176440437E-2</v>
      </c>
      <c r="EP164" s="26">
        <f t="shared" si="517"/>
        <v>8.1080707395146667E-2</v>
      </c>
      <c r="EQ164" s="26">
        <f t="shared" si="517"/>
        <v>0.10345872709149317</v>
      </c>
      <c r="ER164" s="27">
        <v>1.9288399271635066E-2</v>
      </c>
      <c r="ES164" s="27">
        <v>1.7273984028247088E-2</v>
      </c>
      <c r="ET164" s="27">
        <v>1.7495853653349415E-2</v>
      </c>
      <c r="EU164" s="27">
        <v>3.2240919664678964E-2</v>
      </c>
      <c r="EV164" s="27">
        <v>2.0237137992870826E-2</v>
      </c>
      <c r="EW164" s="27">
        <v>1.573027613795509E-2</v>
      </c>
      <c r="EX164" s="27">
        <v>4.296139022829612E-2</v>
      </c>
      <c r="EY164" s="27">
        <v>1.3966370062437873E-2</v>
      </c>
      <c r="EZ164" s="27">
        <v>1.2411206024146752E-2</v>
      </c>
      <c r="FA164" s="27">
        <v>1.7806094846164286E-2</v>
      </c>
      <c r="FB164" s="27">
        <v>1.9924287902137142E-2</v>
      </c>
      <c r="FC164" s="27">
        <v>1.7972096782548561E-2</v>
      </c>
      <c r="FD164" s="27">
        <v>1.6221664646603417E-2</v>
      </c>
      <c r="FE164" s="27">
        <v>2.2089955374747033E-2</v>
      </c>
      <c r="FF164" s="27">
        <v>1.8661214574208721E-2</v>
      </c>
      <c r="FG164" s="27">
        <v>3.3762729004596523E-2</v>
      </c>
      <c r="FH164" s="27">
        <v>2.1680454994024444E-2</v>
      </c>
      <c r="FI164" s="27">
        <v>1.927055828713397E-2</v>
      </c>
      <c r="FJ164" s="27">
        <v>1.4269166835420651E-2</v>
      </c>
      <c r="FK164" s="27">
        <v>2.2066849746587177E-2</v>
      </c>
      <c r="FL164" s="27">
        <v>1.7640680025415228E-2</v>
      </c>
      <c r="FM164" s="27">
        <v>7.0714247723616943E-3</v>
      </c>
      <c r="FN164" s="27">
        <v>2.1643430552209419E-2</v>
      </c>
      <c r="FO164" s="27">
        <v>1.9498031571754164E-2</v>
      </c>
      <c r="FP164" s="27">
        <v>1.7475908623822908E-2</v>
      </c>
      <c r="FQ164" s="27">
        <v>1.8709162949506811E-2</v>
      </c>
      <c r="FR164" s="27">
        <v>2.2495505566561307E-2</v>
      </c>
      <c r="FS164" s="27">
        <v>4.2174004772210678E-2</v>
      </c>
      <c r="FT164" s="27">
        <v>2.4323339715490274E-2</v>
      </c>
      <c r="FU164" s="27">
        <v>4.5871628268601881E-2</v>
      </c>
      <c r="FV164" s="27">
        <f t="shared" si="525"/>
        <v>1.4434332203947247E-2</v>
      </c>
      <c r="FW164" s="27">
        <f t="shared" si="525"/>
        <v>1.4367946485819471E-2</v>
      </c>
      <c r="FX164" s="27">
        <f t="shared" si="525"/>
        <v>1.8069316724114548E-2</v>
      </c>
      <c r="FY164" s="27">
        <f t="shared" si="525"/>
        <v>2.4503620870330065E-2</v>
      </c>
      <c r="FZ164" s="27">
        <f t="shared" si="525"/>
        <v>2.0365933456741852E-2</v>
      </c>
      <c r="GA164" s="27">
        <f t="shared" si="525"/>
        <v>2.2789859578285769E-2</v>
      </c>
      <c r="GB164" s="27">
        <f t="shared" si="525"/>
        <v>2.6525982947878463E-2</v>
      </c>
      <c r="GC164" s="27">
        <f t="shared" si="525"/>
        <v>1.2467214614451296E-2</v>
      </c>
      <c r="GD164" s="27">
        <f t="shared" si="525"/>
        <v>1.4502826906272543E-2</v>
      </c>
      <c r="GE164" s="27">
        <f t="shared" si="525"/>
        <v>1.0746120336359433E-2</v>
      </c>
      <c r="GF164" s="27">
        <f t="shared" si="525"/>
        <v>1.4455272422370293E-2</v>
      </c>
      <c r="GG164" s="27">
        <f t="shared" si="525"/>
        <v>1.655455294353974E-2</v>
      </c>
      <c r="GH164" s="27">
        <f t="shared" si="525"/>
        <v>1.6203655550249389E-2</v>
      </c>
      <c r="GI164" s="27">
        <f t="shared" si="525"/>
        <v>1.6390739794265721E-2</v>
      </c>
      <c r="GJ164" s="27">
        <f t="shared" si="525"/>
        <v>2.2743618741881643E-2</v>
      </c>
      <c r="GK164" s="27">
        <f t="shared" si="525"/>
        <v>2.9430189240148556E-2</v>
      </c>
      <c r="GL164" s="27">
        <f t="shared" si="525"/>
        <v>1.9275293218425058E-2</v>
      </c>
      <c r="GM164" s="27">
        <f t="shared" si="525"/>
        <v>2.7738358305451034E-2</v>
      </c>
      <c r="GN164" s="27">
        <f t="shared" si="525"/>
        <v>1.5768129899814808E-2</v>
      </c>
      <c r="GO164" s="27">
        <f t="shared" si="525"/>
        <v>2.8613377951790944E-2</v>
      </c>
      <c r="GP164" s="27">
        <f t="shared" si="525"/>
        <v>2.6827690271534244E-2</v>
      </c>
      <c r="GQ164" s="27">
        <f t="shared" si="525"/>
        <v>2.0701688113361399E-2</v>
      </c>
      <c r="GR164" s="27">
        <f t="shared" si="525"/>
        <v>1.5289970323270584E-2</v>
      </c>
      <c r="GS164" s="27">
        <f t="shared" si="525"/>
        <v>1.4466352100115921E-2</v>
      </c>
      <c r="GT164" s="27">
        <f t="shared" si="525"/>
        <v>1.6010900479191542E-2</v>
      </c>
      <c r="GU164" s="27">
        <f t="shared" si="525"/>
        <v>1.2639530277166295E-2</v>
      </c>
      <c r="GV164" s="27">
        <f t="shared" si="525"/>
        <v>3.8982154533443496E-2</v>
      </c>
      <c r="GW164" s="27">
        <f t="shared" si="525"/>
        <v>2.1327827381326929E-2</v>
      </c>
      <c r="GX164" s="27">
        <f t="shared" si="525"/>
        <v>2.0655718849483841E-2</v>
      </c>
      <c r="GY164" s="27">
        <f t="shared" si="525"/>
        <v>3.5681564458809226E-2</v>
      </c>
      <c r="GZ164" s="27">
        <f t="shared" si="525"/>
        <v>1.9422101943526365E-2</v>
      </c>
      <c r="HA164" s="27">
        <f t="shared" si="525"/>
        <v>3.8839394853140863E-2</v>
      </c>
      <c r="HB164" s="27">
        <f t="shared" si="525"/>
        <v>4.5875464995080696E-2</v>
      </c>
      <c r="HC164" s="27">
        <f t="shared" si="525"/>
        <v>1.0435109907134175E-2</v>
      </c>
      <c r="HD164" s="27">
        <f t="shared" si="525"/>
        <v>1.5679097831135923E-2</v>
      </c>
      <c r="HE164" s="27">
        <f t="shared" si="525"/>
        <v>1.4320952453304347E-2</v>
      </c>
      <c r="HF164" s="27">
        <f t="shared" si="525"/>
        <v>1.4429774316878389E-2</v>
      </c>
      <c r="HG164" s="27">
        <f t="shared" si="525"/>
        <v>1.4620257941896881E-2</v>
      </c>
      <c r="HH164" s="27">
        <f t="shared" si="525"/>
        <v>1.6348792440103881E-2</v>
      </c>
      <c r="HI164" s="27">
        <f t="shared" si="525"/>
        <v>4.2174004772210678E-2</v>
      </c>
      <c r="HJ164" s="27">
        <f t="shared" si="525"/>
        <v>2.4323339715490274E-2</v>
      </c>
      <c r="HK164" s="27">
        <f t="shared" si="525"/>
        <v>6.9518365970135457E-2</v>
      </c>
      <c r="HL164" s="27">
        <f t="shared" si="525"/>
        <v>1.6020678374856531E-2</v>
      </c>
      <c r="HM164" s="27">
        <f t="shared" si="525"/>
        <v>3.5557737991756481E-2</v>
      </c>
      <c r="HN164" s="27">
        <f t="shared" si="525"/>
        <v>1.4068812572592309E-2</v>
      </c>
      <c r="HO164" s="27">
        <f t="shared" si="525"/>
        <v>1.5664482034510648E-2</v>
      </c>
      <c r="HP164" s="27">
        <f t="shared" si="525"/>
        <v>2.1057127445250418E-2</v>
      </c>
      <c r="HQ164" s="27">
        <f t="shared" si="525"/>
        <v>1.7539093041828348E-2</v>
      </c>
      <c r="HR164" s="27">
        <f t="shared" si="525"/>
        <v>1.4067225313676176E-2</v>
      </c>
      <c r="HS164" s="27">
        <f t="shared" si="525"/>
        <v>1.7690612261417247E-2</v>
      </c>
      <c r="HT164" s="27">
        <f t="shared" si="525"/>
        <v>1.4198787826756171E-2</v>
      </c>
      <c r="HU164" s="27">
        <f t="shared" si="525"/>
        <v>1.5851638763574937E-2</v>
      </c>
      <c r="HV164" s="27">
        <f t="shared" si="525"/>
        <v>3.5599194958012496E-2</v>
      </c>
      <c r="HW164" s="27">
        <f t="shared" si="525"/>
        <v>4.2943864115534809E-2</v>
      </c>
      <c r="HX164" s="27">
        <f t="shared" si="525"/>
        <v>1.2124189135034106E-2</v>
      </c>
      <c r="HY164" s="27">
        <f t="shared" si="525"/>
        <v>1.2215920313655686E-2</v>
      </c>
      <c r="HZ164" s="27">
        <f t="shared" si="525"/>
        <v>2.2495505566561307E-2</v>
      </c>
      <c r="IA164" s="27">
        <f t="shared" si="525"/>
        <v>1.223030262077031E-2</v>
      </c>
      <c r="IB164" s="27">
        <f t="shared" si="525"/>
        <v>1.0491971380053202E-2</v>
      </c>
      <c r="IC164" s="27">
        <f t="shared" si="525"/>
        <v>1.2746487038290139E-2</v>
      </c>
      <c r="ID164" s="27">
        <f t="shared" si="525"/>
        <v>1.7475908623822908E-2</v>
      </c>
      <c r="IE164" s="27">
        <f t="shared" si="525"/>
        <v>1.2149459985576632E-2</v>
      </c>
      <c r="IF164" s="27">
        <f t="shared" si="525"/>
        <v>2.5960348478869019E-2</v>
      </c>
      <c r="IG164" s="27">
        <f t="shared" si="525"/>
        <v>1.2187770561597986E-2</v>
      </c>
      <c r="IH164" s="27">
        <f t="shared" si="523"/>
        <v>1.3806362471242945E-2</v>
      </c>
      <c r="II164" s="27">
        <f t="shared" si="523"/>
        <v>1.8709162949506811E-2</v>
      </c>
      <c r="IJ164" s="27">
        <f t="shared" si="523"/>
        <v>1.5565740150095982E-2</v>
      </c>
      <c r="IK164" s="27">
        <f t="shared" si="523"/>
        <v>1.4237620492115938E-2</v>
      </c>
      <c r="IL164" s="27">
        <f t="shared" si="523"/>
        <v>1.5356890001982797E-2</v>
      </c>
      <c r="IM164" s="27">
        <f t="shared" si="523"/>
        <v>1.7734623435509494E-2</v>
      </c>
      <c r="IN164" s="27">
        <f t="shared" si="523"/>
        <v>1.4026431847981831E-2</v>
      </c>
      <c r="IO164" s="27">
        <f t="shared" si="523"/>
        <v>2.0562174863295084E-2</v>
      </c>
      <c r="IP164" s="27">
        <f t="shared" si="523"/>
        <v>1.3859323512453954E-2</v>
      </c>
      <c r="IQ164" s="27">
        <f t="shared" si="523"/>
        <v>1.3752364707783757E-2</v>
      </c>
      <c r="IR164" s="27">
        <f t="shared" si="523"/>
        <v>1.5732564309435145E-2</v>
      </c>
      <c r="IS164" s="27">
        <f t="shared" si="523"/>
        <v>1.2336348052452822E-2</v>
      </c>
      <c r="IT164" s="27">
        <f t="shared" si="523"/>
        <v>2.1085810063466302E-2</v>
      </c>
      <c r="IU164" s="27">
        <f t="shared" si="523"/>
        <v>2.5057075342484907E-2</v>
      </c>
      <c r="IV164" s="27">
        <f t="shared" si="523"/>
        <v>2.6837896780083074E-2</v>
      </c>
      <c r="IW164" s="27">
        <f t="shared" si="523"/>
        <v>3.1293999869465489E-2</v>
      </c>
      <c r="IX164" s="27">
        <f t="shared" si="523"/>
        <v>3.7859387085708747E-2</v>
      </c>
      <c r="IY164" s="27">
        <f t="shared" si="523"/>
        <v>2.0567424344060236E-2</v>
      </c>
      <c r="IZ164" s="27">
        <f t="shared" si="523"/>
        <v>1.021914806970663E-2</v>
      </c>
      <c r="JA164" s="27">
        <f t="shared" si="523"/>
        <v>1.9023501035853988E-2</v>
      </c>
      <c r="JB164" s="27">
        <f t="shared" si="523"/>
        <v>2.4920791457582008E-2</v>
      </c>
      <c r="JC164" s="27">
        <f t="shared" si="523"/>
        <v>1.3783385194705565E-2</v>
      </c>
      <c r="JD164" s="27">
        <f t="shared" si="523"/>
        <v>1.8712062205184322E-2</v>
      </c>
      <c r="JE164" s="27">
        <f t="shared" si="523"/>
        <v>1.5872307627448977E-2</v>
      </c>
      <c r="JF164" s="27">
        <f t="shared" si="523"/>
        <v>1.3863956879348648E-2</v>
      </c>
      <c r="JG164" s="27">
        <f t="shared" si="523"/>
        <v>2.7252879535993403E-2</v>
      </c>
      <c r="JH164" s="27">
        <f t="shared" si="523"/>
        <v>2.4743727921991376E-2</v>
      </c>
      <c r="JI164" s="27">
        <f t="shared" si="523"/>
        <v>2.4564518356411422E-2</v>
      </c>
      <c r="JJ164" s="27">
        <f t="shared" si="523"/>
        <v>1.5608260569030412E-2</v>
      </c>
      <c r="JK164" s="27">
        <f t="shared" si="523"/>
        <v>0</v>
      </c>
      <c r="JL164" s="27">
        <f t="shared" si="523"/>
        <v>1.3867594529035642E-2</v>
      </c>
      <c r="JM164" s="27">
        <f t="shared" si="523"/>
        <v>0</v>
      </c>
      <c r="JN164" s="27">
        <f t="shared" si="523"/>
        <v>1.0509394839637023E-2</v>
      </c>
      <c r="JO164" s="27">
        <f t="shared" si="523"/>
        <v>1.8706667702257717E-2</v>
      </c>
      <c r="JP164" s="27">
        <f t="shared" si="523"/>
        <v>0</v>
      </c>
      <c r="JQ164" s="27">
        <f t="shared" si="523"/>
        <v>0</v>
      </c>
      <c r="JR164" s="27">
        <f t="shared" si="523"/>
        <v>0</v>
      </c>
      <c r="JS164" s="27">
        <f t="shared" si="523"/>
        <v>0</v>
      </c>
      <c r="JT164" s="27">
        <f t="shared" si="523"/>
        <v>0</v>
      </c>
      <c r="JU164" s="27">
        <f t="shared" si="523"/>
        <v>0</v>
      </c>
      <c r="JV164" s="27">
        <f t="shared" si="523"/>
        <v>0</v>
      </c>
      <c r="JW164" s="27">
        <f t="shared" si="523"/>
        <v>0</v>
      </c>
      <c r="JX164" s="27">
        <f t="shared" si="523"/>
        <v>0</v>
      </c>
      <c r="JY164" s="27">
        <f t="shared" si="523"/>
        <v>0</v>
      </c>
      <c r="JZ164" s="27">
        <f t="shared" si="523"/>
        <v>0</v>
      </c>
      <c r="KA164" s="27">
        <f t="shared" si="523"/>
        <v>0</v>
      </c>
      <c r="KB164" s="27">
        <f t="shared" si="523"/>
        <v>0</v>
      </c>
      <c r="KC164" s="27">
        <f t="shared" si="523"/>
        <v>0</v>
      </c>
      <c r="KD164" s="27">
        <f t="shared" si="526"/>
        <v>1.6582750377943191E-2</v>
      </c>
      <c r="KE164" s="27">
        <f t="shared" si="526"/>
        <v>1.4048480965260126E-2</v>
      </c>
      <c r="KF164" s="27">
        <f t="shared" si="526"/>
        <v>0</v>
      </c>
      <c r="KG164" s="27">
        <f t="shared" si="526"/>
        <v>2.5412303316645818E-2</v>
      </c>
      <c r="KH164" s="27">
        <f t="shared" si="526"/>
        <v>0</v>
      </c>
      <c r="KI164" s="27">
        <f t="shared" si="526"/>
        <v>0</v>
      </c>
      <c r="KJ164" s="27">
        <f t="shared" si="526"/>
        <v>0</v>
      </c>
      <c r="KK164" s="27">
        <f t="shared" si="526"/>
        <v>0</v>
      </c>
      <c r="KL164" s="27">
        <f t="shared" si="526"/>
        <v>3.9741594670732405E-2</v>
      </c>
      <c r="KM164" s="238">
        <f t="shared" si="526"/>
        <v>0</v>
      </c>
      <c r="KN164" s="238">
        <f t="shared" si="526"/>
        <v>0</v>
      </c>
      <c r="KO164" s="239">
        <f t="shared" si="526"/>
        <v>0</v>
      </c>
      <c r="KP164" s="239">
        <f t="shared" si="526"/>
        <v>1.0067192486769206E-2</v>
      </c>
      <c r="KQ164" s="239">
        <f t="shared" si="526"/>
        <v>2.6042207062278149E-2</v>
      </c>
      <c r="KR164" s="239">
        <f t="shared" si="526"/>
        <v>1.9955090734506818E-2</v>
      </c>
      <c r="KS164" s="239">
        <f t="shared" si="526"/>
        <v>1.3869669209968074E-2</v>
      </c>
      <c r="KT164" s="239">
        <f t="shared" si="526"/>
        <v>1.1828361216559743E-2</v>
      </c>
      <c r="KU164" s="239">
        <f t="shared" si="526"/>
        <v>3.7266892462971976E-2</v>
      </c>
      <c r="KV164" s="239">
        <f t="shared" si="526"/>
        <v>1.2190420299224035E-2</v>
      </c>
      <c r="KW164" s="239">
        <f t="shared" si="526"/>
        <v>2.6956344808141075E-2</v>
      </c>
      <c r="KX164" s="239">
        <f t="shared" si="526"/>
        <v>3.1198099623922025E-2</v>
      </c>
      <c r="KY164" s="239">
        <f t="shared" si="526"/>
        <v>3.7533009440192049E-2</v>
      </c>
      <c r="KZ164" s="239">
        <f t="shared" si="526"/>
        <v>3.1531503187464317E-2</v>
      </c>
      <c r="LA164" s="239">
        <f t="shared" si="526"/>
        <v>3.6899714531664851E-2</v>
      </c>
      <c r="LB164" s="239">
        <f t="shared" si="526"/>
        <v>2.2417188299663205E-2</v>
      </c>
      <c r="LC164" s="239">
        <f t="shared" si="526"/>
        <v>2.2228265376765047E-2</v>
      </c>
      <c r="LD164" s="239">
        <f t="shared" si="526"/>
        <v>3.0624059179980762E-2</v>
      </c>
      <c r="LE164" s="239">
        <f t="shared" si="526"/>
        <v>1.7923936130228531E-2</v>
      </c>
      <c r="LF164" s="239">
        <f t="shared" si="526"/>
        <v>3.0499479240558045E-2</v>
      </c>
      <c r="LG164" s="239">
        <f t="shared" si="526"/>
        <v>0</v>
      </c>
      <c r="LH164" s="239">
        <f t="shared" si="526"/>
        <v>0</v>
      </c>
      <c r="LI164" s="239">
        <f t="shared" si="526"/>
        <v>1.9187537577153878E-2</v>
      </c>
      <c r="LJ164" s="239">
        <f t="shared" si="526"/>
        <v>8.7829405204874145E-2</v>
      </c>
      <c r="LK164" s="239">
        <f t="shared" si="526"/>
        <v>0</v>
      </c>
      <c r="LL164" s="239">
        <f t="shared" si="526"/>
        <v>5.0198918006088639E-2</v>
      </c>
      <c r="LM164" s="240">
        <f t="shared" si="526"/>
        <v>0</v>
      </c>
      <c r="LN164" s="240">
        <f t="shared" si="526"/>
        <v>0</v>
      </c>
      <c r="LO164" s="240">
        <f t="shared" si="526"/>
        <v>0</v>
      </c>
      <c r="LP164" s="240">
        <f t="shared" si="526"/>
        <v>0</v>
      </c>
      <c r="LQ164" s="240">
        <f t="shared" si="527"/>
        <v>0</v>
      </c>
      <c r="LR164" s="240">
        <f t="shared" si="527"/>
        <v>0</v>
      </c>
      <c r="LS164" s="240">
        <f t="shared" si="527"/>
        <v>0</v>
      </c>
      <c r="LT164" s="127">
        <f t="shared" si="527"/>
        <v>2.1465595990421121E-2</v>
      </c>
      <c r="LU164" s="127">
        <f t="shared" si="527"/>
        <v>1.7268520569399759E-2</v>
      </c>
      <c r="LV164" s="127">
        <f t="shared" si="527"/>
        <v>1.2219990460298879E-2</v>
      </c>
      <c r="LW164" s="127">
        <f t="shared" si="527"/>
        <v>2.4577218097135978E-2</v>
      </c>
      <c r="LX164" s="127">
        <f t="shared" si="527"/>
        <v>1.5640571645687773E-2</v>
      </c>
      <c r="LY164" s="127">
        <f t="shared" si="527"/>
        <v>8.6748276866096784E-3</v>
      </c>
      <c r="LZ164" s="127">
        <f t="shared" si="527"/>
        <v>2.5140216434941191E-2</v>
      </c>
      <c r="MA164" s="127">
        <f t="shared" si="527"/>
        <v>2.1624046374682959E-2</v>
      </c>
      <c r="MB164" s="127">
        <f t="shared" si="527"/>
        <v>3.1904569530031957E-2</v>
      </c>
      <c r="MC164" s="127">
        <f t="shared" si="527"/>
        <v>1.9276005325214663E-2</v>
      </c>
      <c r="MD164" s="127">
        <f t="shared" si="527"/>
        <v>1.1918301148202661E-2</v>
      </c>
      <c r="ME164" s="127">
        <f t="shared" si="527"/>
        <v>1.7270399026693247E-2</v>
      </c>
      <c r="MF164" s="127">
        <f t="shared" si="527"/>
        <v>1.8797780051676788E-2</v>
      </c>
      <c r="MG164" s="127">
        <f t="shared" si="527"/>
        <v>2.066910347865045E-2</v>
      </c>
      <c r="MH164" s="127">
        <f t="shared" si="527"/>
        <v>2.2945564285766128E-2</v>
      </c>
      <c r="MI164" s="127">
        <f t="shared" si="527"/>
        <v>2.0462992034944699E-2</v>
      </c>
      <c r="MJ164" s="127">
        <f t="shared" si="527"/>
        <v>3.6014964017912779E-2</v>
      </c>
      <c r="MK164" s="127">
        <f t="shared" si="527"/>
        <v>2.5684866656251224E-2</v>
      </c>
      <c r="ML164" s="127">
        <f t="shared" si="527"/>
        <v>3.6118793527638068E-2</v>
      </c>
      <c r="MM164" s="127">
        <f t="shared" si="527"/>
        <v>3.3908593026706915E-2</v>
      </c>
      <c r="MN164" s="127">
        <f t="shared" si="527"/>
        <v>2.8818351570240736E-2</v>
      </c>
      <c r="MO164" s="127">
        <f t="shared" si="527"/>
        <v>2.5453352185538486E-2</v>
      </c>
      <c r="MP164" s="127">
        <f t="shared" si="527"/>
        <v>1.5814380566698601E-2</v>
      </c>
      <c r="MQ164" s="127">
        <f t="shared" si="527"/>
        <v>1.5873961352896974E-2</v>
      </c>
      <c r="MR164" s="127">
        <f t="shared" si="527"/>
        <v>2.4710670877269011E-2</v>
      </c>
      <c r="MS164" s="127">
        <f t="shared" si="527"/>
        <v>2.9583526324643356E-2</v>
      </c>
      <c r="MT164" s="127">
        <f t="shared" si="527"/>
        <v>4.023327457933059E-2</v>
      </c>
      <c r="MU164" s="127">
        <f t="shared" si="527"/>
        <v>3.3852582510491308E-2</v>
      </c>
      <c r="MV164" s="127">
        <f t="shared" si="527"/>
        <v>3.5987441033404052E-2</v>
      </c>
      <c r="MW164" s="127">
        <f t="shared" si="527"/>
        <v>3.5502382749939103E-2</v>
      </c>
      <c r="MX164" s="127">
        <f t="shared" si="527"/>
        <v>3.3495842209936295E-2</v>
      </c>
      <c r="MY164" s="127">
        <f t="shared" si="527"/>
        <v>3.2352873770331469E-2</v>
      </c>
      <c r="MZ164" s="127">
        <f t="shared" si="527"/>
        <v>2.0040011764645031E-2</v>
      </c>
      <c r="NA164" s="127">
        <f t="shared" si="527"/>
        <v>1.583198884122574E-2</v>
      </c>
      <c r="NB164" s="127">
        <f t="shared" si="527"/>
        <v>1.619270023800182E-2</v>
      </c>
      <c r="NC164" s="127">
        <f t="shared" si="527"/>
        <v>1.9320698737602955E-2</v>
      </c>
      <c r="ND164" s="127">
        <f t="shared" si="527"/>
        <v>2.3339501499410005E-2</v>
      </c>
      <c r="NE164" s="127">
        <f t="shared" si="527"/>
        <v>2.1431869282643307E-2</v>
      </c>
    </row>
    <row r="165" spans="1:369" s="38" customFormat="1">
      <c r="A165" s="24" t="s">
        <v>215</v>
      </c>
      <c r="B165" s="24">
        <f t="shared" si="522"/>
        <v>5.6556832280905258</v>
      </c>
      <c r="C165" s="24">
        <f t="shared" si="522"/>
        <v>5.248268636585312</v>
      </c>
      <c r="D165" s="24">
        <f t="shared" si="522"/>
        <v>5.053435232936228</v>
      </c>
      <c r="E165" s="24">
        <f t="shared" si="522"/>
        <v>5.5510691251262445</v>
      </c>
      <c r="F165" s="24">
        <f t="shared" si="522"/>
        <v>4.8401276044578401</v>
      </c>
      <c r="G165" s="24">
        <f t="shared" si="522"/>
        <v>5.9567083622222388</v>
      </c>
      <c r="H165" s="24">
        <f t="shared" si="522"/>
        <v>5.4036452739884551</v>
      </c>
      <c r="I165" s="24">
        <f t="shared" si="522"/>
        <v>5.0972441601880405</v>
      </c>
      <c r="J165" s="24">
        <f t="shared" si="522"/>
        <v>4.7611979713998558</v>
      </c>
      <c r="K165" s="24">
        <f t="shared" si="522"/>
        <v>5.3552643867490746</v>
      </c>
      <c r="L165" s="24">
        <f t="shared" si="522"/>
        <v>5.257203850065217</v>
      </c>
      <c r="M165" s="24">
        <f t="shared" si="522"/>
        <v>5.4825779390181602</v>
      </c>
      <c r="N165" s="24">
        <f t="shared" si="522"/>
        <v>5.3987613968286539</v>
      </c>
      <c r="O165" s="24">
        <f t="shared" si="522"/>
        <v>5.0031057776664714</v>
      </c>
      <c r="P165" s="24">
        <f t="shared" si="522"/>
        <v>4.8286663542895178</v>
      </c>
      <c r="Q165" s="24">
        <f t="shared" si="522"/>
        <v>4.7825907418384972</v>
      </c>
      <c r="R165" s="24">
        <f t="shared" si="522"/>
        <v>5.2842946111049258</v>
      </c>
      <c r="S165" s="24">
        <f t="shared" si="522"/>
        <v>5.175333390274794</v>
      </c>
      <c r="T165" s="24">
        <f t="shared" si="522"/>
        <v>5.4500359005812049</v>
      </c>
      <c r="U165" s="24">
        <f t="shared" si="522"/>
        <v>6.0414496803769806</v>
      </c>
      <c r="V165" s="24">
        <f t="shared" si="522"/>
        <v>5.2599210446872835</v>
      </c>
      <c r="W165" s="24">
        <f t="shared" si="522"/>
        <v>5.0438342491971735</v>
      </c>
      <c r="X165" s="24">
        <f t="shared" si="522"/>
        <v>4.3027515399536673</v>
      </c>
      <c r="Y165" s="24">
        <f t="shared" si="522"/>
        <v>4.9793507708461942</v>
      </c>
      <c r="Z165" s="24">
        <f t="shared" si="522"/>
        <v>4.0522783562560472</v>
      </c>
      <c r="AA165" s="24">
        <f t="shared" si="522"/>
        <v>4.6750952027682953</v>
      </c>
      <c r="AB165" s="24">
        <f t="shared" si="522"/>
        <v>5.0533594391385579</v>
      </c>
      <c r="AC165" s="24">
        <f t="shared" si="522"/>
        <v>5.327041527896208</v>
      </c>
      <c r="AD165" s="24">
        <f t="shared" si="522"/>
        <v>3.8150324324938421</v>
      </c>
      <c r="AE165" s="24">
        <f t="shared" si="522"/>
        <v>4.441065297398465</v>
      </c>
      <c r="AF165" s="24">
        <f t="shared" si="522"/>
        <v>5.3473657849500666</v>
      </c>
      <c r="AG165" s="24">
        <f t="shared" si="522"/>
        <v>5.1390806680548922</v>
      </c>
      <c r="AH165" s="24">
        <f t="shared" si="522"/>
        <v>5.1285107451670511</v>
      </c>
      <c r="AI165" s="24">
        <f t="shared" si="522"/>
        <v>4.8679773037511831</v>
      </c>
      <c r="AJ165" s="24">
        <f t="shared" si="522"/>
        <v>5.7138932930116084</v>
      </c>
      <c r="AK165" s="24">
        <f t="shared" si="522"/>
        <v>5.7373091124980089</v>
      </c>
      <c r="AL165" s="24">
        <f t="shared" si="522"/>
        <v>5.2311125360454547</v>
      </c>
      <c r="AM165" s="24">
        <f t="shared" si="522"/>
        <v>5.3011759376682823</v>
      </c>
      <c r="AN165" s="24">
        <f t="shared" si="522"/>
        <v>4.9508655800635575</v>
      </c>
      <c r="AO165" s="24">
        <f t="shared" si="522"/>
        <v>5.1950737432939063</v>
      </c>
      <c r="AP165" s="24">
        <f t="shared" si="522"/>
        <v>5.1289330303812504</v>
      </c>
      <c r="AQ165" s="24">
        <f t="shared" si="522"/>
        <v>5.5307613512588656</v>
      </c>
      <c r="AR165" s="24">
        <f t="shared" si="522"/>
        <v>5.3936645956711926</v>
      </c>
      <c r="AS165" s="24">
        <f t="shared" si="522"/>
        <v>5.626629197464327</v>
      </c>
      <c r="AT165" s="24">
        <f t="shared" si="522"/>
        <v>5.5862115748901893</v>
      </c>
      <c r="AU165" s="24">
        <f t="shared" si="522"/>
        <v>5.363529608282418</v>
      </c>
      <c r="AV165" s="24">
        <f t="shared" si="522"/>
        <v>5.2581439033413515</v>
      </c>
      <c r="AW165" s="24">
        <f t="shared" si="522"/>
        <v>4.1258464967762034</v>
      </c>
      <c r="AX165" s="83">
        <f t="shared" si="522"/>
        <v>5.9414227443503274</v>
      </c>
      <c r="AY165" s="83">
        <f t="shared" si="522"/>
        <v>5.7778228964060165</v>
      </c>
      <c r="AZ165" s="83">
        <f t="shared" si="522"/>
        <v>5.8151102208293572</v>
      </c>
      <c r="BA165" s="83">
        <f t="shared" si="522"/>
        <v>5.8118558734676569</v>
      </c>
      <c r="BB165" s="83">
        <f t="shared" si="522"/>
        <v>5.8579705625154066</v>
      </c>
      <c r="BC165" s="83">
        <f t="shared" si="522"/>
        <v>5.8912106815632832</v>
      </c>
      <c r="BD165" s="83">
        <f t="shared" si="522"/>
        <v>5.6006390368618719</v>
      </c>
      <c r="BE165" s="83">
        <f t="shared" si="522"/>
        <v>5.6098907541769316</v>
      </c>
      <c r="BF165" s="83">
        <f t="shared" si="522"/>
        <v>5.5722803968867449</v>
      </c>
      <c r="BG165" s="83">
        <f t="shared" si="522"/>
        <v>6.0222200942514297</v>
      </c>
      <c r="BH165" s="83">
        <f t="shared" si="522"/>
        <v>5.9538737775040653</v>
      </c>
      <c r="BI165" s="83">
        <f t="shared" si="522"/>
        <v>5.5462066097539697</v>
      </c>
      <c r="BJ165" s="83">
        <f t="shared" si="522"/>
        <v>6.0059239584994044</v>
      </c>
      <c r="BK165" s="83">
        <f t="shared" si="522"/>
        <v>5.1118531372765661</v>
      </c>
      <c r="BL165" s="83">
        <f t="shared" si="522"/>
        <v>5.56017839973177</v>
      </c>
      <c r="BM165" s="83">
        <f t="shared" si="522"/>
        <v>5.176812588737091</v>
      </c>
      <c r="BN165" s="83">
        <f t="shared" si="522"/>
        <v>4.5468530633618958</v>
      </c>
      <c r="BO165" s="83">
        <f t="shared" si="522"/>
        <v>4.8775261184745418</v>
      </c>
      <c r="BP165" s="83">
        <f t="shared" si="522"/>
        <v>4.1564470254900705</v>
      </c>
      <c r="BQ165" s="83">
        <f t="shared" si="522"/>
        <v>4.2345917361312697</v>
      </c>
      <c r="BR165" s="83">
        <f t="shared" si="522"/>
        <v>3.6218623383347222</v>
      </c>
      <c r="BS165" s="83">
        <f t="shared" ref="BS165:DP170" si="529">BS150*BS$157</f>
        <v>4.5755290447045329</v>
      </c>
      <c r="BT165" s="83">
        <f t="shared" si="529"/>
        <v>4.8346754707608826</v>
      </c>
      <c r="BU165" s="83">
        <f t="shared" si="529"/>
        <v>4.4443075872964997</v>
      </c>
      <c r="BV165" s="83">
        <f t="shared" si="529"/>
        <v>3.770804128623864</v>
      </c>
      <c r="BW165" s="83">
        <f t="shared" si="529"/>
        <v>4.5330406133766381</v>
      </c>
      <c r="BX165" s="83">
        <f t="shared" si="529"/>
        <v>5.7464716697300053</v>
      </c>
      <c r="BY165" s="83">
        <f t="shared" si="529"/>
        <v>5.8374557865000538</v>
      </c>
      <c r="BZ165" s="83">
        <f t="shared" si="529"/>
        <v>5.7543987756506247</v>
      </c>
      <c r="CA165" s="83">
        <f t="shared" si="529"/>
        <v>5.7789696277172915</v>
      </c>
      <c r="CB165" s="83">
        <f t="shared" si="529"/>
        <v>5.865342793309317</v>
      </c>
      <c r="CC165" s="83">
        <f t="shared" si="529"/>
        <v>5.3406078890478623</v>
      </c>
      <c r="CD165" s="83">
        <f t="shared" si="529"/>
        <v>5.7347425204677993</v>
      </c>
      <c r="CE165" s="83">
        <f t="shared" si="529"/>
        <v>5.7340442311648889</v>
      </c>
      <c r="CF165" s="83">
        <f t="shared" si="529"/>
        <v>5.777184289014766</v>
      </c>
      <c r="CG165" s="83">
        <f t="shared" si="529"/>
        <v>4.9168141227273718</v>
      </c>
      <c r="CH165" s="83">
        <f t="shared" si="529"/>
        <v>4.6659915166421486</v>
      </c>
      <c r="CI165" s="83">
        <f t="shared" si="529"/>
        <v>5.0547175580677726</v>
      </c>
      <c r="CJ165" s="83">
        <f t="shared" si="529"/>
        <v>5.2625297297169054</v>
      </c>
      <c r="CK165" s="83">
        <f t="shared" si="529"/>
        <v>5.11363890253946</v>
      </c>
      <c r="CL165" s="83">
        <f t="shared" si="529"/>
        <v>5.1313439195364152</v>
      </c>
      <c r="CM165" s="83">
        <f t="shared" si="529"/>
        <v>5.4549448768887485</v>
      </c>
      <c r="CN165" s="83">
        <f t="shared" si="529"/>
        <v>5.171874258346798</v>
      </c>
      <c r="CO165" s="83">
        <f t="shared" si="529"/>
        <v>5.0275699618930867</v>
      </c>
      <c r="CP165" s="83">
        <f t="shared" si="529"/>
        <v>5.0476643906344485</v>
      </c>
      <c r="CQ165" s="83">
        <f t="shared" si="529"/>
        <v>5.3503329500381263</v>
      </c>
      <c r="CR165" s="24">
        <f t="shared" si="529"/>
        <v>5.5001013146277149</v>
      </c>
      <c r="CS165" s="24">
        <f t="shared" si="529"/>
        <v>5.4365530075161868</v>
      </c>
      <c r="CT165" s="24">
        <f t="shared" si="529"/>
        <v>5.5775052148298601</v>
      </c>
      <c r="CU165" s="24">
        <f t="shared" si="529"/>
        <v>4.7383229047727067</v>
      </c>
      <c r="CV165" s="24">
        <f t="shared" si="529"/>
        <v>5.158113855708728</v>
      </c>
      <c r="CW165" s="24">
        <f t="shared" si="529"/>
        <v>5.435331785501166</v>
      </c>
      <c r="CX165" s="24">
        <f t="shared" si="529"/>
        <v>5.4151982463798856</v>
      </c>
      <c r="CY165" s="24">
        <f t="shared" si="529"/>
        <v>5.5465783149927885</v>
      </c>
      <c r="CZ165" s="24">
        <f t="shared" si="529"/>
        <v>5.4103985374361736</v>
      </c>
      <c r="DA165" s="24">
        <f t="shared" si="529"/>
        <v>5.61571000750381</v>
      </c>
      <c r="DB165" s="24">
        <f t="shared" si="529"/>
        <v>5.074811267971846</v>
      </c>
      <c r="DC165" s="26">
        <f t="shared" si="529"/>
        <v>4.0115308181019671</v>
      </c>
      <c r="DD165" s="26">
        <f t="shared" si="529"/>
        <v>2.635540911575077</v>
      </c>
      <c r="DE165" s="26">
        <f t="shared" si="529"/>
        <v>2.615631734115325</v>
      </c>
      <c r="DF165" s="26">
        <f t="shared" si="529"/>
        <v>3.8289226631994042</v>
      </c>
      <c r="DG165" s="26">
        <f t="shared" si="529"/>
        <v>3.8772692242805911</v>
      </c>
      <c r="DH165" s="26">
        <f t="shared" si="529"/>
        <v>3.6685325672062423</v>
      </c>
      <c r="DI165" s="26">
        <f t="shared" si="529"/>
        <v>3.5079898640659617</v>
      </c>
      <c r="DJ165" s="26">
        <f t="shared" si="529"/>
        <v>3.4033254061567932</v>
      </c>
      <c r="DK165" s="26">
        <f t="shared" si="529"/>
        <v>3.3852981744644239</v>
      </c>
      <c r="DL165" s="26">
        <f t="shared" si="529"/>
        <v>3.4050532127735931</v>
      </c>
      <c r="DM165" s="26">
        <f t="shared" si="529"/>
        <v>2.8924675728087919</v>
      </c>
      <c r="DN165" s="26">
        <f t="shared" si="529"/>
        <v>3.2238307432599504</v>
      </c>
      <c r="DO165" s="26">
        <f t="shared" si="529"/>
        <v>3.4089699939006501</v>
      </c>
      <c r="DP165" s="26">
        <f t="shared" si="529"/>
        <v>3.3681724326583775</v>
      </c>
      <c r="DQ165" s="26">
        <v>3.4970186430458905</v>
      </c>
      <c r="DR165" s="26">
        <v>3.6145016203580322</v>
      </c>
      <c r="DS165" s="26">
        <v>2.8065032029375216</v>
      </c>
      <c r="DT165" s="26">
        <v>3.5454926032656937</v>
      </c>
      <c r="DU165" s="26">
        <v>3.607425355239489</v>
      </c>
      <c r="DV165" s="26">
        <v>3.5443020512457655</v>
      </c>
      <c r="DW165" s="26">
        <f t="shared" si="517"/>
        <v>1.7268835558726279</v>
      </c>
      <c r="DX165" s="26">
        <f t="shared" si="517"/>
        <v>3.5284845473097688</v>
      </c>
      <c r="DY165" s="26">
        <f t="shared" si="517"/>
        <v>2.9298203535812686</v>
      </c>
      <c r="DZ165" s="26">
        <f t="shared" si="517"/>
        <v>3.4074903593690307</v>
      </c>
      <c r="EA165" s="26">
        <f t="shared" si="517"/>
        <v>1.6166281595495073</v>
      </c>
      <c r="EB165" s="26">
        <f t="shared" si="517"/>
        <v>2.3739596890432018</v>
      </c>
      <c r="EC165" s="26">
        <f t="shared" si="517"/>
        <v>1.36060900428311</v>
      </c>
      <c r="ED165" s="26">
        <f t="shared" si="517"/>
        <v>1.9347642169010941</v>
      </c>
      <c r="EE165" s="26">
        <f t="shared" si="517"/>
        <v>3.7390174283119113</v>
      </c>
      <c r="EF165" s="26">
        <f t="shared" si="517"/>
        <v>1.9378723566919047</v>
      </c>
      <c r="EG165" s="26">
        <f t="shared" si="517"/>
        <v>1.3821820515720615</v>
      </c>
      <c r="EH165" s="26">
        <f t="shared" si="517"/>
        <v>5.1506208261118713</v>
      </c>
      <c r="EI165" s="26">
        <f t="shared" si="517"/>
        <v>5.4184975196640313</v>
      </c>
      <c r="EJ165" s="26">
        <f t="shared" si="517"/>
        <v>4.6842946115259885</v>
      </c>
      <c r="EK165" s="26">
        <f t="shared" si="517"/>
        <v>4.9419007466708873</v>
      </c>
      <c r="EL165" s="26">
        <f t="shared" si="517"/>
        <v>4.4996773225283082</v>
      </c>
      <c r="EM165" s="26">
        <f t="shared" si="517"/>
        <v>3.646415039568415</v>
      </c>
      <c r="EN165" s="26">
        <f t="shared" si="517"/>
        <v>3.5808269288697034</v>
      </c>
      <c r="EO165" s="26">
        <f t="shared" si="517"/>
        <v>3.324355451194192</v>
      </c>
      <c r="EP165" s="26">
        <f t="shared" si="517"/>
        <v>3.1178469745062531</v>
      </c>
      <c r="EQ165" s="26">
        <f t="shared" si="517"/>
        <v>3.4810455709472352</v>
      </c>
      <c r="ER165" s="27">
        <v>6.1115987091653228</v>
      </c>
      <c r="ES165" s="27">
        <v>6.3429743589245353</v>
      </c>
      <c r="ET165" s="27">
        <v>6.5938329834714375</v>
      </c>
      <c r="EU165" s="27">
        <v>5.6753618883680543</v>
      </c>
      <c r="EV165" s="27">
        <v>6.0754070377756495</v>
      </c>
      <c r="EW165" s="27">
        <v>6.3748464165353704</v>
      </c>
      <c r="EX165" s="27">
        <v>5.8231126241995081</v>
      </c>
      <c r="EY165" s="27">
        <v>6.1585349926414477</v>
      </c>
      <c r="EZ165" s="27">
        <v>6.3919303671140852</v>
      </c>
      <c r="FA165" s="27">
        <v>6.4129883318103875</v>
      </c>
      <c r="FB165" s="27">
        <v>6.2333716744534753</v>
      </c>
      <c r="FC165" s="27">
        <v>6.4917568235414338</v>
      </c>
      <c r="FD165" s="27">
        <v>6.2059446509478109</v>
      </c>
      <c r="FE165" s="27">
        <v>5.9947552800381025</v>
      </c>
      <c r="FF165" s="27">
        <v>5.8176100275804545</v>
      </c>
      <c r="FG165" s="27">
        <v>5.5062422902467842</v>
      </c>
      <c r="FH165" s="27">
        <v>5.7697114520869475</v>
      </c>
      <c r="FI165" s="27">
        <v>5.9116656376556671</v>
      </c>
      <c r="FJ165" s="27">
        <v>5.8807476560352985</v>
      </c>
      <c r="FK165" s="27">
        <v>5.5968056101087349</v>
      </c>
      <c r="FL165" s="27">
        <v>6.291307339632727</v>
      </c>
      <c r="FM165" s="27">
        <v>6.3763923293851912</v>
      </c>
      <c r="FN165" s="27">
        <v>6.0418477777093056</v>
      </c>
      <c r="FO165" s="27">
        <v>6.0906554977100598</v>
      </c>
      <c r="FP165" s="27">
        <v>6.251001553838119</v>
      </c>
      <c r="FQ165" s="27">
        <v>6.1047099752806435</v>
      </c>
      <c r="FR165" s="27">
        <v>6.1743649002401186</v>
      </c>
      <c r="FS165" s="27">
        <v>5.8713212552005603</v>
      </c>
      <c r="FT165" s="27">
        <v>6.1095595906056737</v>
      </c>
      <c r="FU165" s="27">
        <v>5.716266018018481</v>
      </c>
      <c r="FV165" s="27">
        <f t="shared" si="525"/>
        <v>6.0949173680075877</v>
      </c>
      <c r="FW165" s="27">
        <f t="shared" si="525"/>
        <v>6.1459229791583159</v>
      </c>
      <c r="FX165" s="27">
        <f t="shared" si="525"/>
        <v>6.0497632720429806</v>
      </c>
      <c r="FY165" s="27">
        <f t="shared" si="525"/>
        <v>5.6870083714900606</v>
      </c>
      <c r="FZ165" s="27">
        <f t="shared" si="525"/>
        <v>5.8761584771408621</v>
      </c>
      <c r="GA165" s="27">
        <f t="shared" si="525"/>
        <v>5.5729114316628401</v>
      </c>
      <c r="GB165" s="27">
        <f t="shared" si="525"/>
        <v>5.3797730601031359</v>
      </c>
      <c r="GC165" s="27">
        <f t="shared" si="525"/>
        <v>6.0539636276875468</v>
      </c>
      <c r="GD165" s="27">
        <f t="shared" si="525"/>
        <v>6.0281045019876256</v>
      </c>
      <c r="GE165" s="27">
        <f t="shared" si="525"/>
        <v>6.1068353076634088</v>
      </c>
      <c r="GF165" s="27">
        <f t="shared" si="525"/>
        <v>6.0528682375884966</v>
      </c>
      <c r="GG165" s="27">
        <f t="shared" si="525"/>
        <v>5.9609416980559136</v>
      </c>
      <c r="GH165" s="27">
        <f t="shared" si="525"/>
        <v>6.1198236119732288</v>
      </c>
      <c r="GI165" s="27">
        <f t="shared" si="525"/>
        <v>5.9949255072504632</v>
      </c>
      <c r="GJ165" s="27">
        <f t="shared" si="525"/>
        <v>5.5849580084391359</v>
      </c>
      <c r="GK165" s="27">
        <f t="shared" si="525"/>
        <v>5.246210441544144</v>
      </c>
      <c r="GL165" s="27">
        <f t="shared" si="525"/>
        <v>5.595099149401876</v>
      </c>
      <c r="GM165" s="27">
        <f t="shared" si="525"/>
        <v>5.3013007622240664</v>
      </c>
      <c r="GN165" s="27">
        <f t="shared" si="525"/>
        <v>6.0447715047753281</v>
      </c>
      <c r="GO165" s="27">
        <f t="shared" si="525"/>
        <v>5.5975709911950098</v>
      </c>
      <c r="GP165" s="27">
        <f t="shared" si="525"/>
        <v>5.5995029022544873</v>
      </c>
      <c r="GQ165" s="27">
        <f t="shared" si="525"/>
        <v>5.5324269128181873</v>
      </c>
      <c r="GR165" s="27">
        <f t="shared" si="525"/>
        <v>5.7025945675313956</v>
      </c>
      <c r="GS165" s="27">
        <f t="shared" si="525"/>
        <v>5.5927697971301695</v>
      </c>
      <c r="GT165" s="27">
        <f t="shared" si="525"/>
        <v>5.9781294499814059</v>
      </c>
      <c r="GU165" s="27">
        <f t="shared" si="525"/>
        <v>6.0200348751186219</v>
      </c>
      <c r="GV165" s="27">
        <f t="shared" si="525"/>
        <v>4.4350318457827438</v>
      </c>
      <c r="GW165" s="27">
        <f t="shared" si="525"/>
        <v>5.7168247793198326</v>
      </c>
      <c r="GX165" s="27">
        <f t="shared" si="525"/>
        <v>5.8110235734956692</v>
      </c>
      <c r="GY165" s="27">
        <f t="shared" si="525"/>
        <v>5.2446498822856551</v>
      </c>
      <c r="GZ165" s="27">
        <f t="shared" si="525"/>
        <v>6.2876095504638325</v>
      </c>
      <c r="HA165" s="27">
        <f t="shared" si="525"/>
        <v>5.583460168453632</v>
      </c>
      <c r="HB165" s="27">
        <f t="shared" si="525"/>
        <v>5.7167441294354742</v>
      </c>
      <c r="HC165" s="27">
        <f t="shared" si="525"/>
        <v>6.2852255109811344</v>
      </c>
      <c r="HD165" s="27">
        <f t="shared" si="525"/>
        <v>6.3142394184997821</v>
      </c>
      <c r="HE165" s="27">
        <f t="shared" si="525"/>
        <v>6.4535399990465763</v>
      </c>
      <c r="HF165" s="27">
        <f t="shared" si="525"/>
        <v>6.705784669240427</v>
      </c>
      <c r="HG165" s="27">
        <f t="shared" si="525"/>
        <v>6.2699348039020562</v>
      </c>
      <c r="HH165" s="27">
        <f t="shared" si="525"/>
        <v>6.3153352302437682</v>
      </c>
      <c r="HI165" s="27">
        <f t="shared" si="525"/>
        <v>5.8713212552005603</v>
      </c>
      <c r="HJ165" s="27">
        <f t="shared" si="525"/>
        <v>6.1095595906056737</v>
      </c>
      <c r="HK165" s="27">
        <f t="shared" si="525"/>
        <v>6.3601769242489112</v>
      </c>
      <c r="HL165" s="27">
        <f t="shared" si="525"/>
        <v>6.3515289075552177</v>
      </c>
      <c r="HM165" s="27">
        <f t="shared" si="525"/>
        <v>5.4524766792886714</v>
      </c>
      <c r="HN165" s="27">
        <f t="shared" si="525"/>
        <v>6.2718120609825965</v>
      </c>
      <c r="HO165" s="27">
        <f t="shared" si="525"/>
        <v>6.2225671355879362</v>
      </c>
      <c r="HP165" s="27">
        <f t="shared" si="525"/>
        <v>6.2704694387119755</v>
      </c>
      <c r="HQ165" s="27">
        <f t="shared" si="525"/>
        <v>6.2674273414050257</v>
      </c>
      <c r="HR165" s="27">
        <f t="shared" si="525"/>
        <v>6.0791950521380196</v>
      </c>
      <c r="HS165" s="27">
        <f t="shared" si="525"/>
        <v>6.0568749523312828</v>
      </c>
      <c r="HT165" s="27">
        <f t="shared" si="525"/>
        <v>6.4203580251979551</v>
      </c>
      <c r="HU165" s="27">
        <f t="shared" si="525"/>
        <v>6.4240297933717896</v>
      </c>
      <c r="HV165" s="27">
        <f t="shared" si="525"/>
        <v>5.6851246924384577</v>
      </c>
      <c r="HW165" s="27">
        <f t="shared" si="525"/>
        <v>5.3419751589369753</v>
      </c>
      <c r="HX165" s="27">
        <f t="shared" si="525"/>
        <v>6.375214967768227</v>
      </c>
      <c r="HY165" s="27">
        <f t="shared" si="525"/>
        <v>6.4510971740749463</v>
      </c>
      <c r="HZ165" s="27">
        <f t="shared" si="525"/>
        <v>6.1743649002401186</v>
      </c>
      <c r="IA165" s="27">
        <f t="shared" si="525"/>
        <v>6.4648434525433229</v>
      </c>
      <c r="IB165" s="27">
        <f t="shared" si="525"/>
        <v>6.4764604887131902</v>
      </c>
      <c r="IC165" s="27">
        <f t="shared" si="525"/>
        <v>6.2184240821085668</v>
      </c>
      <c r="ID165" s="27">
        <f t="shared" si="525"/>
        <v>6.251001553838119</v>
      </c>
      <c r="IE165" s="27">
        <f t="shared" si="525"/>
        <v>6.2418516075250441</v>
      </c>
      <c r="IF165" s="27">
        <f t="shared" si="525"/>
        <v>6.1265709520495246</v>
      </c>
      <c r="IG165" s="27">
        <f t="shared" si="525"/>
        <v>6.3902585075820699</v>
      </c>
      <c r="IH165" s="27">
        <f t="shared" si="523"/>
        <v>6.5345522141133854</v>
      </c>
      <c r="II165" s="27">
        <f t="shared" si="523"/>
        <v>6.1047099752806435</v>
      </c>
      <c r="IJ165" s="27">
        <f t="shared" si="523"/>
        <v>6.2168321586932072</v>
      </c>
      <c r="IK165" s="27">
        <f t="shared" si="523"/>
        <v>6.275011308357759</v>
      </c>
      <c r="IL165" s="27">
        <f t="shared" si="523"/>
        <v>6.232538976390595</v>
      </c>
      <c r="IM165" s="27">
        <f t="shared" si="523"/>
        <v>6.3029582197862855</v>
      </c>
      <c r="IN165" s="27">
        <f t="shared" si="523"/>
        <v>6.3177320072288037</v>
      </c>
      <c r="IO165" s="27">
        <f t="shared" si="523"/>
        <v>5.9426512897646946</v>
      </c>
      <c r="IP165" s="27">
        <f t="shared" si="523"/>
        <v>6.3979916256959326</v>
      </c>
      <c r="IQ165" s="27">
        <f t="shared" si="523"/>
        <v>6.2427042436094311</v>
      </c>
      <c r="IR165" s="27">
        <f t="shared" si="523"/>
        <v>6.2773061723383279</v>
      </c>
      <c r="IS165" s="27">
        <f t="shared" si="523"/>
        <v>6.4247289591340584</v>
      </c>
      <c r="IT165" s="27">
        <f t="shared" si="523"/>
        <v>6.2264278071987773</v>
      </c>
      <c r="IU165" s="27">
        <f t="shared" si="523"/>
        <v>6.0963437956044428</v>
      </c>
      <c r="IV165" s="27">
        <f t="shared" si="523"/>
        <v>6.0628118533329269</v>
      </c>
      <c r="IW165" s="27">
        <f t="shared" si="523"/>
        <v>5.6998592628104685</v>
      </c>
      <c r="IX165" s="27">
        <f t="shared" si="523"/>
        <v>6.0412599748219646</v>
      </c>
      <c r="IY165" s="27">
        <f t="shared" si="523"/>
        <v>6.4293674933912861</v>
      </c>
      <c r="IZ165" s="27">
        <f t="shared" si="523"/>
        <v>6.5898763780597367</v>
      </c>
      <c r="JA165" s="27">
        <f t="shared" si="523"/>
        <v>6.5604128971506981</v>
      </c>
      <c r="JB165" s="27">
        <f t="shared" si="523"/>
        <v>6.3608619645192519</v>
      </c>
      <c r="JC165" s="27">
        <f t="shared" si="523"/>
        <v>6.4417899078572107</v>
      </c>
      <c r="JD165" s="27">
        <f t="shared" si="523"/>
        <v>6.5518270244184018</v>
      </c>
      <c r="JE165" s="27">
        <f t="shared" si="523"/>
        <v>6.640403736179052</v>
      </c>
      <c r="JF165" s="27">
        <f t="shared" si="523"/>
        <v>6.677733939624547</v>
      </c>
      <c r="JG165" s="27">
        <f t="shared" si="523"/>
        <v>5.916692568112885</v>
      </c>
      <c r="JH165" s="27">
        <f t="shared" si="523"/>
        <v>6.5210046848911727</v>
      </c>
      <c r="JI165" s="27">
        <f t="shared" si="523"/>
        <v>6.4305346204331189</v>
      </c>
      <c r="JJ165" s="27">
        <f t="shared" si="523"/>
        <v>6.4810911500423991</v>
      </c>
      <c r="JK165" s="27">
        <f t="shared" si="523"/>
        <v>6.5789232327297462</v>
      </c>
      <c r="JL165" s="27">
        <f t="shared" si="523"/>
        <v>6.410964002867388</v>
      </c>
      <c r="JM165" s="27">
        <f t="shared" si="523"/>
        <v>6.5077772345400318</v>
      </c>
      <c r="JN165" s="27">
        <f t="shared" si="523"/>
        <v>6.6598791357961833</v>
      </c>
      <c r="JO165" s="27">
        <f t="shared" si="523"/>
        <v>6.3092549107327036</v>
      </c>
      <c r="JP165" s="27">
        <f t="shared" si="523"/>
        <v>6.4917762211079486</v>
      </c>
      <c r="JQ165" s="27">
        <f t="shared" si="523"/>
        <v>6.3417681732500837</v>
      </c>
      <c r="JR165" s="27">
        <f t="shared" si="523"/>
        <v>6.2779700150447546</v>
      </c>
      <c r="JS165" s="27">
        <f t="shared" si="523"/>
        <v>6.0605175346652471</v>
      </c>
      <c r="JT165" s="27">
        <f t="shared" si="523"/>
        <v>6.3629431273752859</v>
      </c>
      <c r="JU165" s="27">
        <f t="shared" si="523"/>
        <v>6.6338529799268633</v>
      </c>
      <c r="JV165" s="27">
        <f t="shared" si="523"/>
        <v>6.3083933518444386</v>
      </c>
      <c r="JW165" s="27">
        <f t="shared" si="523"/>
        <v>6.470804878286911</v>
      </c>
      <c r="JX165" s="27">
        <f t="shared" si="523"/>
        <v>6.021033995427814</v>
      </c>
      <c r="JY165" s="27">
        <f t="shared" si="523"/>
        <v>6.4076460613794142</v>
      </c>
      <c r="JZ165" s="27">
        <f t="shared" si="523"/>
        <v>6.344550014773616</v>
      </c>
      <c r="KA165" s="27">
        <f t="shared" si="523"/>
        <v>6.1813214528474543</v>
      </c>
      <c r="KB165" s="27">
        <f t="shared" si="523"/>
        <v>6.27870171793717</v>
      </c>
      <c r="KC165" s="27">
        <f t="shared" si="523"/>
        <v>6.4964840674500595</v>
      </c>
      <c r="KD165" s="27">
        <f t="shared" si="526"/>
        <v>6.1462384639713115</v>
      </c>
      <c r="KE165" s="27">
        <f t="shared" si="526"/>
        <v>6.3863958721144334</v>
      </c>
      <c r="KF165" s="27">
        <f t="shared" si="526"/>
        <v>6.0530301420165626</v>
      </c>
      <c r="KG165" s="27">
        <f t="shared" si="526"/>
        <v>6.3297507398393016</v>
      </c>
      <c r="KH165" s="27">
        <f t="shared" si="526"/>
        <v>5.8612637696024112</v>
      </c>
      <c r="KI165" s="27">
        <f t="shared" si="526"/>
        <v>5.9912208328793115</v>
      </c>
      <c r="KJ165" s="27">
        <f t="shared" si="526"/>
        <v>6.1616530990225984</v>
      </c>
      <c r="KK165" s="27">
        <f t="shared" si="526"/>
        <v>6.2526805989788965</v>
      </c>
      <c r="KL165" s="27">
        <f t="shared" si="526"/>
        <v>6.3088530930165181</v>
      </c>
      <c r="KM165" s="238">
        <f t="shared" si="526"/>
        <v>6.2415811272908472</v>
      </c>
      <c r="KN165" s="238">
        <f t="shared" si="526"/>
        <v>6.2661039340842972</v>
      </c>
      <c r="KO165" s="239">
        <f t="shared" si="526"/>
        <v>3.9204247492264508</v>
      </c>
      <c r="KP165" s="239">
        <f t="shared" si="526"/>
        <v>5.702700326220123</v>
      </c>
      <c r="KQ165" s="239">
        <f t="shared" si="526"/>
        <v>5.6491497208146875</v>
      </c>
      <c r="KR165" s="239">
        <f t="shared" si="526"/>
        <v>5.6273296451684205</v>
      </c>
      <c r="KS165" s="239">
        <f t="shared" si="526"/>
        <v>5.8176856033447901</v>
      </c>
      <c r="KT165" s="239">
        <f t="shared" si="526"/>
        <v>5.9202288240814251</v>
      </c>
      <c r="KU165" s="239">
        <f t="shared" si="526"/>
        <v>5.0330412712674164</v>
      </c>
      <c r="KV165" s="239">
        <f t="shared" si="526"/>
        <v>5.3933040999530411</v>
      </c>
      <c r="KW165" s="239">
        <f t="shared" si="526"/>
        <v>4.7268688974860433</v>
      </c>
      <c r="KX165" s="239">
        <f t="shared" si="526"/>
        <v>4.4629983380386005</v>
      </c>
      <c r="KY165" s="239">
        <f t="shared" si="526"/>
        <v>4.5404272403406338</v>
      </c>
      <c r="KZ165" s="239">
        <f t="shared" si="526"/>
        <v>4.4403867714515517</v>
      </c>
      <c r="LA165" s="239">
        <f t="shared" si="526"/>
        <v>4.5828997809110934</v>
      </c>
      <c r="LB165" s="239">
        <f t="shared" si="526"/>
        <v>4.9003295999957031</v>
      </c>
      <c r="LC165" s="239">
        <f t="shared" si="526"/>
        <v>5.0689019463218816</v>
      </c>
      <c r="LD165" s="239">
        <f t="shared" si="526"/>
        <v>5.0529261969699535</v>
      </c>
      <c r="LE165" s="239">
        <f t="shared" si="526"/>
        <v>5.3041517948597665</v>
      </c>
      <c r="LF165" s="239">
        <f t="shared" si="526"/>
        <v>5.2113312348477647</v>
      </c>
      <c r="LG165" s="239">
        <f t="shared" si="526"/>
        <v>6.0381888001946411</v>
      </c>
      <c r="LH165" s="239">
        <f t="shared" si="526"/>
        <v>6.0722016929762628</v>
      </c>
      <c r="LI165" s="239">
        <f t="shared" si="526"/>
        <v>5.4228890494076722</v>
      </c>
      <c r="LJ165" s="239">
        <f t="shared" si="526"/>
        <v>4.6976409850493219</v>
      </c>
      <c r="LK165" s="239">
        <f t="shared" si="526"/>
        <v>5.078444984049403</v>
      </c>
      <c r="LL165" s="239">
        <f t="shared" si="526"/>
        <v>5.349058940762089</v>
      </c>
      <c r="LM165" s="240">
        <f t="shared" si="526"/>
        <v>5.8844512803259068</v>
      </c>
      <c r="LN165" s="240">
        <f t="shared" si="526"/>
        <v>5.7673735710239713</v>
      </c>
      <c r="LO165" s="240">
        <f t="shared" si="526"/>
        <v>6.105022421923767</v>
      </c>
      <c r="LP165" s="240">
        <f t="shared" si="526"/>
        <v>6.2023526720778701</v>
      </c>
      <c r="LQ165" s="240">
        <f t="shared" si="527"/>
        <v>5.5587668062569682</v>
      </c>
      <c r="LR165" s="240">
        <f t="shared" si="527"/>
        <v>5.4694750856753585</v>
      </c>
      <c r="LS165" s="240">
        <f t="shared" si="527"/>
        <v>6.2207080605077145</v>
      </c>
      <c r="LT165" s="127">
        <f t="shared" si="527"/>
        <v>6.0299904091362873</v>
      </c>
      <c r="LU165" s="127">
        <f t="shared" si="527"/>
        <v>6.2406556511009397</v>
      </c>
      <c r="LV165" s="127">
        <f t="shared" si="527"/>
        <v>6.0752707042622189</v>
      </c>
      <c r="LW165" s="127">
        <f t="shared" si="527"/>
        <v>6.1650091534253777</v>
      </c>
      <c r="LX165" s="127">
        <f t="shared" si="527"/>
        <v>6.0784677615304528</v>
      </c>
      <c r="LY165" s="127">
        <f t="shared" si="527"/>
        <v>6.0989497535876769</v>
      </c>
      <c r="LZ165" s="127">
        <f t="shared" si="527"/>
        <v>5.800469975889448</v>
      </c>
      <c r="MA165" s="127">
        <f t="shared" si="527"/>
        <v>5.798531855812608</v>
      </c>
      <c r="MB165" s="127">
        <f t="shared" si="527"/>
        <v>6.0810470176943081</v>
      </c>
      <c r="MC165" s="127">
        <f t="shared" si="527"/>
        <v>6.1786193435478651</v>
      </c>
      <c r="MD165" s="127">
        <f t="shared" si="527"/>
        <v>6.3238987525234958</v>
      </c>
      <c r="ME165" s="127">
        <f t="shared" si="527"/>
        <v>6.1835725199594567</v>
      </c>
      <c r="MF165" s="127">
        <f t="shared" si="527"/>
        <v>6.2720003782213141</v>
      </c>
      <c r="MG165" s="127">
        <f t="shared" si="527"/>
        <v>6.2519456286166353</v>
      </c>
      <c r="MH165" s="127">
        <f t="shared" si="527"/>
        <v>6.0897238550242578</v>
      </c>
      <c r="MI165" s="127">
        <f t="shared" si="527"/>
        <v>5.7502549382088057</v>
      </c>
      <c r="MJ165" s="127">
        <f t="shared" si="527"/>
        <v>5.9149457661361629</v>
      </c>
      <c r="MK165" s="127">
        <f t="shared" si="527"/>
        <v>5.9164457553510346</v>
      </c>
      <c r="ML165" s="127">
        <f t="shared" si="527"/>
        <v>4.9662912893134914</v>
      </c>
      <c r="MM165" s="127">
        <f t="shared" si="527"/>
        <v>4.9331385242840415</v>
      </c>
      <c r="MN165" s="127">
        <f t="shared" si="527"/>
        <v>5.9257672845444933</v>
      </c>
      <c r="MO165" s="127">
        <f t="shared" si="527"/>
        <v>5.8215118797457999</v>
      </c>
      <c r="MP165" s="127">
        <f t="shared" si="527"/>
        <v>5.7624698903754572</v>
      </c>
      <c r="MQ165" s="127">
        <f t="shared" si="527"/>
        <v>5.7034561051943138</v>
      </c>
      <c r="MR165" s="127">
        <f t="shared" si="527"/>
        <v>5.1796245231299896</v>
      </c>
      <c r="MS165" s="127">
        <f t="shared" si="527"/>
        <v>5.0791278543902445</v>
      </c>
      <c r="MT165" s="127">
        <f t="shared" si="527"/>
        <v>4.9682014188793664</v>
      </c>
      <c r="MU165" s="127">
        <f t="shared" si="527"/>
        <v>4.9249899220966658</v>
      </c>
      <c r="MV165" s="127">
        <f t="shared" si="527"/>
        <v>5.1241988439764254</v>
      </c>
      <c r="MW165" s="127">
        <f t="shared" si="527"/>
        <v>4.6940512429604073</v>
      </c>
      <c r="MX165" s="127">
        <f t="shared" si="527"/>
        <v>4.7794435467841625</v>
      </c>
      <c r="MY165" s="127">
        <f t="shared" si="527"/>
        <v>4.8764029550499695</v>
      </c>
      <c r="MZ165" s="127">
        <f t="shared" si="527"/>
        <v>5.0233576447828794</v>
      </c>
      <c r="NA165" s="127">
        <f t="shared" si="527"/>
        <v>5.7843688081741469</v>
      </c>
      <c r="NB165" s="127">
        <f t="shared" si="527"/>
        <v>5.805309384896872</v>
      </c>
      <c r="NC165" s="127">
        <f t="shared" si="527"/>
        <v>5.8837616312923275</v>
      </c>
      <c r="ND165" s="127">
        <f t="shared" si="527"/>
        <v>5.7170623469936546</v>
      </c>
      <c r="NE165" s="127">
        <f t="shared" si="527"/>
        <v>5.894761193047132</v>
      </c>
    </row>
    <row r="166" spans="1:369" s="38" customFormat="1">
      <c r="A166" s="24" t="s">
        <v>216</v>
      </c>
      <c r="B166" s="24">
        <f t="shared" ref="B166:DP168" si="530">B151*B$157</f>
        <v>6.5022709913359232E-3</v>
      </c>
      <c r="C166" s="24">
        <f t="shared" si="530"/>
        <v>2.4881843890754663E-3</v>
      </c>
      <c r="D166" s="24">
        <f t="shared" si="530"/>
        <v>1.7478762675819358E-3</v>
      </c>
      <c r="E166" s="24">
        <f t="shared" si="530"/>
        <v>1.0559438834782293E-3</v>
      </c>
      <c r="F166" s="24">
        <f t="shared" si="530"/>
        <v>2.9455180739516615E-3</v>
      </c>
      <c r="G166" s="24">
        <f t="shared" si="530"/>
        <v>2.702621196709944E-3</v>
      </c>
      <c r="H166" s="24">
        <f t="shared" si="530"/>
        <v>7.1748105203864702E-3</v>
      </c>
      <c r="I166" s="24">
        <f t="shared" si="530"/>
        <v>5.2269455189661133E-2</v>
      </c>
      <c r="J166" s="24">
        <f t="shared" si="530"/>
        <v>1.2001493942207474E-3</v>
      </c>
      <c r="K166" s="24">
        <f t="shared" si="530"/>
        <v>1.6278274687031194E-3</v>
      </c>
      <c r="L166" s="24">
        <f t="shared" si="530"/>
        <v>4.9680711891240514E-2</v>
      </c>
      <c r="M166" s="24">
        <f t="shared" si="530"/>
        <v>1.2708831845197452E-3</v>
      </c>
      <c r="N166" s="24">
        <f t="shared" si="530"/>
        <v>8.7724486923377264E-4</v>
      </c>
      <c r="O166" s="24">
        <f t="shared" si="530"/>
        <v>5.2656602568719449E-3</v>
      </c>
      <c r="P166" s="24">
        <f t="shared" si="530"/>
        <v>1.9007976399042811E-3</v>
      </c>
      <c r="Q166" s="24">
        <f t="shared" si="530"/>
        <v>4.8343636029407585E-3</v>
      </c>
      <c r="R166" s="24">
        <f t="shared" si="530"/>
        <v>1.6563756659160635E-3</v>
      </c>
      <c r="S166" s="24">
        <f t="shared" si="530"/>
        <v>3.2434524621492047E-3</v>
      </c>
      <c r="T166" s="24">
        <f t="shared" si="530"/>
        <v>2.1733980734279326E-3</v>
      </c>
      <c r="U166" s="24">
        <f t="shared" si="530"/>
        <v>8.6657666821647844E-4</v>
      </c>
      <c r="V166" s="24">
        <f t="shared" si="530"/>
        <v>7.421486463575676E-4</v>
      </c>
      <c r="W166" s="24">
        <f t="shared" si="530"/>
        <v>2.8761407326801506E-3</v>
      </c>
      <c r="X166" s="24">
        <f t="shared" si="530"/>
        <v>2.1395521165470614E-3</v>
      </c>
      <c r="Y166" s="24">
        <f t="shared" si="530"/>
        <v>8.3031806248741468E-4</v>
      </c>
      <c r="Z166" s="24">
        <f t="shared" si="530"/>
        <v>1.344739379778391E-3</v>
      </c>
      <c r="AA166" s="24">
        <f t="shared" si="530"/>
        <v>1.1246392030419224E-3</v>
      </c>
      <c r="AB166" s="24">
        <f t="shared" si="530"/>
        <v>0</v>
      </c>
      <c r="AC166" s="24">
        <f t="shared" si="530"/>
        <v>0</v>
      </c>
      <c r="AD166" s="24">
        <f t="shared" si="530"/>
        <v>0</v>
      </c>
      <c r="AE166" s="24">
        <f t="shared" si="530"/>
        <v>0</v>
      </c>
      <c r="AF166" s="24">
        <f t="shared" si="530"/>
        <v>0</v>
      </c>
      <c r="AG166" s="24">
        <f t="shared" si="530"/>
        <v>0</v>
      </c>
      <c r="AH166" s="24">
        <f t="shared" si="530"/>
        <v>0</v>
      </c>
      <c r="AI166" s="24">
        <f t="shared" si="530"/>
        <v>0</v>
      </c>
      <c r="AJ166" s="24">
        <f t="shared" si="530"/>
        <v>7.1235642585905129E-4</v>
      </c>
      <c r="AK166" s="24">
        <f t="shared" si="530"/>
        <v>5.7880968049098226E-4</v>
      </c>
      <c r="AL166" s="24">
        <f t="shared" si="530"/>
        <v>9.4802195308914608E-4</v>
      </c>
      <c r="AM166" s="24">
        <f t="shared" si="530"/>
        <v>4.1648513796494332E-3</v>
      </c>
      <c r="AN166" s="24">
        <f t="shared" si="530"/>
        <v>1.5301419690447321E-3</v>
      </c>
      <c r="AO166" s="24">
        <f t="shared" si="530"/>
        <v>9.171088708437072E-3</v>
      </c>
      <c r="AP166" s="24">
        <f t="shared" si="530"/>
        <v>1.930160216902231E-3</v>
      </c>
      <c r="AQ166" s="24">
        <f t="shared" si="530"/>
        <v>1.4850652972644924E-3</v>
      </c>
      <c r="AR166" s="24">
        <f t="shared" si="530"/>
        <v>2.184559477054708E-2</v>
      </c>
      <c r="AS166" s="24">
        <f t="shared" si="530"/>
        <v>1.343326473768816E-3</v>
      </c>
      <c r="AT166" s="24">
        <f t="shared" si="530"/>
        <v>4.4672124162547865E-2</v>
      </c>
      <c r="AU166" s="24">
        <f t="shared" si="530"/>
        <v>4.7553037616183978E-2</v>
      </c>
      <c r="AV166" s="24">
        <f t="shared" si="530"/>
        <v>1.299066319227834E-3</v>
      </c>
      <c r="AW166" s="24">
        <f t="shared" si="530"/>
        <v>0</v>
      </c>
      <c r="AX166" s="83">
        <f t="shared" si="530"/>
        <v>0</v>
      </c>
      <c r="AY166" s="83">
        <f t="shared" si="530"/>
        <v>0</v>
      </c>
      <c r="AZ166" s="83">
        <f t="shared" si="530"/>
        <v>0</v>
      </c>
      <c r="BA166" s="83">
        <f t="shared" si="530"/>
        <v>0</v>
      </c>
      <c r="BB166" s="83">
        <f t="shared" si="530"/>
        <v>0</v>
      </c>
      <c r="BC166" s="83">
        <f t="shared" si="530"/>
        <v>0</v>
      </c>
      <c r="BD166" s="83">
        <f t="shared" si="530"/>
        <v>0</v>
      </c>
      <c r="BE166" s="83">
        <f t="shared" si="530"/>
        <v>0</v>
      </c>
      <c r="BF166" s="83">
        <f t="shared" si="530"/>
        <v>0</v>
      </c>
      <c r="BG166" s="83">
        <f t="shared" si="530"/>
        <v>0</v>
      </c>
      <c r="BH166" s="83">
        <f t="shared" si="530"/>
        <v>0</v>
      </c>
      <c r="BI166" s="83">
        <f t="shared" si="530"/>
        <v>0</v>
      </c>
      <c r="BJ166" s="83">
        <f t="shared" si="530"/>
        <v>2.3858234537362916E-3</v>
      </c>
      <c r="BK166" s="83">
        <f t="shared" si="530"/>
        <v>0</v>
      </c>
      <c r="BL166" s="83">
        <f t="shared" si="530"/>
        <v>0</v>
      </c>
      <c r="BM166" s="83">
        <f t="shared" si="530"/>
        <v>2.4636700093303883E-3</v>
      </c>
      <c r="BN166" s="83">
        <f t="shared" si="530"/>
        <v>0</v>
      </c>
      <c r="BO166" s="83">
        <f t="shared" si="530"/>
        <v>0</v>
      </c>
      <c r="BP166" s="83">
        <f t="shared" si="530"/>
        <v>2.831175759869953E-3</v>
      </c>
      <c r="BQ166" s="83">
        <f t="shared" si="530"/>
        <v>0</v>
      </c>
      <c r="BR166" s="83">
        <f t="shared" si="530"/>
        <v>0</v>
      </c>
      <c r="BS166" s="83">
        <f t="shared" si="530"/>
        <v>2.7983400689227042E-3</v>
      </c>
      <c r="BT166" s="83">
        <f t="shared" si="530"/>
        <v>5.6172617899958015E-3</v>
      </c>
      <c r="BU166" s="83">
        <f t="shared" si="530"/>
        <v>0</v>
      </c>
      <c r="BV166" s="83">
        <f t="shared" si="530"/>
        <v>0</v>
      </c>
      <c r="BW166" s="83">
        <f t="shared" si="530"/>
        <v>1.4413790722409715E-2</v>
      </c>
      <c r="BX166" s="83">
        <f t="shared" si="530"/>
        <v>0</v>
      </c>
      <c r="BY166" s="83">
        <f t="shared" si="530"/>
        <v>2.7204219583006326E-3</v>
      </c>
      <c r="BZ166" s="83">
        <f t="shared" si="530"/>
        <v>2.7494711043816603E-3</v>
      </c>
      <c r="CA166" s="83">
        <f t="shared" si="530"/>
        <v>8.2180637629317294E-3</v>
      </c>
      <c r="CB166" s="83">
        <f t="shared" si="530"/>
        <v>2.7316466081041234E-3</v>
      </c>
      <c r="CC166" s="83">
        <f t="shared" si="530"/>
        <v>2.7630292876964415E-3</v>
      </c>
      <c r="CD166" s="83">
        <f t="shared" si="530"/>
        <v>2.6952774600105555E-3</v>
      </c>
      <c r="CE166" s="83">
        <f t="shared" si="530"/>
        <v>0</v>
      </c>
      <c r="CF166" s="83">
        <f t="shared" si="529"/>
        <v>0</v>
      </c>
      <c r="CG166" s="83">
        <f t="shared" si="529"/>
        <v>0</v>
      </c>
      <c r="CH166" s="83">
        <f t="shared" si="529"/>
        <v>0</v>
      </c>
      <c r="CI166" s="83">
        <f t="shared" si="529"/>
        <v>0</v>
      </c>
      <c r="CJ166" s="83">
        <f t="shared" si="529"/>
        <v>0</v>
      </c>
      <c r="CK166" s="83">
        <f t="shared" si="529"/>
        <v>0</v>
      </c>
      <c r="CL166" s="83">
        <f t="shared" si="529"/>
        <v>0</v>
      </c>
      <c r="CM166" s="83">
        <f t="shared" si="529"/>
        <v>0</v>
      </c>
      <c r="CN166" s="83">
        <f t="shared" si="529"/>
        <v>0</v>
      </c>
      <c r="CO166" s="83">
        <f t="shared" si="529"/>
        <v>0</v>
      </c>
      <c r="CP166" s="83">
        <f t="shared" si="529"/>
        <v>0</v>
      </c>
      <c r="CQ166" s="83">
        <f t="shared" si="529"/>
        <v>0</v>
      </c>
      <c r="CR166" s="24">
        <f t="shared" si="529"/>
        <v>0</v>
      </c>
      <c r="CS166" s="24">
        <f t="shared" si="529"/>
        <v>0</v>
      </c>
      <c r="CT166" s="24">
        <f t="shared" si="529"/>
        <v>0</v>
      </c>
      <c r="CU166" s="24">
        <f t="shared" si="529"/>
        <v>0</v>
      </c>
      <c r="CV166" s="24">
        <f t="shared" si="529"/>
        <v>0</v>
      </c>
      <c r="CW166" s="24">
        <f t="shared" si="529"/>
        <v>0</v>
      </c>
      <c r="CX166" s="24">
        <f t="shared" si="529"/>
        <v>0</v>
      </c>
      <c r="CY166" s="24">
        <f t="shared" si="529"/>
        <v>0</v>
      </c>
      <c r="CZ166" s="24">
        <f t="shared" si="529"/>
        <v>0</v>
      </c>
      <c r="DA166" s="24">
        <f t="shared" si="529"/>
        <v>0</v>
      </c>
      <c r="DB166" s="24">
        <f t="shared" si="529"/>
        <v>0</v>
      </c>
      <c r="DC166" s="26">
        <f t="shared" si="530"/>
        <v>2.1625114112946925E-3</v>
      </c>
      <c r="DD166" s="26">
        <f t="shared" si="530"/>
        <v>5.8346724423981493E-3</v>
      </c>
      <c r="DE166" s="26">
        <f t="shared" si="530"/>
        <v>2.6664648314926702E-3</v>
      </c>
      <c r="DF166" s="26">
        <f t="shared" si="530"/>
        <v>4.8114811353460706E-3</v>
      </c>
      <c r="DG166" s="26">
        <f t="shared" si="530"/>
        <v>1.3512728580643112E-3</v>
      </c>
      <c r="DH166" s="26">
        <f t="shared" si="530"/>
        <v>4.6607160946760826E-3</v>
      </c>
      <c r="DI166" s="26">
        <f t="shared" si="530"/>
        <v>5.7723298785486857E-3</v>
      </c>
      <c r="DJ166" s="26">
        <f t="shared" si="530"/>
        <v>2.3826988570742566E-3</v>
      </c>
      <c r="DK166" s="26">
        <f t="shared" si="530"/>
        <v>2.2795032265832027E-3</v>
      </c>
      <c r="DL166" s="26">
        <f t="shared" si="530"/>
        <v>3.5226334749276214E-3</v>
      </c>
      <c r="DM166" s="26">
        <f t="shared" si="530"/>
        <v>3.5545995713326742E-3</v>
      </c>
      <c r="DN166" s="26">
        <f t="shared" si="530"/>
        <v>2.2593351895074157E-3</v>
      </c>
      <c r="DO166" s="26">
        <f t="shared" si="530"/>
        <v>1.5046375973215968E-3</v>
      </c>
      <c r="DP166" s="26">
        <f t="shared" si="530"/>
        <v>2.0109866109608138E-3</v>
      </c>
      <c r="DQ166" s="26">
        <v>0</v>
      </c>
      <c r="DR166" s="26">
        <v>0</v>
      </c>
      <c r="DS166" s="26">
        <v>0</v>
      </c>
      <c r="DT166" s="26">
        <v>0</v>
      </c>
      <c r="DU166" s="26">
        <v>0</v>
      </c>
      <c r="DV166" s="26">
        <v>0</v>
      </c>
      <c r="DW166" s="26">
        <f t="shared" si="517"/>
        <v>1.5736172006369776E-2</v>
      </c>
      <c r="DX166" s="26">
        <f t="shared" si="517"/>
        <v>9.6338499057524961E-4</v>
      </c>
      <c r="DY166" s="26">
        <f t="shared" si="517"/>
        <v>0</v>
      </c>
      <c r="DZ166" s="26">
        <f t="shared" si="517"/>
        <v>0</v>
      </c>
      <c r="EA166" s="26">
        <f t="shared" si="517"/>
        <v>0</v>
      </c>
      <c r="EB166" s="26">
        <f t="shared" si="517"/>
        <v>2.2075538690634199E-3</v>
      </c>
      <c r="EC166" s="26">
        <f t="shared" si="517"/>
        <v>2.820558256426433E-2</v>
      </c>
      <c r="ED166" s="26">
        <f t="shared" si="517"/>
        <v>1.8111153408212493E-3</v>
      </c>
      <c r="EE166" s="26">
        <f t="shared" si="517"/>
        <v>1.3752186102819022E-3</v>
      </c>
      <c r="EF166" s="26">
        <f t="shared" si="517"/>
        <v>1.8785228917787835E-3</v>
      </c>
      <c r="EG166" s="26">
        <f t="shared" si="517"/>
        <v>3.2958895398121188E-3</v>
      </c>
      <c r="EH166" s="26">
        <f t="shared" si="517"/>
        <v>5.5425984164102964E-4</v>
      </c>
      <c r="EI166" s="26">
        <f t="shared" si="517"/>
        <v>2.7435105591092565E-3</v>
      </c>
      <c r="EJ166" s="26">
        <f t="shared" si="517"/>
        <v>1.0824457382972712E-3</v>
      </c>
      <c r="EK166" s="26">
        <f t="shared" si="517"/>
        <v>6.8164490555115698E-4</v>
      </c>
      <c r="EL166" s="26">
        <f t="shared" si="517"/>
        <v>9.6408930892053987E-4</v>
      </c>
      <c r="EM166" s="26">
        <f t="shared" si="517"/>
        <v>5.8182785003275004E-3</v>
      </c>
      <c r="EN166" s="26">
        <f t="shared" si="517"/>
        <v>4.3557795738162104E-3</v>
      </c>
      <c r="EO166" s="26">
        <f t="shared" si="517"/>
        <v>5.8454599091222696E-3</v>
      </c>
      <c r="EP166" s="26">
        <f t="shared" si="517"/>
        <v>4.9154196065360426E-3</v>
      </c>
      <c r="EQ166" s="26">
        <f t="shared" si="517"/>
        <v>5.5593131581270832E-3</v>
      </c>
      <c r="ER166" s="27">
        <v>0</v>
      </c>
      <c r="ES166" s="27">
        <v>0</v>
      </c>
      <c r="ET166" s="27">
        <v>0</v>
      </c>
      <c r="EU166" s="27">
        <v>0</v>
      </c>
      <c r="EV166" s="27">
        <v>0</v>
      </c>
      <c r="EW166" s="27">
        <v>0</v>
      </c>
      <c r="EX166" s="27">
        <v>0</v>
      </c>
      <c r="EY166" s="27">
        <v>0</v>
      </c>
      <c r="EZ166" s="27">
        <v>0</v>
      </c>
      <c r="FA166" s="27">
        <v>0</v>
      </c>
      <c r="FB166" s="27">
        <v>0</v>
      </c>
      <c r="FC166" s="27">
        <v>0</v>
      </c>
      <c r="FD166" s="27">
        <v>0</v>
      </c>
      <c r="FE166" s="27">
        <v>0</v>
      </c>
      <c r="FF166" s="27">
        <v>0</v>
      </c>
      <c r="FG166" s="27">
        <v>0</v>
      </c>
      <c r="FH166" s="27">
        <v>0</v>
      </c>
      <c r="FI166" s="27">
        <v>0</v>
      </c>
      <c r="FJ166" s="27">
        <v>0</v>
      </c>
      <c r="FK166" s="27">
        <v>0</v>
      </c>
      <c r="FL166" s="27">
        <v>0</v>
      </c>
      <c r="FM166" s="27">
        <v>0</v>
      </c>
      <c r="FN166" s="27">
        <v>0</v>
      </c>
      <c r="FO166" s="27">
        <v>0</v>
      </c>
      <c r="FP166" s="27">
        <v>0</v>
      </c>
      <c r="FQ166" s="27">
        <v>0</v>
      </c>
      <c r="FR166" s="27">
        <v>0</v>
      </c>
      <c r="FS166" s="27">
        <v>0</v>
      </c>
      <c r="FT166" s="27">
        <v>0</v>
      </c>
      <c r="FU166" s="27">
        <v>0</v>
      </c>
      <c r="FV166" s="27">
        <f t="shared" si="525"/>
        <v>0</v>
      </c>
      <c r="FW166" s="27">
        <f t="shared" si="525"/>
        <v>0</v>
      </c>
      <c r="FX166" s="27">
        <f t="shared" si="525"/>
        <v>0</v>
      </c>
      <c r="FY166" s="27">
        <f t="shared" si="525"/>
        <v>0</v>
      </c>
      <c r="FZ166" s="27">
        <f t="shared" si="525"/>
        <v>0</v>
      </c>
      <c r="GA166" s="27">
        <f t="shared" si="525"/>
        <v>0</v>
      </c>
      <c r="GB166" s="27">
        <f t="shared" si="525"/>
        <v>0</v>
      </c>
      <c r="GC166" s="27">
        <f t="shared" si="525"/>
        <v>0</v>
      </c>
      <c r="GD166" s="27">
        <f t="shared" si="525"/>
        <v>0</v>
      </c>
      <c r="GE166" s="27">
        <f t="shared" si="525"/>
        <v>0</v>
      </c>
      <c r="GF166" s="27">
        <f t="shared" si="525"/>
        <v>0</v>
      </c>
      <c r="GG166" s="27">
        <f t="shared" si="525"/>
        <v>0</v>
      </c>
      <c r="GH166" s="27">
        <f t="shared" si="525"/>
        <v>0</v>
      </c>
      <c r="GI166" s="27">
        <f t="shared" si="525"/>
        <v>0</v>
      </c>
      <c r="GJ166" s="27">
        <f t="shared" si="525"/>
        <v>0</v>
      </c>
      <c r="GK166" s="27">
        <f t="shared" si="525"/>
        <v>0</v>
      </c>
      <c r="GL166" s="27">
        <f t="shared" si="525"/>
        <v>0</v>
      </c>
      <c r="GM166" s="27">
        <f t="shared" si="525"/>
        <v>0</v>
      </c>
      <c r="GN166" s="27">
        <f t="shared" si="525"/>
        <v>0</v>
      </c>
      <c r="GO166" s="27">
        <f t="shared" si="525"/>
        <v>0</v>
      </c>
      <c r="GP166" s="27">
        <f t="shared" si="525"/>
        <v>0</v>
      </c>
      <c r="GQ166" s="27">
        <f t="shared" si="525"/>
        <v>0</v>
      </c>
      <c r="GR166" s="27">
        <f t="shared" si="525"/>
        <v>0</v>
      </c>
      <c r="GS166" s="27">
        <f t="shared" si="525"/>
        <v>0</v>
      </c>
      <c r="GT166" s="27">
        <f t="shared" si="525"/>
        <v>0</v>
      </c>
      <c r="GU166" s="27">
        <f t="shared" si="525"/>
        <v>0</v>
      </c>
      <c r="GV166" s="27">
        <f t="shared" si="525"/>
        <v>0</v>
      </c>
      <c r="GW166" s="27">
        <f t="shared" si="525"/>
        <v>0</v>
      </c>
      <c r="GX166" s="27">
        <f t="shared" si="525"/>
        <v>0</v>
      </c>
      <c r="GY166" s="27">
        <f t="shared" si="525"/>
        <v>0</v>
      </c>
      <c r="GZ166" s="27">
        <f t="shared" si="525"/>
        <v>0</v>
      </c>
      <c r="HA166" s="27">
        <f t="shared" si="525"/>
        <v>0</v>
      </c>
      <c r="HB166" s="27">
        <f t="shared" si="525"/>
        <v>0</v>
      </c>
      <c r="HC166" s="27">
        <f t="shared" si="525"/>
        <v>0</v>
      </c>
      <c r="HD166" s="27">
        <f t="shared" si="525"/>
        <v>0</v>
      </c>
      <c r="HE166" s="27">
        <f t="shared" si="525"/>
        <v>0</v>
      </c>
      <c r="HF166" s="27">
        <f t="shared" si="525"/>
        <v>0</v>
      </c>
      <c r="HG166" s="27">
        <f t="shared" si="525"/>
        <v>0</v>
      </c>
      <c r="HH166" s="27">
        <f t="shared" si="525"/>
        <v>0</v>
      </c>
      <c r="HI166" s="27">
        <f t="shared" si="525"/>
        <v>0</v>
      </c>
      <c r="HJ166" s="27">
        <f t="shared" si="525"/>
        <v>0</v>
      </c>
      <c r="HK166" s="27">
        <f t="shared" si="525"/>
        <v>0</v>
      </c>
      <c r="HL166" s="27">
        <f t="shared" si="525"/>
        <v>0</v>
      </c>
      <c r="HM166" s="27">
        <f t="shared" si="525"/>
        <v>0</v>
      </c>
      <c r="HN166" s="27">
        <f t="shared" si="525"/>
        <v>0</v>
      </c>
      <c r="HO166" s="27">
        <f t="shared" si="525"/>
        <v>0</v>
      </c>
      <c r="HP166" s="27">
        <f t="shared" si="525"/>
        <v>0</v>
      </c>
      <c r="HQ166" s="27">
        <f t="shared" si="525"/>
        <v>0</v>
      </c>
      <c r="HR166" s="27">
        <f t="shared" si="525"/>
        <v>0</v>
      </c>
      <c r="HS166" s="27">
        <f t="shared" si="525"/>
        <v>0</v>
      </c>
      <c r="HT166" s="27">
        <f t="shared" si="525"/>
        <v>0</v>
      </c>
      <c r="HU166" s="27">
        <f t="shared" si="525"/>
        <v>0</v>
      </c>
      <c r="HV166" s="27">
        <f t="shared" si="525"/>
        <v>0</v>
      </c>
      <c r="HW166" s="27">
        <f t="shared" si="525"/>
        <v>0</v>
      </c>
      <c r="HX166" s="27">
        <f t="shared" si="525"/>
        <v>0</v>
      </c>
      <c r="HY166" s="27">
        <f t="shared" si="525"/>
        <v>0</v>
      </c>
      <c r="HZ166" s="27">
        <f t="shared" si="525"/>
        <v>0</v>
      </c>
      <c r="IA166" s="27">
        <f t="shared" si="525"/>
        <v>0</v>
      </c>
      <c r="IB166" s="27">
        <f t="shared" si="525"/>
        <v>0</v>
      </c>
      <c r="IC166" s="27">
        <f t="shared" si="525"/>
        <v>0</v>
      </c>
      <c r="ID166" s="27">
        <f t="shared" si="525"/>
        <v>0</v>
      </c>
      <c r="IE166" s="27">
        <f t="shared" si="525"/>
        <v>0</v>
      </c>
      <c r="IF166" s="27">
        <f t="shared" si="525"/>
        <v>0</v>
      </c>
      <c r="IG166" s="27">
        <f t="shared" ref="IC166:JE170" si="531">IG151*IG$157</f>
        <v>0</v>
      </c>
      <c r="IH166" s="27">
        <f t="shared" si="531"/>
        <v>0</v>
      </c>
      <c r="II166" s="27">
        <f t="shared" si="531"/>
        <v>0</v>
      </c>
      <c r="IJ166" s="27">
        <f t="shared" si="531"/>
        <v>0</v>
      </c>
      <c r="IK166" s="27">
        <f t="shared" si="531"/>
        <v>0</v>
      </c>
      <c r="IL166" s="27">
        <f t="shared" si="531"/>
        <v>0</v>
      </c>
      <c r="IM166" s="27">
        <f t="shared" si="531"/>
        <v>0</v>
      </c>
      <c r="IN166" s="27">
        <f t="shared" si="531"/>
        <v>0</v>
      </c>
      <c r="IO166" s="27">
        <f t="shared" si="531"/>
        <v>0</v>
      </c>
      <c r="IP166" s="27">
        <f t="shared" si="531"/>
        <v>0</v>
      </c>
      <c r="IQ166" s="27">
        <f t="shared" si="531"/>
        <v>0</v>
      </c>
      <c r="IR166" s="27">
        <f t="shared" si="531"/>
        <v>0</v>
      </c>
      <c r="IS166" s="27">
        <f t="shared" si="531"/>
        <v>0</v>
      </c>
      <c r="IT166" s="27">
        <f t="shared" si="523"/>
        <v>0</v>
      </c>
      <c r="IU166" s="27">
        <f t="shared" si="523"/>
        <v>2.2640474383481242E-3</v>
      </c>
      <c r="IV166" s="27">
        <f t="shared" si="523"/>
        <v>0</v>
      </c>
      <c r="IW166" s="27">
        <f t="shared" si="523"/>
        <v>4.6572047300912182E-3</v>
      </c>
      <c r="IX166" s="27">
        <f t="shared" si="523"/>
        <v>0</v>
      </c>
      <c r="IY166" s="27">
        <f t="shared" si="523"/>
        <v>2.1681126411192838E-3</v>
      </c>
      <c r="IZ166" s="27">
        <f t="shared" si="523"/>
        <v>0</v>
      </c>
      <c r="JA166" s="27">
        <f t="shared" si="523"/>
        <v>0</v>
      </c>
      <c r="JB166" s="27">
        <f t="shared" si="523"/>
        <v>0</v>
      </c>
      <c r="JC166" s="27">
        <f t="shared" si="523"/>
        <v>4.3589218335967047E-3</v>
      </c>
      <c r="JD166" s="27">
        <f t="shared" si="523"/>
        <v>4.3037015070541305E-3</v>
      </c>
      <c r="JE166" s="27">
        <f t="shared" si="523"/>
        <v>2.2309032792265622E-3</v>
      </c>
      <c r="JF166" s="27">
        <f t="shared" si="523"/>
        <v>2.1922010989233976E-3</v>
      </c>
      <c r="JG166" s="27">
        <f t="shared" si="523"/>
        <v>4.5965745941116791E-3</v>
      </c>
      <c r="JH166" s="27">
        <f t="shared" si="523"/>
        <v>0</v>
      </c>
      <c r="JI166" s="27">
        <f t="shared" si="523"/>
        <v>0</v>
      </c>
      <c r="JJ166" s="27">
        <f t="shared" si="523"/>
        <v>0</v>
      </c>
      <c r="JK166" s="27">
        <f t="shared" si="523"/>
        <v>0</v>
      </c>
      <c r="JL166" s="27">
        <f t="shared" si="523"/>
        <v>2.1927762925503485E-3</v>
      </c>
      <c r="JM166" s="27">
        <f t="shared" si="523"/>
        <v>0</v>
      </c>
      <c r="JN166" s="27">
        <f t="shared" si="523"/>
        <v>2.2156932653466786E-3</v>
      </c>
      <c r="JO166" s="27">
        <f t="shared" si="523"/>
        <v>2.366353435802715E-3</v>
      </c>
      <c r="JP166" s="27">
        <f t="shared" si="523"/>
        <v>0</v>
      </c>
      <c r="JQ166" s="27">
        <f t="shared" si="523"/>
        <v>0</v>
      </c>
      <c r="JR166" s="27">
        <f t="shared" si="523"/>
        <v>0</v>
      </c>
      <c r="JS166" s="27">
        <f t="shared" si="523"/>
        <v>0</v>
      </c>
      <c r="JT166" s="27">
        <f t="shared" si="523"/>
        <v>0</v>
      </c>
      <c r="JU166" s="27">
        <f t="shared" si="523"/>
        <v>0</v>
      </c>
      <c r="JV166" s="27">
        <f t="shared" si="523"/>
        <v>0</v>
      </c>
      <c r="JW166" s="27">
        <f t="shared" si="523"/>
        <v>0</v>
      </c>
      <c r="JX166" s="27">
        <f t="shared" si="523"/>
        <v>0</v>
      </c>
      <c r="JY166" s="27">
        <f t="shared" si="523"/>
        <v>0</v>
      </c>
      <c r="JZ166" s="27">
        <f t="shared" si="523"/>
        <v>0</v>
      </c>
      <c r="KA166" s="27">
        <f t="shared" si="523"/>
        <v>0</v>
      </c>
      <c r="KB166" s="27">
        <f t="shared" si="523"/>
        <v>0</v>
      </c>
      <c r="KC166" s="27">
        <f t="shared" si="523"/>
        <v>0</v>
      </c>
      <c r="KD166" s="27">
        <f t="shared" si="526"/>
        <v>0</v>
      </c>
      <c r="KE166" s="27">
        <f t="shared" si="526"/>
        <v>0</v>
      </c>
      <c r="KF166" s="27">
        <f t="shared" si="526"/>
        <v>0</v>
      </c>
      <c r="KG166" s="27">
        <f t="shared" si="526"/>
        <v>0</v>
      </c>
      <c r="KH166" s="27">
        <f t="shared" si="526"/>
        <v>1.1765361629982764E-2</v>
      </c>
      <c r="KI166" s="27">
        <f t="shared" si="526"/>
        <v>0</v>
      </c>
      <c r="KJ166" s="27">
        <f t="shared" si="526"/>
        <v>0</v>
      </c>
      <c r="KK166" s="27">
        <f t="shared" si="526"/>
        <v>0</v>
      </c>
      <c r="KL166" s="27">
        <f t="shared" si="526"/>
        <v>0</v>
      </c>
      <c r="KM166" s="238">
        <f t="shared" si="526"/>
        <v>0</v>
      </c>
      <c r="KN166" s="238">
        <f t="shared" si="526"/>
        <v>0</v>
      </c>
      <c r="KO166" s="239">
        <f t="shared" si="526"/>
        <v>0</v>
      </c>
      <c r="KP166" s="239">
        <f t="shared" si="526"/>
        <v>0</v>
      </c>
      <c r="KQ166" s="239">
        <f t="shared" si="526"/>
        <v>0</v>
      </c>
      <c r="KR166" s="239">
        <f t="shared" si="526"/>
        <v>0</v>
      </c>
      <c r="KS166" s="239">
        <f t="shared" si="526"/>
        <v>0</v>
      </c>
      <c r="KT166" s="239">
        <f t="shared" si="526"/>
        <v>0</v>
      </c>
      <c r="KU166" s="239">
        <f t="shared" si="526"/>
        <v>0</v>
      </c>
      <c r="KV166" s="239">
        <f t="shared" si="526"/>
        <v>0</v>
      </c>
      <c r="KW166" s="239">
        <f t="shared" si="526"/>
        <v>0</v>
      </c>
      <c r="KX166" s="239">
        <f t="shared" si="526"/>
        <v>0</v>
      </c>
      <c r="KY166" s="239">
        <f t="shared" si="526"/>
        <v>0</v>
      </c>
      <c r="KZ166" s="239">
        <f t="shared" si="526"/>
        <v>0</v>
      </c>
      <c r="LA166" s="239">
        <f t="shared" si="526"/>
        <v>0</v>
      </c>
      <c r="LB166" s="239">
        <f t="shared" si="526"/>
        <v>0</v>
      </c>
      <c r="LC166" s="239">
        <f t="shared" si="526"/>
        <v>0</v>
      </c>
      <c r="LD166" s="239">
        <f t="shared" si="526"/>
        <v>0</v>
      </c>
      <c r="LE166" s="239">
        <f t="shared" si="526"/>
        <v>0</v>
      </c>
      <c r="LF166" s="239">
        <f t="shared" si="526"/>
        <v>0</v>
      </c>
      <c r="LG166" s="239">
        <f t="shared" si="526"/>
        <v>0</v>
      </c>
      <c r="LH166" s="239">
        <f t="shared" si="526"/>
        <v>0</v>
      </c>
      <c r="LI166" s="239">
        <f t="shared" si="526"/>
        <v>0</v>
      </c>
      <c r="LJ166" s="239">
        <f t="shared" si="526"/>
        <v>0</v>
      </c>
      <c r="LK166" s="239">
        <f t="shared" si="526"/>
        <v>0</v>
      </c>
      <c r="LL166" s="239">
        <f t="shared" si="526"/>
        <v>0</v>
      </c>
      <c r="LM166" s="240">
        <f t="shared" si="526"/>
        <v>0</v>
      </c>
      <c r="LN166" s="240">
        <f t="shared" si="526"/>
        <v>0</v>
      </c>
      <c r="LO166" s="240">
        <f t="shared" si="526"/>
        <v>0</v>
      </c>
      <c r="LP166" s="240">
        <f t="shared" si="526"/>
        <v>0</v>
      </c>
      <c r="LQ166" s="240">
        <f t="shared" si="527"/>
        <v>0</v>
      </c>
      <c r="LR166" s="240">
        <f t="shared" si="527"/>
        <v>0</v>
      </c>
      <c r="LS166" s="240">
        <f t="shared" si="527"/>
        <v>0</v>
      </c>
      <c r="LT166" s="127">
        <f t="shared" si="527"/>
        <v>0</v>
      </c>
      <c r="LU166" s="127">
        <f t="shared" si="527"/>
        <v>0</v>
      </c>
      <c r="LV166" s="127">
        <f t="shared" si="527"/>
        <v>0</v>
      </c>
      <c r="LW166" s="127">
        <f t="shared" si="527"/>
        <v>0</v>
      </c>
      <c r="LX166" s="127">
        <f t="shared" si="527"/>
        <v>0</v>
      </c>
      <c r="LY166" s="127">
        <f t="shared" si="527"/>
        <v>0</v>
      </c>
      <c r="LZ166" s="127">
        <f t="shared" si="527"/>
        <v>0</v>
      </c>
      <c r="MA166" s="127">
        <f t="shared" si="527"/>
        <v>0</v>
      </c>
      <c r="MB166" s="127">
        <f t="shared" si="527"/>
        <v>0</v>
      </c>
      <c r="MC166" s="127">
        <f t="shared" si="527"/>
        <v>0</v>
      </c>
      <c r="MD166" s="127">
        <f t="shared" si="527"/>
        <v>0</v>
      </c>
      <c r="ME166" s="127">
        <f t="shared" si="527"/>
        <v>0</v>
      </c>
      <c r="MF166" s="127">
        <f t="shared" si="527"/>
        <v>0</v>
      </c>
      <c r="MG166" s="127">
        <f t="shared" si="527"/>
        <v>0</v>
      </c>
      <c r="MH166" s="127">
        <f t="shared" si="527"/>
        <v>0</v>
      </c>
      <c r="MI166" s="127">
        <f t="shared" si="527"/>
        <v>0</v>
      </c>
      <c r="MJ166" s="127">
        <f t="shared" si="527"/>
        <v>0</v>
      </c>
      <c r="MK166" s="127">
        <f t="shared" si="527"/>
        <v>0</v>
      </c>
      <c r="ML166" s="127">
        <f t="shared" si="527"/>
        <v>0</v>
      </c>
      <c r="MM166" s="127">
        <f t="shared" si="527"/>
        <v>0</v>
      </c>
      <c r="MN166" s="127">
        <f t="shared" si="527"/>
        <v>0</v>
      </c>
      <c r="MO166" s="127">
        <f t="shared" si="527"/>
        <v>0</v>
      </c>
      <c r="MP166" s="127">
        <f t="shared" si="527"/>
        <v>0</v>
      </c>
      <c r="MQ166" s="127">
        <f t="shared" si="527"/>
        <v>0</v>
      </c>
      <c r="MR166" s="127">
        <f t="shared" si="527"/>
        <v>0</v>
      </c>
      <c r="MS166" s="127">
        <f t="shared" si="527"/>
        <v>0</v>
      </c>
      <c r="MT166" s="127">
        <f t="shared" si="527"/>
        <v>0</v>
      </c>
      <c r="MU166" s="127">
        <f t="shared" si="527"/>
        <v>0</v>
      </c>
      <c r="MV166" s="127">
        <f t="shared" si="527"/>
        <v>0</v>
      </c>
      <c r="MW166" s="127">
        <f t="shared" si="527"/>
        <v>0</v>
      </c>
      <c r="MX166" s="127">
        <f t="shared" si="527"/>
        <v>0</v>
      </c>
      <c r="MY166" s="127">
        <f t="shared" si="527"/>
        <v>0</v>
      </c>
      <c r="MZ166" s="127">
        <f t="shared" si="527"/>
        <v>0</v>
      </c>
      <c r="NA166" s="127">
        <f t="shared" si="527"/>
        <v>0</v>
      </c>
      <c r="NB166" s="127">
        <f t="shared" si="527"/>
        <v>0</v>
      </c>
      <c r="NC166" s="127">
        <f t="shared" si="527"/>
        <v>0</v>
      </c>
      <c r="ND166" s="127">
        <f t="shared" si="527"/>
        <v>0</v>
      </c>
      <c r="NE166" s="127">
        <f t="shared" si="527"/>
        <v>0</v>
      </c>
    </row>
    <row r="167" spans="1:369" s="38" customFormat="1">
      <c r="A167" s="24" t="s">
        <v>217</v>
      </c>
      <c r="B167" s="24">
        <f t="shared" si="530"/>
        <v>3.6835804535316312E-2</v>
      </c>
      <c r="C167" s="24">
        <f t="shared" si="530"/>
        <v>3.6304205493803761E-2</v>
      </c>
      <c r="D167" s="24">
        <f t="shared" si="530"/>
        <v>3.2510651010403062E-2</v>
      </c>
      <c r="E167" s="24">
        <f t="shared" si="530"/>
        <v>3.2243375798633206E-2</v>
      </c>
      <c r="F167" s="24">
        <f t="shared" si="530"/>
        <v>2.8124348296779882E-2</v>
      </c>
      <c r="G167" s="24">
        <f t="shared" si="530"/>
        <v>3.3273133729980933E-2</v>
      </c>
      <c r="H167" s="24">
        <f t="shared" si="530"/>
        <v>4.0074736262554249E-2</v>
      </c>
      <c r="I167" s="24">
        <f t="shared" si="530"/>
        <v>3.3519483022368249E-2</v>
      </c>
      <c r="J167" s="24">
        <f t="shared" si="530"/>
        <v>2.8748517472042531E-2</v>
      </c>
      <c r="K167" s="24">
        <f t="shared" si="530"/>
        <v>3.6123768081902478E-2</v>
      </c>
      <c r="L167" s="24">
        <f t="shared" si="530"/>
        <v>3.3733087994106348E-2</v>
      </c>
      <c r="M167" s="24">
        <f t="shared" si="530"/>
        <v>3.2747617619572192E-2</v>
      </c>
      <c r="N167" s="24">
        <f t="shared" si="530"/>
        <v>3.3536234598817813E-2</v>
      </c>
      <c r="O167" s="24">
        <f t="shared" si="530"/>
        <v>2.4672114040298124E-2</v>
      </c>
      <c r="P167" s="24">
        <f t="shared" si="530"/>
        <v>2.8362933629814336E-2</v>
      </c>
      <c r="Q167" s="24">
        <f t="shared" si="530"/>
        <v>2.7239696586987234E-2</v>
      </c>
      <c r="R167" s="24">
        <f t="shared" si="530"/>
        <v>2.7173781801967226E-2</v>
      </c>
      <c r="S167" s="24">
        <f t="shared" si="530"/>
        <v>2.7995251912632642E-2</v>
      </c>
      <c r="T167" s="24">
        <f t="shared" si="530"/>
        <v>3.2320477322316105E-2</v>
      </c>
      <c r="U167" s="24">
        <f t="shared" si="530"/>
        <v>2.7203507231125239E-2</v>
      </c>
      <c r="V167" s="24">
        <f t="shared" si="530"/>
        <v>2.5596744923719529E-2</v>
      </c>
      <c r="W167" s="24">
        <f t="shared" si="530"/>
        <v>2.35866274972295E-2</v>
      </c>
      <c r="X167" s="24">
        <f t="shared" si="530"/>
        <v>2.3092782685157499E-2</v>
      </c>
      <c r="Y167" s="24">
        <f t="shared" si="530"/>
        <v>2.6824214743093856E-2</v>
      </c>
      <c r="Z167" s="24">
        <f t="shared" si="530"/>
        <v>1.9569970281651868E-2</v>
      </c>
      <c r="AA167" s="24">
        <f t="shared" si="530"/>
        <v>2.1639850504836269E-2</v>
      </c>
      <c r="AB167" s="24">
        <f t="shared" si="530"/>
        <v>2.2880630379624185E-2</v>
      </c>
      <c r="AC167" s="24">
        <f t="shared" si="530"/>
        <v>2.576938293419535E-2</v>
      </c>
      <c r="AD167" s="24">
        <f t="shared" si="530"/>
        <v>1.6144724419574961E-2</v>
      </c>
      <c r="AE167" s="24">
        <f t="shared" si="530"/>
        <v>1.3978048382158555E-2</v>
      </c>
      <c r="AF167" s="24">
        <f t="shared" si="530"/>
        <v>2.6414201561150787E-2</v>
      </c>
      <c r="AG167" s="24">
        <f t="shared" si="530"/>
        <v>2.4287829217909413E-2</v>
      </c>
      <c r="AH167" s="24">
        <f t="shared" si="530"/>
        <v>2.6067424382064396E-2</v>
      </c>
      <c r="AI167" s="24">
        <f t="shared" si="530"/>
        <v>0</v>
      </c>
      <c r="AJ167" s="24">
        <f t="shared" si="530"/>
        <v>4.812099274279668E-2</v>
      </c>
      <c r="AK167" s="24">
        <f t="shared" si="530"/>
        <v>4.8668758457230392E-2</v>
      </c>
      <c r="AL167" s="24">
        <f t="shared" si="530"/>
        <v>3.220812965976122E-2</v>
      </c>
      <c r="AM167" s="24">
        <f t="shared" si="530"/>
        <v>3.5924926108781001E-2</v>
      </c>
      <c r="AN167" s="24">
        <f t="shared" si="530"/>
        <v>3.4300969557059559E-2</v>
      </c>
      <c r="AO167" s="24">
        <f t="shared" si="530"/>
        <v>3.4004517801953286E-2</v>
      </c>
      <c r="AP167" s="24">
        <f t="shared" si="530"/>
        <v>3.0661678390968755E-2</v>
      </c>
      <c r="AQ167" s="24">
        <f t="shared" si="530"/>
        <v>3.0863201181924191E-2</v>
      </c>
      <c r="AR167" s="24">
        <f t="shared" si="530"/>
        <v>4.0863522923848775E-2</v>
      </c>
      <c r="AS167" s="24">
        <f t="shared" si="530"/>
        <v>3.5251996067782627E-2</v>
      </c>
      <c r="AT167" s="24">
        <f t="shared" si="530"/>
        <v>3.4948457597195864E-2</v>
      </c>
      <c r="AU167" s="24">
        <f t="shared" si="530"/>
        <v>3.1074344751595637E-2</v>
      </c>
      <c r="AV167" s="24">
        <f t="shared" si="530"/>
        <v>2.7837286513761852E-2</v>
      </c>
      <c r="AW167" s="24">
        <f t="shared" si="530"/>
        <v>1.5151333589065384E-2</v>
      </c>
      <c r="AX167" s="83">
        <f t="shared" si="530"/>
        <v>6.986945566726073E-2</v>
      </c>
      <c r="AY167" s="83">
        <f t="shared" si="530"/>
        <v>0</v>
      </c>
      <c r="AZ167" s="83">
        <f t="shared" si="530"/>
        <v>4.3463093185234981E-2</v>
      </c>
      <c r="BA167" s="83">
        <f t="shared" si="530"/>
        <v>0.10049536158512591</v>
      </c>
      <c r="BB167" s="83">
        <f t="shared" si="530"/>
        <v>1.233061354087772E-2</v>
      </c>
      <c r="BC167" s="83">
        <f t="shared" si="530"/>
        <v>2.6337075557692883E-2</v>
      </c>
      <c r="BD167" s="83">
        <f t="shared" si="530"/>
        <v>0</v>
      </c>
      <c r="BE167" s="83">
        <f t="shared" si="530"/>
        <v>2.467575370153122E-2</v>
      </c>
      <c r="BF167" s="83">
        <f t="shared" si="530"/>
        <v>1.0282487267231497E-2</v>
      </c>
      <c r="BG167" s="83">
        <f t="shared" si="530"/>
        <v>6.0397217992568183E-2</v>
      </c>
      <c r="BH167" s="83">
        <f t="shared" si="530"/>
        <v>3.2185278879142708E-2</v>
      </c>
      <c r="BI167" s="83">
        <f t="shared" si="530"/>
        <v>2.6392741221382205E-2</v>
      </c>
      <c r="BJ167" s="83">
        <f t="shared" si="530"/>
        <v>3.224455251224477E-2</v>
      </c>
      <c r="BK167" s="83">
        <f t="shared" si="530"/>
        <v>2.472841638421977E-2</v>
      </c>
      <c r="BL167" s="83">
        <f t="shared" si="530"/>
        <v>2.3438042817519739E-2</v>
      </c>
      <c r="BM167" s="83">
        <f t="shared" si="530"/>
        <v>2.2197769038411815E-2</v>
      </c>
      <c r="BN167" s="83">
        <f t="shared" si="530"/>
        <v>1.1794788874365608E-2</v>
      </c>
      <c r="BO167" s="83">
        <f t="shared" si="530"/>
        <v>1.3168081805287619E-2</v>
      </c>
      <c r="BP167" s="83">
        <f t="shared" si="530"/>
        <v>4.2515018506763154E-3</v>
      </c>
      <c r="BQ167" s="83">
        <f t="shared" si="530"/>
        <v>6.400087568901606E-3</v>
      </c>
      <c r="BR167" s="83">
        <f t="shared" si="530"/>
        <v>6.2635411081568481E-3</v>
      </c>
      <c r="BS167" s="83">
        <f t="shared" si="530"/>
        <v>1.4707676763372564E-2</v>
      </c>
      <c r="BT167" s="83">
        <f t="shared" si="530"/>
        <v>1.687058729055909E-2</v>
      </c>
      <c r="BU167" s="83">
        <f t="shared" si="530"/>
        <v>8.5337590280894805E-3</v>
      </c>
      <c r="BV167" s="83">
        <f t="shared" si="530"/>
        <v>1.4960208704167591E-2</v>
      </c>
      <c r="BW167" s="83">
        <f t="shared" si="530"/>
        <v>3.0302732285388451E-2</v>
      </c>
      <c r="BX167" s="83">
        <f t="shared" si="530"/>
        <v>2.8539258046224369E-2</v>
      </c>
      <c r="BY167" s="83">
        <f t="shared" si="530"/>
        <v>2.2468521858836441E-2</v>
      </c>
      <c r="BZ167" s="83">
        <f t="shared" si="530"/>
        <v>1.6515232511310592E-2</v>
      </c>
      <c r="CA167" s="83">
        <f t="shared" si="530"/>
        <v>2.2624890320334386E-2</v>
      </c>
      <c r="CB167" s="83">
        <f t="shared" si="530"/>
        <v>2.051020776308465E-2</v>
      </c>
      <c r="CC167" s="83">
        <f t="shared" si="530"/>
        <v>1.4522088327461709E-2</v>
      </c>
      <c r="CD167" s="83">
        <f t="shared" si="530"/>
        <v>3.6426842672821737E-2</v>
      </c>
      <c r="CE167" s="83">
        <f t="shared" si="530"/>
        <v>2.8310023524014561E-2</v>
      </c>
      <c r="CF167" s="83">
        <f t="shared" si="529"/>
        <v>3.0944651993378727E-2</v>
      </c>
      <c r="CG167" s="83">
        <f t="shared" si="529"/>
        <v>2.0726043599577533E-2</v>
      </c>
      <c r="CH167" s="83">
        <f t="shared" si="529"/>
        <v>2.0979990418248603E-2</v>
      </c>
      <c r="CI167" s="83">
        <f t="shared" si="529"/>
        <v>1.8595508488735066E-2</v>
      </c>
      <c r="CJ167" s="83">
        <f t="shared" si="529"/>
        <v>2.4871262310407059E-2</v>
      </c>
      <c r="CK167" s="83">
        <f t="shared" si="529"/>
        <v>1.8670825174642271E-2</v>
      </c>
      <c r="CL167" s="83">
        <f t="shared" si="529"/>
        <v>2.2728019690646639E-2</v>
      </c>
      <c r="CM167" s="83">
        <f t="shared" si="529"/>
        <v>3.4965701093113422E-2</v>
      </c>
      <c r="CN167" s="83">
        <f t="shared" si="529"/>
        <v>2.6872008488893727E-2</v>
      </c>
      <c r="CO167" s="83">
        <f t="shared" si="529"/>
        <v>0</v>
      </c>
      <c r="CP167" s="83">
        <f t="shared" si="529"/>
        <v>0</v>
      </c>
      <c r="CQ167" s="83">
        <f t="shared" si="529"/>
        <v>2.7018703297121978E-2</v>
      </c>
      <c r="CR167" s="24">
        <f t="shared" si="529"/>
        <v>3.0751416672608237E-2</v>
      </c>
      <c r="CS167" s="24">
        <f t="shared" si="529"/>
        <v>2.0396949776976005E-2</v>
      </c>
      <c r="CT167" s="24">
        <f t="shared" si="529"/>
        <v>2.9694477141104278E-2</v>
      </c>
      <c r="CU167" s="24">
        <f t="shared" si="529"/>
        <v>1.9442024556999348E-2</v>
      </c>
      <c r="CV167" s="24">
        <f t="shared" si="529"/>
        <v>2.5063872767922536E-2</v>
      </c>
      <c r="CW167" s="24">
        <f t="shared" si="529"/>
        <v>2.3512896814237662E-2</v>
      </c>
      <c r="CX167" s="24">
        <f t="shared" si="529"/>
        <v>2.5623949877020102E-2</v>
      </c>
      <c r="CY167" s="24">
        <f t="shared" si="529"/>
        <v>2.5914356723923997E-2</v>
      </c>
      <c r="CZ167" s="24">
        <f t="shared" si="529"/>
        <v>3.0560478809651834E-2</v>
      </c>
      <c r="DA167" s="24">
        <f t="shared" si="529"/>
        <v>4.3950222048702463E-2</v>
      </c>
      <c r="DB167" s="24">
        <f t="shared" si="529"/>
        <v>1.5989390236765717E-2</v>
      </c>
      <c r="DC167" s="26">
        <f t="shared" si="530"/>
        <v>2.5306417225568225E-2</v>
      </c>
      <c r="DD167" s="26">
        <f t="shared" si="530"/>
        <v>3.1988366687622026E-2</v>
      </c>
      <c r="DE167" s="26">
        <f t="shared" si="530"/>
        <v>3.6769381393946018E-2</v>
      </c>
      <c r="DF167" s="26">
        <f t="shared" si="530"/>
        <v>2.4503306739596518E-2</v>
      </c>
      <c r="DG167" s="26">
        <f t="shared" si="530"/>
        <v>2.7477770891522042E-2</v>
      </c>
      <c r="DH167" s="26">
        <f t="shared" si="530"/>
        <v>3.1224472863026931E-2</v>
      </c>
      <c r="DI167" s="26">
        <f t="shared" si="530"/>
        <v>3.4818479572826404E-2</v>
      </c>
      <c r="DJ167" s="26">
        <f t="shared" si="530"/>
        <v>4.5337993353086199E-2</v>
      </c>
      <c r="DK167" s="26">
        <f t="shared" si="530"/>
        <v>3.7966853234377491E-2</v>
      </c>
      <c r="DL167" s="26">
        <f t="shared" si="530"/>
        <v>3.0385373160736813E-2</v>
      </c>
      <c r="DM167" s="26">
        <f t="shared" si="530"/>
        <v>3.4135634720472069E-2</v>
      </c>
      <c r="DN167" s="26">
        <f t="shared" si="530"/>
        <v>2.9239200757133488E-2</v>
      </c>
      <c r="DO167" s="26">
        <f t="shared" si="530"/>
        <v>2.6204160163135915E-2</v>
      </c>
      <c r="DP167" s="26">
        <f t="shared" si="530"/>
        <v>2.1038256786558334E-2</v>
      </c>
      <c r="DQ167" s="26">
        <v>3.5282753324947562E-2</v>
      </c>
      <c r="DR167" s="26">
        <v>2.5295926951359893E-2</v>
      </c>
      <c r="DS167" s="26">
        <v>3.1614349303232758E-2</v>
      </c>
      <c r="DT167" s="26">
        <v>1.8377159527088606E-2</v>
      </c>
      <c r="DU167" s="26">
        <v>1.6713583027760097E-2</v>
      </c>
      <c r="DV167" s="26">
        <v>1.9851293356238874E-2</v>
      </c>
      <c r="DW167" s="26">
        <f t="shared" si="517"/>
        <v>8.8006063921435132E-2</v>
      </c>
      <c r="DX167" s="26">
        <f t="shared" si="517"/>
        <v>3.040151564108114E-2</v>
      </c>
      <c r="DY167" s="26">
        <f t="shared" si="517"/>
        <v>8.7224705650084611E-2</v>
      </c>
      <c r="DZ167" s="26">
        <f t="shared" si="517"/>
        <v>3.6194267653985014E-2</v>
      </c>
      <c r="EA167" s="26">
        <f t="shared" si="517"/>
        <v>3.5492009193594971E-2</v>
      </c>
      <c r="EB167" s="26">
        <f t="shared" si="517"/>
        <v>2.4753258622532848E-2</v>
      </c>
      <c r="EC167" s="26">
        <f t="shared" si="517"/>
        <v>1.8149814917572827E-2</v>
      </c>
      <c r="ED167" s="26">
        <f t="shared" si="517"/>
        <v>2.1459750455598028E-2</v>
      </c>
      <c r="EE167" s="26">
        <f t="shared" si="517"/>
        <v>2.0010306344780928E-2</v>
      </c>
      <c r="EF167" s="26">
        <f t="shared" si="517"/>
        <v>2.2110514724159772E-2</v>
      </c>
      <c r="EG167" s="26">
        <f t="shared" si="517"/>
        <v>2.363598244361232E-2</v>
      </c>
      <c r="EH167" s="26">
        <f t="shared" si="517"/>
        <v>3.6516286738874117E-2</v>
      </c>
      <c r="EI167" s="26">
        <f t="shared" si="517"/>
        <v>2.6044840673694145E-2</v>
      </c>
      <c r="EJ167" s="26">
        <f t="shared" si="517"/>
        <v>3.1907988929240905E-2</v>
      </c>
      <c r="EK167" s="26">
        <f t="shared" si="517"/>
        <v>3.4307004333081335E-2</v>
      </c>
      <c r="EL167" s="26">
        <f t="shared" si="517"/>
        <v>3.2379365224010137E-2</v>
      </c>
      <c r="EM167" s="26">
        <f t="shared" si="517"/>
        <v>2.2653005326202416E-2</v>
      </c>
      <c r="EN167" s="26">
        <f t="shared" si="517"/>
        <v>2.158325254927488E-2</v>
      </c>
      <c r="EO167" s="26">
        <f t="shared" si="517"/>
        <v>2.9274807229807551E-2</v>
      </c>
      <c r="EP167" s="26">
        <f t="shared" si="517"/>
        <v>2.9991069388273232E-2</v>
      </c>
      <c r="EQ167" s="26">
        <f t="shared" si="517"/>
        <v>2.8874749274044025E-2</v>
      </c>
      <c r="ER167" s="27">
        <v>6.495264393293719E-2</v>
      </c>
      <c r="ES167" s="27">
        <v>6.0704790196361477E-2</v>
      </c>
      <c r="ET167" s="27">
        <v>7.3116692675617531E-2</v>
      </c>
      <c r="EU167" s="27">
        <v>2.6794410039975704E-2</v>
      </c>
      <c r="EV167" s="27">
        <v>5.4168502106454498E-2</v>
      </c>
      <c r="EW167" s="27">
        <v>6.3082102305244345E-2</v>
      </c>
      <c r="EX167" s="27">
        <v>5.1932879318315188E-2</v>
      </c>
      <c r="EY167" s="27">
        <v>6.1351333532744814E-2</v>
      </c>
      <c r="EZ167" s="27">
        <v>5.3888320431679626E-2</v>
      </c>
      <c r="FA167" s="27">
        <v>5.4118703693105667E-2</v>
      </c>
      <c r="FB167" s="27">
        <v>4.9890383925742347E-2</v>
      </c>
      <c r="FC167" s="27">
        <v>5.1209286882607903E-2</v>
      </c>
      <c r="FD167" s="27">
        <v>4.4509732287203715E-2</v>
      </c>
      <c r="FE167" s="27">
        <v>3.4968122334193663E-2</v>
      </c>
      <c r="FF167" s="27">
        <v>3.1903706137499793E-2</v>
      </c>
      <c r="FG167" s="27">
        <v>3.0181257377062242E-2</v>
      </c>
      <c r="FH167" s="27">
        <v>2.433592084201271E-2</v>
      </c>
      <c r="FI167" s="27">
        <v>5.8236917648857613E-2</v>
      </c>
      <c r="FJ167" s="27">
        <v>4.7434615525058156E-2</v>
      </c>
      <c r="FK167" s="27">
        <v>4.3664433018222384E-2</v>
      </c>
      <c r="FL167" s="27">
        <v>6.1993445062403771E-2</v>
      </c>
      <c r="FM167" s="27">
        <v>6.7163860403178288E-2</v>
      </c>
      <c r="FN167" s="27">
        <v>6.8522558279722243E-2</v>
      </c>
      <c r="FO167" s="27">
        <v>6.2291463271107114E-2</v>
      </c>
      <c r="FP167" s="27">
        <v>6.3074248755404849E-2</v>
      </c>
      <c r="FQ167" s="27">
        <v>7.915648068046427E-2</v>
      </c>
      <c r="FR167" s="27">
        <v>6.4098185763496809E-2</v>
      </c>
      <c r="FS167" s="27">
        <v>6.4438801682317734E-2</v>
      </c>
      <c r="FT167" s="27">
        <v>3.909590391790823E-2</v>
      </c>
      <c r="FU167" s="27">
        <v>5.4460659214329521E-2</v>
      </c>
      <c r="FV167" s="27">
        <f t="shared" ref="FV167:IB170" si="532">FV152*FV$157</f>
        <v>5.6552182983137939E-2</v>
      </c>
      <c r="FW167" s="27">
        <f t="shared" si="532"/>
        <v>5.6292090778941449E-2</v>
      </c>
      <c r="FX167" s="27">
        <f t="shared" si="532"/>
        <v>5.663493350848392E-2</v>
      </c>
      <c r="FY167" s="27">
        <f t="shared" si="532"/>
        <v>3.9385677229890441E-2</v>
      </c>
      <c r="FZ167" s="27">
        <f t="shared" si="532"/>
        <v>4.2203804411093615E-2</v>
      </c>
      <c r="GA167" s="27">
        <f t="shared" si="532"/>
        <v>3.4272258815535611E-2</v>
      </c>
      <c r="GB167" s="27">
        <f t="shared" si="532"/>
        <v>3.4192100086191946E-2</v>
      </c>
      <c r="GC167" s="27">
        <f t="shared" si="532"/>
        <v>5.4131504603740416E-2</v>
      </c>
      <c r="GD167" s="27">
        <f t="shared" si="532"/>
        <v>5.1655034512533844E-2</v>
      </c>
      <c r="GE167" s="27">
        <f t="shared" si="532"/>
        <v>5.4435115930652977E-2</v>
      </c>
      <c r="GF167" s="27">
        <f t="shared" si="532"/>
        <v>5.3201847293699638E-2</v>
      </c>
      <c r="GG167" s="27">
        <f t="shared" si="532"/>
        <v>4.0181996212103825E-2</v>
      </c>
      <c r="GH167" s="27">
        <f t="shared" si="532"/>
        <v>5.3010379296314317E-2</v>
      </c>
      <c r="GI167" s="27">
        <f t="shared" si="532"/>
        <v>5.1892671085161345E-2</v>
      </c>
      <c r="GJ167" s="27">
        <f t="shared" si="532"/>
        <v>3.4202720084608153E-2</v>
      </c>
      <c r="GK167" s="27">
        <f t="shared" si="532"/>
        <v>3.167958193406914E-2</v>
      </c>
      <c r="GL167" s="27">
        <f t="shared" si="532"/>
        <v>3.4784304080046055E-2</v>
      </c>
      <c r="GM167" s="27">
        <f t="shared" si="532"/>
        <v>2.6345684003061944E-2</v>
      </c>
      <c r="GN167" s="27">
        <f t="shared" si="532"/>
        <v>6.1569854656187688E-2</v>
      </c>
      <c r="GO167" s="27">
        <f t="shared" si="532"/>
        <v>3.4423910033561787E-2</v>
      </c>
      <c r="GP167" s="27">
        <f t="shared" si="532"/>
        <v>4.0041160274829353E-2</v>
      </c>
      <c r="GQ167" s="27">
        <f t="shared" si="532"/>
        <v>3.3962167675452841E-2</v>
      </c>
      <c r="GR167" s="27">
        <f t="shared" si="532"/>
        <v>5.4458620367493063E-2</v>
      </c>
      <c r="GS167" s="27">
        <f t="shared" si="532"/>
        <v>5.1525121400901562E-2</v>
      </c>
      <c r="GT167" s="27">
        <f t="shared" si="532"/>
        <v>5.2379779651908313E-2</v>
      </c>
      <c r="GU167" s="27">
        <f t="shared" si="532"/>
        <v>4.8019723007748136E-2</v>
      </c>
      <c r="GV167" s="27">
        <f t="shared" si="532"/>
        <v>3.312759315644466E-2</v>
      </c>
      <c r="GW167" s="27">
        <f t="shared" si="532"/>
        <v>3.1306288130737533E-2</v>
      </c>
      <c r="GX167" s="27">
        <f t="shared" si="532"/>
        <v>3.9237292681279512E-2</v>
      </c>
      <c r="GY167" s="27">
        <f t="shared" si="532"/>
        <v>3.0124516835012001E-2</v>
      </c>
      <c r="GZ167" s="27">
        <f t="shared" si="532"/>
        <v>6.0371889662064263E-2</v>
      </c>
      <c r="HA167" s="27">
        <f t="shared" si="532"/>
        <v>6.4995547834303738E-2</v>
      </c>
      <c r="HB167" s="27">
        <f t="shared" si="532"/>
        <v>5.4465214331754996E-2</v>
      </c>
      <c r="HC167" s="27">
        <f t="shared" si="532"/>
        <v>5.4511538793232575E-2</v>
      </c>
      <c r="HD167" s="27">
        <f t="shared" si="532"/>
        <v>4.9639630478903123E-2</v>
      </c>
      <c r="HE167" s="27">
        <f t="shared" si="532"/>
        <v>4.420628187001719E-2</v>
      </c>
      <c r="HF167" s="27">
        <f t="shared" si="532"/>
        <v>4.6255357362201314E-2</v>
      </c>
      <c r="HG167" s="27">
        <f t="shared" si="532"/>
        <v>4.1658632952128717E-2</v>
      </c>
      <c r="HH167" s="27">
        <f t="shared" si="532"/>
        <v>4.1407893451188275E-2</v>
      </c>
      <c r="HI167" s="27">
        <f t="shared" si="532"/>
        <v>6.4438801682317734E-2</v>
      </c>
      <c r="HJ167" s="27">
        <f t="shared" si="532"/>
        <v>3.909590391790823E-2</v>
      </c>
      <c r="HK167" s="27">
        <f t="shared" si="532"/>
        <v>3.8226748949084635E-2</v>
      </c>
      <c r="HL167" s="27">
        <f t="shared" si="532"/>
        <v>4.5648959321689213E-2</v>
      </c>
      <c r="HM167" s="27">
        <f t="shared" si="532"/>
        <v>2.2514981328470615E-2</v>
      </c>
      <c r="HN167" s="27">
        <f t="shared" si="532"/>
        <v>4.5098276585372639E-2</v>
      </c>
      <c r="HO167" s="27">
        <f t="shared" si="532"/>
        <v>4.6287133417814659E-2</v>
      </c>
      <c r="HP167" s="27">
        <f t="shared" si="532"/>
        <v>4.6666436143894555E-2</v>
      </c>
      <c r="HQ167" s="27">
        <f t="shared" si="532"/>
        <v>4.8309645938186881E-2</v>
      </c>
      <c r="HR167" s="27">
        <f t="shared" si="532"/>
        <v>5.3443779020066307E-2</v>
      </c>
      <c r="HS167" s="27">
        <f t="shared" si="532"/>
        <v>4.8726990200727328E-2</v>
      </c>
      <c r="HT167" s="27">
        <f t="shared" si="532"/>
        <v>5.9000820550028282E-2</v>
      </c>
      <c r="HU167" s="27">
        <f t="shared" si="532"/>
        <v>5.6877342842552484E-2</v>
      </c>
      <c r="HV167" s="27">
        <f t="shared" si="532"/>
        <v>3.7568719452572966E-2</v>
      </c>
      <c r="HW167" s="27">
        <f t="shared" si="532"/>
        <v>2.9134113577606865E-2</v>
      </c>
      <c r="HX167" s="27">
        <f t="shared" si="532"/>
        <v>5.0997053142357758E-2</v>
      </c>
      <c r="HY167" s="27">
        <f t="shared" si="532"/>
        <v>4.9725382268657178E-2</v>
      </c>
      <c r="HZ167" s="27">
        <f t="shared" si="532"/>
        <v>6.4098185763496809E-2</v>
      </c>
      <c r="IA167" s="27">
        <f t="shared" si="532"/>
        <v>5.1443390213723045E-2</v>
      </c>
      <c r="IB167" s="27">
        <f t="shared" si="532"/>
        <v>4.8165111441353707E-2</v>
      </c>
      <c r="IC167" s="27">
        <f t="shared" si="531"/>
        <v>3.9778557430550955E-2</v>
      </c>
      <c r="ID167" s="27">
        <f t="shared" si="531"/>
        <v>6.3074248755404849E-2</v>
      </c>
      <c r="IE167" s="27">
        <f t="shared" si="531"/>
        <v>5.1103347995870532E-2</v>
      </c>
      <c r="IF167" s="27">
        <f t="shared" si="531"/>
        <v>6.5751849728780065E-2</v>
      </c>
      <c r="IG167" s="27">
        <f t="shared" si="531"/>
        <v>5.4571877359968088E-2</v>
      </c>
      <c r="IH167" s="27">
        <f t="shared" si="531"/>
        <v>5.7370158956769821E-2</v>
      </c>
      <c r="II167" s="27">
        <f t="shared" si="531"/>
        <v>7.915648068046427E-2</v>
      </c>
      <c r="IJ167" s="27">
        <f t="shared" si="531"/>
        <v>5.4208817194295975E-2</v>
      </c>
      <c r="IK167" s="27">
        <f t="shared" si="531"/>
        <v>4.7329746846799657E-2</v>
      </c>
      <c r="IL167" s="27">
        <f t="shared" si="531"/>
        <v>5.024017952568461E-2</v>
      </c>
      <c r="IM167" s="27">
        <f t="shared" si="531"/>
        <v>4.3794950929697589E-2</v>
      </c>
      <c r="IN167" s="27">
        <f t="shared" si="531"/>
        <v>4.496242307033646E-2</v>
      </c>
      <c r="IO167" s="27">
        <f t="shared" si="531"/>
        <v>3.0182416584472311E-2</v>
      </c>
      <c r="IP167" s="27">
        <f t="shared" si="531"/>
        <v>4.771761930852695E-2</v>
      </c>
      <c r="IQ167" s="27">
        <f t="shared" si="531"/>
        <v>4.5716623822407675E-2</v>
      </c>
      <c r="IR167" s="27">
        <f t="shared" si="531"/>
        <v>4.9808904008181783E-2</v>
      </c>
      <c r="IS167" s="27">
        <f t="shared" si="531"/>
        <v>5.8584852780894571E-2</v>
      </c>
      <c r="IT167" s="27">
        <f t="shared" si="531"/>
        <v>5.0067859348718012E-2</v>
      </c>
      <c r="IU167" s="27">
        <f t="shared" si="531"/>
        <v>4.7598043239948568E-2</v>
      </c>
      <c r="IV167" s="27">
        <f t="shared" si="531"/>
        <v>5.0980864843462134E-2</v>
      </c>
      <c r="IW167" s="27">
        <f t="shared" si="531"/>
        <v>3.6716406925517642E-2</v>
      </c>
      <c r="IX167" s="27">
        <f t="shared" si="531"/>
        <v>3.7756489032711033E-2</v>
      </c>
      <c r="IY167" s="27">
        <f t="shared" si="531"/>
        <v>6.83717470931412E-2</v>
      </c>
      <c r="IZ167" s="27">
        <f t="shared" si="531"/>
        <v>5.8236419659792878E-2</v>
      </c>
      <c r="JA167" s="27">
        <f t="shared" si="531"/>
        <v>6.4060613415275011E-2</v>
      </c>
      <c r="JB167" s="27">
        <f t="shared" si="523"/>
        <v>4.057642321980455E-2</v>
      </c>
      <c r="JC167" s="27">
        <f t="shared" si="523"/>
        <v>5.7274680512676465E-2</v>
      </c>
      <c r="JD167" s="27">
        <f t="shared" si="523"/>
        <v>6.1396171238402963E-2</v>
      </c>
      <c r="JE167" s="27">
        <f t="shared" si="523"/>
        <v>5.6951504894455364E-2</v>
      </c>
      <c r="JF167" s="27">
        <f t="shared" si="523"/>
        <v>6.0901453905771771E-2</v>
      </c>
      <c r="JG167" s="27">
        <f t="shared" si="523"/>
        <v>5.1769159841568407E-2</v>
      </c>
      <c r="JH167" s="27">
        <f t="shared" si="523"/>
        <v>6.2110860294057844E-2</v>
      </c>
      <c r="JI167" s="27">
        <f t="shared" si="523"/>
        <v>5.8327986752035946E-2</v>
      </c>
      <c r="JJ167" s="27">
        <f t="shared" si="523"/>
        <v>6.5887148645037572E-2</v>
      </c>
      <c r="JK167" s="27">
        <f t="shared" si="523"/>
        <v>3.3330958104642694E-3</v>
      </c>
      <c r="JL167" s="27">
        <f t="shared" si="523"/>
        <v>6.4210267572134397E-2</v>
      </c>
      <c r="JM167" s="27">
        <f t="shared" si="523"/>
        <v>0</v>
      </c>
      <c r="JN167" s="27">
        <f t="shared" si="523"/>
        <v>6.4881336919333621E-2</v>
      </c>
      <c r="JO167" s="27">
        <f t="shared" si="523"/>
        <v>3.908839489832585E-2</v>
      </c>
      <c r="JP167" s="27">
        <f t="shared" si="523"/>
        <v>0</v>
      </c>
      <c r="JQ167" s="27">
        <f t="shared" si="523"/>
        <v>0</v>
      </c>
      <c r="JR167" s="27">
        <f t="shared" si="523"/>
        <v>0</v>
      </c>
      <c r="JS167" s="27">
        <f t="shared" si="523"/>
        <v>0</v>
      </c>
      <c r="JT167" s="27">
        <f t="shared" si="523"/>
        <v>0</v>
      </c>
      <c r="JU167" s="27">
        <f t="shared" si="523"/>
        <v>0</v>
      </c>
      <c r="JV167" s="27">
        <f t="shared" si="523"/>
        <v>0</v>
      </c>
      <c r="JW167" s="27">
        <f t="shared" si="523"/>
        <v>0</v>
      </c>
      <c r="JX167" s="27">
        <f t="shared" si="523"/>
        <v>0</v>
      </c>
      <c r="JY167" s="27">
        <f t="shared" si="523"/>
        <v>0</v>
      </c>
      <c r="JZ167" s="27">
        <f t="shared" si="523"/>
        <v>0</v>
      </c>
      <c r="KA167" s="27">
        <f t="shared" si="523"/>
        <v>0</v>
      </c>
      <c r="KB167" s="27">
        <f t="shared" si="523"/>
        <v>0</v>
      </c>
      <c r="KC167" s="27">
        <f t="shared" si="523"/>
        <v>0</v>
      </c>
      <c r="KD167" s="27">
        <f t="shared" si="526"/>
        <v>5.9500648014138242E-2</v>
      </c>
      <c r="KE167" s="27">
        <f t="shared" si="526"/>
        <v>7.0051492948141059E-2</v>
      </c>
      <c r="KF167" s="27">
        <f t="shared" si="526"/>
        <v>0</v>
      </c>
      <c r="KG167" s="27">
        <f t="shared" si="526"/>
        <v>5.1720888164877327E-2</v>
      </c>
      <c r="KH167" s="27">
        <f t="shared" si="526"/>
        <v>5.1236425026304919E-2</v>
      </c>
      <c r="KI167" s="27">
        <f t="shared" si="526"/>
        <v>5.6281075205744581E-2</v>
      </c>
      <c r="KJ167" s="27">
        <f t="shared" si="526"/>
        <v>4.8207608586314205E-2</v>
      </c>
      <c r="KK167" s="27">
        <f t="shared" si="526"/>
        <v>7.2354060690892466E-2</v>
      </c>
      <c r="KL167" s="27">
        <f t="shared" si="526"/>
        <v>3.431478871385675E-2</v>
      </c>
      <c r="KM167" s="238">
        <f t="shared" si="526"/>
        <v>5.4621056927201629E-2</v>
      </c>
      <c r="KN167" s="238">
        <f t="shared" si="526"/>
        <v>6.2824706027991131E-2</v>
      </c>
      <c r="KO167" s="239">
        <f t="shared" si="526"/>
        <v>0</v>
      </c>
      <c r="KP167" s="239">
        <f t="shared" si="526"/>
        <v>0</v>
      </c>
      <c r="KQ167" s="239">
        <f t="shared" si="526"/>
        <v>0</v>
      </c>
      <c r="KR167" s="239">
        <f t="shared" si="526"/>
        <v>0</v>
      </c>
      <c r="KS167" s="239">
        <f t="shared" si="526"/>
        <v>0</v>
      </c>
      <c r="KT167" s="239">
        <f t="shared" si="526"/>
        <v>0</v>
      </c>
      <c r="KU167" s="239">
        <f t="shared" si="526"/>
        <v>0</v>
      </c>
      <c r="KV167" s="239">
        <f t="shared" si="526"/>
        <v>0</v>
      </c>
      <c r="KW167" s="239">
        <f t="shared" si="526"/>
        <v>0</v>
      </c>
      <c r="KX167" s="239">
        <f t="shared" si="526"/>
        <v>0</v>
      </c>
      <c r="KY167" s="239">
        <f t="shared" si="526"/>
        <v>0</v>
      </c>
      <c r="KZ167" s="239">
        <f t="shared" si="526"/>
        <v>0</v>
      </c>
      <c r="LA167" s="239">
        <f t="shared" si="526"/>
        <v>0</v>
      </c>
      <c r="LB167" s="239">
        <f t="shared" si="526"/>
        <v>0</v>
      </c>
      <c r="LC167" s="239">
        <f t="shared" si="526"/>
        <v>0</v>
      </c>
      <c r="LD167" s="239">
        <f t="shared" si="526"/>
        <v>0</v>
      </c>
      <c r="LE167" s="239">
        <f t="shared" si="526"/>
        <v>0</v>
      </c>
      <c r="LF167" s="239">
        <f t="shared" si="526"/>
        <v>0</v>
      </c>
      <c r="LG167" s="239">
        <f t="shared" si="526"/>
        <v>0</v>
      </c>
      <c r="LH167" s="239">
        <f t="shared" si="526"/>
        <v>0</v>
      </c>
      <c r="LI167" s="239">
        <f t="shared" si="526"/>
        <v>0</v>
      </c>
      <c r="LJ167" s="239">
        <f t="shared" si="526"/>
        <v>2.5667602522153193E-2</v>
      </c>
      <c r="LK167" s="239">
        <f t="shared" si="526"/>
        <v>2.6792742550892659E-2</v>
      </c>
      <c r="LL167" s="239">
        <f t="shared" si="526"/>
        <v>2.6521195998319851E-2</v>
      </c>
      <c r="LM167" s="240">
        <f t="shared" si="526"/>
        <v>3.76912048113534E-2</v>
      </c>
      <c r="LN167" s="240">
        <f t="shared" si="526"/>
        <v>3.3281972604378457E-2</v>
      </c>
      <c r="LO167" s="240">
        <f t="shared" si="526"/>
        <v>5.1956584292579204E-2</v>
      </c>
      <c r="LP167" s="240">
        <f t="shared" si="526"/>
        <v>3.736195068896505E-2</v>
      </c>
      <c r="LQ167" s="240">
        <f t="shared" si="527"/>
        <v>5.1801517034289986E-2</v>
      </c>
      <c r="LR167" s="240">
        <f t="shared" si="527"/>
        <v>4.5973254218259429E-2</v>
      </c>
      <c r="LS167" s="240">
        <f t="shared" si="527"/>
        <v>5.6310837546721386E-2</v>
      </c>
      <c r="LT167" s="127">
        <f t="shared" si="527"/>
        <v>3.0581792332851944E-2</v>
      </c>
      <c r="LU167" s="127">
        <f t="shared" si="527"/>
        <v>9.5128763225608107E-2</v>
      </c>
      <c r="LV167" s="127">
        <f t="shared" si="527"/>
        <v>2.3212909981352323E-2</v>
      </c>
      <c r="LW167" s="127">
        <f t="shared" si="527"/>
        <v>4.6686513637992401E-2</v>
      </c>
      <c r="LX167" s="127">
        <f t="shared" si="527"/>
        <v>3.3011771694711194E-2</v>
      </c>
      <c r="LY167" s="127">
        <f t="shared" si="527"/>
        <v>5.9322859657708553E-2</v>
      </c>
      <c r="LZ167" s="127">
        <f t="shared" si="527"/>
        <v>3.9228123806570724E-2</v>
      </c>
      <c r="MA167" s="127">
        <f t="shared" si="527"/>
        <v>3.9365183364417612E-2</v>
      </c>
      <c r="MB167" s="127">
        <f t="shared" si="527"/>
        <v>4.8821049010988792E-2</v>
      </c>
      <c r="MC167" s="127">
        <f t="shared" si="527"/>
        <v>5.6588996706635614E-2</v>
      </c>
      <c r="MD167" s="127">
        <f t="shared" si="527"/>
        <v>7.2770867691998073E-2</v>
      </c>
      <c r="ME167" s="127">
        <f t="shared" si="527"/>
        <v>5.4130873650380801E-2</v>
      </c>
      <c r="MF167" s="127">
        <f t="shared" si="527"/>
        <v>6.3300510178765687E-2</v>
      </c>
      <c r="MG167" s="127">
        <f t="shared" si="527"/>
        <v>6.2165970042249746E-2</v>
      </c>
      <c r="MH167" s="127">
        <f t="shared" si="527"/>
        <v>4.1910623665825132E-2</v>
      </c>
      <c r="MI167" s="127">
        <f t="shared" si="527"/>
        <v>3.0036829969087513E-2</v>
      </c>
      <c r="MJ167" s="127">
        <f t="shared" si="527"/>
        <v>3.2496404740382866E-2</v>
      </c>
      <c r="MK167" s="127">
        <f t="shared" si="527"/>
        <v>2.9622855890161094E-2</v>
      </c>
      <c r="ML167" s="127">
        <f t="shared" si="527"/>
        <v>3.0493651839165081E-2</v>
      </c>
      <c r="MM167" s="127">
        <f t="shared" si="527"/>
        <v>3.7889560604452734E-2</v>
      </c>
      <c r="MN167" s="127">
        <f t="shared" si="527"/>
        <v>5.1321475274289E-2</v>
      </c>
      <c r="MO167" s="127">
        <f t="shared" si="527"/>
        <v>4.3170361399549086E-2</v>
      </c>
      <c r="MP167" s="127">
        <f t="shared" si="527"/>
        <v>6.6757242968810263E-2</v>
      </c>
      <c r="MQ167" s="127">
        <f t="shared" si="527"/>
        <v>6.533353255174118E-2</v>
      </c>
      <c r="MR167" s="127">
        <f t="shared" si="527"/>
        <v>2.8886165249735231E-2</v>
      </c>
      <c r="MS167" s="127">
        <f t="shared" si="527"/>
        <v>2.6224996656922211E-2</v>
      </c>
      <c r="MT167" s="127">
        <f t="shared" si="527"/>
        <v>3.8213261462815798E-2</v>
      </c>
      <c r="MU167" s="127">
        <f t="shared" si="527"/>
        <v>1.8913487145253347E-2</v>
      </c>
      <c r="MV167" s="127">
        <f t="shared" si="527"/>
        <v>1.7090300354195228E-2</v>
      </c>
      <c r="MW167" s="127">
        <f t="shared" si="527"/>
        <v>3.5593223556130461E-2</v>
      </c>
      <c r="MX167" s="127">
        <f t="shared" si="527"/>
        <v>3.368551647571677E-2</v>
      </c>
      <c r="MY167" s="127">
        <f t="shared" si="527"/>
        <v>1.1523193526245052E-2</v>
      </c>
      <c r="MZ167" s="127">
        <f t="shared" si="527"/>
        <v>1.522708190744591E-2</v>
      </c>
      <c r="NA167" s="127">
        <f t="shared" si="527"/>
        <v>6.1819204817947525E-2</v>
      </c>
      <c r="NB167" s="127">
        <f t="shared" si="527"/>
        <v>6.3227675474483297E-2</v>
      </c>
      <c r="NC167" s="127">
        <f t="shared" si="527"/>
        <v>9.1753271418232279E-2</v>
      </c>
      <c r="ND167" s="127">
        <f t="shared" si="527"/>
        <v>5.1156191325215372E-2</v>
      </c>
      <c r="NE167" s="127">
        <f t="shared" si="527"/>
        <v>3.223006128810596E-2</v>
      </c>
    </row>
    <row r="168" spans="1:369" s="38" customFormat="1">
      <c r="A168" s="24" t="s">
        <v>218</v>
      </c>
      <c r="B168" s="24">
        <f t="shared" si="530"/>
        <v>9.6543565791235141E-3</v>
      </c>
      <c r="C168" s="24">
        <f t="shared" si="530"/>
        <v>9.579309518715589E-3</v>
      </c>
      <c r="D168" s="24">
        <f t="shared" si="530"/>
        <v>8.5242100258766176E-3</v>
      </c>
      <c r="E168" s="24">
        <f t="shared" si="530"/>
        <v>9.2308525276726758E-3</v>
      </c>
      <c r="F168" s="24">
        <f t="shared" si="530"/>
        <v>8.3477885138606069E-3</v>
      </c>
      <c r="G168" s="24">
        <f t="shared" si="530"/>
        <v>7.1653059478380358E-3</v>
      </c>
      <c r="H168" s="24">
        <f t="shared" si="530"/>
        <v>7.7157266733676576E-3</v>
      </c>
      <c r="I168" s="24">
        <f t="shared" si="530"/>
        <v>9.2331173358834572E-3</v>
      </c>
      <c r="J168" s="24">
        <f t="shared" si="530"/>
        <v>9.7932897178541513E-3</v>
      </c>
      <c r="K168" s="24">
        <f t="shared" si="530"/>
        <v>6.8136336022859541E-3</v>
      </c>
      <c r="L168" s="24">
        <f t="shared" si="530"/>
        <v>8.2090428162390604E-3</v>
      </c>
      <c r="M168" s="24">
        <f t="shared" si="530"/>
        <v>9.944989736162365E-3</v>
      </c>
      <c r="N168" s="24">
        <f t="shared" si="530"/>
        <v>1.1496138876240534E-2</v>
      </c>
      <c r="O168" s="24">
        <f t="shared" si="530"/>
        <v>1.1276208555830933E-2</v>
      </c>
      <c r="P168" s="24">
        <f t="shared" si="530"/>
        <v>7.3477986932550844E-3</v>
      </c>
      <c r="Q168" s="24">
        <f t="shared" si="530"/>
        <v>1.2418560992305637E-2</v>
      </c>
      <c r="R168" s="24">
        <f t="shared" si="530"/>
        <v>1.0088127054683291E-2</v>
      </c>
      <c r="S168" s="24">
        <f t="shared" si="530"/>
        <v>8.9207085677051393E-3</v>
      </c>
      <c r="T168" s="24">
        <f t="shared" si="530"/>
        <v>1.041131040448052E-2</v>
      </c>
      <c r="U168" s="24">
        <f t="shared" si="530"/>
        <v>9.0403804325405717E-3</v>
      </c>
      <c r="V168" s="24">
        <f t="shared" si="530"/>
        <v>8.252900755471396E-3</v>
      </c>
      <c r="W168" s="24">
        <f t="shared" si="530"/>
        <v>8.5296829210067954E-3</v>
      </c>
      <c r="X168" s="24">
        <f t="shared" si="530"/>
        <v>8.6436275473711095E-3</v>
      </c>
      <c r="Y168" s="24">
        <f t="shared" si="530"/>
        <v>9.1701425616335253E-3</v>
      </c>
      <c r="Z168" s="24">
        <f t="shared" si="530"/>
        <v>7.4406722081254238E-3</v>
      </c>
      <c r="AA168" s="24">
        <f t="shared" si="530"/>
        <v>8.5308196297837827E-3</v>
      </c>
      <c r="AB168" s="24">
        <f t="shared" si="530"/>
        <v>1.2249815660460099E-2</v>
      </c>
      <c r="AC168" s="24">
        <f t="shared" si="530"/>
        <v>1.0915828183195933E-2</v>
      </c>
      <c r="AD168" s="24">
        <f t="shared" si="530"/>
        <v>9.2609476138029445E-3</v>
      </c>
      <c r="AE168" s="24">
        <f t="shared" si="530"/>
        <v>9.1635399507023693E-3</v>
      </c>
      <c r="AF168" s="24">
        <f t="shared" si="530"/>
        <v>1.1188971291012829E-2</v>
      </c>
      <c r="AG168" s="24">
        <f t="shared" si="530"/>
        <v>7.4304004435391761E-3</v>
      </c>
      <c r="AH168" s="24">
        <f t="shared" si="530"/>
        <v>1.1042077587177287E-2</v>
      </c>
      <c r="AI168" s="24">
        <f t="shared" si="530"/>
        <v>0</v>
      </c>
      <c r="AJ168" s="24">
        <f t="shared" si="530"/>
        <v>1.0375247837671809E-2</v>
      </c>
      <c r="AK168" s="24">
        <f t="shared" si="530"/>
        <v>1.0115523443379447E-2</v>
      </c>
      <c r="AL168" s="24">
        <f t="shared" si="530"/>
        <v>8.4186902040708951E-3</v>
      </c>
      <c r="AM168" s="24">
        <f t="shared" si="530"/>
        <v>9.1105399760424179E-3</v>
      </c>
      <c r="AN168" s="24">
        <f t="shared" si="530"/>
        <v>1.2320133654050628E-2</v>
      </c>
      <c r="AO168" s="24">
        <f t="shared" si="530"/>
        <v>9.6555801155291908E-3</v>
      </c>
      <c r="AP168" s="24">
        <f t="shared" si="530"/>
        <v>9.5919075816741813E-3</v>
      </c>
      <c r="AQ168" s="24">
        <f t="shared" si="530"/>
        <v>9.7995005234514567E-3</v>
      </c>
      <c r="AR168" s="24">
        <f t="shared" si="530"/>
        <v>7.2691283227709503E-3</v>
      </c>
      <c r="AS168" s="24">
        <f t="shared" si="530"/>
        <v>8.5592506745430889E-3</v>
      </c>
      <c r="AT168" s="24">
        <f t="shared" si="530"/>
        <v>7.5980312662771148E-3</v>
      </c>
      <c r="AU168" s="24">
        <f t="shared" si="530"/>
        <v>8.1833568777109397E-3</v>
      </c>
      <c r="AV168" s="24">
        <f t="shared" si="530"/>
        <v>9.5295294354194194E-3</v>
      </c>
      <c r="AW168" s="24">
        <f t="shared" si="530"/>
        <v>1.8219716560903151E-2</v>
      </c>
      <c r="AX168" s="83">
        <f t="shared" si="530"/>
        <v>0</v>
      </c>
      <c r="AY168" s="83">
        <f t="shared" si="530"/>
        <v>5.6360253468725491E-3</v>
      </c>
      <c r="AZ168" s="83">
        <f t="shared" si="530"/>
        <v>8.7378370595465882E-2</v>
      </c>
      <c r="BA168" s="83">
        <f t="shared" si="530"/>
        <v>0</v>
      </c>
      <c r="BB168" s="83">
        <f t="shared" si="530"/>
        <v>1.5089268868160186E-2</v>
      </c>
      <c r="BC168" s="83">
        <f t="shared" si="530"/>
        <v>0</v>
      </c>
      <c r="BD168" s="83">
        <f t="shared" si="530"/>
        <v>1.8777788728849609E-2</v>
      </c>
      <c r="BE168" s="83">
        <f t="shared" si="530"/>
        <v>2.8309044666493099E-2</v>
      </c>
      <c r="BF168" s="83">
        <f t="shared" si="530"/>
        <v>3.7748782206415369E-3</v>
      </c>
      <c r="BG168" s="83">
        <f t="shared" si="530"/>
        <v>0</v>
      </c>
      <c r="BH168" s="83">
        <f t="shared" si="530"/>
        <v>0</v>
      </c>
      <c r="BI168" s="83">
        <f t="shared" si="530"/>
        <v>0</v>
      </c>
      <c r="BJ168" s="83">
        <f t="shared" si="530"/>
        <v>0</v>
      </c>
      <c r="BK168" s="83">
        <f t="shared" si="530"/>
        <v>0</v>
      </c>
      <c r="BL168" s="83">
        <f t="shared" si="530"/>
        <v>0</v>
      </c>
      <c r="BM168" s="83">
        <f t="shared" ref="BM168:DP170" si="533">BM153*BM$157</f>
        <v>0</v>
      </c>
      <c r="BN168" s="83">
        <f t="shared" si="533"/>
        <v>0</v>
      </c>
      <c r="BO168" s="83">
        <f t="shared" si="533"/>
        <v>0</v>
      </c>
      <c r="BP168" s="83">
        <f t="shared" si="533"/>
        <v>0</v>
      </c>
      <c r="BQ168" s="83">
        <f t="shared" si="533"/>
        <v>0</v>
      </c>
      <c r="BR168" s="83">
        <f t="shared" si="533"/>
        <v>0</v>
      </c>
      <c r="BS168" s="83">
        <f t="shared" si="533"/>
        <v>0</v>
      </c>
      <c r="BT168" s="83">
        <f t="shared" si="533"/>
        <v>0</v>
      </c>
      <c r="BU168" s="83">
        <f t="shared" si="533"/>
        <v>0</v>
      </c>
      <c r="BV168" s="83">
        <f t="shared" si="533"/>
        <v>0</v>
      </c>
      <c r="BW168" s="83">
        <f t="shared" si="533"/>
        <v>0</v>
      </c>
      <c r="BX168" s="83">
        <f t="shared" si="533"/>
        <v>0</v>
      </c>
      <c r="BY168" s="83">
        <f t="shared" si="533"/>
        <v>0</v>
      </c>
      <c r="BZ168" s="83">
        <f t="shared" si="533"/>
        <v>0</v>
      </c>
      <c r="CA168" s="83">
        <f t="shared" si="533"/>
        <v>0</v>
      </c>
      <c r="CB168" s="83">
        <f t="shared" si="533"/>
        <v>0</v>
      </c>
      <c r="CC168" s="83">
        <f t="shared" si="533"/>
        <v>0</v>
      </c>
      <c r="CD168" s="83">
        <f t="shared" si="533"/>
        <v>0</v>
      </c>
      <c r="CE168" s="83">
        <f t="shared" si="533"/>
        <v>0</v>
      </c>
      <c r="CF168" s="83">
        <f t="shared" si="529"/>
        <v>0</v>
      </c>
      <c r="CG168" s="83">
        <f t="shared" si="529"/>
        <v>0</v>
      </c>
      <c r="CH168" s="83">
        <f t="shared" si="529"/>
        <v>0</v>
      </c>
      <c r="CI168" s="83">
        <f t="shared" si="529"/>
        <v>0</v>
      </c>
      <c r="CJ168" s="83">
        <f t="shared" si="529"/>
        <v>0</v>
      </c>
      <c r="CK168" s="83">
        <f t="shared" si="529"/>
        <v>0</v>
      </c>
      <c r="CL168" s="83">
        <f t="shared" si="529"/>
        <v>0</v>
      </c>
      <c r="CM168" s="83">
        <f t="shared" si="529"/>
        <v>0</v>
      </c>
      <c r="CN168" s="83">
        <f t="shared" si="529"/>
        <v>0</v>
      </c>
      <c r="CO168" s="83">
        <f t="shared" si="529"/>
        <v>0</v>
      </c>
      <c r="CP168" s="83">
        <f t="shared" si="529"/>
        <v>0</v>
      </c>
      <c r="CQ168" s="83">
        <f t="shared" si="529"/>
        <v>1.335254234156406E-2</v>
      </c>
      <c r="CR168" s="24">
        <f t="shared" si="529"/>
        <v>0</v>
      </c>
      <c r="CS168" s="24">
        <f t="shared" si="529"/>
        <v>0</v>
      </c>
      <c r="CT168" s="24">
        <f t="shared" si="529"/>
        <v>0</v>
      </c>
      <c r="CU168" s="24">
        <f t="shared" si="529"/>
        <v>0</v>
      </c>
      <c r="CV168" s="24">
        <f t="shared" si="529"/>
        <v>0</v>
      </c>
      <c r="CW168" s="24">
        <f t="shared" si="529"/>
        <v>0</v>
      </c>
      <c r="CX168" s="24">
        <f t="shared" si="529"/>
        <v>0</v>
      </c>
      <c r="CY168" s="24">
        <f t="shared" si="529"/>
        <v>0</v>
      </c>
      <c r="CZ168" s="24">
        <f t="shared" si="529"/>
        <v>0</v>
      </c>
      <c r="DA168" s="24">
        <f t="shared" si="529"/>
        <v>0</v>
      </c>
      <c r="DB168" s="24">
        <f t="shared" si="529"/>
        <v>7.3374757728190687E-3</v>
      </c>
      <c r="DC168" s="26">
        <f t="shared" si="533"/>
        <v>1.7073598152620141E-2</v>
      </c>
      <c r="DD168" s="26">
        <f t="shared" si="533"/>
        <v>2.3753199686718632E-2</v>
      </c>
      <c r="DE168" s="26">
        <f t="shared" si="533"/>
        <v>2.2469798427239188E-2</v>
      </c>
      <c r="DF168" s="26">
        <f t="shared" si="533"/>
        <v>1.6882808823161666E-2</v>
      </c>
      <c r="DG168" s="26">
        <f t="shared" si="533"/>
        <v>1.559243897977463E-2</v>
      </c>
      <c r="DH168" s="26">
        <f t="shared" si="533"/>
        <v>1.8059812814349447E-2</v>
      </c>
      <c r="DI168" s="26">
        <f t="shared" si="533"/>
        <v>1.9410832814410871E-2</v>
      </c>
      <c r="DJ168" s="26">
        <f t="shared" si="533"/>
        <v>1.8137282070850663E-2</v>
      </c>
      <c r="DK168" s="26">
        <f t="shared" si="533"/>
        <v>1.7643157396494292E-2</v>
      </c>
      <c r="DL168" s="26">
        <f t="shared" si="533"/>
        <v>1.9209679456570105E-2</v>
      </c>
      <c r="DM168" s="26">
        <f t="shared" si="533"/>
        <v>2.3776035634058799E-2</v>
      </c>
      <c r="DN168" s="26">
        <f t="shared" si="533"/>
        <v>1.8553496960907009E-2</v>
      </c>
      <c r="DO168" s="26">
        <f t="shared" si="533"/>
        <v>1.648439664045467E-2</v>
      </c>
      <c r="DP168" s="26">
        <f t="shared" si="533"/>
        <v>1.5382342510245457E-2</v>
      </c>
      <c r="DQ168" s="26">
        <v>1.7979407655491355E-2</v>
      </c>
      <c r="DR168" s="26">
        <v>1.847720550858414E-2</v>
      </c>
      <c r="DS168" s="26">
        <v>2.2373816236775482E-2</v>
      </c>
      <c r="DT168" s="26">
        <v>1.7345045703399734E-2</v>
      </c>
      <c r="DU168" s="26">
        <v>1.709707540455389E-2</v>
      </c>
      <c r="DV168" s="26">
        <v>1.7835409401500101E-2</v>
      </c>
      <c r="DW168" s="26">
        <f t="shared" si="517"/>
        <v>0</v>
      </c>
      <c r="DX168" s="26">
        <f t="shared" si="517"/>
        <v>0</v>
      </c>
      <c r="DY168" s="26">
        <f t="shared" si="517"/>
        <v>0</v>
      </c>
      <c r="DZ168" s="26">
        <f t="shared" si="517"/>
        <v>0</v>
      </c>
      <c r="EA168" s="26">
        <f t="shared" si="517"/>
        <v>0</v>
      </c>
      <c r="EB168" s="26">
        <f t="shared" si="517"/>
        <v>2.8752377330172968E-2</v>
      </c>
      <c r="EC168" s="26">
        <f t="shared" si="517"/>
        <v>2.1750465321909964E-2</v>
      </c>
      <c r="ED168" s="26">
        <f t="shared" si="517"/>
        <v>2.585212693519404E-2</v>
      </c>
      <c r="EE168" s="26">
        <f t="shared" si="517"/>
        <v>4.3540665699074083E-2</v>
      </c>
      <c r="EF168" s="26">
        <f t="shared" si="517"/>
        <v>2.7868155354055929E-2</v>
      </c>
      <c r="EG168" s="26">
        <f t="shared" si="517"/>
        <v>7.4330549282446284E-2</v>
      </c>
      <c r="EH168" s="26">
        <f t="shared" si="517"/>
        <v>9.5334590342135792E-3</v>
      </c>
      <c r="EI168" s="26">
        <f t="shared" si="517"/>
        <v>6.0417342764628604E-3</v>
      </c>
      <c r="EJ168" s="26">
        <f t="shared" si="517"/>
        <v>9.9096859609790235E-3</v>
      </c>
      <c r="EK168" s="26">
        <f t="shared" si="517"/>
        <v>1.7455390780793948E-2</v>
      </c>
      <c r="EL168" s="26">
        <f t="shared" si="517"/>
        <v>9.4853386717438336E-3</v>
      </c>
      <c r="EM168" s="26">
        <f t="shared" si="517"/>
        <v>0</v>
      </c>
      <c r="EN168" s="26">
        <f t="shared" si="517"/>
        <v>0</v>
      </c>
      <c r="EO168" s="26">
        <f t="shared" si="517"/>
        <v>0</v>
      </c>
      <c r="EP168" s="26">
        <f t="shared" si="517"/>
        <v>0</v>
      </c>
      <c r="EQ168" s="26">
        <f t="shared" si="517"/>
        <v>0</v>
      </c>
      <c r="ER168" s="27">
        <v>0</v>
      </c>
      <c r="ES168" s="27">
        <v>0</v>
      </c>
      <c r="ET168" s="27">
        <v>0</v>
      </c>
      <c r="EU168" s="27">
        <v>0</v>
      </c>
      <c r="EV168" s="27">
        <v>0</v>
      </c>
      <c r="EW168" s="27">
        <v>0</v>
      </c>
      <c r="EX168" s="27">
        <v>0</v>
      </c>
      <c r="EY168" s="27">
        <v>0</v>
      </c>
      <c r="EZ168" s="27">
        <v>0</v>
      </c>
      <c r="FA168" s="27">
        <v>0</v>
      </c>
      <c r="FB168" s="27">
        <v>0</v>
      </c>
      <c r="FC168" s="27">
        <v>0</v>
      </c>
      <c r="FD168" s="27">
        <v>0</v>
      </c>
      <c r="FE168" s="27">
        <v>0</v>
      </c>
      <c r="FF168" s="27">
        <v>0</v>
      </c>
      <c r="FG168" s="27">
        <v>0</v>
      </c>
      <c r="FH168" s="27">
        <v>0</v>
      </c>
      <c r="FI168" s="27">
        <v>0</v>
      </c>
      <c r="FJ168" s="27">
        <v>0</v>
      </c>
      <c r="FK168" s="27">
        <v>0</v>
      </c>
      <c r="FL168" s="27">
        <v>0</v>
      </c>
      <c r="FM168" s="27">
        <v>0</v>
      </c>
      <c r="FN168" s="27">
        <v>0</v>
      </c>
      <c r="FO168" s="27">
        <v>0</v>
      </c>
      <c r="FP168" s="27">
        <v>0</v>
      </c>
      <c r="FQ168" s="27">
        <v>0</v>
      </c>
      <c r="FR168" s="27">
        <v>0</v>
      </c>
      <c r="FS168" s="27">
        <v>0</v>
      </c>
      <c r="FT168" s="27">
        <v>0</v>
      </c>
      <c r="FU168" s="27">
        <v>0</v>
      </c>
      <c r="FV168" s="27">
        <f t="shared" si="532"/>
        <v>0</v>
      </c>
      <c r="FW168" s="27">
        <f t="shared" si="532"/>
        <v>0</v>
      </c>
      <c r="FX168" s="27">
        <f t="shared" si="532"/>
        <v>0</v>
      </c>
      <c r="FY168" s="27">
        <f t="shared" si="532"/>
        <v>0</v>
      </c>
      <c r="FZ168" s="27">
        <f t="shared" si="532"/>
        <v>0</v>
      </c>
      <c r="GA168" s="27">
        <f t="shared" si="532"/>
        <v>0</v>
      </c>
      <c r="GB168" s="27">
        <f t="shared" si="532"/>
        <v>0</v>
      </c>
      <c r="GC168" s="27">
        <f t="shared" si="532"/>
        <v>0</v>
      </c>
      <c r="GD168" s="27">
        <f t="shared" si="532"/>
        <v>0</v>
      </c>
      <c r="GE168" s="27">
        <f t="shared" si="532"/>
        <v>0</v>
      </c>
      <c r="GF168" s="27">
        <f t="shared" si="532"/>
        <v>0</v>
      </c>
      <c r="GG168" s="27">
        <f t="shared" si="532"/>
        <v>0</v>
      </c>
      <c r="GH168" s="27">
        <f t="shared" si="532"/>
        <v>0</v>
      </c>
      <c r="GI168" s="27">
        <f t="shared" si="532"/>
        <v>0</v>
      </c>
      <c r="GJ168" s="27">
        <f t="shared" si="532"/>
        <v>0</v>
      </c>
      <c r="GK168" s="27">
        <f t="shared" si="532"/>
        <v>0</v>
      </c>
      <c r="GL168" s="27">
        <f t="shared" si="532"/>
        <v>0</v>
      </c>
      <c r="GM168" s="27">
        <f t="shared" si="532"/>
        <v>0</v>
      </c>
      <c r="GN168" s="27">
        <f t="shared" si="532"/>
        <v>0</v>
      </c>
      <c r="GO168" s="27">
        <f t="shared" si="532"/>
        <v>0</v>
      </c>
      <c r="GP168" s="27">
        <f t="shared" si="532"/>
        <v>0</v>
      </c>
      <c r="GQ168" s="27">
        <f t="shared" si="532"/>
        <v>0</v>
      </c>
      <c r="GR168" s="27">
        <f t="shared" si="532"/>
        <v>0</v>
      </c>
      <c r="GS168" s="27">
        <f t="shared" si="532"/>
        <v>0</v>
      </c>
      <c r="GT168" s="27">
        <f t="shared" si="532"/>
        <v>0</v>
      </c>
      <c r="GU168" s="27">
        <f t="shared" si="532"/>
        <v>0</v>
      </c>
      <c r="GV168" s="27">
        <f t="shared" si="532"/>
        <v>0</v>
      </c>
      <c r="GW168" s="27">
        <f t="shared" si="532"/>
        <v>0</v>
      </c>
      <c r="GX168" s="27">
        <f t="shared" si="532"/>
        <v>0</v>
      </c>
      <c r="GY168" s="27">
        <f t="shared" si="532"/>
        <v>0</v>
      </c>
      <c r="GZ168" s="27">
        <f t="shared" si="532"/>
        <v>0</v>
      </c>
      <c r="HA168" s="27">
        <f t="shared" si="532"/>
        <v>0</v>
      </c>
      <c r="HB168" s="27">
        <f t="shared" si="532"/>
        <v>0</v>
      </c>
      <c r="HC168" s="27">
        <f t="shared" si="532"/>
        <v>0</v>
      </c>
      <c r="HD168" s="27">
        <f t="shared" si="532"/>
        <v>0</v>
      </c>
      <c r="HE168" s="27">
        <f t="shared" si="532"/>
        <v>0</v>
      </c>
      <c r="HF168" s="27">
        <f t="shared" si="532"/>
        <v>0</v>
      </c>
      <c r="HG168" s="27">
        <f t="shared" si="532"/>
        <v>0</v>
      </c>
      <c r="HH168" s="27">
        <f t="shared" si="532"/>
        <v>0</v>
      </c>
      <c r="HI168" s="27">
        <f t="shared" si="532"/>
        <v>0</v>
      </c>
      <c r="HJ168" s="27">
        <f t="shared" si="532"/>
        <v>0</v>
      </c>
      <c r="HK168" s="27">
        <f t="shared" si="532"/>
        <v>0</v>
      </c>
      <c r="HL168" s="27">
        <f t="shared" si="532"/>
        <v>0</v>
      </c>
      <c r="HM168" s="27">
        <f t="shared" si="532"/>
        <v>0</v>
      </c>
      <c r="HN168" s="27">
        <f t="shared" si="532"/>
        <v>0</v>
      </c>
      <c r="HO168" s="27">
        <f t="shared" si="532"/>
        <v>0</v>
      </c>
      <c r="HP168" s="27">
        <f t="shared" si="532"/>
        <v>0</v>
      </c>
      <c r="HQ168" s="27">
        <f t="shared" si="532"/>
        <v>0</v>
      </c>
      <c r="HR168" s="27">
        <f t="shared" si="532"/>
        <v>0</v>
      </c>
      <c r="HS168" s="27">
        <f t="shared" si="532"/>
        <v>0</v>
      </c>
      <c r="HT168" s="27">
        <f t="shared" si="532"/>
        <v>0</v>
      </c>
      <c r="HU168" s="27">
        <f t="shared" si="532"/>
        <v>0</v>
      </c>
      <c r="HV168" s="27">
        <f t="shared" si="532"/>
        <v>0</v>
      </c>
      <c r="HW168" s="27">
        <f t="shared" si="532"/>
        <v>0</v>
      </c>
      <c r="HX168" s="27">
        <f t="shared" si="532"/>
        <v>0</v>
      </c>
      <c r="HY168" s="27">
        <f t="shared" si="532"/>
        <v>0</v>
      </c>
      <c r="HZ168" s="27">
        <f t="shared" si="532"/>
        <v>0</v>
      </c>
      <c r="IA168" s="27">
        <f t="shared" si="532"/>
        <v>0</v>
      </c>
      <c r="IB168" s="27">
        <f t="shared" si="532"/>
        <v>0</v>
      </c>
      <c r="IC168" s="27">
        <f t="shared" si="531"/>
        <v>0</v>
      </c>
      <c r="ID168" s="27">
        <f t="shared" si="531"/>
        <v>0</v>
      </c>
      <c r="IE168" s="27">
        <f t="shared" si="531"/>
        <v>0</v>
      </c>
      <c r="IF168" s="27">
        <f t="shared" si="531"/>
        <v>0</v>
      </c>
      <c r="IG168" s="27">
        <f t="shared" si="531"/>
        <v>0</v>
      </c>
      <c r="IH168" s="27">
        <f t="shared" si="531"/>
        <v>0</v>
      </c>
      <c r="II168" s="27">
        <f t="shared" si="531"/>
        <v>0</v>
      </c>
      <c r="IJ168" s="27">
        <f t="shared" si="531"/>
        <v>0</v>
      </c>
      <c r="IK168" s="27">
        <f t="shared" si="531"/>
        <v>0</v>
      </c>
      <c r="IL168" s="27">
        <f t="shared" si="531"/>
        <v>0</v>
      </c>
      <c r="IM168" s="27">
        <f t="shared" si="531"/>
        <v>0</v>
      </c>
      <c r="IN168" s="27">
        <f t="shared" si="531"/>
        <v>0</v>
      </c>
      <c r="IO168" s="27">
        <f t="shared" si="531"/>
        <v>0</v>
      </c>
      <c r="IP168" s="27">
        <f t="shared" si="531"/>
        <v>0</v>
      </c>
      <c r="IQ168" s="27">
        <f t="shared" si="531"/>
        <v>0</v>
      </c>
      <c r="IR168" s="27">
        <f t="shared" si="531"/>
        <v>0</v>
      </c>
      <c r="IS168" s="27">
        <f t="shared" si="531"/>
        <v>0</v>
      </c>
      <c r="IT168" s="27">
        <f t="shared" si="523"/>
        <v>0</v>
      </c>
      <c r="IU168" s="27">
        <f t="shared" si="523"/>
        <v>3.1203681578413078E-3</v>
      </c>
      <c r="IV168" s="27">
        <f t="shared" si="523"/>
        <v>2.4954605030937573E-2</v>
      </c>
      <c r="IW168" s="27">
        <f t="shared" si="523"/>
        <v>1.7651366760252338E-2</v>
      </c>
      <c r="IX168" s="27">
        <f t="shared" si="523"/>
        <v>2.6402014449350492E-2</v>
      </c>
      <c r="IY168" s="27">
        <f t="shared" si="523"/>
        <v>1.494074181788762E-3</v>
      </c>
      <c r="IZ168" s="27">
        <f t="shared" si="523"/>
        <v>2.6724491179589149E-2</v>
      </c>
      <c r="JA168" s="27">
        <f t="shared" si="523"/>
        <v>1.0552838696557536E-2</v>
      </c>
      <c r="JB168" s="27">
        <f t="shared" si="523"/>
        <v>7.7584916704739135E-3</v>
      </c>
      <c r="JC168" s="27">
        <f t="shared" si="523"/>
        <v>7.5094721193199564E-3</v>
      </c>
      <c r="JD168" s="27">
        <f t="shared" si="523"/>
        <v>7.4143395341483061E-3</v>
      </c>
      <c r="JE168" s="27">
        <f t="shared" si="523"/>
        <v>1.2298752115903233E-2</v>
      </c>
      <c r="JF168" s="27">
        <f t="shared" si="523"/>
        <v>7.5533692324664626E-3</v>
      </c>
      <c r="JG168" s="27">
        <f t="shared" si="523"/>
        <v>2.3756688059515509E-2</v>
      </c>
      <c r="JH168" s="27">
        <f t="shared" si="523"/>
        <v>1.3866060921492306E-2</v>
      </c>
      <c r="JI168" s="27">
        <f t="shared" si="523"/>
        <v>1.376563422904402E-2</v>
      </c>
      <c r="JJ168" s="27">
        <f t="shared" si="523"/>
        <v>2.1164768939595107E-2</v>
      </c>
      <c r="JK168" s="27">
        <f t="shared" si="523"/>
        <v>0</v>
      </c>
      <c r="JL168" s="27">
        <f t="shared" si="523"/>
        <v>0</v>
      </c>
      <c r="JM168" s="27">
        <f t="shared" si="523"/>
        <v>0</v>
      </c>
      <c r="JN168" s="27">
        <f t="shared" si="523"/>
        <v>0</v>
      </c>
      <c r="JO168" s="27">
        <f t="shared" si="523"/>
        <v>0</v>
      </c>
      <c r="JP168" s="27">
        <f t="shared" si="523"/>
        <v>0</v>
      </c>
      <c r="JQ168" s="27">
        <f t="shared" si="523"/>
        <v>0</v>
      </c>
      <c r="JR168" s="27">
        <f t="shared" si="523"/>
        <v>0</v>
      </c>
      <c r="JS168" s="27">
        <f t="shared" si="523"/>
        <v>0</v>
      </c>
      <c r="JT168" s="27">
        <f t="shared" si="523"/>
        <v>0</v>
      </c>
      <c r="JU168" s="27">
        <f t="shared" si="523"/>
        <v>0</v>
      </c>
      <c r="JV168" s="27">
        <f t="shared" si="523"/>
        <v>0</v>
      </c>
      <c r="JW168" s="27">
        <f t="shared" si="523"/>
        <v>0</v>
      </c>
      <c r="JX168" s="27">
        <f t="shared" si="523"/>
        <v>0</v>
      </c>
      <c r="JY168" s="27">
        <f t="shared" si="523"/>
        <v>0</v>
      </c>
      <c r="JZ168" s="27">
        <f t="shared" si="523"/>
        <v>0</v>
      </c>
      <c r="KA168" s="27">
        <f t="shared" si="523"/>
        <v>0</v>
      </c>
      <c r="KB168" s="27">
        <f t="shared" si="523"/>
        <v>0</v>
      </c>
      <c r="KC168" s="27">
        <f t="shared" si="523"/>
        <v>0</v>
      </c>
      <c r="KD168" s="27">
        <f t="shared" si="526"/>
        <v>0</v>
      </c>
      <c r="KE168" s="27">
        <f t="shared" si="526"/>
        <v>0</v>
      </c>
      <c r="KF168" s="27">
        <f t="shared" si="526"/>
        <v>0</v>
      </c>
      <c r="KG168" s="27">
        <f t="shared" si="526"/>
        <v>0</v>
      </c>
      <c r="KH168" s="27">
        <f t="shared" si="526"/>
        <v>0</v>
      </c>
      <c r="KI168" s="27">
        <f t="shared" si="526"/>
        <v>0</v>
      </c>
      <c r="KJ168" s="27">
        <f t="shared" si="526"/>
        <v>0</v>
      </c>
      <c r="KK168" s="27">
        <f t="shared" si="526"/>
        <v>0</v>
      </c>
      <c r="KL168" s="27">
        <f t="shared" si="526"/>
        <v>0</v>
      </c>
      <c r="KM168" s="238">
        <f t="shared" si="526"/>
        <v>0</v>
      </c>
      <c r="KN168" s="238">
        <f t="shared" si="526"/>
        <v>0</v>
      </c>
      <c r="KO168" s="239">
        <f t="shared" si="526"/>
        <v>0</v>
      </c>
      <c r="KP168" s="239">
        <f t="shared" si="526"/>
        <v>0</v>
      </c>
      <c r="KQ168" s="239">
        <f t="shared" si="526"/>
        <v>0</v>
      </c>
      <c r="KR168" s="239">
        <f t="shared" si="526"/>
        <v>0</v>
      </c>
      <c r="KS168" s="239">
        <f t="shared" si="526"/>
        <v>0</v>
      </c>
      <c r="KT168" s="239">
        <f t="shared" si="526"/>
        <v>0</v>
      </c>
      <c r="KU168" s="239">
        <f t="shared" si="526"/>
        <v>0</v>
      </c>
      <c r="KV168" s="239">
        <f t="shared" si="526"/>
        <v>0</v>
      </c>
      <c r="KW168" s="239">
        <f t="shared" si="526"/>
        <v>0</v>
      </c>
      <c r="KX168" s="239">
        <f t="shared" si="526"/>
        <v>0</v>
      </c>
      <c r="KY168" s="239">
        <f t="shared" si="526"/>
        <v>0</v>
      </c>
      <c r="KZ168" s="239">
        <f t="shared" si="526"/>
        <v>0</v>
      </c>
      <c r="LA168" s="239">
        <f t="shared" si="526"/>
        <v>0</v>
      </c>
      <c r="LB168" s="239">
        <f t="shared" si="526"/>
        <v>0</v>
      </c>
      <c r="LC168" s="239">
        <f t="shared" si="526"/>
        <v>0</v>
      </c>
      <c r="LD168" s="239">
        <f t="shared" si="526"/>
        <v>0</v>
      </c>
      <c r="LE168" s="239">
        <f t="shared" si="526"/>
        <v>0</v>
      </c>
      <c r="LF168" s="239">
        <f t="shared" si="526"/>
        <v>0</v>
      </c>
      <c r="LG168" s="239">
        <f t="shared" si="526"/>
        <v>0</v>
      </c>
      <c r="LH168" s="239">
        <f t="shared" si="526"/>
        <v>0</v>
      </c>
      <c r="LI168" s="239">
        <f t="shared" si="526"/>
        <v>0</v>
      </c>
      <c r="LJ168" s="239">
        <f t="shared" si="526"/>
        <v>0</v>
      </c>
      <c r="LK168" s="239">
        <f t="shared" si="526"/>
        <v>0</v>
      </c>
      <c r="LL168" s="239">
        <f t="shared" si="526"/>
        <v>0</v>
      </c>
      <c r="LM168" s="240">
        <f t="shared" ref="LM168:LS168" si="534">LM153*LM$157</f>
        <v>0</v>
      </c>
      <c r="LN168" s="240">
        <f t="shared" si="534"/>
        <v>0</v>
      </c>
      <c r="LO168" s="240">
        <f t="shared" si="534"/>
        <v>0</v>
      </c>
      <c r="LP168" s="240">
        <f t="shared" si="534"/>
        <v>0</v>
      </c>
      <c r="LQ168" s="240">
        <f t="shared" si="534"/>
        <v>0</v>
      </c>
      <c r="LR168" s="240">
        <f t="shared" si="534"/>
        <v>0</v>
      </c>
      <c r="LS168" s="240">
        <f t="shared" si="534"/>
        <v>0</v>
      </c>
      <c r="LT168" s="127">
        <f t="shared" si="527"/>
        <v>0</v>
      </c>
      <c r="LU168" s="127">
        <f t="shared" si="527"/>
        <v>0</v>
      </c>
      <c r="LV168" s="127">
        <f t="shared" si="527"/>
        <v>0</v>
      </c>
      <c r="LW168" s="127">
        <f t="shared" si="527"/>
        <v>0</v>
      </c>
      <c r="LX168" s="127">
        <f t="shared" si="527"/>
        <v>0</v>
      </c>
      <c r="LY168" s="127">
        <f t="shared" si="527"/>
        <v>0</v>
      </c>
      <c r="LZ168" s="127">
        <f t="shared" si="527"/>
        <v>0</v>
      </c>
      <c r="MA168" s="127">
        <f t="shared" si="527"/>
        <v>0</v>
      </c>
      <c r="MB168" s="127">
        <f t="shared" si="527"/>
        <v>0</v>
      </c>
      <c r="MC168" s="127">
        <f t="shared" si="527"/>
        <v>0</v>
      </c>
      <c r="MD168" s="127">
        <f t="shared" si="527"/>
        <v>0</v>
      </c>
      <c r="ME168" s="127">
        <f t="shared" si="527"/>
        <v>0</v>
      </c>
      <c r="MF168" s="127">
        <f t="shared" si="527"/>
        <v>0</v>
      </c>
      <c r="MG168" s="127">
        <f t="shared" si="527"/>
        <v>0</v>
      </c>
      <c r="MH168" s="127">
        <f t="shared" si="527"/>
        <v>0</v>
      </c>
      <c r="MI168" s="127">
        <f t="shared" si="527"/>
        <v>0</v>
      </c>
      <c r="MJ168" s="127">
        <f t="shared" si="527"/>
        <v>0</v>
      </c>
      <c r="MK168" s="127">
        <f t="shared" si="527"/>
        <v>0</v>
      </c>
      <c r="ML168" s="127">
        <f t="shared" si="527"/>
        <v>0</v>
      </c>
      <c r="MM168" s="127">
        <f t="shared" si="527"/>
        <v>0</v>
      </c>
      <c r="MN168" s="127">
        <f t="shared" si="527"/>
        <v>0</v>
      </c>
      <c r="MO168" s="127">
        <f t="shared" si="527"/>
        <v>0</v>
      </c>
      <c r="MP168" s="127">
        <f t="shared" si="527"/>
        <v>0</v>
      </c>
      <c r="MQ168" s="127">
        <f t="shared" si="527"/>
        <v>0</v>
      </c>
      <c r="MR168" s="127">
        <f t="shared" si="527"/>
        <v>0</v>
      </c>
      <c r="MS168" s="127">
        <f t="shared" si="527"/>
        <v>0</v>
      </c>
      <c r="MT168" s="127">
        <f t="shared" si="527"/>
        <v>0</v>
      </c>
      <c r="MU168" s="127">
        <f t="shared" si="527"/>
        <v>0</v>
      </c>
      <c r="MV168" s="127">
        <f t="shared" si="527"/>
        <v>0</v>
      </c>
      <c r="MW168" s="127">
        <f t="shared" si="527"/>
        <v>0</v>
      </c>
      <c r="MX168" s="127">
        <f t="shared" si="527"/>
        <v>0</v>
      </c>
      <c r="MY168" s="127">
        <f t="shared" si="527"/>
        <v>0</v>
      </c>
      <c r="MZ168" s="127">
        <f t="shared" si="527"/>
        <v>0</v>
      </c>
      <c r="NA168" s="127">
        <f t="shared" si="527"/>
        <v>0</v>
      </c>
      <c r="NB168" s="127">
        <f t="shared" si="527"/>
        <v>0</v>
      </c>
      <c r="NC168" s="127">
        <f t="shared" si="527"/>
        <v>0</v>
      </c>
      <c r="ND168" s="127">
        <f t="shared" si="527"/>
        <v>0</v>
      </c>
      <c r="NE168" s="127">
        <f t="shared" si="527"/>
        <v>0</v>
      </c>
    </row>
    <row r="169" spans="1:369" s="38" customFormat="1">
      <c r="A169" s="24" t="s">
        <v>219</v>
      </c>
      <c r="B169" s="24">
        <f t="shared" ref="B169:BM170" si="535">B154*B$157</f>
        <v>11.459107112540583</v>
      </c>
      <c r="C169" s="24">
        <f t="shared" si="535"/>
        <v>11.638063326782577</v>
      </c>
      <c r="D169" s="24">
        <f t="shared" si="535"/>
        <v>12.082398685535507</v>
      </c>
      <c r="E169" s="24">
        <f t="shared" si="535"/>
        <v>10.982324116774899</v>
      </c>
      <c r="F169" s="24">
        <f t="shared" si="535"/>
        <v>13.048895745463684</v>
      </c>
      <c r="G169" s="24">
        <f t="shared" si="535"/>
        <v>12.360093542832532</v>
      </c>
      <c r="H169" s="24">
        <f t="shared" si="535"/>
        <v>12.327291481436431</v>
      </c>
      <c r="I169" s="24">
        <f t="shared" si="535"/>
        <v>11.715204212546377</v>
      </c>
      <c r="J169" s="24">
        <f t="shared" si="535"/>
        <v>11.995248490783922</v>
      </c>
      <c r="K169" s="24">
        <f t="shared" si="535"/>
        <v>12.252241912310238</v>
      </c>
      <c r="L169" s="24">
        <f t="shared" si="535"/>
        <v>12.474146797630562</v>
      </c>
      <c r="M169" s="24">
        <f t="shared" si="535"/>
        <v>11.700113123245442</v>
      </c>
      <c r="N169" s="24">
        <f t="shared" si="535"/>
        <v>11.782017387567244</v>
      </c>
      <c r="O169" s="24">
        <f t="shared" si="535"/>
        <v>12.153052981258652</v>
      </c>
      <c r="P169" s="24">
        <f t="shared" si="535"/>
        <v>13.659162063926678</v>
      </c>
      <c r="Q169" s="24">
        <f t="shared" si="535"/>
        <v>12.138697085732705</v>
      </c>
      <c r="R169" s="24">
        <f t="shared" si="535"/>
        <v>12.006654399524226</v>
      </c>
      <c r="S169" s="24">
        <f t="shared" si="535"/>
        <v>11.925989767623973</v>
      </c>
      <c r="T169" s="24">
        <f t="shared" si="535"/>
        <v>13.115551417729543</v>
      </c>
      <c r="U169" s="24">
        <f t="shared" si="535"/>
        <v>14.221566405927147</v>
      </c>
      <c r="V169" s="24">
        <f t="shared" si="535"/>
        <v>17.210521087109569</v>
      </c>
      <c r="W169" s="24">
        <f t="shared" si="535"/>
        <v>16.294411029378349</v>
      </c>
      <c r="X169" s="24">
        <f t="shared" si="535"/>
        <v>16.572727361015481</v>
      </c>
      <c r="Y169" s="24">
        <f t="shared" si="535"/>
        <v>16.39723205690116</v>
      </c>
      <c r="Z169" s="24">
        <f t="shared" si="535"/>
        <v>17.492731456798893</v>
      </c>
      <c r="AA169" s="24">
        <f t="shared" si="535"/>
        <v>17.244290368912086</v>
      </c>
      <c r="AB169" s="24">
        <f t="shared" si="535"/>
        <v>11.806053011427307</v>
      </c>
      <c r="AC169" s="24">
        <f t="shared" si="535"/>
        <v>14.144080768914622</v>
      </c>
      <c r="AD169" s="24">
        <f t="shared" si="535"/>
        <v>17.464149871763542</v>
      </c>
      <c r="AE169" s="24">
        <f t="shared" si="535"/>
        <v>16.044038696527924</v>
      </c>
      <c r="AF169" s="24">
        <f t="shared" si="535"/>
        <v>16.774549340452314</v>
      </c>
      <c r="AG169" s="24">
        <f t="shared" si="535"/>
        <v>17.216781455898779</v>
      </c>
      <c r="AH169" s="24">
        <f t="shared" si="535"/>
        <v>16.761254799106005</v>
      </c>
      <c r="AI169" s="24">
        <f t="shared" si="535"/>
        <v>16.771766979514286</v>
      </c>
      <c r="AJ169" s="24">
        <f t="shared" si="535"/>
        <v>11.569767999648118</v>
      </c>
      <c r="AK169" s="24">
        <f t="shared" si="535"/>
        <v>11.440410208876203</v>
      </c>
      <c r="AL169" s="24">
        <f t="shared" si="535"/>
        <v>14.846973117182459</v>
      </c>
      <c r="AM169" s="24">
        <f t="shared" si="535"/>
        <v>12.023717380916636</v>
      </c>
      <c r="AN169" s="24">
        <f t="shared" si="535"/>
        <v>13.575556542398097</v>
      </c>
      <c r="AO169" s="24">
        <f t="shared" si="535"/>
        <v>14.464357950131298</v>
      </c>
      <c r="AP169" s="24">
        <f t="shared" si="535"/>
        <v>15.86254904393741</v>
      </c>
      <c r="AQ169" s="24">
        <f t="shared" si="535"/>
        <v>11.866347940857848</v>
      </c>
      <c r="AR169" s="24">
        <f t="shared" si="535"/>
        <v>11.787724067294896</v>
      </c>
      <c r="AS169" s="24">
        <f t="shared" si="535"/>
        <v>11.752139587233737</v>
      </c>
      <c r="AT169" s="24">
        <f t="shared" si="535"/>
        <v>13.394074706357243</v>
      </c>
      <c r="AU169" s="24">
        <f t="shared" si="535"/>
        <v>13.245385075541941</v>
      </c>
      <c r="AV169" s="24">
        <f t="shared" si="535"/>
        <v>12.553687269463929</v>
      </c>
      <c r="AW169" s="24">
        <f t="shared" si="535"/>
        <v>19.364743272187873</v>
      </c>
      <c r="AX169" s="83">
        <f t="shared" si="535"/>
        <v>18.189377045684914</v>
      </c>
      <c r="AY169" s="83">
        <f t="shared" si="535"/>
        <v>18.284225154233233</v>
      </c>
      <c r="AZ169" s="83">
        <f t="shared" si="535"/>
        <v>18.026463023385681</v>
      </c>
      <c r="BA169" s="83">
        <f t="shared" si="535"/>
        <v>18.407435188575558</v>
      </c>
      <c r="BB169" s="83">
        <f t="shared" si="535"/>
        <v>18.223750756923032</v>
      </c>
      <c r="BC169" s="83">
        <f t="shared" si="535"/>
        <v>18.15620342146509</v>
      </c>
      <c r="BD169" s="83">
        <f t="shared" si="535"/>
        <v>18.221209832567119</v>
      </c>
      <c r="BE169" s="83">
        <f t="shared" si="535"/>
        <v>18.170823856076709</v>
      </c>
      <c r="BF169" s="83">
        <f t="shared" si="535"/>
        <v>17.935977091079693</v>
      </c>
      <c r="BG169" s="83">
        <f t="shared" si="535"/>
        <v>17.935643926771299</v>
      </c>
      <c r="BH169" s="83">
        <f t="shared" si="535"/>
        <v>17.79036485758051</v>
      </c>
      <c r="BI169" s="83">
        <f t="shared" si="535"/>
        <v>18.218522284141663</v>
      </c>
      <c r="BJ169" s="83">
        <f t="shared" si="535"/>
        <v>6.6762042956870102</v>
      </c>
      <c r="BK169" s="83">
        <f t="shared" si="535"/>
        <v>10.019698833508739</v>
      </c>
      <c r="BL169" s="83">
        <f t="shared" si="535"/>
        <v>7.4608636435187856</v>
      </c>
      <c r="BM169" s="83">
        <f t="shared" si="535"/>
        <v>7.9630534885167057</v>
      </c>
      <c r="BN169" s="83">
        <f t="shared" si="533"/>
        <v>12.076222904588697</v>
      </c>
      <c r="BO169" s="83">
        <f t="shared" si="533"/>
        <v>8.2782304183364754</v>
      </c>
      <c r="BP169" s="83">
        <f t="shared" si="533"/>
        <v>17.696967922688472</v>
      </c>
      <c r="BQ169" s="83">
        <f t="shared" si="533"/>
        <v>18.335886645430296</v>
      </c>
      <c r="BR169" s="83">
        <f t="shared" si="533"/>
        <v>15.272992428430696</v>
      </c>
      <c r="BS169" s="83">
        <f t="shared" si="533"/>
        <v>17.631108871301421</v>
      </c>
      <c r="BT169" s="83">
        <f t="shared" si="533"/>
        <v>18.367472576902635</v>
      </c>
      <c r="BU169" s="83">
        <f t="shared" si="533"/>
        <v>18.015739456064093</v>
      </c>
      <c r="BV169" s="83">
        <f t="shared" si="533"/>
        <v>16.632593495592577</v>
      </c>
      <c r="BW169" s="83">
        <f t="shared" si="533"/>
        <v>17.496077684967176</v>
      </c>
      <c r="BX169" s="83">
        <f t="shared" si="533"/>
        <v>17.574812716457615</v>
      </c>
      <c r="BY169" s="83">
        <f t="shared" si="533"/>
        <v>17.552725925730382</v>
      </c>
      <c r="BZ169" s="83">
        <f t="shared" si="533"/>
        <v>18.093194983774975</v>
      </c>
      <c r="CA169" s="83">
        <f t="shared" si="533"/>
        <v>18.053912232537066</v>
      </c>
      <c r="CB169" s="83">
        <f t="shared" si="533"/>
        <v>17.930543432530463</v>
      </c>
      <c r="CC169" s="83">
        <f t="shared" si="533"/>
        <v>17.702241266738216</v>
      </c>
      <c r="CD169" s="83">
        <f t="shared" si="533"/>
        <v>17.450157272007083</v>
      </c>
      <c r="CE169" s="83">
        <f t="shared" si="533"/>
        <v>16.733081870221071</v>
      </c>
      <c r="CF169" s="83">
        <f t="shared" si="529"/>
        <v>18.17800836238289</v>
      </c>
      <c r="CG169" s="83">
        <f t="shared" si="529"/>
        <v>18.760891755151029</v>
      </c>
      <c r="CH169" s="83">
        <f t="shared" si="529"/>
        <v>16.361746388880672</v>
      </c>
      <c r="CI169" s="83">
        <f t="shared" si="529"/>
        <v>16.143961672533713</v>
      </c>
      <c r="CJ169" s="83">
        <f t="shared" si="529"/>
        <v>17.90535339547144</v>
      </c>
      <c r="CK169" s="83">
        <f t="shared" si="529"/>
        <v>18.289039005018548</v>
      </c>
      <c r="CL169" s="83">
        <f t="shared" si="529"/>
        <v>18.002179670320217</v>
      </c>
      <c r="CM169" s="83">
        <f t="shared" si="529"/>
        <v>17.677895942896697</v>
      </c>
      <c r="CN169" s="83">
        <f t="shared" si="529"/>
        <v>17.583336523128558</v>
      </c>
      <c r="CO169" s="83">
        <f t="shared" si="529"/>
        <v>18.755777541346244</v>
      </c>
      <c r="CP169" s="83">
        <f t="shared" si="529"/>
        <v>18.612865169473487</v>
      </c>
      <c r="CQ169" s="83">
        <f t="shared" si="529"/>
        <v>18.384046059060932</v>
      </c>
      <c r="CR169" s="24">
        <f t="shared" si="529"/>
        <v>14.164045986352876</v>
      </c>
      <c r="CS169" s="24">
        <f t="shared" si="529"/>
        <v>16.039539315974778</v>
      </c>
      <c r="CT169" s="24">
        <f t="shared" si="529"/>
        <v>17.193170678839497</v>
      </c>
      <c r="CU169" s="24">
        <f t="shared" si="529"/>
        <v>16.443212529376993</v>
      </c>
      <c r="CV169" s="24">
        <f t="shared" si="529"/>
        <v>15.2444922394405</v>
      </c>
      <c r="CW169" s="24">
        <f t="shared" si="529"/>
        <v>16.778353448087234</v>
      </c>
      <c r="CX169" s="24">
        <f t="shared" si="529"/>
        <v>14.661703962075572</v>
      </c>
      <c r="CY169" s="24">
        <f t="shared" si="529"/>
        <v>15.003370562532574</v>
      </c>
      <c r="CZ169" s="24">
        <f t="shared" si="529"/>
        <v>15.210472050759581</v>
      </c>
      <c r="DA169" s="24">
        <f t="shared" si="529"/>
        <v>11.907292319953022</v>
      </c>
      <c r="DB169" s="24">
        <f t="shared" si="529"/>
        <v>16.058579144531642</v>
      </c>
      <c r="DC169" s="26">
        <f t="shared" si="533"/>
        <v>14.768681599592608</v>
      </c>
      <c r="DD169" s="26">
        <f t="shared" si="533"/>
        <v>14.525876934733635</v>
      </c>
      <c r="DE169" s="26">
        <f t="shared" si="533"/>
        <v>14.551029082182886</v>
      </c>
      <c r="DF169" s="26">
        <f t="shared" si="533"/>
        <v>15.100305325258784</v>
      </c>
      <c r="DG169" s="26">
        <f t="shared" si="533"/>
        <v>14.772298819165169</v>
      </c>
      <c r="DH169" s="26">
        <f t="shared" si="533"/>
        <v>13.677487791475134</v>
      </c>
      <c r="DI169" s="26">
        <f t="shared" si="533"/>
        <v>13.533375428191897</v>
      </c>
      <c r="DJ169" s="26">
        <f t="shared" si="533"/>
        <v>13.254092505905195</v>
      </c>
      <c r="DK169" s="26">
        <f t="shared" si="533"/>
        <v>13.190020118281616</v>
      </c>
      <c r="DL169" s="26">
        <f t="shared" si="533"/>
        <v>13.37340274911613</v>
      </c>
      <c r="DM169" s="26">
        <f t="shared" si="533"/>
        <v>14.165436710155408</v>
      </c>
      <c r="DN169" s="26">
        <f t="shared" si="533"/>
        <v>14.468354044477284</v>
      </c>
      <c r="DO169" s="26">
        <f t="shared" si="533"/>
        <v>14.135500744104551</v>
      </c>
      <c r="DP169" s="26">
        <f t="shared" si="533"/>
        <v>14.112412581283298</v>
      </c>
      <c r="DQ169" s="26">
        <v>13.484192037238104</v>
      </c>
      <c r="DR169" s="26">
        <v>12.472274730361246</v>
      </c>
      <c r="DS169" s="26">
        <v>11.56758428212421</v>
      </c>
      <c r="DT169" s="26">
        <v>12.574460145927981</v>
      </c>
      <c r="DU169" s="26">
        <v>13.132892754460668</v>
      </c>
      <c r="DV169" s="26">
        <v>13.115616789445435</v>
      </c>
      <c r="DW169" s="26">
        <f t="shared" si="517"/>
        <v>13.837408898458502</v>
      </c>
      <c r="DX169" s="26">
        <f t="shared" si="517"/>
        <v>15.611348806991939</v>
      </c>
      <c r="DY169" s="26">
        <f t="shared" si="517"/>
        <v>16.300197147339112</v>
      </c>
      <c r="DZ169" s="26">
        <f t="shared" si="517"/>
        <v>16.013153678816096</v>
      </c>
      <c r="EA169" s="26">
        <f t="shared" si="517"/>
        <v>14.565996616803602</v>
      </c>
      <c r="EB169" s="26">
        <f t="shared" si="517"/>
        <v>11.530483142021625</v>
      </c>
      <c r="EC169" s="26">
        <f t="shared" si="517"/>
        <v>11.645526043620187</v>
      </c>
      <c r="ED169" s="26">
        <f t="shared" si="517"/>
        <v>10.682813675472227</v>
      </c>
      <c r="EE169" s="26">
        <f t="shared" si="517"/>
        <v>13.336230840212085</v>
      </c>
      <c r="EF169" s="26">
        <f t="shared" si="517"/>
        <v>10.767631593564493</v>
      </c>
      <c r="EG169" s="26">
        <f t="shared" si="517"/>
        <v>10.529651671422329</v>
      </c>
      <c r="EH169" s="26">
        <f t="shared" si="517"/>
        <v>17.455814001003457</v>
      </c>
      <c r="EI169" s="26">
        <f t="shared" si="517"/>
        <v>17.647761415276438</v>
      </c>
      <c r="EJ169" s="26">
        <f t="shared" si="517"/>
        <v>15.128013193924895</v>
      </c>
      <c r="EK169" s="26">
        <f t="shared" si="517"/>
        <v>16.707596357902872</v>
      </c>
      <c r="EL169" s="26">
        <f t="shared" si="517"/>
        <v>15.535257133676573</v>
      </c>
      <c r="EM169" s="26">
        <f t="shared" si="517"/>
        <v>14.31141622859831</v>
      </c>
      <c r="EN169" s="26">
        <f t="shared" si="517"/>
        <v>13.259168683175991</v>
      </c>
      <c r="EO169" s="26">
        <f t="shared" si="517"/>
        <v>13.697129288682794</v>
      </c>
      <c r="EP169" s="26">
        <f t="shared" si="517"/>
        <v>13.865094947029156</v>
      </c>
      <c r="EQ169" s="26">
        <f t="shared" si="517"/>
        <v>12.210186658250082</v>
      </c>
      <c r="ER169" s="27">
        <v>2.6050514795242066</v>
      </c>
      <c r="ES169" s="27">
        <v>1.1658346953021415</v>
      </c>
      <c r="ET169" s="27">
        <v>2.400814674002044</v>
      </c>
      <c r="EU169" s="27">
        <v>12.126941256009001</v>
      </c>
      <c r="EV169" s="27">
        <v>5.3298418479163647</v>
      </c>
      <c r="EW169" s="27">
        <v>2.1952485754242632</v>
      </c>
      <c r="EX169" s="27">
        <v>8.9139597709593001</v>
      </c>
      <c r="EY169" s="27">
        <v>2.2513893754767365</v>
      </c>
      <c r="EZ169" s="27">
        <v>3.0511618925929356</v>
      </c>
      <c r="FA169" s="27">
        <v>2.4982381020929032</v>
      </c>
      <c r="FB169" s="27">
        <v>4.6336806010473612</v>
      </c>
      <c r="FC169" s="27">
        <v>3.2966092142990977</v>
      </c>
      <c r="FD169" s="27">
        <v>4.1213217216463045</v>
      </c>
      <c r="FE169" s="27">
        <v>6.0418317026827353</v>
      </c>
      <c r="FF169" s="27">
        <v>6.8460272231658124</v>
      </c>
      <c r="FG169" s="27">
        <v>10.928953943548857</v>
      </c>
      <c r="FH169" s="27">
        <v>9.8993004964250311</v>
      </c>
      <c r="FI169" s="27">
        <v>2.7768055093361448</v>
      </c>
      <c r="FJ169" s="27">
        <v>3.7837173417330474</v>
      </c>
      <c r="FK169" s="27">
        <v>5.6183819732744853</v>
      </c>
      <c r="FL169" s="27">
        <v>2.9912787764745961</v>
      </c>
      <c r="FM169" s="27">
        <v>2.8194739230237578</v>
      </c>
      <c r="FN169" s="27">
        <v>3.0356153792605283</v>
      </c>
      <c r="FO169" s="27">
        <v>3.832152681176102</v>
      </c>
      <c r="FP169" s="27">
        <v>2.038366111900269</v>
      </c>
      <c r="FQ169" s="27">
        <v>0.89546154720207571</v>
      </c>
      <c r="FR169" s="27">
        <v>1.9553448608477231</v>
      </c>
      <c r="FS169" s="27">
        <v>5.5766610855092624</v>
      </c>
      <c r="FT169" s="27">
        <v>5.8606159286828996</v>
      </c>
      <c r="FU169" s="27">
        <v>8.0047311733826909</v>
      </c>
      <c r="FV169" s="27">
        <f t="shared" si="532"/>
        <v>4.2898471579015078</v>
      </c>
      <c r="FW169" s="27">
        <f t="shared" si="532"/>
        <v>3.6162714665925382</v>
      </c>
      <c r="FX169" s="27">
        <f t="shared" si="532"/>
        <v>3.8204639105805298</v>
      </c>
      <c r="FY169" s="27">
        <f t="shared" si="532"/>
        <v>6.7037537428090195</v>
      </c>
      <c r="FZ169" s="27">
        <f t="shared" si="532"/>
        <v>5.5478260116900824</v>
      </c>
      <c r="GA169" s="27">
        <f t="shared" si="532"/>
        <v>8.2223756138418125</v>
      </c>
      <c r="GB169" s="27">
        <f t="shared" si="532"/>
        <v>7.7309065161614381</v>
      </c>
      <c r="GC169" s="27">
        <f t="shared" si="532"/>
        <v>3.531279333954767</v>
      </c>
      <c r="GD169" s="27">
        <f t="shared" si="532"/>
        <v>4.7391932517223063</v>
      </c>
      <c r="GE169" s="27">
        <f t="shared" si="532"/>
        <v>3.8570405832789603</v>
      </c>
      <c r="GF169" s="27">
        <f t="shared" si="532"/>
        <v>4.5136571495172877</v>
      </c>
      <c r="GG169" s="27">
        <f t="shared" si="532"/>
        <v>5.9804599580274012</v>
      </c>
      <c r="GH169" s="27">
        <f t="shared" si="532"/>
        <v>4.2075012500432072</v>
      </c>
      <c r="GI169" s="27">
        <f t="shared" si="532"/>
        <v>4.342782891312746</v>
      </c>
      <c r="GJ169" s="27">
        <f t="shared" si="532"/>
        <v>8.1765000296807795</v>
      </c>
      <c r="GK169" s="27">
        <f t="shared" si="532"/>
        <v>10.425838654808667</v>
      </c>
      <c r="GL169" s="27">
        <f t="shared" si="532"/>
        <v>9.2277860776932084</v>
      </c>
      <c r="GM169" s="27">
        <f t="shared" si="532"/>
        <v>11.307961398668791</v>
      </c>
      <c r="GN169" s="27">
        <f t="shared" si="532"/>
        <v>3.0272637688983766</v>
      </c>
      <c r="GO169" s="27">
        <f t="shared" si="532"/>
        <v>7.8100293246604959</v>
      </c>
      <c r="GP169" s="27">
        <f t="shared" si="532"/>
        <v>7.9449483697535657</v>
      </c>
      <c r="GQ169" s="27">
        <f t="shared" si="532"/>
        <v>7.2203967630301449</v>
      </c>
      <c r="GR169" s="27">
        <f t="shared" si="532"/>
        <v>7.4611685126860845</v>
      </c>
      <c r="GS169" s="27">
        <f t="shared" si="532"/>
        <v>4.5272448421414611</v>
      </c>
      <c r="GT169" s="27">
        <f t="shared" si="532"/>
        <v>3.8734777515854852</v>
      </c>
      <c r="GU169" s="27">
        <f t="shared" si="532"/>
        <v>4.7582793762840145</v>
      </c>
      <c r="GV169" s="27">
        <f t="shared" si="532"/>
        <v>11.149446410262687</v>
      </c>
      <c r="GW169" s="27">
        <f t="shared" si="532"/>
        <v>8.8423787708931503</v>
      </c>
      <c r="GX169" s="27">
        <f t="shared" si="532"/>
        <v>7.4646671090014065</v>
      </c>
      <c r="GY169" s="27">
        <f t="shared" si="532"/>
        <v>10.292207467027426</v>
      </c>
      <c r="GZ169" s="27">
        <f t="shared" si="532"/>
        <v>2.4376866727611164</v>
      </c>
      <c r="HA169" s="27">
        <f t="shared" si="532"/>
        <v>5.2234384547560619</v>
      </c>
      <c r="HB169" s="27">
        <f t="shared" si="532"/>
        <v>8.002724196810286</v>
      </c>
      <c r="HC169" s="27">
        <f t="shared" si="532"/>
        <v>1.8775762327854726</v>
      </c>
      <c r="HD169" s="27">
        <f t="shared" si="532"/>
        <v>1.9783213529709724</v>
      </c>
      <c r="HE169" s="27">
        <f t="shared" si="532"/>
        <v>3.5317530820013925</v>
      </c>
      <c r="HF169" s="27">
        <f t="shared" si="532"/>
        <v>4.6345016828135392</v>
      </c>
      <c r="HG169" s="27">
        <f t="shared" si="532"/>
        <v>4.800597623021968</v>
      </c>
      <c r="HH169" s="27">
        <f t="shared" si="532"/>
        <v>4.6343514653314166</v>
      </c>
      <c r="HI169" s="27">
        <f t="shared" si="532"/>
        <v>5.5766610855092624</v>
      </c>
      <c r="HJ169" s="27">
        <f t="shared" si="532"/>
        <v>5.8606159286828996</v>
      </c>
      <c r="HK169" s="27">
        <f t="shared" si="532"/>
        <v>5.5356439609074846</v>
      </c>
      <c r="HL169" s="27">
        <f t="shared" si="532"/>
        <v>3.9232008646138903</v>
      </c>
      <c r="HM169" s="27">
        <f t="shared" si="532"/>
        <v>10.795868738104156</v>
      </c>
      <c r="HN169" s="27">
        <f t="shared" si="532"/>
        <v>3.13221808000629</v>
      </c>
      <c r="HO169" s="27">
        <f t="shared" si="532"/>
        <v>2.9683714214385368</v>
      </c>
      <c r="HP169" s="27">
        <f t="shared" si="532"/>
        <v>3.4398803693540532</v>
      </c>
      <c r="HQ169" s="27">
        <f t="shared" si="532"/>
        <v>3.1656104664239098</v>
      </c>
      <c r="HR169" s="27">
        <f t="shared" si="532"/>
        <v>2.3710579448319558</v>
      </c>
      <c r="HS169" s="27">
        <f t="shared" si="532"/>
        <v>2.9031394637334604</v>
      </c>
      <c r="HT169" s="27">
        <f t="shared" si="532"/>
        <v>2.7585552405357059</v>
      </c>
      <c r="HU169" s="27">
        <f t="shared" si="532"/>
        <v>2.281239138202964</v>
      </c>
      <c r="HV169" s="27">
        <f t="shared" si="532"/>
        <v>11.356770902919148</v>
      </c>
      <c r="HW169" s="27">
        <f t="shared" si="532"/>
        <v>13.466484260087087</v>
      </c>
      <c r="HX169" s="27">
        <f t="shared" si="532"/>
        <v>1.6564288659623903</v>
      </c>
      <c r="HY169" s="27">
        <f t="shared" si="532"/>
        <v>2.0697075564143468</v>
      </c>
      <c r="HZ169" s="27">
        <f t="shared" si="532"/>
        <v>1.9553448608477231</v>
      </c>
      <c r="IA169" s="27">
        <f t="shared" si="532"/>
        <v>2.1235197872576475</v>
      </c>
      <c r="IB169" s="27">
        <f t="shared" si="532"/>
        <v>2.2061145640521667</v>
      </c>
      <c r="IC169" s="27">
        <f t="shared" si="531"/>
        <v>4.7093046677319101</v>
      </c>
      <c r="ID169" s="27">
        <f t="shared" si="531"/>
        <v>2.038366111900269</v>
      </c>
      <c r="IE169" s="27">
        <f t="shared" si="531"/>
        <v>1.8761763586219797</v>
      </c>
      <c r="IF169" s="27">
        <f t="shared" si="531"/>
        <v>2.2852218898464152</v>
      </c>
      <c r="IG169" s="27">
        <f t="shared" si="531"/>
        <v>2.0722520572607133</v>
      </c>
      <c r="IH169" s="27">
        <f t="shared" si="531"/>
        <v>2.0636905653373199</v>
      </c>
      <c r="II169" s="27">
        <f t="shared" si="531"/>
        <v>0.89546154720207571</v>
      </c>
      <c r="IJ169" s="27">
        <f t="shared" si="531"/>
        <v>0.93962900897898971</v>
      </c>
      <c r="IK169" s="27">
        <f t="shared" si="531"/>
        <v>3.5710097813658117</v>
      </c>
      <c r="IL169" s="27">
        <f t="shared" si="531"/>
        <v>0.37988777003260044</v>
      </c>
      <c r="IM169" s="27">
        <f t="shared" si="531"/>
        <v>3.81426278798692</v>
      </c>
      <c r="IN169" s="27">
        <f t="shared" si="531"/>
        <v>3.2651736548706864</v>
      </c>
      <c r="IO169" s="27">
        <f t="shared" si="531"/>
        <v>7.9412590499788864</v>
      </c>
      <c r="IP169" s="27">
        <f t="shared" si="531"/>
        <v>1.8993772477035598</v>
      </c>
      <c r="IQ169" s="27">
        <f t="shared" si="531"/>
        <v>2.2602184217932071</v>
      </c>
      <c r="IR169" s="27">
        <f t="shared" si="531"/>
        <v>2.3938298871524002</v>
      </c>
      <c r="IS169" s="27">
        <f t="shared" si="531"/>
        <v>2.1197232411693112</v>
      </c>
      <c r="IT169" s="27">
        <f t="shared" si="523"/>
        <v>2.8811333730370294</v>
      </c>
      <c r="IU169" s="27">
        <f t="shared" si="523"/>
        <v>3.2880135760795257</v>
      </c>
      <c r="IV169" s="27">
        <f t="shared" si="523"/>
        <v>4.2238862429348654</v>
      </c>
      <c r="IW169" s="27">
        <f t="shared" si="523"/>
        <v>4.2993779540845827</v>
      </c>
      <c r="IX169" s="27">
        <f t="shared" si="523"/>
        <v>7.6071661819843843</v>
      </c>
      <c r="IY169" s="27">
        <f t="shared" si="523"/>
        <v>2.2751206044037704</v>
      </c>
      <c r="IZ169" s="27">
        <f t="shared" si="523"/>
        <v>1.5835396596458722</v>
      </c>
      <c r="JA169" s="27">
        <f t="shared" si="523"/>
        <v>2.3658638523886655</v>
      </c>
      <c r="JB169" s="27">
        <f t="shared" si="523"/>
        <v>4.6808724492066629</v>
      </c>
      <c r="JC169" s="27">
        <f t="shared" si="523"/>
        <v>2.1977672986973027</v>
      </c>
      <c r="JD169" s="27">
        <f t="shared" si="523"/>
        <v>1.5077526528031977</v>
      </c>
      <c r="JE169" s="27">
        <f t="shared" si="523"/>
        <v>1.9631890145350095</v>
      </c>
      <c r="JF169" s="27">
        <f t="shared" si="523"/>
        <v>1.6986060860452046</v>
      </c>
      <c r="JG169" s="27">
        <f t="shared" si="523"/>
        <v>4.192526039896042</v>
      </c>
      <c r="JH169" s="27">
        <f t="shared" si="523"/>
        <v>2.4005251149358782</v>
      </c>
      <c r="JI169" s="27">
        <f t="shared" si="523"/>
        <v>3.3732472783677308</v>
      </c>
      <c r="JJ169" s="27">
        <f t="shared" si="523"/>
        <v>2.0689453342577337</v>
      </c>
      <c r="JK169" s="27">
        <f t="shared" si="523"/>
        <v>3.0219801870136074</v>
      </c>
      <c r="JL169" s="27">
        <f t="shared" si="523"/>
        <v>1.9417734506673894</v>
      </c>
      <c r="JM169" s="27">
        <f t="shared" si="523"/>
        <v>3.4987836537442147</v>
      </c>
      <c r="JN169" s="27">
        <f t="shared" si="523"/>
        <v>2.018476593023649</v>
      </c>
      <c r="JO169" s="27">
        <f t="shared" si="523"/>
        <v>6.4802767106098829</v>
      </c>
      <c r="JP169" s="27">
        <f t="shared" si="523"/>
        <v>2.5450825328995648</v>
      </c>
      <c r="JQ169" s="27">
        <f t="shared" si="523"/>
        <v>3.1877311351051367</v>
      </c>
      <c r="JR169" s="27">
        <f t="shared" si="523"/>
        <v>2.5863374894279381</v>
      </c>
      <c r="JS169" s="27">
        <f t="shared" si="523"/>
        <v>4.2428271978173964</v>
      </c>
      <c r="JT169" s="27">
        <f t="shared" si="523"/>
        <v>3.1300004397902987</v>
      </c>
      <c r="JU169" s="27">
        <f t="shared" si="523"/>
        <v>1.9894440022112445</v>
      </c>
      <c r="JV169" s="27">
        <f t="shared" si="523"/>
        <v>2.6371574219954108</v>
      </c>
      <c r="JW169" s="27">
        <f t="shared" si="523"/>
        <v>2.6354565644529533</v>
      </c>
      <c r="JX169" s="27">
        <f t="shared" si="523"/>
        <v>4.2546983020578386</v>
      </c>
      <c r="JY169" s="27">
        <f t="shared" si="523"/>
        <v>2.339176866707581</v>
      </c>
      <c r="JZ169" s="27">
        <f t="shared" si="523"/>
        <v>3.1252489657614158</v>
      </c>
      <c r="KA169" s="27">
        <f t="shared" si="523"/>
        <v>3.3866499706831448</v>
      </c>
      <c r="KB169" s="27">
        <f t="shared" ref="JK169:LS170" si="536">KB154*KB$157</f>
        <v>3.0734614633497297</v>
      </c>
      <c r="KC169" s="27">
        <f t="shared" si="536"/>
        <v>3.7342577499440028</v>
      </c>
      <c r="KD169" s="27">
        <f t="shared" si="536"/>
        <v>5.6320332931641248</v>
      </c>
      <c r="KE169" s="27">
        <f t="shared" si="536"/>
        <v>3.6784799885386232</v>
      </c>
      <c r="KF169" s="27">
        <f t="shared" si="536"/>
        <v>7.4124952191371083</v>
      </c>
      <c r="KG169" s="27">
        <f t="shared" si="536"/>
        <v>4.7325269433242907</v>
      </c>
      <c r="KH169" s="27">
        <f t="shared" si="536"/>
        <v>6.8424178768741957</v>
      </c>
      <c r="KI169" s="27">
        <f t="shared" si="536"/>
        <v>5.6394969722388861</v>
      </c>
      <c r="KJ169" s="27">
        <f t="shared" si="536"/>
        <v>5.3099194887391334</v>
      </c>
      <c r="KK169" s="27">
        <f t="shared" si="536"/>
        <v>3.2521146297690691</v>
      </c>
      <c r="KL169" s="27">
        <f t="shared" si="536"/>
        <v>5.2991237289965056</v>
      </c>
      <c r="KM169" s="238">
        <f t="shared" si="536"/>
        <v>4.6024865272314761</v>
      </c>
      <c r="KN169" s="238">
        <f t="shared" si="536"/>
        <v>2.5470170846208902</v>
      </c>
      <c r="KO169" s="239">
        <f t="shared" si="536"/>
        <v>20.512805374228616</v>
      </c>
      <c r="KP169" s="239">
        <f t="shared" si="536"/>
        <v>11.860644911479666</v>
      </c>
      <c r="KQ169" s="239">
        <f t="shared" si="536"/>
        <v>11.789387680817022</v>
      </c>
      <c r="KR169" s="239">
        <f t="shared" si="536"/>
        <v>11.520317953099179</v>
      </c>
      <c r="KS169" s="239">
        <f t="shared" si="536"/>
        <v>11.227904021994956</v>
      </c>
      <c r="KT169" s="239">
        <f t="shared" si="536"/>
        <v>11.160264650415195</v>
      </c>
      <c r="KU169" s="239">
        <f t="shared" si="536"/>
        <v>13.173052468816772</v>
      </c>
      <c r="KV169" s="239">
        <f t="shared" si="536"/>
        <v>12.258613345154748</v>
      </c>
      <c r="KW169" s="239">
        <f t="shared" si="536"/>
        <v>12.958118922364365</v>
      </c>
      <c r="KX169" s="239">
        <f t="shared" si="536"/>
        <v>13.183927309694448</v>
      </c>
      <c r="KY169" s="239">
        <f t="shared" si="536"/>
        <v>13.451060282901334</v>
      </c>
      <c r="KZ169" s="239">
        <f t="shared" si="536"/>
        <v>13.480820250574025</v>
      </c>
      <c r="LA169" s="239">
        <f t="shared" si="536"/>
        <v>12.428989508777329</v>
      </c>
      <c r="LB169" s="239">
        <f t="shared" si="536"/>
        <v>13.214801972934731</v>
      </c>
      <c r="LC169" s="239">
        <f t="shared" si="536"/>
        <v>12.636564850438537</v>
      </c>
      <c r="LD169" s="239">
        <f t="shared" si="536"/>
        <v>13.201486889263956</v>
      </c>
      <c r="LE169" s="239">
        <f t="shared" si="536"/>
        <v>11.324558813271555</v>
      </c>
      <c r="LF169" s="239">
        <f t="shared" si="536"/>
        <v>12.760580778908471</v>
      </c>
      <c r="LG169" s="239">
        <f t="shared" si="536"/>
        <v>11.764859982543076</v>
      </c>
      <c r="LH169" s="239">
        <f t="shared" si="536"/>
        <v>13.023110170102878</v>
      </c>
      <c r="LI169" s="239">
        <f t="shared" si="536"/>
        <v>16.484301911581994</v>
      </c>
      <c r="LJ169" s="239">
        <f t="shared" si="536"/>
        <v>18.374595047496641</v>
      </c>
      <c r="LK169" s="239">
        <f t="shared" si="536"/>
        <v>15.680944490268169</v>
      </c>
      <c r="LL169" s="239">
        <f t="shared" si="536"/>
        <v>18.458146654049134</v>
      </c>
      <c r="LM169" s="240">
        <f t="shared" si="536"/>
        <v>9.3006811040861219</v>
      </c>
      <c r="LN169" s="240">
        <f t="shared" si="536"/>
        <v>11.170618163035471</v>
      </c>
      <c r="LO169" s="240">
        <f t="shared" si="536"/>
        <v>5.5966556480962755</v>
      </c>
      <c r="LP169" s="240">
        <f t="shared" si="536"/>
        <v>6.3237713362417312</v>
      </c>
      <c r="LQ169" s="240">
        <f t="shared" si="536"/>
        <v>4.5438934953053813</v>
      </c>
      <c r="LR169" s="240">
        <f t="shared" si="536"/>
        <v>5.1483456574961028</v>
      </c>
      <c r="LS169" s="240">
        <f t="shared" si="536"/>
        <v>3.8690387704267541</v>
      </c>
      <c r="LT169" s="127">
        <f t="shared" si="527"/>
        <v>4.0601506090327151</v>
      </c>
      <c r="LU169" s="127">
        <f t="shared" si="527"/>
        <v>2.5001904666079113</v>
      </c>
      <c r="LV169" s="127">
        <f t="shared" si="527"/>
        <v>2.5323865959905221</v>
      </c>
      <c r="LW169" s="127">
        <f t="shared" si="527"/>
        <v>2.9694023361322803</v>
      </c>
      <c r="LX169" s="127">
        <f t="shared" si="527"/>
        <v>2.1681296092235796</v>
      </c>
      <c r="LY169" s="127">
        <f t="shared" si="527"/>
        <v>2.2787207907255564</v>
      </c>
      <c r="LZ169" s="127">
        <f t="shared" si="527"/>
        <v>5.084164006243558</v>
      </c>
      <c r="MA169" s="127">
        <f t="shared" si="527"/>
        <v>4.9732439864386437</v>
      </c>
      <c r="MB169" s="127">
        <f t="shared" si="527"/>
        <v>3.2934322275424259</v>
      </c>
      <c r="MC169" s="127">
        <f t="shared" si="527"/>
        <v>2.2647667342989943</v>
      </c>
      <c r="MD169" s="127">
        <f t="shared" si="527"/>
        <v>1.0942748661241479</v>
      </c>
      <c r="ME169" s="127">
        <f t="shared" si="527"/>
        <v>1.5912033680679278</v>
      </c>
      <c r="MF169" s="127">
        <f t="shared" ref="MF169:NE169" si="537">MF154*MF$157</f>
        <v>1.5577303838405654</v>
      </c>
      <c r="MG169" s="127">
        <f t="shared" si="537"/>
        <v>1.7823059450836687</v>
      </c>
      <c r="MH169" s="127">
        <f t="shared" si="537"/>
        <v>3.0794336870116692</v>
      </c>
      <c r="MI169" s="127">
        <f t="shared" si="537"/>
        <v>5.7774396246744892</v>
      </c>
      <c r="MJ169" s="127">
        <f t="shared" si="537"/>
        <v>5.0655936661507415</v>
      </c>
      <c r="MK169" s="127">
        <f t="shared" si="537"/>
        <v>5.3073413489630301</v>
      </c>
      <c r="ML169" s="127">
        <f t="shared" si="537"/>
        <v>9.460220744421914</v>
      </c>
      <c r="MM169" s="127">
        <f t="shared" si="537"/>
        <v>9.2389746029568407</v>
      </c>
      <c r="MN169" s="127">
        <f t="shared" si="537"/>
        <v>4.0932200828397107</v>
      </c>
      <c r="MO169" s="127">
        <f t="shared" si="537"/>
        <v>5.0863923657704673</v>
      </c>
      <c r="MP169" s="127">
        <f t="shared" si="537"/>
        <v>2.7654983988407063</v>
      </c>
      <c r="MQ169" s="127">
        <f t="shared" si="537"/>
        <v>2.6425548515488448</v>
      </c>
      <c r="MR169" s="127">
        <f t="shared" si="537"/>
        <v>7.2687596399207255</v>
      </c>
      <c r="MS169" s="127">
        <f t="shared" si="537"/>
        <v>9.0469043372226778</v>
      </c>
      <c r="MT169" s="127">
        <f t="shared" si="537"/>
        <v>10.13477166080378</v>
      </c>
      <c r="MU169" s="127">
        <f t="shared" si="537"/>
        <v>10.166160737986841</v>
      </c>
      <c r="MV169" s="127">
        <f t="shared" si="537"/>
        <v>9.4650095348615473</v>
      </c>
      <c r="MW169" s="127">
        <f t="shared" si="537"/>
        <v>10.240523205141521</v>
      </c>
      <c r="MX169" s="127">
        <f t="shared" si="537"/>
        <v>9.9762615431560917</v>
      </c>
      <c r="MY169" s="127">
        <f t="shared" si="537"/>
        <v>10.436277906493009</v>
      </c>
      <c r="MZ169" s="127">
        <f t="shared" si="537"/>
        <v>9.8492352892747288</v>
      </c>
      <c r="NA169" s="127">
        <f t="shared" si="537"/>
        <v>3.256280771235486</v>
      </c>
      <c r="NB169" s="127">
        <f t="shared" si="537"/>
        <v>3.2901626472757131</v>
      </c>
      <c r="NC169" s="127">
        <f t="shared" si="537"/>
        <v>2.0904822922178861</v>
      </c>
      <c r="ND169" s="127">
        <f t="shared" si="537"/>
        <v>3.4616215643928032</v>
      </c>
      <c r="NE169" s="127">
        <f t="shared" si="537"/>
        <v>3.6286379808333593</v>
      </c>
    </row>
    <row r="170" spans="1:369" s="38" customFormat="1">
      <c r="A170" s="24" t="s">
        <v>220</v>
      </c>
      <c r="B170" s="24">
        <f t="shared" si="535"/>
        <v>5.8738095995106793E-2</v>
      </c>
      <c r="C170" s="24">
        <f t="shared" si="535"/>
        <v>5.6498255645864498E-2</v>
      </c>
      <c r="D170" s="24">
        <f t="shared" si="535"/>
        <v>4.3980922299953713E-2</v>
      </c>
      <c r="E170" s="24">
        <f t="shared" si="535"/>
        <v>4.2303123065278177E-2</v>
      </c>
      <c r="F170" s="24">
        <f t="shared" si="535"/>
        <v>3.7114491979134911E-2</v>
      </c>
      <c r="G170" s="24">
        <f t="shared" si="535"/>
        <v>3.9353017133054766E-2</v>
      </c>
      <c r="H170" s="24">
        <f t="shared" si="535"/>
        <v>3.9194724180382945E-2</v>
      </c>
      <c r="I170" s="24">
        <f t="shared" si="535"/>
        <v>4.4318838618571034E-2</v>
      </c>
      <c r="J170" s="24">
        <f t="shared" si="535"/>
        <v>4.5517528400821107E-2</v>
      </c>
      <c r="K170" s="24">
        <f t="shared" si="535"/>
        <v>4.1434201866213147E-2</v>
      </c>
      <c r="L170" s="24">
        <f t="shared" si="535"/>
        <v>4.3206386941106685E-2</v>
      </c>
      <c r="M170" s="24">
        <f t="shared" si="535"/>
        <v>5.5075931009216927E-2</v>
      </c>
      <c r="N170" s="24">
        <f t="shared" si="535"/>
        <v>5.6411948494798983E-2</v>
      </c>
      <c r="O170" s="24">
        <f t="shared" si="535"/>
        <v>3.8086718218454475E-2</v>
      </c>
      <c r="P170" s="24">
        <f t="shared" si="535"/>
        <v>3.9735420301311913E-2</v>
      </c>
      <c r="Q170" s="24">
        <f t="shared" si="535"/>
        <v>5.9566600353166216E-2</v>
      </c>
      <c r="R170" s="24">
        <f t="shared" si="535"/>
        <v>6.9190948805791436E-2</v>
      </c>
      <c r="S170" s="24">
        <f t="shared" si="535"/>
        <v>6.6291531021442474E-2</v>
      </c>
      <c r="T170" s="24">
        <f t="shared" si="535"/>
        <v>6.934011092108093E-2</v>
      </c>
      <c r="U170" s="24">
        <f t="shared" si="535"/>
        <v>4.884456941992326E-2</v>
      </c>
      <c r="V170" s="24">
        <f t="shared" si="535"/>
        <v>4.4562011568921103E-2</v>
      </c>
      <c r="W170" s="24">
        <f t="shared" si="535"/>
        <v>4.7005674724645612E-2</v>
      </c>
      <c r="X170" s="24">
        <f t="shared" si="535"/>
        <v>5.3736761415574201E-2</v>
      </c>
      <c r="Y170" s="24">
        <f t="shared" si="535"/>
        <v>5.0066886370844242E-2</v>
      </c>
      <c r="Z170" s="24">
        <f t="shared" si="535"/>
        <v>4.3153005259660045E-2</v>
      </c>
      <c r="AA170" s="24">
        <f t="shared" si="535"/>
        <v>4.3948660533388965E-2</v>
      </c>
      <c r="AB170" s="24">
        <f t="shared" si="535"/>
        <v>3.9907525958696677E-2</v>
      </c>
      <c r="AC170" s="24">
        <f t="shared" si="535"/>
        <v>4.4452066530648753E-2</v>
      </c>
      <c r="AD170" s="24">
        <f t="shared" si="535"/>
        <v>4.5255559456241996E-2</v>
      </c>
      <c r="AE170" s="24">
        <f t="shared" si="535"/>
        <v>4.1794252748735883E-2</v>
      </c>
      <c r="AF170" s="24">
        <f t="shared" si="535"/>
        <v>3.6451500546942517E-2</v>
      </c>
      <c r="AG170" s="24">
        <f t="shared" si="535"/>
        <v>4.2361908693620158E-2</v>
      </c>
      <c r="AH170" s="24">
        <f t="shared" si="535"/>
        <v>3.89706950980062E-2</v>
      </c>
      <c r="AI170" s="24">
        <f t="shared" si="535"/>
        <v>0</v>
      </c>
      <c r="AJ170" s="24">
        <f t="shared" si="535"/>
        <v>5.1608721154431839E-2</v>
      </c>
      <c r="AK170" s="24">
        <f t="shared" si="535"/>
        <v>5.240056351619124E-2</v>
      </c>
      <c r="AL170" s="24">
        <f t="shared" si="535"/>
        <v>5.076989726339836E-2</v>
      </c>
      <c r="AM170" s="24">
        <f t="shared" si="535"/>
        <v>5.5110714115487278E-2</v>
      </c>
      <c r="AN170" s="24">
        <f t="shared" si="535"/>
        <v>8.0642022514783654E-2</v>
      </c>
      <c r="AO170" s="24">
        <f t="shared" si="535"/>
        <v>6.3593474404047348E-2</v>
      </c>
      <c r="AP170" s="24">
        <f t="shared" si="535"/>
        <v>6.8972194628132116E-2</v>
      </c>
      <c r="AQ170" s="24">
        <f t="shared" si="535"/>
        <v>5.0206324010335757E-2</v>
      </c>
      <c r="AR170" s="24">
        <f t="shared" si="535"/>
        <v>4.8047929632476533E-2</v>
      </c>
      <c r="AS170" s="24">
        <f t="shared" si="535"/>
        <v>4.3243064983899203E-2</v>
      </c>
      <c r="AT170" s="24">
        <f t="shared" si="535"/>
        <v>3.6396924710128828E-2</v>
      </c>
      <c r="AU170" s="24">
        <f t="shared" si="535"/>
        <v>3.5229474859329667E-2</v>
      </c>
      <c r="AV170" s="24">
        <f t="shared" si="535"/>
        <v>6.9260425731650047E-2</v>
      </c>
      <c r="AW170" s="24">
        <f t="shared" si="535"/>
        <v>5.6765356511882172E-2</v>
      </c>
      <c r="AX170" s="83">
        <f t="shared" si="535"/>
        <v>0</v>
      </c>
      <c r="AY170" s="83">
        <f t="shared" si="535"/>
        <v>0</v>
      </c>
      <c r="AZ170" s="83">
        <f t="shared" si="535"/>
        <v>0</v>
      </c>
      <c r="BA170" s="83">
        <f t="shared" si="535"/>
        <v>0</v>
      </c>
      <c r="BB170" s="83">
        <f t="shared" si="535"/>
        <v>0</v>
      </c>
      <c r="BC170" s="83">
        <f t="shared" si="535"/>
        <v>0</v>
      </c>
      <c r="BD170" s="83">
        <f t="shared" si="535"/>
        <v>0</v>
      </c>
      <c r="BE170" s="83">
        <f t="shared" si="535"/>
        <v>0</v>
      </c>
      <c r="BF170" s="83">
        <f t="shared" si="535"/>
        <v>0</v>
      </c>
      <c r="BG170" s="83">
        <f t="shared" si="535"/>
        <v>0</v>
      </c>
      <c r="BH170" s="83">
        <f t="shared" si="535"/>
        <v>0</v>
      </c>
      <c r="BI170" s="83">
        <f t="shared" si="535"/>
        <v>0</v>
      </c>
      <c r="BJ170" s="83">
        <f t="shared" si="535"/>
        <v>0</v>
      </c>
      <c r="BK170" s="83">
        <f t="shared" si="535"/>
        <v>0</v>
      </c>
      <c r="BL170" s="83">
        <f t="shared" si="535"/>
        <v>0</v>
      </c>
      <c r="BM170" s="83">
        <f t="shared" si="535"/>
        <v>0</v>
      </c>
      <c r="BN170" s="83">
        <f t="shared" si="533"/>
        <v>0</v>
      </c>
      <c r="BO170" s="83">
        <f t="shared" si="533"/>
        <v>0</v>
      </c>
      <c r="BP170" s="83">
        <f t="shared" si="533"/>
        <v>0</v>
      </c>
      <c r="BQ170" s="83">
        <f t="shared" si="533"/>
        <v>0</v>
      </c>
      <c r="BR170" s="83">
        <f t="shared" si="533"/>
        <v>0</v>
      </c>
      <c r="BS170" s="83">
        <f t="shared" si="533"/>
        <v>0</v>
      </c>
      <c r="BT170" s="83">
        <f t="shared" si="533"/>
        <v>0</v>
      </c>
      <c r="BU170" s="83">
        <f t="shared" si="533"/>
        <v>0</v>
      </c>
      <c r="BV170" s="83">
        <f t="shared" si="533"/>
        <v>0</v>
      </c>
      <c r="BW170" s="83">
        <f t="shared" si="533"/>
        <v>0</v>
      </c>
      <c r="BX170" s="83">
        <f t="shared" si="533"/>
        <v>0</v>
      </c>
      <c r="BY170" s="83">
        <f t="shared" si="533"/>
        <v>0</v>
      </c>
      <c r="BZ170" s="83">
        <f t="shared" si="533"/>
        <v>0</v>
      </c>
      <c r="CA170" s="83">
        <f t="shared" si="533"/>
        <v>0</v>
      </c>
      <c r="CB170" s="83">
        <f t="shared" si="533"/>
        <v>0</v>
      </c>
      <c r="CC170" s="83">
        <f t="shared" si="533"/>
        <v>0</v>
      </c>
      <c r="CD170" s="83">
        <f t="shared" si="533"/>
        <v>0</v>
      </c>
      <c r="CE170" s="83">
        <f t="shared" si="533"/>
        <v>0</v>
      </c>
      <c r="CF170" s="83">
        <f t="shared" si="529"/>
        <v>0</v>
      </c>
      <c r="CG170" s="83">
        <f t="shared" si="529"/>
        <v>4.6478028316226348E-2</v>
      </c>
      <c r="CH170" s="83">
        <f t="shared" si="529"/>
        <v>0</v>
      </c>
      <c r="CI170" s="83">
        <f t="shared" si="529"/>
        <v>4.9422596887238573E-2</v>
      </c>
      <c r="CJ170" s="83">
        <f t="shared" si="529"/>
        <v>2.4788291726238362E-2</v>
      </c>
      <c r="CK170" s="83">
        <f t="shared" si="529"/>
        <v>0</v>
      </c>
      <c r="CL170" s="83">
        <f t="shared" si="529"/>
        <v>3.706723467561826E-2</v>
      </c>
      <c r="CM170" s="83">
        <f t="shared" si="529"/>
        <v>3.6898999877237902E-2</v>
      </c>
      <c r="CN170" s="83">
        <f t="shared" si="529"/>
        <v>0</v>
      </c>
      <c r="CO170" s="83">
        <f t="shared" si="529"/>
        <v>0</v>
      </c>
      <c r="CP170" s="83">
        <f t="shared" si="529"/>
        <v>3.1563370842808872E-2</v>
      </c>
      <c r="CQ170" s="83">
        <f t="shared" si="529"/>
        <v>3.1071425590657769E-2</v>
      </c>
      <c r="CR170" s="24">
        <f t="shared" si="529"/>
        <v>0</v>
      </c>
      <c r="CS170" s="24">
        <f t="shared" si="529"/>
        <v>0</v>
      </c>
      <c r="CT170" s="24">
        <f t="shared" si="529"/>
        <v>0</v>
      </c>
      <c r="CU170" s="24">
        <f t="shared" si="529"/>
        <v>0</v>
      </c>
      <c r="CV170" s="24">
        <f t="shared" si="529"/>
        <v>0</v>
      </c>
      <c r="CW170" s="24">
        <f t="shared" si="529"/>
        <v>0</v>
      </c>
      <c r="CX170" s="24">
        <f t="shared" si="529"/>
        <v>0</v>
      </c>
      <c r="CY170" s="24">
        <f t="shared" si="529"/>
        <v>0</v>
      </c>
      <c r="CZ170" s="24">
        <f t="shared" si="529"/>
        <v>0</v>
      </c>
      <c r="DA170" s="24">
        <f t="shared" si="529"/>
        <v>0</v>
      </c>
      <c r="DB170" s="24">
        <f t="shared" si="529"/>
        <v>0</v>
      </c>
      <c r="DC170" s="26">
        <f t="shared" si="533"/>
        <v>0.10999656465367406</v>
      </c>
      <c r="DD170" s="26">
        <f t="shared" si="533"/>
        <v>0.17010760055475208</v>
      </c>
      <c r="DE170" s="26">
        <f t="shared" si="533"/>
        <v>0.13715163193718183</v>
      </c>
      <c r="DF170" s="26">
        <f t="shared" si="533"/>
        <v>9.6887418429635483E-2</v>
      </c>
      <c r="DG170" s="26">
        <f t="shared" si="533"/>
        <v>8.4292297174432901E-2</v>
      </c>
      <c r="DH170" s="26">
        <f t="shared" si="533"/>
        <v>9.187559893134585E-2</v>
      </c>
      <c r="DI170" s="26">
        <f t="shared" si="533"/>
        <v>9.1272722081107219E-2</v>
      </c>
      <c r="DJ170" s="26">
        <f t="shared" si="533"/>
        <v>8.7039963536643325E-2</v>
      </c>
      <c r="DK170" s="26">
        <f t="shared" si="533"/>
        <v>8.8557291493433415E-2</v>
      </c>
      <c r="DL170" s="26">
        <f t="shared" si="533"/>
        <v>0.10171814853299417</v>
      </c>
      <c r="DM170" s="26">
        <f t="shared" si="533"/>
        <v>0.14068053800955585</v>
      </c>
      <c r="DN170" s="26">
        <f t="shared" si="533"/>
        <v>0.15417369889814614</v>
      </c>
      <c r="DO170" s="26">
        <f t="shared" si="533"/>
        <v>0.10922371175744576</v>
      </c>
      <c r="DP170" s="26">
        <f t="shared" si="533"/>
        <v>0.11249020087290516</v>
      </c>
      <c r="DQ170" s="26">
        <v>9.2386983933225114E-2</v>
      </c>
      <c r="DR170" s="26">
        <v>7.2821761321671785E-2</v>
      </c>
      <c r="DS170" s="26">
        <v>8.6707937738153038E-2</v>
      </c>
      <c r="DT170" s="26">
        <v>7.0009802420839443E-2</v>
      </c>
      <c r="DU170" s="26">
        <v>7.2377529994475082E-2</v>
      </c>
      <c r="DV170" s="26">
        <v>6.9643861251940498E-2</v>
      </c>
      <c r="DW170" s="26">
        <f t="shared" si="517"/>
        <v>0</v>
      </c>
      <c r="DX170" s="26">
        <f t="shared" si="517"/>
        <v>0</v>
      </c>
      <c r="DY170" s="26">
        <f t="shared" si="517"/>
        <v>0</v>
      </c>
      <c r="DZ170" s="26">
        <f t="shared" si="517"/>
        <v>0</v>
      </c>
      <c r="EA170" s="26">
        <f t="shared" si="517"/>
        <v>0</v>
      </c>
      <c r="EB170" s="26">
        <f t="shared" si="517"/>
        <v>7.423217628356639E-2</v>
      </c>
      <c r="EC170" s="26">
        <f t="shared" si="517"/>
        <v>0.14981852002075385</v>
      </c>
      <c r="ED170" s="26">
        <f t="shared" si="517"/>
        <v>0.11062470972391049</v>
      </c>
      <c r="EE170" s="26">
        <f t="shared" si="517"/>
        <v>4.1674889274675907E-2</v>
      </c>
      <c r="EF170" s="26">
        <f t="shared" si="517"/>
        <v>0.11334613329552971</v>
      </c>
      <c r="EG170" s="26">
        <f t="shared" si="517"/>
        <v>0.14858921120494362</v>
      </c>
      <c r="EH170" s="26">
        <f t="shared" si="517"/>
        <v>3.4490136978098412E-2</v>
      </c>
      <c r="EI170" s="26">
        <f t="shared" si="517"/>
        <v>3.4105015078159426E-2</v>
      </c>
      <c r="EJ170" s="26">
        <f t="shared" si="517"/>
        <v>5.0823021431939688E-2</v>
      </c>
      <c r="EK170" s="26">
        <f t="shared" si="517"/>
        <v>3.1860581089233515E-2</v>
      </c>
      <c r="EL170" s="26">
        <f t="shared" si="517"/>
        <v>3.6004897294907696E-2</v>
      </c>
      <c r="EM170" s="26">
        <f t="shared" si="517"/>
        <v>0</v>
      </c>
      <c r="EN170" s="26">
        <f t="shared" si="517"/>
        <v>0</v>
      </c>
      <c r="EO170" s="26">
        <f t="shared" si="517"/>
        <v>0</v>
      </c>
      <c r="EP170" s="26">
        <f t="shared" si="517"/>
        <v>0</v>
      </c>
      <c r="EQ170" s="26">
        <f t="shared" si="517"/>
        <v>0</v>
      </c>
      <c r="ER170" s="27">
        <v>0</v>
      </c>
      <c r="ES170" s="27">
        <v>0</v>
      </c>
      <c r="ET170" s="27">
        <v>0</v>
      </c>
      <c r="EU170" s="27">
        <v>0</v>
      </c>
      <c r="EV170" s="27">
        <v>0</v>
      </c>
      <c r="EW170" s="27">
        <v>0</v>
      </c>
      <c r="EX170" s="27">
        <v>0</v>
      </c>
      <c r="EY170" s="27">
        <v>0</v>
      </c>
      <c r="EZ170" s="27">
        <v>0</v>
      </c>
      <c r="FA170" s="27">
        <v>0</v>
      </c>
      <c r="FB170" s="27">
        <v>0</v>
      </c>
      <c r="FC170" s="27">
        <v>0</v>
      </c>
      <c r="FD170" s="27">
        <v>0</v>
      </c>
      <c r="FE170" s="27">
        <v>0</v>
      </c>
      <c r="FF170" s="27">
        <v>0</v>
      </c>
      <c r="FG170" s="27">
        <v>0</v>
      </c>
      <c r="FH170" s="27">
        <v>0</v>
      </c>
      <c r="FI170" s="27">
        <v>0</v>
      </c>
      <c r="FJ170" s="27">
        <v>0</v>
      </c>
      <c r="FK170" s="27">
        <v>0</v>
      </c>
      <c r="FL170" s="27">
        <v>0</v>
      </c>
      <c r="FM170" s="27">
        <v>0</v>
      </c>
      <c r="FN170" s="27">
        <v>0</v>
      </c>
      <c r="FO170" s="27">
        <v>0</v>
      </c>
      <c r="FP170" s="27">
        <v>0</v>
      </c>
      <c r="FQ170" s="27">
        <v>0</v>
      </c>
      <c r="FR170" s="27">
        <v>0</v>
      </c>
      <c r="FS170" s="27">
        <v>0</v>
      </c>
      <c r="FT170" s="27">
        <v>0</v>
      </c>
      <c r="FU170" s="27">
        <v>0</v>
      </c>
      <c r="FV170" s="27">
        <f t="shared" si="532"/>
        <v>0</v>
      </c>
      <c r="FW170" s="27">
        <f t="shared" si="532"/>
        <v>0</v>
      </c>
      <c r="FX170" s="27">
        <f t="shared" si="532"/>
        <v>0</v>
      </c>
      <c r="FY170" s="27">
        <f t="shared" si="532"/>
        <v>0</v>
      </c>
      <c r="FZ170" s="27">
        <f t="shared" si="532"/>
        <v>0</v>
      </c>
      <c r="GA170" s="27">
        <f t="shared" si="532"/>
        <v>0</v>
      </c>
      <c r="GB170" s="27">
        <f t="shared" si="532"/>
        <v>0</v>
      </c>
      <c r="GC170" s="27">
        <f t="shared" si="532"/>
        <v>0</v>
      </c>
      <c r="GD170" s="27">
        <f t="shared" si="532"/>
        <v>0</v>
      </c>
      <c r="GE170" s="27">
        <f t="shared" si="532"/>
        <v>0</v>
      </c>
      <c r="GF170" s="27">
        <f t="shared" si="532"/>
        <v>0</v>
      </c>
      <c r="GG170" s="27">
        <f t="shared" si="532"/>
        <v>0</v>
      </c>
      <c r="GH170" s="27">
        <f t="shared" si="532"/>
        <v>0</v>
      </c>
      <c r="GI170" s="27">
        <f t="shared" si="532"/>
        <v>0</v>
      </c>
      <c r="GJ170" s="27">
        <f t="shared" si="532"/>
        <v>0</v>
      </c>
      <c r="GK170" s="27">
        <f t="shared" si="532"/>
        <v>0</v>
      </c>
      <c r="GL170" s="27">
        <f t="shared" si="532"/>
        <v>0</v>
      </c>
      <c r="GM170" s="27">
        <f t="shared" si="532"/>
        <v>0</v>
      </c>
      <c r="GN170" s="27">
        <f t="shared" si="532"/>
        <v>0</v>
      </c>
      <c r="GO170" s="27">
        <f t="shared" si="532"/>
        <v>0</v>
      </c>
      <c r="GP170" s="27">
        <f t="shared" si="532"/>
        <v>0</v>
      </c>
      <c r="GQ170" s="27">
        <f t="shared" si="532"/>
        <v>0</v>
      </c>
      <c r="GR170" s="27">
        <f t="shared" si="532"/>
        <v>0</v>
      </c>
      <c r="GS170" s="27">
        <f t="shared" si="532"/>
        <v>0</v>
      </c>
      <c r="GT170" s="27">
        <f t="shared" si="532"/>
        <v>0</v>
      </c>
      <c r="GU170" s="27">
        <f t="shared" si="532"/>
        <v>0</v>
      </c>
      <c r="GV170" s="27">
        <f t="shared" si="532"/>
        <v>0</v>
      </c>
      <c r="GW170" s="27">
        <f t="shared" si="532"/>
        <v>0</v>
      </c>
      <c r="GX170" s="27">
        <f t="shared" si="532"/>
        <v>0</v>
      </c>
      <c r="GY170" s="27">
        <f t="shared" si="532"/>
        <v>0</v>
      </c>
      <c r="GZ170" s="27">
        <f t="shared" si="532"/>
        <v>0</v>
      </c>
      <c r="HA170" s="27">
        <f t="shared" si="532"/>
        <v>0</v>
      </c>
      <c r="HB170" s="27">
        <f t="shared" si="532"/>
        <v>0</v>
      </c>
      <c r="HC170" s="27">
        <f t="shared" si="532"/>
        <v>0</v>
      </c>
      <c r="HD170" s="27">
        <f t="shared" si="532"/>
        <v>0</v>
      </c>
      <c r="HE170" s="27">
        <f t="shared" si="532"/>
        <v>0</v>
      </c>
      <c r="HF170" s="27">
        <f t="shared" si="532"/>
        <v>0</v>
      </c>
      <c r="HG170" s="27">
        <f t="shared" si="532"/>
        <v>0</v>
      </c>
      <c r="HH170" s="27">
        <f t="shared" si="532"/>
        <v>0</v>
      </c>
      <c r="HI170" s="27">
        <f t="shared" si="532"/>
        <v>0</v>
      </c>
      <c r="HJ170" s="27">
        <f t="shared" si="532"/>
        <v>0</v>
      </c>
      <c r="HK170" s="27">
        <f t="shared" si="532"/>
        <v>0</v>
      </c>
      <c r="HL170" s="27">
        <f t="shared" si="532"/>
        <v>0</v>
      </c>
      <c r="HM170" s="27">
        <f t="shared" si="532"/>
        <v>0</v>
      </c>
      <c r="HN170" s="27">
        <f t="shared" si="532"/>
        <v>0</v>
      </c>
      <c r="HO170" s="27">
        <f t="shared" si="532"/>
        <v>0</v>
      </c>
      <c r="HP170" s="27">
        <f t="shared" si="532"/>
        <v>0</v>
      </c>
      <c r="HQ170" s="27">
        <f t="shared" si="532"/>
        <v>0</v>
      </c>
      <c r="HR170" s="27">
        <f t="shared" si="532"/>
        <v>0</v>
      </c>
      <c r="HS170" s="27">
        <f t="shared" si="532"/>
        <v>0</v>
      </c>
      <c r="HT170" s="27">
        <f t="shared" si="532"/>
        <v>0</v>
      </c>
      <c r="HU170" s="27">
        <f t="shared" si="532"/>
        <v>0</v>
      </c>
      <c r="HV170" s="27">
        <f t="shared" si="532"/>
        <v>0</v>
      </c>
      <c r="HW170" s="27">
        <f t="shared" si="532"/>
        <v>0</v>
      </c>
      <c r="HX170" s="27">
        <f t="shared" si="532"/>
        <v>0</v>
      </c>
      <c r="HY170" s="27">
        <f t="shared" si="532"/>
        <v>0</v>
      </c>
      <c r="HZ170" s="27">
        <f t="shared" si="532"/>
        <v>0</v>
      </c>
      <c r="IA170" s="27">
        <f t="shared" si="532"/>
        <v>0</v>
      </c>
      <c r="IB170" s="27">
        <f t="shared" si="532"/>
        <v>0</v>
      </c>
      <c r="IC170" s="27">
        <f t="shared" si="531"/>
        <v>0</v>
      </c>
      <c r="ID170" s="27">
        <f t="shared" si="531"/>
        <v>0</v>
      </c>
      <c r="IE170" s="27">
        <f t="shared" si="531"/>
        <v>0</v>
      </c>
      <c r="IF170" s="27">
        <f t="shared" si="531"/>
        <v>0</v>
      </c>
      <c r="IG170" s="27">
        <f t="shared" si="531"/>
        <v>0</v>
      </c>
      <c r="IH170" s="27">
        <f t="shared" si="531"/>
        <v>0</v>
      </c>
      <c r="II170" s="27">
        <f t="shared" si="531"/>
        <v>0</v>
      </c>
      <c r="IJ170" s="27">
        <f t="shared" si="531"/>
        <v>0</v>
      </c>
      <c r="IK170" s="27">
        <f t="shared" si="531"/>
        <v>0</v>
      </c>
      <c r="IL170" s="27">
        <f t="shared" si="531"/>
        <v>0</v>
      </c>
      <c r="IM170" s="27">
        <f t="shared" si="531"/>
        <v>0</v>
      </c>
      <c r="IN170" s="27">
        <f t="shared" si="531"/>
        <v>0</v>
      </c>
      <c r="IO170" s="27">
        <f t="shared" si="531"/>
        <v>0</v>
      </c>
      <c r="IP170" s="27">
        <f t="shared" si="531"/>
        <v>0</v>
      </c>
      <c r="IQ170" s="27">
        <f t="shared" si="531"/>
        <v>0</v>
      </c>
      <c r="IR170" s="27">
        <f t="shared" si="531"/>
        <v>0</v>
      </c>
      <c r="IS170" s="27">
        <f t="shared" si="531"/>
        <v>0</v>
      </c>
      <c r="IT170" s="27">
        <f t="shared" si="531"/>
        <v>2.9940499717820243E-2</v>
      </c>
      <c r="IU170" s="27">
        <f t="shared" si="531"/>
        <v>3.5579442049557229E-2</v>
      </c>
      <c r="IV170" s="27">
        <f t="shared" si="531"/>
        <v>2.5405396284749051E-2</v>
      </c>
      <c r="IW170" s="27">
        <f t="shared" si="531"/>
        <v>4.1821623901283508E-2</v>
      </c>
      <c r="IX170" s="27">
        <f t="shared" si="531"/>
        <v>5.1070009484931331E-2</v>
      </c>
      <c r="IY170" s="27">
        <f t="shared" si="531"/>
        <v>1.7035914699715493E-2</v>
      </c>
      <c r="IZ170" s="27">
        <f t="shared" si="531"/>
        <v>1.4510535709867657E-2</v>
      </c>
      <c r="JA170" s="27">
        <f t="shared" si="531"/>
        <v>2.701215299206329E-2</v>
      </c>
      <c r="JB170" s="27">
        <f t="shared" si="531"/>
        <v>1.51653975694916E-2</v>
      </c>
      <c r="JC170" s="27">
        <f t="shared" si="531"/>
        <v>7.3393215500831615E-3</v>
      </c>
      <c r="JD170" s="27">
        <f t="shared" si="531"/>
        <v>1.4492688982121433E-2</v>
      </c>
      <c r="JE170" s="27">
        <f t="shared" si="531"/>
        <v>1.7529291258870684E-2</v>
      </c>
      <c r="JF170" s="27">
        <f t="shared" ref="JF170:JJ170" si="538">JF155*JF$157</f>
        <v>1.7225189419402903E-2</v>
      </c>
      <c r="JG170" s="27">
        <f t="shared" si="538"/>
        <v>1.8058760234832674E-2</v>
      </c>
      <c r="JH170" s="27">
        <f t="shared" si="538"/>
        <v>1.7567254391373782E-2</v>
      </c>
      <c r="JI170" s="27">
        <f t="shared" si="538"/>
        <v>2.2422884578855131E-2</v>
      </c>
      <c r="JJ170" s="27">
        <f t="shared" si="538"/>
        <v>1.2312627933091114E-2</v>
      </c>
      <c r="JK170" s="27">
        <f t="shared" si="536"/>
        <v>0</v>
      </c>
      <c r="JL170" s="27">
        <f t="shared" si="536"/>
        <v>0</v>
      </c>
      <c r="JM170" s="27">
        <f t="shared" si="536"/>
        <v>0</v>
      </c>
      <c r="JN170" s="27">
        <f t="shared" si="536"/>
        <v>0</v>
      </c>
      <c r="JO170" s="27">
        <f t="shared" si="536"/>
        <v>0</v>
      </c>
      <c r="JP170" s="27">
        <f t="shared" si="536"/>
        <v>0</v>
      </c>
      <c r="JQ170" s="27">
        <f t="shared" si="536"/>
        <v>0</v>
      </c>
      <c r="JR170" s="27">
        <f t="shared" si="536"/>
        <v>0</v>
      </c>
      <c r="JS170" s="27">
        <f t="shared" si="536"/>
        <v>0</v>
      </c>
      <c r="JT170" s="27">
        <f t="shared" si="536"/>
        <v>0</v>
      </c>
      <c r="JU170" s="27">
        <f t="shared" si="536"/>
        <v>0</v>
      </c>
      <c r="JV170" s="27">
        <f t="shared" si="536"/>
        <v>0</v>
      </c>
      <c r="JW170" s="27">
        <f t="shared" si="536"/>
        <v>5.2698333363750724E-2</v>
      </c>
      <c r="JX170" s="27">
        <f t="shared" si="536"/>
        <v>4.9294838972664005E-2</v>
      </c>
      <c r="JY170" s="27">
        <f t="shared" si="536"/>
        <v>5.2436063457001324E-2</v>
      </c>
      <c r="JZ170" s="27">
        <f t="shared" si="536"/>
        <v>6.3182735224074749E-2</v>
      </c>
      <c r="KA170" s="27">
        <f t="shared" si="536"/>
        <v>4.0703134679131447E-2</v>
      </c>
      <c r="KB170" s="27">
        <f t="shared" si="536"/>
        <v>5.5296812567901421E-2</v>
      </c>
      <c r="KC170" s="27">
        <f t="shared" si="536"/>
        <v>4.590094988427016E-2</v>
      </c>
      <c r="KD170" s="27">
        <f t="shared" si="536"/>
        <v>0</v>
      </c>
      <c r="KE170" s="27">
        <f t="shared" si="536"/>
        <v>0</v>
      </c>
      <c r="KF170" s="27">
        <f t="shared" si="536"/>
        <v>0</v>
      </c>
      <c r="KG170" s="27">
        <f t="shared" si="536"/>
        <v>0</v>
      </c>
      <c r="KH170" s="27">
        <f t="shared" si="536"/>
        <v>0</v>
      </c>
      <c r="KI170" s="27">
        <f t="shared" si="536"/>
        <v>0</v>
      </c>
      <c r="KJ170" s="27">
        <f t="shared" si="536"/>
        <v>0</v>
      </c>
      <c r="KK170" s="27">
        <f t="shared" si="536"/>
        <v>0</v>
      </c>
      <c r="KL170" s="27">
        <f t="shared" si="536"/>
        <v>0</v>
      </c>
      <c r="KM170" s="238">
        <f t="shared" si="536"/>
        <v>0</v>
      </c>
      <c r="KN170" s="238">
        <f t="shared" si="536"/>
        <v>0</v>
      </c>
      <c r="KO170" s="239">
        <f t="shared" si="536"/>
        <v>0</v>
      </c>
      <c r="KP170" s="239">
        <f t="shared" si="536"/>
        <v>0</v>
      </c>
      <c r="KQ170" s="239">
        <f t="shared" si="536"/>
        <v>0</v>
      </c>
      <c r="KR170" s="239">
        <f t="shared" si="536"/>
        <v>0</v>
      </c>
      <c r="KS170" s="239">
        <f t="shared" si="536"/>
        <v>0</v>
      </c>
      <c r="KT170" s="239">
        <f t="shared" si="536"/>
        <v>0</v>
      </c>
      <c r="KU170" s="239">
        <f t="shared" si="536"/>
        <v>0</v>
      </c>
      <c r="KV170" s="239">
        <f t="shared" si="536"/>
        <v>0</v>
      </c>
      <c r="KW170" s="239">
        <f t="shared" si="536"/>
        <v>0</v>
      </c>
      <c r="KX170" s="239">
        <f t="shared" si="536"/>
        <v>0</v>
      </c>
      <c r="KY170" s="239">
        <f t="shared" si="536"/>
        <v>0</v>
      </c>
      <c r="KZ170" s="239">
        <f t="shared" si="536"/>
        <v>0</v>
      </c>
      <c r="LA170" s="239">
        <f t="shared" si="536"/>
        <v>0</v>
      </c>
      <c r="LB170" s="239">
        <f t="shared" si="536"/>
        <v>0</v>
      </c>
      <c r="LC170" s="239">
        <f t="shared" si="536"/>
        <v>0</v>
      </c>
      <c r="LD170" s="239">
        <f t="shared" si="536"/>
        <v>0</v>
      </c>
      <c r="LE170" s="239">
        <f t="shared" si="536"/>
        <v>0</v>
      </c>
      <c r="LF170" s="239">
        <f t="shared" si="536"/>
        <v>0</v>
      </c>
      <c r="LG170" s="239">
        <f t="shared" si="536"/>
        <v>0</v>
      </c>
      <c r="LH170" s="239">
        <f t="shared" si="536"/>
        <v>0</v>
      </c>
      <c r="LI170" s="239">
        <f t="shared" si="536"/>
        <v>0</v>
      </c>
      <c r="LJ170" s="239">
        <f t="shared" si="536"/>
        <v>0</v>
      </c>
      <c r="LK170" s="239">
        <f t="shared" si="536"/>
        <v>0</v>
      </c>
      <c r="LL170" s="239">
        <f t="shared" si="536"/>
        <v>0</v>
      </c>
      <c r="LM170" s="240">
        <f t="shared" si="536"/>
        <v>0</v>
      </c>
      <c r="LN170" s="240">
        <f t="shared" si="536"/>
        <v>0</v>
      </c>
      <c r="LO170" s="240">
        <f t="shared" si="536"/>
        <v>0</v>
      </c>
      <c r="LP170" s="240">
        <f t="shared" si="536"/>
        <v>0</v>
      </c>
      <c r="LQ170" s="240">
        <f t="shared" si="536"/>
        <v>0</v>
      </c>
      <c r="LR170" s="240">
        <f t="shared" si="536"/>
        <v>0</v>
      </c>
      <c r="LS170" s="240">
        <f t="shared" si="536"/>
        <v>0</v>
      </c>
      <c r="LT170" s="127">
        <f t="shared" ref="LT170:NE170" si="539">LT155*LT$157</f>
        <v>0</v>
      </c>
      <c r="LU170" s="127">
        <f t="shared" si="539"/>
        <v>0</v>
      </c>
      <c r="LV170" s="127">
        <f t="shared" si="539"/>
        <v>0</v>
      </c>
      <c r="LW170" s="127">
        <f t="shared" si="539"/>
        <v>0</v>
      </c>
      <c r="LX170" s="127">
        <f t="shared" si="539"/>
        <v>0</v>
      </c>
      <c r="LY170" s="127">
        <f t="shared" si="539"/>
        <v>0</v>
      </c>
      <c r="LZ170" s="127">
        <f t="shared" si="539"/>
        <v>0</v>
      </c>
      <c r="MA170" s="127">
        <f t="shared" si="539"/>
        <v>0</v>
      </c>
      <c r="MB170" s="127">
        <f t="shared" si="539"/>
        <v>0</v>
      </c>
      <c r="MC170" s="127">
        <f t="shared" si="539"/>
        <v>0</v>
      </c>
      <c r="MD170" s="127">
        <f t="shared" si="539"/>
        <v>0</v>
      </c>
      <c r="ME170" s="127">
        <f t="shared" si="539"/>
        <v>0</v>
      </c>
      <c r="MF170" s="127">
        <f t="shared" si="539"/>
        <v>0</v>
      </c>
      <c r="MG170" s="127">
        <f t="shared" si="539"/>
        <v>0</v>
      </c>
      <c r="MH170" s="127">
        <f t="shared" si="539"/>
        <v>0</v>
      </c>
      <c r="MI170" s="127">
        <f t="shared" si="539"/>
        <v>0</v>
      </c>
      <c r="MJ170" s="127">
        <f t="shared" si="539"/>
        <v>0</v>
      </c>
      <c r="MK170" s="127">
        <f t="shared" si="539"/>
        <v>0</v>
      </c>
      <c r="ML170" s="127">
        <f t="shared" si="539"/>
        <v>0</v>
      </c>
      <c r="MM170" s="127">
        <f t="shared" si="539"/>
        <v>0</v>
      </c>
      <c r="MN170" s="127">
        <f t="shared" si="539"/>
        <v>0</v>
      </c>
      <c r="MO170" s="127">
        <f t="shared" si="539"/>
        <v>0</v>
      </c>
      <c r="MP170" s="127">
        <f t="shared" si="539"/>
        <v>0</v>
      </c>
      <c r="MQ170" s="127">
        <f t="shared" si="539"/>
        <v>0</v>
      </c>
      <c r="MR170" s="127">
        <f t="shared" si="539"/>
        <v>0</v>
      </c>
      <c r="MS170" s="127">
        <f t="shared" si="539"/>
        <v>0</v>
      </c>
      <c r="MT170" s="127">
        <f t="shared" si="539"/>
        <v>0</v>
      </c>
      <c r="MU170" s="127">
        <f t="shared" si="539"/>
        <v>0</v>
      </c>
      <c r="MV170" s="127">
        <f t="shared" si="539"/>
        <v>0</v>
      </c>
      <c r="MW170" s="127">
        <f t="shared" si="539"/>
        <v>0</v>
      </c>
      <c r="MX170" s="127">
        <f t="shared" si="539"/>
        <v>0</v>
      </c>
      <c r="MY170" s="127">
        <f t="shared" si="539"/>
        <v>0</v>
      </c>
      <c r="MZ170" s="127">
        <f t="shared" si="539"/>
        <v>0</v>
      </c>
      <c r="NA170" s="127">
        <f t="shared" si="539"/>
        <v>0</v>
      </c>
      <c r="NB170" s="127">
        <f t="shared" si="539"/>
        <v>0</v>
      </c>
      <c r="NC170" s="127">
        <f t="shared" si="539"/>
        <v>0</v>
      </c>
      <c r="ND170" s="127">
        <f t="shared" si="539"/>
        <v>0</v>
      </c>
      <c r="NE170" s="127">
        <f t="shared" si="539"/>
        <v>0</v>
      </c>
    </row>
    <row r="171" spans="1:369" s="38" customFormat="1">
      <c r="A171" s="24" t="s">
        <v>226</v>
      </c>
      <c r="B171" s="24">
        <f>SUM(B159:B170)</f>
        <v>32</v>
      </c>
      <c r="C171" s="24">
        <f t="shared" ref="C171:AW171" si="540">SUM(C159:C170)</f>
        <v>32</v>
      </c>
      <c r="D171" s="24">
        <f t="shared" si="540"/>
        <v>31.999999999999996</v>
      </c>
      <c r="E171" s="24">
        <f t="shared" si="540"/>
        <v>31.999999999999996</v>
      </c>
      <c r="F171" s="24">
        <f t="shared" si="540"/>
        <v>31.999999999999989</v>
      </c>
      <c r="G171" s="24">
        <f t="shared" si="540"/>
        <v>31.999999999999989</v>
      </c>
      <c r="H171" s="24">
        <f t="shared" si="540"/>
        <v>32</v>
      </c>
      <c r="I171" s="24">
        <f t="shared" si="540"/>
        <v>32</v>
      </c>
      <c r="J171" s="24">
        <f t="shared" si="540"/>
        <v>32</v>
      </c>
      <c r="K171" s="24">
        <f t="shared" si="540"/>
        <v>31.999999999999996</v>
      </c>
      <c r="L171" s="24">
        <f t="shared" si="540"/>
        <v>32.000000000000007</v>
      </c>
      <c r="M171" s="24">
        <f t="shared" si="540"/>
        <v>32.000000000000007</v>
      </c>
      <c r="N171" s="24">
        <f t="shared" si="540"/>
        <v>32</v>
      </c>
      <c r="O171" s="24">
        <f t="shared" si="540"/>
        <v>32</v>
      </c>
      <c r="P171" s="24">
        <f t="shared" si="540"/>
        <v>32</v>
      </c>
      <c r="Q171" s="24">
        <f t="shared" si="540"/>
        <v>31.999999999999993</v>
      </c>
      <c r="R171" s="24">
        <f t="shared" si="540"/>
        <v>32</v>
      </c>
      <c r="S171" s="24">
        <f t="shared" si="540"/>
        <v>32</v>
      </c>
      <c r="T171" s="24">
        <f t="shared" si="540"/>
        <v>32</v>
      </c>
      <c r="U171" s="24">
        <f t="shared" si="540"/>
        <v>32</v>
      </c>
      <c r="V171" s="24">
        <f t="shared" si="540"/>
        <v>32</v>
      </c>
      <c r="W171" s="24">
        <f t="shared" si="540"/>
        <v>31.999999999999993</v>
      </c>
      <c r="X171" s="24">
        <f t="shared" si="540"/>
        <v>32</v>
      </c>
      <c r="Y171" s="24">
        <f t="shared" si="540"/>
        <v>32</v>
      </c>
      <c r="Z171" s="24">
        <f t="shared" si="540"/>
        <v>32</v>
      </c>
      <c r="AA171" s="24">
        <f t="shared" si="540"/>
        <v>32</v>
      </c>
      <c r="AB171" s="24">
        <f t="shared" si="540"/>
        <v>31.999999999999993</v>
      </c>
      <c r="AC171" s="24">
        <f t="shared" si="540"/>
        <v>32.000000000000007</v>
      </c>
      <c r="AD171" s="24">
        <f t="shared" si="540"/>
        <v>32.000000000000007</v>
      </c>
      <c r="AE171" s="24">
        <f t="shared" si="540"/>
        <v>32</v>
      </c>
      <c r="AF171" s="24">
        <f t="shared" si="540"/>
        <v>32.000000000000007</v>
      </c>
      <c r="AG171" s="24">
        <f t="shared" si="540"/>
        <v>32</v>
      </c>
      <c r="AH171" s="24">
        <f t="shared" si="540"/>
        <v>31.999999999999996</v>
      </c>
      <c r="AI171" s="24">
        <f t="shared" si="540"/>
        <v>32</v>
      </c>
      <c r="AJ171" s="24">
        <f t="shared" si="540"/>
        <v>31.999999999999989</v>
      </c>
      <c r="AK171" s="24">
        <f t="shared" si="540"/>
        <v>31.999999999999989</v>
      </c>
      <c r="AL171" s="24">
        <f t="shared" si="540"/>
        <v>32.000000000000014</v>
      </c>
      <c r="AM171" s="24">
        <f t="shared" si="540"/>
        <v>32</v>
      </c>
      <c r="AN171" s="24">
        <f t="shared" si="540"/>
        <v>31.999999999999996</v>
      </c>
      <c r="AO171" s="24">
        <f t="shared" si="540"/>
        <v>32.000000000000007</v>
      </c>
      <c r="AP171" s="24">
        <f t="shared" si="540"/>
        <v>32.000000000000007</v>
      </c>
      <c r="AQ171" s="24">
        <f t="shared" si="540"/>
        <v>31.999999999999996</v>
      </c>
      <c r="AR171" s="24">
        <f t="shared" si="540"/>
        <v>32</v>
      </c>
      <c r="AS171" s="24">
        <f t="shared" si="540"/>
        <v>32</v>
      </c>
      <c r="AT171" s="24">
        <f t="shared" si="540"/>
        <v>31.999999999999996</v>
      </c>
      <c r="AU171" s="24">
        <f t="shared" si="540"/>
        <v>31.999999999999993</v>
      </c>
      <c r="AV171" s="24">
        <f t="shared" si="540"/>
        <v>32.000000000000007</v>
      </c>
      <c r="AW171" s="24">
        <f t="shared" si="540"/>
        <v>32</v>
      </c>
      <c r="AX171" s="83">
        <f>SUM(AX159:AX170)</f>
        <v>32</v>
      </c>
      <c r="AY171" s="83">
        <f t="shared" ref="AY171:DB171" si="541">SUM(AY159:AY170)</f>
        <v>32</v>
      </c>
      <c r="AZ171" s="83">
        <f t="shared" si="541"/>
        <v>32</v>
      </c>
      <c r="BA171" s="83">
        <f t="shared" si="541"/>
        <v>32</v>
      </c>
      <c r="BB171" s="83">
        <f t="shared" si="541"/>
        <v>32</v>
      </c>
      <c r="BC171" s="83">
        <f t="shared" si="541"/>
        <v>31.999999999999996</v>
      </c>
      <c r="BD171" s="83">
        <f t="shared" si="541"/>
        <v>32</v>
      </c>
      <c r="BE171" s="83">
        <f t="shared" si="541"/>
        <v>32</v>
      </c>
      <c r="BF171" s="83">
        <f t="shared" si="541"/>
        <v>32</v>
      </c>
      <c r="BG171" s="83">
        <f t="shared" si="541"/>
        <v>32</v>
      </c>
      <c r="BH171" s="83">
        <f t="shared" si="541"/>
        <v>32</v>
      </c>
      <c r="BI171" s="83">
        <f t="shared" si="541"/>
        <v>32</v>
      </c>
      <c r="BJ171" s="83">
        <f t="shared" si="541"/>
        <v>32.000000000000007</v>
      </c>
      <c r="BK171" s="83">
        <f t="shared" si="541"/>
        <v>32</v>
      </c>
      <c r="BL171" s="83">
        <f t="shared" si="541"/>
        <v>32.000000000000014</v>
      </c>
      <c r="BM171" s="83">
        <f t="shared" si="541"/>
        <v>31.999999999999993</v>
      </c>
      <c r="BN171" s="83">
        <f t="shared" si="541"/>
        <v>31.999999999999996</v>
      </c>
      <c r="BO171" s="83">
        <f t="shared" si="541"/>
        <v>32</v>
      </c>
      <c r="BP171" s="83">
        <f t="shared" si="541"/>
        <v>32</v>
      </c>
      <c r="BQ171" s="83">
        <f t="shared" si="541"/>
        <v>32</v>
      </c>
      <c r="BR171" s="83">
        <f t="shared" si="541"/>
        <v>32.000000000000007</v>
      </c>
      <c r="BS171" s="83">
        <f t="shared" si="541"/>
        <v>32</v>
      </c>
      <c r="BT171" s="83">
        <f t="shared" si="541"/>
        <v>31.999999999999993</v>
      </c>
      <c r="BU171" s="83">
        <f t="shared" si="541"/>
        <v>32</v>
      </c>
      <c r="BV171" s="83">
        <f t="shared" si="541"/>
        <v>32</v>
      </c>
      <c r="BW171" s="83">
        <f t="shared" si="541"/>
        <v>31.999999999999996</v>
      </c>
      <c r="BX171" s="83">
        <f t="shared" si="541"/>
        <v>32</v>
      </c>
      <c r="BY171" s="83">
        <f t="shared" si="541"/>
        <v>32</v>
      </c>
      <c r="BZ171" s="83">
        <f t="shared" si="541"/>
        <v>32</v>
      </c>
      <c r="CA171" s="83">
        <f t="shared" si="541"/>
        <v>32</v>
      </c>
      <c r="CB171" s="83">
        <f t="shared" si="541"/>
        <v>31.999999999999996</v>
      </c>
      <c r="CC171" s="83">
        <f t="shared" si="541"/>
        <v>32</v>
      </c>
      <c r="CD171" s="83">
        <f t="shared" si="541"/>
        <v>31.999999999999993</v>
      </c>
      <c r="CE171" s="83">
        <f t="shared" si="541"/>
        <v>31.999999999999996</v>
      </c>
      <c r="CF171" s="83">
        <f t="shared" si="541"/>
        <v>32</v>
      </c>
      <c r="CG171" s="83">
        <f t="shared" si="541"/>
        <v>31.999999999999996</v>
      </c>
      <c r="CH171" s="83">
        <f t="shared" si="541"/>
        <v>32</v>
      </c>
      <c r="CI171" s="83">
        <f t="shared" si="541"/>
        <v>32.000000000000007</v>
      </c>
      <c r="CJ171" s="83">
        <f t="shared" si="541"/>
        <v>32</v>
      </c>
      <c r="CK171" s="83">
        <f t="shared" si="541"/>
        <v>32</v>
      </c>
      <c r="CL171" s="83">
        <f t="shared" si="541"/>
        <v>32.000000000000007</v>
      </c>
      <c r="CM171" s="83">
        <f t="shared" si="541"/>
        <v>32.000000000000007</v>
      </c>
      <c r="CN171" s="83">
        <f t="shared" si="541"/>
        <v>32</v>
      </c>
      <c r="CO171" s="83">
        <f t="shared" si="541"/>
        <v>32</v>
      </c>
      <c r="CP171" s="83">
        <f t="shared" si="541"/>
        <v>31.999999999999996</v>
      </c>
      <c r="CQ171" s="83">
        <f t="shared" si="541"/>
        <v>32.000000000000007</v>
      </c>
      <c r="CR171" s="24">
        <f t="shared" si="541"/>
        <v>32</v>
      </c>
      <c r="CS171" s="24">
        <f t="shared" si="541"/>
        <v>32</v>
      </c>
      <c r="CT171" s="24">
        <f t="shared" si="541"/>
        <v>31.999999999999993</v>
      </c>
      <c r="CU171" s="24">
        <f t="shared" si="541"/>
        <v>32</v>
      </c>
      <c r="CV171" s="24">
        <f t="shared" si="541"/>
        <v>31.999999999999996</v>
      </c>
      <c r="CW171" s="24">
        <f t="shared" si="541"/>
        <v>32</v>
      </c>
      <c r="CX171" s="24">
        <f t="shared" si="541"/>
        <v>32</v>
      </c>
      <c r="CY171" s="24">
        <f t="shared" si="541"/>
        <v>32</v>
      </c>
      <c r="CZ171" s="24">
        <f t="shared" si="541"/>
        <v>32</v>
      </c>
      <c r="DA171" s="24">
        <f t="shared" si="541"/>
        <v>32</v>
      </c>
      <c r="DB171" s="24">
        <f t="shared" si="541"/>
        <v>32.000000000000007</v>
      </c>
      <c r="DC171" s="26">
        <f>SUM(DC159:DC170)</f>
        <v>32.000000000000007</v>
      </c>
      <c r="DD171" s="26">
        <f t="shared" ref="DD171:DP171" si="542">SUM(DD159:DD170)</f>
        <v>31.999999999999993</v>
      </c>
      <c r="DE171" s="26">
        <f t="shared" si="542"/>
        <v>32</v>
      </c>
      <c r="DF171" s="26">
        <f t="shared" si="542"/>
        <v>32</v>
      </c>
      <c r="DG171" s="26">
        <f t="shared" si="542"/>
        <v>31.999999999999996</v>
      </c>
      <c r="DH171" s="26">
        <f t="shared" si="542"/>
        <v>32</v>
      </c>
      <c r="DI171" s="26">
        <f t="shared" si="542"/>
        <v>32.000000000000007</v>
      </c>
      <c r="DJ171" s="26">
        <f t="shared" si="542"/>
        <v>31.999999999999993</v>
      </c>
      <c r="DK171" s="26">
        <f t="shared" si="542"/>
        <v>31.999999999999996</v>
      </c>
      <c r="DL171" s="26">
        <f t="shared" si="542"/>
        <v>32</v>
      </c>
      <c r="DM171" s="26">
        <f t="shared" si="542"/>
        <v>32</v>
      </c>
      <c r="DN171" s="26">
        <f t="shared" si="542"/>
        <v>31.999999999999993</v>
      </c>
      <c r="DO171" s="26">
        <f t="shared" si="542"/>
        <v>32</v>
      </c>
      <c r="DP171" s="26">
        <f t="shared" si="542"/>
        <v>32</v>
      </c>
      <c r="DQ171" s="26">
        <v>31.999999999999993</v>
      </c>
      <c r="DR171" s="26">
        <v>32</v>
      </c>
      <c r="DS171" s="26">
        <v>32</v>
      </c>
      <c r="DT171" s="26">
        <v>31.999999999999996</v>
      </c>
      <c r="DU171" s="26">
        <v>32</v>
      </c>
      <c r="DV171" s="26">
        <v>32</v>
      </c>
      <c r="DW171" s="26">
        <f>SUM(DW159:DW170)</f>
        <v>31.999999999999993</v>
      </c>
      <c r="DX171" s="26">
        <f t="shared" ref="DX171:EQ171" si="543">SUM(DX159:DX170)</f>
        <v>32</v>
      </c>
      <c r="DY171" s="26">
        <f t="shared" si="543"/>
        <v>32</v>
      </c>
      <c r="DZ171" s="26">
        <f t="shared" si="543"/>
        <v>31.999999999999993</v>
      </c>
      <c r="EA171" s="26">
        <f t="shared" si="543"/>
        <v>32</v>
      </c>
      <c r="EB171" s="26">
        <f t="shared" si="543"/>
        <v>32</v>
      </c>
      <c r="EC171" s="26">
        <f t="shared" si="543"/>
        <v>32.000000000000007</v>
      </c>
      <c r="ED171" s="26">
        <f t="shared" si="543"/>
        <v>32.000000000000007</v>
      </c>
      <c r="EE171" s="26">
        <f t="shared" si="543"/>
        <v>32</v>
      </c>
      <c r="EF171" s="26">
        <f t="shared" si="543"/>
        <v>31.999999999999993</v>
      </c>
      <c r="EG171" s="26">
        <f t="shared" si="543"/>
        <v>31.999999999999996</v>
      </c>
      <c r="EH171" s="26">
        <f t="shared" si="543"/>
        <v>32</v>
      </c>
      <c r="EI171" s="26">
        <f t="shared" si="543"/>
        <v>32.000000000000007</v>
      </c>
      <c r="EJ171" s="26">
        <f t="shared" si="543"/>
        <v>31.999999999999993</v>
      </c>
      <c r="EK171" s="26">
        <f t="shared" si="543"/>
        <v>31.999999999999996</v>
      </c>
      <c r="EL171" s="26">
        <f t="shared" si="543"/>
        <v>31.999999999999996</v>
      </c>
      <c r="EM171" s="26">
        <f t="shared" si="543"/>
        <v>32.000000000000007</v>
      </c>
      <c r="EN171" s="26">
        <f t="shared" si="543"/>
        <v>32</v>
      </c>
      <c r="EO171" s="26">
        <f t="shared" si="543"/>
        <v>32</v>
      </c>
      <c r="EP171" s="26">
        <f t="shared" si="543"/>
        <v>32</v>
      </c>
      <c r="EQ171" s="26">
        <f t="shared" si="543"/>
        <v>32</v>
      </c>
      <c r="ER171" s="27">
        <v>31.999999999999996</v>
      </c>
      <c r="ES171" s="27">
        <v>32</v>
      </c>
      <c r="ET171" s="27">
        <v>32</v>
      </c>
      <c r="EU171" s="27">
        <v>32</v>
      </c>
      <c r="EV171" s="27">
        <v>32.000000000000007</v>
      </c>
      <c r="EW171" s="27">
        <v>32</v>
      </c>
      <c r="EX171" s="27">
        <v>32</v>
      </c>
      <c r="EY171" s="27">
        <v>32.000000000000007</v>
      </c>
      <c r="EZ171" s="27">
        <v>32</v>
      </c>
      <c r="FA171" s="27">
        <v>32.000000000000007</v>
      </c>
      <c r="FB171" s="27">
        <v>32</v>
      </c>
      <c r="FC171" s="27">
        <v>31.999999999999993</v>
      </c>
      <c r="FD171" s="27">
        <v>32</v>
      </c>
      <c r="FE171" s="27">
        <v>32</v>
      </c>
      <c r="FF171" s="27">
        <v>31.999999999999996</v>
      </c>
      <c r="FG171" s="27">
        <v>31.999999999999993</v>
      </c>
      <c r="FH171" s="27">
        <v>32</v>
      </c>
      <c r="FI171" s="27">
        <v>32</v>
      </c>
      <c r="FJ171" s="27">
        <v>31.999999999999993</v>
      </c>
      <c r="FK171" s="27">
        <v>31.999999999999996</v>
      </c>
      <c r="FL171" s="27">
        <v>31.999999999999993</v>
      </c>
      <c r="FM171" s="27">
        <v>32.000000000000007</v>
      </c>
      <c r="FN171" s="27">
        <v>31.999999999999996</v>
      </c>
      <c r="FO171" s="27">
        <v>32</v>
      </c>
      <c r="FP171" s="27">
        <v>32</v>
      </c>
      <c r="FQ171" s="27">
        <v>32.000000000000007</v>
      </c>
      <c r="FR171" s="27">
        <v>32</v>
      </c>
      <c r="FS171" s="27">
        <v>32</v>
      </c>
      <c r="FT171" s="27">
        <v>32</v>
      </c>
      <c r="FU171" s="27">
        <v>31.999999999999996</v>
      </c>
      <c r="FV171" s="27">
        <f>SUM(FV159:FV170)</f>
        <v>31.999999999999996</v>
      </c>
      <c r="FW171" s="27">
        <f t="shared" ref="FW171:GY171" si="544">SUM(FW159:FW170)</f>
        <v>32</v>
      </c>
      <c r="FX171" s="27">
        <f t="shared" si="544"/>
        <v>32</v>
      </c>
      <c r="FY171" s="27">
        <f t="shared" si="544"/>
        <v>32</v>
      </c>
      <c r="FZ171" s="27">
        <f t="shared" si="544"/>
        <v>32.000000000000007</v>
      </c>
      <c r="GA171" s="27">
        <f t="shared" si="544"/>
        <v>31.999999999999993</v>
      </c>
      <c r="GB171" s="27">
        <f t="shared" si="544"/>
        <v>31.999999999999993</v>
      </c>
      <c r="GC171" s="27">
        <f t="shared" si="544"/>
        <v>32</v>
      </c>
      <c r="GD171" s="27">
        <f t="shared" si="544"/>
        <v>32.000000000000007</v>
      </c>
      <c r="GE171" s="27">
        <f t="shared" si="544"/>
        <v>31.999999999999996</v>
      </c>
      <c r="GF171" s="27">
        <f t="shared" si="544"/>
        <v>32</v>
      </c>
      <c r="GG171" s="27">
        <f t="shared" si="544"/>
        <v>32.000000000000007</v>
      </c>
      <c r="GH171" s="27">
        <f t="shared" si="544"/>
        <v>32</v>
      </c>
      <c r="GI171" s="27">
        <f t="shared" si="544"/>
        <v>31.999999999999993</v>
      </c>
      <c r="GJ171" s="27">
        <f t="shared" si="544"/>
        <v>32</v>
      </c>
      <c r="GK171" s="27">
        <f t="shared" si="544"/>
        <v>32</v>
      </c>
      <c r="GL171" s="27">
        <f t="shared" si="544"/>
        <v>31.999999999999986</v>
      </c>
      <c r="GM171" s="27">
        <f t="shared" si="544"/>
        <v>32</v>
      </c>
      <c r="GN171" s="27">
        <f t="shared" si="544"/>
        <v>31.999999999999993</v>
      </c>
      <c r="GO171" s="27">
        <f t="shared" si="544"/>
        <v>32.000000000000007</v>
      </c>
      <c r="GP171" s="27">
        <f t="shared" si="544"/>
        <v>32</v>
      </c>
      <c r="GQ171" s="27">
        <f t="shared" si="544"/>
        <v>32</v>
      </c>
      <c r="GR171" s="27">
        <f t="shared" si="544"/>
        <v>32.000000000000007</v>
      </c>
      <c r="GS171" s="27">
        <f t="shared" si="544"/>
        <v>31.999999999999996</v>
      </c>
      <c r="GT171" s="27">
        <f t="shared" si="544"/>
        <v>32.000000000000007</v>
      </c>
      <c r="GU171" s="27">
        <f t="shared" si="544"/>
        <v>32</v>
      </c>
      <c r="GV171" s="27">
        <f t="shared" si="544"/>
        <v>31.999999999999996</v>
      </c>
      <c r="GW171" s="27">
        <f t="shared" si="544"/>
        <v>31.999999999999993</v>
      </c>
      <c r="GX171" s="27">
        <f t="shared" si="544"/>
        <v>32</v>
      </c>
      <c r="GY171" s="27">
        <f t="shared" si="544"/>
        <v>32</v>
      </c>
      <c r="GZ171" s="27">
        <f>SUM(GZ159:GZ170)</f>
        <v>32.000000000000007</v>
      </c>
      <c r="HA171" s="27">
        <f t="shared" ref="HA171:IS171" si="545">SUM(HA159:HA170)</f>
        <v>32.000000000000007</v>
      </c>
      <c r="HB171" s="27">
        <f t="shared" si="545"/>
        <v>32</v>
      </c>
      <c r="HC171" s="27">
        <f t="shared" si="545"/>
        <v>32</v>
      </c>
      <c r="HD171" s="27">
        <f t="shared" si="545"/>
        <v>32</v>
      </c>
      <c r="HE171" s="27">
        <f t="shared" si="545"/>
        <v>31.999999999999993</v>
      </c>
      <c r="HF171" s="27">
        <f t="shared" si="545"/>
        <v>31.999999999999996</v>
      </c>
      <c r="HG171" s="27">
        <f t="shared" si="545"/>
        <v>32</v>
      </c>
      <c r="HH171" s="27">
        <f t="shared" si="545"/>
        <v>32</v>
      </c>
      <c r="HI171" s="27">
        <f t="shared" si="545"/>
        <v>32</v>
      </c>
      <c r="HJ171" s="27">
        <f t="shared" si="545"/>
        <v>32</v>
      </c>
      <c r="HK171" s="27">
        <f t="shared" si="545"/>
        <v>32.000000000000007</v>
      </c>
      <c r="HL171" s="27">
        <f t="shared" si="545"/>
        <v>32</v>
      </c>
      <c r="HM171" s="27">
        <f t="shared" si="545"/>
        <v>32</v>
      </c>
      <c r="HN171" s="27">
        <f t="shared" si="545"/>
        <v>31.999999999999993</v>
      </c>
      <c r="HO171" s="27">
        <f t="shared" si="545"/>
        <v>31.999999999999996</v>
      </c>
      <c r="HP171" s="27">
        <f t="shared" si="545"/>
        <v>32</v>
      </c>
      <c r="HQ171" s="27">
        <f t="shared" si="545"/>
        <v>32.000000000000007</v>
      </c>
      <c r="HR171" s="27">
        <f t="shared" si="545"/>
        <v>32</v>
      </c>
      <c r="HS171" s="27">
        <f t="shared" si="545"/>
        <v>31.999999999999993</v>
      </c>
      <c r="HT171" s="27">
        <f t="shared" si="545"/>
        <v>32</v>
      </c>
      <c r="HU171" s="27">
        <f t="shared" si="545"/>
        <v>32</v>
      </c>
      <c r="HV171" s="27">
        <f t="shared" si="545"/>
        <v>31.999999999999996</v>
      </c>
      <c r="HW171" s="27">
        <f t="shared" si="545"/>
        <v>31.999999999999993</v>
      </c>
      <c r="HX171" s="27">
        <f t="shared" si="545"/>
        <v>31.999999999999996</v>
      </c>
      <c r="HY171" s="27">
        <f t="shared" si="545"/>
        <v>31.999999999999996</v>
      </c>
      <c r="HZ171" s="27">
        <f t="shared" si="545"/>
        <v>32</v>
      </c>
      <c r="IA171" s="27">
        <f t="shared" si="545"/>
        <v>32</v>
      </c>
      <c r="IB171" s="27">
        <f t="shared" si="545"/>
        <v>32</v>
      </c>
      <c r="IC171" s="27">
        <f t="shared" si="545"/>
        <v>31.999999999999996</v>
      </c>
      <c r="ID171" s="27">
        <f t="shared" si="545"/>
        <v>32</v>
      </c>
      <c r="IE171" s="27">
        <f t="shared" si="545"/>
        <v>32.000000000000007</v>
      </c>
      <c r="IF171" s="27">
        <f t="shared" si="545"/>
        <v>32</v>
      </c>
      <c r="IG171" s="27">
        <f t="shared" si="545"/>
        <v>32.000000000000007</v>
      </c>
      <c r="IH171" s="27">
        <f t="shared" si="545"/>
        <v>31.999999999999996</v>
      </c>
      <c r="II171" s="27">
        <f t="shared" si="545"/>
        <v>32.000000000000007</v>
      </c>
      <c r="IJ171" s="27">
        <f t="shared" si="545"/>
        <v>32</v>
      </c>
      <c r="IK171" s="27">
        <f t="shared" si="545"/>
        <v>31.999999999999996</v>
      </c>
      <c r="IL171" s="27">
        <f t="shared" si="545"/>
        <v>31.999999999999993</v>
      </c>
      <c r="IM171" s="27">
        <f t="shared" si="545"/>
        <v>32.000000000000007</v>
      </c>
      <c r="IN171" s="27">
        <f t="shared" si="545"/>
        <v>32</v>
      </c>
      <c r="IO171" s="27">
        <f t="shared" si="545"/>
        <v>32</v>
      </c>
      <c r="IP171" s="27">
        <f t="shared" si="545"/>
        <v>32</v>
      </c>
      <c r="IQ171" s="27">
        <f t="shared" si="545"/>
        <v>32.000000000000007</v>
      </c>
      <c r="IR171" s="27">
        <f t="shared" si="545"/>
        <v>32</v>
      </c>
      <c r="IS171" s="27">
        <f t="shared" si="545"/>
        <v>32.000000000000007</v>
      </c>
      <c r="IT171" s="27">
        <f>SUM(IT159:IT170)</f>
        <v>31.999999999999996</v>
      </c>
      <c r="IU171" s="27">
        <f t="shared" ref="IU171:JJ171" si="546">SUM(IU159:IU170)</f>
        <v>32.000000000000007</v>
      </c>
      <c r="IV171" s="27">
        <f t="shared" si="546"/>
        <v>31.999999999999996</v>
      </c>
      <c r="IW171" s="27">
        <f t="shared" si="546"/>
        <v>31.999999999999996</v>
      </c>
      <c r="IX171" s="27">
        <f t="shared" si="546"/>
        <v>32.000000000000007</v>
      </c>
      <c r="IY171" s="27">
        <f t="shared" si="546"/>
        <v>32.000000000000007</v>
      </c>
      <c r="IZ171" s="27">
        <f t="shared" si="546"/>
        <v>31.999999999999989</v>
      </c>
      <c r="JA171" s="27">
        <f t="shared" si="546"/>
        <v>32</v>
      </c>
      <c r="JB171" s="27">
        <f t="shared" si="546"/>
        <v>31.999999999999996</v>
      </c>
      <c r="JC171" s="27">
        <f t="shared" si="546"/>
        <v>32</v>
      </c>
      <c r="JD171" s="27">
        <f t="shared" si="546"/>
        <v>32</v>
      </c>
      <c r="JE171" s="27">
        <f t="shared" si="546"/>
        <v>31.999999999999996</v>
      </c>
      <c r="JF171" s="27">
        <f t="shared" si="546"/>
        <v>31.999999999999996</v>
      </c>
      <c r="JG171" s="27">
        <f t="shared" si="546"/>
        <v>32</v>
      </c>
      <c r="JH171" s="27">
        <f t="shared" si="546"/>
        <v>32</v>
      </c>
      <c r="JI171" s="27">
        <f t="shared" si="546"/>
        <v>32</v>
      </c>
      <c r="JJ171" s="27">
        <f t="shared" si="546"/>
        <v>31.999999999999996</v>
      </c>
      <c r="JK171" s="27">
        <f>SUM(JK159:JK170)</f>
        <v>32</v>
      </c>
      <c r="JL171" s="27">
        <f t="shared" ref="JL171:LS171" si="547">SUM(JL159:JL170)</f>
        <v>32</v>
      </c>
      <c r="JM171" s="27">
        <f t="shared" si="547"/>
        <v>32</v>
      </c>
      <c r="JN171" s="27">
        <f t="shared" si="547"/>
        <v>32</v>
      </c>
      <c r="JO171" s="27">
        <f t="shared" si="547"/>
        <v>32.000000000000007</v>
      </c>
      <c r="JP171" s="27">
        <f t="shared" si="547"/>
        <v>32</v>
      </c>
      <c r="JQ171" s="27">
        <f t="shared" si="547"/>
        <v>31.999999999999996</v>
      </c>
      <c r="JR171" s="27">
        <f t="shared" si="547"/>
        <v>32</v>
      </c>
      <c r="JS171" s="27">
        <f t="shared" si="547"/>
        <v>32</v>
      </c>
      <c r="JT171" s="27">
        <f t="shared" si="547"/>
        <v>31.999999999999996</v>
      </c>
      <c r="JU171" s="27">
        <f t="shared" si="547"/>
        <v>31.999999999999996</v>
      </c>
      <c r="JV171" s="27">
        <f t="shared" si="547"/>
        <v>32.000000000000007</v>
      </c>
      <c r="JW171" s="27">
        <f t="shared" si="547"/>
        <v>31.999999999999993</v>
      </c>
      <c r="JX171" s="27">
        <f t="shared" si="547"/>
        <v>31.999999999999993</v>
      </c>
      <c r="JY171" s="27">
        <f t="shared" si="547"/>
        <v>31.999999999999996</v>
      </c>
      <c r="JZ171" s="27">
        <f t="shared" si="547"/>
        <v>32</v>
      </c>
      <c r="KA171" s="27">
        <f t="shared" si="547"/>
        <v>32.000000000000007</v>
      </c>
      <c r="KB171" s="27">
        <f t="shared" si="547"/>
        <v>32</v>
      </c>
      <c r="KC171" s="27">
        <f t="shared" si="547"/>
        <v>32</v>
      </c>
      <c r="KD171" s="27">
        <f t="shared" si="547"/>
        <v>32</v>
      </c>
      <c r="KE171" s="27">
        <f t="shared" si="547"/>
        <v>32</v>
      </c>
      <c r="KF171" s="27">
        <f t="shared" si="547"/>
        <v>32</v>
      </c>
      <c r="KG171" s="27">
        <f t="shared" si="547"/>
        <v>31.999999999999996</v>
      </c>
      <c r="KH171" s="27">
        <f t="shared" si="547"/>
        <v>31.999999999999993</v>
      </c>
      <c r="KI171" s="27">
        <f t="shared" si="547"/>
        <v>32</v>
      </c>
      <c r="KJ171" s="27">
        <f t="shared" si="547"/>
        <v>32</v>
      </c>
      <c r="KK171" s="27">
        <f t="shared" si="547"/>
        <v>31.999999999999993</v>
      </c>
      <c r="KL171" s="27">
        <f t="shared" si="547"/>
        <v>32</v>
      </c>
      <c r="KM171" s="238">
        <f t="shared" si="547"/>
        <v>32</v>
      </c>
      <c r="KN171" s="238">
        <f t="shared" si="547"/>
        <v>32</v>
      </c>
      <c r="KO171" s="239">
        <f t="shared" si="547"/>
        <v>32</v>
      </c>
      <c r="KP171" s="239">
        <f t="shared" si="547"/>
        <v>32</v>
      </c>
      <c r="KQ171" s="239">
        <f t="shared" si="547"/>
        <v>32</v>
      </c>
      <c r="KR171" s="239">
        <f t="shared" si="547"/>
        <v>32</v>
      </c>
      <c r="KS171" s="239">
        <f t="shared" si="547"/>
        <v>32</v>
      </c>
      <c r="KT171" s="239">
        <f t="shared" si="547"/>
        <v>32</v>
      </c>
      <c r="KU171" s="239">
        <f t="shared" si="547"/>
        <v>32</v>
      </c>
      <c r="KV171" s="239">
        <f t="shared" si="547"/>
        <v>32</v>
      </c>
      <c r="KW171" s="239">
        <f t="shared" si="547"/>
        <v>32</v>
      </c>
      <c r="KX171" s="239">
        <f t="shared" si="547"/>
        <v>32</v>
      </c>
      <c r="KY171" s="239">
        <f t="shared" si="547"/>
        <v>31.999999999999996</v>
      </c>
      <c r="KZ171" s="239">
        <f t="shared" si="547"/>
        <v>32</v>
      </c>
      <c r="LA171" s="239">
        <f t="shared" si="547"/>
        <v>32</v>
      </c>
      <c r="LB171" s="239">
        <f t="shared" si="547"/>
        <v>32.000000000000007</v>
      </c>
      <c r="LC171" s="239">
        <f t="shared" si="547"/>
        <v>32.000000000000007</v>
      </c>
      <c r="LD171" s="239">
        <f t="shared" si="547"/>
        <v>32</v>
      </c>
      <c r="LE171" s="239">
        <f t="shared" si="547"/>
        <v>32</v>
      </c>
      <c r="LF171" s="239">
        <f t="shared" si="547"/>
        <v>32</v>
      </c>
      <c r="LG171" s="239">
        <f t="shared" si="547"/>
        <v>32</v>
      </c>
      <c r="LH171" s="239">
        <f t="shared" si="547"/>
        <v>32</v>
      </c>
      <c r="LI171" s="239">
        <f t="shared" si="547"/>
        <v>32</v>
      </c>
      <c r="LJ171" s="239">
        <f t="shared" si="547"/>
        <v>32</v>
      </c>
      <c r="LK171" s="239">
        <f t="shared" si="547"/>
        <v>32</v>
      </c>
      <c r="LL171" s="239">
        <f t="shared" si="547"/>
        <v>32</v>
      </c>
      <c r="LM171" s="240">
        <f t="shared" si="547"/>
        <v>32.000000000000007</v>
      </c>
      <c r="LN171" s="240">
        <f t="shared" si="547"/>
        <v>32</v>
      </c>
      <c r="LO171" s="240">
        <f t="shared" si="547"/>
        <v>32</v>
      </c>
      <c r="LP171" s="240">
        <f t="shared" si="547"/>
        <v>32</v>
      </c>
      <c r="LQ171" s="240">
        <f t="shared" si="547"/>
        <v>32</v>
      </c>
      <c r="LR171" s="240">
        <f t="shared" si="547"/>
        <v>31.999999999999993</v>
      </c>
      <c r="LS171" s="240">
        <f t="shared" si="547"/>
        <v>32</v>
      </c>
      <c r="LT171" s="127">
        <f>SUM(LT159:LT170)</f>
        <v>31.999999999999996</v>
      </c>
      <c r="LU171" s="127">
        <f t="shared" ref="LU171:NE171" si="548">SUM(LU159:LU170)</f>
        <v>32</v>
      </c>
      <c r="LV171" s="127">
        <f t="shared" si="548"/>
        <v>32.000000000000007</v>
      </c>
      <c r="LW171" s="127">
        <f t="shared" si="548"/>
        <v>32.000000000000007</v>
      </c>
      <c r="LX171" s="127">
        <f t="shared" si="548"/>
        <v>31.999999999999996</v>
      </c>
      <c r="LY171" s="127">
        <f t="shared" si="548"/>
        <v>31.999999999999996</v>
      </c>
      <c r="LZ171" s="127">
        <f t="shared" si="548"/>
        <v>32</v>
      </c>
      <c r="MA171" s="127">
        <f t="shared" si="548"/>
        <v>31.999999999999996</v>
      </c>
      <c r="MB171" s="127">
        <f t="shared" si="548"/>
        <v>32</v>
      </c>
      <c r="MC171" s="127">
        <f t="shared" si="548"/>
        <v>32</v>
      </c>
      <c r="MD171" s="127">
        <f t="shared" si="548"/>
        <v>32</v>
      </c>
      <c r="ME171" s="127">
        <f t="shared" si="548"/>
        <v>31.999999999999996</v>
      </c>
      <c r="MF171" s="127">
        <f t="shared" si="548"/>
        <v>31.999999999999996</v>
      </c>
      <c r="MG171" s="127">
        <f t="shared" si="548"/>
        <v>32</v>
      </c>
      <c r="MH171" s="127">
        <f t="shared" si="548"/>
        <v>31.999999999999996</v>
      </c>
      <c r="MI171" s="127">
        <f t="shared" si="548"/>
        <v>32</v>
      </c>
      <c r="MJ171" s="127">
        <f t="shared" si="548"/>
        <v>31.999999999999993</v>
      </c>
      <c r="MK171" s="127">
        <f t="shared" si="548"/>
        <v>32.000000000000007</v>
      </c>
      <c r="ML171" s="127">
        <f t="shared" si="548"/>
        <v>32.000000000000007</v>
      </c>
      <c r="MM171" s="127">
        <f t="shared" si="548"/>
        <v>31.999999999999993</v>
      </c>
      <c r="MN171" s="127">
        <f t="shared" si="548"/>
        <v>32</v>
      </c>
      <c r="MO171" s="127">
        <f t="shared" si="548"/>
        <v>32.000000000000007</v>
      </c>
      <c r="MP171" s="127">
        <f t="shared" si="548"/>
        <v>32</v>
      </c>
      <c r="MQ171" s="127">
        <f t="shared" si="548"/>
        <v>31.999999999999996</v>
      </c>
      <c r="MR171" s="127">
        <f t="shared" si="548"/>
        <v>32</v>
      </c>
      <c r="MS171" s="127">
        <f t="shared" si="548"/>
        <v>32</v>
      </c>
      <c r="MT171" s="127">
        <f t="shared" si="548"/>
        <v>32.000000000000007</v>
      </c>
      <c r="MU171" s="127">
        <f t="shared" si="548"/>
        <v>31.999999999999993</v>
      </c>
      <c r="MV171" s="127">
        <f t="shared" si="548"/>
        <v>32.000000000000007</v>
      </c>
      <c r="MW171" s="127">
        <f t="shared" si="548"/>
        <v>31.999999999999996</v>
      </c>
      <c r="MX171" s="127">
        <f t="shared" si="548"/>
        <v>32</v>
      </c>
      <c r="MY171" s="127">
        <f t="shared" si="548"/>
        <v>31.999999999999993</v>
      </c>
      <c r="MZ171" s="127">
        <f t="shared" si="548"/>
        <v>32.000000000000007</v>
      </c>
      <c r="NA171" s="127">
        <f t="shared" si="548"/>
        <v>31.999999999999989</v>
      </c>
      <c r="NB171" s="127">
        <f t="shared" si="548"/>
        <v>32</v>
      </c>
      <c r="NC171" s="127">
        <f t="shared" si="548"/>
        <v>32</v>
      </c>
      <c r="ND171" s="127">
        <f t="shared" si="548"/>
        <v>31.999999999999996</v>
      </c>
      <c r="NE171" s="127">
        <f t="shared" si="548"/>
        <v>32.000000000000007</v>
      </c>
    </row>
    <row r="172" spans="1:369" s="38" customForma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90"/>
      <c r="CC172" s="90"/>
      <c r="CD172" s="90"/>
      <c r="CE172" s="90"/>
      <c r="CF172" s="90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105"/>
      <c r="EN172" s="105"/>
      <c r="EO172" s="105"/>
      <c r="EP172" s="105"/>
      <c r="EQ172" s="105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27"/>
      <c r="HA172" s="27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27"/>
      <c r="IU172" s="27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  <c r="JI172" s="65"/>
      <c r="JJ172" s="65"/>
      <c r="JK172" s="27"/>
      <c r="JL172" s="27"/>
      <c r="JM172" s="65"/>
      <c r="JN172" s="65"/>
      <c r="JO172" s="65"/>
      <c r="JP172" s="65"/>
      <c r="JQ172" s="65"/>
      <c r="JR172" s="65"/>
      <c r="JS172" s="65"/>
      <c r="JT172" s="65"/>
      <c r="JU172" s="65"/>
      <c r="JV172" s="65"/>
      <c r="JW172" s="65"/>
      <c r="JX172" s="65"/>
      <c r="JY172" s="65"/>
      <c r="JZ172" s="65"/>
      <c r="KA172" s="65"/>
      <c r="KB172" s="65"/>
      <c r="KC172" s="65"/>
      <c r="KD172" s="27"/>
      <c r="KE172" s="27"/>
      <c r="KF172" s="27"/>
      <c r="KG172" s="27"/>
      <c r="KH172" s="27"/>
      <c r="KI172" s="27"/>
      <c r="KJ172" s="27"/>
      <c r="KK172" s="27"/>
      <c r="KL172" s="27"/>
      <c r="KM172" s="238"/>
      <c r="KN172" s="238"/>
      <c r="KO172" s="239"/>
      <c r="KP172" s="239"/>
      <c r="KQ172" s="239"/>
      <c r="KR172" s="239"/>
      <c r="KS172" s="239"/>
      <c r="KT172" s="239"/>
      <c r="KU172" s="239"/>
      <c r="KV172" s="239"/>
      <c r="KW172" s="239"/>
      <c r="KX172" s="239"/>
      <c r="KY172" s="239"/>
      <c r="KZ172" s="239"/>
      <c r="LA172" s="239"/>
      <c r="LB172" s="239"/>
      <c r="LC172" s="239"/>
      <c r="LD172" s="239"/>
      <c r="LE172" s="239"/>
      <c r="LF172" s="239"/>
      <c r="LG172" s="239"/>
      <c r="LH172" s="239"/>
      <c r="LI172" s="239"/>
      <c r="LJ172" s="239"/>
      <c r="LK172" s="239"/>
      <c r="LL172" s="239"/>
      <c r="LM172" s="240"/>
      <c r="LN172" s="240"/>
      <c r="LO172" s="240"/>
      <c r="LP172" s="240"/>
      <c r="LQ172" s="240"/>
      <c r="LR172" s="240"/>
      <c r="LS172" s="240"/>
      <c r="LT172" s="127"/>
      <c r="LU172" s="127"/>
      <c r="LV172" s="123"/>
      <c r="LW172" s="123"/>
      <c r="LX172" s="123"/>
      <c r="LY172" s="123"/>
      <c r="LZ172" s="123"/>
      <c r="MA172" s="123"/>
      <c r="MB172" s="123"/>
      <c r="MC172" s="123"/>
      <c r="MD172" s="123"/>
      <c r="ME172" s="123"/>
      <c r="MF172" s="123"/>
      <c r="MG172" s="123"/>
      <c r="MH172" s="123"/>
      <c r="MI172" s="123"/>
      <c r="MJ172" s="123"/>
      <c r="MK172" s="123"/>
      <c r="ML172" s="123"/>
      <c r="MM172" s="123"/>
      <c r="MN172" s="123"/>
      <c r="MO172" s="123"/>
      <c r="MP172" s="123"/>
      <c r="MQ172" s="123"/>
      <c r="MR172" s="123"/>
      <c r="MS172" s="123"/>
      <c r="MT172" s="123"/>
      <c r="MU172" s="123"/>
      <c r="MV172" s="123"/>
      <c r="MW172" s="123"/>
      <c r="MX172" s="123"/>
      <c r="MY172" s="123"/>
      <c r="MZ172" s="123"/>
      <c r="NA172" s="123"/>
      <c r="NB172" s="123"/>
      <c r="NC172" s="123"/>
      <c r="ND172" s="123"/>
      <c r="NE172" s="123"/>
    </row>
    <row r="173" spans="1:369" s="38" customFormat="1">
      <c r="A173" s="24" t="s">
        <v>251</v>
      </c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90"/>
      <c r="CC173" s="90"/>
      <c r="CD173" s="90"/>
      <c r="CE173" s="90"/>
      <c r="CF173" s="90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105"/>
      <c r="EN173" s="105"/>
      <c r="EO173" s="105"/>
      <c r="EP173" s="105"/>
      <c r="EQ173" s="105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27"/>
      <c r="HA173" s="27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27"/>
      <c r="IU173" s="27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  <c r="JI173" s="65"/>
      <c r="JJ173" s="65"/>
      <c r="JK173" s="27"/>
      <c r="JL173" s="27"/>
      <c r="JM173" s="65"/>
      <c r="JN173" s="65"/>
      <c r="JO173" s="65"/>
      <c r="JP173" s="65"/>
      <c r="JQ173" s="65"/>
      <c r="JR173" s="65"/>
      <c r="JS173" s="65"/>
      <c r="JT173" s="65"/>
      <c r="JU173" s="65"/>
      <c r="JV173" s="65"/>
      <c r="JW173" s="65"/>
      <c r="JX173" s="65"/>
      <c r="JY173" s="65"/>
      <c r="JZ173" s="65"/>
      <c r="KA173" s="65"/>
      <c r="KB173" s="65"/>
      <c r="KC173" s="65"/>
      <c r="KD173" s="65"/>
      <c r="KE173" s="65"/>
      <c r="KF173" s="65"/>
      <c r="KG173" s="65"/>
      <c r="KH173" s="65"/>
      <c r="KI173" s="65"/>
      <c r="KJ173" s="65"/>
      <c r="KK173" s="65"/>
      <c r="KL173" s="65"/>
      <c r="KM173" s="65"/>
      <c r="KN173" s="65"/>
      <c r="KO173" s="230"/>
      <c r="KP173" s="230"/>
      <c r="KQ173" s="230"/>
      <c r="KR173" s="230"/>
      <c r="KS173" s="230"/>
      <c r="KT173" s="230"/>
      <c r="KU173" s="230"/>
      <c r="KV173" s="230"/>
      <c r="KW173" s="230"/>
      <c r="KX173" s="230"/>
      <c r="KY173" s="230"/>
      <c r="KZ173" s="230"/>
      <c r="LA173" s="230"/>
      <c r="LB173" s="230"/>
      <c r="LC173" s="230"/>
      <c r="LD173" s="230"/>
      <c r="LE173" s="230"/>
      <c r="LF173" s="230"/>
      <c r="LG173" s="230"/>
      <c r="LH173" s="230"/>
      <c r="LI173" s="230"/>
      <c r="LJ173" s="230"/>
      <c r="LK173" s="230"/>
      <c r="LL173" s="230"/>
      <c r="LM173" s="230"/>
      <c r="LN173" s="230"/>
      <c r="LO173" s="230"/>
      <c r="LP173" s="230"/>
      <c r="LQ173" s="230"/>
      <c r="LR173" s="230"/>
      <c r="LS173" s="230"/>
      <c r="LT173" s="127"/>
      <c r="LU173" s="127"/>
      <c r="LV173" s="123"/>
      <c r="LW173" s="123"/>
      <c r="LX173" s="123"/>
      <c r="LY173" s="123"/>
      <c r="LZ173" s="123"/>
      <c r="MA173" s="123"/>
      <c r="MB173" s="123"/>
      <c r="MC173" s="123"/>
      <c r="MD173" s="123"/>
      <c r="ME173" s="123"/>
      <c r="MF173" s="123"/>
      <c r="MG173" s="123"/>
      <c r="MH173" s="123"/>
      <c r="MI173" s="123"/>
      <c r="MJ173" s="123"/>
      <c r="MK173" s="123"/>
      <c r="ML173" s="123"/>
      <c r="MM173" s="123"/>
      <c r="MN173" s="123"/>
      <c r="MO173" s="123"/>
      <c r="MP173" s="123"/>
      <c r="MQ173" s="123"/>
      <c r="MR173" s="123"/>
      <c r="MS173" s="123"/>
      <c r="MT173" s="123"/>
      <c r="MU173" s="123"/>
      <c r="MV173" s="123"/>
      <c r="MW173" s="123"/>
      <c r="MX173" s="123"/>
      <c r="MY173" s="123"/>
      <c r="MZ173" s="123"/>
      <c r="NA173" s="123"/>
      <c r="NB173" s="123"/>
      <c r="NC173" s="123"/>
      <c r="ND173" s="123"/>
      <c r="NE173" s="123"/>
    </row>
    <row r="174" spans="1:369" s="38" customFormat="1">
      <c r="A174" s="24" t="s">
        <v>210</v>
      </c>
      <c r="B174" s="24">
        <f>B159/2</f>
        <v>6.0200887210714715E-3</v>
      </c>
      <c r="C174" s="24">
        <f t="shared" ref="C174:AW175" si="549">C159/2</f>
        <v>2.7528471988052458E-3</v>
      </c>
      <c r="D174" s="24">
        <f t="shared" si="549"/>
        <v>6.4930958860822587E-3</v>
      </c>
      <c r="E174" s="24">
        <f t="shared" si="549"/>
        <v>1.5925209767340674E-3</v>
      </c>
      <c r="F174" s="24">
        <f t="shared" si="549"/>
        <v>5.4049867790745727E-3</v>
      </c>
      <c r="G174" s="24">
        <f t="shared" si="549"/>
        <v>2.1632196042161498E-3</v>
      </c>
      <c r="H174" s="24">
        <f t="shared" si="549"/>
        <v>2.6952518189863026E-2</v>
      </c>
      <c r="I174" s="24">
        <f t="shared" si="549"/>
        <v>4.3337128941990186E-3</v>
      </c>
      <c r="J174" s="24">
        <f t="shared" si="549"/>
        <v>3.7642673807179307E-3</v>
      </c>
      <c r="K174" s="24">
        <f t="shared" si="549"/>
        <v>1.5700984785791156E-2</v>
      </c>
      <c r="L174" s="24">
        <f t="shared" si="549"/>
        <v>4.0244713033828431E-3</v>
      </c>
      <c r="M174" s="24">
        <f t="shared" si="549"/>
        <v>2.7152412656274352E-3</v>
      </c>
      <c r="N174" s="24">
        <f t="shared" si="549"/>
        <v>1.7625872615783492E-3</v>
      </c>
      <c r="O174" s="24">
        <f t="shared" si="549"/>
        <v>3.535555988203461E-3</v>
      </c>
      <c r="P174" s="24">
        <f t="shared" si="549"/>
        <v>2.3757890206619675E-3</v>
      </c>
      <c r="Q174" s="24">
        <f t="shared" si="549"/>
        <v>1.0628493113687047E-2</v>
      </c>
      <c r="R174" s="24">
        <f t="shared" si="549"/>
        <v>8.8029259767712625E-3</v>
      </c>
      <c r="S174" s="24">
        <f t="shared" si="549"/>
        <v>2.3856994122401717E-2</v>
      </c>
      <c r="T174" s="24">
        <f t="shared" si="549"/>
        <v>1.0488170676565386E-3</v>
      </c>
      <c r="U174" s="24">
        <f t="shared" si="549"/>
        <v>1.9590837065944894E-3</v>
      </c>
      <c r="V174" s="24">
        <f t="shared" si="549"/>
        <v>1.5195542147919991E-3</v>
      </c>
      <c r="W174" s="24">
        <f t="shared" si="549"/>
        <v>2.2363620749418405E-3</v>
      </c>
      <c r="X174" s="24">
        <f t="shared" si="549"/>
        <v>7.3393617494615536E-3</v>
      </c>
      <c r="Y174" s="24">
        <f t="shared" si="549"/>
        <v>2.5023808525854348E-3</v>
      </c>
      <c r="Z174" s="24">
        <f t="shared" si="549"/>
        <v>1.9935679674994598E-3</v>
      </c>
      <c r="AA174" s="24">
        <f t="shared" si="549"/>
        <v>3.0396125321160497E-3</v>
      </c>
      <c r="AB174" s="24">
        <f t="shared" si="549"/>
        <v>0</v>
      </c>
      <c r="AC174" s="24">
        <f t="shared" si="549"/>
        <v>0</v>
      </c>
      <c r="AD174" s="24">
        <f t="shared" si="549"/>
        <v>0</v>
      </c>
      <c r="AE174" s="24">
        <f t="shared" si="549"/>
        <v>0</v>
      </c>
      <c r="AF174" s="24">
        <f t="shared" si="549"/>
        <v>0</v>
      </c>
      <c r="AG174" s="24">
        <f t="shared" si="549"/>
        <v>0</v>
      </c>
      <c r="AH174" s="24">
        <f t="shared" si="549"/>
        <v>0</v>
      </c>
      <c r="AI174" s="24">
        <f t="shared" si="549"/>
        <v>0</v>
      </c>
      <c r="AJ174" s="24">
        <f t="shared" si="549"/>
        <v>3.8302694401012366E-3</v>
      </c>
      <c r="AK174" s="24">
        <f t="shared" si="549"/>
        <v>2.3731011537425194E-3</v>
      </c>
      <c r="AL174" s="24">
        <f t="shared" si="549"/>
        <v>5.497705460002931E-3</v>
      </c>
      <c r="AM174" s="24">
        <f t="shared" si="549"/>
        <v>2.8321608184082286E-3</v>
      </c>
      <c r="AN174" s="24">
        <f t="shared" si="549"/>
        <v>3.5443836925938776E-3</v>
      </c>
      <c r="AO174" s="24">
        <f t="shared" si="549"/>
        <v>3.7551341286091644E-3</v>
      </c>
      <c r="AP174" s="24">
        <f t="shared" si="549"/>
        <v>5.2350923772238409E-3</v>
      </c>
      <c r="AQ174" s="24">
        <f t="shared" si="549"/>
        <v>8.6598685115364879E-3</v>
      </c>
      <c r="AR174" s="24">
        <f t="shared" si="549"/>
        <v>2.5733494732634456E-2</v>
      </c>
      <c r="AS174" s="24">
        <f t="shared" si="549"/>
        <v>1.648106235952281E-3</v>
      </c>
      <c r="AT174" s="24">
        <f t="shared" si="549"/>
        <v>3.5451064506319941E-3</v>
      </c>
      <c r="AU174" s="24">
        <f t="shared" si="549"/>
        <v>4.9271419584676457E-2</v>
      </c>
      <c r="AV174" s="24">
        <f t="shared" si="549"/>
        <v>4.0635905618603462E-3</v>
      </c>
      <c r="AW174" s="24">
        <f t="shared" si="549"/>
        <v>6.2350644894488766E-3</v>
      </c>
      <c r="AX174" s="83">
        <f>AX159/2</f>
        <v>0</v>
      </c>
      <c r="AY174" s="83">
        <f t="shared" ref="AY174:DB175" si="550">AY159/2</f>
        <v>0</v>
      </c>
      <c r="AZ174" s="83">
        <f t="shared" si="550"/>
        <v>0</v>
      </c>
      <c r="BA174" s="83">
        <f t="shared" si="550"/>
        <v>0</v>
      </c>
      <c r="BB174" s="83">
        <f t="shared" si="550"/>
        <v>0</v>
      </c>
      <c r="BC174" s="83">
        <f t="shared" si="550"/>
        <v>0</v>
      </c>
      <c r="BD174" s="83">
        <f t="shared" si="550"/>
        <v>0</v>
      </c>
      <c r="BE174" s="83">
        <f t="shared" si="550"/>
        <v>0</v>
      </c>
      <c r="BF174" s="83">
        <f t="shared" si="550"/>
        <v>0</v>
      </c>
      <c r="BG174" s="83">
        <f t="shared" si="550"/>
        <v>0</v>
      </c>
      <c r="BH174" s="83">
        <f t="shared" si="550"/>
        <v>0</v>
      </c>
      <c r="BI174" s="83">
        <f t="shared" si="550"/>
        <v>0</v>
      </c>
      <c r="BJ174" s="83">
        <f t="shared" si="550"/>
        <v>4.4539606952573646E-3</v>
      </c>
      <c r="BK174" s="83">
        <f t="shared" si="550"/>
        <v>9.4590055297417517E-3</v>
      </c>
      <c r="BL174" s="83">
        <f t="shared" si="550"/>
        <v>0</v>
      </c>
      <c r="BM174" s="83">
        <f t="shared" si="550"/>
        <v>1.1498220216648486E-2</v>
      </c>
      <c r="BN174" s="83">
        <f t="shared" si="550"/>
        <v>9.7753304596800636E-3</v>
      </c>
      <c r="BO174" s="83">
        <f t="shared" si="550"/>
        <v>2.3386057400535767E-3</v>
      </c>
      <c r="BP174" s="83">
        <f t="shared" si="550"/>
        <v>5.2853640683590873E-3</v>
      </c>
      <c r="BQ174" s="83">
        <f t="shared" si="550"/>
        <v>0</v>
      </c>
      <c r="BR174" s="83">
        <f t="shared" si="550"/>
        <v>2.5955608375956224E-3</v>
      </c>
      <c r="BS174" s="83">
        <f t="shared" si="550"/>
        <v>1.3060162372269079E-2</v>
      </c>
      <c r="BT174" s="83">
        <f t="shared" si="550"/>
        <v>1.0486552635917596E-2</v>
      </c>
      <c r="BU174" s="83">
        <f t="shared" si="550"/>
        <v>7.9567218101864595E-3</v>
      </c>
      <c r="BV174" s="83">
        <f t="shared" si="550"/>
        <v>0</v>
      </c>
      <c r="BW174" s="83">
        <f t="shared" si="550"/>
        <v>2.6908301721462614E-2</v>
      </c>
      <c r="BX174" s="83">
        <f t="shared" si="550"/>
        <v>0</v>
      </c>
      <c r="BY174" s="83">
        <f t="shared" si="550"/>
        <v>7.6179059631241407E-3</v>
      </c>
      <c r="BZ174" s="83">
        <f t="shared" si="550"/>
        <v>2.5664171027583809E-3</v>
      </c>
      <c r="CA174" s="83">
        <f t="shared" si="550"/>
        <v>7.6709223672638393E-3</v>
      </c>
      <c r="CB174" s="83">
        <f t="shared" si="550"/>
        <v>5.0995586478854603E-3</v>
      </c>
      <c r="CC174" s="83">
        <f t="shared" si="550"/>
        <v>2.5790726107526038E-3</v>
      </c>
      <c r="CD174" s="83">
        <f t="shared" si="550"/>
        <v>0</v>
      </c>
      <c r="CE174" s="83">
        <f t="shared" si="550"/>
        <v>0</v>
      </c>
      <c r="CF174" s="83">
        <f t="shared" si="550"/>
        <v>0</v>
      </c>
      <c r="CG174" s="83">
        <f t="shared" si="550"/>
        <v>1.030644604828526E-2</v>
      </c>
      <c r="CH174" s="83">
        <f t="shared" si="550"/>
        <v>0</v>
      </c>
      <c r="CI174" s="83">
        <f t="shared" si="550"/>
        <v>0</v>
      </c>
      <c r="CJ174" s="83">
        <f t="shared" si="550"/>
        <v>0</v>
      </c>
      <c r="CK174" s="83">
        <f t="shared" si="550"/>
        <v>0</v>
      </c>
      <c r="CL174" s="83">
        <f t="shared" si="550"/>
        <v>7.7058881674179781E-3</v>
      </c>
      <c r="CM174" s="83">
        <f t="shared" si="550"/>
        <v>1.2784856537580488E-2</v>
      </c>
      <c r="CN174" s="83">
        <f t="shared" si="550"/>
        <v>0</v>
      </c>
      <c r="CO174" s="83">
        <f t="shared" si="550"/>
        <v>0</v>
      </c>
      <c r="CP174" s="83">
        <f t="shared" si="550"/>
        <v>0</v>
      </c>
      <c r="CQ174" s="83">
        <f t="shared" si="550"/>
        <v>7.7513070364976441E-3</v>
      </c>
      <c r="CR174" s="24">
        <f t="shared" si="550"/>
        <v>3.8140921948221578E-3</v>
      </c>
      <c r="CS174" s="24">
        <f t="shared" si="550"/>
        <v>4.8527979946980165E-3</v>
      </c>
      <c r="CT174" s="24">
        <f t="shared" si="550"/>
        <v>3.9434253011378199E-3</v>
      </c>
      <c r="CU174" s="24">
        <f t="shared" si="550"/>
        <v>1.0835504851576798E-2</v>
      </c>
      <c r="CV174" s="24">
        <f t="shared" si="550"/>
        <v>5.109359871820169E-3</v>
      </c>
      <c r="CW174" s="24">
        <f t="shared" si="550"/>
        <v>5.1066745648099187E-3</v>
      </c>
      <c r="CX174" s="24">
        <f t="shared" si="550"/>
        <v>9.4361947367353847E-3</v>
      </c>
      <c r="CY174" s="24">
        <f t="shared" si="550"/>
        <v>2.7675576063555644E-2</v>
      </c>
      <c r="CZ174" s="24">
        <f t="shared" si="550"/>
        <v>6.838860342764176E-3</v>
      </c>
      <c r="DA174" s="24">
        <f t="shared" si="550"/>
        <v>7.4508325816612601E-3</v>
      </c>
      <c r="DB174" s="24">
        <f t="shared" si="550"/>
        <v>0</v>
      </c>
      <c r="DC174" s="26">
        <f>DC159/2</f>
        <v>4.9021587385198505E-3</v>
      </c>
      <c r="DD174" s="26">
        <f t="shared" ref="DD174:DP175" si="551">DD159/2</f>
        <v>4.1459903886617621E-3</v>
      </c>
      <c r="DE174" s="26">
        <f t="shared" si="551"/>
        <v>2.8769973159687989E-3</v>
      </c>
      <c r="DF174" s="26">
        <f t="shared" si="551"/>
        <v>1.7430049847521607E-3</v>
      </c>
      <c r="DG174" s="26">
        <f t="shared" si="551"/>
        <v>2.1137781575026305E-3</v>
      </c>
      <c r="DH174" s="26">
        <f t="shared" si="551"/>
        <v>3.5475785070678031E-3</v>
      </c>
      <c r="DI174" s="26">
        <f t="shared" si="551"/>
        <v>1.1397735248768028E-3</v>
      </c>
      <c r="DJ174" s="26">
        <f t="shared" si="551"/>
        <v>2.798210679776935E-3</v>
      </c>
      <c r="DK174" s="26">
        <f t="shared" si="551"/>
        <v>5.1377105135152375E-3</v>
      </c>
      <c r="DL174" s="26">
        <f t="shared" si="551"/>
        <v>1.1650762025078565E-3</v>
      </c>
      <c r="DM174" s="26">
        <f t="shared" si="551"/>
        <v>1.8478928587383273E-3</v>
      </c>
      <c r="DN174" s="26">
        <f t="shared" si="551"/>
        <v>5.8288023302466149E-3</v>
      </c>
      <c r="DO174" s="26">
        <f t="shared" si="551"/>
        <v>1.6187019564676676E-3</v>
      </c>
      <c r="DP174" s="26">
        <f t="shared" si="551"/>
        <v>3.0659289436259659E-3</v>
      </c>
      <c r="DQ174" s="26">
        <v>1.4337199088753135E-2</v>
      </c>
      <c r="DR174" s="26">
        <v>2.7288964895248809E-3</v>
      </c>
      <c r="DS174" s="26">
        <v>1.9372451598461478E-3</v>
      </c>
      <c r="DT174" s="26">
        <v>2.1004871607311721E-3</v>
      </c>
      <c r="DU174" s="26">
        <v>1.6560236215966448E-3</v>
      </c>
      <c r="DV174" s="26">
        <v>2.4184553782926918E-3</v>
      </c>
      <c r="DW174" s="26">
        <f>DW159/2</f>
        <v>8.0050105942393451E-2</v>
      </c>
      <c r="DX174" s="26">
        <f t="shared" ref="DX174:EQ175" si="552">DX159/2</f>
        <v>2.0425004044473616E-4</v>
      </c>
      <c r="DY174" s="26">
        <f t="shared" si="552"/>
        <v>7.5690662771577585E-2</v>
      </c>
      <c r="DZ174" s="26">
        <f t="shared" si="552"/>
        <v>0</v>
      </c>
      <c r="EA174" s="26">
        <f t="shared" si="552"/>
        <v>3.3537234849302759E-5</v>
      </c>
      <c r="EB174" s="26">
        <f t="shared" si="552"/>
        <v>1.7827966404606204E-3</v>
      </c>
      <c r="EC174" s="26">
        <f t="shared" si="552"/>
        <v>2.2463943887725637E-3</v>
      </c>
      <c r="ED174" s="26">
        <f t="shared" si="552"/>
        <v>1.9562268409961622E-3</v>
      </c>
      <c r="EE174" s="26">
        <f t="shared" si="552"/>
        <v>1.9248690473808391E-3</v>
      </c>
      <c r="EF174" s="26">
        <f t="shared" si="552"/>
        <v>9.4370442855903434E-3</v>
      </c>
      <c r="EG174" s="26">
        <f t="shared" si="552"/>
        <v>2.6590837825597254E-3</v>
      </c>
      <c r="EH174" s="26">
        <f t="shared" si="552"/>
        <v>2.0743194108340645E-3</v>
      </c>
      <c r="EI174" s="26">
        <f t="shared" si="552"/>
        <v>6.6691065634133994E-3</v>
      </c>
      <c r="EJ174" s="26">
        <f t="shared" si="552"/>
        <v>1.300136830311585E-3</v>
      </c>
      <c r="EK174" s="26">
        <f t="shared" si="552"/>
        <v>1.7769162573250817E-3</v>
      </c>
      <c r="EL174" s="26">
        <f t="shared" si="552"/>
        <v>1.4163234606756425E-3</v>
      </c>
      <c r="EM174" s="26">
        <f t="shared" si="552"/>
        <v>1.5398558691707623E-2</v>
      </c>
      <c r="EN174" s="26">
        <f t="shared" si="552"/>
        <v>1.3986524177061907E-2</v>
      </c>
      <c r="EO174" s="26">
        <f t="shared" si="552"/>
        <v>1.5702089084111682E-2</v>
      </c>
      <c r="EP174" s="26">
        <f t="shared" si="552"/>
        <v>1.3514350526707316E-2</v>
      </c>
      <c r="EQ174" s="26">
        <f t="shared" si="552"/>
        <v>1.5905065370729006E-2</v>
      </c>
      <c r="ER174" s="27">
        <v>1.0352250365647256E-2</v>
      </c>
      <c r="ES174" s="27">
        <v>6.1189235700591631E-3</v>
      </c>
      <c r="ET174" s="27">
        <v>8.2633545816818092E-3</v>
      </c>
      <c r="EU174" s="27">
        <v>1.9034377837985405E-2</v>
      </c>
      <c r="EV174" s="27">
        <v>2.3895182576801871E-2</v>
      </c>
      <c r="EW174" s="27">
        <v>8.2549621928283343E-3</v>
      </c>
      <c r="EX174" s="27">
        <v>2.5363523824861239E-3</v>
      </c>
      <c r="EY174" s="27">
        <v>1.4429552358533203E-2</v>
      </c>
      <c r="EZ174" s="27">
        <v>1.2561122627253717E-2</v>
      </c>
      <c r="FA174" s="27">
        <v>3.1537059796610208E-2</v>
      </c>
      <c r="FB174" s="27">
        <v>1.0693537281939301E-2</v>
      </c>
      <c r="FC174" s="27">
        <v>1.6976571847589814E-2</v>
      </c>
      <c r="FD174" s="27">
        <v>1.2769250888038687E-2</v>
      </c>
      <c r="FE174" s="27">
        <v>1.0867880564001849E-2</v>
      </c>
      <c r="FF174" s="27">
        <v>8.813758734316687E-3</v>
      </c>
      <c r="FG174" s="27">
        <v>1.4070227905455925E-2</v>
      </c>
      <c r="FH174" s="27">
        <v>4.6544349269945955E-3</v>
      </c>
      <c r="FI174" s="27">
        <v>1.0342674955281473E-2</v>
      </c>
      <c r="FJ174" s="27">
        <v>1.6848446992422453E-2</v>
      </c>
      <c r="FK174" s="27">
        <v>1.3027815587740466E-2</v>
      </c>
      <c r="FL174" s="27">
        <v>2.0829391494722974E-2</v>
      </c>
      <c r="FM174" s="27">
        <v>2.0874120895112289E-2</v>
      </c>
      <c r="FN174" s="27">
        <v>2.1296395963350759E-2</v>
      </c>
      <c r="FO174" s="27">
        <v>2.7208380759144061E-2</v>
      </c>
      <c r="FP174" s="27">
        <v>2.4761803417589819E-2</v>
      </c>
      <c r="FQ174" s="27">
        <v>2.2091012310885706E-2</v>
      </c>
      <c r="FR174" s="27">
        <v>2.2475344174191399E-2</v>
      </c>
      <c r="FS174" s="27">
        <v>3.8971827544239022E-2</v>
      </c>
      <c r="FT174" s="27">
        <v>2.8720001987631159E-2</v>
      </c>
      <c r="FU174" s="27">
        <v>3.3852085858174695E-2</v>
      </c>
      <c r="FV174" s="27">
        <f>FV159/2</f>
        <v>2.9826068100183605E-2</v>
      </c>
      <c r="FW174" s="27">
        <f t="shared" ref="FW174:GY175" si="553">FW159/2</f>
        <v>6.3619057321739753E-3</v>
      </c>
      <c r="FX174" s="27">
        <f t="shared" si="553"/>
        <v>2.1335508129305698E-3</v>
      </c>
      <c r="FY174" s="27">
        <f t="shared" si="553"/>
        <v>8.9024217174086592E-3</v>
      </c>
      <c r="FZ174" s="27">
        <f t="shared" si="553"/>
        <v>6.5583433577408911E-3</v>
      </c>
      <c r="GA174" s="27">
        <f t="shared" si="553"/>
        <v>1.5697110060731729E-2</v>
      </c>
      <c r="GB174" s="27">
        <f t="shared" si="553"/>
        <v>4.4743989688094399E-3</v>
      </c>
      <c r="GC174" s="27">
        <f t="shared" si="553"/>
        <v>8.4118718351643054E-3</v>
      </c>
      <c r="GD174" s="27">
        <f t="shared" si="553"/>
        <v>6.4216287079579782E-3</v>
      </c>
      <c r="GE174" s="27">
        <f t="shared" si="553"/>
        <v>8.459052115638464E-3</v>
      </c>
      <c r="GF174" s="27">
        <f t="shared" si="553"/>
        <v>8.534096418466617E-3</v>
      </c>
      <c r="GG174" s="27">
        <f t="shared" si="553"/>
        <v>1.0859409544817181E-2</v>
      </c>
      <c r="GH174" s="27">
        <f t="shared" si="553"/>
        <v>6.3775373098906565E-3</v>
      </c>
      <c r="GI174" s="27">
        <f t="shared" si="553"/>
        <v>6.4511711107701408E-3</v>
      </c>
      <c r="GJ174" s="27">
        <f t="shared" si="553"/>
        <v>4.4757887082475696E-3</v>
      </c>
      <c r="GK174" s="27">
        <f t="shared" si="553"/>
        <v>1.1583320154772186E-2</v>
      </c>
      <c r="GL174" s="27">
        <f t="shared" si="553"/>
        <v>2.2759475714298825E-3</v>
      </c>
      <c r="GM174" s="27">
        <f t="shared" si="553"/>
        <v>1.1697255672131779E-2</v>
      </c>
      <c r="GN174" s="27">
        <f t="shared" si="553"/>
        <v>0</v>
      </c>
      <c r="GO174" s="27">
        <f t="shared" si="553"/>
        <v>6.7571006388150784E-3</v>
      </c>
      <c r="GP174" s="27">
        <f t="shared" si="553"/>
        <v>6.7879363748191909E-3</v>
      </c>
      <c r="GQ174" s="27">
        <f t="shared" si="553"/>
        <v>6.6664648109877322E-3</v>
      </c>
      <c r="GR174" s="27">
        <f t="shared" si="553"/>
        <v>4.5134424714248301E-3</v>
      </c>
      <c r="GS174" s="27">
        <f t="shared" si="553"/>
        <v>4.2703188165039256E-3</v>
      </c>
      <c r="GT174" s="27">
        <f t="shared" si="553"/>
        <v>4.201114366007723E-3</v>
      </c>
      <c r="GU174" s="27">
        <f t="shared" si="553"/>
        <v>6.3961024195989423E-3</v>
      </c>
      <c r="GV174" s="27">
        <f t="shared" si="553"/>
        <v>9.6902167026507863E-3</v>
      </c>
      <c r="GW174" s="27">
        <f t="shared" si="553"/>
        <v>6.8680974205513811E-3</v>
      </c>
      <c r="GX174" s="27">
        <f t="shared" si="553"/>
        <v>6.6516615505797586E-3</v>
      </c>
      <c r="GY174" s="27">
        <f t="shared" si="553"/>
        <v>1.8725034640537999E-2</v>
      </c>
      <c r="GZ174" s="27">
        <f>GZ159/2</f>
        <v>2.7102425333432524E-2</v>
      </c>
      <c r="HA174" s="27">
        <f t="shared" ref="HA174:IS175" si="554">HA159/2</f>
        <v>3.712473321681474E-2</v>
      </c>
      <c r="HB174" s="27">
        <f t="shared" si="554"/>
        <v>3.3854917263971204E-2</v>
      </c>
      <c r="HC174" s="27">
        <f t="shared" si="554"/>
        <v>4.1071166045944215E-3</v>
      </c>
      <c r="HD174" s="27">
        <f t="shared" si="554"/>
        <v>1.0285130937830877E-2</v>
      </c>
      <c r="HE174" s="27">
        <f t="shared" si="554"/>
        <v>1.6909593326188591E-2</v>
      </c>
      <c r="HF174" s="27">
        <f t="shared" si="554"/>
        <v>2.5557128579544432E-2</v>
      </c>
      <c r="HG174" s="27">
        <f t="shared" si="554"/>
        <v>1.7263000972006736E-2</v>
      </c>
      <c r="HH174" s="27">
        <f t="shared" si="554"/>
        <v>2.573864482248046E-2</v>
      </c>
      <c r="HI174" s="27">
        <f t="shared" si="554"/>
        <v>3.8971827544239022E-2</v>
      </c>
      <c r="HJ174" s="27">
        <f t="shared" si="554"/>
        <v>2.8720001987631159E-2</v>
      </c>
      <c r="HK174" s="27">
        <f t="shared" si="554"/>
        <v>4.320233444811662E-3</v>
      </c>
      <c r="HL174" s="27">
        <f t="shared" si="554"/>
        <v>6.305519995075024E-3</v>
      </c>
      <c r="HM174" s="27">
        <f t="shared" si="554"/>
        <v>6.9975197878806173E-3</v>
      </c>
      <c r="HN174" s="27">
        <f t="shared" si="554"/>
        <v>8.3059384479002869E-3</v>
      </c>
      <c r="HO174" s="27">
        <f t="shared" si="554"/>
        <v>6.1653259849544237E-3</v>
      </c>
      <c r="HP174" s="27">
        <f t="shared" si="554"/>
        <v>8.2877974975924581E-3</v>
      </c>
      <c r="HQ174" s="27">
        <f t="shared" si="554"/>
        <v>1.0354720875393667E-2</v>
      </c>
      <c r="HR174" s="27">
        <f t="shared" si="554"/>
        <v>4.1525006813922603E-3</v>
      </c>
      <c r="HS174" s="27">
        <f t="shared" si="554"/>
        <v>4.1776698862348183E-3</v>
      </c>
      <c r="HT174" s="27">
        <f t="shared" si="554"/>
        <v>1.4669678052202441E-2</v>
      </c>
      <c r="HU174" s="27">
        <f t="shared" si="554"/>
        <v>1.0398313858263113E-2</v>
      </c>
      <c r="HV174" s="27">
        <f t="shared" si="554"/>
        <v>1.4011356470935458E-2</v>
      </c>
      <c r="HW174" s="27">
        <f t="shared" si="554"/>
        <v>9.6583530542008744E-3</v>
      </c>
      <c r="HX174" s="27">
        <f t="shared" si="554"/>
        <v>6.1353194115416551E-3</v>
      </c>
      <c r="HY174" s="27">
        <f t="shared" si="554"/>
        <v>1.0302898362311377E-2</v>
      </c>
      <c r="HZ174" s="27">
        <f t="shared" si="554"/>
        <v>2.2475344174191399E-2</v>
      </c>
      <c r="IA174" s="27">
        <f t="shared" si="554"/>
        <v>1.2378034067682791E-2</v>
      </c>
      <c r="IB174" s="27">
        <f t="shared" si="554"/>
        <v>8.2589930060028207E-3</v>
      </c>
      <c r="IC174" s="27">
        <f t="shared" si="554"/>
        <v>1.0750377954350182E-2</v>
      </c>
      <c r="ID174" s="27">
        <f t="shared" si="554"/>
        <v>2.4761803417589819E-2</v>
      </c>
      <c r="IE174" s="27">
        <f t="shared" si="554"/>
        <v>8.1974766157200517E-3</v>
      </c>
      <c r="IF174" s="27">
        <f t="shared" si="554"/>
        <v>1.839174887907092E-2</v>
      </c>
      <c r="IG174" s="27">
        <f t="shared" si="554"/>
        <v>1.0279156881773839E-2</v>
      </c>
      <c r="IH174" s="27">
        <f t="shared" si="554"/>
        <v>1.6301986579726608E-2</v>
      </c>
      <c r="II174" s="27">
        <f t="shared" si="554"/>
        <v>2.2091012310885706E-2</v>
      </c>
      <c r="IJ174" s="27">
        <f t="shared" si="554"/>
        <v>1.2252925058231348E-2</v>
      </c>
      <c r="IK174" s="27">
        <f t="shared" si="554"/>
        <v>1.2608398773019782E-2</v>
      </c>
      <c r="IL174" s="27">
        <f t="shared" si="554"/>
        <v>8.0590159545839597E-3</v>
      </c>
      <c r="IM174" s="27">
        <f t="shared" si="554"/>
        <v>1.0470158010278325E-2</v>
      </c>
      <c r="IN174" s="27">
        <f t="shared" si="554"/>
        <v>1.6561835474298122E-2</v>
      </c>
      <c r="IO174" s="27">
        <f t="shared" si="554"/>
        <v>1.3243076063450128E-2</v>
      </c>
      <c r="IP174" s="27">
        <f t="shared" si="554"/>
        <v>2.4546781207726787E-2</v>
      </c>
      <c r="IQ174" s="27">
        <f t="shared" si="554"/>
        <v>1.0148892646993382E-2</v>
      </c>
      <c r="IR174" s="27">
        <f t="shared" si="554"/>
        <v>1.0320203729391639E-2</v>
      </c>
      <c r="IS174" s="27">
        <f t="shared" si="554"/>
        <v>4.1617868120648813E-3</v>
      </c>
      <c r="IT174" s="27">
        <f>IT159/2</f>
        <v>1.8672944814026704E-2</v>
      </c>
      <c r="IU174" s="27">
        <f t="shared" ref="IU174:JJ175" si="555">IU159/2</f>
        <v>1.9019807308306675E-2</v>
      </c>
      <c r="IV174" s="27">
        <f t="shared" si="555"/>
        <v>1.6900846849348363E-2</v>
      </c>
      <c r="IW174" s="27">
        <f t="shared" si="555"/>
        <v>1.5214982430464451E-2</v>
      </c>
      <c r="IX174" s="27">
        <f t="shared" si="555"/>
        <v>2.0116265212002001E-2</v>
      </c>
      <c r="IY174" s="27">
        <f t="shared" si="555"/>
        <v>8.0950570515292575E-3</v>
      </c>
      <c r="IZ174" s="27">
        <f t="shared" si="555"/>
        <v>1.2066350933172241E-2</v>
      </c>
      <c r="JA174" s="27">
        <f t="shared" si="555"/>
        <v>2.0420154392378074E-2</v>
      </c>
      <c r="JB174" s="27">
        <f t="shared" si="555"/>
        <v>1.0509088750718492E-2</v>
      </c>
      <c r="JC174" s="27">
        <f t="shared" si="555"/>
        <v>1.2206141965451224E-2</v>
      </c>
      <c r="JD174" s="27">
        <f t="shared" si="555"/>
        <v>8.0343402302129035E-3</v>
      </c>
      <c r="JE174" s="27">
        <f t="shared" si="555"/>
        <v>8.3294977296288694E-3</v>
      </c>
      <c r="JF174" s="27">
        <f t="shared" si="555"/>
        <v>8.1849958473784387E-3</v>
      </c>
      <c r="JG174" s="27">
        <f t="shared" si="555"/>
        <v>1.0726360820480318E-2</v>
      </c>
      <c r="JH174" s="27">
        <f t="shared" si="555"/>
        <v>1.8781958019158516E-2</v>
      </c>
      <c r="JI174" s="27">
        <f t="shared" si="555"/>
        <v>8.2870788101760805E-3</v>
      </c>
      <c r="JJ174" s="27">
        <f t="shared" si="555"/>
        <v>8.1909306463013587E-3</v>
      </c>
      <c r="JK174" s="27">
        <f>JK159/2</f>
        <v>0</v>
      </c>
      <c r="JL174" s="27">
        <f t="shared" ref="JL174:LS175" si="556">JL159/2</f>
        <v>3.4795359624930106E-2</v>
      </c>
      <c r="JM174" s="27">
        <f t="shared" si="556"/>
        <v>0</v>
      </c>
      <c r="JN174" s="27">
        <f t="shared" si="556"/>
        <v>6.2045312077550797E-2</v>
      </c>
      <c r="JO174" s="27">
        <f t="shared" si="556"/>
        <v>3.3132099037903519E-2</v>
      </c>
      <c r="JP174" s="27">
        <f t="shared" si="556"/>
        <v>0</v>
      </c>
      <c r="JQ174" s="27">
        <f t="shared" si="556"/>
        <v>0</v>
      </c>
      <c r="JR174" s="27">
        <f t="shared" si="556"/>
        <v>0</v>
      </c>
      <c r="JS174" s="27">
        <f t="shared" si="556"/>
        <v>0</v>
      </c>
      <c r="JT174" s="27">
        <f t="shared" si="556"/>
        <v>0</v>
      </c>
      <c r="JU174" s="27">
        <f t="shared" si="556"/>
        <v>0</v>
      </c>
      <c r="JV174" s="27">
        <f t="shared" si="556"/>
        <v>0</v>
      </c>
      <c r="JW174" s="27">
        <f t="shared" si="556"/>
        <v>0</v>
      </c>
      <c r="JX174" s="27">
        <f t="shared" si="556"/>
        <v>0</v>
      </c>
      <c r="JY174" s="27">
        <f t="shared" si="556"/>
        <v>0</v>
      </c>
      <c r="JZ174" s="27">
        <f t="shared" si="556"/>
        <v>0</v>
      </c>
      <c r="KA174" s="27">
        <f t="shared" si="556"/>
        <v>0</v>
      </c>
      <c r="KB174" s="27">
        <f t="shared" si="556"/>
        <v>0</v>
      </c>
      <c r="KC174" s="27">
        <f t="shared" si="556"/>
        <v>0</v>
      </c>
      <c r="KD174" s="27">
        <f t="shared" si="556"/>
        <v>0</v>
      </c>
      <c r="KE174" s="27">
        <f t="shared" si="556"/>
        <v>0</v>
      </c>
      <c r="KF174" s="27">
        <f t="shared" si="556"/>
        <v>0</v>
      </c>
      <c r="KG174" s="27">
        <f t="shared" si="556"/>
        <v>3.4292349196934649E-2</v>
      </c>
      <c r="KH174" s="27">
        <f t="shared" si="556"/>
        <v>9.444561800601077E-2</v>
      </c>
      <c r="KI174" s="27">
        <f t="shared" si="556"/>
        <v>0.11588328888419831</v>
      </c>
      <c r="KJ174" s="27">
        <f t="shared" si="556"/>
        <v>0</v>
      </c>
      <c r="KK174" s="27">
        <f t="shared" si="556"/>
        <v>0.14433647025562438</v>
      </c>
      <c r="KL174" s="27">
        <f t="shared" si="556"/>
        <v>6.8254901971716658E-2</v>
      </c>
      <c r="KM174" s="238">
        <f t="shared" si="556"/>
        <v>3.3951787132928506E-2</v>
      </c>
      <c r="KN174" s="238">
        <f t="shared" si="556"/>
        <v>1.233191873965587E-2</v>
      </c>
      <c r="KO174" s="239">
        <f t="shared" si="556"/>
        <v>5.7337632787340213E-2</v>
      </c>
      <c r="KP174" s="239">
        <f t="shared" si="556"/>
        <v>0</v>
      </c>
      <c r="KQ174" s="239">
        <f t="shared" si="556"/>
        <v>9.461406171248651E-3</v>
      </c>
      <c r="KR174" s="239">
        <f t="shared" si="556"/>
        <v>1.8849722193154644E-2</v>
      </c>
      <c r="KS174" s="239">
        <f t="shared" si="556"/>
        <v>2.5734871769323011E-2</v>
      </c>
      <c r="KT174" s="239">
        <f t="shared" si="556"/>
        <v>3.9571590823198853E-2</v>
      </c>
      <c r="KU174" s="239">
        <f t="shared" si="556"/>
        <v>2.93354788207194E-2</v>
      </c>
      <c r="KV174" s="239">
        <f t="shared" si="556"/>
        <v>9.5959655573341438E-3</v>
      </c>
      <c r="KW174" s="239">
        <f t="shared" si="556"/>
        <v>3.1828946416270439E-2</v>
      </c>
      <c r="KX174" s="239">
        <f t="shared" si="556"/>
        <v>1.71908037186498E-2</v>
      </c>
      <c r="KY174" s="239">
        <f t="shared" si="556"/>
        <v>1.2310399512165374E-2</v>
      </c>
      <c r="KZ174" s="239">
        <f t="shared" si="556"/>
        <v>1.2410368598084327E-2</v>
      </c>
      <c r="LA174" s="239">
        <f t="shared" si="556"/>
        <v>1.4523223196162366E-2</v>
      </c>
      <c r="LB174" s="239">
        <f t="shared" si="556"/>
        <v>2.8875596259135234E-2</v>
      </c>
      <c r="LC174" s="239">
        <f t="shared" si="556"/>
        <v>2.624622413161971E-2</v>
      </c>
      <c r="LD174" s="239">
        <f t="shared" si="556"/>
        <v>3.1338348709456128E-2</v>
      </c>
      <c r="LE174" s="239">
        <f t="shared" si="556"/>
        <v>9.4061549717296342E-3</v>
      </c>
      <c r="LF174" s="239">
        <f t="shared" si="556"/>
        <v>3.6012534243095667E-2</v>
      </c>
      <c r="LG174" s="239">
        <f t="shared" si="556"/>
        <v>7.019497072875797E-3</v>
      </c>
      <c r="LH174" s="239">
        <f t="shared" si="556"/>
        <v>2.3611969376767534E-3</v>
      </c>
      <c r="LI174" s="239">
        <f t="shared" si="556"/>
        <v>1.0069269978719458E-2</v>
      </c>
      <c r="LJ174" s="239">
        <f t="shared" si="556"/>
        <v>1.0636447139256669E-2</v>
      </c>
      <c r="LK174" s="239">
        <f t="shared" si="556"/>
        <v>1.3614522757430117E-2</v>
      </c>
      <c r="LL174" s="239">
        <f t="shared" si="556"/>
        <v>3.0562549681313882E-2</v>
      </c>
      <c r="LM174" s="240">
        <f t="shared" si="556"/>
        <v>1.3387654971276324E-2</v>
      </c>
      <c r="LN174" s="240">
        <f t="shared" si="556"/>
        <v>9.1945203943668702E-3</v>
      </c>
      <c r="LO174" s="240">
        <f t="shared" si="556"/>
        <v>1.0765194409711333E-2</v>
      </c>
      <c r="LP174" s="240">
        <f t="shared" si="556"/>
        <v>8.8471374578618974E-3</v>
      </c>
      <c r="LQ174" s="240">
        <f t="shared" si="556"/>
        <v>6.4398390600717706E-3</v>
      </c>
      <c r="LR174" s="240">
        <f t="shared" si="556"/>
        <v>8.7927439249252202E-3</v>
      </c>
      <c r="LS174" s="240">
        <f t="shared" si="556"/>
        <v>6.3640244164819941E-3</v>
      </c>
      <c r="LT174" s="127">
        <f>LT159/2</f>
        <v>0</v>
      </c>
      <c r="LU174" s="127">
        <f t="shared" ref="LU174:NE175" si="557">LU159/2</f>
        <v>8.1559843488230276E-3</v>
      </c>
      <c r="LV174" s="127">
        <f t="shared" si="557"/>
        <v>6.1837986726288935E-3</v>
      </c>
      <c r="LW174" s="127">
        <f t="shared" si="557"/>
        <v>1.4509885584311138E-2</v>
      </c>
      <c r="LX174" s="127">
        <f t="shared" si="557"/>
        <v>4.103943455189712E-3</v>
      </c>
      <c r="LY174" s="127">
        <f t="shared" si="557"/>
        <v>1.8437185368817624E-2</v>
      </c>
      <c r="LZ174" s="127">
        <f t="shared" si="557"/>
        <v>0</v>
      </c>
      <c r="MA174" s="127">
        <f t="shared" si="557"/>
        <v>8.5109290380604163E-3</v>
      </c>
      <c r="MB174" s="127">
        <f t="shared" si="557"/>
        <v>0</v>
      </c>
      <c r="MC174" s="127">
        <f t="shared" si="557"/>
        <v>4.1382393710529229E-3</v>
      </c>
      <c r="MD174" s="127">
        <f t="shared" si="557"/>
        <v>4.020754629320414E-3</v>
      </c>
      <c r="ME174" s="127">
        <f t="shared" si="557"/>
        <v>0</v>
      </c>
      <c r="MF174" s="127">
        <f t="shared" si="557"/>
        <v>0</v>
      </c>
      <c r="MG174" s="127">
        <f t="shared" si="557"/>
        <v>0</v>
      </c>
      <c r="MH174" s="127">
        <f t="shared" si="557"/>
        <v>8.336363466312861E-3</v>
      </c>
      <c r="MI174" s="127">
        <f t="shared" si="557"/>
        <v>0</v>
      </c>
      <c r="MJ174" s="127">
        <f t="shared" si="557"/>
        <v>6.3787488700833873E-3</v>
      </c>
      <c r="MK174" s="127">
        <f t="shared" si="557"/>
        <v>0</v>
      </c>
      <c r="ML174" s="127">
        <f t="shared" si="557"/>
        <v>0</v>
      </c>
      <c r="MM174" s="127">
        <f t="shared" si="557"/>
        <v>7.0655075271635528E-3</v>
      </c>
      <c r="MN174" s="127">
        <f t="shared" si="557"/>
        <v>4.2534409545457678E-3</v>
      </c>
      <c r="MO174" s="127">
        <f t="shared" si="557"/>
        <v>6.4402016503308677E-3</v>
      </c>
      <c r="MP174" s="127">
        <f t="shared" si="557"/>
        <v>0</v>
      </c>
      <c r="MQ174" s="127">
        <f t="shared" si="557"/>
        <v>0</v>
      </c>
      <c r="MR174" s="127">
        <f t="shared" si="557"/>
        <v>0</v>
      </c>
      <c r="MS174" s="127">
        <f t="shared" si="557"/>
        <v>0</v>
      </c>
      <c r="MT174" s="127">
        <f t="shared" si="557"/>
        <v>0</v>
      </c>
      <c r="MU174" s="127">
        <f t="shared" si="557"/>
        <v>9.4051155451329721E-3</v>
      </c>
      <c r="MV174" s="127">
        <f t="shared" si="557"/>
        <v>4.7213882728763187E-3</v>
      </c>
      <c r="MW174" s="127">
        <f t="shared" si="557"/>
        <v>0</v>
      </c>
      <c r="MX174" s="127">
        <f t="shared" si="557"/>
        <v>0</v>
      </c>
      <c r="MY174" s="127">
        <f t="shared" si="557"/>
        <v>4.7751183115581613E-3</v>
      </c>
      <c r="MZ174" s="127">
        <f t="shared" si="557"/>
        <v>7.0987272033151728E-3</v>
      </c>
      <c r="NA174" s="127">
        <f t="shared" si="557"/>
        <v>0</v>
      </c>
      <c r="NB174" s="127">
        <f t="shared" si="557"/>
        <v>0</v>
      </c>
      <c r="NC174" s="127">
        <f t="shared" si="557"/>
        <v>0</v>
      </c>
      <c r="ND174" s="127">
        <f t="shared" si="557"/>
        <v>2.119871243941598E-3</v>
      </c>
      <c r="NE174" s="127">
        <f t="shared" si="557"/>
        <v>1.68705815236431E-2</v>
      </c>
    </row>
    <row r="175" spans="1:369" s="38" customFormat="1">
      <c r="A175" s="24" t="s">
        <v>211</v>
      </c>
      <c r="B175" s="24">
        <f>B160/2</f>
        <v>3.913479251163117E-2</v>
      </c>
      <c r="C175" s="24">
        <f t="shared" si="549"/>
        <v>3.1937920376091194E-2</v>
      </c>
      <c r="D175" s="24">
        <f t="shared" si="549"/>
        <v>8.9895906358245056E-2</v>
      </c>
      <c r="E175" s="24">
        <f t="shared" si="549"/>
        <v>6.9470220651626322E-2</v>
      </c>
      <c r="F175" s="24">
        <f t="shared" si="549"/>
        <v>7.5689336486451042E-2</v>
      </c>
      <c r="G175" s="24">
        <f t="shared" si="549"/>
        <v>8.0873424146324466E-2</v>
      </c>
      <c r="H175" s="24">
        <f t="shared" si="549"/>
        <v>7.6847635044710649E-2</v>
      </c>
      <c r="I175" s="24">
        <f t="shared" si="549"/>
        <v>8.6523716362093148E-2</v>
      </c>
      <c r="J175" s="24">
        <f t="shared" si="549"/>
        <v>9.0166125566360902E-2</v>
      </c>
      <c r="K175" s="24">
        <f t="shared" si="549"/>
        <v>7.0652131036308824E-2</v>
      </c>
      <c r="L175" s="24">
        <f t="shared" si="549"/>
        <v>7.4121776298468278E-2</v>
      </c>
      <c r="M175" s="24">
        <f t="shared" si="549"/>
        <v>3.2038280929120276E-2</v>
      </c>
      <c r="N175" s="24">
        <f t="shared" si="549"/>
        <v>3.0077130765494117E-2</v>
      </c>
      <c r="O175" s="24">
        <f t="shared" si="549"/>
        <v>7.3068565277989481E-2</v>
      </c>
      <c r="P175" s="24">
        <f t="shared" si="549"/>
        <v>5.4311316533802813E-2</v>
      </c>
      <c r="Q175" s="24">
        <f t="shared" si="549"/>
        <v>6.739129734580919E-2</v>
      </c>
      <c r="R175" s="24">
        <f t="shared" si="549"/>
        <v>5.1132070619295422E-2</v>
      </c>
      <c r="S175" s="24">
        <f t="shared" si="549"/>
        <v>5.2262821634852019E-2</v>
      </c>
      <c r="T175" s="24">
        <f t="shared" si="549"/>
        <v>3.9991664800348568E-2</v>
      </c>
      <c r="U175" s="24">
        <f t="shared" si="549"/>
        <v>4.1832434857675654E-2</v>
      </c>
      <c r="V175" s="24">
        <f t="shared" si="549"/>
        <v>3.4253458524447646E-2</v>
      </c>
      <c r="W175" s="24">
        <f t="shared" si="549"/>
        <v>4.4121479114474768E-2</v>
      </c>
      <c r="X175" s="24">
        <f t="shared" si="549"/>
        <v>3.3463002279360096E-2</v>
      </c>
      <c r="Y175" s="24">
        <f t="shared" si="549"/>
        <v>3.2812375369788198E-2</v>
      </c>
      <c r="Z175" s="24">
        <f t="shared" si="549"/>
        <v>3.5296291471892775E-2</v>
      </c>
      <c r="AA175" s="24">
        <f t="shared" si="549"/>
        <v>3.4438398541708423E-2</v>
      </c>
      <c r="AB175" s="24">
        <f t="shared" si="549"/>
        <v>6.2407036337062884E-2</v>
      </c>
      <c r="AC175" s="24">
        <f t="shared" si="549"/>
        <v>4.263509921041516E-2</v>
      </c>
      <c r="AD175" s="24">
        <f t="shared" si="549"/>
        <v>3.2082510544113735E-2</v>
      </c>
      <c r="AE175" s="24">
        <f t="shared" si="549"/>
        <v>3.3612419835700152E-2</v>
      </c>
      <c r="AF175" s="24">
        <f t="shared" si="549"/>
        <v>3.8001689564818829E-2</v>
      </c>
      <c r="AG175" s="24">
        <f t="shared" si="549"/>
        <v>3.9747107017652362E-2</v>
      </c>
      <c r="AH175" s="24">
        <f t="shared" si="549"/>
        <v>3.5627647441353161E-2</v>
      </c>
      <c r="AI175" s="24">
        <f t="shared" si="549"/>
        <v>3.81540322940946E-2</v>
      </c>
      <c r="AJ175" s="24">
        <f t="shared" si="549"/>
        <v>4.3765280852514882E-2</v>
      </c>
      <c r="AK175" s="24">
        <f t="shared" si="549"/>
        <v>4.3652633887131975E-2</v>
      </c>
      <c r="AL175" s="24">
        <f t="shared" si="549"/>
        <v>5.3109978378334817E-2</v>
      </c>
      <c r="AM175" s="24">
        <f t="shared" si="549"/>
        <v>3.1970787415754313E-2</v>
      </c>
      <c r="AN175" s="24">
        <f t="shared" si="549"/>
        <v>3.4811739699504539E-2</v>
      </c>
      <c r="AO175" s="24">
        <f t="shared" si="549"/>
        <v>2.4393550577380161E-2</v>
      </c>
      <c r="AP175" s="24">
        <f t="shared" si="549"/>
        <v>3.5000159426513952E-2</v>
      </c>
      <c r="AQ175" s="24">
        <f t="shared" si="549"/>
        <v>5.3948524187948405E-2</v>
      </c>
      <c r="AR175" s="24">
        <f t="shared" si="549"/>
        <v>3.9604053980171049E-2</v>
      </c>
      <c r="AS175" s="24">
        <f t="shared" si="549"/>
        <v>7.3444910051588111E-2</v>
      </c>
      <c r="AT175" s="24">
        <f t="shared" si="549"/>
        <v>6.0147782946645523E-2</v>
      </c>
      <c r="AU175" s="24">
        <f t="shared" si="549"/>
        <v>6.4423498591363634E-2</v>
      </c>
      <c r="AV175" s="24">
        <f t="shared" si="549"/>
        <v>1.4848629630323228E-2</v>
      </c>
      <c r="AW175" s="24">
        <f t="shared" si="549"/>
        <v>7.29306814242308E-3</v>
      </c>
      <c r="AX175" s="83">
        <f>AX160/2</f>
        <v>0</v>
      </c>
      <c r="AY175" s="83">
        <f t="shared" si="550"/>
        <v>4.7854820617721297E-2</v>
      </c>
      <c r="AZ175" s="83">
        <f t="shared" si="550"/>
        <v>3.2902510216058486E-2</v>
      </c>
      <c r="BA175" s="83">
        <f t="shared" si="550"/>
        <v>3.8358243149163591E-2</v>
      </c>
      <c r="BB175" s="83">
        <f t="shared" si="550"/>
        <v>4.9967262759425889E-2</v>
      </c>
      <c r="BC175" s="83">
        <f t="shared" si="550"/>
        <v>5.4941557943887998E-2</v>
      </c>
      <c r="BD175" s="83">
        <f t="shared" si="550"/>
        <v>5.7398389135612141E-2</v>
      </c>
      <c r="BE175" s="83">
        <f t="shared" si="550"/>
        <v>4.807374598220459E-2</v>
      </c>
      <c r="BF175" s="83">
        <f t="shared" si="550"/>
        <v>4.2308695199122205E-2</v>
      </c>
      <c r="BG175" s="83">
        <f t="shared" si="550"/>
        <v>1.6944039859264744E-2</v>
      </c>
      <c r="BH175" s="83">
        <f t="shared" si="550"/>
        <v>5.6433543871678246E-2</v>
      </c>
      <c r="BI175" s="83">
        <f t="shared" si="550"/>
        <v>5.8854763121395474E-2</v>
      </c>
      <c r="BJ175" s="83">
        <f t="shared" si="550"/>
        <v>1.0051106494468351E-2</v>
      </c>
      <c r="BK175" s="83">
        <f t="shared" si="550"/>
        <v>1.4230550950967433E-2</v>
      </c>
      <c r="BL175" s="83">
        <f t="shared" si="550"/>
        <v>8.4299843882874523E-3</v>
      </c>
      <c r="BM175" s="83">
        <f t="shared" si="550"/>
        <v>1.7298436725084285E-3</v>
      </c>
      <c r="BN175" s="83">
        <f t="shared" si="550"/>
        <v>7.3532221612317289E-3</v>
      </c>
      <c r="BO175" s="83">
        <f t="shared" si="550"/>
        <v>7.0366061280790733E-3</v>
      </c>
      <c r="BP175" s="83">
        <f t="shared" si="550"/>
        <v>1.9878845200138592E-2</v>
      </c>
      <c r="BQ175" s="83">
        <f t="shared" si="550"/>
        <v>1.5960019716080666E-2</v>
      </c>
      <c r="BR175" s="83">
        <f t="shared" si="550"/>
        <v>9.7621945112523461E-3</v>
      </c>
      <c r="BS175" s="83">
        <f t="shared" si="550"/>
        <v>1.5718633886584222E-2</v>
      </c>
      <c r="BT175" s="83">
        <f t="shared" si="550"/>
        <v>3.5496987237344194E-2</v>
      </c>
      <c r="BU175" s="83">
        <f t="shared" si="550"/>
        <v>3.1921195032327696E-2</v>
      </c>
      <c r="BV175" s="83">
        <f t="shared" si="550"/>
        <v>1.9985655048637557E-2</v>
      </c>
      <c r="BW175" s="83">
        <f t="shared" si="550"/>
        <v>3.8457949894934264E-2</v>
      </c>
      <c r="BX175" s="83">
        <f t="shared" si="550"/>
        <v>3.8126190478679593E-2</v>
      </c>
      <c r="BY175" s="83">
        <f t="shared" si="550"/>
        <v>3.0561915797470782E-2</v>
      </c>
      <c r="BZ175" s="83">
        <f t="shared" si="550"/>
        <v>3.8610326664260293E-2</v>
      </c>
      <c r="CA175" s="83">
        <f t="shared" si="550"/>
        <v>3.4621436020424043E-2</v>
      </c>
      <c r="CB175" s="83">
        <f t="shared" si="550"/>
        <v>4.6032024574677609E-2</v>
      </c>
      <c r="CC175" s="83">
        <f t="shared" si="550"/>
        <v>2.9100541339805261E-2</v>
      </c>
      <c r="CD175" s="83">
        <f t="shared" si="550"/>
        <v>4.9204083622038194E-2</v>
      </c>
      <c r="CE175" s="83">
        <f t="shared" si="550"/>
        <v>3.4037956166409387E-2</v>
      </c>
      <c r="CF175" s="83">
        <f t="shared" si="550"/>
        <v>3.0866906154306845E-2</v>
      </c>
      <c r="CG175" s="83">
        <f t="shared" si="550"/>
        <v>2.1320032754447108E-2</v>
      </c>
      <c r="CH175" s="83">
        <f t="shared" si="550"/>
        <v>4.1200582410315191E-2</v>
      </c>
      <c r="CI175" s="83">
        <f t="shared" si="550"/>
        <v>4.250764108136789E-2</v>
      </c>
      <c r="CJ175" s="83">
        <f t="shared" si="550"/>
        <v>2.3258226893255324E-2</v>
      </c>
      <c r="CK175" s="83">
        <f t="shared" si="550"/>
        <v>4.2679808175046519E-2</v>
      </c>
      <c r="CL175" s="83">
        <f t="shared" si="550"/>
        <v>1.9321804644984435E-2</v>
      </c>
      <c r="CM175" s="83">
        <f t="shared" si="550"/>
        <v>2.1157520942922729E-2</v>
      </c>
      <c r="CN175" s="83">
        <f t="shared" si="550"/>
        <v>2.5129213898027702E-2</v>
      </c>
      <c r="CO175" s="83">
        <f t="shared" si="550"/>
        <v>1.7698329797341435E-2</v>
      </c>
      <c r="CP175" s="83">
        <f t="shared" si="550"/>
        <v>1.3820385690681253E-2</v>
      </c>
      <c r="CQ175" s="83">
        <f t="shared" si="550"/>
        <v>1.9435688274812339E-2</v>
      </c>
      <c r="CR175" s="24">
        <f t="shared" si="550"/>
        <v>1.263888848413627E-2</v>
      </c>
      <c r="CS175" s="24">
        <f t="shared" si="550"/>
        <v>3.0920280507936888E-2</v>
      </c>
      <c r="CT175" s="24">
        <f t="shared" si="550"/>
        <v>2.9040967855203447E-2</v>
      </c>
      <c r="CU175" s="24">
        <f t="shared" si="550"/>
        <v>2.4857231960547069E-2</v>
      </c>
      <c r="CV175" s="24">
        <f t="shared" si="550"/>
        <v>2.4278969036581451E-2</v>
      </c>
      <c r="CW175" s="24">
        <f t="shared" si="550"/>
        <v>2.7827507048942643E-2</v>
      </c>
      <c r="CX175" s="24">
        <f t="shared" si="550"/>
        <v>3.2775196514028798E-2</v>
      </c>
      <c r="CY175" s="24">
        <f t="shared" si="550"/>
        <v>4.3208581199952634E-2</v>
      </c>
      <c r="CZ175" s="24">
        <f t="shared" si="550"/>
        <v>3.9342974153065223E-2</v>
      </c>
      <c r="DA175" s="24">
        <f t="shared" si="550"/>
        <v>2.2382895945743827E-2</v>
      </c>
      <c r="DB175" s="24">
        <f t="shared" si="550"/>
        <v>3.3642882218155389E-2</v>
      </c>
      <c r="DC175" s="26">
        <f>DC160/2</f>
        <v>0.11609159902481081</v>
      </c>
      <c r="DD175" s="26">
        <f t="shared" si="551"/>
        <v>0.28608136278358814</v>
      </c>
      <c r="DE175" s="26">
        <f t="shared" si="551"/>
        <v>0.24486508567302404</v>
      </c>
      <c r="DF175" s="26">
        <f t="shared" si="551"/>
        <v>0.11523935105845888</v>
      </c>
      <c r="DG175" s="26">
        <f t="shared" si="551"/>
        <v>0.11399149581309069</v>
      </c>
      <c r="DH175" s="26">
        <f t="shared" si="551"/>
        <v>0.14499046768777687</v>
      </c>
      <c r="DI175" s="26">
        <f t="shared" si="551"/>
        <v>0.17634400788785037</v>
      </c>
      <c r="DJ175" s="26">
        <f t="shared" si="551"/>
        <v>0.16889475645928753</v>
      </c>
      <c r="DK175" s="26">
        <f t="shared" si="551"/>
        <v>0.17266233684848684</v>
      </c>
      <c r="DL175" s="26">
        <f t="shared" si="551"/>
        <v>0.17588301416070412</v>
      </c>
      <c r="DM175" s="26">
        <f t="shared" si="551"/>
        <v>0.24082095137554826</v>
      </c>
      <c r="DN175" s="26">
        <f t="shared" si="551"/>
        <v>0.13783808498304792</v>
      </c>
      <c r="DO175" s="26">
        <f t="shared" si="551"/>
        <v>0.11777824407483085</v>
      </c>
      <c r="DP175" s="26">
        <f t="shared" si="551"/>
        <v>0.11060636179011883</v>
      </c>
      <c r="DQ175" s="26">
        <v>0.17464912127305274</v>
      </c>
      <c r="DR175" s="26">
        <v>0.19407161727413366</v>
      </c>
      <c r="DS175" s="26">
        <v>0.27939066909978327</v>
      </c>
      <c r="DT175" s="26">
        <v>0.20515075795113621</v>
      </c>
      <c r="DU175" s="26">
        <v>0.16744906071841031</v>
      </c>
      <c r="DV175" s="26">
        <v>0.16116690751693938</v>
      </c>
      <c r="DW175" s="26">
        <f>DW160/2</f>
        <v>8.4247653141811429E-2</v>
      </c>
      <c r="DX175" s="26">
        <f t="shared" si="552"/>
        <v>4.3603442864795595E-2</v>
      </c>
      <c r="DY175" s="26">
        <f t="shared" si="552"/>
        <v>4.0125719782839277E-2</v>
      </c>
      <c r="DZ175" s="26">
        <f t="shared" si="552"/>
        <v>4.9774815160594427E-2</v>
      </c>
      <c r="EA175" s="26">
        <f t="shared" si="552"/>
        <v>8.8142827049710187E-2</v>
      </c>
      <c r="EB175" s="26">
        <f t="shared" si="552"/>
        <v>2.1986303470824652E-2</v>
      </c>
      <c r="EC175" s="26">
        <f t="shared" si="552"/>
        <v>1.5153294582730093E-2</v>
      </c>
      <c r="ED175" s="26">
        <f t="shared" si="552"/>
        <v>1.7562812661789169E-2</v>
      </c>
      <c r="EE175" s="26">
        <f t="shared" si="552"/>
        <v>5.8953216238906085E-2</v>
      </c>
      <c r="EF175" s="26">
        <f t="shared" si="552"/>
        <v>2.1217499481390033E-2</v>
      </c>
      <c r="EG175" s="26">
        <f t="shared" si="552"/>
        <v>6.0075972756791315E-2</v>
      </c>
      <c r="EH175" s="26">
        <f t="shared" si="552"/>
        <v>3.8915221341905691E-2</v>
      </c>
      <c r="EI175" s="26">
        <f t="shared" si="552"/>
        <v>3.6463418759507836E-2</v>
      </c>
      <c r="EJ175" s="26">
        <f t="shared" si="552"/>
        <v>6.4017635108350512E-2</v>
      </c>
      <c r="EK175" s="26">
        <f t="shared" si="552"/>
        <v>4.8072731431112216E-2</v>
      </c>
      <c r="EL175" s="26">
        <f t="shared" si="552"/>
        <v>5.3967204850840299E-2</v>
      </c>
      <c r="EM175" s="26">
        <f t="shared" si="552"/>
        <v>3.6923029364354411E-2</v>
      </c>
      <c r="EN175" s="26">
        <f t="shared" si="552"/>
        <v>4.5388197979786812E-2</v>
      </c>
      <c r="EO175" s="26">
        <f t="shared" si="552"/>
        <v>5.6148332488178333E-2</v>
      </c>
      <c r="EP175" s="26">
        <f t="shared" si="552"/>
        <v>5.5543633603493542E-2</v>
      </c>
      <c r="EQ175" s="26">
        <f t="shared" si="552"/>
        <v>5.1664799501002535E-2</v>
      </c>
      <c r="ER175" s="27">
        <v>1.5574388430401577E-2</v>
      </c>
      <c r="ES175" s="27">
        <v>1.9945428259083547E-2</v>
      </c>
      <c r="ET175" s="27">
        <v>1.2431760191998074E-2</v>
      </c>
      <c r="EU175" s="27">
        <v>8.9488029024208313E-3</v>
      </c>
      <c r="EV175" s="27">
        <v>1.307235684545802E-2</v>
      </c>
      <c r="EW175" s="27">
        <v>1.7076309671955645E-2</v>
      </c>
      <c r="EX175" s="27">
        <v>9.3660593481992113E-2</v>
      </c>
      <c r="EY175" s="27">
        <v>1.8607254768298657E-2</v>
      </c>
      <c r="EZ175" s="27">
        <v>1.4173135985577873E-2</v>
      </c>
      <c r="FA175" s="27">
        <v>8.0657797405448359E-2</v>
      </c>
      <c r="FB175" s="27">
        <v>1.1261485011374464E-2</v>
      </c>
      <c r="FC175" s="27">
        <v>2.2347774684557318E-2</v>
      </c>
      <c r="FD175" s="27">
        <v>3.682037821277781E-2</v>
      </c>
      <c r="FE175" s="27">
        <v>3.5970276234568881E-2</v>
      </c>
      <c r="FF175" s="27">
        <v>3.9779438444302977E-2</v>
      </c>
      <c r="FG175" s="27">
        <v>1.7639900099323735E-3</v>
      </c>
      <c r="FH175" s="27">
        <v>2.975994526752973E-2</v>
      </c>
      <c r="FI175" s="27">
        <v>2.6451970683175868E-2</v>
      </c>
      <c r="FJ175" s="27">
        <v>4.435822503526473E-2</v>
      </c>
      <c r="FK175" s="27">
        <v>7.1865304166152666E-2</v>
      </c>
      <c r="FL175" s="27">
        <v>1.0967833838763857E-2</v>
      </c>
      <c r="FM175" s="27">
        <v>7.8509902552794941E-3</v>
      </c>
      <c r="FN175" s="27">
        <v>9.6117751557138857E-3</v>
      </c>
      <c r="FO175" s="27">
        <v>1.1020558996894593E-2</v>
      </c>
      <c r="FP175" s="27">
        <v>4.9670352633990111E-2</v>
      </c>
      <c r="FQ175" s="27">
        <v>3.3234706889645999E-2</v>
      </c>
      <c r="FR175" s="27">
        <v>4.4571567048245615E-2</v>
      </c>
      <c r="FS175" s="27">
        <v>0.10423281827894244</v>
      </c>
      <c r="FT175" s="27">
        <v>7.1458814742153917E-2</v>
      </c>
      <c r="FU175" s="27">
        <v>5.4323831382239771E-2</v>
      </c>
      <c r="FV175" s="27">
        <f>FV160/2</f>
        <v>4.8076790090835929E-3</v>
      </c>
      <c r="FW175" s="27">
        <f t="shared" si="553"/>
        <v>4.7855677524604031E-3</v>
      </c>
      <c r="FX175" s="27">
        <f t="shared" si="553"/>
        <v>1.4444141674819298E-2</v>
      </c>
      <c r="FY175" s="27">
        <f t="shared" si="553"/>
        <v>5.0224505144163527E-3</v>
      </c>
      <c r="FZ175" s="27">
        <f t="shared" si="553"/>
        <v>3.2888883513465445E-3</v>
      </c>
      <c r="GA175" s="27">
        <f t="shared" si="553"/>
        <v>1.012090045375981E-2</v>
      </c>
      <c r="GB175" s="27">
        <f t="shared" si="553"/>
        <v>8.414357394706121E-3</v>
      </c>
      <c r="GC175" s="27">
        <f t="shared" si="553"/>
        <v>1.1073296666447664E-2</v>
      </c>
      <c r="GD175" s="27">
        <f t="shared" si="553"/>
        <v>6.4406569471076392E-3</v>
      </c>
      <c r="GE175" s="27">
        <f t="shared" si="553"/>
        <v>2.3861580589124146E-2</v>
      </c>
      <c r="GF175" s="27">
        <f t="shared" si="553"/>
        <v>1.1234191779611621E-2</v>
      </c>
      <c r="GG175" s="27">
        <f t="shared" si="553"/>
        <v>1.4703643242953663E-2</v>
      </c>
      <c r="GH175" s="27">
        <f t="shared" si="553"/>
        <v>1.5991087249206237E-2</v>
      </c>
      <c r="GI175" s="27">
        <f t="shared" si="553"/>
        <v>1.2940573776889782E-2</v>
      </c>
      <c r="GJ175" s="27">
        <f t="shared" si="553"/>
        <v>5.0501825264463616E-3</v>
      </c>
      <c r="GK175" s="27">
        <f t="shared" si="553"/>
        <v>8.7132324389472011E-3</v>
      </c>
      <c r="GL175" s="27">
        <f t="shared" si="553"/>
        <v>3.4240373129211807E-3</v>
      </c>
      <c r="GM175" s="27">
        <f t="shared" si="553"/>
        <v>3.167617421828018E-2</v>
      </c>
      <c r="GN175" s="27">
        <f t="shared" si="553"/>
        <v>1.8673530071246818E-2</v>
      </c>
      <c r="GO175" s="27">
        <f t="shared" si="553"/>
        <v>2.3719930258837858E-2</v>
      </c>
      <c r="GP175" s="27">
        <f t="shared" si="553"/>
        <v>1.7020125094909938E-2</v>
      </c>
      <c r="GQ175" s="27">
        <f t="shared" si="553"/>
        <v>1.671554633964121E-3</v>
      </c>
      <c r="GR175" s="27">
        <f t="shared" si="553"/>
        <v>8.4877808840366775E-3</v>
      </c>
      <c r="GS175" s="27">
        <f t="shared" si="553"/>
        <v>1.445503186715915E-2</v>
      </c>
      <c r="GT175" s="27">
        <f t="shared" si="553"/>
        <v>1.8961033011875093E-2</v>
      </c>
      <c r="GU175" s="27">
        <f t="shared" si="553"/>
        <v>9.6225825308502398E-3</v>
      </c>
      <c r="GV175" s="27">
        <f t="shared" si="553"/>
        <v>6.3780479786947758E-2</v>
      </c>
      <c r="GW175" s="27">
        <f t="shared" si="553"/>
        <v>1.0332672919161812E-2</v>
      </c>
      <c r="GX175" s="27">
        <f t="shared" si="553"/>
        <v>1.6678428527975957E-3</v>
      </c>
      <c r="GY175" s="27">
        <f t="shared" si="553"/>
        <v>8.8033686083911593E-3</v>
      </c>
      <c r="GZ175" s="27">
        <f>GZ160/2</f>
        <v>3.6069396830185972E-2</v>
      </c>
      <c r="HA175" s="27">
        <f t="shared" si="554"/>
        <v>0.11663234519940659</v>
      </c>
      <c r="HB175" s="27">
        <f t="shared" si="554"/>
        <v>5.4328375055315299E-2</v>
      </c>
      <c r="HC175" s="27">
        <f t="shared" si="554"/>
        <v>1.2357859802380508E-2</v>
      </c>
      <c r="HD175" s="27">
        <f t="shared" si="554"/>
        <v>1.2378728769147446E-2</v>
      </c>
      <c r="HE175" s="27">
        <f t="shared" si="554"/>
        <v>2.5439548442153761E-2</v>
      </c>
      <c r="HF175" s="27">
        <f t="shared" si="554"/>
        <v>4.3255448120480981E-2</v>
      </c>
      <c r="HG175" s="27">
        <f t="shared" si="554"/>
        <v>6.0058471016545781E-2</v>
      </c>
      <c r="HH175" s="27">
        <f t="shared" si="554"/>
        <v>5.9696984573453897E-2</v>
      </c>
      <c r="HI175" s="27">
        <f t="shared" si="554"/>
        <v>0.10423281827894244</v>
      </c>
      <c r="HJ175" s="27">
        <f t="shared" si="554"/>
        <v>7.1458814742153917E-2</v>
      </c>
      <c r="HK175" s="27">
        <f t="shared" si="554"/>
        <v>6.3370635965989117E-2</v>
      </c>
      <c r="HL175" s="27">
        <f t="shared" si="554"/>
        <v>1.1067357327026218E-2</v>
      </c>
      <c r="HM175" s="27">
        <f t="shared" si="554"/>
        <v>1.2281945336134021E-2</v>
      </c>
      <c r="HN175" s="27">
        <f t="shared" si="554"/>
        <v>1.5619781581001914E-2</v>
      </c>
      <c r="HO175" s="27">
        <f t="shared" si="554"/>
        <v>1.5458986902719492E-2</v>
      </c>
      <c r="HP175" s="27">
        <f t="shared" si="554"/>
        <v>1.2468533207846622E-2</v>
      </c>
      <c r="HQ175" s="27">
        <f t="shared" si="554"/>
        <v>1.0904673623026318E-2</v>
      </c>
      <c r="HR175" s="27">
        <f t="shared" si="554"/>
        <v>1.2494415472044423E-2</v>
      </c>
      <c r="HS175" s="27">
        <f t="shared" si="554"/>
        <v>3.1425367067107537E-3</v>
      </c>
      <c r="HT175" s="27">
        <f t="shared" si="554"/>
        <v>2.3646128281036748E-2</v>
      </c>
      <c r="HU175" s="27">
        <f t="shared" si="554"/>
        <v>3.441611449930599E-2</v>
      </c>
      <c r="HV175" s="27">
        <f t="shared" si="554"/>
        <v>2.9862357675294517E-2</v>
      </c>
      <c r="HW175" s="27">
        <f t="shared" si="554"/>
        <v>9.0815364263238454E-3</v>
      </c>
      <c r="HX175" s="27">
        <f t="shared" si="554"/>
        <v>1.2306998547487086E-2</v>
      </c>
      <c r="HY175" s="27">
        <f t="shared" si="554"/>
        <v>2.6350239818030165E-2</v>
      </c>
      <c r="HZ175" s="27">
        <f t="shared" si="554"/>
        <v>4.4571567048245615E-2</v>
      </c>
      <c r="IA175" s="27">
        <f t="shared" si="554"/>
        <v>2.482942404027819E-2</v>
      </c>
      <c r="IB175" s="27">
        <f t="shared" si="554"/>
        <v>1.7084647858417252E-2</v>
      </c>
      <c r="IC175" s="27">
        <f t="shared" si="554"/>
        <v>9.7040096281060546E-3</v>
      </c>
      <c r="ID175" s="27">
        <f t="shared" si="554"/>
        <v>4.9670352633990111E-2</v>
      </c>
      <c r="IE175" s="27">
        <f t="shared" si="554"/>
        <v>1.6957394346428782E-2</v>
      </c>
      <c r="IF175" s="27">
        <f t="shared" si="554"/>
        <v>2.7669369541870062E-2</v>
      </c>
      <c r="IG175" s="27">
        <f t="shared" si="554"/>
        <v>1.3917980991893701E-2</v>
      </c>
      <c r="IH175" s="27">
        <f t="shared" si="554"/>
        <v>3.0656797098722127E-2</v>
      </c>
      <c r="II175" s="27">
        <f t="shared" si="554"/>
        <v>3.3234706889645999E-2</v>
      </c>
      <c r="IJ175" s="27">
        <f t="shared" si="554"/>
        <v>3.3795388808830734E-2</v>
      </c>
      <c r="IK175" s="27">
        <f t="shared" si="554"/>
        <v>3.0033678409451904E-2</v>
      </c>
      <c r="IL175" s="27">
        <f t="shared" si="554"/>
        <v>6.0621720114110971E-3</v>
      </c>
      <c r="IM175" s="27">
        <f t="shared" si="554"/>
        <v>3.6229080117498431E-2</v>
      </c>
      <c r="IN175" s="27">
        <f t="shared" si="554"/>
        <v>1.0900910114985004E-2</v>
      </c>
      <c r="IO175" s="27">
        <f t="shared" si="554"/>
        <v>3.3205793159387487E-2</v>
      </c>
      <c r="IP175" s="27">
        <f t="shared" si="554"/>
        <v>6.4626232031561134E-2</v>
      </c>
      <c r="IQ175" s="27">
        <f t="shared" si="554"/>
        <v>6.1073791935030656E-3</v>
      </c>
      <c r="IR175" s="27">
        <f t="shared" si="554"/>
        <v>9.3157056225644085E-3</v>
      </c>
      <c r="IS175" s="27">
        <f t="shared" si="554"/>
        <v>1.4087650964190072E-2</v>
      </c>
      <c r="IT175" s="27">
        <f>IT160/2</f>
        <v>4.0577930296585886E-2</v>
      </c>
      <c r="IU175" s="27">
        <f t="shared" si="555"/>
        <v>4.7690414552108221E-2</v>
      </c>
      <c r="IV175" s="27">
        <f t="shared" si="555"/>
        <v>2.0658941754123961E-2</v>
      </c>
      <c r="IW175" s="27">
        <f t="shared" si="555"/>
        <v>4.4145192901683471E-2</v>
      </c>
      <c r="IX175" s="27">
        <f t="shared" si="555"/>
        <v>0.11096729980641777</v>
      </c>
      <c r="IY175" s="27">
        <f t="shared" si="555"/>
        <v>1.674552805876629E-2</v>
      </c>
      <c r="IZ175" s="27">
        <f t="shared" si="555"/>
        <v>1.3614868487510734E-2</v>
      </c>
      <c r="JA175" s="27">
        <f t="shared" si="555"/>
        <v>6.2978036699207526E-2</v>
      </c>
      <c r="JB175" s="27">
        <f t="shared" si="555"/>
        <v>3.1620686222269536E-3</v>
      </c>
      <c r="JC175" s="27">
        <f t="shared" si="555"/>
        <v>0</v>
      </c>
      <c r="JD175" s="27">
        <f t="shared" si="555"/>
        <v>1.0576318164574742E-2</v>
      </c>
      <c r="JE175" s="27">
        <f t="shared" si="555"/>
        <v>1.0964860289134586E-2</v>
      </c>
      <c r="JF175" s="27">
        <f t="shared" si="555"/>
        <v>1.6931576485587397E-2</v>
      </c>
      <c r="JG175" s="27">
        <f t="shared" si="555"/>
        <v>1.4523495236885229E-2</v>
      </c>
      <c r="JH175" s="27">
        <f t="shared" si="555"/>
        <v>1.8837611748942759E-2</v>
      </c>
      <c r="JI175" s="27">
        <f t="shared" si="555"/>
        <v>1.5584314977944752E-3</v>
      </c>
      <c r="JJ175" s="27">
        <f t="shared" si="555"/>
        <v>1.38631526826971E-2</v>
      </c>
      <c r="JK175" s="27">
        <f>JK160/2</f>
        <v>0</v>
      </c>
      <c r="JL175" s="27">
        <f t="shared" si="556"/>
        <v>2.3094571394683277E-2</v>
      </c>
      <c r="JM175" s="27">
        <f t="shared" si="556"/>
        <v>7.9661054791414516E-3</v>
      </c>
      <c r="JN175" s="27">
        <f t="shared" si="556"/>
        <v>2.0224477503046734E-2</v>
      </c>
      <c r="JO175" s="27">
        <f t="shared" si="556"/>
        <v>3.1568760647508562E-2</v>
      </c>
      <c r="JP175" s="27">
        <f t="shared" si="556"/>
        <v>0</v>
      </c>
      <c r="JQ175" s="27">
        <f t="shared" si="556"/>
        <v>0</v>
      </c>
      <c r="JR175" s="27">
        <f t="shared" si="556"/>
        <v>0</v>
      </c>
      <c r="JS175" s="27">
        <f t="shared" si="556"/>
        <v>0</v>
      </c>
      <c r="JT175" s="27">
        <f t="shared" si="556"/>
        <v>0</v>
      </c>
      <c r="JU175" s="27">
        <f t="shared" si="556"/>
        <v>0</v>
      </c>
      <c r="JV175" s="27">
        <f t="shared" si="556"/>
        <v>0</v>
      </c>
      <c r="JW175" s="27">
        <f t="shared" si="556"/>
        <v>0</v>
      </c>
      <c r="JX175" s="27">
        <f t="shared" si="556"/>
        <v>0</v>
      </c>
      <c r="JY175" s="27">
        <f t="shared" si="556"/>
        <v>0</v>
      </c>
      <c r="JZ175" s="27">
        <f t="shared" si="556"/>
        <v>0</v>
      </c>
      <c r="KA175" s="27">
        <f t="shared" si="556"/>
        <v>0</v>
      </c>
      <c r="KB175" s="27">
        <f t="shared" si="556"/>
        <v>0</v>
      </c>
      <c r="KC175" s="27">
        <f t="shared" si="556"/>
        <v>0</v>
      </c>
      <c r="KD175" s="27">
        <f t="shared" si="556"/>
        <v>7.855300275022177E-2</v>
      </c>
      <c r="KE175" s="27">
        <f t="shared" si="556"/>
        <v>2.3395812875818985E-2</v>
      </c>
      <c r="KF175" s="27">
        <f t="shared" si="556"/>
        <v>0</v>
      </c>
      <c r="KG175" s="27">
        <f t="shared" si="556"/>
        <v>6.126424573570307E-2</v>
      </c>
      <c r="KH175" s="27">
        <f t="shared" si="556"/>
        <v>6.7739728780735614E-2</v>
      </c>
      <c r="KI175" s="27">
        <f t="shared" si="556"/>
        <v>9.0459435211687131E-2</v>
      </c>
      <c r="KJ175" s="27">
        <f t="shared" si="556"/>
        <v>2.2540542665029469E-2</v>
      </c>
      <c r="KK175" s="27">
        <f t="shared" si="556"/>
        <v>4.7205704557721037E-2</v>
      </c>
      <c r="KL175" s="27">
        <f t="shared" si="556"/>
        <v>7.7014295301002927E-2</v>
      </c>
      <c r="KM175" s="238">
        <f t="shared" si="556"/>
        <v>1.5962058430467829E-2</v>
      </c>
      <c r="KN175" s="238">
        <f t="shared" si="556"/>
        <v>2.1644805079711501E-2</v>
      </c>
      <c r="KO175" s="239">
        <f t="shared" si="556"/>
        <v>4.3130649528776766E-2</v>
      </c>
      <c r="KP175" s="239">
        <f t="shared" si="556"/>
        <v>4.8284710517861526E-2</v>
      </c>
      <c r="KQ175" s="239">
        <f t="shared" si="556"/>
        <v>4.6261028396093945E-2</v>
      </c>
      <c r="KR175" s="239">
        <f t="shared" si="556"/>
        <v>7.7985503962764741E-2</v>
      </c>
      <c r="KS175" s="239">
        <f t="shared" si="556"/>
        <v>7.9193233681484343E-2</v>
      </c>
      <c r="KT175" s="239">
        <f t="shared" si="556"/>
        <v>6.4786206656653897E-2</v>
      </c>
      <c r="KU175" s="239">
        <f t="shared" si="556"/>
        <v>4.9650307086325882E-2</v>
      </c>
      <c r="KV175" s="239">
        <f t="shared" si="556"/>
        <v>0.10105619819187299</v>
      </c>
      <c r="KW175" s="239">
        <f t="shared" si="556"/>
        <v>0.11787049960428944</v>
      </c>
      <c r="KX175" s="239">
        <f t="shared" si="556"/>
        <v>9.7908467032272878E-2</v>
      </c>
      <c r="KY175" s="239">
        <f t="shared" si="556"/>
        <v>9.8157672574477189E-2</v>
      </c>
      <c r="KZ175" s="239">
        <f t="shared" si="556"/>
        <v>0.10829013855422201</v>
      </c>
      <c r="LA175" s="239">
        <f t="shared" si="556"/>
        <v>0.10378458584501853</v>
      </c>
      <c r="LB175" s="239">
        <f t="shared" si="556"/>
        <v>1.6290651902299152E-2</v>
      </c>
      <c r="LC175" s="239">
        <f t="shared" si="556"/>
        <v>9.3330529818956967E-2</v>
      </c>
      <c r="LD175" s="239">
        <f t="shared" si="556"/>
        <v>8.1600253846043663E-2</v>
      </c>
      <c r="LE175" s="239">
        <f t="shared" si="556"/>
        <v>0.15212368223466383</v>
      </c>
      <c r="LF175" s="239">
        <f t="shared" si="556"/>
        <v>2.7089433546077221E-2</v>
      </c>
      <c r="LG175" s="239">
        <f t="shared" si="556"/>
        <v>0</v>
      </c>
      <c r="LH175" s="239">
        <f t="shared" si="556"/>
        <v>1.7761451360413089E-2</v>
      </c>
      <c r="LI175" s="239">
        <f t="shared" si="556"/>
        <v>0.12687002817559206</v>
      </c>
      <c r="LJ175" s="239">
        <f t="shared" si="556"/>
        <v>0.36004380224983512</v>
      </c>
      <c r="LK175" s="239">
        <f t="shared" si="556"/>
        <v>0.14006556761870909</v>
      </c>
      <c r="LL175" s="239">
        <f t="shared" si="556"/>
        <v>5.1917367112172486E-2</v>
      </c>
      <c r="LM175" s="240">
        <f t="shared" si="556"/>
        <v>5.0352467176304075E-3</v>
      </c>
      <c r="LN175" s="240">
        <f t="shared" si="556"/>
        <v>1.3832647684826884E-2</v>
      </c>
      <c r="LO175" s="240">
        <f t="shared" si="556"/>
        <v>1.4576075926428223E-2</v>
      </c>
      <c r="LP175" s="240">
        <f t="shared" si="556"/>
        <v>1.6637536574068572E-2</v>
      </c>
      <c r="LQ175" s="240">
        <f t="shared" si="556"/>
        <v>2.0991494092393703E-2</v>
      </c>
      <c r="LR175" s="240">
        <f t="shared" si="556"/>
        <v>8.2676232473004128E-3</v>
      </c>
      <c r="LS175" s="240">
        <f t="shared" si="556"/>
        <v>3.5105850810605736E-2</v>
      </c>
      <c r="LT175" s="127">
        <f>LT160/2</f>
        <v>4.7663997106562979E-3</v>
      </c>
      <c r="LU175" s="127">
        <f t="shared" si="557"/>
        <v>2.9141790578028244E-2</v>
      </c>
      <c r="LV175" s="127">
        <f t="shared" si="557"/>
        <v>0</v>
      </c>
      <c r="LW175" s="127">
        <f t="shared" si="557"/>
        <v>9.3554231973966215E-3</v>
      </c>
      <c r="LX175" s="127">
        <f t="shared" si="557"/>
        <v>1.3891851164956684E-2</v>
      </c>
      <c r="LY175" s="127">
        <f t="shared" si="557"/>
        <v>1.5409847905047966E-2</v>
      </c>
      <c r="LZ175" s="127">
        <f t="shared" si="557"/>
        <v>6.3798206152666948E-3</v>
      </c>
      <c r="MA175" s="127">
        <f t="shared" si="557"/>
        <v>6.4021111381829194E-3</v>
      </c>
      <c r="MB175" s="127">
        <f t="shared" si="557"/>
        <v>1.2594411265308724E-2</v>
      </c>
      <c r="MC175" s="127">
        <f t="shared" si="557"/>
        <v>1.0895066670151604E-2</v>
      </c>
      <c r="MD175" s="127">
        <f t="shared" si="557"/>
        <v>4.5367523124371558E-3</v>
      </c>
      <c r="ME175" s="127">
        <f t="shared" si="557"/>
        <v>1.9941288832348875E-2</v>
      </c>
      <c r="MF175" s="127">
        <f t="shared" si="557"/>
        <v>1.6696062562488435E-2</v>
      </c>
      <c r="MG175" s="127">
        <f t="shared" si="557"/>
        <v>1.0708926386031719E-2</v>
      </c>
      <c r="MH175" s="127">
        <f t="shared" si="557"/>
        <v>1.5676997528986998E-2</v>
      </c>
      <c r="MI175" s="127">
        <f t="shared" si="557"/>
        <v>3.4697904269595493E-2</v>
      </c>
      <c r="MJ175" s="127">
        <f t="shared" si="557"/>
        <v>1.5994125124769831E-3</v>
      </c>
      <c r="MK175" s="127">
        <f t="shared" si="557"/>
        <v>4.8885271796878706E-3</v>
      </c>
      <c r="ML175" s="127">
        <f t="shared" si="557"/>
        <v>8.1983425699490603E-2</v>
      </c>
      <c r="MM175" s="127">
        <f t="shared" si="557"/>
        <v>7.4407658585799494E-2</v>
      </c>
      <c r="MN175" s="127">
        <f t="shared" si="557"/>
        <v>1.2798133594546623E-2</v>
      </c>
      <c r="MO175" s="127">
        <f t="shared" si="557"/>
        <v>8.0741061548324049E-3</v>
      </c>
      <c r="MP175" s="127">
        <f t="shared" si="557"/>
        <v>6.2427675940158241E-3</v>
      </c>
      <c r="MQ175" s="127">
        <f t="shared" si="557"/>
        <v>0</v>
      </c>
      <c r="MR175" s="127">
        <f t="shared" si="557"/>
        <v>5.0648890756136312E-3</v>
      </c>
      <c r="MS175" s="127">
        <f t="shared" si="557"/>
        <v>8.7586300966996343E-3</v>
      </c>
      <c r="MT175" s="127">
        <f t="shared" si="557"/>
        <v>1.2507223920498299E-2</v>
      </c>
      <c r="MU175" s="127">
        <f t="shared" si="557"/>
        <v>8.843422780011094E-3</v>
      </c>
      <c r="MV175" s="127">
        <f t="shared" si="557"/>
        <v>5.3273007531189909E-3</v>
      </c>
      <c r="MW175" s="127">
        <f t="shared" si="557"/>
        <v>7.0073286654165241E-3</v>
      </c>
      <c r="MX175" s="127">
        <f t="shared" si="557"/>
        <v>1.05002763890125E-2</v>
      </c>
      <c r="MY175" s="127">
        <f t="shared" si="557"/>
        <v>8.9798769299616332E-3</v>
      </c>
      <c r="MZ175" s="127">
        <f t="shared" si="557"/>
        <v>7.1197617858215542E-3</v>
      </c>
      <c r="NA175" s="127">
        <f t="shared" si="557"/>
        <v>1.5624296264715636E-3</v>
      </c>
      <c r="NB175" s="127">
        <f t="shared" si="557"/>
        <v>3.1960551309317899E-3</v>
      </c>
      <c r="NC175" s="127">
        <f t="shared" si="557"/>
        <v>4.680140575408517E-3</v>
      </c>
      <c r="ND175" s="127">
        <f t="shared" si="557"/>
        <v>6.3784582113940759E-3</v>
      </c>
      <c r="NE175" s="127">
        <f t="shared" si="557"/>
        <v>1.2690428670846094E-2</v>
      </c>
    </row>
    <row r="176" spans="1:369" s="38" customFormat="1">
      <c r="A176" s="24" t="s">
        <v>212</v>
      </c>
      <c r="B176" s="24">
        <f>B161*2/3</f>
        <v>7.5139129340310795</v>
      </c>
      <c r="C176" s="24">
        <f t="shared" ref="C176:AW176" si="558">C161*2/3</f>
        <v>7.6138141664919239</v>
      </c>
      <c r="D176" s="24">
        <f t="shared" si="558"/>
        <v>6.8643806902377804</v>
      </c>
      <c r="E176" s="24">
        <f t="shared" si="558"/>
        <v>7.7311701234364749</v>
      </c>
      <c r="F176" s="24">
        <f t="shared" si="558"/>
        <v>6.3713325521307738</v>
      </c>
      <c r="G176" s="24">
        <f t="shared" si="558"/>
        <v>6.6433905450654835</v>
      </c>
      <c r="H176" s="24">
        <f t="shared" si="558"/>
        <v>6.8715640267793061</v>
      </c>
      <c r="I176" s="24">
        <f t="shared" si="558"/>
        <v>7.0838154771983364</v>
      </c>
      <c r="J176" s="24">
        <f t="shared" si="558"/>
        <v>6.8054946609987352</v>
      </c>
      <c r="K176" s="24">
        <f t="shared" si="558"/>
        <v>6.7194215723215036</v>
      </c>
      <c r="L176" s="24">
        <f t="shared" si="558"/>
        <v>6.8023640073424927</v>
      </c>
      <c r="M176" s="24">
        <f t="shared" si="558"/>
        <v>7.5146858429333037</v>
      </c>
      <c r="N176" s="24">
        <f t="shared" si="558"/>
        <v>7.4317066716004261</v>
      </c>
      <c r="O176" s="24">
        <f t="shared" si="558"/>
        <v>6.6155424370544074</v>
      </c>
      <c r="P176" s="24">
        <f t="shared" si="558"/>
        <v>6.2020213441416923</v>
      </c>
      <c r="Q176" s="24">
        <f t="shared" si="558"/>
        <v>6.9704001339657067</v>
      </c>
      <c r="R176" s="24">
        <f t="shared" si="558"/>
        <v>7.2401805004659758</v>
      </c>
      <c r="S176" s="24">
        <f t="shared" si="558"/>
        <v>7.3484718030499208</v>
      </c>
      <c r="T176" s="24">
        <f t="shared" si="558"/>
        <v>6.4095415224713728</v>
      </c>
      <c r="U176" s="24">
        <f t="shared" si="558"/>
        <v>5.5193520080616851</v>
      </c>
      <c r="V176" s="24">
        <f t="shared" si="558"/>
        <v>3.9181644850332495</v>
      </c>
      <c r="W176" s="24">
        <f t="shared" si="558"/>
        <v>4.1632896016442542</v>
      </c>
      <c r="X176" s="24">
        <f t="shared" si="558"/>
        <v>4.2349932826802981</v>
      </c>
      <c r="Y176" s="24">
        <f t="shared" si="558"/>
        <v>4.0906464304132957</v>
      </c>
      <c r="Z176" s="24">
        <f t="shared" si="558"/>
        <v>3.8942114458467074</v>
      </c>
      <c r="AA176" s="24">
        <f t="shared" si="558"/>
        <v>3.7650914536018498</v>
      </c>
      <c r="AB176" s="24">
        <f t="shared" si="558"/>
        <v>6.8999559944156248</v>
      </c>
      <c r="AC176" s="24">
        <f t="shared" si="558"/>
        <v>5.5469807974290788</v>
      </c>
      <c r="AD176" s="24">
        <f t="shared" si="558"/>
        <v>3.459307268219701</v>
      </c>
      <c r="AE176" s="24">
        <f t="shared" si="558"/>
        <v>4.0665482340193835</v>
      </c>
      <c r="AF176" s="24">
        <f t="shared" si="558"/>
        <v>4.0782827338099752</v>
      </c>
      <c r="AG176" s="24">
        <f t="shared" si="558"/>
        <v>3.5880249391683692</v>
      </c>
      <c r="AH176" s="24">
        <f t="shared" si="558"/>
        <v>3.9366082359736274</v>
      </c>
      <c r="AI176" s="24">
        <f t="shared" si="558"/>
        <v>3.6913628718571942</v>
      </c>
      <c r="AJ176" s="24">
        <f t="shared" si="558"/>
        <v>7.5104509418316034</v>
      </c>
      <c r="AK176" s="24">
        <f t="shared" si="558"/>
        <v>7.5993592744767717</v>
      </c>
      <c r="AL176" s="24">
        <f t="shared" si="558"/>
        <v>5.2292395884248348</v>
      </c>
      <c r="AM176" s="24">
        <f t="shared" si="558"/>
        <v>7.5510478571874096</v>
      </c>
      <c r="AN176" s="24">
        <f t="shared" si="558"/>
        <v>6.3042590760337234</v>
      </c>
      <c r="AO176" s="24">
        <f t="shared" si="558"/>
        <v>5.6075549879513495</v>
      </c>
      <c r="AP176" s="24">
        <f t="shared" si="558"/>
        <v>4.7044347717366559</v>
      </c>
      <c r="AQ176" s="24">
        <f t="shared" si="558"/>
        <v>7.2502130893750829</v>
      </c>
      <c r="AR176" s="24">
        <f t="shared" si="558"/>
        <v>7.4495374874255154</v>
      </c>
      <c r="AS176" s="24">
        <f t="shared" si="558"/>
        <v>7.2448404370036839</v>
      </c>
      <c r="AT176" s="24">
        <f t="shared" si="558"/>
        <v>6.1105471921172523</v>
      </c>
      <c r="AU176" s="24">
        <f t="shared" si="558"/>
        <v>6.2243530419055162</v>
      </c>
      <c r="AV176" s="24">
        <f t="shared" si="558"/>
        <v>7.0718008743717462</v>
      </c>
      <c r="AW176" s="24">
        <f t="shared" si="558"/>
        <v>2.4153673872834514</v>
      </c>
      <c r="AX176" s="83">
        <f>AX161*2/3</f>
        <v>3.0558857501468393</v>
      </c>
      <c r="AY176" s="83">
        <f t="shared" ref="AY176:DB176" si="559">AY161*2/3</f>
        <v>3.1219091943269</v>
      </c>
      <c r="AZ176" s="83">
        <f t="shared" si="559"/>
        <v>3.1080488060260159</v>
      </c>
      <c r="BA176" s="83">
        <f t="shared" si="559"/>
        <v>3.0077839870576888</v>
      </c>
      <c r="BB176" s="83">
        <f t="shared" si="559"/>
        <v>3.0590725178960612</v>
      </c>
      <c r="BC176" s="83">
        <f t="shared" si="559"/>
        <v>3.1284371650540206</v>
      </c>
      <c r="BD176" s="83">
        <f t="shared" si="559"/>
        <v>3.0664644665145508</v>
      </c>
      <c r="BE176" s="83">
        <f t="shared" si="559"/>
        <v>3.0578617834230375</v>
      </c>
      <c r="BF176" s="83">
        <f t="shared" si="559"/>
        <v>3.2057705308938806</v>
      </c>
      <c r="BG176" s="83">
        <f t="shared" si="559"/>
        <v>3.2209274796367784</v>
      </c>
      <c r="BH176" s="83">
        <f t="shared" si="559"/>
        <v>3.2860547084932001</v>
      </c>
      <c r="BI176" s="83">
        <f t="shared" si="559"/>
        <v>3.2897197529325091</v>
      </c>
      <c r="BJ176" s="83">
        <f t="shared" si="559"/>
        <v>11.099007952108897</v>
      </c>
      <c r="BK176" s="83">
        <f t="shared" si="559"/>
        <v>8.8371417840891056</v>
      </c>
      <c r="BL176" s="83">
        <f t="shared" si="559"/>
        <v>10.67141438404777</v>
      </c>
      <c r="BM176" s="83">
        <f t="shared" si="559"/>
        <v>10.271406581543951</v>
      </c>
      <c r="BN176" s="83">
        <f t="shared" si="559"/>
        <v>7.3700737761425197</v>
      </c>
      <c r="BO176" s="83">
        <f t="shared" si="559"/>
        <v>9.9410726232786377</v>
      </c>
      <c r="BP176" s="83">
        <f t="shared" si="559"/>
        <v>3.4507600817529567</v>
      </c>
      <c r="BQ176" s="83">
        <f t="shared" si="559"/>
        <v>3.1411838186469683</v>
      </c>
      <c r="BR176" s="83">
        <f t="shared" si="559"/>
        <v>5.007373482070097</v>
      </c>
      <c r="BS176" s="83">
        <f t="shared" si="559"/>
        <v>3.2937637277314273</v>
      </c>
      <c r="BT176" s="83">
        <f t="shared" si="559"/>
        <v>2.8671526698488736</v>
      </c>
      <c r="BU176" s="83">
        <f t="shared" si="559"/>
        <v>2.8193536119596843</v>
      </c>
      <c r="BV176" s="83">
        <f t="shared" si="559"/>
        <v>3.3565801806268714</v>
      </c>
      <c r="BW176" s="83">
        <f t="shared" si="559"/>
        <v>2.5115484656747253</v>
      </c>
      <c r="BX176" s="83">
        <f t="shared" si="559"/>
        <v>3.4734174807746947</v>
      </c>
      <c r="BY176" s="83">
        <f t="shared" si="559"/>
        <v>3.6180181929500361</v>
      </c>
      <c r="BZ176" s="83">
        <f t="shared" si="559"/>
        <v>3.1001392315038565</v>
      </c>
      <c r="CA176" s="83">
        <f t="shared" si="559"/>
        <v>3.2122817501613401</v>
      </c>
      <c r="CB176" s="83">
        <f t="shared" si="559"/>
        <v>3.2453119090835152</v>
      </c>
      <c r="CC176" s="83">
        <f t="shared" si="559"/>
        <v>3.4649622988932669</v>
      </c>
      <c r="CD176" s="83">
        <f t="shared" si="559"/>
        <v>3.3859282987709221</v>
      </c>
      <c r="CE176" s="83">
        <f t="shared" si="559"/>
        <v>4.1121058845597753</v>
      </c>
      <c r="CF176" s="83">
        <f t="shared" si="559"/>
        <v>3.1100856323390027</v>
      </c>
      <c r="CG176" s="83">
        <f t="shared" si="559"/>
        <v>3.0365402048890666</v>
      </c>
      <c r="CH176" s="83">
        <f t="shared" si="559"/>
        <v>4.4354148369971744</v>
      </c>
      <c r="CI176" s="83">
        <f t="shared" si="559"/>
        <v>4.6012069310751604</v>
      </c>
      <c r="CJ176" s="83">
        <f t="shared" si="559"/>
        <v>3.2825012800827325</v>
      </c>
      <c r="CK176" s="83">
        <f t="shared" si="559"/>
        <v>3.2126145251619183</v>
      </c>
      <c r="CL176" s="83">
        <f t="shared" si="559"/>
        <v>3.5114745839821349</v>
      </c>
      <c r="CM176" s="83">
        <f t="shared" si="559"/>
        <v>3.4955372683495072</v>
      </c>
      <c r="CN176" s="83">
        <f t="shared" si="559"/>
        <v>3.6159609423881975</v>
      </c>
      <c r="CO176" s="83">
        <f t="shared" si="559"/>
        <v>2.9268282133908237</v>
      </c>
      <c r="CP176" s="83">
        <f t="shared" si="559"/>
        <v>3.0622537215254293</v>
      </c>
      <c r="CQ176" s="83">
        <f t="shared" si="559"/>
        <v>3.0084356246354473</v>
      </c>
      <c r="CR176" s="24">
        <f t="shared" si="559"/>
        <v>5.9094372927048937</v>
      </c>
      <c r="CS176" s="24">
        <f t="shared" si="559"/>
        <v>4.422362559275526</v>
      </c>
      <c r="CT176" s="24">
        <f t="shared" si="559"/>
        <v>3.9249907503906112</v>
      </c>
      <c r="CU176" s="24">
        <f t="shared" si="559"/>
        <v>4.2432581266975875</v>
      </c>
      <c r="CV176" s="24">
        <f t="shared" si="559"/>
        <v>5.3470727258016808</v>
      </c>
      <c r="CW176" s="24">
        <f t="shared" si="559"/>
        <v>4.1305667428201289</v>
      </c>
      <c r="CX176" s="24">
        <f t="shared" si="559"/>
        <v>5.4868436943730492</v>
      </c>
      <c r="CY176" s="24">
        <f t="shared" si="559"/>
        <v>5.1540457244899045</v>
      </c>
      <c r="CZ176" s="24">
        <f t="shared" si="559"/>
        <v>5.3380914327100122</v>
      </c>
      <c r="DA176" s="24">
        <f t="shared" si="559"/>
        <v>7.4867127282065518</v>
      </c>
      <c r="DB176" s="24">
        <f t="shared" si="559"/>
        <v>4.568032043406947</v>
      </c>
      <c r="DC176" s="26">
        <f>DC161*2/3</f>
        <v>4.4650625676139093</v>
      </c>
      <c r="DD176" s="26">
        <f t="shared" ref="DD176:DP176" si="560">DD161*2/3</f>
        <v>4.1966734299229138</v>
      </c>
      <c r="DE176" s="26">
        <f t="shared" si="560"/>
        <v>4.1998763322910486</v>
      </c>
      <c r="DF176" s="26">
        <f t="shared" si="560"/>
        <v>4.4070139037379592</v>
      </c>
      <c r="DG176" s="26">
        <f t="shared" si="560"/>
        <v>4.5038505479183897</v>
      </c>
      <c r="DH176" s="26">
        <f t="shared" si="560"/>
        <v>5.0032520593911931</v>
      </c>
      <c r="DI176" s="26">
        <f t="shared" si="560"/>
        <v>5.2510010180393998</v>
      </c>
      <c r="DJ176" s="26">
        <f t="shared" si="560"/>
        <v>5.4584617845783088</v>
      </c>
      <c r="DK176" s="26">
        <f t="shared" si="560"/>
        <v>5.4365060722187941</v>
      </c>
      <c r="DL176" s="26">
        <f t="shared" si="560"/>
        <v>5.3372657531243659</v>
      </c>
      <c r="DM176" s="26">
        <f t="shared" si="560"/>
        <v>4.6279779249288024</v>
      </c>
      <c r="DN176" s="26">
        <f t="shared" si="560"/>
        <v>4.8673652462819748</v>
      </c>
      <c r="DO176" s="26">
        <f t="shared" si="560"/>
        <v>4.2541409141263964</v>
      </c>
      <c r="DP176" s="26">
        <f t="shared" si="560"/>
        <v>4.271541525419976</v>
      </c>
      <c r="DQ176" s="26">
        <v>4.8961009279912977</v>
      </c>
      <c r="DR176" s="26">
        <v>5.2824007671917821</v>
      </c>
      <c r="DS176" s="26">
        <v>5.057885307277413</v>
      </c>
      <c r="DT176" s="26">
        <v>5.3274245188879226</v>
      </c>
      <c r="DU176" s="26">
        <v>5.2256618796056422</v>
      </c>
      <c r="DV176" s="26">
        <v>5.1570606800127416</v>
      </c>
      <c r="DW176" s="26">
        <f>DW161*2/3</f>
        <v>2.8754558100579914</v>
      </c>
      <c r="DX176" s="26">
        <f t="shared" ref="DX176:EQ176" si="561">DX161*2/3</f>
        <v>3.5104563655963528</v>
      </c>
      <c r="DY176" s="26">
        <f t="shared" si="561"/>
        <v>3.5062621639334068</v>
      </c>
      <c r="DZ176" s="26">
        <f t="shared" si="561"/>
        <v>3.5832676535161987</v>
      </c>
      <c r="EA176" s="26">
        <f t="shared" si="561"/>
        <v>1.7785588920961819</v>
      </c>
      <c r="EB176" s="26">
        <f t="shared" si="561"/>
        <v>7.1172345871402944</v>
      </c>
      <c r="EC176" s="26">
        <f t="shared" si="561"/>
        <v>6.7240781739907165</v>
      </c>
      <c r="ED176" s="26">
        <f t="shared" si="561"/>
        <v>7.4111965864551559</v>
      </c>
      <c r="EE176" s="26">
        <f t="shared" si="561"/>
        <v>5.8207535212231614</v>
      </c>
      <c r="EF176" s="26">
        <f t="shared" si="561"/>
        <v>7.4587395348724002</v>
      </c>
      <c r="EG176" s="26">
        <f t="shared" si="561"/>
        <v>6.5273714642890548</v>
      </c>
      <c r="EH176" s="26">
        <f t="shared" si="561"/>
        <v>3.5961953591162197</v>
      </c>
      <c r="EI176" s="26">
        <f t="shared" si="561"/>
        <v>3.5968067829720041</v>
      </c>
      <c r="EJ176" s="26">
        <f t="shared" si="561"/>
        <v>4.5683763239322293</v>
      </c>
      <c r="EK176" s="26">
        <f t="shared" si="561"/>
        <v>3.8773854801668803</v>
      </c>
      <c r="EL176" s="26">
        <f t="shared" si="561"/>
        <v>4.2660231818360943</v>
      </c>
      <c r="EM176" s="26">
        <f t="shared" si="561"/>
        <v>4.9611356232463288</v>
      </c>
      <c r="EN176" s="26">
        <f t="shared" si="561"/>
        <v>5.1941288823315972</v>
      </c>
      <c r="EO176" s="26">
        <f t="shared" si="561"/>
        <v>5.1938882658620171</v>
      </c>
      <c r="EP176" s="26">
        <f t="shared" si="561"/>
        <v>4.9218075512407289</v>
      </c>
      <c r="EQ176" s="26">
        <f t="shared" si="561"/>
        <v>5.7910873566628611</v>
      </c>
      <c r="ER176" s="27">
        <v>13.937441387374315</v>
      </c>
      <c r="ES176" s="27">
        <v>14.809318569094293</v>
      </c>
      <c r="ET176" s="27">
        <v>13.886922351890421</v>
      </c>
      <c r="EU176" s="27">
        <v>7.248353060044213</v>
      </c>
      <c r="EV176" s="27">
        <v>11.940054322221357</v>
      </c>
      <c r="EW176" s="27">
        <v>14.254661589853791</v>
      </c>
      <c r="EX176" s="27">
        <v>9.1520646998597144</v>
      </c>
      <c r="EY176" s="27">
        <v>14.063339490279681</v>
      </c>
      <c r="EZ176" s="27">
        <v>13.443863856185439</v>
      </c>
      <c r="FA176" s="27">
        <v>13.528594451534806</v>
      </c>
      <c r="FB176" s="27">
        <v>12.405751735356809</v>
      </c>
      <c r="FC176" s="27">
        <v>13.112030759882691</v>
      </c>
      <c r="FD176" s="27">
        <v>12.590645019726329</v>
      </c>
      <c r="FE176" s="27">
        <v>11.655109072176545</v>
      </c>
      <c r="FF176" s="27">
        <v>10.958313242829005</v>
      </c>
      <c r="FG176" s="27">
        <v>8.3185277579605543</v>
      </c>
      <c r="FH176" s="27">
        <v>8.9053162857367898</v>
      </c>
      <c r="FI176" s="27">
        <v>13.719777029703074</v>
      </c>
      <c r="FJ176" s="27">
        <v>13.11979776231086</v>
      </c>
      <c r="FK176" s="27">
        <v>11.709449033936126</v>
      </c>
      <c r="FL176" s="27">
        <v>13.407826189796284</v>
      </c>
      <c r="FM176" s="27">
        <v>13.527639057272516</v>
      </c>
      <c r="FN176" s="27">
        <v>13.176361739427414</v>
      </c>
      <c r="FO176" s="27">
        <v>12.628721854676042</v>
      </c>
      <c r="FP176" s="27">
        <v>14.177500556732843</v>
      </c>
      <c r="FQ176" s="27">
        <v>15.232425433129309</v>
      </c>
      <c r="FR176" s="27">
        <v>14.449984640305468</v>
      </c>
      <c r="FS176" s="27">
        <v>11.545877446310003</v>
      </c>
      <c r="FT176" s="27">
        <v>11.317769542060503</v>
      </c>
      <c r="FU176" s="27">
        <v>10.351352523935869</v>
      </c>
      <c r="FV176" s="27">
        <f>FV161*2/3</f>
        <v>12.769515457098906</v>
      </c>
      <c r="FW176" s="27">
        <f t="shared" ref="FW176:GY176" si="562">FW161*2/3</f>
        <v>13.238111684141487</v>
      </c>
      <c r="FX176" s="27">
        <f t="shared" si="562"/>
        <v>13.047183007282603</v>
      </c>
      <c r="FY176" s="27">
        <f t="shared" si="562"/>
        <v>11.094778400291725</v>
      </c>
      <c r="FZ176" s="27">
        <f t="shared" si="562"/>
        <v>11.889803950085856</v>
      </c>
      <c r="GA176" s="27">
        <f t="shared" si="562"/>
        <v>10.208841575882891</v>
      </c>
      <c r="GB176" s="27">
        <f t="shared" si="562"/>
        <v>10.440708950396646</v>
      </c>
      <c r="GC176" s="27">
        <f t="shared" si="562"/>
        <v>13.504532566491777</v>
      </c>
      <c r="GD176" s="27">
        <f t="shared" si="562"/>
        <v>12.749385918140311</v>
      </c>
      <c r="GE176" s="27">
        <f t="shared" si="562"/>
        <v>13.273729536086984</v>
      </c>
      <c r="GF176" s="27">
        <f t="shared" si="562"/>
        <v>12.798097931842412</v>
      </c>
      <c r="GG176" s="27">
        <f t="shared" si="562"/>
        <v>11.692096628746768</v>
      </c>
      <c r="GH176" s="27">
        <f t="shared" si="562"/>
        <v>12.882315120931487</v>
      </c>
      <c r="GI176" s="27">
        <f t="shared" si="562"/>
        <v>12.737080208212779</v>
      </c>
      <c r="GJ176" s="27">
        <f t="shared" si="562"/>
        <v>10.322633181690721</v>
      </c>
      <c r="GK176" s="27">
        <f t="shared" si="562"/>
        <v>8.64105686172784</v>
      </c>
      <c r="GL176" s="27">
        <f t="shared" si="562"/>
        <v>9.6183955140868065</v>
      </c>
      <c r="GM176" s="27">
        <f t="shared" si="562"/>
        <v>8.2187552414679477</v>
      </c>
      <c r="GN176" s="27">
        <f t="shared" si="562"/>
        <v>13.747734211212794</v>
      </c>
      <c r="GO176" s="27">
        <f t="shared" si="562"/>
        <v>10.208889552357252</v>
      </c>
      <c r="GP176" s="27">
        <f t="shared" si="562"/>
        <v>9.9781581764585514</v>
      </c>
      <c r="GQ176" s="27">
        <f t="shared" si="562"/>
        <v>10.823552659564816</v>
      </c>
      <c r="GR176" s="27">
        <f t="shared" si="562"/>
        <v>10.646174947075963</v>
      </c>
      <c r="GS176" s="27">
        <f t="shared" si="562"/>
        <v>12.709772174941669</v>
      </c>
      <c r="GT176" s="27">
        <f t="shared" si="562"/>
        <v>13.105347422273292</v>
      </c>
      <c r="GU176" s="27">
        <f t="shared" si="562"/>
        <v>12.593177068444854</v>
      </c>
      <c r="GV176" s="27">
        <f t="shared" si="562"/>
        <v>7.9454188645317112</v>
      </c>
      <c r="GW176" s="27">
        <f t="shared" si="562"/>
        <v>9.3297557426861655</v>
      </c>
      <c r="GX176" s="27">
        <f t="shared" si="562"/>
        <v>10.681933467501665</v>
      </c>
      <c r="GY176" s="27">
        <f t="shared" si="562"/>
        <v>8.678036130507758</v>
      </c>
      <c r="GZ176" s="27">
        <f>GZ161*2/3</f>
        <v>13.972628921905338</v>
      </c>
      <c r="HA176" s="27">
        <f t="shared" ref="HA176:IS176" si="563">HA161*2/3</f>
        <v>11.673942740495713</v>
      </c>
      <c r="HB176" s="27">
        <f t="shared" si="563"/>
        <v>10.3522183163618</v>
      </c>
      <c r="HC176" s="27">
        <f t="shared" si="563"/>
        <v>14.419082580117966</v>
      </c>
      <c r="HD176" s="27">
        <f t="shared" si="563"/>
        <v>14.305252508676075</v>
      </c>
      <c r="HE176" s="27">
        <f t="shared" si="563"/>
        <v>13.037880230173123</v>
      </c>
      <c r="HF176" s="27">
        <f t="shared" si="563"/>
        <v>11.949757338116319</v>
      </c>
      <c r="HG176" s="27">
        <f t="shared" si="563"/>
        <v>12.010866682362034</v>
      </c>
      <c r="HH176" s="27">
        <f t="shared" si="563"/>
        <v>12.064961992286138</v>
      </c>
      <c r="HI176" s="27">
        <f t="shared" si="563"/>
        <v>11.545877446310003</v>
      </c>
      <c r="HJ176" s="27">
        <f t="shared" si="563"/>
        <v>11.317769542060503</v>
      </c>
      <c r="HK176" s="27">
        <f t="shared" si="563"/>
        <v>11.313093125920764</v>
      </c>
      <c r="HL176" s="27">
        <f t="shared" si="563"/>
        <v>12.912712162405597</v>
      </c>
      <c r="HM176" s="27">
        <f t="shared" si="563"/>
        <v>8.3702854783975216</v>
      </c>
      <c r="HN176" s="27">
        <f t="shared" si="563"/>
        <v>13.66482957242035</v>
      </c>
      <c r="HO176" s="27">
        <f t="shared" si="563"/>
        <v>13.834169144276609</v>
      </c>
      <c r="HP176" s="27">
        <f t="shared" si="563"/>
        <v>13.263831432404315</v>
      </c>
      <c r="HQ176" s="27">
        <f t="shared" si="563"/>
        <v>13.581997732552649</v>
      </c>
      <c r="HR176" s="27">
        <f t="shared" si="563"/>
        <v>13.927549190068298</v>
      </c>
      <c r="HS176" s="27">
        <f t="shared" si="563"/>
        <v>13.70425522225076</v>
      </c>
      <c r="HT176" s="27">
        <f t="shared" si="563"/>
        <v>13.655236476583779</v>
      </c>
      <c r="HU176" s="27">
        <f t="shared" si="563"/>
        <v>13.832797377934495</v>
      </c>
      <c r="HV176" s="27">
        <f t="shared" si="563"/>
        <v>7.8874244231519475</v>
      </c>
      <c r="HW176" s="27">
        <f t="shared" si="563"/>
        <v>6.300148623053178</v>
      </c>
      <c r="HX176" s="27">
        <f t="shared" si="563"/>
        <v>14.562191454575936</v>
      </c>
      <c r="HY176" s="27">
        <f t="shared" si="563"/>
        <v>14.189117672301299</v>
      </c>
      <c r="HZ176" s="27">
        <f t="shared" si="563"/>
        <v>14.449984640305468</v>
      </c>
      <c r="IA176" s="27">
        <f t="shared" si="563"/>
        <v>14.154766750589502</v>
      </c>
      <c r="IB176" s="27">
        <f t="shared" si="563"/>
        <v>14.212955821575093</v>
      </c>
      <c r="IC176" s="27">
        <f t="shared" si="563"/>
        <v>12.461558083452376</v>
      </c>
      <c r="ID176" s="27">
        <f t="shared" si="563"/>
        <v>14.177500556732843</v>
      </c>
      <c r="IE176" s="27">
        <f t="shared" si="563"/>
        <v>14.365516584400725</v>
      </c>
      <c r="IF176" s="27">
        <f t="shared" si="563"/>
        <v>14.399226568592782</v>
      </c>
      <c r="IG176" s="27">
        <f t="shared" si="563"/>
        <v>14.214568185939806</v>
      </c>
      <c r="IH176" s="27">
        <f t="shared" si="563"/>
        <v>14.243232421669916</v>
      </c>
      <c r="II176" s="27">
        <f t="shared" si="563"/>
        <v>15.232425433129309</v>
      </c>
      <c r="IJ176" s="27">
        <f t="shared" si="563"/>
        <v>15.029725973186805</v>
      </c>
      <c r="IK176" s="27">
        <f t="shared" si="563"/>
        <v>13.197282059141687</v>
      </c>
      <c r="IL176" s="27">
        <f t="shared" si="563"/>
        <v>15.393172587528218</v>
      </c>
      <c r="IM176" s="27">
        <f t="shared" si="563"/>
        <v>13.072037869694361</v>
      </c>
      <c r="IN176" s="27">
        <f t="shared" si="563"/>
        <v>13.435803647641579</v>
      </c>
      <c r="IO176" s="27">
        <f t="shared" si="563"/>
        <v>10.204365930451955</v>
      </c>
      <c r="IP176" s="27">
        <f t="shared" si="563"/>
        <v>14.080906175596111</v>
      </c>
      <c r="IQ176" s="27">
        <f t="shared" si="563"/>
        <v>14.292778284160022</v>
      </c>
      <c r="IR176" s="27">
        <f t="shared" si="563"/>
        <v>14.062137125922137</v>
      </c>
      <c r="IS176" s="27">
        <f t="shared" si="563"/>
        <v>14.324093035482541</v>
      </c>
      <c r="IT176" s="27">
        <f>IT161*2/3</f>
        <v>13.360142420704468</v>
      </c>
      <c r="IU176" s="27">
        <f t="shared" ref="IU176:JJ176" si="564">IU161*2/3</f>
        <v>12.943341593571967</v>
      </c>
      <c r="IV176" s="27">
        <f t="shared" si="564"/>
        <v>12.520746069602799</v>
      </c>
      <c r="IW176" s="27">
        <f t="shared" si="564"/>
        <v>11.995757171803092</v>
      </c>
      <c r="IX176" s="27">
        <f t="shared" si="564"/>
        <v>9.7594006748548079</v>
      </c>
      <c r="IY176" s="27">
        <f t="shared" si="564"/>
        <v>14.109713022813713</v>
      </c>
      <c r="IZ176" s="27">
        <f t="shared" si="564"/>
        <v>14.620747090090601</v>
      </c>
      <c r="JA176" s="27">
        <f t="shared" si="564"/>
        <v>13.688274378355231</v>
      </c>
      <c r="JB176" s="27">
        <f t="shared" si="564"/>
        <v>12.486532321905472</v>
      </c>
      <c r="JC176" s="27">
        <f t="shared" si="564"/>
        <v>14.138013337745434</v>
      </c>
      <c r="JD176" s="27">
        <f t="shared" si="564"/>
        <v>14.749526267091765</v>
      </c>
      <c r="JE176" s="27">
        <f t="shared" si="564"/>
        <v>14.145323621066765</v>
      </c>
      <c r="JF176" s="27">
        <f t="shared" si="564"/>
        <v>14.348467906715646</v>
      </c>
      <c r="JG176" s="27">
        <f t="shared" si="564"/>
        <v>12.769969470910569</v>
      </c>
      <c r="JH176" s="27">
        <f t="shared" si="564"/>
        <v>13.984125223137342</v>
      </c>
      <c r="JI176" s="27">
        <f t="shared" si="564"/>
        <v>13.318837660667873</v>
      </c>
      <c r="JJ176" s="27">
        <f t="shared" si="564"/>
        <v>14.230969177697361</v>
      </c>
      <c r="JK176" s="27">
        <f>JK161*2/3</f>
        <v>13.526648200304164</v>
      </c>
      <c r="JL176" s="27">
        <f t="shared" ref="JL176:LS176" si="565">JL161*2/3</f>
        <v>14.248510665557525</v>
      </c>
      <c r="JM176" s="27">
        <f t="shared" si="565"/>
        <v>13.149391861330082</v>
      </c>
      <c r="JN176" s="27">
        <f t="shared" si="565"/>
        <v>14.075693454329267</v>
      </c>
      <c r="JO176" s="27">
        <f t="shared" si="565"/>
        <v>11.06830302256922</v>
      </c>
      <c r="JP176" s="27">
        <f t="shared" si="565"/>
        <v>13.830438770141702</v>
      </c>
      <c r="JQ176" s="27">
        <f t="shared" si="565"/>
        <v>13.293418099800027</v>
      </c>
      <c r="JR176" s="27">
        <f t="shared" si="565"/>
        <v>13.920456137089559</v>
      </c>
      <c r="JS176" s="27">
        <f t="shared" si="565"/>
        <v>12.579184795646711</v>
      </c>
      <c r="JT176" s="27">
        <f t="shared" si="565"/>
        <v>13.250527370365916</v>
      </c>
      <c r="JU176" s="27">
        <f t="shared" si="565"/>
        <v>14.196444778760366</v>
      </c>
      <c r="JV176" s="27">
        <f t="shared" si="565"/>
        <v>13.674574907056508</v>
      </c>
      <c r="JW176" s="27">
        <f t="shared" si="565"/>
        <v>13.727454611471698</v>
      </c>
      <c r="JX176" s="27">
        <f t="shared" si="565"/>
        <v>12.560224407989727</v>
      </c>
      <c r="JY176" s="27">
        <f t="shared" si="565"/>
        <v>13.923411240144654</v>
      </c>
      <c r="JZ176" s="27">
        <f t="shared" si="565"/>
        <v>13.235716681358397</v>
      </c>
      <c r="KA176" s="27">
        <f t="shared" si="565"/>
        <v>13.337801657324354</v>
      </c>
      <c r="KB176" s="27">
        <f t="shared" si="565"/>
        <v>13.372723274492309</v>
      </c>
      <c r="KC176" s="27">
        <f t="shared" si="565"/>
        <v>13.132411623759111</v>
      </c>
      <c r="KD176" s="27">
        <f t="shared" si="565"/>
        <v>11.283836258841133</v>
      </c>
      <c r="KE176" s="27">
        <f t="shared" si="565"/>
        <v>13.185684330348387</v>
      </c>
      <c r="KF176" s="27">
        <f t="shared" si="565"/>
        <v>10.600440751710808</v>
      </c>
      <c r="KG176" s="27">
        <f t="shared" si="565"/>
        <v>12.189746252994247</v>
      </c>
      <c r="KH176" s="27">
        <f t="shared" si="565"/>
        <v>10.832754784921457</v>
      </c>
      <c r="KI176" s="27">
        <f t="shared" si="565"/>
        <v>11.309427387417117</v>
      </c>
      <c r="KJ176" s="27">
        <f t="shared" si="565"/>
        <v>11.946257697161856</v>
      </c>
      <c r="KK176" s="27">
        <f t="shared" si="565"/>
        <v>13.070638578056432</v>
      </c>
      <c r="KL176" s="27">
        <f t="shared" si="565"/>
        <v>11.728938153325933</v>
      </c>
      <c r="KM176" s="238">
        <f t="shared" si="565"/>
        <v>12.583845628925568</v>
      </c>
      <c r="KN176" s="238">
        <f t="shared" si="565"/>
        <v>14.065699108933545</v>
      </c>
      <c r="KO176" s="239">
        <f t="shared" si="565"/>
        <v>2.4848243402862895</v>
      </c>
      <c r="KP176" s="239">
        <f t="shared" si="565"/>
        <v>7.4834801181462121</v>
      </c>
      <c r="KQ176" s="239">
        <f t="shared" si="565"/>
        <v>7.5877656517074392</v>
      </c>
      <c r="KR176" s="239">
        <f t="shared" si="565"/>
        <v>7.364081385924055</v>
      </c>
      <c r="KS176" s="239">
        <f t="shared" si="565"/>
        <v>7.4718596773984656</v>
      </c>
      <c r="KT176" s="239">
        <f t="shared" si="565"/>
        <v>7.5905603994785684</v>
      </c>
      <c r="KU176" s="239">
        <f t="shared" si="565"/>
        <v>6.6176382546417605</v>
      </c>
      <c r="KV176" s="239">
        <f t="shared" si="565"/>
        <v>7.0906543330574019</v>
      </c>
      <c r="KW176" s="239">
        <f t="shared" si="565"/>
        <v>6.5383612067514703</v>
      </c>
      <c r="KX176" s="239">
        <f t="shared" si="565"/>
        <v>6.4887918477491127</v>
      </c>
      <c r="KY176" s="239">
        <f t="shared" si="565"/>
        <v>6.2470684668242393</v>
      </c>
      <c r="KZ176" s="239">
        <f t="shared" si="565"/>
        <v>6.2451467570465082</v>
      </c>
      <c r="LA176" s="239">
        <f t="shared" si="565"/>
        <v>6.9945909248122353</v>
      </c>
      <c r="LB176" s="239">
        <f t="shared" si="565"/>
        <v>6.7435977633152753</v>
      </c>
      <c r="LC176" s="239">
        <f t="shared" si="565"/>
        <v>7.0410684353090192</v>
      </c>
      <c r="LD176" s="239">
        <f t="shared" si="565"/>
        <v>6.6534935474952155</v>
      </c>
      <c r="LE176" s="239">
        <f t="shared" si="565"/>
        <v>8.0838577063374064</v>
      </c>
      <c r="LF176" s="239">
        <f t="shared" si="565"/>
        <v>6.9829297573931797</v>
      </c>
      <c r="LG176" s="239">
        <f t="shared" si="565"/>
        <v>7.9112550091081877</v>
      </c>
      <c r="LH176" s="239">
        <f t="shared" si="565"/>
        <v>7.0902529269477865</v>
      </c>
      <c r="LI176" s="239">
        <f t="shared" si="565"/>
        <v>4.6161262649087869</v>
      </c>
      <c r="LJ176" s="239">
        <f t="shared" si="565"/>
        <v>1.961738072887478</v>
      </c>
      <c r="LK176" s="239">
        <f t="shared" si="565"/>
        <v>3.962302972913188</v>
      </c>
      <c r="LL176" s="239">
        <f t="shared" si="565"/>
        <v>2.7333385273298489</v>
      </c>
      <c r="LM176" s="240">
        <f t="shared" si="565"/>
        <v>9.5347904619620252</v>
      </c>
      <c r="LN176" s="240">
        <f t="shared" si="565"/>
        <v>8.2785167509666753</v>
      </c>
      <c r="LO176" s="240">
        <f t="shared" si="565"/>
        <v>12.098129040744835</v>
      </c>
      <c r="LP176" s="240">
        <f t="shared" si="565"/>
        <v>11.286538642447647</v>
      </c>
      <c r="LQ176" s="240">
        <f t="shared" si="565"/>
        <v>12.684348967410536</v>
      </c>
      <c r="LR176" s="240">
        <f t="shared" si="565"/>
        <v>12.173065861561762</v>
      </c>
      <c r="LS176" s="240">
        <f t="shared" si="565"/>
        <v>13.067520059808288</v>
      </c>
      <c r="LT176" s="127">
        <f>LT161*2/3</f>
        <v>13.207490401379426</v>
      </c>
      <c r="LU176" s="127">
        <f t="shared" ref="LU176:NE176" si="566">LU161*2/3</f>
        <v>14.062120097055152</v>
      </c>
      <c r="LV176" s="127">
        <f t="shared" si="566"/>
        <v>14.310447099946678</v>
      </c>
      <c r="LW176" s="127">
        <f t="shared" si="566"/>
        <v>13.802078353879908</v>
      </c>
      <c r="LX176" s="127">
        <f t="shared" si="566"/>
        <v>14.478071721562829</v>
      </c>
      <c r="LY176" s="127">
        <f t="shared" si="566"/>
        <v>14.321329861728337</v>
      </c>
      <c r="LZ176" s="127">
        <f t="shared" si="566"/>
        <v>12.516513187326536</v>
      </c>
      <c r="MA176" s="127">
        <f t="shared" si="566"/>
        <v>12.525139270058432</v>
      </c>
      <c r="MB176" s="127">
        <f t="shared" si="566"/>
        <v>13.747973982776086</v>
      </c>
      <c r="MC176" s="127">
        <f t="shared" si="566"/>
        <v>14.406423986927962</v>
      </c>
      <c r="MD176" s="127">
        <f t="shared" si="566"/>
        <v>15.212841405747076</v>
      </c>
      <c r="ME176" s="127">
        <f t="shared" si="566"/>
        <v>14.734148445925145</v>
      </c>
      <c r="MF176" s="127">
        <f t="shared" si="566"/>
        <v>14.695816031655156</v>
      </c>
      <c r="MG176" s="127">
        <f t="shared" si="566"/>
        <v>14.63965273037879</v>
      </c>
      <c r="MH176" s="127">
        <f t="shared" si="566"/>
        <v>13.837689642477129</v>
      </c>
      <c r="MI176" s="127">
        <f t="shared" si="566"/>
        <v>11.752321290905092</v>
      </c>
      <c r="MJ176" s="127">
        <f t="shared" si="566"/>
        <v>12.566527324799061</v>
      </c>
      <c r="MK176" s="127">
        <f t="shared" si="566"/>
        <v>12.351124423577884</v>
      </c>
      <c r="ML176" s="127">
        <f t="shared" si="566"/>
        <v>8.9491155760279799</v>
      </c>
      <c r="MM176" s="127">
        <f t="shared" si="566"/>
        <v>8.9706425872484612</v>
      </c>
      <c r="MN176" s="127">
        <f t="shared" si="566"/>
        <v>13.095642188790686</v>
      </c>
      <c r="MO176" s="127">
        <f t="shared" si="566"/>
        <v>12.373881904065895</v>
      </c>
      <c r="MP176" s="127">
        <f t="shared" si="566"/>
        <v>14.039906559870934</v>
      </c>
      <c r="MQ176" s="127">
        <f t="shared" si="566"/>
        <v>14.033897919588194</v>
      </c>
      <c r="MR176" s="127">
        <f t="shared" si="566"/>
        <v>10.942537861065333</v>
      </c>
      <c r="MS176" s="127">
        <f t="shared" si="566"/>
        <v>9.6960237713380604</v>
      </c>
      <c r="MT176" s="127">
        <f t="shared" si="566"/>
        <v>8.8345357608510557</v>
      </c>
      <c r="MU176" s="127">
        <f t="shared" si="566"/>
        <v>8.7757107491206465</v>
      </c>
      <c r="MV176" s="127">
        <f t="shared" si="566"/>
        <v>9.2198173660026708</v>
      </c>
      <c r="MW176" s="127">
        <f t="shared" si="566"/>
        <v>8.9720414285836956</v>
      </c>
      <c r="MX176" s="127">
        <f t="shared" si="566"/>
        <v>9.036922060375483</v>
      </c>
      <c r="MY176" s="127">
        <f t="shared" si="566"/>
        <v>8.6775795366864426</v>
      </c>
      <c r="MZ176" s="127">
        <f t="shared" si="566"/>
        <v>9.0072423375952457</v>
      </c>
      <c r="NA176" s="127">
        <f t="shared" si="566"/>
        <v>13.756901706090916</v>
      </c>
      <c r="NB176" s="127">
        <f t="shared" si="566"/>
        <v>13.622187247118747</v>
      </c>
      <c r="NC176" s="127">
        <f t="shared" si="566"/>
        <v>14.168530093581934</v>
      </c>
      <c r="ND176" s="127">
        <f t="shared" si="566"/>
        <v>13.263321650841185</v>
      </c>
      <c r="NE176" s="127">
        <f t="shared" si="566"/>
        <v>13.320942338566496</v>
      </c>
    </row>
    <row r="177" spans="1:369" s="38" customFormat="1">
      <c r="A177" s="24" t="s">
        <v>213</v>
      </c>
      <c r="B177" s="24">
        <f>B162</f>
        <v>1.9541916338263285</v>
      </c>
      <c r="C177" s="24">
        <f t="shared" ref="C177:AW177" si="567">C162</f>
        <v>2.4814692173723665</v>
      </c>
      <c r="D177" s="24">
        <f t="shared" si="567"/>
        <v>2.6461562710805682</v>
      </c>
      <c r="E177" s="24">
        <f t="shared" si="567"/>
        <v>2.1851161927969547</v>
      </c>
      <c r="F177" s="24">
        <f t="shared" si="567"/>
        <v>2.7707257732289103</v>
      </c>
      <c r="G177" s="24">
        <f t="shared" si="567"/>
        <v>1.9667905225519215</v>
      </c>
      <c r="H177" s="24">
        <f t="shared" si="567"/>
        <v>2.1983445646783437</v>
      </c>
      <c r="I177" s="24">
        <f t="shared" si="567"/>
        <v>2.2941408069430715</v>
      </c>
      <c r="J177" s="24">
        <f t="shared" si="567"/>
        <v>1.9148199913678088</v>
      </c>
      <c r="K177" s="24">
        <f t="shared" si="567"/>
        <v>1.9674383932355373</v>
      </c>
      <c r="L177" s="24">
        <f t="shared" si="567"/>
        <v>2.6782187863525424</v>
      </c>
      <c r="M177" s="24">
        <f t="shared" si="567"/>
        <v>2.2753805035654007</v>
      </c>
      <c r="N177" s="24">
        <f t="shared" si="567"/>
        <v>1.9546932088893127</v>
      </c>
      <c r="O177" s="24">
        <f t="shared" si="567"/>
        <v>1.8665459196861891</v>
      </c>
      <c r="P177" s="24">
        <f t="shared" si="567"/>
        <v>3.0132151724120613</v>
      </c>
      <c r="Q177" s="24">
        <f t="shared" si="567"/>
        <v>3.1317725781459789</v>
      </c>
      <c r="R177" s="24">
        <f t="shared" si="567"/>
        <v>2.6114490536661941</v>
      </c>
      <c r="S177" s="24">
        <f t="shared" si="567"/>
        <v>2.3203678021923175</v>
      </c>
      <c r="T177" s="24">
        <f t="shared" si="567"/>
        <v>2.3093780797691132</v>
      </c>
      <c r="U177" s="24">
        <f t="shared" si="567"/>
        <v>2.2522516324467801</v>
      </c>
      <c r="V177" s="24">
        <f t="shared" si="567"/>
        <v>2.6462357965990058</v>
      </c>
      <c r="W177" s="24">
        <f t="shared" si="567"/>
        <v>1.5262305797899356</v>
      </c>
      <c r="X177" s="24">
        <f t="shared" si="567"/>
        <v>0.86592322440848646</v>
      </c>
      <c r="Y177" s="24">
        <f t="shared" si="567"/>
        <v>0.91849315073281124</v>
      </c>
      <c r="Z177" s="24">
        <f t="shared" si="567"/>
        <v>1.21876732873567</v>
      </c>
      <c r="AA177" s="24">
        <f t="shared" si="567"/>
        <v>1.167913670972712</v>
      </c>
      <c r="AB177" s="24">
        <f t="shared" si="567"/>
        <v>1.9763352148682789</v>
      </c>
      <c r="AC177" s="24">
        <f t="shared" si="567"/>
        <v>2.8275540410090039</v>
      </c>
      <c r="AD177" s="24">
        <f t="shared" si="567"/>
        <v>0</v>
      </c>
      <c r="AE177" s="24">
        <f t="shared" si="567"/>
        <v>1.3687612788623413</v>
      </c>
      <c r="AF177" s="24">
        <f t="shared" si="567"/>
        <v>2.7549971048010566</v>
      </c>
      <c r="AG177" s="24">
        <f t="shared" si="567"/>
        <v>2.0361226647439241</v>
      </c>
      <c r="AH177" s="24">
        <f t="shared" si="567"/>
        <v>1.5374088435802888</v>
      </c>
      <c r="AI177" s="24">
        <f t="shared" si="567"/>
        <v>0</v>
      </c>
      <c r="AJ177" s="24">
        <f t="shared" si="567"/>
        <v>1.8602038586278715</v>
      </c>
      <c r="AK177" s="24">
        <f t="shared" si="567"/>
        <v>1.7934218852520936</v>
      </c>
      <c r="AL177" s="24">
        <f t="shared" si="567"/>
        <v>1.7134913938321357</v>
      </c>
      <c r="AM177" s="24">
        <f t="shared" si="567"/>
        <v>2.0069477208188626</v>
      </c>
      <c r="AN177" s="24">
        <f t="shared" si="567"/>
        <v>2.79347746160308</v>
      </c>
      <c r="AO177" s="24">
        <f t="shared" si="567"/>
        <v>2.533448433905515</v>
      </c>
      <c r="AP177" s="24">
        <f t="shared" si="567"/>
        <v>2.5381486887433344</v>
      </c>
      <c r="AQ177" s="24">
        <f t="shared" si="567"/>
        <v>1.9731283865956657</v>
      </c>
      <c r="AR177" s="24">
        <f t="shared" si="567"/>
        <v>1.8657459598904298</v>
      </c>
      <c r="AS177" s="24">
        <f t="shared" si="567"/>
        <v>1.9582150338910163</v>
      </c>
      <c r="AT177" s="24">
        <f t="shared" si="567"/>
        <v>2.1470813223960694</v>
      </c>
      <c r="AU177" s="24">
        <f t="shared" si="567"/>
        <v>2.4857371769797352</v>
      </c>
      <c r="AV177" s="24">
        <f t="shared" si="567"/>
        <v>1.9515694546074833</v>
      </c>
      <c r="AW177" s="24">
        <f t="shared" si="567"/>
        <v>2.025271120500618</v>
      </c>
      <c r="AX177" s="83">
        <f>AX162</f>
        <v>2.1708045238751055</v>
      </c>
      <c r="AY177" s="83">
        <f t="shared" ref="AY177:DB177" si="568">AY162</f>
        <v>2.1060352245202218</v>
      </c>
      <c r="AZ177" s="83">
        <f t="shared" si="568"/>
        <v>2.229613891754171</v>
      </c>
      <c r="BA177" s="83">
        <f t="shared" si="568"/>
        <v>2.1905060523957118</v>
      </c>
      <c r="BB177" s="83">
        <f t="shared" si="568"/>
        <v>2.1447991926042822</v>
      </c>
      <c r="BC177" s="83">
        <f t="shared" si="568"/>
        <v>2.1409690790563136</v>
      </c>
      <c r="BD177" s="83">
        <f t="shared" si="568"/>
        <v>2.4207263907777525</v>
      </c>
      <c r="BE177" s="83">
        <f t="shared" si="568"/>
        <v>2.4464622131796938</v>
      </c>
      <c r="BF177" s="83">
        <f t="shared" si="568"/>
        <v>2.3783718642570002</v>
      </c>
      <c r="BG177" s="83">
        <f t="shared" si="568"/>
        <v>1.3906615255953279</v>
      </c>
      <c r="BH177" s="83">
        <f t="shared" si="568"/>
        <v>1.411369350187236</v>
      </c>
      <c r="BI177" s="83">
        <f t="shared" si="568"/>
        <v>1.3884529008400175</v>
      </c>
      <c r="BJ177" s="83">
        <f t="shared" si="568"/>
        <v>2.1647770170203837</v>
      </c>
      <c r="BK177" s="83">
        <f t="shared" si="568"/>
        <v>3.0396258571206816</v>
      </c>
      <c r="BL177" s="83">
        <f t="shared" si="568"/>
        <v>2.5313338110530657</v>
      </c>
      <c r="BM177" s="83">
        <f t="shared" si="568"/>
        <v>2.744020292748476</v>
      </c>
      <c r="BN177" s="83">
        <f t="shared" si="568"/>
        <v>3.4981411934036979</v>
      </c>
      <c r="BO177" s="83">
        <f t="shared" si="568"/>
        <v>3.3726495656959661</v>
      </c>
      <c r="BP177" s="83">
        <f t="shared" si="568"/>
        <v>4.1031068181575758</v>
      </c>
      <c r="BQ177" s="83">
        <f t="shared" si="568"/>
        <v>3.9724311900221707</v>
      </c>
      <c r="BR177" s="83">
        <f t="shared" si="568"/>
        <v>4.6578128015233151</v>
      </c>
      <c r="BS177" s="83">
        <f t="shared" si="568"/>
        <v>3.4768803535203516</v>
      </c>
      <c r="BT177" s="83">
        <f t="shared" si="568"/>
        <v>3.3500272152416657</v>
      </c>
      <c r="BU177" s="83">
        <f t="shared" si="568"/>
        <v>3.8613606483264213</v>
      </c>
      <c r="BV177" s="83">
        <f t="shared" si="568"/>
        <v>4.7766309182484612</v>
      </c>
      <c r="BW177" s="83">
        <f t="shared" si="568"/>
        <v>4.6997415022685551</v>
      </c>
      <c r="BX177" s="83">
        <f t="shared" si="568"/>
        <v>2.2110530958257271</v>
      </c>
      <c r="BY177" s="83">
        <f t="shared" si="568"/>
        <v>2.3143059474403658</v>
      </c>
      <c r="BZ177" s="83">
        <f t="shared" si="568"/>
        <v>2.5581344916961903</v>
      </c>
      <c r="CA177" s="83">
        <f t="shared" si="568"/>
        <v>2.3900095778916377</v>
      </c>
      <c r="CB177" s="83">
        <f t="shared" si="568"/>
        <v>2.2910374856778346</v>
      </c>
      <c r="CC177" s="83">
        <f t="shared" si="568"/>
        <v>2.871030810336042</v>
      </c>
      <c r="CD177" s="83">
        <f t="shared" si="568"/>
        <v>1.7096660573242977</v>
      </c>
      <c r="CE177" s="83">
        <f t="shared" si="568"/>
        <v>2.3908947424599445</v>
      </c>
      <c r="CF177" s="83">
        <f t="shared" si="568"/>
        <v>2.4009523531537011</v>
      </c>
      <c r="CG177" s="83">
        <f t="shared" si="568"/>
        <v>1.4756402729690956</v>
      </c>
      <c r="CH177" s="83">
        <f t="shared" si="568"/>
        <v>3.1303841820052978</v>
      </c>
      <c r="CI177" s="83">
        <f t="shared" si="568"/>
        <v>2.7805749099684722</v>
      </c>
      <c r="CJ177" s="83">
        <f t="shared" si="568"/>
        <v>1.7674036918271028</v>
      </c>
      <c r="CK177" s="83">
        <f t="shared" si="568"/>
        <v>2.3280856153948708</v>
      </c>
      <c r="CL177" s="83">
        <f t="shared" si="568"/>
        <v>2.2115738313865392</v>
      </c>
      <c r="CM177" s="83">
        <f t="shared" si="568"/>
        <v>2.3693056593456436</v>
      </c>
      <c r="CN177" s="83">
        <f t="shared" si="568"/>
        <v>2.5501397115422533</v>
      </c>
      <c r="CO177" s="83">
        <f t="shared" si="568"/>
        <v>2.6248911752834516</v>
      </c>
      <c r="CP177" s="83">
        <f t="shared" si="568"/>
        <v>2.5491342566203601</v>
      </c>
      <c r="CQ177" s="83">
        <f t="shared" si="568"/>
        <v>2.384297139334286</v>
      </c>
      <c r="CR177" s="24">
        <f t="shared" si="568"/>
        <v>1.9003743605773642</v>
      </c>
      <c r="CS177" s="24">
        <f t="shared" si="568"/>
        <v>1.712738565529663</v>
      </c>
      <c r="CT177" s="24">
        <f t="shared" si="568"/>
        <v>1.8537437556604652</v>
      </c>
      <c r="CU177" s="24">
        <f t="shared" si="568"/>
        <v>3.007818835966741</v>
      </c>
      <c r="CV177" s="24">
        <f t="shared" si="568"/>
        <v>2.4868320134874811</v>
      </c>
      <c r="CW177" s="24">
        <f t="shared" si="568"/>
        <v>2.3548358864872596</v>
      </c>
      <c r="CX177" s="24">
        <f t="shared" si="568"/>
        <v>2.5072776271440884</v>
      </c>
      <c r="CY177" s="24">
        <f t="shared" si="568"/>
        <v>2.385884222063674</v>
      </c>
      <c r="CZ177" s="24">
        <f t="shared" si="568"/>
        <v>2.3543167360901931</v>
      </c>
      <c r="DA177" s="24">
        <f t="shared" si="568"/>
        <v>2.1440966709145464</v>
      </c>
      <c r="DB177" s="24">
        <f t="shared" si="568"/>
        <v>2.9172746510381917</v>
      </c>
      <c r="DC177" s="26">
        <f>DC162</f>
        <v>4.3046260331911279</v>
      </c>
      <c r="DD177" s="26">
        <f t="shared" ref="DD177:DP177" si="569">DD162</f>
        <v>5.7951029949265997</v>
      </c>
      <c r="DE177" s="26">
        <f t="shared" si="569"/>
        <v>5.3493195401240117</v>
      </c>
      <c r="DF177" s="26">
        <f t="shared" si="569"/>
        <v>4.5963256869355495</v>
      </c>
      <c r="DG177" s="26">
        <f t="shared" si="569"/>
        <v>4.4707647144047487</v>
      </c>
      <c r="DH177" s="26">
        <f t="shared" si="569"/>
        <v>4.8458833888031378</v>
      </c>
      <c r="DI177" s="26">
        <f t="shared" si="569"/>
        <v>4.9245564136014881</v>
      </c>
      <c r="DJ177" s="26">
        <f t="shared" si="569"/>
        <v>5.0190592067703843</v>
      </c>
      <c r="DK177" s="26">
        <f t="shared" si="569"/>
        <v>4.8755885332714808</v>
      </c>
      <c r="DL177" s="26">
        <f t="shared" si="569"/>
        <v>5.0546897480230202</v>
      </c>
      <c r="DM177" s="26">
        <f t="shared" si="569"/>
        <v>5.6595191292320228</v>
      </c>
      <c r="DN177" s="26">
        <f t="shared" si="569"/>
        <v>5.1967936068183338</v>
      </c>
      <c r="DO177" s="26">
        <f t="shared" si="569"/>
        <v>1.4604696443589551</v>
      </c>
      <c r="DP177" s="26">
        <f t="shared" si="569"/>
        <v>1.3000362476340157</v>
      </c>
      <c r="DQ177" s="26">
        <v>4.8425100056462966</v>
      </c>
      <c r="DR177" s="26">
        <v>4.8688010531156651</v>
      </c>
      <c r="DS177" s="26">
        <v>5.7642747268500809</v>
      </c>
      <c r="DT177" s="26">
        <v>4.844867453568046</v>
      </c>
      <c r="DU177" s="26">
        <v>4.7092271818598137</v>
      </c>
      <c r="DV177" s="26">
        <v>4.8932640813945207</v>
      </c>
      <c r="DW177" s="26">
        <f>DW162</f>
        <v>7.931162131089784</v>
      </c>
      <c r="DX177" s="26">
        <f t="shared" ref="DX177:EQ177" si="570">DX162</f>
        <v>5.1236273252336275</v>
      </c>
      <c r="DY177" s="26">
        <f t="shared" si="570"/>
        <v>5.2089009343256825</v>
      </c>
      <c r="DZ177" s="26">
        <f t="shared" si="570"/>
        <v>4.9836278176565738</v>
      </c>
      <c r="EA177" s="26">
        <f t="shared" si="570"/>
        <v>8.3423977969988634</v>
      </c>
      <c r="EB177" s="26">
        <f t="shared" si="570"/>
        <v>5.7247866440857891</v>
      </c>
      <c r="EC177" s="26">
        <f t="shared" si="570"/>
        <v>5.590840944339158</v>
      </c>
      <c r="ED177" s="26">
        <f t="shared" si="570"/>
        <v>5.353942453031582</v>
      </c>
      <c r="EE177" s="26">
        <f t="shared" si="570"/>
        <v>4.4680425544765558</v>
      </c>
      <c r="EF177" s="26">
        <f t="shared" si="570"/>
        <v>6.1060832360619006</v>
      </c>
      <c r="EG177" s="26">
        <f t="shared" si="570"/>
        <v>7.0260982959013329</v>
      </c>
      <c r="EH177" s="26">
        <f t="shared" si="570"/>
        <v>2.654372324199024</v>
      </c>
      <c r="EI177" s="26">
        <f t="shared" si="570"/>
        <v>2.2153008420763327</v>
      </c>
      <c r="EJ177" s="26">
        <f t="shared" si="570"/>
        <v>3.5083434427328806</v>
      </c>
      <c r="EK177" s="26">
        <f t="shared" si="570"/>
        <v>2.9604794015937967</v>
      </c>
      <c r="EL177" s="26">
        <f t="shared" si="570"/>
        <v>3.4867419432233002</v>
      </c>
      <c r="EM177" s="26">
        <f t="shared" si="570"/>
        <v>4.7048729683476331</v>
      </c>
      <c r="EN177" s="26">
        <f t="shared" si="570"/>
        <v>3.0677965597714052</v>
      </c>
      <c r="EO177" s="26">
        <f t="shared" si="570"/>
        <v>5.4189536396285991</v>
      </c>
      <c r="EP177" s="26">
        <f t="shared" si="570"/>
        <v>5.5149072957452034</v>
      </c>
      <c r="EQ177" s="26">
        <f t="shared" si="570"/>
        <v>5.1418929389073842</v>
      </c>
      <c r="ER177" s="27">
        <v>1.6577951248003502</v>
      </c>
      <c r="ES177" s="27">
        <v>1.5087769181209121</v>
      </c>
      <c r="ET177" s="27">
        <v>1.4857934827742241</v>
      </c>
      <c r="EU177" s="27">
        <v>2.2950505011341322</v>
      </c>
      <c r="EV177" s="27">
        <v>1.6908859413547392</v>
      </c>
      <c r="EW177" s="27">
        <v>1.5169042287663959</v>
      </c>
      <c r="EX177" s="27">
        <v>2.1650282625173696</v>
      </c>
      <c r="EY177" s="27">
        <v>1.653933839025667</v>
      </c>
      <c r="EZ177" s="27">
        <v>1.4608643665227588</v>
      </c>
      <c r="FA177" s="27">
        <v>1.5786741321164939</v>
      </c>
      <c r="FB177" s="27">
        <v>1.6070636033662959</v>
      </c>
      <c r="FC177" s="27">
        <v>1.4855790387600383</v>
      </c>
      <c r="FD177" s="27">
        <v>1.6288797941515072</v>
      </c>
      <c r="FE177" s="27">
        <v>1.6658025918457284</v>
      </c>
      <c r="FF177" s="27">
        <v>1.8668460653172951</v>
      </c>
      <c r="FG177" s="27">
        <v>2.0658096631653264</v>
      </c>
      <c r="FH177" s="27">
        <v>2.0433964746240938</v>
      </c>
      <c r="FI177" s="27">
        <v>1.7512344386990275</v>
      </c>
      <c r="FJ177" s="27">
        <v>1.7671129172453479</v>
      </c>
      <c r="FK177" s="27">
        <v>2.0976528359308038</v>
      </c>
      <c r="FL177" s="27">
        <v>1.5552290674379721</v>
      </c>
      <c r="FM177" s="27">
        <v>1.5592321629313355</v>
      </c>
      <c r="FN177" s="27">
        <v>1.762144908549061</v>
      </c>
      <c r="FO177" s="27">
        <v>1.7777874880293836</v>
      </c>
      <c r="FP177" s="27">
        <v>1.5030133415685416</v>
      </c>
      <c r="FQ177" s="27">
        <v>1.5109680800606677</v>
      </c>
      <c r="FR177" s="27">
        <v>1.5358200391947947</v>
      </c>
      <c r="FS177" s="27">
        <v>1.8267233092147377</v>
      </c>
      <c r="FT177" s="27">
        <v>1.8595955270184699</v>
      </c>
      <c r="FU177" s="27">
        <v>1.9572059680200669</v>
      </c>
      <c r="FV177" s="27">
        <f>FV162</f>
        <v>1.8713288461457667</v>
      </c>
      <c r="FW177" s="27">
        <f t="shared" ref="FW177:GY177" si="571">FW162</f>
        <v>1.8507098781326694</v>
      </c>
      <c r="FX177" s="27">
        <f t="shared" si="571"/>
        <v>1.9508596693781839</v>
      </c>
      <c r="FY177" s="27">
        <f t="shared" si="571"/>
        <v>2.2997283014404446</v>
      </c>
      <c r="FZ177" s="27">
        <f t="shared" si="571"/>
        <v>2.1616430835273759</v>
      </c>
      <c r="GA177" s="27">
        <f t="shared" si="571"/>
        <v>2.3213702545603816</v>
      </c>
      <c r="GB177" s="27">
        <f t="shared" si="571"/>
        <v>2.5457832440825667</v>
      </c>
      <c r="GC177" s="27">
        <f t="shared" si="571"/>
        <v>1.8905161823262748</v>
      </c>
      <c r="GD177" s="27">
        <f t="shared" si="571"/>
        <v>1.8262980876395911</v>
      </c>
      <c r="GE177" s="27">
        <f t="shared" si="571"/>
        <v>1.8269740327133908</v>
      </c>
      <c r="GF177" s="27">
        <f t="shared" si="571"/>
        <v>1.8570043957163629</v>
      </c>
      <c r="GG177" s="27">
        <f t="shared" si="571"/>
        <v>2.032016270253052</v>
      </c>
      <c r="GH177" s="27">
        <f t="shared" si="571"/>
        <v>1.7790349500641427</v>
      </c>
      <c r="GI177" s="27">
        <f t="shared" si="571"/>
        <v>1.8926703038400747</v>
      </c>
      <c r="GJ177" s="27">
        <f t="shared" si="571"/>
        <v>2.3325554605969332</v>
      </c>
      <c r="GK177" s="27">
        <f t="shared" si="571"/>
        <v>2.6625921318150048</v>
      </c>
      <c r="GL177" s="27">
        <f t="shared" si="571"/>
        <v>2.3299505131113132</v>
      </c>
      <c r="GM177" s="27">
        <f t="shared" si="571"/>
        <v>2.5725077547826833</v>
      </c>
      <c r="GN177" s="27">
        <f t="shared" si="571"/>
        <v>1.8253638505771383</v>
      </c>
      <c r="GO177" s="27">
        <f t="shared" si="571"/>
        <v>2.3975079381912554</v>
      </c>
      <c r="GP177" s="27">
        <f t="shared" si="571"/>
        <v>2.39138040136105</v>
      </c>
      <c r="GQ177" s="27">
        <f t="shared" si="571"/>
        <v>2.4490345252038606</v>
      </c>
      <c r="GR177" s="27">
        <f t="shared" si="571"/>
        <v>2.3753343958001976</v>
      </c>
      <c r="GS177" s="27">
        <f t="shared" si="571"/>
        <v>2.2731599263713376</v>
      </c>
      <c r="GT177" s="27">
        <f t="shared" si="571"/>
        <v>1.9690732962091639</v>
      </c>
      <c r="GU177" s="27">
        <f t="shared" si="571"/>
        <v>1.9376662001970497</v>
      </c>
      <c r="GV177" s="27">
        <f t="shared" si="571"/>
        <v>3.6092176803547349</v>
      </c>
      <c r="GW177" s="27">
        <f t="shared" si="571"/>
        <v>2.2314628155555716</v>
      </c>
      <c r="GX177" s="27">
        <f t="shared" si="571"/>
        <v>2.065277194833476</v>
      </c>
      <c r="GY177" s="27">
        <f t="shared" si="571"/>
        <v>2.672611203490558</v>
      </c>
      <c r="GZ177" s="27">
        <f>GZ162</f>
        <v>1.5082370848936986</v>
      </c>
      <c r="HA177" s="27">
        <f t="shared" ref="HA177:IS177" si="572">HA162</f>
        <v>2.065792526227487</v>
      </c>
      <c r="HB177" s="27">
        <f t="shared" si="572"/>
        <v>1.9573696697294987</v>
      </c>
      <c r="HC177" s="27">
        <f t="shared" si="572"/>
        <v>1.7242319930062417</v>
      </c>
      <c r="HD177" s="27">
        <f t="shared" si="572"/>
        <v>1.7191271544863373</v>
      </c>
      <c r="HE177" s="27">
        <f t="shared" si="572"/>
        <v>1.654825551228549</v>
      </c>
      <c r="HF177" s="27">
        <f t="shared" si="572"/>
        <v>1.6911782371282809</v>
      </c>
      <c r="HG177" s="27">
        <f t="shared" si="572"/>
        <v>1.898875367059641</v>
      </c>
      <c r="HH177" s="27">
        <f t="shared" si="572"/>
        <v>1.848593037676304</v>
      </c>
      <c r="HI177" s="27">
        <f t="shared" si="572"/>
        <v>1.8267233092147377</v>
      </c>
      <c r="HJ177" s="27">
        <f t="shared" si="572"/>
        <v>1.8595955270184699</v>
      </c>
      <c r="HK177" s="27">
        <f t="shared" si="572"/>
        <v>1.5064502477121171</v>
      </c>
      <c r="HL177" s="27">
        <f t="shared" si="572"/>
        <v>1.5605701127793226</v>
      </c>
      <c r="HM177" s="27">
        <f t="shared" si="572"/>
        <v>2.5320632886714471</v>
      </c>
      <c r="HN177" s="27">
        <f t="shared" si="572"/>
        <v>1.6534925798349402</v>
      </c>
      <c r="HO177" s="27">
        <f t="shared" si="572"/>
        <v>1.6736635588550899</v>
      </c>
      <c r="HP177" s="27">
        <f t="shared" si="572"/>
        <v>1.5231112122183217</v>
      </c>
      <c r="HQ177" s="27">
        <f t="shared" si="572"/>
        <v>1.6221318286174107</v>
      </c>
      <c r="HR177" s="27">
        <f t="shared" si="572"/>
        <v>1.8285235486123965</v>
      </c>
      <c r="HS177" s="27">
        <f t="shared" si="572"/>
        <v>1.7772248723999724</v>
      </c>
      <c r="HT177" s="27">
        <f t="shared" si="572"/>
        <v>1.5645580368275596</v>
      </c>
      <c r="HU177" s="27">
        <f t="shared" si="572"/>
        <v>1.5887847754681597</v>
      </c>
      <c r="HV177" s="27">
        <f t="shared" si="572"/>
        <v>1.9773682848076162</v>
      </c>
      <c r="HW177" s="27">
        <f t="shared" si="572"/>
        <v>2.6412799198123476</v>
      </c>
      <c r="HX177" s="27">
        <f t="shared" si="572"/>
        <v>1.6811844655328534</v>
      </c>
      <c r="HY177" s="27">
        <f t="shared" si="572"/>
        <v>1.602433141645595</v>
      </c>
      <c r="HZ177" s="27">
        <f t="shared" si="572"/>
        <v>1.5358200391947947</v>
      </c>
      <c r="IA177" s="27">
        <f t="shared" si="572"/>
        <v>1.6676209220469405</v>
      </c>
      <c r="IB177" s="27">
        <f t="shared" si="572"/>
        <v>1.5428382720938272</v>
      </c>
      <c r="IC177" s="27">
        <f t="shared" si="572"/>
        <v>1.867845319861098</v>
      </c>
      <c r="ID177" s="27">
        <f t="shared" si="572"/>
        <v>1.5030133415685416</v>
      </c>
      <c r="IE177" s="27">
        <f t="shared" si="572"/>
        <v>1.7554552709248603</v>
      </c>
      <c r="IF177" s="27">
        <f t="shared" si="572"/>
        <v>1.4749423446421206</v>
      </c>
      <c r="IG177" s="27">
        <f t="shared" si="572"/>
        <v>1.606821274691473</v>
      </c>
      <c r="IH177" s="27">
        <f t="shared" si="572"/>
        <v>1.3382203207375669</v>
      </c>
      <c r="II177" s="27">
        <f t="shared" si="572"/>
        <v>1.5109680800606677</v>
      </c>
      <c r="IJ177" s="27">
        <f t="shared" si="572"/>
        <v>1.6077105722244456</v>
      </c>
      <c r="IK177" s="27">
        <f t="shared" si="572"/>
        <v>1.8357167772422978</v>
      </c>
      <c r="IL177" s="27">
        <f t="shared" si="572"/>
        <v>1.8297150335904124</v>
      </c>
      <c r="IM177" s="27">
        <f t="shared" si="572"/>
        <v>1.6761162944230901</v>
      </c>
      <c r="IN177" s="27">
        <f t="shared" si="572"/>
        <v>1.6170358776879181</v>
      </c>
      <c r="IO177" s="27">
        <f t="shared" si="572"/>
        <v>2.005538271964896</v>
      </c>
      <c r="IP177" s="27">
        <f t="shared" si="572"/>
        <v>1.5887724637224623</v>
      </c>
      <c r="IQ177" s="27">
        <f t="shared" si="572"/>
        <v>1.6189998391791809</v>
      </c>
      <c r="IR177" s="27">
        <f t="shared" si="572"/>
        <v>1.6573238613590837</v>
      </c>
      <c r="IS177" s="27">
        <f t="shared" si="572"/>
        <v>1.5959898600745386</v>
      </c>
      <c r="IT177" s="27">
        <f>IT162</f>
        <v>1.6932329221410298</v>
      </c>
      <c r="IU177" s="27">
        <f t="shared" ref="IU177:JJ177" si="573">IU162</f>
        <v>1.9342099162183322</v>
      </c>
      <c r="IV177" s="27">
        <f t="shared" si="573"/>
        <v>1.9175944848304745</v>
      </c>
      <c r="IW177" s="27">
        <f t="shared" si="573"/>
        <v>2.2864228267692015</v>
      </c>
      <c r="IX177" s="27">
        <f t="shared" si="573"/>
        <v>2.198145200547938</v>
      </c>
      <c r="IY177" s="27">
        <f t="shared" si="573"/>
        <v>1.5082468733523369</v>
      </c>
      <c r="IZ177" s="27">
        <f t="shared" si="573"/>
        <v>1.304785725534396</v>
      </c>
      <c r="JA177" s="27">
        <f t="shared" si="573"/>
        <v>1.556481587305603</v>
      </c>
      <c r="JB177" s="27">
        <f t="shared" si="573"/>
        <v>1.5893734142175779</v>
      </c>
      <c r="JC177" s="27">
        <f t="shared" si="573"/>
        <v>1.4827234339534914</v>
      </c>
      <c r="JD177" s="27">
        <f t="shared" si="573"/>
        <v>1.3009038325766504</v>
      </c>
      <c r="JE177" s="27">
        <f t="shared" si="573"/>
        <v>1.3808591609633829</v>
      </c>
      <c r="JF177" s="27">
        <f t="shared" si="573"/>
        <v>1.2763289480536757</v>
      </c>
      <c r="JG177" s="27">
        <f t="shared" si="573"/>
        <v>1.9910282087456947</v>
      </c>
      <c r="JH177" s="27">
        <f t="shared" si="573"/>
        <v>1.4119559919136762</v>
      </c>
      <c r="JI177" s="27">
        <f t="shared" si="573"/>
        <v>1.5380306376152471</v>
      </c>
      <c r="JJ177" s="27">
        <f t="shared" si="573"/>
        <v>1.4383445743299992</v>
      </c>
      <c r="JK177" s="27">
        <f>JK162</f>
        <v>1.4542235082262358</v>
      </c>
      <c r="JL177" s="27">
        <f t="shared" ref="JL177:LS177" si="574">JL162</f>
        <v>1.4353394230725645</v>
      </c>
      <c r="JM177" s="27">
        <f t="shared" si="574"/>
        <v>1.2959577707045251</v>
      </c>
      <c r="JN177" s="27">
        <f t="shared" si="574"/>
        <v>1.3814840600816114</v>
      </c>
      <c r="JO177" s="27">
        <f t="shared" si="574"/>
        <v>1.364254246326162</v>
      </c>
      <c r="JP177" s="27">
        <f t="shared" si="574"/>
        <v>1.6681982884766489</v>
      </c>
      <c r="JQ177" s="27">
        <f t="shared" si="574"/>
        <v>1.8402716668689005</v>
      </c>
      <c r="JR177" s="27">
        <f t="shared" si="574"/>
        <v>1.5846004199247912</v>
      </c>
      <c r="JS177" s="27">
        <f t="shared" si="574"/>
        <v>2.0918550136788161</v>
      </c>
      <c r="JT177" s="27">
        <f t="shared" si="574"/>
        <v>1.7231295391073449</v>
      </c>
      <c r="JU177" s="27">
        <f t="shared" si="574"/>
        <v>1.4378184791797595</v>
      </c>
      <c r="JV177" s="27">
        <f t="shared" si="574"/>
        <v>1.6950579103835952</v>
      </c>
      <c r="JW177" s="27">
        <f t="shared" si="574"/>
        <v>1.6084959839675825</v>
      </c>
      <c r="JX177" s="27">
        <f t="shared" si="574"/>
        <v>2.0968542134805843</v>
      </c>
      <c r="JY177" s="27">
        <f t="shared" si="574"/>
        <v>1.6555140969310622</v>
      </c>
      <c r="JZ177" s="27">
        <f t="shared" si="574"/>
        <v>1.7422955081355338</v>
      </c>
      <c r="KA177" s="27">
        <f t="shared" si="574"/>
        <v>1.8547067434029099</v>
      </c>
      <c r="KB177" s="27">
        <f t="shared" si="574"/>
        <v>1.7802657420155454</v>
      </c>
      <c r="KC177" s="27">
        <f t="shared" si="574"/>
        <v>1.5231987464294152</v>
      </c>
      <c r="KD177" s="27">
        <f t="shared" si="574"/>
        <v>1.6743914993696591</v>
      </c>
      <c r="KE177" s="27">
        <f t="shared" si="574"/>
        <v>1.4160806084676503</v>
      </c>
      <c r="KF177" s="27">
        <f t="shared" si="574"/>
        <v>1.6061794444605144</v>
      </c>
      <c r="KG177" s="27">
        <f t="shared" si="574"/>
        <v>1.4679239132822604</v>
      </c>
      <c r="KH177" s="27">
        <f t="shared" si="574"/>
        <v>1.7449508177692477</v>
      </c>
      <c r="KI177" s="27">
        <f t="shared" si="574"/>
        <v>1.6210781022056469</v>
      </c>
      <c r="KJ177" s="27">
        <f t="shared" si="574"/>
        <v>1.5628657009207074</v>
      </c>
      <c r="KK177" s="27">
        <f t="shared" si="574"/>
        <v>1.3200317254778577</v>
      </c>
      <c r="KL177" s="27">
        <f t="shared" si="574"/>
        <v>1.2914376347303267</v>
      </c>
      <c r="KM177" s="238">
        <f t="shared" si="574"/>
        <v>1.626123113225183</v>
      </c>
      <c r="KN177" s="238">
        <f t="shared" si="574"/>
        <v>1.3755771964843766</v>
      </c>
      <c r="KO177" s="239">
        <f t="shared" si="574"/>
        <v>2.825342634377102</v>
      </c>
      <c r="KP177" s="239">
        <f t="shared" si="574"/>
        <v>2.2580348884061099</v>
      </c>
      <c r="KQ177" s="239">
        <f t="shared" si="574"/>
        <v>2.3217759024656544</v>
      </c>
      <c r="KR177" s="239">
        <f t="shared" si="574"/>
        <v>2.3950698531999812</v>
      </c>
      <c r="KS177" s="239">
        <f t="shared" si="574"/>
        <v>2.1866244693833625</v>
      </c>
      <c r="KT177" s="239">
        <f t="shared" si="574"/>
        <v>2.1298641236416693</v>
      </c>
      <c r="KU177" s="239">
        <f t="shared" si="574"/>
        <v>2.9537344631742641</v>
      </c>
      <c r="KV177" s="239">
        <f t="shared" si="574"/>
        <v>2.5298954963697953</v>
      </c>
      <c r="KW177" s="239">
        <f t="shared" si="574"/>
        <v>3.3448921065385</v>
      </c>
      <c r="KX177" s="239">
        <f t="shared" si="574"/>
        <v>3.6320749495979303</v>
      </c>
      <c r="KY177" s="239">
        <f t="shared" si="574"/>
        <v>3.5356951817974394</v>
      </c>
      <c r="KZ177" s="239">
        <f t="shared" si="574"/>
        <v>3.598492155334529</v>
      </c>
      <c r="LA177" s="239">
        <f t="shared" si="574"/>
        <v>3.3781671923833607</v>
      </c>
      <c r="LB177" s="239">
        <f t="shared" si="574"/>
        <v>3.0539657077805873</v>
      </c>
      <c r="LC177" s="239">
        <f t="shared" si="574"/>
        <v>2.9981557619529373</v>
      </c>
      <c r="LD177" s="239">
        <f t="shared" si="574"/>
        <v>3.0303664198369775</v>
      </c>
      <c r="LE177" s="239">
        <f t="shared" si="574"/>
        <v>2.7851554181831353</v>
      </c>
      <c r="LF177" s="239">
        <f t="shared" si="574"/>
        <v>2.7975211232171335</v>
      </c>
      <c r="LG177" s="239">
        <f t="shared" si="574"/>
        <v>1.8312793051498744</v>
      </c>
      <c r="LH177" s="239">
        <f t="shared" si="574"/>
        <v>1.6910136516505516</v>
      </c>
      <c r="LI177" s="239">
        <f t="shared" si="574"/>
        <v>2.5477487067323046</v>
      </c>
      <c r="LJ177" s="239">
        <f t="shared" si="574"/>
        <v>3.2758111954919857</v>
      </c>
      <c r="LK177" s="239">
        <f t="shared" si="574"/>
        <v>2.9649109685511155</v>
      </c>
      <c r="LL177" s="239">
        <f t="shared" si="574"/>
        <v>2.5219636577751672</v>
      </c>
      <c r="LM177" s="240">
        <f t="shared" si="574"/>
        <v>1.3487610165074482</v>
      </c>
      <c r="LN177" s="240">
        <f t="shared" si="574"/>
        <v>1.709931220485186</v>
      </c>
      <c r="LO177" s="240">
        <f t="shared" si="574"/>
        <v>1.2237727950558555</v>
      </c>
      <c r="LP177" s="240">
        <f t="shared" si="574"/>
        <v>1.9417453208071505</v>
      </c>
      <c r="LQ177" s="240">
        <f t="shared" si="574"/>
        <v>2.2216549299299611</v>
      </c>
      <c r="LR177" s="240">
        <f t="shared" si="574"/>
        <v>2.485411487373864</v>
      </c>
      <c r="LS177" s="240">
        <f t="shared" si="574"/>
        <v>1.7438891051989667</v>
      </c>
      <c r="LT177" s="127">
        <f>LT162</f>
        <v>1.8821802592908115</v>
      </c>
      <c r="LU177" s="127">
        <f t="shared" ref="LU177:NE177" si="575">LU162</f>
        <v>1.6641430321183917</v>
      </c>
      <c r="LV177" s="127">
        <f t="shared" si="575"/>
        <v>1.6516759516976485</v>
      </c>
      <c r="LW177" s="127">
        <f t="shared" si="575"/>
        <v>1.7376832153348432</v>
      </c>
      <c r="LX177" s="127">
        <f t="shared" si="575"/>
        <v>1.8060623183721656</v>
      </c>
      <c r="LY177" s="127">
        <f t="shared" si="575"/>
        <v>1.855101044205649</v>
      </c>
      <c r="LZ177" s="127">
        <f t="shared" si="575"/>
        <v>1.9524573500823015</v>
      </c>
      <c r="MA177" s="127">
        <f t="shared" si="575"/>
        <v>2.0268404084759921</v>
      </c>
      <c r="MB177" s="127">
        <f t="shared" si="575"/>
        <v>1.6760558068484122</v>
      </c>
      <c r="MC177" s="127">
        <f t="shared" si="575"/>
        <v>1.6337292724643677</v>
      </c>
      <c r="MD177" s="127">
        <f t="shared" si="575"/>
        <v>1.4348332997205415</v>
      </c>
      <c r="ME177" s="127">
        <f t="shared" si="575"/>
        <v>1.7251865080655355</v>
      </c>
      <c r="MF177" s="127">
        <f t="shared" si="575"/>
        <v>1.723761235799971</v>
      </c>
      <c r="MG177" s="127">
        <f t="shared" si="575"/>
        <v>1.6199683444647694</v>
      </c>
      <c r="MH177" s="127">
        <f t="shared" si="575"/>
        <v>1.7242470030945001</v>
      </c>
      <c r="MI177" s="127">
        <f t="shared" si="575"/>
        <v>2.1186105657234351</v>
      </c>
      <c r="MJ177" s="127">
        <f t="shared" si="575"/>
        <v>1.8736596683687976</v>
      </c>
      <c r="MK177" s="127">
        <f t="shared" si="575"/>
        <v>1.9628314778496554</v>
      </c>
      <c r="ML177" s="127">
        <f t="shared" si="575"/>
        <v>2.9089753821123945</v>
      </c>
      <c r="MM177" s="127">
        <f t="shared" si="575"/>
        <v>3.0707394395757044</v>
      </c>
      <c r="MN177" s="127">
        <f t="shared" si="575"/>
        <v>1.8815837620023226</v>
      </c>
      <c r="MO177" s="127">
        <f t="shared" si="575"/>
        <v>1.9944709927943862</v>
      </c>
      <c r="MP177" s="127">
        <f t="shared" si="575"/>
        <v>1.9766542053178775</v>
      </c>
      <c r="MQ177" s="127">
        <f t="shared" si="575"/>
        <v>2.0203734330851382</v>
      </c>
      <c r="MR177" s="127">
        <f t="shared" si="575"/>
        <v>2.6474930236137051</v>
      </c>
      <c r="MS177" s="127">
        <f t="shared" si="575"/>
        <v>2.7472793058791174</v>
      </c>
      <c r="MT177" s="127">
        <f t="shared" si="575"/>
        <v>2.9878373864358738</v>
      </c>
      <c r="MU177" s="127">
        <f t="shared" si="575"/>
        <v>3.0645541929588691</v>
      </c>
      <c r="MV177" s="127">
        <f t="shared" si="575"/>
        <v>2.9403887806135605</v>
      </c>
      <c r="MW177" s="127">
        <f t="shared" si="575"/>
        <v>2.9761285467411969</v>
      </c>
      <c r="MX177" s="127">
        <f t="shared" si="575"/>
        <v>3.0424375040846536</v>
      </c>
      <c r="MY177" s="127">
        <f t="shared" si="575"/>
        <v>3.0560399006923822</v>
      </c>
      <c r="MZ177" s="127">
        <f t="shared" si="575"/>
        <v>3.0163708472762107</v>
      </c>
      <c r="NA177" s="127">
        <f t="shared" si="575"/>
        <v>1.9441970189655753</v>
      </c>
      <c r="NB177" s="127">
        <f t="shared" si="575"/>
        <v>2.0674526443723589</v>
      </c>
      <c r="NC177" s="127">
        <f t="shared" si="575"/>
        <v>2.0055392389516098</v>
      </c>
      <c r="ND177" s="127">
        <f t="shared" si="575"/>
        <v>2.0581900656361243</v>
      </c>
      <c r="NE177" s="127">
        <f t="shared" si="575"/>
        <v>1.9651462803800313</v>
      </c>
    </row>
    <row r="178" spans="1:369" s="38" customFormat="1">
      <c r="A178" s="24" t="s">
        <v>247</v>
      </c>
      <c r="B178" s="24">
        <f>B163*2/3</f>
        <v>0.94951064526182682</v>
      </c>
      <c r="C178" s="24">
        <f t="shared" ref="C178:AW178" si="576">C163*2/3</f>
        <v>0.67160475641717143</v>
      </c>
      <c r="D178" s="24">
        <f t="shared" si="576"/>
        <v>1.0651428468444923</v>
      </c>
      <c r="E178" s="24">
        <f t="shared" si="576"/>
        <v>0.94991421293755696</v>
      </c>
      <c r="F178" s="24">
        <f t="shared" si="576"/>
        <v>0.998969156334233</v>
      </c>
      <c r="G178" s="24">
        <f t="shared" si="576"/>
        <v>0.97750666689706278</v>
      </c>
      <c r="H178" s="24">
        <f t="shared" si="576"/>
        <v>0.95114621566312285</v>
      </c>
      <c r="I178" s="24">
        <f t="shared" si="576"/>
        <v>1.2960638987581357</v>
      </c>
      <c r="J178" s="24">
        <f t="shared" si="576"/>
        <v>1.8694092405843827</v>
      </c>
      <c r="K178" s="24">
        <f t="shared" si="576"/>
        <v>1.3672029512314749</v>
      </c>
      <c r="L178" s="24">
        <f t="shared" si="576"/>
        <v>0.72918424971939455</v>
      </c>
      <c r="M178" s="24">
        <f t="shared" si="576"/>
        <v>0.71264379527294552</v>
      </c>
      <c r="N178" s="24">
        <f t="shared" si="576"/>
        <v>1.0114573357075203</v>
      </c>
      <c r="O178" s="24">
        <f t="shared" si="576"/>
        <v>1.8516730438321158</v>
      </c>
      <c r="P178" s="24">
        <f t="shared" si="576"/>
        <v>0.63916685475407375</v>
      </c>
      <c r="Q178" s="24">
        <f t="shared" si="576"/>
        <v>0.7927544621372028</v>
      </c>
      <c r="R178" s="24">
        <f t="shared" si="576"/>
        <v>0.64878696838897965</v>
      </c>
      <c r="S178" s="24">
        <f t="shared" si="576"/>
        <v>0.8408962334920389</v>
      </c>
      <c r="T178" s="24">
        <f t="shared" si="576"/>
        <v>0.85415353635295987</v>
      </c>
      <c r="U178" s="24">
        <f t="shared" si="576"/>
        <v>0.66517276191433405</v>
      </c>
      <c r="V178" s="24">
        <f t="shared" si="576"/>
        <v>0.54584598458194222</v>
      </c>
      <c r="W178" s="24">
        <f t="shared" si="576"/>
        <v>1.7844648210559118</v>
      </c>
      <c r="X178" s="24">
        <f t="shared" si="576"/>
        <v>2.4645507156241533</v>
      </c>
      <c r="Y178" s="24">
        <f t="shared" si="576"/>
        <v>2.2487246104148126</v>
      </c>
      <c r="Z178" s="24">
        <f t="shared" si="576"/>
        <v>2.138718425357085</v>
      </c>
      <c r="AA178" s="24">
        <f t="shared" si="576"/>
        <v>2.0494793620099658</v>
      </c>
      <c r="AB178" s="24">
        <f t="shared" si="576"/>
        <v>1.7108573501844804</v>
      </c>
      <c r="AC178" s="24">
        <f t="shared" si="576"/>
        <v>0.77901999089023588</v>
      </c>
      <c r="AD178" s="24">
        <f t="shared" si="576"/>
        <v>3.5668570673139808</v>
      </c>
      <c r="AE178" s="24">
        <f t="shared" si="576"/>
        <v>2.5757957207409476</v>
      </c>
      <c r="AF178" s="24">
        <f t="shared" si="576"/>
        <v>0.54045397749685808</v>
      </c>
      <c r="AG178" s="24">
        <f t="shared" si="576"/>
        <v>1.3517686243474636</v>
      </c>
      <c r="AH178" s="24">
        <f t="shared" si="576"/>
        <v>1.6522360601132566</v>
      </c>
      <c r="AI178" s="24">
        <f t="shared" si="576"/>
        <v>3.1646022295737004</v>
      </c>
      <c r="AJ178" s="24">
        <f t="shared" si="576"/>
        <v>0.90384347960076372</v>
      </c>
      <c r="AK178" s="24">
        <f t="shared" si="576"/>
        <v>0.93214328990306383</v>
      </c>
      <c r="AL178" s="24">
        <f t="shared" si="576"/>
        <v>1.4133177190002291</v>
      </c>
      <c r="AM178" s="24">
        <f t="shared" si="576"/>
        <v>0.75744307920711929</v>
      </c>
      <c r="AN178" s="24">
        <f t="shared" si="576"/>
        <v>0.65100769450429363</v>
      </c>
      <c r="AO178" s="24">
        <f t="shared" si="576"/>
        <v>0.79128704366077762</v>
      </c>
      <c r="AP178" s="24">
        <f t="shared" si="576"/>
        <v>0.7883895664903936</v>
      </c>
      <c r="AQ178" s="24">
        <f t="shared" si="576"/>
        <v>1.0029325283299235</v>
      </c>
      <c r="AR178" s="24">
        <f t="shared" si="576"/>
        <v>1.0002232565311213</v>
      </c>
      <c r="AS178" s="24">
        <f t="shared" si="576"/>
        <v>1.0177956559129602</v>
      </c>
      <c r="AT178" s="24">
        <f t="shared" si="576"/>
        <v>0.9691470119959037</v>
      </c>
      <c r="AU178" s="24">
        <f t="shared" si="576"/>
        <v>0.81099647949206222</v>
      </c>
      <c r="AV178" s="24">
        <f t="shared" si="576"/>
        <v>0.9655747226832242</v>
      </c>
      <c r="AW178" s="24">
        <f t="shared" si="576"/>
        <v>1.7959951445948874</v>
      </c>
      <c r="AX178" s="83">
        <f>AX163*2/3</f>
        <v>0.57674511335427148</v>
      </c>
      <c r="AY178" s="83">
        <f t="shared" ref="AY178:DB178" si="577">AY163*2/3</f>
        <v>0.56054169473922255</v>
      </c>
      <c r="AZ178" s="83">
        <f t="shared" si="577"/>
        <v>0.59136712541150049</v>
      </c>
      <c r="BA178" s="83">
        <f t="shared" si="577"/>
        <v>0.58360197746309095</v>
      </c>
      <c r="BB178" s="83">
        <f t="shared" si="577"/>
        <v>0.57085910069315493</v>
      </c>
      <c r="BC178" s="83">
        <f t="shared" si="577"/>
        <v>0.56983967883628128</v>
      </c>
      <c r="BD178" s="83">
        <f t="shared" si="577"/>
        <v>0.68276898201423786</v>
      </c>
      <c r="BE178" s="83">
        <f t="shared" si="577"/>
        <v>0.68982213224083166</v>
      </c>
      <c r="BF178" s="83">
        <f t="shared" si="577"/>
        <v>0.67267083029490926</v>
      </c>
      <c r="BG178" s="83">
        <f t="shared" si="577"/>
        <v>1.1378139754870866</v>
      </c>
      <c r="BH178" s="83">
        <f t="shared" si="577"/>
        <v>1.1547567410622841</v>
      </c>
      <c r="BI178" s="83">
        <f t="shared" si="577"/>
        <v>1.1360069188691053</v>
      </c>
      <c r="BJ178" s="83">
        <f t="shared" si="577"/>
        <v>0.26755670996881148</v>
      </c>
      <c r="BK178" s="83">
        <f t="shared" si="577"/>
        <v>0.30062233751743</v>
      </c>
      <c r="BL178" s="83">
        <f t="shared" si="577"/>
        <v>0.25035169559865483</v>
      </c>
      <c r="BM178" s="83">
        <f t="shared" si="577"/>
        <v>0.41002602075551936</v>
      </c>
      <c r="BN178" s="83">
        <f t="shared" si="577"/>
        <v>0.47701925364595876</v>
      </c>
      <c r="BO178" s="83">
        <f t="shared" si="577"/>
        <v>0.33355874825564497</v>
      </c>
      <c r="BP178" s="83">
        <f t="shared" si="577"/>
        <v>0.50712556179475654</v>
      </c>
      <c r="BQ178" s="83">
        <f t="shared" si="577"/>
        <v>0.44138124333579681</v>
      </c>
      <c r="BR178" s="83">
        <f t="shared" si="577"/>
        <v>0.57568472827816264</v>
      </c>
      <c r="BS178" s="83">
        <f t="shared" si="577"/>
        <v>0.81556452736897145</v>
      </c>
      <c r="BT178" s="83">
        <f t="shared" si="577"/>
        <v>0.63810042195079364</v>
      </c>
      <c r="BU178" s="83">
        <f t="shared" si="577"/>
        <v>0.84761575207165329</v>
      </c>
      <c r="BV178" s="83">
        <f t="shared" si="577"/>
        <v>1.1204442894656885</v>
      </c>
      <c r="BW178" s="83">
        <f t="shared" si="577"/>
        <v>0.82936614745915671</v>
      </c>
      <c r="BX178" s="83">
        <f t="shared" si="577"/>
        <v>0.73701769860857569</v>
      </c>
      <c r="BY178" s="83">
        <f t="shared" si="577"/>
        <v>0.47401447116248457</v>
      </c>
      <c r="BZ178" s="83">
        <f t="shared" si="577"/>
        <v>0.52395525733536441</v>
      </c>
      <c r="CA178" s="83">
        <f t="shared" si="577"/>
        <v>0.52463624880548143</v>
      </c>
      <c r="CB178" s="83">
        <f t="shared" si="577"/>
        <v>0.57275937141945876</v>
      </c>
      <c r="CC178" s="83">
        <f t="shared" si="577"/>
        <v>0.5066524959416544</v>
      </c>
      <c r="CD178" s="83">
        <f t="shared" si="577"/>
        <v>1.2380340415106981</v>
      </c>
      <c r="CE178" s="83">
        <f t="shared" si="577"/>
        <v>0.56082716181159187</v>
      </c>
      <c r="CF178" s="83">
        <f t="shared" si="577"/>
        <v>0.56318635444346066</v>
      </c>
      <c r="CG178" s="83">
        <f t="shared" si="577"/>
        <v>1.4118288017055669</v>
      </c>
      <c r="CH178" s="83">
        <f t="shared" si="577"/>
        <v>0.68676795829708059</v>
      </c>
      <c r="CI178" s="83">
        <f t="shared" si="577"/>
        <v>0.61347927813057979</v>
      </c>
      <c r="CJ178" s="83">
        <f t="shared" si="577"/>
        <v>1.3355493960865441</v>
      </c>
      <c r="CK178" s="83">
        <f t="shared" si="577"/>
        <v>0.86403177478572557</v>
      </c>
      <c r="CL178" s="83">
        <f t="shared" si="577"/>
        <v>0.81732076377328611</v>
      </c>
      <c r="CM178" s="83">
        <f t="shared" si="577"/>
        <v>0.70999395179044544</v>
      </c>
      <c r="CN178" s="83">
        <f t="shared" si="577"/>
        <v>0.75944599560035764</v>
      </c>
      <c r="CO178" s="83">
        <f t="shared" si="577"/>
        <v>0.74199051459380228</v>
      </c>
      <c r="CP178" s="83">
        <f t="shared" si="577"/>
        <v>0.72145309149632819</v>
      </c>
      <c r="CQ178" s="83">
        <f t="shared" si="577"/>
        <v>0.7920987140741419</v>
      </c>
      <c r="CR178" s="24">
        <f t="shared" si="577"/>
        <v>0.99653777444910563</v>
      </c>
      <c r="CS178" s="24">
        <f t="shared" si="577"/>
        <v>1.3844378639995654</v>
      </c>
      <c r="CT178" s="24">
        <f t="shared" si="577"/>
        <v>0.92132174682526113</v>
      </c>
      <c r="CU178" s="24">
        <f t="shared" si="577"/>
        <v>0.86324787698916783</v>
      </c>
      <c r="CV178" s="24">
        <f t="shared" si="577"/>
        <v>0.66504633060311591</v>
      </c>
      <c r="CW178" s="24">
        <f t="shared" si="577"/>
        <v>0.76002639722604692</v>
      </c>
      <c r="CX178" s="24">
        <f t="shared" si="577"/>
        <v>0.68264301807739802</v>
      </c>
      <c r="CY178" s="24">
        <f t="shared" si="577"/>
        <v>0.74109378850470586</v>
      </c>
      <c r="CZ178" s="24">
        <f t="shared" si="577"/>
        <v>0.58857918402254839</v>
      </c>
      <c r="DA178" s="24">
        <f t="shared" si="577"/>
        <v>0.66231258420920536</v>
      </c>
      <c r="DB178" s="24">
        <f t="shared" si="577"/>
        <v>0.63604404693768124</v>
      </c>
      <c r="DC178" s="26">
        <f>DC163*2/3</f>
        <v>1.1789740090905638</v>
      </c>
      <c r="DD178" s="26">
        <f t="shared" ref="DD178:DP178" si="578">DD163*2/3</f>
        <v>1.2463344229672029</v>
      </c>
      <c r="DE178" s="26">
        <f t="shared" si="578"/>
        <v>1.6159402777457954</v>
      </c>
      <c r="DF178" s="26">
        <f t="shared" si="578"/>
        <v>0.95479229245521069</v>
      </c>
      <c r="DG178" s="26">
        <f t="shared" si="578"/>
        <v>1.1387267716739826</v>
      </c>
      <c r="DH178" s="26">
        <f t="shared" si="578"/>
        <v>1.2039086072057732</v>
      </c>
      <c r="DI178" s="26">
        <f t="shared" si="578"/>
        <v>1.0663881284927794</v>
      </c>
      <c r="DJ178" s="26">
        <f t="shared" si="578"/>
        <v>1.0572836585690639</v>
      </c>
      <c r="DK178" s="26">
        <f t="shared" si="578"/>
        <v>1.2265247749531512</v>
      </c>
      <c r="DL178" s="26">
        <f t="shared" si="578"/>
        <v>1.0647893658063021</v>
      </c>
      <c r="DM178" s="26">
        <f t="shared" si="578"/>
        <v>1.0620000266254865</v>
      </c>
      <c r="DN178" s="26">
        <f t="shared" si="578"/>
        <v>0.83897132560714105</v>
      </c>
      <c r="DO178" s="26">
        <f t="shared" si="578"/>
        <v>4.1138419753317121</v>
      </c>
      <c r="DP178" s="26">
        <f t="shared" si="578"/>
        <v>4.2556742123404092</v>
      </c>
      <c r="DQ178" s="26">
        <v>1.5029281639516885</v>
      </c>
      <c r="DR178" s="26">
        <v>1.7017806649891467</v>
      </c>
      <c r="DS178" s="26">
        <v>2.3316167434449766</v>
      </c>
      <c r="DT178" s="26">
        <v>1.6408988832031</v>
      </c>
      <c r="DU178" s="26">
        <v>1.4708609833105453</v>
      </c>
      <c r="DV178" s="26">
        <v>1.4781735245879279</v>
      </c>
      <c r="DW178" s="26">
        <f>DW163*2/3</f>
        <v>2.4093360841511342</v>
      </c>
      <c r="DX178" s="26">
        <f t="shared" ref="DX178:EQ178" si="579">DX163*2/3</f>
        <v>1.5046098354825788</v>
      </c>
      <c r="DY178" s="26">
        <f t="shared" si="579"/>
        <v>1.2377586378595682</v>
      </c>
      <c r="DZ178" s="26">
        <f t="shared" si="579"/>
        <v>1.3568655890311792</v>
      </c>
      <c r="EA178" s="26">
        <f t="shared" si="579"/>
        <v>2.9770021989290387</v>
      </c>
      <c r="EB178" s="26">
        <f t="shared" si="579"/>
        <v>0.97871059723246512</v>
      </c>
      <c r="EC178" s="26">
        <f t="shared" si="579"/>
        <v>1.9951033492010837</v>
      </c>
      <c r="ED178" s="26">
        <f t="shared" si="579"/>
        <v>1.756206886983799</v>
      </c>
      <c r="EE178" s="26">
        <f t="shared" si="579"/>
        <v>0.94120993278319676</v>
      </c>
      <c r="EF178" s="26">
        <f t="shared" si="579"/>
        <v>1.1286125412626264</v>
      </c>
      <c r="EG178" s="26">
        <f t="shared" si="579"/>
        <v>1.8452379362973197</v>
      </c>
      <c r="EH178" s="26">
        <f t="shared" si="579"/>
        <v>0.76180827322571742</v>
      </c>
      <c r="EI178" s="26">
        <f t="shared" si="579"/>
        <v>0.75825733520733551</v>
      </c>
      <c r="EJ178" s="26">
        <f t="shared" si="579"/>
        <v>1.0185513220837394</v>
      </c>
      <c r="EK178" s="26">
        <f t="shared" si="579"/>
        <v>0.87931229956547263</v>
      </c>
      <c r="EL178" s="26">
        <f t="shared" si="579"/>
        <v>1.2187127709781846</v>
      </c>
      <c r="EM178" s="26">
        <f t="shared" si="579"/>
        <v>1.1179896162410219</v>
      </c>
      <c r="EN178" s="26">
        <f t="shared" si="579"/>
        <v>2.7204988360236988</v>
      </c>
      <c r="EO178" s="26">
        <f t="shared" si="579"/>
        <v>1.0092238688276274</v>
      </c>
      <c r="EP178" s="26">
        <f t="shared" si="579"/>
        <v>1.2435575274719577</v>
      </c>
      <c r="EQ178" s="26">
        <f t="shared" si="579"/>
        <v>1.4714741850892514</v>
      </c>
      <c r="ER178" s="27">
        <v>0.38886552310131672</v>
      </c>
      <c r="ES178" s="27">
        <v>0.42555246408538544</v>
      </c>
      <c r="ET178" s="27">
        <v>0.37144837069355602</v>
      </c>
      <c r="EU178" s="27">
        <v>0.61007671549135156</v>
      </c>
      <c r="EV178" s="27">
        <v>0.56362864711824645</v>
      </c>
      <c r="EW178" s="27">
        <v>0.26768898154701104</v>
      </c>
      <c r="EX178" s="27">
        <v>0.72167608750578982</v>
      </c>
      <c r="EY178" s="27">
        <v>0.46649415972518815</v>
      </c>
      <c r="EZ178" s="27">
        <v>0.54031969720704776</v>
      </c>
      <c r="FA178" s="27">
        <v>0.61392882915641445</v>
      </c>
      <c r="FB178" s="27">
        <v>0.53568786778876532</v>
      </c>
      <c r="FC178" s="27">
        <v>0.60678580456395925</v>
      </c>
      <c r="FD178" s="27">
        <v>0.66531709901962965</v>
      </c>
      <c r="FE178" s="27">
        <v>0.44280828390835819</v>
      </c>
      <c r="FF178" s="27">
        <v>0.58953033641598795</v>
      </c>
      <c r="FG178" s="27">
        <v>0.6170600292571754</v>
      </c>
      <c r="FH178" s="27">
        <v>0.54318134135577167</v>
      </c>
      <c r="FI178" s="27">
        <v>0.5530214016944297</v>
      </c>
      <c r="FJ178" s="27">
        <v>0.46973887673610509</v>
      </c>
      <c r="FK178" s="27">
        <v>0.59164567167279081</v>
      </c>
      <c r="FL178" s="27">
        <v>0.6048113040036559</v>
      </c>
      <c r="FM178" s="27">
        <v>0.54783832751641515</v>
      </c>
      <c r="FN178" s="27">
        <v>0.82924466284661691</v>
      </c>
      <c r="FO178" s="27">
        <v>0.79871611781030272</v>
      </c>
      <c r="FP178" s="27">
        <v>0.47463579207427631</v>
      </c>
      <c r="FQ178" s="27">
        <v>0.28780344382107964</v>
      </c>
      <c r="FR178" s="27">
        <v>0.29253715032281802</v>
      </c>
      <c r="FS178" s="27">
        <v>0.67563738833969766</v>
      </c>
      <c r="FT178" s="27">
        <v>0.61986517567282329</v>
      </c>
      <c r="FU178" s="27">
        <v>0.34538928847412942</v>
      </c>
      <c r="FV178" s="27">
        <f>FV163*2/3</f>
        <v>0.29958628859410186</v>
      </c>
      <c r="FW178" s="27">
        <f t="shared" ref="FW178:GY178" si="580">FW163*2/3</f>
        <v>0.29131544378014246</v>
      </c>
      <c r="FX178" s="27">
        <f t="shared" si="580"/>
        <v>0.33351933457753496</v>
      </c>
      <c r="FY178" s="27">
        <f t="shared" si="580"/>
        <v>0.38373529417267621</v>
      </c>
      <c r="FZ178" s="27">
        <f t="shared" si="580"/>
        <v>0.33160153415125831</v>
      </c>
      <c r="GA178" s="27">
        <f t="shared" si="580"/>
        <v>0.30758813112521488</v>
      </c>
      <c r="GB178" s="27">
        <f t="shared" si="580"/>
        <v>0.39731877219785722</v>
      </c>
      <c r="GC178" s="27">
        <f t="shared" si="580"/>
        <v>0.10791530004822286</v>
      </c>
      <c r="GD178" s="27">
        <f t="shared" si="580"/>
        <v>0.12696189914072026</v>
      </c>
      <c r="GE178" s="27">
        <f t="shared" si="580"/>
        <v>0.112488847024816</v>
      </c>
      <c r="GF178" s="27">
        <f t="shared" si="580"/>
        <v>0.18141974886800907</v>
      </c>
      <c r="GG178" s="27">
        <f t="shared" si="580"/>
        <v>0.25371631720819882</v>
      </c>
      <c r="GH178" s="27">
        <f t="shared" si="580"/>
        <v>0.30414414837162157</v>
      </c>
      <c r="GI178" s="27">
        <f t="shared" si="580"/>
        <v>0.37128938974853143</v>
      </c>
      <c r="GJ178" s="27">
        <f t="shared" si="580"/>
        <v>0.23069229830079555</v>
      </c>
      <c r="GK178" s="27">
        <f t="shared" si="580"/>
        <v>0.40138040191917795</v>
      </c>
      <c r="GL178" s="27">
        <f t="shared" si="580"/>
        <v>0.23607428106414186</v>
      </c>
      <c r="GM178" s="27">
        <f t="shared" si="580"/>
        <v>0.23284421335546646</v>
      </c>
      <c r="GN178" s="27">
        <f t="shared" si="580"/>
        <v>0.244209676154311</v>
      </c>
      <c r="GO178" s="27">
        <f t="shared" si="580"/>
        <v>0.5050440450911361</v>
      </c>
      <c r="GP178" s="27">
        <f t="shared" si="580"/>
        <v>0.65496405897149768</v>
      </c>
      <c r="GQ178" s="27">
        <f t="shared" si="580"/>
        <v>0.32764860994790879</v>
      </c>
      <c r="GR178" s="27">
        <f t="shared" si="580"/>
        <v>0.26392604397779978</v>
      </c>
      <c r="GS178" s="27">
        <f t="shared" si="580"/>
        <v>0.29248333138412247</v>
      </c>
      <c r="GT178" s="27">
        <f t="shared" si="580"/>
        <v>0.27105559595143208</v>
      </c>
      <c r="GU178" s="27">
        <f t="shared" si="580"/>
        <v>0.20103821503148198</v>
      </c>
      <c r="GV178" s="27">
        <f t="shared" si="580"/>
        <v>0.4460830840887875</v>
      </c>
      <c r="GW178" s="27">
        <f t="shared" si="580"/>
        <v>0.75177624267380205</v>
      </c>
      <c r="GX178" s="27">
        <f t="shared" si="580"/>
        <v>0.37306660071962439</v>
      </c>
      <c r="GY178" s="27">
        <f t="shared" si="580"/>
        <v>0.43507624242869553</v>
      </c>
      <c r="GZ178" s="27">
        <f>GZ163*2/3</f>
        <v>0.40092378206035018</v>
      </c>
      <c r="HA178" s="27">
        <f t="shared" ref="HA178:IS178" si="581">HA163*2/3</f>
        <v>0.80336376019957834</v>
      </c>
      <c r="HB178" s="27">
        <f t="shared" si="581"/>
        <v>0.34541817701108801</v>
      </c>
      <c r="HC178" s="27">
        <f t="shared" si="581"/>
        <v>0.25764386102392117</v>
      </c>
      <c r="HD178" s="27">
        <f t="shared" si="581"/>
        <v>0.27985790886986889</v>
      </c>
      <c r="HE178" s="27">
        <f t="shared" si="581"/>
        <v>0.43989033640252567</v>
      </c>
      <c r="HF178" s="27">
        <f t="shared" si="581"/>
        <v>0.56372607904276029</v>
      </c>
      <c r="HG178" s="27">
        <f t="shared" si="581"/>
        <v>0.53558023173477054</v>
      </c>
      <c r="HH178" s="27">
        <f t="shared" si="581"/>
        <v>0.58376622242409593</v>
      </c>
      <c r="HI178" s="27">
        <f t="shared" si="581"/>
        <v>0.67563738833969766</v>
      </c>
      <c r="HJ178" s="27">
        <f t="shared" si="581"/>
        <v>0.61986517567282329</v>
      </c>
      <c r="HK178" s="27">
        <f t="shared" si="581"/>
        <v>0.92330821633968452</v>
      </c>
      <c r="HL178" s="27">
        <f t="shared" si="581"/>
        <v>0.46614431940161588</v>
      </c>
      <c r="HM178" s="27">
        <f t="shared" si="581"/>
        <v>0.37835428451412428</v>
      </c>
      <c r="HN178" s="27">
        <f t="shared" si="581"/>
        <v>0.22547626088658276</v>
      </c>
      <c r="HO178" s="27">
        <f t="shared" si="581"/>
        <v>0.18596261765056554</v>
      </c>
      <c r="HP178" s="27">
        <f t="shared" si="581"/>
        <v>0.50770373740610719</v>
      </c>
      <c r="HQ178" s="27">
        <f t="shared" si="581"/>
        <v>0.30897749116522105</v>
      </c>
      <c r="HR178" s="27">
        <f t="shared" si="581"/>
        <v>0.48606322178304207</v>
      </c>
      <c r="HS178" s="27">
        <f t="shared" si="581"/>
        <v>0.41687990834073424</v>
      </c>
      <c r="HT178" s="27">
        <f t="shared" si="581"/>
        <v>0.41589517434656642</v>
      </c>
      <c r="HU178" s="27">
        <f t="shared" si="581"/>
        <v>0.52959492515605322</v>
      </c>
      <c r="HV178" s="27">
        <f t="shared" si="581"/>
        <v>0.65912276160253869</v>
      </c>
      <c r="HW178" s="27">
        <f t="shared" si="581"/>
        <v>0.66031997995308689</v>
      </c>
      <c r="HX178" s="27">
        <f t="shared" si="581"/>
        <v>0.22925242711811636</v>
      </c>
      <c r="HY178" s="27">
        <f t="shared" si="581"/>
        <v>0.30522536031344671</v>
      </c>
      <c r="HZ178" s="27">
        <f t="shared" si="581"/>
        <v>0.29253715032281802</v>
      </c>
      <c r="IA178" s="27">
        <f t="shared" si="581"/>
        <v>0.24918473547827849</v>
      </c>
      <c r="IB178" s="27">
        <f t="shared" si="581"/>
        <v>0.23053905215195122</v>
      </c>
      <c r="IC178" s="27">
        <f t="shared" si="581"/>
        <v>0.27910332365740548</v>
      </c>
      <c r="ID178" s="27">
        <f t="shared" si="581"/>
        <v>0.47463579207427631</v>
      </c>
      <c r="IE178" s="27">
        <f t="shared" si="581"/>
        <v>0.30978622428085767</v>
      </c>
      <c r="IF178" s="27">
        <f t="shared" si="581"/>
        <v>0.22039368368215598</v>
      </c>
      <c r="IG178" s="27">
        <f t="shared" si="581"/>
        <v>0.32910797192475955</v>
      </c>
      <c r="IH178" s="27">
        <f t="shared" si="581"/>
        <v>0.35572945234796083</v>
      </c>
      <c r="II178" s="27">
        <f t="shared" si="581"/>
        <v>0.28780344382107964</v>
      </c>
      <c r="IJ178" s="27">
        <f t="shared" si="581"/>
        <v>0.35291207682975639</v>
      </c>
      <c r="IK178" s="27">
        <f t="shared" si="581"/>
        <v>0.25032501507849519</v>
      </c>
      <c r="IL178" s="27">
        <f t="shared" si="581"/>
        <v>0.24950659548960166</v>
      </c>
      <c r="IM178" s="27">
        <f t="shared" si="581"/>
        <v>0.29578522842760407</v>
      </c>
      <c r="IN178" s="27">
        <f t="shared" si="581"/>
        <v>0.3549590951022259</v>
      </c>
      <c r="IO178" s="27">
        <f t="shared" si="581"/>
        <v>0.44024010848009909</v>
      </c>
      <c r="IP178" s="27">
        <f t="shared" si="581"/>
        <v>0.50171762012288279</v>
      </c>
      <c r="IQ178" s="27">
        <f t="shared" si="581"/>
        <v>0.23128569131131158</v>
      </c>
      <c r="IR178" s="27">
        <f t="shared" si="581"/>
        <v>0.31568073549696835</v>
      </c>
      <c r="IS178" s="27">
        <f t="shared" si="581"/>
        <v>0.17733220667494873</v>
      </c>
      <c r="IT178" s="27">
        <f>IT163*2/3</f>
        <v>0.62626423147681931</v>
      </c>
      <c r="IU178" s="27">
        <f t="shared" ref="IU178:JJ178" si="582">IU163*2/3</f>
        <v>0.67958726786049517</v>
      </c>
      <c r="IV178" s="27">
        <f t="shared" si="582"/>
        <v>0.54085998290090298</v>
      </c>
      <c r="IW178" s="27">
        <f t="shared" si="582"/>
        <v>0.97989549718680058</v>
      </c>
      <c r="IX178" s="27">
        <f t="shared" si="582"/>
        <v>0.73271506684931265</v>
      </c>
      <c r="IY178" s="27">
        <f t="shared" si="582"/>
        <v>0.30891803430108106</v>
      </c>
      <c r="IZ178" s="27">
        <f t="shared" si="582"/>
        <v>0.28641637877584303</v>
      </c>
      <c r="JA178" s="27">
        <f t="shared" si="582"/>
        <v>0.46492307153284246</v>
      </c>
      <c r="JB178" s="27">
        <f t="shared" si="582"/>
        <v>0.34888684702337081</v>
      </c>
      <c r="JC178" s="27">
        <f t="shared" si="582"/>
        <v>0.3706808584883729</v>
      </c>
      <c r="JD178" s="27">
        <f t="shared" si="582"/>
        <v>0.2477912062050763</v>
      </c>
      <c r="JE178" s="27">
        <f t="shared" si="582"/>
        <v>0.43606078767264722</v>
      </c>
      <c r="JF178" s="27">
        <f t="shared" si="582"/>
        <v>0.44843990066750772</v>
      </c>
      <c r="JG178" s="27">
        <f t="shared" si="582"/>
        <v>0.37924346833251327</v>
      </c>
      <c r="JH178" s="27">
        <f t="shared" si="582"/>
        <v>0.33119955365876352</v>
      </c>
      <c r="JI178" s="27">
        <f t="shared" si="582"/>
        <v>0.36077261869987276</v>
      </c>
      <c r="JJ178" s="27">
        <f t="shared" si="582"/>
        <v>0.33738946805271586</v>
      </c>
      <c r="JK178" s="27">
        <f>JK163*2/3</f>
        <v>0.43437845050913543</v>
      </c>
      <c r="JL178" s="27">
        <f t="shared" ref="JL178:LS178" si="583">JL163*2/3</f>
        <v>0.42873774974894791</v>
      </c>
      <c r="JM178" s="27">
        <f t="shared" si="583"/>
        <v>0.63830755870521383</v>
      </c>
      <c r="JN178" s="27">
        <f t="shared" si="583"/>
        <v>0.38964935027942887</v>
      </c>
      <c r="JO178" s="27">
        <f t="shared" si="583"/>
        <v>0.70279764204681083</v>
      </c>
      <c r="JP178" s="27">
        <f t="shared" si="583"/>
        <v>0.36618986820219118</v>
      </c>
      <c r="JQ178" s="27">
        <f t="shared" si="583"/>
        <v>0.46006791671722519</v>
      </c>
      <c r="JR178" s="27">
        <f t="shared" si="583"/>
        <v>0.44693857997878728</v>
      </c>
      <c r="JS178" s="27">
        <f t="shared" si="583"/>
        <v>0.49068204024564821</v>
      </c>
      <c r="JT178" s="27">
        <f t="shared" si="583"/>
        <v>0.60542389211879699</v>
      </c>
      <c r="JU178" s="27">
        <f t="shared" si="583"/>
        <v>0.42947824702772031</v>
      </c>
      <c r="JV178" s="27">
        <f t="shared" si="583"/>
        <v>0.56501930346119844</v>
      </c>
      <c r="JW178" s="27">
        <f t="shared" si="583"/>
        <v>0.42757488181416742</v>
      </c>
      <c r="JX178" s="27">
        <f t="shared" si="583"/>
        <v>0.49185469205100124</v>
      </c>
      <c r="JY178" s="27">
        <f t="shared" si="583"/>
        <v>0.44007336753863679</v>
      </c>
      <c r="JZ178" s="27">
        <f t="shared" si="583"/>
        <v>0.5807651693785113</v>
      </c>
      <c r="KA178" s="27">
        <f t="shared" si="583"/>
        <v>0.35327747493388761</v>
      </c>
      <c r="KB178" s="27">
        <f t="shared" si="583"/>
        <v>0.50212623492746156</v>
      </c>
      <c r="KC178" s="27">
        <f t="shared" si="583"/>
        <v>0.33436070043572524</v>
      </c>
      <c r="KD178" s="27">
        <f t="shared" si="583"/>
        <v>0.92559530089378661</v>
      </c>
      <c r="KE178" s="27">
        <f t="shared" si="583"/>
        <v>0.4064169571277812</v>
      </c>
      <c r="KF178" s="27">
        <f t="shared" si="583"/>
        <v>0.68508937787973434</v>
      </c>
      <c r="KG178" s="27">
        <f t="shared" si="583"/>
        <v>0.61128842847731524</v>
      </c>
      <c r="KH178" s="27">
        <f t="shared" si="583"/>
        <v>0.60990858542811766</v>
      </c>
      <c r="KI178" s="27">
        <f t="shared" si="583"/>
        <v>0.87673099210197547</v>
      </c>
      <c r="KJ178" s="27">
        <f t="shared" si="583"/>
        <v>0.63525764777227056</v>
      </c>
      <c r="KK178" s="27">
        <f t="shared" si="583"/>
        <v>0.74251784558129497</v>
      </c>
      <c r="KL178" s="27">
        <f t="shared" si="583"/>
        <v>0.76172235689181422</v>
      </c>
      <c r="KM178" s="238">
        <f t="shared" si="583"/>
        <v>0.33306136054009777</v>
      </c>
      <c r="KN178" s="238">
        <f t="shared" si="583"/>
        <v>0.3879833118289267</v>
      </c>
      <c r="KO178" s="239">
        <f t="shared" si="583"/>
        <v>0.54216944473744144</v>
      </c>
      <c r="KP178" s="239">
        <f t="shared" si="583"/>
        <v>0.56450872210152758</v>
      </c>
      <c r="KQ178" s="239">
        <f t="shared" si="583"/>
        <v>0.48036742809634231</v>
      </c>
      <c r="KR178" s="239">
        <f t="shared" si="583"/>
        <v>0.79835661773332711</v>
      </c>
      <c r="KS178" s="239">
        <f t="shared" si="583"/>
        <v>0.89084700604507372</v>
      </c>
      <c r="KT178" s="239">
        <f t="shared" si="583"/>
        <v>0.7888385643117295</v>
      </c>
      <c r="KU178" s="239">
        <f t="shared" si="583"/>
        <v>0.47898396700123197</v>
      </c>
      <c r="KV178" s="239">
        <f t="shared" si="583"/>
        <v>0.63247387409244882</v>
      </c>
      <c r="KW178" s="239">
        <f t="shared" si="583"/>
        <v>0.55748201775641681</v>
      </c>
      <c r="KX178" s="239">
        <f t="shared" si="583"/>
        <v>0.48427665994639074</v>
      </c>
      <c r="KY178" s="239">
        <f t="shared" si="583"/>
        <v>0.56249696074050182</v>
      </c>
      <c r="KZ178" s="239">
        <f t="shared" si="583"/>
        <v>0.55976544638537129</v>
      </c>
      <c r="LA178" s="239">
        <f t="shared" si="583"/>
        <v>0.56302786539722682</v>
      </c>
      <c r="LB178" s="239">
        <f t="shared" si="583"/>
        <v>0.40183759312902473</v>
      </c>
      <c r="LC178" s="239">
        <f t="shared" si="583"/>
        <v>0.31559534336346712</v>
      </c>
      <c r="LD178" s="239">
        <f t="shared" si="583"/>
        <v>0.31898593893020816</v>
      </c>
      <c r="LE178" s="239">
        <f t="shared" si="583"/>
        <v>7.9575869090946744E-2</v>
      </c>
      <c r="LF178" s="239">
        <f t="shared" si="583"/>
        <v>0.39964587474530494</v>
      </c>
      <c r="LG178" s="239">
        <f t="shared" si="583"/>
        <v>0.32316693620291898</v>
      </c>
      <c r="LH178" s="239">
        <f t="shared" si="583"/>
        <v>0.35869986550163219</v>
      </c>
      <c r="LI178" s="239">
        <f t="shared" si="583"/>
        <v>0.21853653401938333</v>
      </c>
      <c r="LJ178" s="239">
        <f t="shared" si="583"/>
        <v>1.2363254374170858</v>
      </c>
      <c r="LK178" s="239">
        <f t="shared" si="583"/>
        <v>1.3320614496389072</v>
      </c>
      <c r="LL178" s="239">
        <f t="shared" si="583"/>
        <v>0.88609533921830208</v>
      </c>
      <c r="LM178" s="240">
        <f t="shared" si="583"/>
        <v>0.72625593196554894</v>
      </c>
      <c r="LN178" s="240">
        <f t="shared" si="583"/>
        <v>0.56997707349506199</v>
      </c>
      <c r="LO178" s="240">
        <f t="shared" si="583"/>
        <v>0.54981096589465961</v>
      </c>
      <c r="LP178" s="240">
        <f t="shared" si="583"/>
        <v>0.34266093896596767</v>
      </c>
      <c r="LQ178" s="240">
        <f t="shared" si="583"/>
        <v>0.36166475603511</v>
      </c>
      <c r="LR178" s="240">
        <f t="shared" si="583"/>
        <v>0.37138332569954297</v>
      </c>
      <c r="LS178" s="240">
        <f t="shared" si="583"/>
        <v>0.28388892410215738</v>
      </c>
      <c r="LT178" s="127">
        <f>LT163*2/3</f>
        <v>0.10324195515097277</v>
      </c>
      <c r="LU178" s="127">
        <f t="shared" ref="LU178:NE178" si="584">LU163*2/3</f>
        <v>0.20989191396087822</v>
      </c>
      <c r="LV178" s="127">
        <f t="shared" si="584"/>
        <v>0.1514637335617931</v>
      </c>
      <c r="LW178" s="127">
        <f t="shared" si="584"/>
        <v>0.20386227665939502</v>
      </c>
      <c r="LX178" s="127">
        <f t="shared" si="584"/>
        <v>9.7059197299241784E-2</v>
      </c>
      <c r="LY178" s="127">
        <f t="shared" si="584"/>
        <v>9.9694576664371023E-2</v>
      </c>
      <c r="LZ178" s="127">
        <f t="shared" si="584"/>
        <v>0.20734060354856301</v>
      </c>
      <c r="MA178" s="127">
        <f t="shared" si="584"/>
        <v>0.21523968939568058</v>
      </c>
      <c r="MB178" s="127">
        <f t="shared" si="584"/>
        <v>0.14772635511939217</v>
      </c>
      <c r="MC178" s="127">
        <f t="shared" si="584"/>
        <v>0.13821137012171439</v>
      </c>
      <c r="MD178" s="127">
        <f t="shared" si="584"/>
        <v>0.15061786019165901</v>
      </c>
      <c r="ME178" s="127">
        <f t="shared" si="584"/>
        <v>0.1916873897850595</v>
      </c>
      <c r="MF178" s="127">
        <f t="shared" si="584"/>
        <v>0.19152902619999679</v>
      </c>
      <c r="MG178" s="127">
        <f t="shared" si="584"/>
        <v>0.18803203998251783</v>
      </c>
      <c r="MH178" s="127">
        <f t="shared" si="584"/>
        <v>0.15811872080779257</v>
      </c>
      <c r="MI178" s="127">
        <f t="shared" si="584"/>
        <v>0.40354486966160669</v>
      </c>
      <c r="MJ178" s="127">
        <f t="shared" si="584"/>
        <v>0.14102814708152239</v>
      </c>
      <c r="MK178" s="127">
        <f t="shared" si="584"/>
        <v>0.14774000370911386</v>
      </c>
      <c r="ML178" s="127">
        <f t="shared" si="584"/>
        <v>0.6735066155629682</v>
      </c>
      <c r="MM178" s="127">
        <f t="shared" si="584"/>
        <v>0.71095937763575412</v>
      </c>
      <c r="MN178" s="127">
        <f t="shared" si="584"/>
        <v>0.22781507432315118</v>
      </c>
      <c r="MO178" s="127">
        <f t="shared" si="584"/>
        <v>0.29276638426339624</v>
      </c>
      <c r="MP178" s="127">
        <f t="shared" si="584"/>
        <v>0.22697367129068155</v>
      </c>
      <c r="MQ178" s="127">
        <f t="shared" si="584"/>
        <v>0.33437415792318131</v>
      </c>
      <c r="MR178" s="127">
        <f t="shared" si="584"/>
        <v>0.28439293830623408</v>
      </c>
      <c r="MS178" s="127">
        <f t="shared" si="584"/>
        <v>0.33955137488393589</v>
      </c>
      <c r="MT178" s="127">
        <f t="shared" si="584"/>
        <v>0.36928327248083831</v>
      </c>
      <c r="MU178" s="127">
        <f t="shared" si="584"/>
        <v>0.39431058464707797</v>
      </c>
      <c r="MV178" s="127">
        <f t="shared" si="584"/>
        <v>0.37833444806991628</v>
      </c>
      <c r="MW178" s="127">
        <f t="shared" si="584"/>
        <v>0.36408306576295218</v>
      </c>
      <c r="MX178" s="127">
        <f t="shared" si="584"/>
        <v>0.3721949359654626</v>
      </c>
      <c r="MY178" s="127">
        <f t="shared" si="584"/>
        <v>0.36234924997023771</v>
      </c>
      <c r="MZ178" s="127">
        <f t="shared" si="584"/>
        <v>0.35764576041530011</v>
      </c>
      <c r="NA178" s="127">
        <f t="shared" si="584"/>
        <v>0.19934985971752869</v>
      </c>
      <c r="NB178" s="127">
        <f t="shared" si="584"/>
        <v>0.2119879778683896</v>
      </c>
      <c r="NC178" s="127">
        <f t="shared" si="584"/>
        <v>0.43132496390575326</v>
      </c>
      <c r="ND178" s="127">
        <f t="shared" si="584"/>
        <v>0.51776746332022661</v>
      </c>
      <c r="NE178" s="127">
        <f t="shared" si="584"/>
        <v>0.27817139128667112</v>
      </c>
    </row>
    <row r="179" spans="1:369" s="38" customFormat="1">
      <c r="A179" s="24" t="s">
        <v>214</v>
      </c>
      <c r="B179" s="24">
        <f>B164</f>
        <v>3.3842366036917301E-2</v>
      </c>
      <c r="C179" s="24">
        <f t="shared" ref="C179:AW183" si="585">C164</f>
        <v>2.9818944698855231E-2</v>
      </c>
      <c r="D179" s="24">
        <f t="shared" si="585"/>
        <v>4.4182840731814596E-2</v>
      </c>
      <c r="E179" s="24">
        <f t="shared" si="585"/>
        <v>3.2905282209071386E-2</v>
      </c>
      <c r="F179" s="24">
        <f t="shared" si="585"/>
        <v>4.6077520757273067E-2</v>
      </c>
      <c r="G179" s="24">
        <f t="shared" si="585"/>
        <v>3.6494388940812118E-2</v>
      </c>
      <c r="H179" s="24">
        <f t="shared" si="585"/>
        <v>3.4893012127287848E-2</v>
      </c>
      <c r="I179" s="24">
        <f t="shared" si="585"/>
        <v>2.5360037087308017E-3</v>
      </c>
      <c r="J179" s="24">
        <f t="shared" si="585"/>
        <v>4.3257423194642874E-2</v>
      </c>
      <c r="K179" s="24">
        <f t="shared" si="585"/>
        <v>3.6412859712371119E-2</v>
      </c>
      <c r="L179" s="24">
        <f t="shared" si="585"/>
        <v>1.9864555124555852E-3</v>
      </c>
      <c r="M179" s="24">
        <f t="shared" si="585"/>
        <v>3.23875109226575E-2</v>
      </c>
      <c r="N179" s="24">
        <f t="shared" si="585"/>
        <v>3.3780992859636573E-2</v>
      </c>
      <c r="O179" s="24">
        <f t="shared" si="585"/>
        <v>4.3963156455060833E-2</v>
      </c>
      <c r="P179" s="24">
        <f t="shared" si="585"/>
        <v>4.6452949654875522E-2</v>
      </c>
      <c r="Q179" s="24">
        <f t="shared" si="585"/>
        <v>4.210889767405563E-2</v>
      </c>
      <c r="R179" s="24">
        <f t="shared" si="585"/>
        <v>3.6171505901731939E-2</v>
      </c>
      <c r="S179" s="24">
        <f t="shared" si="585"/>
        <v>3.5566409617541497E-2</v>
      </c>
      <c r="T179" s="24">
        <f t="shared" si="585"/>
        <v>3.3165753226324479E-2</v>
      </c>
      <c r="U179" s="24">
        <f t="shared" si="585"/>
        <v>3.4407055404718584E-2</v>
      </c>
      <c r="V179" s="24">
        <f t="shared" si="585"/>
        <v>3.6606535808405269E-2</v>
      </c>
      <c r="W179" s="24">
        <f t="shared" si="585"/>
        <v>3.9178699329890737E-2</v>
      </c>
      <c r="X179" s="24">
        <f t="shared" si="585"/>
        <v>4.0064425343396298E-2</v>
      </c>
      <c r="Y179" s="24">
        <f t="shared" si="585"/>
        <v>3.8346386094870656E-2</v>
      </c>
      <c r="Z179" s="24">
        <f t="shared" si="585"/>
        <v>4.073994539570213E-2</v>
      </c>
      <c r="AA179" s="24">
        <f t="shared" si="585"/>
        <v>4.0644541910483174E-2</v>
      </c>
      <c r="AB179" s="24">
        <f t="shared" si="585"/>
        <v>4.8180272992786315E-2</v>
      </c>
      <c r="AC179" s="24">
        <f t="shared" si="585"/>
        <v>4.5915003632334056E-2</v>
      </c>
      <c r="AD179" s="24">
        <f t="shared" si="585"/>
        <v>4.6744939864246514E-2</v>
      </c>
      <c r="AE179" s="24">
        <f t="shared" si="585"/>
        <v>5.0458114317777865E-2</v>
      </c>
      <c r="AF179" s="24">
        <f t="shared" si="585"/>
        <v>4.4924650307572374E-2</v>
      </c>
      <c r="AG179" s="24">
        <f t="shared" si="585"/>
        <v>4.4750513638284389E-2</v>
      </c>
      <c r="AH179" s="24">
        <f t="shared" si="585"/>
        <v>4.2223676066370057E-2</v>
      </c>
      <c r="AI179" s="24">
        <f t="shared" si="585"/>
        <v>0</v>
      </c>
      <c r="AJ179" s="24">
        <f t="shared" si="585"/>
        <v>2.8684797817850563E-2</v>
      </c>
      <c r="AK179" s="24">
        <f t="shared" si="585"/>
        <v>2.7789821624892609E-2</v>
      </c>
      <c r="AL179" s="24">
        <f t="shared" si="585"/>
        <v>3.5026885045367169E-2</v>
      </c>
      <c r="AM179" s="24">
        <f t="shared" si="585"/>
        <v>3.1505627956144977E-2</v>
      </c>
      <c r="AN179" s="24">
        <f t="shared" si="585"/>
        <v>4.1694745649101563E-2</v>
      </c>
      <c r="AO179" s="24">
        <f t="shared" si="585"/>
        <v>3.6134794809150848E-2</v>
      </c>
      <c r="AP179" s="24">
        <f t="shared" si="585"/>
        <v>3.9506285172284585E-2</v>
      </c>
      <c r="AQ179" s="24">
        <f t="shared" si="585"/>
        <v>3.2473018318165174E-2</v>
      </c>
      <c r="AR179" s="24">
        <f t="shared" si="585"/>
        <v>2.9522988133272803E-2</v>
      </c>
      <c r="AS179" s="24">
        <f t="shared" si="585"/>
        <v>3.0478371260878427E-2</v>
      </c>
      <c r="AT179" s="24">
        <f t="shared" si="585"/>
        <v>2.089773656060237E-3</v>
      </c>
      <c r="AU179" s="24">
        <f t="shared" si="585"/>
        <v>2.8938066426351843E-3</v>
      </c>
      <c r="AV179" s="24">
        <f t="shared" si="585"/>
        <v>3.4785228620358932E-2</v>
      </c>
      <c r="AW179" s="24">
        <f t="shared" si="585"/>
        <v>4.9902640792203259E-2</v>
      </c>
      <c r="AX179" s="83">
        <f>AX164</f>
        <v>0.17957993517072396</v>
      </c>
      <c r="AY179" s="83">
        <f t="shared" ref="AY179:DB183" si="586">AY164</f>
        <v>0.20689472465903039</v>
      </c>
      <c r="AZ179" s="83">
        <f t="shared" si="586"/>
        <v>0.18304248266169726</v>
      </c>
      <c r="BA179" s="83">
        <f t="shared" si="586"/>
        <v>2.591209089645077E-2</v>
      </c>
      <c r="BB179" s="83">
        <f t="shared" si="586"/>
        <v>0.20122765214556571</v>
      </c>
      <c r="BC179" s="83">
        <f t="shared" si="586"/>
        <v>0.12798136063438753</v>
      </c>
      <c r="BD179" s="83">
        <f t="shared" si="586"/>
        <v>0</v>
      </c>
      <c r="BE179" s="83">
        <f t="shared" si="586"/>
        <v>2.1650127384260959E-3</v>
      </c>
      <c r="BF179" s="83">
        <f t="shared" si="586"/>
        <v>0.19703385010726354</v>
      </c>
      <c r="BG179" s="83">
        <f t="shared" si="586"/>
        <v>1.9076972985050396E-2</v>
      </c>
      <c r="BH179" s="83">
        <f t="shared" si="586"/>
        <v>3.8122473772463562E-2</v>
      </c>
      <c r="BI179" s="83">
        <f t="shared" si="586"/>
        <v>6.4125930097754427E-2</v>
      </c>
      <c r="BJ179" s="83">
        <f t="shared" si="586"/>
        <v>3.9607225331211665E-2</v>
      </c>
      <c r="BK179" s="83">
        <f t="shared" si="586"/>
        <v>5.0068460338568196E-2</v>
      </c>
      <c r="BL179" s="83">
        <f t="shared" si="586"/>
        <v>2.467701463265505E-2</v>
      </c>
      <c r="BM179" s="83">
        <f t="shared" si="586"/>
        <v>4.2847159722462086E-2</v>
      </c>
      <c r="BN179" s="83">
        <f t="shared" si="586"/>
        <v>6.209139984679779E-2</v>
      </c>
      <c r="BO179" s="83">
        <f t="shared" si="586"/>
        <v>2.7728334650040379E-2</v>
      </c>
      <c r="BP179" s="83">
        <f t="shared" si="586"/>
        <v>4.923867219477239E-2</v>
      </c>
      <c r="BQ179" s="83">
        <f t="shared" si="586"/>
        <v>4.4922708441054504E-2</v>
      </c>
      <c r="BR179" s="83">
        <f t="shared" si="586"/>
        <v>4.1766064383030092E-2</v>
      </c>
      <c r="BS179" s="83">
        <f t="shared" si="586"/>
        <v>7.7425738473096736E-2</v>
      </c>
      <c r="BT179" s="83">
        <f t="shared" si="586"/>
        <v>7.5490170568232276E-2</v>
      </c>
      <c r="BU179" s="83">
        <f t="shared" si="586"/>
        <v>8.9848669552862026E-2</v>
      </c>
      <c r="BV179" s="83">
        <f t="shared" si="586"/>
        <v>4.9503233594816752E-2</v>
      </c>
      <c r="BW179" s="83">
        <f t="shared" si="586"/>
        <v>8.431925344621162E-2</v>
      </c>
      <c r="BX179" s="83">
        <f t="shared" si="586"/>
        <v>4.7218109908166814E-2</v>
      </c>
      <c r="BY179" s="83">
        <f t="shared" si="586"/>
        <v>5.59147568220889E-2</v>
      </c>
      <c r="BZ179" s="83">
        <f t="shared" si="586"/>
        <v>5.6511824469647753E-2</v>
      </c>
      <c r="CA179" s="83">
        <f t="shared" si="586"/>
        <v>5.6303892545134376E-2</v>
      </c>
      <c r="CB179" s="83">
        <f t="shared" si="586"/>
        <v>6.046434691160725E-2</v>
      </c>
      <c r="CC179" s="83">
        <f t="shared" si="586"/>
        <v>4.8053496109224152E-2</v>
      </c>
      <c r="CD179" s="83">
        <f t="shared" si="586"/>
        <v>3.1960352401478417E-2</v>
      </c>
      <c r="CE179" s="83">
        <f t="shared" si="586"/>
        <v>3.619365074021004E-2</v>
      </c>
      <c r="CF179" s="83">
        <f t="shared" si="586"/>
        <v>4.1268550972957133E-2</v>
      </c>
      <c r="CG179" s="83">
        <f t="shared" si="586"/>
        <v>4.3643309739285201E-2</v>
      </c>
      <c r="CH179" s="83">
        <f t="shared" si="586"/>
        <v>5.5222564291619258E-2</v>
      </c>
      <c r="CI179" s="83">
        <f t="shared" si="586"/>
        <v>4.5683158082724148E-2</v>
      </c>
      <c r="CJ179" s="83">
        <f t="shared" si="586"/>
        <v>4.1461160907482565E-2</v>
      </c>
      <c r="CK179" s="83">
        <f t="shared" si="586"/>
        <v>5.0236585600918968E-2</v>
      </c>
      <c r="CL179" s="83">
        <f t="shared" si="586"/>
        <v>4.7858917132630331E-2</v>
      </c>
      <c r="CM179" s="83">
        <f t="shared" si="586"/>
        <v>4.9807234727629608E-2</v>
      </c>
      <c r="CN179" s="83">
        <f t="shared" si="586"/>
        <v>5.4408663714609104E-2</v>
      </c>
      <c r="CO179" s="83">
        <f t="shared" si="586"/>
        <v>5.3136569905597619E-2</v>
      </c>
      <c r="CP179" s="83">
        <f t="shared" si="586"/>
        <v>5.5571821514897479E-2</v>
      </c>
      <c r="CQ179" s="83">
        <f t="shared" si="586"/>
        <v>5.4705681650312296E-2</v>
      </c>
      <c r="CR179" s="24">
        <f t="shared" si="586"/>
        <v>1.285835968052388E-2</v>
      </c>
      <c r="CS179" s="24">
        <f t="shared" si="586"/>
        <v>9.0253692844907488E-3</v>
      </c>
      <c r="CT179" s="24">
        <f t="shared" si="586"/>
        <v>1.0448341392578334E-2</v>
      </c>
      <c r="CU179" s="24">
        <f t="shared" si="586"/>
        <v>6.0059226172179243E-2</v>
      </c>
      <c r="CV179" s="24">
        <f t="shared" si="586"/>
        <v>8.5427761713632051E-3</v>
      </c>
      <c r="CW179" s="24">
        <f t="shared" si="586"/>
        <v>6.2079098133328266E-3</v>
      </c>
      <c r="CX179" s="24">
        <f t="shared" si="586"/>
        <v>5.1543363346236673E-2</v>
      </c>
      <c r="CY179" s="24">
        <f t="shared" si="586"/>
        <v>5.377495966810681E-2</v>
      </c>
      <c r="CZ179" s="24">
        <f t="shared" si="586"/>
        <v>1.1882602813903083E-2</v>
      </c>
      <c r="DA179" s="24">
        <f t="shared" si="586"/>
        <v>5.7453539014710843E-3</v>
      </c>
      <c r="DB179" s="24">
        <f t="shared" si="586"/>
        <v>5.2608170495490533E-2</v>
      </c>
      <c r="DC179" s="26">
        <f>DC164</f>
        <v>5.2580077087772341E-2</v>
      </c>
      <c r="DD179" s="26">
        <f t="shared" ref="DD179:DP183" si="587">DD164</f>
        <v>6.6828833713517694E-2</v>
      </c>
      <c r="DE179" s="26">
        <f t="shared" si="587"/>
        <v>6.5753285954671073E-2</v>
      </c>
      <c r="DF179" s="26">
        <f t="shared" si="587"/>
        <v>5.4687303102348171E-2</v>
      </c>
      <c r="DG179" s="26">
        <f t="shared" si="587"/>
        <v>5.4876934915951955E-2</v>
      </c>
      <c r="DH179" s="26">
        <f t="shared" si="587"/>
        <v>5.4458559526947087E-2</v>
      </c>
      <c r="DI179" s="26">
        <f t="shared" si="587"/>
        <v>5.1752647170040446E-2</v>
      </c>
      <c r="DJ179" s="26">
        <f t="shared" si="587"/>
        <v>5.3620844350779143E-2</v>
      </c>
      <c r="DK179" s="26">
        <f t="shared" si="587"/>
        <v>5.250000314966817E-2</v>
      </c>
      <c r="DL179" s="26">
        <f t="shared" si="587"/>
        <v>5.4839596339606778E-2</v>
      </c>
      <c r="DM179" s="26">
        <f t="shared" si="587"/>
        <v>6.0125164068353193E-2</v>
      </c>
      <c r="DN179" s="26">
        <f t="shared" si="587"/>
        <v>5.9957241178470636E-2</v>
      </c>
      <c r="DO179" s="26">
        <f t="shared" si="587"/>
        <v>5.0874485227727903E-2</v>
      </c>
      <c r="DP179" s="26">
        <f t="shared" si="587"/>
        <v>5.0288763535572614E-2</v>
      </c>
      <c r="DQ179" s="26">
        <v>5.4113890517952228E-2</v>
      </c>
      <c r="DR179" s="26">
        <v>5.795452658473213E-2</v>
      </c>
      <c r="DS179" s="26">
        <v>7.4032780207181695E-2</v>
      </c>
      <c r="DT179" s="26">
        <v>6.2460196226680323E-2</v>
      </c>
      <c r="DU179" s="26">
        <v>6.1272056958946788E-2</v>
      </c>
      <c r="DV179" s="26">
        <v>5.9464481213129861E-2</v>
      </c>
      <c r="DW179" s="26">
        <f>DW164</f>
        <v>0.14501981916917819</v>
      </c>
      <c r="DX179" s="26">
        <f t="shared" ref="DX179:EQ183" si="588">DX164</f>
        <v>9.4959732404129263E-2</v>
      </c>
      <c r="DY179" s="26">
        <f t="shared" si="588"/>
        <v>0.12619289130555275</v>
      </c>
      <c r="DZ179" s="26">
        <f t="shared" si="588"/>
        <v>4.9784382362052307E-2</v>
      </c>
      <c r="EA179" s="26">
        <f t="shared" si="588"/>
        <v>0.12979105234748278</v>
      </c>
      <c r="EB179" s="26">
        <f t="shared" si="588"/>
        <v>4.9369181962341961E-2</v>
      </c>
      <c r="EC179" s="26">
        <f t="shared" si="588"/>
        <v>7.1527962202340964E-2</v>
      </c>
      <c r="ED179" s="26">
        <f t="shared" si="588"/>
        <v>7.8588662975575485E-2</v>
      </c>
      <c r="EE179" s="26">
        <f t="shared" si="588"/>
        <v>8.5406745488524172E-2</v>
      </c>
      <c r="EF179" s="26">
        <f t="shared" si="588"/>
        <v>8.087228567966992E-2</v>
      </c>
      <c r="EG179" s="26">
        <f t="shared" si="588"/>
        <v>0.12783213467519428</v>
      </c>
      <c r="EH179" s="26">
        <f t="shared" si="588"/>
        <v>3.9114176074433869E-2</v>
      </c>
      <c r="EI179" s="26">
        <f t="shared" si="588"/>
        <v>3.0643894480924111E-2</v>
      </c>
      <c r="EJ179" s="26">
        <f t="shared" si="588"/>
        <v>7.4598596854496727E-2</v>
      </c>
      <c r="EK179" s="26">
        <f t="shared" si="588"/>
        <v>7.0972907748376265E-2</v>
      </c>
      <c r="EL179" s="26">
        <f t="shared" si="588"/>
        <v>6.1618924227780321E-2</v>
      </c>
      <c r="EM179" s="26">
        <f t="shared" si="588"/>
        <v>8.5493444315966366E-2</v>
      </c>
      <c r="EN179" s="26">
        <f t="shared" si="588"/>
        <v>7.557777421317019E-2</v>
      </c>
      <c r="EO179" s="26">
        <f t="shared" si="588"/>
        <v>7.6072308176440437E-2</v>
      </c>
      <c r="EP179" s="26">
        <f t="shared" si="588"/>
        <v>8.1080707395146667E-2</v>
      </c>
      <c r="EQ179" s="26">
        <f t="shared" si="588"/>
        <v>0.10345872709149317</v>
      </c>
      <c r="ER179" s="27">
        <v>1.9288399271635066E-2</v>
      </c>
      <c r="ES179" s="27">
        <v>1.7273984028247088E-2</v>
      </c>
      <c r="ET179" s="27">
        <v>1.7495853653349415E-2</v>
      </c>
      <c r="EU179" s="27">
        <v>3.2240919664678964E-2</v>
      </c>
      <c r="EV179" s="27">
        <v>2.0237137992870826E-2</v>
      </c>
      <c r="EW179" s="27">
        <v>1.573027613795509E-2</v>
      </c>
      <c r="EX179" s="27">
        <v>4.296139022829612E-2</v>
      </c>
      <c r="EY179" s="27">
        <v>1.3966370062437873E-2</v>
      </c>
      <c r="EZ179" s="27">
        <v>1.2411206024146752E-2</v>
      </c>
      <c r="FA179" s="27">
        <v>1.7806094846164286E-2</v>
      </c>
      <c r="FB179" s="27">
        <v>1.9924287902137142E-2</v>
      </c>
      <c r="FC179" s="27">
        <v>1.7972096782548561E-2</v>
      </c>
      <c r="FD179" s="27">
        <v>1.6221664646603417E-2</v>
      </c>
      <c r="FE179" s="27">
        <v>2.2089955374747033E-2</v>
      </c>
      <c r="FF179" s="27">
        <v>1.8661214574208721E-2</v>
      </c>
      <c r="FG179" s="27">
        <v>3.3762729004596523E-2</v>
      </c>
      <c r="FH179" s="27">
        <v>2.1680454994024444E-2</v>
      </c>
      <c r="FI179" s="27">
        <v>1.927055828713397E-2</v>
      </c>
      <c r="FJ179" s="27">
        <v>1.4269166835420651E-2</v>
      </c>
      <c r="FK179" s="27">
        <v>2.2066849746587177E-2</v>
      </c>
      <c r="FL179" s="27">
        <v>1.7640680025415228E-2</v>
      </c>
      <c r="FM179" s="27">
        <v>7.0714247723616943E-3</v>
      </c>
      <c r="FN179" s="27">
        <v>2.1643430552209419E-2</v>
      </c>
      <c r="FO179" s="27">
        <v>1.9498031571754164E-2</v>
      </c>
      <c r="FP179" s="27">
        <v>1.7475908623822908E-2</v>
      </c>
      <c r="FQ179" s="27">
        <v>1.8709162949506811E-2</v>
      </c>
      <c r="FR179" s="27">
        <v>2.2495505566561307E-2</v>
      </c>
      <c r="FS179" s="27">
        <v>4.2174004772210678E-2</v>
      </c>
      <c r="FT179" s="27">
        <v>2.4323339715490274E-2</v>
      </c>
      <c r="FU179" s="27">
        <v>4.5871628268601881E-2</v>
      </c>
      <c r="FV179" s="27">
        <f>FV164</f>
        <v>1.4434332203947247E-2</v>
      </c>
      <c r="FW179" s="27">
        <f t="shared" ref="FW179:GY183" si="589">FW164</f>
        <v>1.4367946485819471E-2</v>
      </c>
      <c r="FX179" s="27">
        <f t="shared" si="589"/>
        <v>1.8069316724114548E-2</v>
      </c>
      <c r="FY179" s="27">
        <f t="shared" si="589"/>
        <v>2.4503620870330065E-2</v>
      </c>
      <c r="FZ179" s="27">
        <f t="shared" si="589"/>
        <v>2.0365933456741852E-2</v>
      </c>
      <c r="GA179" s="27">
        <f t="shared" si="589"/>
        <v>2.2789859578285769E-2</v>
      </c>
      <c r="GB179" s="27">
        <f t="shared" si="589"/>
        <v>2.6525982947878463E-2</v>
      </c>
      <c r="GC179" s="27">
        <f t="shared" si="589"/>
        <v>1.2467214614451296E-2</v>
      </c>
      <c r="GD179" s="27">
        <f t="shared" si="589"/>
        <v>1.4502826906272543E-2</v>
      </c>
      <c r="GE179" s="27">
        <f t="shared" si="589"/>
        <v>1.0746120336359433E-2</v>
      </c>
      <c r="GF179" s="27">
        <f t="shared" si="589"/>
        <v>1.4455272422370293E-2</v>
      </c>
      <c r="GG179" s="27">
        <f t="shared" si="589"/>
        <v>1.655455294353974E-2</v>
      </c>
      <c r="GH179" s="27">
        <f t="shared" si="589"/>
        <v>1.6203655550249389E-2</v>
      </c>
      <c r="GI179" s="27">
        <f t="shared" si="589"/>
        <v>1.6390739794265721E-2</v>
      </c>
      <c r="GJ179" s="27">
        <f t="shared" si="589"/>
        <v>2.2743618741881643E-2</v>
      </c>
      <c r="GK179" s="27">
        <f t="shared" si="589"/>
        <v>2.9430189240148556E-2</v>
      </c>
      <c r="GL179" s="27">
        <f t="shared" si="589"/>
        <v>1.9275293218425058E-2</v>
      </c>
      <c r="GM179" s="27">
        <f t="shared" si="589"/>
        <v>2.7738358305451034E-2</v>
      </c>
      <c r="GN179" s="27">
        <f t="shared" si="589"/>
        <v>1.5768129899814808E-2</v>
      </c>
      <c r="GO179" s="27">
        <f t="shared" si="589"/>
        <v>2.8613377951790944E-2</v>
      </c>
      <c r="GP179" s="27">
        <f t="shared" si="589"/>
        <v>2.6827690271534244E-2</v>
      </c>
      <c r="GQ179" s="27">
        <f t="shared" si="589"/>
        <v>2.0701688113361399E-2</v>
      </c>
      <c r="GR179" s="27">
        <f t="shared" si="589"/>
        <v>1.5289970323270584E-2</v>
      </c>
      <c r="GS179" s="27">
        <f t="shared" si="589"/>
        <v>1.4466352100115921E-2</v>
      </c>
      <c r="GT179" s="27">
        <f t="shared" si="589"/>
        <v>1.6010900479191542E-2</v>
      </c>
      <c r="GU179" s="27">
        <f t="shared" si="589"/>
        <v>1.2639530277166295E-2</v>
      </c>
      <c r="GV179" s="27">
        <f t="shared" si="589"/>
        <v>3.8982154533443496E-2</v>
      </c>
      <c r="GW179" s="27">
        <f t="shared" si="589"/>
        <v>2.1327827381326929E-2</v>
      </c>
      <c r="GX179" s="27">
        <f t="shared" si="589"/>
        <v>2.0655718849483841E-2</v>
      </c>
      <c r="GY179" s="27">
        <f t="shared" si="589"/>
        <v>3.5681564458809226E-2</v>
      </c>
      <c r="GZ179" s="27">
        <f>GZ164</f>
        <v>1.9422101943526365E-2</v>
      </c>
      <c r="HA179" s="27">
        <f t="shared" ref="HA179:IS183" si="590">HA164</f>
        <v>3.8839394853140863E-2</v>
      </c>
      <c r="HB179" s="27">
        <f t="shared" si="590"/>
        <v>4.5875464995080696E-2</v>
      </c>
      <c r="HC179" s="27">
        <f t="shared" si="590"/>
        <v>1.0435109907134175E-2</v>
      </c>
      <c r="HD179" s="27">
        <f t="shared" si="590"/>
        <v>1.5679097831135923E-2</v>
      </c>
      <c r="HE179" s="27">
        <f t="shared" si="590"/>
        <v>1.4320952453304347E-2</v>
      </c>
      <c r="HF179" s="27">
        <f t="shared" si="590"/>
        <v>1.4429774316878389E-2</v>
      </c>
      <c r="HG179" s="27">
        <f t="shared" si="590"/>
        <v>1.4620257941896881E-2</v>
      </c>
      <c r="HH179" s="27">
        <f t="shared" si="590"/>
        <v>1.6348792440103881E-2</v>
      </c>
      <c r="HI179" s="27">
        <f t="shared" si="590"/>
        <v>4.2174004772210678E-2</v>
      </c>
      <c r="HJ179" s="27">
        <f t="shared" si="590"/>
        <v>2.4323339715490274E-2</v>
      </c>
      <c r="HK179" s="27">
        <f t="shared" si="590"/>
        <v>6.9518365970135457E-2</v>
      </c>
      <c r="HL179" s="27">
        <f t="shared" si="590"/>
        <v>1.6020678374856531E-2</v>
      </c>
      <c r="HM179" s="27">
        <f t="shared" si="590"/>
        <v>3.5557737991756481E-2</v>
      </c>
      <c r="HN179" s="27">
        <f t="shared" si="590"/>
        <v>1.4068812572592309E-2</v>
      </c>
      <c r="HO179" s="27">
        <f t="shared" si="590"/>
        <v>1.5664482034510648E-2</v>
      </c>
      <c r="HP179" s="27">
        <f t="shared" si="590"/>
        <v>2.1057127445250418E-2</v>
      </c>
      <c r="HQ179" s="27">
        <f t="shared" si="590"/>
        <v>1.7539093041828348E-2</v>
      </c>
      <c r="HR179" s="27">
        <f t="shared" si="590"/>
        <v>1.4067225313676176E-2</v>
      </c>
      <c r="HS179" s="27">
        <f t="shared" si="590"/>
        <v>1.7690612261417247E-2</v>
      </c>
      <c r="HT179" s="27">
        <f t="shared" si="590"/>
        <v>1.4198787826756171E-2</v>
      </c>
      <c r="HU179" s="27">
        <f t="shared" si="590"/>
        <v>1.5851638763574937E-2</v>
      </c>
      <c r="HV179" s="27">
        <f t="shared" si="590"/>
        <v>3.5599194958012496E-2</v>
      </c>
      <c r="HW179" s="27">
        <f t="shared" si="590"/>
        <v>4.2943864115534809E-2</v>
      </c>
      <c r="HX179" s="27">
        <f t="shared" si="590"/>
        <v>1.2124189135034106E-2</v>
      </c>
      <c r="HY179" s="27">
        <f t="shared" si="590"/>
        <v>1.2215920313655686E-2</v>
      </c>
      <c r="HZ179" s="27">
        <f t="shared" si="590"/>
        <v>2.2495505566561307E-2</v>
      </c>
      <c r="IA179" s="27">
        <f t="shared" si="590"/>
        <v>1.223030262077031E-2</v>
      </c>
      <c r="IB179" s="27">
        <f t="shared" si="590"/>
        <v>1.0491971380053202E-2</v>
      </c>
      <c r="IC179" s="27">
        <f t="shared" si="590"/>
        <v>1.2746487038290139E-2</v>
      </c>
      <c r="ID179" s="27">
        <f t="shared" si="590"/>
        <v>1.7475908623822908E-2</v>
      </c>
      <c r="IE179" s="27">
        <f t="shared" si="590"/>
        <v>1.2149459985576632E-2</v>
      </c>
      <c r="IF179" s="27">
        <f t="shared" si="590"/>
        <v>2.5960348478869019E-2</v>
      </c>
      <c r="IG179" s="27">
        <f t="shared" si="590"/>
        <v>1.2187770561597986E-2</v>
      </c>
      <c r="IH179" s="27">
        <f t="shared" si="590"/>
        <v>1.3806362471242945E-2</v>
      </c>
      <c r="II179" s="27">
        <f t="shared" si="590"/>
        <v>1.8709162949506811E-2</v>
      </c>
      <c r="IJ179" s="27">
        <f t="shared" si="590"/>
        <v>1.5565740150095982E-2</v>
      </c>
      <c r="IK179" s="27">
        <f t="shared" si="590"/>
        <v>1.4237620492115938E-2</v>
      </c>
      <c r="IL179" s="27">
        <f t="shared" si="590"/>
        <v>1.5356890001982797E-2</v>
      </c>
      <c r="IM179" s="27">
        <f t="shared" si="590"/>
        <v>1.7734623435509494E-2</v>
      </c>
      <c r="IN179" s="27">
        <f t="shared" si="590"/>
        <v>1.4026431847981831E-2</v>
      </c>
      <c r="IO179" s="27">
        <f t="shared" si="590"/>
        <v>2.0562174863295084E-2</v>
      </c>
      <c r="IP179" s="27">
        <f t="shared" si="590"/>
        <v>1.3859323512453954E-2</v>
      </c>
      <c r="IQ179" s="27">
        <f t="shared" si="590"/>
        <v>1.3752364707783757E-2</v>
      </c>
      <c r="IR179" s="27">
        <f t="shared" si="590"/>
        <v>1.5732564309435145E-2</v>
      </c>
      <c r="IS179" s="27">
        <f t="shared" si="590"/>
        <v>1.2336348052452822E-2</v>
      </c>
      <c r="IT179" s="27">
        <f>IT164</f>
        <v>2.1085810063466302E-2</v>
      </c>
      <c r="IU179" s="27">
        <f t="shared" ref="IU179:JJ183" si="591">IU164</f>
        <v>2.5057075342484907E-2</v>
      </c>
      <c r="IV179" s="27">
        <f t="shared" si="591"/>
        <v>2.6837896780083074E-2</v>
      </c>
      <c r="IW179" s="27">
        <f t="shared" si="591"/>
        <v>3.1293999869465489E-2</v>
      </c>
      <c r="IX179" s="27">
        <f t="shared" si="591"/>
        <v>3.7859387085708747E-2</v>
      </c>
      <c r="IY179" s="27">
        <f t="shared" si="591"/>
        <v>2.0567424344060236E-2</v>
      </c>
      <c r="IZ179" s="27">
        <f t="shared" si="591"/>
        <v>1.021914806970663E-2</v>
      </c>
      <c r="JA179" s="27">
        <f t="shared" si="591"/>
        <v>1.9023501035853988E-2</v>
      </c>
      <c r="JB179" s="27">
        <f t="shared" si="591"/>
        <v>2.4920791457582008E-2</v>
      </c>
      <c r="JC179" s="27">
        <f t="shared" si="591"/>
        <v>1.3783385194705565E-2</v>
      </c>
      <c r="JD179" s="27">
        <f t="shared" si="591"/>
        <v>1.8712062205184322E-2</v>
      </c>
      <c r="JE179" s="27">
        <f t="shared" si="591"/>
        <v>1.5872307627448977E-2</v>
      </c>
      <c r="JF179" s="27">
        <f t="shared" si="591"/>
        <v>1.3863956879348648E-2</v>
      </c>
      <c r="JG179" s="27">
        <f t="shared" si="591"/>
        <v>2.7252879535993403E-2</v>
      </c>
      <c r="JH179" s="27">
        <f t="shared" si="591"/>
        <v>2.4743727921991376E-2</v>
      </c>
      <c r="JI179" s="27">
        <f t="shared" si="591"/>
        <v>2.4564518356411422E-2</v>
      </c>
      <c r="JJ179" s="27">
        <f t="shared" si="591"/>
        <v>1.5608260569030412E-2</v>
      </c>
      <c r="JK179" s="27">
        <f>JK164</f>
        <v>0</v>
      </c>
      <c r="JL179" s="27">
        <f t="shared" ref="JL179:LS183" si="592">JL164</f>
        <v>1.3867594529035642E-2</v>
      </c>
      <c r="JM179" s="27">
        <f t="shared" si="592"/>
        <v>0</v>
      </c>
      <c r="JN179" s="27">
        <f t="shared" si="592"/>
        <v>1.0509394839637023E-2</v>
      </c>
      <c r="JO179" s="27">
        <f t="shared" si="592"/>
        <v>1.8706667702257717E-2</v>
      </c>
      <c r="JP179" s="27">
        <f t="shared" si="592"/>
        <v>0</v>
      </c>
      <c r="JQ179" s="27">
        <f t="shared" si="592"/>
        <v>0</v>
      </c>
      <c r="JR179" s="27">
        <f t="shared" si="592"/>
        <v>0</v>
      </c>
      <c r="JS179" s="27">
        <f t="shared" si="592"/>
        <v>0</v>
      </c>
      <c r="JT179" s="27">
        <f t="shared" si="592"/>
        <v>0</v>
      </c>
      <c r="JU179" s="27">
        <f t="shared" si="592"/>
        <v>0</v>
      </c>
      <c r="JV179" s="27">
        <f t="shared" si="592"/>
        <v>0</v>
      </c>
      <c r="JW179" s="27">
        <f t="shared" si="592"/>
        <v>0</v>
      </c>
      <c r="JX179" s="27">
        <f t="shared" si="592"/>
        <v>0</v>
      </c>
      <c r="JY179" s="27">
        <f t="shared" si="592"/>
        <v>0</v>
      </c>
      <c r="JZ179" s="27">
        <f t="shared" si="592"/>
        <v>0</v>
      </c>
      <c r="KA179" s="27">
        <f t="shared" si="592"/>
        <v>0</v>
      </c>
      <c r="KB179" s="27">
        <f t="shared" si="592"/>
        <v>0</v>
      </c>
      <c r="KC179" s="27">
        <f t="shared" si="592"/>
        <v>0</v>
      </c>
      <c r="KD179" s="27">
        <f t="shared" si="592"/>
        <v>1.6582750377943191E-2</v>
      </c>
      <c r="KE179" s="27">
        <f t="shared" si="592"/>
        <v>1.4048480965260126E-2</v>
      </c>
      <c r="KF179" s="27">
        <f t="shared" si="592"/>
        <v>0</v>
      </c>
      <c r="KG179" s="27">
        <f t="shared" si="592"/>
        <v>2.5412303316645818E-2</v>
      </c>
      <c r="KH179" s="27">
        <f t="shared" si="592"/>
        <v>0</v>
      </c>
      <c r="KI179" s="27">
        <f t="shared" si="592"/>
        <v>0</v>
      </c>
      <c r="KJ179" s="27">
        <f t="shared" si="592"/>
        <v>0</v>
      </c>
      <c r="KK179" s="27">
        <f t="shared" si="592"/>
        <v>0</v>
      </c>
      <c r="KL179" s="27">
        <f t="shared" si="592"/>
        <v>3.9741594670732405E-2</v>
      </c>
      <c r="KM179" s="238">
        <f t="shared" si="592"/>
        <v>0</v>
      </c>
      <c r="KN179" s="238">
        <f t="shared" si="592"/>
        <v>0</v>
      </c>
      <c r="KO179" s="239">
        <f t="shared" si="592"/>
        <v>0</v>
      </c>
      <c r="KP179" s="239">
        <f t="shared" si="592"/>
        <v>1.0067192486769206E-2</v>
      </c>
      <c r="KQ179" s="239">
        <f t="shared" si="592"/>
        <v>2.6042207062278149E-2</v>
      </c>
      <c r="KR179" s="239">
        <f t="shared" si="592"/>
        <v>1.9955090734506818E-2</v>
      </c>
      <c r="KS179" s="239">
        <f t="shared" si="592"/>
        <v>1.3869669209968074E-2</v>
      </c>
      <c r="KT179" s="239">
        <f t="shared" si="592"/>
        <v>1.1828361216559743E-2</v>
      </c>
      <c r="KU179" s="239">
        <f t="shared" si="592"/>
        <v>3.7266892462971976E-2</v>
      </c>
      <c r="KV179" s="239">
        <f t="shared" si="592"/>
        <v>1.2190420299224035E-2</v>
      </c>
      <c r="KW179" s="239">
        <f t="shared" si="592"/>
        <v>2.6956344808141075E-2</v>
      </c>
      <c r="KX179" s="239">
        <f t="shared" si="592"/>
        <v>3.1198099623922025E-2</v>
      </c>
      <c r="KY179" s="239">
        <f t="shared" si="592"/>
        <v>3.7533009440192049E-2</v>
      </c>
      <c r="KZ179" s="239">
        <f t="shared" si="592"/>
        <v>3.1531503187464317E-2</v>
      </c>
      <c r="LA179" s="239">
        <f t="shared" si="592"/>
        <v>3.6899714531664851E-2</v>
      </c>
      <c r="LB179" s="239">
        <f t="shared" si="592"/>
        <v>2.2417188299663205E-2</v>
      </c>
      <c r="LC179" s="239">
        <f t="shared" si="592"/>
        <v>2.2228265376765047E-2</v>
      </c>
      <c r="LD179" s="239">
        <f t="shared" si="592"/>
        <v>3.0624059179980762E-2</v>
      </c>
      <c r="LE179" s="239">
        <f t="shared" si="592"/>
        <v>1.7923936130228531E-2</v>
      </c>
      <c r="LF179" s="239">
        <f t="shared" si="592"/>
        <v>3.0499479240558045E-2</v>
      </c>
      <c r="LG179" s="239">
        <f t="shared" si="592"/>
        <v>0</v>
      </c>
      <c r="LH179" s="239">
        <f t="shared" si="592"/>
        <v>0</v>
      </c>
      <c r="LI179" s="239">
        <f t="shared" si="592"/>
        <v>1.9187537577153878E-2</v>
      </c>
      <c r="LJ179" s="239">
        <f t="shared" si="592"/>
        <v>8.7829405204874145E-2</v>
      </c>
      <c r="LK179" s="239">
        <f t="shared" si="592"/>
        <v>0</v>
      </c>
      <c r="LL179" s="239">
        <f t="shared" si="592"/>
        <v>5.0198918006088639E-2</v>
      </c>
      <c r="LM179" s="240">
        <f t="shared" si="592"/>
        <v>0</v>
      </c>
      <c r="LN179" s="240">
        <f t="shared" si="592"/>
        <v>0</v>
      </c>
      <c r="LO179" s="240">
        <f t="shared" si="592"/>
        <v>0</v>
      </c>
      <c r="LP179" s="240">
        <f t="shared" si="592"/>
        <v>0</v>
      </c>
      <c r="LQ179" s="240">
        <f t="shared" si="592"/>
        <v>0</v>
      </c>
      <c r="LR179" s="240">
        <f t="shared" si="592"/>
        <v>0</v>
      </c>
      <c r="LS179" s="240">
        <f t="shared" si="592"/>
        <v>0</v>
      </c>
      <c r="LT179" s="127">
        <f>LT164</f>
        <v>2.1465595990421121E-2</v>
      </c>
      <c r="LU179" s="127">
        <f t="shared" ref="LU179:NE183" si="593">LU164</f>
        <v>1.7268520569399759E-2</v>
      </c>
      <c r="LV179" s="127">
        <f t="shared" si="593"/>
        <v>1.2219990460298879E-2</v>
      </c>
      <c r="LW179" s="127">
        <f t="shared" si="593"/>
        <v>2.4577218097135978E-2</v>
      </c>
      <c r="LX179" s="127">
        <f t="shared" si="593"/>
        <v>1.5640571645687773E-2</v>
      </c>
      <c r="LY179" s="127">
        <f t="shared" si="593"/>
        <v>8.6748276866096784E-3</v>
      </c>
      <c r="LZ179" s="127">
        <f t="shared" si="593"/>
        <v>2.5140216434941191E-2</v>
      </c>
      <c r="MA179" s="127">
        <f t="shared" si="593"/>
        <v>2.1624046374682959E-2</v>
      </c>
      <c r="MB179" s="127">
        <f t="shared" si="593"/>
        <v>3.1904569530031957E-2</v>
      </c>
      <c r="MC179" s="127">
        <f t="shared" si="593"/>
        <v>1.9276005325214663E-2</v>
      </c>
      <c r="MD179" s="127">
        <f t="shared" si="593"/>
        <v>1.1918301148202661E-2</v>
      </c>
      <c r="ME179" s="127">
        <f t="shared" si="593"/>
        <v>1.7270399026693247E-2</v>
      </c>
      <c r="MF179" s="127">
        <f t="shared" si="593"/>
        <v>1.8797780051676788E-2</v>
      </c>
      <c r="MG179" s="127">
        <f t="shared" si="593"/>
        <v>2.066910347865045E-2</v>
      </c>
      <c r="MH179" s="127">
        <f t="shared" si="593"/>
        <v>2.2945564285766128E-2</v>
      </c>
      <c r="MI179" s="127">
        <f t="shared" si="593"/>
        <v>2.0462992034944699E-2</v>
      </c>
      <c r="MJ179" s="127">
        <f t="shared" si="593"/>
        <v>3.6014964017912779E-2</v>
      </c>
      <c r="MK179" s="127">
        <f t="shared" si="593"/>
        <v>2.5684866656251224E-2</v>
      </c>
      <c r="ML179" s="127">
        <f t="shared" si="593"/>
        <v>3.6118793527638068E-2</v>
      </c>
      <c r="MM179" s="127">
        <f t="shared" si="593"/>
        <v>3.3908593026706915E-2</v>
      </c>
      <c r="MN179" s="127">
        <f t="shared" si="593"/>
        <v>2.8818351570240736E-2</v>
      </c>
      <c r="MO179" s="127">
        <f t="shared" si="593"/>
        <v>2.5453352185538486E-2</v>
      </c>
      <c r="MP179" s="127">
        <f t="shared" si="593"/>
        <v>1.5814380566698601E-2</v>
      </c>
      <c r="MQ179" s="127">
        <f t="shared" si="593"/>
        <v>1.5873961352896974E-2</v>
      </c>
      <c r="MR179" s="127">
        <f t="shared" si="593"/>
        <v>2.4710670877269011E-2</v>
      </c>
      <c r="MS179" s="127">
        <f t="shared" si="593"/>
        <v>2.9583526324643356E-2</v>
      </c>
      <c r="MT179" s="127">
        <f t="shared" si="593"/>
        <v>4.023327457933059E-2</v>
      </c>
      <c r="MU179" s="127">
        <f t="shared" si="593"/>
        <v>3.3852582510491308E-2</v>
      </c>
      <c r="MV179" s="127">
        <f t="shared" si="593"/>
        <v>3.5987441033404052E-2</v>
      </c>
      <c r="MW179" s="127">
        <f t="shared" si="593"/>
        <v>3.5502382749939103E-2</v>
      </c>
      <c r="MX179" s="127">
        <f t="shared" si="593"/>
        <v>3.3495842209936295E-2</v>
      </c>
      <c r="MY179" s="127">
        <f t="shared" si="593"/>
        <v>3.2352873770331469E-2</v>
      </c>
      <c r="MZ179" s="127">
        <f t="shared" si="593"/>
        <v>2.0040011764645031E-2</v>
      </c>
      <c r="NA179" s="127">
        <f t="shared" si="593"/>
        <v>1.583198884122574E-2</v>
      </c>
      <c r="NB179" s="127">
        <f t="shared" si="593"/>
        <v>1.619270023800182E-2</v>
      </c>
      <c r="NC179" s="127">
        <f t="shared" si="593"/>
        <v>1.9320698737602955E-2</v>
      </c>
      <c r="ND179" s="127">
        <f t="shared" si="593"/>
        <v>2.3339501499410005E-2</v>
      </c>
      <c r="NE179" s="127">
        <f t="shared" si="593"/>
        <v>2.1431869282643307E-2</v>
      </c>
    </row>
    <row r="180" spans="1:369" s="38" customFormat="1">
      <c r="A180" s="24" t="s">
        <v>215</v>
      </c>
      <c r="B180" s="24">
        <f>B165</f>
        <v>5.6556832280905258</v>
      </c>
      <c r="C180" s="24">
        <f t="shared" si="585"/>
        <v>5.248268636585312</v>
      </c>
      <c r="D180" s="24">
        <f t="shared" si="585"/>
        <v>5.053435232936228</v>
      </c>
      <c r="E180" s="24">
        <f t="shared" si="585"/>
        <v>5.5510691251262445</v>
      </c>
      <c r="F180" s="24">
        <f t="shared" si="585"/>
        <v>4.8401276044578401</v>
      </c>
      <c r="G180" s="24">
        <f t="shared" si="585"/>
        <v>5.9567083622222388</v>
      </c>
      <c r="H180" s="24">
        <f t="shared" si="585"/>
        <v>5.4036452739884551</v>
      </c>
      <c r="I180" s="24">
        <f t="shared" si="585"/>
        <v>5.0972441601880405</v>
      </c>
      <c r="J180" s="24">
        <f t="shared" si="585"/>
        <v>4.7611979713998558</v>
      </c>
      <c r="K180" s="24">
        <f t="shared" si="585"/>
        <v>5.3552643867490746</v>
      </c>
      <c r="L180" s="24">
        <f t="shared" si="585"/>
        <v>5.257203850065217</v>
      </c>
      <c r="M180" s="24">
        <f t="shared" si="585"/>
        <v>5.4825779390181602</v>
      </c>
      <c r="N180" s="24">
        <f t="shared" si="585"/>
        <v>5.3987613968286539</v>
      </c>
      <c r="O180" s="24">
        <f t="shared" si="585"/>
        <v>5.0031057776664714</v>
      </c>
      <c r="P180" s="24">
        <f t="shared" si="585"/>
        <v>4.8286663542895178</v>
      </c>
      <c r="Q180" s="24">
        <f t="shared" si="585"/>
        <v>4.7825907418384972</v>
      </c>
      <c r="R180" s="24">
        <f t="shared" si="585"/>
        <v>5.2842946111049258</v>
      </c>
      <c r="S180" s="24">
        <f t="shared" si="585"/>
        <v>5.175333390274794</v>
      </c>
      <c r="T180" s="24">
        <f t="shared" si="585"/>
        <v>5.4500359005812049</v>
      </c>
      <c r="U180" s="24">
        <f t="shared" si="585"/>
        <v>6.0414496803769806</v>
      </c>
      <c r="V180" s="24">
        <f t="shared" si="585"/>
        <v>5.2599210446872835</v>
      </c>
      <c r="W180" s="24">
        <f t="shared" si="585"/>
        <v>5.0438342491971735</v>
      </c>
      <c r="X180" s="24">
        <f t="shared" si="585"/>
        <v>4.3027515399536673</v>
      </c>
      <c r="Y180" s="24">
        <f t="shared" si="585"/>
        <v>4.9793507708461942</v>
      </c>
      <c r="Z180" s="24">
        <f t="shared" si="585"/>
        <v>4.0522783562560472</v>
      </c>
      <c r="AA180" s="24">
        <f t="shared" si="585"/>
        <v>4.6750952027682953</v>
      </c>
      <c r="AB180" s="24">
        <f t="shared" si="585"/>
        <v>5.0533594391385579</v>
      </c>
      <c r="AC180" s="24">
        <f t="shared" si="585"/>
        <v>5.327041527896208</v>
      </c>
      <c r="AD180" s="24">
        <f t="shared" si="585"/>
        <v>3.8150324324938421</v>
      </c>
      <c r="AE180" s="24">
        <f t="shared" si="585"/>
        <v>4.441065297398465</v>
      </c>
      <c r="AF180" s="24">
        <f t="shared" si="585"/>
        <v>5.3473657849500666</v>
      </c>
      <c r="AG180" s="24">
        <f t="shared" si="585"/>
        <v>5.1390806680548922</v>
      </c>
      <c r="AH180" s="24">
        <f t="shared" si="585"/>
        <v>5.1285107451670511</v>
      </c>
      <c r="AI180" s="24">
        <f t="shared" si="585"/>
        <v>4.8679773037511831</v>
      </c>
      <c r="AJ180" s="24">
        <f t="shared" si="585"/>
        <v>5.7138932930116084</v>
      </c>
      <c r="AK180" s="24">
        <f t="shared" si="585"/>
        <v>5.7373091124980089</v>
      </c>
      <c r="AL180" s="24">
        <f t="shared" si="585"/>
        <v>5.2311125360454547</v>
      </c>
      <c r="AM180" s="24">
        <f t="shared" si="585"/>
        <v>5.3011759376682823</v>
      </c>
      <c r="AN180" s="24">
        <f t="shared" si="585"/>
        <v>4.9508655800635575</v>
      </c>
      <c r="AO180" s="24">
        <f t="shared" si="585"/>
        <v>5.1950737432939063</v>
      </c>
      <c r="AP180" s="24">
        <f t="shared" si="585"/>
        <v>5.1289330303812504</v>
      </c>
      <c r="AQ180" s="24">
        <f t="shared" si="585"/>
        <v>5.5307613512588656</v>
      </c>
      <c r="AR180" s="24">
        <f t="shared" si="585"/>
        <v>5.3936645956711926</v>
      </c>
      <c r="AS180" s="24">
        <f t="shared" si="585"/>
        <v>5.626629197464327</v>
      </c>
      <c r="AT180" s="24">
        <f t="shared" si="585"/>
        <v>5.5862115748901893</v>
      </c>
      <c r="AU180" s="24">
        <f t="shared" si="585"/>
        <v>5.363529608282418</v>
      </c>
      <c r="AV180" s="24">
        <f t="shared" si="585"/>
        <v>5.2581439033413515</v>
      </c>
      <c r="AW180" s="24">
        <f t="shared" si="585"/>
        <v>4.1258464967762034</v>
      </c>
      <c r="AX180" s="83">
        <f>AX165</f>
        <v>5.9414227443503274</v>
      </c>
      <c r="AY180" s="83">
        <f t="shared" si="586"/>
        <v>5.7778228964060165</v>
      </c>
      <c r="AZ180" s="83">
        <f t="shared" si="586"/>
        <v>5.8151102208293572</v>
      </c>
      <c r="BA180" s="83">
        <f t="shared" si="586"/>
        <v>5.8118558734676569</v>
      </c>
      <c r="BB180" s="83">
        <f t="shared" si="586"/>
        <v>5.8579705625154066</v>
      </c>
      <c r="BC180" s="83">
        <f t="shared" si="586"/>
        <v>5.8912106815632832</v>
      </c>
      <c r="BD180" s="83">
        <f t="shared" si="586"/>
        <v>5.6006390368618719</v>
      </c>
      <c r="BE180" s="83">
        <f t="shared" si="586"/>
        <v>5.6098907541769316</v>
      </c>
      <c r="BF180" s="83">
        <f t="shared" si="586"/>
        <v>5.5722803968867449</v>
      </c>
      <c r="BG180" s="83">
        <f t="shared" si="586"/>
        <v>6.0222200942514297</v>
      </c>
      <c r="BH180" s="83">
        <f t="shared" si="586"/>
        <v>5.9538737775040653</v>
      </c>
      <c r="BI180" s="83">
        <f t="shared" si="586"/>
        <v>5.5462066097539697</v>
      </c>
      <c r="BJ180" s="83">
        <f t="shared" si="586"/>
        <v>6.0059239584994044</v>
      </c>
      <c r="BK180" s="83">
        <f t="shared" si="586"/>
        <v>5.1118531372765661</v>
      </c>
      <c r="BL180" s="83">
        <f t="shared" si="586"/>
        <v>5.56017839973177</v>
      </c>
      <c r="BM180" s="83">
        <f t="shared" si="586"/>
        <v>5.176812588737091</v>
      </c>
      <c r="BN180" s="83">
        <f t="shared" si="586"/>
        <v>4.5468530633618958</v>
      </c>
      <c r="BO180" s="83">
        <f t="shared" si="586"/>
        <v>4.8775261184745418</v>
      </c>
      <c r="BP180" s="83">
        <f t="shared" si="586"/>
        <v>4.1564470254900705</v>
      </c>
      <c r="BQ180" s="83">
        <f t="shared" si="586"/>
        <v>4.2345917361312697</v>
      </c>
      <c r="BR180" s="83">
        <f t="shared" si="586"/>
        <v>3.6218623383347222</v>
      </c>
      <c r="BS180" s="83">
        <f t="shared" si="586"/>
        <v>4.5755290447045329</v>
      </c>
      <c r="BT180" s="83">
        <f t="shared" si="586"/>
        <v>4.8346754707608826</v>
      </c>
      <c r="BU180" s="83">
        <f t="shared" si="586"/>
        <v>4.4443075872964997</v>
      </c>
      <c r="BV180" s="83">
        <f t="shared" si="586"/>
        <v>3.770804128623864</v>
      </c>
      <c r="BW180" s="83">
        <f t="shared" si="586"/>
        <v>4.5330406133766381</v>
      </c>
      <c r="BX180" s="83">
        <f t="shared" si="586"/>
        <v>5.7464716697300053</v>
      </c>
      <c r="BY180" s="83">
        <f t="shared" si="586"/>
        <v>5.8374557865000538</v>
      </c>
      <c r="BZ180" s="83">
        <f t="shared" si="586"/>
        <v>5.7543987756506247</v>
      </c>
      <c r="CA180" s="83">
        <f t="shared" si="586"/>
        <v>5.7789696277172915</v>
      </c>
      <c r="CB180" s="83">
        <f t="shared" si="586"/>
        <v>5.865342793309317</v>
      </c>
      <c r="CC180" s="83">
        <f t="shared" si="586"/>
        <v>5.3406078890478623</v>
      </c>
      <c r="CD180" s="83">
        <f t="shared" si="586"/>
        <v>5.7347425204677993</v>
      </c>
      <c r="CE180" s="83">
        <f t="shared" si="586"/>
        <v>5.7340442311648889</v>
      </c>
      <c r="CF180" s="83">
        <f t="shared" si="586"/>
        <v>5.777184289014766</v>
      </c>
      <c r="CG180" s="83">
        <f t="shared" si="586"/>
        <v>4.9168141227273718</v>
      </c>
      <c r="CH180" s="83">
        <f t="shared" si="586"/>
        <v>4.6659915166421486</v>
      </c>
      <c r="CI180" s="83">
        <f t="shared" si="586"/>
        <v>5.0547175580677726</v>
      </c>
      <c r="CJ180" s="83">
        <f t="shared" si="586"/>
        <v>5.2625297297169054</v>
      </c>
      <c r="CK180" s="83">
        <f t="shared" si="586"/>
        <v>5.11363890253946</v>
      </c>
      <c r="CL180" s="83">
        <f t="shared" si="586"/>
        <v>5.1313439195364152</v>
      </c>
      <c r="CM180" s="83">
        <f t="shared" si="586"/>
        <v>5.4549448768887485</v>
      </c>
      <c r="CN180" s="83">
        <f t="shared" si="586"/>
        <v>5.171874258346798</v>
      </c>
      <c r="CO180" s="83">
        <f t="shared" si="586"/>
        <v>5.0275699618930867</v>
      </c>
      <c r="CP180" s="83">
        <f t="shared" si="586"/>
        <v>5.0476643906344485</v>
      </c>
      <c r="CQ180" s="83">
        <f t="shared" si="586"/>
        <v>5.3503329500381263</v>
      </c>
      <c r="CR180" s="24">
        <f t="shared" si="586"/>
        <v>5.5001013146277149</v>
      </c>
      <c r="CS180" s="24">
        <f t="shared" si="586"/>
        <v>5.4365530075161868</v>
      </c>
      <c r="CT180" s="24">
        <f t="shared" si="586"/>
        <v>5.5775052148298601</v>
      </c>
      <c r="CU180" s="24">
        <f t="shared" si="586"/>
        <v>4.7383229047727067</v>
      </c>
      <c r="CV180" s="24">
        <f t="shared" si="586"/>
        <v>5.158113855708728</v>
      </c>
      <c r="CW180" s="24">
        <f t="shared" si="586"/>
        <v>5.435331785501166</v>
      </c>
      <c r="CX180" s="24">
        <f t="shared" si="586"/>
        <v>5.4151982463798856</v>
      </c>
      <c r="CY180" s="24">
        <f t="shared" si="586"/>
        <v>5.5465783149927885</v>
      </c>
      <c r="CZ180" s="24">
        <f t="shared" si="586"/>
        <v>5.4103985374361736</v>
      </c>
      <c r="DA180" s="24">
        <f t="shared" si="586"/>
        <v>5.61571000750381</v>
      </c>
      <c r="DB180" s="24">
        <f t="shared" si="586"/>
        <v>5.074811267971846</v>
      </c>
      <c r="DC180" s="26">
        <f>DC165</f>
        <v>4.0115308181019671</v>
      </c>
      <c r="DD180" s="26">
        <f t="shared" si="587"/>
        <v>2.635540911575077</v>
      </c>
      <c r="DE180" s="26">
        <f t="shared" si="587"/>
        <v>2.615631734115325</v>
      </c>
      <c r="DF180" s="26">
        <f t="shared" si="587"/>
        <v>3.8289226631994042</v>
      </c>
      <c r="DG180" s="26">
        <f t="shared" si="587"/>
        <v>3.8772692242805911</v>
      </c>
      <c r="DH180" s="26">
        <f t="shared" si="587"/>
        <v>3.6685325672062423</v>
      </c>
      <c r="DI180" s="26">
        <f t="shared" si="587"/>
        <v>3.5079898640659617</v>
      </c>
      <c r="DJ180" s="26">
        <f t="shared" si="587"/>
        <v>3.4033254061567932</v>
      </c>
      <c r="DK180" s="26">
        <f t="shared" si="587"/>
        <v>3.3852981744644239</v>
      </c>
      <c r="DL180" s="26">
        <f t="shared" si="587"/>
        <v>3.4050532127735931</v>
      </c>
      <c r="DM180" s="26">
        <f t="shared" si="587"/>
        <v>2.8924675728087919</v>
      </c>
      <c r="DN180" s="26">
        <f t="shared" si="587"/>
        <v>3.2238307432599504</v>
      </c>
      <c r="DO180" s="26">
        <f t="shared" si="587"/>
        <v>3.4089699939006501</v>
      </c>
      <c r="DP180" s="26">
        <f t="shared" si="587"/>
        <v>3.3681724326583775</v>
      </c>
      <c r="DQ180" s="26">
        <v>3.4970186430458905</v>
      </c>
      <c r="DR180" s="26">
        <v>3.6145016203580322</v>
      </c>
      <c r="DS180" s="26">
        <v>2.8065032029375216</v>
      </c>
      <c r="DT180" s="26">
        <v>3.5454926032656937</v>
      </c>
      <c r="DU180" s="26">
        <v>3.607425355239489</v>
      </c>
      <c r="DV180" s="26">
        <v>3.5443020512457655</v>
      </c>
      <c r="DW180" s="26">
        <f>DW165</f>
        <v>1.7268835558726279</v>
      </c>
      <c r="DX180" s="26">
        <f t="shared" si="588"/>
        <v>3.5284845473097688</v>
      </c>
      <c r="DY180" s="26">
        <f t="shared" si="588"/>
        <v>2.9298203535812686</v>
      </c>
      <c r="DZ180" s="26">
        <f t="shared" si="588"/>
        <v>3.4074903593690307</v>
      </c>
      <c r="EA180" s="26">
        <f t="shared" si="588"/>
        <v>1.6166281595495073</v>
      </c>
      <c r="EB180" s="26">
        <f t="shared" si="588"/>
        <v>2.3739596890432018</v>
      </c>
      <c r="EC180" s="26">
        <f t="shared" si="588"/>
        <v>1.36060900428311</v>
      </c>
      <c r="ED180" s="26">
        <f t="shared" si="588"/>
        <v>1.9347642169010941</v>
      </c>
      <c r="EE180" s="26">
        <f t="shared" si="588"/>
        <v>3.7390174283119113</v>
      </c>
      <c r="EF180" s="26">
        <f t="shared" si="588"/>
        <v>1.9378723566919047</v>
      </c>
      <c r="EG180" s="26">
        <f t="shared" si="588"/>
        <v>1.3821820515720615</v>
      </c>
      <c r="EH180" s="26">
        <f t="shared" si="588"/>
        <v>5.1506208261118713</v>
      </c>
      <c r="EI180" s="26">
        <f t="shared" si="588"/>
        <v>5.4184975196640313</v>
      </c>
      <c r="EJ180" s="26">
        <f t="shared" si="588"/>
        <v>4.6842946115259885</v>
      </c>
      <c r="EK180" s="26">
        <f t="shared" si="588"/>
        <v>4.9419007466708873</v>
      </c>
      <c r="EL180" s="26">
        <f t="shared" si="588"/>
        <v>4.4996773225283082</v>
      </c>
      <c r="EM180" s="26">
        <f t="shared" si="588"/>
        <v>3.646415039568415</v>
      </c>
      <c r="EN180" s="26">
        <f t="shared" si="588"/>
        <v>3.5808269288697034</v>
      </c>
      <c r="EO180" s="26">
        <f t="shared" si="588"/>
        <v>3.324355451194192</v>
      </c>
      <c r="EP180" s="26">
        <f t="shared" si="588"/>
        <v>3.1178469745062531</v>
      </c>
      <c r="EQ180" s="26">
        <f t="shared" si="588"/>
        <v>3.4810455709472352</v>
      </c>
      <c r="ER180" s="27">
        <v>6.1115987091653228</v>
      </c>
      <c r="ES180" s="27">
        <v>6.3429743589245353</v>
      </c>
      <c r="ET180" s="27">
        <v>6.5938329834714375</v>
      </c>
      <c r="EU180" s="27">
        <v>5.6753618883680543</v>
      </c>
      <c r="EV180" s="27">
        <v>6.0754070377756495</v>
      </c>
      <c r="EW180" s="27">
        <v>6.3748464165353704</v>
      </c>
      <c r="EX180" s="27">
        <v>5.8231126241995081</v>
      </c>
      <c r="EY180" s="27">
        <v>6.1585349926414477</v>
      </c>
      <c r="EZ180" s="27">
        <v>6.3919303671140852</v>
      </c>
      <c r="FA180" s="27">
        <v>6.4129883318103875</v>
      </c>
      <c r="FB180" s="27">
        <v>6.2333716744534753</v>
      </c>
      <c r="FC180" s="27">
        <v>6.4917568235414338</v>
      </c>
      <c r="FD180" s="27">
        <v>6.2059446509478109</v>
      </c>
      <c r="FE180" s="27">
        <v>5.9947552800381025</v>
      </c>
      <c r="FF180" s="27">
        <v>5.8176100275804545</v>
      </c>
      <c r="FG180" s="27">
        <v>5.5062422902467842</v>
      </c>
      <c r="FH180" s="27">
        <v>5.7697114520869475</v>
      </c>
      <c r="FI180" s="27">
        <v>5.9116656376556671</v>
      </c>
      <c r="FJ180" s="27">
        <v>5.8807476560352985</v>
      </c>
      <c r="FK180" s="27">
        <v>5.5968056101087349</v>
      </c>
      <c r="FL180" s="27">
        <v>6.291307339632727</v>
      </c>
      <c r="FM180" s="27">
        <v>6.3763923293851912</v>
      </c>
      <c r="FN180" s="27">
        <v>6.0418477777093056</v>
      </c>
      <c r="FO180" s="27">
        <v>6.0906554977100598</v>
      </c>
      <c r="FP180" s="27">
        <v>6.251001553838119</v>
      </c>
      <c r="FQ180" s="27">
        <v>6.1047099752806435</v>
      </c>
      <c r="FR180" s="27">
        <v>6.1743649002401186</v>
      </c>
      <c r="FS180" s="27">
        <v>5.8713212552005603</v>
      </c>
      <c r="FT180" s="27">
        <v>6.1095595906056737</v>
      </c>
      <c r="FU180" s="27">
        <v>5.716266018018481</v>
      </c>
      <c r="FV180" s="27">
        <f>FV165</f>
        <v>6.0949173680075877</v>
      </c>
      <c r="FW180" s="27">
        <f t="shared" si="589"/>
        <v>6.1459229791583159</v>
      </c>
      <c r="FX180" s="27">
        <f t="shared" si="589"/>
        <v>6.0497632720429806</v>
      </c>
      <c r="FY180" s="27">
        <f t="shared" si="589"/>
        <v>5.6870083714900606</v>
      </c>
      <c r="FZ180" s="27">
        <f t="shared" si="589"/>
        <v>5.8761584771408621</v>
      </c>
      <c r="GA180" s="27">
        <f t="shared" si="589"/>
        <v>5.5729114316628401</v>
      </c>
      <c r="GB180" s="27">
        <f t="shared" si="589"/>
        <v>5.3797730601031359</v>
      </c>
      <c r="GC180" s="27">
        <f t="shared" si="589"/>
        <v>6.0539636276875468</v>
      </c>
      <c r="GD180" s="27">
        <f t="shared" si="589"/>
        <v>6.0281045019876256</v>
      </c>
      <c r="GE180" s="27">
        <f t="shared" si="589"/>
        <v>6.1068353076634088</v>
      </c>
      <c r="GF180" s="27">
        <f t="shared" si="589"/>
        <v>6.0528682375884966</v>
      </c>
      <c r="GG180" s="27">
        <f t="shared" si="589"/>
        <v>5.9609416980559136</v>
      </c>
      <c r="GH180" s="27">
        <f t="shared" si="589"/>
        <v>6.1198236119732288</v>
      </c>
      <c r="GI180" s="27">
        <f t="shared" si="589"/>
        <v>5.9949255072504632</v>
      </c>
      <c r="GJ180" s="27">
        <f t="shared" si="589"/>
        <v>5.5849580084391359</v>
      </c>
      <c r="GK180" s="27">
        <f t="shared" si="589"/>
        <v>5.246210441544144</v>
      </c>
      <c r="GL180" s="27">
        <f t="shared" si="589"/>
        <v>5.595099149401876</v>
      </c>
      <c r="GM180" s="27">
        <f t="shared" si="589"/>
        <v>5.3013007622240664</v>
      </c>
      <c r="GN180" s="27">
        <f t="shared" si="589"/>
        <v>6.0447715047753281</v>
      </c>
      <c r="GO180" s="27">
        <f t="shared" si="589"/>
        <v>5.5975709911950098</v>
      </c>
      <c r="GP180" s="27">
        <f t="shared" si="589"/>
        <v>5.5995029022544873</v>
      </c>
      <c r="GQ180" s="27">
        <f t="shared" si="589"/>
        <v>5.5324269128181873</v>
      </c>
      <c r="GR180" s="27">
        <f t="shared" si="589"/>
        <v>5.7025945675313956</v>
      </c>
      <c r="GS180" s="27">
        <f t="shared" si="589"/>
        <v>5.5927697971301695</v>
      </c>
      <c r="GT180" s="27">
        <f t="shared" si="589"/>
        <v>5.9781294499814059</v>
      </c>
      <c r="GU180" s="27">
        <f t="shared" si="589"/>
        <v>6.0200348751186219</v>
      </c>
      <c r="GV180" s="27">
        <f t="shared" si="589"/>
        <v>4.4350318457827438</v>
      </c>
      <c r="GW180" s="27">
        <f t="shared" si="589"/>
        <v>5.7168247793198326</v>
      </c>
      <c r="GX180" s="27">
        <f t="shared" si="589"/>
        <v>5.8110235734956692</v>
      </c>
      <c r="GY180" s="27">
        <f t="shared" si="589"/>
        <v>5.2446498822856551</v>
      </c>
      <c r="GZ180" s="27">
        <f>GZ165</f>
        <v>6.2876095504638325</v>
      </c>
      <c r="HA180" s="27">
        <f t="shared" si="590"/>
        <v>5.583460168453632</v>
      </c>
      <c r="HB180" s="27">
        <f t="shared" si="590"/>
        <v>5.7167441294354742</v>
      </c>
      <c r="HC180" s="27">
        <f t="shared" si="590"/>
        <v>6.2852255109811344</v>
      </c>
      <c r="HD180" s="27">
        <f t="shared" si="590"/>
        <v>6.3142394184997821</v>
      </c>
      <c r="HE180" s="27">
        <f t="shared" si="590"/>
        <v>6.4535399990465763</v>
      </c>
      <c r="HF180" s="27">
        <f t="shared" si="590"/>
        <v>6.705784669240427</v>
      </c>
      <c r="HG180" s="27">
        <f t="shared" si="590"/>
        <v>6.2699348039020562</v>
      </c>
      <c r="HH180" s="27">
        <f t="shared" si="590"/>
        <v>6.3153352302437682</v>
      </c>
      <c r="HI180" s="27">
        <f t="shared" si="590"/>
        <v>5.8713212552005603</v>
      </c>
      <c r="HJ180" s="27">
        <f t="shared" si="590"/>
        <v>6.1095595906056737</v>
      </c>
      <c r="HK180" s="27">
        <f t="shared" si="590"/>
        <v>6.3601769242489112</v>
      </c>
      <c r="HL180" s="27">
        <f t="shared" si="590"/>
        <v>6.3515289075552177</v>
      </c>
      <c r="HM180" s="27">
        <f t="shared" si="590"/>
        <v>5.4524766792886714</v>
      </c>
      <c r="HN180" s="27">
        <f t="shared" si="590"/>
        <v>6.2718120609825965</v>
      </c>
      <c r="HO180" s="27">
        <f t="shared" si="590"/>
        <v>6.2225671355879362</v>
      </c>
      <c r="HP180" s="27">
        <f t="shared" si="590"/>
        <v>6.2704694387119755</v>
      </c>
      <c r="HQ180" s="27">
        <f t="shared" si="590"/>
        <v>6.2674273414050257</v>
      </c>
      <c r="HR180" s="27">
        <f t="shared" si="590"/>
        <v>6.0791950521380196</v>
      </c>
      <c r="HS180" s="27">
        <f t="shared" si="590"/>
        <v>6.0568749523312828</v>
      </c>
      <c r="HT180" s="27">
        <f t="shared" si="590"/>
        <v>6.4203580251979551</v>
      </c>
      <c r="HU180" s="27">
        <f t="shared" si="590"/>
        <v>6.4240297933717896</v>
      </c>
      <c r="HV180" s="27">
        <f t="shared" si="590"/>
        <v>5.6851246924384577</v>
      </c>
      <c r="HW180" s="27">
        <f t="shared" si="590"/>
        <v>5.3419751589369753</v>
      </c>
      <c r="HX180" s="27">
        <f t="shared" si="590"/>
        <v>6.375214967768227</v>
      </c>
      <c r="HY180" s="27">
        <f t="shared" si="590"/>
        <v>6.4510971740749463</v>
      </c>
      <c r="HZ180" s="27">
        <f t="shared" si="590"/>
        <v>6.1743649002401186</v>
      </c>
      <c r="IA180" s="27">
        <f t="shared" si="590"/>
        <v>6.4648434525433229</v>
      </c>
      <c r="IB180" s="27">
        <f t="shared" si="590"/>
        <v>6.4764604887131902</v>
      </c>
      <c r="IC180" s="27">
        <f t="shared" si="590"/>
        <v>6.2184240821085668</v>
      </c>
      <c r="ID180" s="27">
        <f t="shared" si="590"/>
        <v>6.251001553838119</v>
      </c>
      <c r="IE180" s="27">
        <f t="shared" si="590"/>
        <v>6.2418516075250441</v>
      </c>
      <c r="IF180" s="27">
        <f t="shared" si="590"/>
        <v>6.1265709520495246</v>
      </c>
      <c r="IG180" s="27">
        <f t="shared" si="590"/>
        <v>6.3902585075820699</v>
      </c>
      <c r="IH180" s="27">
        <f t="shared" si="590"/>
        <v>6.5345522141133854</v>
      </c>
      <c r="II180" s="27">
        <f t="shared" si="590"/>
        <v>6.1047099752806435</v>
      </c>
      <c r="IJ180" s="27">
        <f t="shared" si="590"/>
        <v>6.2168321586932072</v>
      </c>
      <c r="IK180" s="27">
        <f t="shared" si="590"/>
        <v>6.275011308357759</v>
      </c>
      <c r="IL180" s="27">
        <f t="shared" si="590"/>
        <v>6.232538976390595</v>
      </c>
      <c r="IM180" s="27">
        <f t="shared" si="590"/>
        <v>6.3029582197862855</v>
      </c>
      <c r="IN180" s="27">
        <f t="shared" si="590"/>
        <v>6.3177320072288037</v>
      </c>
      <c r="IO180" s="27">
        <f t="shared" si="590"/>
        <v>5.9426512897646946</v>
      </c>
      <c r="IP180" s="27">
        <f t="shared" si="590"/>
        <v>6.3979916256959326</v>
      </c>
      <c r="IQ180" s="27">
        <f t="shared" si="590"/>
        <v>6.2427042436094311</v>
      </c>
      <c r="IR180" s="27">
        <f t="shared" si="590"/>
        <v>6.2773061723383279</v>
      </c>
      <c r="IS180" s="27">
        <f t="shared" si="590"/>
        <v>6.4247289591340584</v>
      </c>
      <c r="IT180" s="27">
        <f>IT165</f>
        <v>6.2264278071987773</v>
      </c>
      <c r="IU180" s="27">
        <f t="shared" si="591"/>
        <v>6.0963437956044428</v>
      </c>
      <c r="IV180" s="27">
        <f t="shared" si="591"/>
        <v>6.0628118533329269</v>
      </c>
      <c r="IW180" s="27">
        <f t="shared" si="591"/>
        <v>5.6998592628104685</v>
      </c>
      <c r="IX180" s="27">
        <f t="shared" si="591"/>
        <v>6.0412599748219646</v>
      </c>
      <c r="IY180" s="27">
        <f t="shared" si="591"/>
        <v>6.4293674933912861</v>
      </c>
      <c r="IZ180" s="27">
        <f t="shared" si="591"/>
        <v>6.5898763780597367</v>
      </c>
      <c r="JA180" s="27">
        <f t="shared" si="591"/>
        <v>6.5604128971506981</v>
      </c>
      <c r="JB180" s="27">
        <f t="shared" si="591"/>
        <v>6.3608619645192519</v>
      </c>
      <c r="JC180" s="27">
        <f t="shared" si="591"/>
        <v>6.4417899078572107</v>
      </c>
      <c r="JD180" s="27">
        <f t="shared" si="591"/>
        <v>6.5518270244184018</v>
      </c>
      <c r="JE180" s="27">
        <f t="shared" si="591"/>
        <v>6.640403736179052</v>
      </c>
      <c r="JF180" s="27">
        <f t="shared" si="591"/>
        <v>6.677733939624547</v>
      </c>
      <c r="JG180" s="27">
        <f t="shared" si="591"/>
        <v>5.916692568112885</v>
      </c>
      <c r="JH180" s="27">
        <f t="shared" si="591"/>
        <v>6.5210046848911727</v>
      </c>
      <c r="JI180" s="27">
        <f t="shared" si="591"/>
        <v>6.4305346204331189</v>
      </c>
      <c r="JJ180" s="27">
        <f t="shared" si="591"/>
        <v>6.4810911500423991</v>
      </c>
      <c r="JK180" s="27">
        <f>JK165</f>
        <v>6.5789232327297462</v>
      </c>
      <c r="JL180" s="27">
        <f t="shared" si="592"/>
        <v>6.410964002867388</v>
      </c>
      <c r="JM180" s="27">
        <f t="shared" si="592"/>
        <v>6.5077772345400318</v>
      </c>
      <c r="JN180" s="27">
        <f t="shared" si="592"/>
        <v>6.6598791357961833</v>
      </c>
      <c r="JO180" s="27">
        <f t="shared" si="592"/>
        <v>6.3092549107327036</v>
      </c>
      <c r="JP180" s="27">
        <f t="shared" si="592"/>
        <v>6.4917762211079486</v>
      </c>
      <c r="JQ180" s="27">
        <f t="shared" si="592"/>
        <v>6.3417681732500837</v>
      </c>
      <c r="JR180" s="27">
        <f t="shared" si="592"/>
        <v>6.2779700150447546</v>
      </c>
      <c r="JS180" s="27">
        <f t="shared" si="592"/>
        <v>6.0605175346652471</v>
      </c>
      <c r="JT180" s="27">
        <f t="shared" si="592"/>
        <v>6.3629431273752859</v>
      </c>
      <c r="JU180" s="27">
        <f t="shared" si="592"/>
        <v>6.6338529799268633</v>
      </c>
      <c r="JV180" s="27">
        <f t="shared" si="592"/>
        <v>6.3083933518444386</v>
      </c>
      <c r="JW180" s="27">
        <f t="shared" si="592"/>
        <v>6.470804878286911</v>
      </c>
      <c r="JX180" s="27">
        <f t="shared" si="592"/>
        <v>6.021033995427814</v>
      </c>
      <c r="JY180" s="27">
        <f t="shared" si="592"/>
        <v>6.4076460613794142</v>
      </c>
      <c r="JZ180" s="27">
        <f t="shared" si="592"/>
        <v>6.344550014773616</v>
      </c>
      <c r="KA180" s="27">
        <f t="shared" si="592"/>
        <v>6.1813214528474543</v>
      </c>
      <c r="KB180" s="27">
        <f t="shared" si="592"/>
        <v>6.27870171793717</v>
      </c>
      <c r="KC180" s="27">
        <f t="shared" si="592"/>
        <v>6.4964840674500595</v>
      </c>
      <c r="KD180" s="27">
        <f t="shared" si="592"/>
        <v>6.1462384639713115</v>
      </c>
      <c r="KE180" s="27">
        <f t="shared" si="592"/>
        <v>6.3863958721144334</v>
      </c>
      <c r="KF180" s="27">
        <f t="shared" si="592"/>
        <v>6.0530301420165626</v>
      </c>
      <c r="KG180" s="27">
        <f t="shared" si="592"/>
        <v>6.3297507398393016</v>
      </c>
      <c r="KH180" s="27">
        <f t="shared" si="592"/>
        <v>5.8612637696024112</v>
      </c>
      <c r="KI180" s="27">
        <f t="shared" si="592"/>
        <v>5.9912208328793115</v>
      </c>
      <c r="KJ180" s="27">
        <f t="shared" si="592"/>
        <v>6.1616530990225984</v>
      </c>
      <c r="KK180" s="27">
        <f t="shared" si="592"/>
        <v>6.2526805989788965</v>
      </c>
      <c r="KL180" s="27">
        <f t="shared" si="592"/>
        <v>6.3088530930165181</v>
      </c>
      <c r="KM180" s="238">
        <f t="shared" si="592"/>
        <v>6.2415811272908472</v>
      </c>
      <c r="KN180" s="238">
        <f t="shared" si="592"/>
        <v>6.2661039340842972</v>
      </c>
      <c r="KO180" s="239">
        <f t="shared" si="592"/>
        <v>3.9204247492264508</v>
      </c>
      <c r="KP180" s="239">
        <f t="shared" si="592"/>
        <v>5.702700326220123</v>
      </c>
      <c r="KQ180" s="239">
        <f t="shared" si="592"/>
        <v>5.6491497208146875</v>
      </c>
      <c r="KR180" s="239">
        <f t="shared" si="592"/>
        <v>5.6273296451684205</v>
      </c>
      <c r="KS180" s="239">
        <f t="shared" si="592"/>
        <v>5.8176856033447901</v>
      </c>
      <c r="KT180" s="239">
        <f t="shared" si="592"/>
        <v>5.9202288240814251</v>
      </c>
      <c r="KU180" s="239">
        <f t="shared" si="592"/>
        <v>5.0330412712674164</v>
      </c>
      <c r="KV180" s="239">
        <f t="shared" si="592"/>
        <v>5.3933040999530411</v>
      </c>
      <c r="KW180" s="239">
        <f t="shared" si="592"/>
        <v>4.7268688974860433</v>
      </c>
      <c r="KX180" s="239">
        <f t="shared" si="592"/>
        <v>4.4629983380386005</v>
      </c>
      <c r="KY180" s="239">
        <f t="shared" si="592"/>
        <v>4.5404272403406338</v>
      </c>
      <c r="KZ180" s="239">
        <f t="shared" si="592"/>
        <v>4.4403867714515517</v>
      </c>
      <c r="LA180" s="239">
        <f t="shared" si="592"/>
        <v>4.5828997809110934</v>
      </c>
      <c r="LB180" s="239">
        <f t="shared" si="592"/>
        <v>4.9003295999957031</v>
      </c>
      <c r="LC180" s="239">
        <f t="shared" si="592"/>
        <v>5.0689019463218816</v>
      </c>
      <c r="LD180" s="239">
        <f t="shared" si="592"/>
        <v>5.0529261969699535</v>
      </c>
      <c r="LE180" s="239">
        <f t="shared" si="592"/>
        <v>5.3041517948597665</v>
      </c>
      <c r="LF180" s="239">
        <f t="shared" si="592"/>
        <v>5.2113312348477647</v>
      </c>
      <c r="LG180" s="239">
        <f t="shared" si="592"/>
        <v>6.0381888001946411</v>
      </c>
      <c r="LH180" s="239">
        <f t="shared" si="592"/>
        <v>6.0722016929762628</v>
      </c>
      <c r="LI180" s="239">
        <f t="shared" si="592"/>
        <v>5.4228890494076722</v>
      </c>
      <c r="LJ180" s="239">
        <f t="shared" si="592"/>
        <v>4.6976409850493219</v>
      </c>
      <c r="LK180" s="239">
        <f t="shared" si="592"/>
        <v>5.078444984049403</v>
      </c>
      <c r="LL180" s="239">
        <f t="shared" si="592"/>
        <v>5.349058940762089</v>
      </c>
      <c r="LM180" s="240">
        <f t="shared" si="592"/>
        <v>5.8844512803259068</v>
      </c>
      <c r="LN180" s="240">
        <f t="shared" si="592"/>
        <v>5.7673735710239713</v>
      </c>
      <c r="LO180" s="240">
        <f t="shared" si="592"/>
        <v>6.105022421923767</v>
      </c>
      <c r="LP180" s="240">
        <f t="shared" si="592"/>
        <v>6.2023526720778701</v>
      </c>
      <c r="LQ180" s="240">
        <f t="shared" si="592"/>
        <v>5.5587668062569682</v>
      </c>
      <c r="LR180" s="240">
        <f t="shared" si="592"/>
        <v>5.4694750856753585</v>
      </c>
      <c r="LS180" s="240">
        <f t="shared" si="592"/>
        <v>6.2207080605077145</v>
      </c>
      <c r="LT180" s="127">
        <f>LT165</f>
        <v>6.0299904091362873</v>
      </c>
      <c r="LU180" s="127">
        <f t="shared" si="593"/>
        <v>6.2406556511009397</v>
      </c>
      <c r="LV180" s="127">
        <f t="shared" si="593"/>
        <v>6.0752707042622189</v>
      </c>
      <c r="LW180" s="127">
        <f t="shared" si="593"/>
        <v>6.1650091534253777</v>
      </c>
      <c r="LX180" s="127">
        <f t="shared" si="593"/>
        <v>6.0784677615304528</v>
      </c>
      <c r="LY180" s="127">
        <f t="shared" si="593"/>
        <v>6.0989497535876769</v>
      </c>
      <c r="LZ180" s="127">
        <f t="shared" si="593"/>
        <v>5.800469975889448</v>
      </c>
      <c r="MA180" s="127">
        <f t="shared" si="593"/>
        <v>5.798531855812608</v>
      </c>
      <c r="MB180" s="127">
        <f t="shared" si="593"/>
        <v>6.0810470176943081</v>
      </c>
      <c r="MC180" s="127">
        <f t="shared" si="593"/>
        <v>6.1786193435478651</v>
      </c>
      <c r="MD180" s="127">
        <f t="shared" si="593"/>
        <v>6.3238987525234958</v>
      </c>
      <c r="ME180" s="127">
        <f t="shared" si="593"/>
        <v>6.1835725199594567</v>
      </c>
      <c r="MF180" s="127">
        <f t="shared" si="593"/>
        <v>6.2720003782213141</v>
      </c>
      <c r="MG180" s="127">
        <f t="shared" si="593"/>
        <v>6.2519456286166353</v>
      </c>
      <c r="MH180" s="127">
        <f t="shared" si="593"/>
        <v>6.0897238550242578</v>
      </c>
      <c r="MI180" s="127">
        <f t="shared" si="593"/>
        <v>5.7502549382088057</v>
      </c>
      <c r="MJ180" s="127">
        <f t="shared" si="593"/>
        <v>5.9149457661361629</v>
      </c>
      <c r="MK180" s="127">
        <f t="shared" si="593"/>
        <v>5.9164457553510346</v>
      </c>
      <c r="ML180" s="127">
        <f t="shared" si="593"/>
        <v>4.9662912893134914</v>
      </c>
      <c r="MM180" s="127">
        <f t="shared" si="593"/>
        <v>4.9331385242840415</v>
      </c>
      <c r="MN180" s="127">
        <f t="shared" si="593"/>
        <v>5.9257672845444933</v>
      </c>
      <c r="MO180" s="127">
        <f t="shared" si="593"/>
        <v>5.8215118797457999</v>
      </c>
      <c r="MP180" s="127">
        <f t="shared" si="593"/>
        <v>5.7624698903754572</v>
      </c>
      <c r="MQ180" s="127">
        <f t="shared" si="593"/>
        <v>5.7034561051943138</v>
      </c>
      <c r="MR180" s="127">
        <f t="shared" si="593"/>
        <v>5.1796245231299896</v>
      </c>
      <c r="MS180" s="127">
        <f t="shared" si="593"/>
        <v>5.0791278543902445</v>
      </c>
      <c r="MT180" s="127">
        <f t="shared" si="593"/>
        <v>4.9682014188793664</v>
      </c>
      <c r="MU180" s="127">
        <f t="shared" si="593"/>
        <v>4.9249899220966658</v>
      </c>
      <c r="MV180" s="127">
        <f t="shared" si="593"/>
        <v>5.1241988439764254</v>
      </c>
      <c r="MW180" s="127">
        <f t="shared" si="593"/>
        <v>4.6940512429604073</v>
      </c>
      <c r="MX180" s="127">
        <f t="shared" si="593"/>
        <v>4.7794435467841625</v>
      </c>
      <c r="MY180" s="127">
        <f t="shared" si="593"/>
        <v>4.8764029550499695</v>
      </c>
      <c r="MZ180" s="127">
        <f t="shared" si="593"/>
        <v>5.0233576447828794</v>
      </c>
      <c r="NA180" s="127">
        <f t="shared" si="593"/>
        <v>5.7843688081741469</v>
      </c>
      <c r="NB180" s="127">
        <f t="shared" si="593"/>
        <v>5.805309384896872</v>
      </c>
      <c r="NC180" s="127">
        <f t="shared" si="593"/>
        <v>5.8837616312923275</v>
      </c>
      <c r="ND180" s="127">
        <f t="shared" si="593"/>
        <v>5.7170623469936546</v>
      </c>
      <c r="NE180" s="127">
        <f t="shared" si="593"/>
        <v>5.894761193047132</v>
      </c>
    </row>
    <row r="181" spans="1:369" s="38" customFormat="1">
      <c r="A181" s="24" t="s">
        <v>216</v>
      </c>
      <c r="B181" s="24">
        <f>B166</f>
        <v>6.5022709913359232E-3</v>
      </c>
      <c r="C181" s="24">
        <f t="shared" si="585"/>
        <v>2.4881843890754663E-3</v>
      </c>
      <c r="D181" s="24">
        <f t="shared" si="585"/>
        <v>1.7478762675819358E-3</v>
      </c>
      <c r="E181" s="24">
        <f t="shared" si="585"/>
        <v>1.0559438834782293E-3</v>
      </c>
      <c r="F181" s="24">
        <f t="shared" si="585"/>
        <v>2.9455180739516615E-3</v>
      </c>
      <c r="G181" s="24">
        <f t="shared" si="585"/>
        <v>2.702621196709944E-3</v>
      </c>
      <c r="H181" s="24">
        <f t="shared" si="585"/>
        <v>7.1748105203864702E-3</v>
      </c>
      <c r="I181" s="24">
        <f t="shared" si="585"/>
        <v>5.2269455189661133E-2</v>
      </c>
      <c r="J181" s="24">
        <f t="shared" si="585"/>
        <v>1.2001493942207474E-3</v>
      </c>
      <c r="K181" s="24">
        <f t="shared" si="585"/>
        <v>1.6278274687031194E-3</v>
      </c>
      <c r="L181" s="24">
        <f t="shared" si="585"/>
        <v>4.9680711891240514E-2</v>
      </c>
      <c r="M181" s="24">
        <f t="shared" si="585"/>
        <v>1.2708831845197452E-3</v>
      </c>
      <c r="N181" s="24">
        <f t="shared" si="585"/>
        <v>8.7724486923377264E-4</v>
      </c>
      <c r="O181" s="24">
        <f t="shared" si="585"/>
        <v>5.2656602568719449E-3</v>
      </c>
      <c r="P181" s="24">
        <f t="shared" si="585"/>
        <v>1.9007976399042811E-3</v>
      </c>
      <c r="Q181" s="24">
        <f t="shared" si="585"/>
        <v>4.8343636029407585E-3</v>
      </c>
      <c r="R181" s="24">
        <f t="shared" si="585"/>
        <v>1.6563756659160635E-3</v>
      </c>
      <c r="S181" s="24">
        <f t="shared" si="585"/>
        <v>3.2434524621492047E-3</v>
      </c>
      <c r="T181" s="24">
        <f t="shared" si="585"/>
        <v>2.1733980734279326E-3</v>
      </c>
      <c r="U181" s="24">
        <f t="shared" si="585"/>
        <v>8.6657666821647844E-4</v>
      </c>
      <c r="V181" s="24">
        <f t="shared" si="585"/>
        <v>7.421486463575676E-4</v>
      </c>
      <c r="W181" s="24">
        <f t="shared" si="585"/>
        <v>2.8761407326801506E-3</v>
      </c>
      <c r="X181" s="24">
        <f t="shared" si="585"/>
        <v>2.1395521165470614E-3</v>
      </c>
      <c r="Y181" s="24">
        <f t="shared" si="585"/>
        <v>8.3031806248741468E-4</v>
      </c>
      <c r="Z181" s="24">
        <f t="shared" si="585"/>
        <v>1.344739379778391E-3</v>
      </c>
      <c r="AA181" s="24">
        <f t="shared" si="585"/>
        <v>1.1246392030419224E-3</v>
      </c>
      <c r="AB181" s="24">
        <f t="shared" si="585"/>
        <v>0</v>
      </c>
      <c r="AC181" s="24">
        <f t="shared" si="585"/>
        <v>0</v>
      </c>
      <c r="AD181" s="24">
        <f t="shared" si="585"/>
        <v>0</v>
      </c>
      <c r="AE181" s="24">
        <f t="shared" si="585"/>
        <v>0</v>
      </c>
      <c r="AF181" s="24">
        <f t="shared" si="585"/>
        <v>0</v>
      </c>
      <c r="AG181" s="24">
        <f t="shared" si="585"/>
        <v>0</v>
      </c>
      <c r="AH181" s="24">
        <f t="shared" si="585"/>
        <v>0</v>
      </c>
      <c r="AI181" s="24">
        <f t="shared" si="585"/>
        <v>0</v>
      </c>
      <c r="AJ181" s="24">
        <f t="shared" si="585"/>
        <v>7.1235642585905129E-4</v>
      </c>
      <c r="AK181" s="24">
        <f t="shared" si="585"/>
        <v>5.7880968049098226E-4</v>
      </c>
      <c r="AL181" s="24">
        <f t="shared" si="585"/>
        <v>9.4802195308914608E-4</v>
      </c>
      <c r="AM181" s="24">
        <f t="shared" si="585"/>
        <v>4.1648513796494332E-3</v>
      </c>
      <c r="AN181" s="24">
        <f t="shared" si="585"/>
        <v>1.5301419690447321E-3</v>
      </c>
      <c r="AO181" s="24">
        <f t="shared" si="585"/>
        <v>9.171088708437072E-3</v>
      </c>
      <c r="AP181" s="24">
        <f t="shared" si="585"/>
        <v>1.930160216902231E-3</v>
      </c>
      <c r="AQ181" s="24">
        <f t="shared" si="585"/>
        <v>1.4850652972644924E-3</v>
      </c>
      <c r="AR181" s="24">
        <f t="shared" si="585"/>
        <v>2.184559477054708E-2</v>
      </c>
      <c r="AS181" s="24">
        <f t="shared" si="585"/>
        <v>1.343326473768816E-3</v>
      </c>
      <c r="AT181" s="24">
        <f t="shared" si="585"/>
        <v>4.4672124162547865E-2</v>
      </c>
      <c r="AU181" s="24">
        <f t="shared" si="585"/>
        <v>4.7553037616183978E-2</v>
      </c>
      <c r="AV181" s="24">
        <f t="shared" si="585"/>
        <v>1.299066319227834E-3</v>
      </c>
      <c r="AW181" s="24">
        <f t="shared" si="585"/>
        <v>0</v>
      </c>
      <c r="AX181" s="83">
        <f>AX166</f>
        <v>0</v>
      </c>
      <c r="AY181" s="83">
        <f t="shared" si="586"/>
        <v>0</v>
      </c>
      <c r="AZ181" s="83">
        <f t="shared" si="586"/>
        <v>0</v>
      </c>
      <c r="BA181" s="83">
        <f t="shared" si="586"/>
        <v>0</v>
      </c>
      <c r="BB181" s="83">
        <f t="shared" si="586"/>
        <v>0</v>
      </c>
      <c r="BC181" s="83">
        <f t="shared" si="586"/>
        <v>0</v>
      </c>
      <c r="BD181" s="83">
        <f t="shared" si="586"/>
        <v>0</v>
      </c>
      <c r="BE181" s="83">
        <f t="shared" si="586"/>
        <v>0</v>
      </c>
      <c r="BF181" s="83">
        <f t="shared" si="586"/>
        <v>0</v>
      </c>
      <c r="BG181" s="83">
        <f t="shared" si="586"/>
        <v>0</v>
      </c>
      <c r="BH181" s="83">
        <f t="shared" si="586"/>
        <v>0</v>
      </c>
      <c r="BI181" s="83">
        <f t="shared" si="586"/>
        <v>0</v>
      </c>
      <c r="BJ181" s="83">
        <f t="shared" si="586"/>
        <v>2.3858234537362916E-3</v>
      </c>
      <c r="BK181" s="83">
        <f t="shared" si="586"/>
        <v>0</v>
      </c>
      <c r="BL181" s="83">
        <f t="shared" si="586"/>
        <v>0</v>
      </c>
      <c r="BM181" s="83">
        <f t="shared" si="586"/>
        <v>2.4636700093303883E-3</v>
      </c>
      <c r="BN181" s="83">
        <f t="shared" si="586"/>
        <v>0</v>
      </c>
      <c r="BO181" s="83">
        <f t="shared" si="586"/>
        <v>0</v>
      </c>
      <c r="BP181" s="83">
        <f t="shared" si="586"/>
        <v>2.831175759869953E-3</v>
      </c>
      <c r="BQ181" s="83">
        <f t="shared" si="586"/>
        <v>0</v>
      </c>
      <c r="BR181" s="83">
        <f t="shared" si="586"/>
        <v>0</v>
      </c>
      <c r="BS181" s="83">
        <f t="shared" si="586"/>
        <v>2.7983400689227042E-3</v>
      </c>
      <c r="BT181" s="83">
        <f t="shared" si="586"/>
        <v>5.6172617899958015E-3</v>
      </c>
      <c r="BU181" s="83">
        <f t="shared" si="586"/>
        <v>0</v>
      </c>
      <c r="BV181" s="83">
        <f t="shared" si="586"/>
        <v>0</v>
      </c>
      <c r="BW181" s="83">
        <f t="shared" si="586"/>
        <v>1.4413790722409715E-2</v>
      </c>
      <c r="BX181" s="83">
        <f t="shared" si="586"/>
        <v>0</v>
      </c>
      <c r="BY181" s="83">
        <f t="shared" si="586"/>
        <v>2.7204219583006326E-3</v>
      </c>
      <c r="BZ181" s="83">
        <f t="shared" si="586"/>
        <v>2.7494711043816603E-3</v>
      </c>
      <c r="CA181" s="83">
        <f t="shared" si="586"/>
        <v>8.2180637629317294E-3</v>
      </c>
      <c r="CB181" s="83">
        <f t="shared" si="586"/>
        <v>2.7316466081041234E-3</v>
      </c>
      <c r="CC181" s="83">
        <f t="shared" si="586"/>
        <v>2.7630292876964415E-3</v>
      </c>
      <c r="CD181" s="83">
        <f t="shared" si="586"/>
        <v>2.6952774600105555E-3</v>
      </c>
      <c r="CE181" s="83">
        <f t="shared" si="586"/>
        <v>0</v>
      </c>
      <c r="CF181" s="83">
        <f t="shared" si="586"/>
        <v>0</v>
      </c>
      <c r="CG181" s="83">
        <f t="shared" si="586"/>
        <v>0</v>
      </c>
      <c r="CH181" s="83">
        <f t="shared" si="586"/>
        <v>0</v>
      </c>
      <c r="CI181" s="83">
        <f t="shared" si="586"/>
        <v>0</v>
      </c>
      <c r="CJ181" s="83">
        <f t="shared" si="586"/>
        <v>0</v>
      </c>
      <c r="CK181" s="83">
        <f t="shared" si="586"/>
        <v>0</v>
      </c>
      <c r="CL181" s="83">
        <f t="shared" si="586"/>
        <v>0</v>
      </c>
      <c r="CM181" s="83">
        <f t="shared" si="586"/>
        <v>0</v>
      </c>
      <c r="CN181" s="83">
        <f t="shared" si="586"/>
        <v>0</v>
      </c>
      <c r="CO181" s="83">
        <f t="shared" si="586"/>
        <v>0</v>
      </c>
      <c r="CP181" s="83">
        <f t="shared" si="586"/>
        <v>0</v>
      </c>
      <c r="CQ181" s="83">
        <f t="shared" si="586"/>
        <v>0</v>
      </c>
      <c r="CR181" s="24">
        <f t="shared" si="586"/>
        <v>0</v>
      </c>
      <c r="CS181" s="24">
        <f t="shared" si="586"/>
        <v>0</v>
      </c>
      <c r="CT181" s="24">
        <f t="shared" si="586"/>
        <v>0</v>
      </c>
      <c r="CU181" s="24">
        <f t="shared" si="586"/>
        <v>0</v>
      </c>
      <c r="CV181" s="24">
        <f t="shared" si="586"/>
        <v>0</v>
      </c>
      <c r="CW181" s="24">
        <f t="shared" si="586"/>
        <v>0</v>
      </c>
      <c r="CX181" s="24">
        <f t="shared" si="586"/>
        <v>0</v>
      </c>
      <c r="CY181" s="24">
        <f t="shared" si="586"/>
        <v>0</v>
      </c>
      <c r="CZ181" s="24">
        <f t="shared" si="586"/>
        <v>0</v>
      </c>
      <c r="DA181" s="24">
        <f t="shared" si="586"/>
        <v>0</v>
      </c>
      <c r="DB181" s="24">
        <f t="shared" si="586"/>
        <v>0</v>
      </c>
      <c r="DC181" s="26">
        <f>DC166</f>
        <v>2.1625114112946925E-3</v>
      </c>
      <c r="DD181" s="26">
        <f t="shared" si="587"/>
        <v>5.8346724423981493E-3</v>
      </c>
      <c r="DE181" s="26">
        <f t="shared" si="587"/>
        <v>2.6664648314926702E-3</v>
      </c>
      <c r="DF181" s="26">
        <f t="shared" si="587"/>
        <v>4.8114811353460706E-3</v>
      </c>
      <c r="DG181" s="26">
        <f t="shared" si="587"/>
        <v>1.3512728580643112E-3</v>
      </c>
      <c r="DH181" s="26">
        <f t="shared" si="587"/>
        <v>4.6607160946760826E-3</v>
      </c>
      <c r="DI181" s="26">
        <f t="shared" si="587"/>
        <v>5.7723298785486857E-3</v>
      </c>
      <c r="DJ181" s="26">
        <f t="shared" si="587"/>
        <v>2.3826988570742566E-3</v>
      </c>
      <c r="DK181" s="26">
        <f t="shared" si="587"/>
        <v>2.2795032265832027E-3</v>
      </c>
      <c r="DL181" s="26">
        <f t="shared" si="587"/>
        <v>3.5226334749276214E-3</v>
      </c>
      <c r="DM181" s="26">
        <f t="shared" si="587"/>
        <v>3.5545995713326742E-3</v>
      </c>
      <c r="DN181" s="26">
        <f t="shared" si="587"/>
        <v>2.2593351895074157E-3</v>
      </c>
      <c r="DO181" s="26">
        <f t="shared" si="587"/>
        <v>1.5046375973215968E-3</v>
      </c>
      <c r="DP181" s="26">
        <f t="shared" si="587"/>
        <v>2.0109866109608138E-3</v>
      </c>
      <c r="DQ181" s="26">
        <v>0</v>
      </c>
      <c r="DR181" s="26">
        <v>0</v>
      </c>
      <c r="DS181" s="26">
        <v>0</v>
      </c>
      <c r="DT181" s="26">
        <v>0</v>
      </c>
      <c r="DU181" s="26">
        <v>0</v>
      </c>
      <c r="DV181" s="26">
        <v>0</v>
      </c>
      <c r="DW181" s="26">
        <f>DW166</f>
        <v>1.5736172006369776E-2</v>
      </c>
      <c r="DX181" s="26">
        <f t="shared" si="588"/>
        <v>9.6338499057524961E-4</v>
      </c>
      <c r="DY181" s="26">
        <f t="shared" si="588"/>
        <v>0</v>
      </c>
      <c r="DZ181" s="26">
        <f t="shared" si="588"/>
        <v>0</v>
      </c>
      <c r="EA181" s="26">
        <f t="shared" si="588"/>
        <v>0</v>
      </c>
      <c r="EB181" s="26">
        <f t="shared" si="588"/>
        <v>2.2075538690634199E-3</v>
      </c>
      <c r="EC181" s="26">
        <f t="shared" si="588"/>
        <v>2.820558256426433E-2</v>
      </c>
      <c r="ED181" s="26">
        <f t="shared" si="588"/>
        <v>1.8111153408212493E-3</v>
      </c>
      <c r="EE181" s="26">
        <f t="shared" si="588"/>
        <v>1.3752186102819022E-3</v>
      </c>
      <c r="EF181" s="26">
        <f t="shared" si="588"/>
        <v>1.8785228917787835E-3</v>
      </c>
      <c r="EG181" s="26">
        <f t="shared" si="588"/>
        <v>3.2958895398121188E-3</v>
      </c>
      <c r="EH181" s="26">
        <f t="shared" si="588"/>
        <v>5.5425984164102964E-4</v>
      </c>
      <c r="EI181" s="26">
        <f t="shared" si="588"/>
        <v>2.7435105591092565E-3</v>
      </c>
      <c r="EJ181" s="26">
        <f t="shared" si="588"/>
        <v>1.0824457382972712E-3</v>
      </c>
      <c r="EK181" s="26">
        <f t="shared" si="588"/>
        <v>6.8164490555115698E-4</v>
      </c>
      <c r="EL181" s="26">
        <f t="shared" si="588"/>
        <v>9.6408930892053987E-4</v>
      </c>
      <c r="EM181" s="26">
        <f t="shared" si="588"/>
        <v>5.8182785003275004E-3</v>
      </c>
      <c r="EN181" s="26">
        <f t="shared" si="588"/>
        <v>4.3557795738162104E-3</v>
      </c>
      <c r="EO181" s="26">
        <f t="shared" si="588"/>
        <v>5.8454599091222696E-3</v>
      </c>
      <c r="EP181" s="26">
        <f t="shared" si="588"/>
        <v>4.9154196065360426E-3</v>
      </c>
      <c r="EQ181" s="26">
        <f t="shared" si="588"/>
        <v>5.5593131581270832E-3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f>FV166</f>
        <v>0</v>
      </c>
      <c r="FW181" s="27">
        <f t="shared" si="589"/>
        <v>0</v>
      </c>
      <c r="FX181" s="27">
        <f t="shared" si="589"/>
        <v>0</v>
      </c>
      <c r="FY181" s="27">
        <f t="shared" si="589"/>
        <v>0</v>
      </c>
      <c r="FZ181" s="27">
        <f t="shared" si="589"/>
        <v>0</v>
      </c>
      <c r="GA181" s="27">
        <f t="shared" si="589"/>
        <v>0</v>
      </c>
      <c r="GB181" s="27">
        <f t="shared" si="589"/>
        <v>0</v>
      </c>
      <c r="GC181" s="27">
        <f t="shared" si="589"/>
        <v>0</v>
      </c>
      <c r="GD181" s="27">
        <f t="shared" si="589"/>
        <v>0</v>
      </c>
      <c r="GE181" s="27">
        <f t="shared" si="589"/>
        <v>0</v>
      </c>
      <c r="GF181" s="27">
        <f t="shared" si="589"/>
        <v>0</v>
      </c>
      <c r="GG181" s="27">
        <f t="shared" si="589"/>
        <v>0</v>
      </c>
      <c r="GH181" s="27">
        <f t="shared" si="589"/>
        <v>0</v>
      </c>
      <c r="GI181" s="27">
        <f t="shared" si="589"/>
        <v>0</v>
      </c>
      <c r="GJ181" s="27">
        <f t="shared" si="589"/>
        <v>0</v>
      </c>
      <c r="GK181" s="27">
        <f t="shared" si="589"/>
        <v>0</v>
      </c>
      <c r="GL181" s="27">
        <f t="shared" si="589"/>
        <v>0</v>
      </c>
      <c r="GM181" s="27">
        <f t="shared" si="589"/>
        <v>0</v>
      </c>
      <c r="GN181" s="27">
        <f t="shared" si="589"/>
        <v>0</v>
      </c>
      <c r="GO181" s="27">
        <f t="shared" si="589"/>
        <v>0</v>
      </c>
      <c r="GP181" s="27">
        <f t="shared" si="589"/>
        <v>0</v>
      </c>
      <c r="GQ181" s="27">
        <f t="shared" si="589"/>
        <v>0</v>
      </c>
      <c r="GR181" s="27">
        <f t="shared" si="589"/>
        <v>0</v>
      </c>
      <c r="GS181" s="27">
        <f t="shared" si="589"/>
        <v>0</v>
      </c>
      <c r="GT181" s="27">
        <f t="shared" si="589"/>
        <v>0</v>
      </c>
      <c r="GU181" s="27">
        <f t="shared" si="589"/>
        <v>0</v>
      </c>
      <c r="GV181" s="27">
        <f t="shared" si="589"/>
        <v>0</v>
      </c>
      <c r="GW181" s="27">
        <f t="shared" si="589"/>
        <v>0</v>
      </c>
      <c r="GX181" s="27">
        <f t="shared" si="589"/>
        <v>0</v>
      </c>
      <c r="GY181" s="27">
        <f t="shared" si="589"/>
        <v>0</v>
      </c>
      <c r="GZ181" s="27">
        <f>GZ166</f>
        <v>0</v>
      </c>
      <c r="HA181" s="27">
        <f t="shared" si="590"/>
        <v>0</v>
      </c>
      <c r="HB181" s="27">
        <f t="shared" si="590"/>
        <v>0</v>
      </c>
      <c r="HC181" s="27">
        <f t="shared" si="590"/>
        <v>0</v>
      </c>
      <c r="HD181" s="27">
        <f t="shared" si="590"/>
        <v>0</v>
      </c>
      <c r="HE181" s="27">
        <f t="shared" si="590"/>
        <v>0</v>
      </c>
      <c r="HF181" s="27">
        <f t="shared" si="590"/>
        <v>0</v>
      </c>
      <c r="HG181" s="27">
        <f t="shared" si="590"/>
        <v>0</v>
      </c>
      <c r="HH181" s="27">
        <f t="shared" si="590"/>
        <v>0</v>
      </c>
      <c r="HI181" s="27">
        <f t="shared" si="590"/>
        <v>0</v>
      </c>
      <c r="HJ181" s="27">
        <f t="shared" si="590"/>
        <v>0</v>
      </c>
      <c r="HK181" s="27">
        <f t="shared" si="590"/>
        <v>0</v>
      </c>
      <c r="HL181" s="27">
        <f t="shared" si="590"/>
        <v>0</v>
      </c>
      <c r="HM181" s="27">
        <f t="shared" si="590"/>
        <v>0</v>
      </c>
      <c r="HN181" s="27">
        <f t="shared" si="590"/>
        <v>0</v>
      </c>
      <c r="HO181" s="27">
        <f t="shared" si="590"/>
        <v>0</v>
      </c>
      <c r="HP181" s="27">
        <f t="shared" si="590"/>
        <v>0</v>
      </c>
      <c r="HQ181" s="27">
        <f t="shared" si="590"/>
        <v>0</v>
      </c>
      <c r="HR181" s="27">
        <f t="shared" si="590"/>
        <v>0</v>
      </c>
      <c r="HS181" s="27">
        <f t="shared" si="590"/>
        <v>0</v>
      </c>
      <c r="HT181" s="27">
        <f t="shared" si="590"/>
        <v>0</v>
      </c>
      <c r="HU181" s="27">
        <f t="shared" si="590"/>
        <v>0</v>
      </c>
      <c r="HV181" s="27">
        <f t="shared" si="590"/>
        <v>0</v>
      </c>
      <c r="HW181" s="27">
        <f t="shared" si="590"/>
        <v>0</v>
      </c>
      <c r="HX181" s="27">
        <f t="shared" si="590"/>
        <v>0</v>
      </c>
      <c r="HY181" s="27">
        <f t="shared" si="590"/>
        <v>0</v>
      </c>
      <c r="HZ181" s="27">
        <f t="shared" si="590"/>
        <v>0</v>
      </c>
      <c r="IA181" s="27">
        <f t="shared" si="590"/>
        <v>0</v>
      </c>
      <c r="IB181" s="27">
        <f t="shared" si="590"/>
        <v>0</v>
      </c>
      <c r="IC181" s="27">
        <f t="shared" si="590"/>
        <v>0</v>
      </c>
      <c r="ID181" s="27">
        <f t="shared" si="590"/>
        <v>0</v>
      </c>
      <c r="IE181" s="27">
        <f t="shared" si="590"/>
        <v>0</v>
      </c>
      <c r="IF181" s="27">
        <f t="shared" si="590"/>
        <v>0</v>
      </c>
      <c r="IG181" s="27">
        <f t="shared" si="590"/>
        <v>0</v>
      </c>
      <c r="IH181" s="27">
        <f t="shared" si="590"/>
        <v>0</v>
      </c>
      <c r="II181" s="27">
        <f t="shared" si="590"/>
        <v>0</v>
      </c>
      <c r="IJ181" s="27">
        <f t="shared" si="590"/>
        <v>0</v>
      </c>
      <c r="IK181" s="27">
        <f t="shared" si="590"/>
        <v>0</v>
      </c>
      <c r="IL181" s="27">
        <f t="shared" si="590"/>
        <v>0</v>
      </c>
      <c r="IM181" s="27">
        <f t="shared" si="590"/>
        <v>0</v>
      </c>
      <c r="IN181" s="27">
        <f t="shared" si="590"/>
        <v>0</v>
      </c>
      <c r="IO181" s="27">
        <f t="shared" si="590"/>
        <v>0</v>
      </c>
      <c r="IP181" s="27">
        <f t="shared" si="590"/>
        <v>0</v>
      </c>
      <c r="IQ181" s="27">
        <f t="shared" si="590"/>
        <v>0</v>
      </c>
      <c r="IR181" s="27">
        <f t="shared" si="590"/>
        <v>0</v>
      </c>
      <c r="IS181" s="27">
        <f t="shared" si="590"/>
        <v>0</v>
      </c>
      <c r="IT181" s="27">
        <f>IT166</f>
        <v>0</v>
      </c>
      <c r="IU181" s="27">
        <f t="shared" si="591"/>
        <v>2.2640474383481242E-3</v>
      </c>
      <c r="IV181" s="27">
        <f t="shared" si="591"/>
        <v>0</v>
      </c>
      <c r="IW181" s="27">
        <f t="shared" si="591"/>
        <v>4.6572047300912182E-3</v>
      </c>
      <c r="IX181" s="27">
        <f t="shared" si="591"/>
        <v>0</v>
      </c>
      <c r="IY181" s="27">
        <f t="shared" si="591"/>
        <v>2.1681126411192838E-3</v>
      </c>
      <c r="IZ181" s="27">
        <f t="shared" si="591"/>
        <v>0</v>
      </c>
      <c r="JA181" s="27">
        <f t="shared" si="591"/>
        <v>0</v>
      </c>
      <c r="JB181" s="27">
        <f t="shared" si="591"/>
        <v>0</v>
      </c>
      <c r="JC181" s="27">
        <f t="shared" si="591"/>
        <v>4.3589218335967047E-3</v>
      </c>
      <c r="JD181" s="27">
        <f t="shared" si="591"/>
        <v>4.3037015070541305E-3</v>
      </c>
      <c r="JE181" s="27">
        <f t="shared" si="591"/>
        <v>2.2309032792265622E-3</v>
      </c>
      <c r="JF181" s="27">
        <f t="shared" si="591"/>
        <v>2.1922010989233976E-3</v>
      </c>
      <c r="JG181" s="27">
        <f t="shared" si="591"/>
        <v>4.5965745941116791E-3</v>
      </c>
      <c r="JH181" s="27">
        <f t="shared" si="591"/>
        <v>0</v>
      </c>
      <c r="JI181" s="27">
        <f t="shared" si="591"/>
        <v>0</v>
      </c>
      <c r="JJ181" s="27">
        <f t="shared" si="591"/>
        <v>0</v>
      </c>
      <c r="JK181" s="27">
        <f>JK166</f>
        <v>0</v>
      </c>
      <c r="JL181" s="27">
        <f t="shared" si="592"/>
        <v>2.1927762925503485E-3</v>
      </c>
      <c r="JM181" s="27">
        <f t="shared" si="592"/>
        <v>0</v>
      </c>
      <c r="JN181" s="27">
        <f t="shared" si="592"/>
        <v>2.2156932653466786E-3</v>
      </c>
      <c r="JO181" s="27">
        <f t="shared" si="592"/>
        <v>2.366353435802715E-3</v>
      </c>
      <c r="JP181" s="27">
        <f t="shared" si="592"/>
        <v>0</v>
      </c>
      <c r="JQ181" s="27">
        <f t="shared" si="592"/>
        <v>0</v>
      </c>
      <c r="JR181" s="27">
        <f t="shared" si="592"/>
        <v>0</v>
      </c>
      <c r="JS181" s="27">
        <f t="shared" si="592"/>
        <v>0</v>
      </c>
      <c r="JT181" s="27">
        <f t="shared" si="592"/>
        <v>0</v>
      </c>
      <c r="JU181" s="27">
        <f t="shared" si="592"/>
        <v>0</v>
      </c>
      <c r="JV181" s="27">
        <f t="shared" si="592"/>
        <v>0</v>
      </c>
      <c r="JW181" s="27">
        <f t="shared" si="592"/>
        <v>0</v>
      </c>
      <c r="JX181" s="27">
        <f t="shared" si="592"/>
        <v>0</v>
      </c>
      <c r="JY181" s="27">
        <f t="shared" si="592"/>
        <v>0</v>
      </c>
      <c r="JZ181" s="27">
        <f t="shared" si="592"/>
        <v>0</v>
      </c>
      <c r="KA181" s="27">
        <f t="shared" si="592"/>
        <v>0</v>
      </c>
      <c r="KB181" s="27">
        <f t="shared" si="592"/>
        <v>0</v>
      </c>
      <c r="KC181" s="27">
        <f t="shared" si="592"/>
        <v>0</v>
      </c>
      <c r="KD181" s="27">
        <f t="shared" si="592"/>
        <v>0</v>
      </c>
      <c r="KE181" s="27">
        <f t="shared" si="592"/>
        <v>0</v>
      </c>
      <c r="KF181" s="27">
        <f t="shared" si="592"/>
        <v>0</v>
      </c>
      <c r="KG181" s="27">
        <f t="shared" si="592"/>
        <v>0</v>
      </c>
      <c r="KH181" s="27">
        <f t="shared" si="592"/>
        <v>1.1765361629982764E-2</v>
      </c>
      <c r="KI181" s="27">
        <f t="shared" si="592"/>
        <v>0</v>
      </c>
      <c r="KJ181" s="27">
        <f t="shared" si="592"/>
        <v>0</v>
      </c>
      <c r="KK181" s="27">
        <f t="shared" si="592"/>
        <v>0</v>
      </c>
      <c r="KL181" s="27">
        <f t="shared" si="592"/>
        <v>0</v>
      </c>
      <c r="KM181" s="238">
        <f t="shared" si="592"/>
        <v>0</v>
      </c>
      <c r="KN181" s="238">
        <f t="shared" si="592"/>
        <v>0</v>
      </c>
      <c r="KO181" s="239">
        <f t="shared" si="592"/>
        <v>0</v>
      </c>
      <c r="KP181" s="239">
        <f t="shared" si="592"/>
        <v>0</v>
      </c>
      <c r="KQ181" s="239">
        <f t="shared" si="592"/>
        <v>0</v>
      </c>
      <c r="KR181" s="239">
        <f t="shared" si="592"/>
        <v>0</v>
      </c>
      <c r="KS181" s="239">
        <f t="shared" si="592"/>
        <v>0</v>
      </c>
      <c r="KT181" s="239">
        <f t="shared" si="592"/>
        <v>0</v>
      </c>
      <c r="KU181" s="239">
        <f t="shared" si="592"/>
        <v>0</v>
      </c>
      <c r="KV181" s="239">
        <f t="shared" si="592"/>
        <v>0</v>
      </c>
      <c r="KW181" s="239">
        <f t="shared" si="592"/>
        <v>0</v>
      </c>
      <c r="KX181" s="239">
        <f t="shared" si="592"/>
        <v>0</v>
      </c>
      <c r="KY181" s="239">
        <f t="shared" si="592"/>
        <v>0</v>
      </c>
      <c r="KZ181" s="239">
        <f t="shared" si="592"/>
        <v>0</v>
      </c>
      <c r="LA181" s="239">
        <f t="shared" si="592"/>
        <v>0</v>
      </c>
      <c r="LB181" s="239">
        <f t="shared" si="592"/>
        <v>0</v>
      </c>
      <c r="LC181" s="239">
        <f t="shared" si="592"/>
        <v>0</v>
      </c>
      <c r="LD181" s="239">
        <f t="shared" si="592"/>
        <v>0</v>
      </c>
      <c r="LE181" s="239">
        <f t="shared" si="592"/>
        <v>0</v>
      </c>
      <c r="LF181" s="239">
        <f t="shared" si="592"/>
        <v>0</v>
      </c>
      <c r="LG181" s="239">
        <f t="shared" si="592"/>
        <v>0</v>
      </c>
      <c r="LH181" s="239">
        <f t="shared" si="592"/>
        <v>0</v>
      </c>
      <c r="LI181" s="239">
        <f t="shared" si="592"/>
        <v>0</v>
      </c>
      <c r="LJ181" s="239">
        <f t="shared" si="592"/>
        <v>0</v>
      </c>
      <c r="LK181" s="239">
        <f t="shared" si="592"/>
        <v>0</v>
      </c>
      <c r="LL181" s="239">
        <f t="shared" si="592"/>
        <v>0</v>
      </c>
      <c r="LM181" s="240">
        <f t="shared" si="592"/>
        <v>0</v>
      </c>
      <c r="LN181" s="240">
        <f t="shared" si="592"/>
        <v>0</v>
      </c>
      <c r="LO181" s="240">
        <f t="shared" si="592"/>
        <v>0</v>
      </c>
      <c r="LP181" s="240">
        <f t="shared" si="592"/>
        <v>0</v>
      </c>
      <c r="LQ181" s="240">
        <f t="shared" si="592"/>
        <v>0</v>
      </c>
      <c r="LR181" s="240">
        <f t="shared" si="592"/>
        <v>0</v>
      </c>
      <c r="LS181" s="240">
        <f t="shared" si="592"/>
        <v>0</v>
      </c>
      <c r="LT181" s="127">
        <f>LT166</f>
        <v>0</v>
      </c>
      <c r="LU181" s="127">
        <f t="shared" si="593"/>
        <v>0</v>
      </c>
      <c r="LV181" s="127">
        <f t="shared" si="593"/>
        <v>0</v>
      </c>
      <c r="LW181" s="127">
        <f t="shared" si="593"/>
        <v>0</v>
      </c>
      <c r="LX181" s="127">
        <f t="shared" si="593"/>
        <v>0</v>
      </c>
      <c r="LY181" s="127">
        <f t="shared" si="593"/>
        <v>0</v>
      </c>
      <c r="LZ181" s="127">
        <f t="shared" si="593"/>
        <v>0</v>
      </c>
      <c r="MA181" s="127">
        <f t="shared" si="593"/>
        <v>0</v>
      </c>
      <c r="MB181" s="127">
        <f t="shared" si="593"/>
        <v>0</v>
      </c>
      <c r="MC181" s="127">
        <f t="shared" si="593"/>
        <v>0</v>
      </c>
      <c r="MD181" s="127">
        <f t="shared" si="593"/>
        <v>0</v>
      </c>
      <c r="ME181" s="127">
        <f t="shared" si="593"/>
        <v>0</v>
      </c>
      <c r="MF181" s="127">
        <f t="shared" si="593"/>
        <v>0</v>
      </c>
      <c r="MG181" s="127">
        <f t="shared" si="593"/>
        <v>0</v>
      </c>
      <c r="MH181" s="127">
        <f t="shared" si="593"/>
        <v>0</v>
      </c>
      <c r="MI181" s="127">
        <f t="shared" si="593"/>
        <v>0</v>
      </c>
      <c r="MJ181" s="127">
        <f t="shared" si="593"/>
        <v>0</v>
      </c>
      <c r="MK181" s="127">
        <f t="shared" si="593"/>
        <v>0</v>
      </c>
      <c r="ML181" s="127">
        <f t="shared" si="593"/>
        <v>0</v>
      </c>
      <c r="MM181" s="127">
        <f t="shared" si="593"/>
        <v>0</v>
      </c>
      <c r="MN181" s="127">
        <f t="shared" si="593"/>
        <v>0</v>
      </c>
      <c r="MO181" s="127">
        <f t="shared" si="593"/>
        <v>0</v>
      </c>
      <c r="MP181" s="127">
        <f t="shared" si="593"/>
        <v>0</v>
      </c>
      <c r="MQ181" s="127">
        <f t="shared" si="593"/>
        <v>0</v>
      </c>
      <c r="MR181" s="127">
        <f t="shared" si="593"/>
        <v>0</v>
      </c>
      <c r="MS181" s="127">
        <f t="shared" si="593"/>
        <v>0</v>
      </c>
      <c r="MT181" s="127">
        <f t="shared" si="593"/>
        <v>0</v>
      </c>
      <c r="MU181" s="127">
        <f t="shared" si="593"/>
        <v>0</v>
      </c>
      <c r="MV181" s="127">
        <f t="shared" si="593"/>
        <v>0</v>
      </c>
      <c r="MW181" s="127">
        <f t="shared" si="593"/>
        <v>0</v>
      </c>
      <c r="MX181" s="127">
        <f t="shared" si="593"/>
        <v>0</v>
      </c>
      <c r="MY181" s="127">
        <f t="shared" si="593"/>
        <v>0</v>
      </c>
      <c r="MZ181" s="127">
        <f t="shared" si="593"/>
        <v>0</v>
      </c>
      <c r="NA181" s="127">
        <f t="shared" si="593"/>
        <v>0</v>
      </c>
      <c r="NB181" s="127">
        <f t="shared" si="593"/>
        <v>0</v>
      </c>
      <c r="NC181" s="127">
        <f t="shared" si="593"/>
        <v>0</v>
      </c>
      <c r="ND181" s="127">
        <f t="shared" si="593"/>
        <v>0</v>
      </c>
      <c r="NE181" s="127">
        <f t="shared" si="593"/>
        <v>0</v>
      </c>
    </row>
    <row r="182" spans="1:369" s="38" customFormat="1">
      <c r="A182" s="24" t="s">
        <v>217</v>
      </c>
      <c r="B182" s="24">
        <f>B167</f>
        <v>3.6835804535316312E-2</v>
      </c>
      <c r="C182" s="24">
        <f t="shared" si="585"/>
        <v>3.6304205493803761E-2</v>
      </c>
      <c r="D182" s="24">
        <f t="shared" si="585"/>
        <v>3.2510651010403062E-2</v>
      </c>
      <c r="E182" s="24">
        <f t="shared" si="585"/>
        <v>3.2243375798633206E-2</v>
      </c>
      <c r="F182" s="24">
        <f t="shared" si="585"/>
        <v>2.8124348296779882E-2</v>
      </c>
      <c r="G182" s="24">
        <f t="shared" si="585"/>
        <v>3.3273133729980933E-2</v>
      </c>
      <c r="H182" s="24">
        <f t="shared" si="585"/>
        <v>4.0074736262554249E-2</v>
      </c>
      <c r="I182" s="24">
        <f t="shared" si="585"/>
        <v>3.3519483022368249E-2</v>
      </c>
      <c r="J182" s="24">
        <f t="shared" si="585"/>
        <v>2.8748517472042531E-2</v>
      </c>
      <c r="K182" s="24">
        <f t="shared" si="585"/>
        <v>3.6123768081902478E-2</v>
      </c>
      <c r="L182" s="24">
        <f t="shared" si="585"/>
        <v>3.3733087994106348E-2</v>
      </c>
      <c r="M182" s="24">
        <f t="shared" si="585"/>
        <v>3.2747617619572192E-2</v>
      </c>
      <c r="N182" s="24">
        <f t="shared" si="585"/>
        <v>3.3536234598817813E-2</v>
      </c>
      <c r="O182" s="24">
        <f t="shared" si="585"/>
        <v>2.4672114040298124E-2</v>
      </c>
      <c r="P182" s="24">
        <f t="shared" si="585"/>
        <v>2.8362933629814336E-2</v>
      </c>
      <c r="Q182" s="24">
        <f t="shared" si="585"/>
        <v>2.7239696586987234E-2</v>
      </c>
      <c r="R182" s="24">
        <f t="shared" si="585"/>
        <v>2.7173781801967226E-2</v>
      </c>
      <c r="S182" s="24">
        <f t="shared" si="585"/>
        <v>2.7995251912632642E-2</v>
      </c>
      <c r="T182" s="24">
        <f t="shared" si="585"/>
        <v>3.2320477322316105E-2</v>
      </c>
      <c r="U182" s="24">
        <f t="shared" si="585"/>
        <v>2.7203507231125239E-2</v>
      </c>
      <c r="V182" s="24">
        <f t="shared" si="585"/>
        <v>2.5596744923719529E-2</v>
      </c>
      <c r="W182" s="24">
        <f t="shared" si="585"/>
        <v>2.35866274972295E-2</v>
      </c>
      <c r="X182" s="24">
        <f t="shared" si="585"/>
        <v>2.3092782685157499E-2</v>
      </c>
      <c r="Y182" s="24">
        <f t="shared" si="585"/>
        <v>2.6824214743093856E-2</v>
      </c>
      <c r="Z182" s="24">
        <f t="shared" si="585"/>
        <v>1.9569970281651868E-2</v>
      </c>
      <c r="AA182" s="24">
        <f t="shared" si="585"/>
        <v>2.1639850504836269E-2</v>
      </c>
      <c r="AB182" s="24">
        <f t="shared" si="585"/>
        <v>2.2880630379624185E-2</v>
      </c>
      <c r="AC182" s="24">
        <f t="shared" si="585"/>
        <v>2.576938293419535E-2</v>
      </c>
      <c r="AD182" s="24">
        <f t="shared" si="585"/>
        <v>1.6144724419574961E-2</v>
      </c>
      <c r="AE182" s="24">
        <f t="shared" si="585"/>
        <v>1.3978048382158555E-2</v>
      </c>
      <c r="AF182" s="24">
        <f t="shared" si="585"/>
        <v>2.6414201561150787E-2</v>
      </c>
      <c r="AG182" s="24">
        <f t="shared" si="585"/>
        <v>2.4287829217909413E-2</v>
      </c>
      <c r="AH182" s="24">
        <f t="shared" si="585"/>
        <v>2.6067424382064396E-2</v>
      </c>
      <c r="AI182" s="24">
        <f t="shared" si="585"/>
        <v>0</v>
      </c>
      <c r="AJ182" s="24">
        <f t="shared" si="585"/>
        <v>4.812099274279668E-2</v>
      </c>
      <c r="AK182" s="24">
        <f t="shared" si="585"/>
        <v>4.8668758457230392E-2</v>
      </c>
      <c r="AL182" s="24">
        <f t="shared" si="585"/>
        <v>3.220812965976122E-2</v>
      </c>
      <c r="AM182" s="24">
        <f t="shared" si="585"/>
        <v>3.5924926108781001E-2</v>
      </c>
      <c r="AN182" s="24">
        <f t="shared" si="585"/>
        <v>3.4300969557059559E-2</v>
      </c>
      <c r="AO182" s="24">
        <f t="shared" si="585"/>
        <v>3.4004517801953286E-2</v>
      </c>
      <c r="AP182" s="24">
        <f t="shared" si="585"/>
        <v>3.0661678390968755E-2</v>
      </c>
      <c r="AQ182" s="24">
        <f t="shared" si="585"/>
        <v>3.0863201181924191E-2</v>
      </c>
      <c r="AR182" s="24">
        <f t="shared" si="585"/>
        <v>4.0863522923848775E-2</v>
      </c>
      <c r="AS182" s="24">
        <f t="shared" si="585"/>
        <v>3.5251996067782627E-2</v>
      </c>
      <c r="AT182" s="24">
        <f t="shared" si="585"/>
        <v>3.4948457597195864E-2</v>
      </c>
      <c r="AU182" s="24">
        <f t="shared" si="585"/>
        <v>3.1074344751595637E-2</v>
      </c>
      <c r="AV182" s="24">
        <f t="shared" si="585"/>
        <v>2.7837286513761852E-2</v>
      </c>
      <c r="AW182" s="24">
        <f t="shared" si="585"/>
        <v>1.5151333589065384E-2</v>
      </c>
      <c r="AX182" s="83">
        <f>AX167</f>
        <v>6.986945566726073E-2</v>
      </c>
      <c r="AY182" s="83">
        <f t="shared" si="586"/>
        <v>0</v>
      </c>
      <c r="AZ182" s="83">
        <f t="shared" si="586"/>
        <v>4.3463093185234981E-2</v>
      </c>
      <c r="BA182" s="83">
        <f t="shared" si="586"/>
        <v>0.10049536158512591</v>
      </c>
      <c r="BB182" s="83">
        <f t="shared" si="586"/>
        <v>1.233061354087772E-2</v>
      </c>
      <c r="BC182" s="83">
        <f t="shared" si="586"/>
        <v>2.6337075557692883E-2</v>
      </c>
      <c r="BD182" s="83">
        <f t="shared" si="586"/>
        <v>0</v>
      </c>
      <c r="BE182" s="83">
        <f t="shared" si="586"/>
        <v>2.467575370153122E-2</v>
      </c>
      <c r="BF182" s="83">
        <f t="shared" si="586"/>
        <v>1.0282487267231497E-2</v>
      </c>
      <c r="BG182" s="83">
        <f t="shared" si="586"/>
        <v>6.0397217992568183E-2</v>
      </c>
      <c r="BH182" s="83">
        <f t="shared" si="586"/>
        <v>3.2185278879142708E-2</v>
      </c>
      <c r="BI182" s="83">
        <f t="shared" si="586"/>
        <v>2.6392741221382205E-2</v>
      </c>
      <c r="BJ182" s="83">
        <f t="shared" si="586"/>
        <v>3.224455251224477E-2</v>
      </c>
      <c r="BK182" s="83">
        <f t="shared" si="586"/>
        <v>2.472841638421977E-2</v>
      </c>
      <c r="BL182" s="83">
        <f t="shared" si="586"/>
        <v>2.3438042817519739E-2</v>
      </c>
      <c r="BM182" s="83">
        <f t="shared" si="586"/>
        <v>2.2197769038411815E-2</v>
      </c>
      <c r="BN182" s="83">
        <f t="shared" si="586"/>
        <v>1.1794788874365608E-2</v>
      </c>
      <c r="BO182" s="83">
        <f t="shared" si="586"/>
        <v>1.3168081805287619E-2</v>
      </c>
      <c r="BP182" s="83">
        <f t="shared" si="586"/>
        <v>4.2515018506763154E-3</v>
      </c>
      <c r="BQ182" s="83">
        <f t="shared" si="586"/>
        <v>6.400087568901606E-3</v>
      </c>
      <c r="BR182" s="83">
        <f t="shared" si="586"/>
        <v>6.2635411081568481E-3</v>
      </c>
      <c r="BS182" s="83">
        <f t="shared" si="586"/>
        <v>1.4707676763372564E-2</v>
      </c>
      <c r="BT182" s="83">
        <f t="shared" si="586"/>
        <v>1.687058729055909E-2</v>
      </c>
      <c r="BU182" s="83">
        <f t="shared" si="586"/>
        <v>8.5337590280894805E-3</v>
      </c>
      <c r="BV182" s="83">
        <f t="shared" si="586"/>
        <v>1.4960208704167591E-2</v>
      </c>
      <c r="BW182" s="83">
        <f t="shared" si="586"/>
        <v>3.0302732285388451E-2</v>
      </c>
      <c r="BX182" s="83">
        <f t="shared" si="586"/>
        <v>2.8539258046224369E-2</v>
      </c>
      <c r="BY182" s="83">
        <f t="shared" si="586"/>
        <v>2.2468521858836441E-2</v>
      </c>
      <c r="BZ182" s="83">
        <f t="shared" si="586"/>
        <v>1.6515232511310592E-2</v>
      </c>
      <c r="CA182" s="83">
        <f t="shared" si="586"/>
        <v>2.2624890320334386E-2</v>
      </c>
      <c r="CB182" s="83">
        <f t="shared" si="586"/>
        <v>2.051020776308465E-2</v>
      </c>
      <c r="CC182" s="83">
        <f t="shared" si="586"/>
        <v>1.4522088327461709E-2</v>
      </c>
      <c r="CD182" s="83">
        <f t="shared" si="586"/>
        <v>3.6426842672821737E-2</v>
      </c>
      <c r="CE182" s="83">
        <f t="shared" si="586"/>
        <v>2.8310023524014561E-2</v>
      </c>
      <c r="CF182" s="83">
        <f t="shared" si="586"/>
        <v>3.0944651993378727E-2</v>
      </c>
      <c r="CG182" s="83">
        <f t="shared" si="586"/>
        <v>2.0726043599577533E-2</v>
      </c>
      <c r="CH182" s="83">
        <f t="shared" si="586"/>
        <v>2.0979990418248603E-2</v>
      </c>
      <c r="CI182" s="83">
        <f t="shared" si="586"/>
        <v>1.8595508488735066E-2</v>
      </c>
      <c r="CJ182" s="83">
        <f t="shared" si="586"/>
        <v>2.4871262310407059E-2</v>
      </c>
      <c r="CK182" s="83">
        <f t="shared" si="586"/>
        <v>1.8670825174642271E-2</v>
      </c>
      <c r="CL182" s="83">
        <f t="shared" si="586"/>
        <v>2.2728019690646639E-2</v>
      </c>
      <c r="CM182" s="83">
        <f t="shared" si="586"/>
        <v>3.4965701093113422E-2</v>
      </c>
      <c r="CN182" s="83">
        <f t="shared" si="586"/>
        <v>2.6872008488893727E-2</v>
      </c>
      <c r="CO182" s="83">
        <f t="shared" si="586"/>
        <v>0</v>
      </c>
      <c r="CP182" s="83">
        <f t="shared" si="586"/>
        <v>0</v>
      </c>
      <c r="CQ182" s="83">
        <f t="shared" si="586"/>
        <v>2.7018703297121978E-2</v>
      </c>
      <c r="CR182" s="24">
        <f t="shared" si="586"/>
        <v>3.0751416672608237E-2</v>
      </c>
      <c r="CS182" s="24">
        <f t="shared" si="586"/>
        <v>2.0396949776976005E-2</v>
      </c>
      <c r="CT182" s="24">
        <f t="shared" si="586"/>
        <v>2.9694477141104278E-2</v>
      </c>
      <c r="CU182" s="24">
        <f t="shared" si="586"/>
        <v>1.9442024556999348E-2</v>
      </c>
      <c r="CV182" s="24">
        <f t="shared" si="586"/>
        <v>2.5063872767922536E-2</v>
      </c>
      <c r="CW182" s="24">
        <f t="shared" si="586"/>
        <v>2.3512896814237662E-2</v>
      </c>
      <c r="CX182" s="24">
        <f t="shared" si="586"/>
        <v>2.5623949877020102E-2</v>
      </c>
      <c r="CY182" s="24">
        <f t="shared" si="586"/>
        <v>2.5914356723923997E-2</v>
      </c>
      <c r="CZ182" s="24">
        <f t="shared" si="586"/>
        <v>3.0560478809651834E-2</v>
      </c>
      <c r="DA182" s="24">
        <f t="shared" si="586"/>
        <v>4.3950222048702463E-2</v>
      </c>
      <c r="DB182" s="24">
        <f t="shared" si="586"/>
        <v>1.5989390236765717E-2</v>
      </c>
      <c r="DC182" s="26">
        <f>DC167</f>
        <v>2.5306417225568225E-2</v>
      </c>
      <c r="DD182" s="26">
        <f t="shared" si="587"/>
        <v>3.1988366687622026E-2</v>
      </c>
      <c r="DE182" s="26">
        <f t="shared" si="587"/>
        <v>3.6769381393946018E-2</v>
      </c>
      <c r="DF182" s="26">
        <f t="shared" si="587"/>
        <v>2.4503306739596518E-2</v>
      </c>
      <c r="DG182" s="26">
        <f t="shared" si="587"/>
        <v>2.7477770891522042E-2</v>
      </c>
      <c r="DH182" s="26">
        <f t="shared" si="587"/>
        <v>3.1224472863026931E-2</v>
      </c>
      <c r="DI182" s="26">
        <f t="shared" si="587"/>
        <v>3.4818479572826404E-2</v>
      </c>
      <c r="DJ182" s="26">
        <f t="shared" si="587"/>
        <v>4.5337993353086199E-2</v>
      </c>
      <c r="DK182" s="26">
        <f t="shared" si="587"/>
        <v>3.7966853234377491E-2</v>
      </c>
      <c r="DL182" s="26">
        <f t="shared" si="587"/>
        <v>3.0385373160736813E-2</v>
      </c>
      <c r="DM182" s="26">
        <f t="shared" si="587"/>
        <v>3.4135634720472069E-2</v>
      </c>
      <c r="DN182" s="26">
        <f t="shared" si="587"/>
        <v>2.9239200757133488E-2</v>
      </c>
      <c r="DO182" s="26">
        <f t="shared" si="587"/>
        <v>2.6204160163135915E-2</v>
      </c>
      <c r="DP182" s="26">
        <f t="shared" si="587"/>
        <v>2.1038256786558334E-2</v>
      </c>
      <c r="DQ182" s="26">
        <v>3.5282753324947562E-2</v>
      </c>
      <c r="DR182" s="26">
        <v>2.5295926951359893E-2</v>
      </c>
      <c r="DS182" s="26">
        <v>3.1614349303232758E-2</v>
      </c>
      <c r="DT182" s="26">
        <v>1.8377159527088606E-2</v>
      </c>
      <c r="DU182" s="26">
        <v>1.6713583027760097E-2</v>
      </c>
      <c r="DV182" s="26">
        <v>1.9851293356238874E-2</v>
      </c>
      <c r="DW182" s="26">
        <f>DW167</f>
        <v>8.8006063921435132E-2</v>
      </c>
      <c r="DX182" s="26">
        <f t="shared" si="588"/>
        <v>3.040151564108114E-2</v>
      </c>
      <c r="DY182" s="26">
        <f t="shared" si="588"/>
        <v>8.7224705650084611E-2</v>
      </c>
      <c r="DZ182" s="26">
        <f t="shared" si="588"/>
        <v>3.6194267653985014E-2</v>
      </c>
      <c r="EA182" s="26">
        <f t="shared" si="588"/>
        <v>3.5492009193594971E-2</v>
      </c>
      <c r="EB182" s="26">
        <f t="shared" si="588"/>
        <v>2.4753258622532848E-2</v>
      </c>
      <c r="EC182" s="26">
        <f t="shared" si="588"/>
        <v>1.8149814917572827E-2</v>
      </c>
      <c r="ED182" s="26">
        <f t="shared" si="588"/>
        <v>2.1459750455598028E-2</v>
      </c>
      <c r="EE182" s="26">
        <f t="shared" si="588"/>
        <v>2.0010306344780928E-2</v>
      </c>
      <c r="EF182" s="26">
        <f t="shared" si="588"/>
        <v>2.2110514724159772E-2</v>
      </c>
      <c r="EG182" s="26">
        <f t="shared" si="588"/>
        <v>2.363598244361232E-2</v>
      </c>
      <c r="EH182" s="26">
        <f t="shared" si="588"/>
        <v>3.6516286738874117E-2</v>
      </c>
      <c r="EI182" s="26">
        <f t="shared" si="588"/>
        <v>2.6044840673694145E-2</v>
      </c>
      <c r="EJ182" s="26">
        <f t="shared" si="588"/>
        <v>3.1907988929240905E-2</v>
      </c>
      <c r="EK182" s="26">
        <f t="shared" si="588"/>
        <v>3.4307004333081335E-2</v>
      </c>
      <c r="EL182" s="26">
        <f t="shared" si="588"/>
        <v>3.2379365224010137E-2</v>
      </c>
      <c r="EM182" s="26">
        <f t="shared" si="588"/>
        <v>2.2653005326202416E-2</v>
      </c>
      <c r="EN182" s="26">
        <f t="shared" si="588"/>
        <v>2.158325254927488E-2</v>
      </c>
      <c r="EO182" s="26">
        <f t="shared" si="588"/>
        <v>2.9274807229807551E-2</v>
      </c>
      <c r="EP182" s="26">
        <f t="shared" si="588"/>
        <v>2.9991069388273232E-2</v>
      </c>
      <c r="EQ182" s="26">
        <f t="shared" si="588"/>
        <v>2.8874749274044025E-2</v>
      </c>
      <c r="ER182" s="27">
        <v>6.495264393293719E-2</v>
      </c>
      <c r="ES182" s="27">
        <v>6.0704790196361477E-2</v>
      </c>
      <c r="ET182" s="27">
        <v>7.3116692675617531E-2</v>
      </c>
      <c r="EU182" s="27">
        <v>2.6794410039975704E-2</v>
      </c>
      <c r="EV182" s="27">
        <v>5.4168502106454498E-2</v>
      </c>
      <c r="EW182" s="27">
        <v>6.3082102305244345E-2</v>
      </c>
      <c r="EX182" s="27">
        <v>5.1932879318315188E-2</v>
      </c>
      <c r="EY182" s="27">
        <v>6.1351333532744814E-2</v>
      </c>
      <c r="EZ182" s="27">
        <v>5.3888320431679626E-2</v>
      </c>
      <c r="FA182" s="27">
        <v>5.4118703693105667E-2</v>
      </c>
      <c r="FB182" s="27">
        <v>4.9890383925742347E-2</v>
      </c>
      <c r="FC182" s="27">
        <v>5.1209286882607903E-2</v>
      </c>
      <c r="FD182" s="27">
        <v>4.4509732287203715E-2</v>
      </c>
      <c r="FE182" s="27">
        <v>3.4968122334193663E-2</v>
      </c>
      <c r="FF182" s="27">
        <v>3.1903706137499793E-2</v>
      </c>
      <c r="FG182" s="27">
        <v>3.0181257377062242E-2</v>
      </c>
      <c r="FH182" s="27">
        <v>2.433592084201271E-2</v>
      </c>
      <c r="FI182" s="27">
        <v>5.8236917648857613E-2</v>
      </c>
      <c r="FJ182" s="27">
        <v>4.7434615525058156E-2</v>
      </c>
      <c r="FK182" s="27">
        <v>4.3664433018222384E-2</v>
      </c>
      <c r="FL182" s="27">
        <v>6.1993445062403771E-2</v>
      </c>
      <c r="FM182" s="27">
        <v>6.7163860403178288E-2</v>
      </c>
      <c r="FN182" s="27">
        <v>6.8522558279722243E-2</v>
      </c>
      <c r="FO182" s="27">
        <v>6.2291463271107114E-2</v>
      </c>
      <c r="FP182" s="27">
        <v>6.3074248755404849E-2</v>
      </c>
      <c r="FQ182" s="27">
        <v>7.915648068046427E-2</v>
      </c>
      <c r="FR182" s="27">
        <v>6.4098185763496809E-2</v>
      </c>
      <c r="FS182" s="27">
        <v>6.4438801682317734E-2</v>
      </c>
      <c r="FT182" s="27">
        <v>3.909590391790823E-2</v>
      </c>
      <c r="FU182" s="27">
        <v>5.4460659214329521E-2</v>
      </c>
      <c r="FV182" s="27">
        <f>FV167</f>
        <v>5.6552182983137939E-2</v>
      </c>
      <c r="FW182" s="27">
        <f t="shared" si="589"/>
        <v>5.6292090778941449E-2</v>
      </c>
      <c r="FX182" s="27">
        <f t="shared" si="589"/>
        <v>5.663493350848392E-2</v>
      </c>
      <c r="FY182" s="27">
        <f t="shared" si="589"/>
        <v>3.9385677229890441E-2</v>
      </c>
      <c r="FZ182" s="27">
        <f t="shared" si="589"/>
        <v>4.2203804411093615E-2</v>
      </c>
      <c r="GA182" s="27">
        <f t="shared" si="589"/>
        <v>3.4272258815535611E-2</v>
      </c>
      <c r="GB182" s="27">
        <f t="shared" si="589"/>
        <v>3.4192100086191946E-2</v>
      </c>
      <c r="GC182" s="27">
        <f t="shared" si="589"/>
        <v>5.4131504603740416E-2</v>
      </c>
      <c r="GD182" s="27">
        <f t="shared" si="589"/>
        <v>5.1655034512533844E-2</v>
      </c>
      <c r="GE182" s="27">
        <f t="shared" si="589"/>
        <v>5.4435115930652977E-2</v>
      </c>
      <c r="GF182" s="27">
        <f t="shared" si="589"/>
        <v>5.3201847293699638E-2</v>
      </c>
      <c r="GG182" s="27">
        <f t="shared" si="589"/>
        <v>4.0181996212103825E-2</v>
      </c>
      <c r="GH182" s="27">
        <f t="shared" si="589"/>
        <v>5.3010379296314317E-2</v>
      </c>
      <c r="GI182" s="27">
        <f t="shared" si="589"/>
        <v>5.1892671085161345E-2</v>
      </c>
      <c r="GJ182" s="27">
        <f t="shared" si="589"/>
        <v>3.4202720084608153E-2</v>
      </c>
      <c r="GK182" s="27">
        <f t="shared" si="589"/>
        <v>3.167958193406914E-2</v>
      </c>
      <c r="GL182" s="27">
        <f t="shared" si="589"/>
        <v>3.4784304080046055E-2</v>
      </c>
      <c r="GM182" s="27">
        <f t="shared" si="589"/>
        <v>2.6345684003061944E-2</v>
      </c>
      <c r="GN182" s="27">
        <f t="shared" si="589"/>
        <v>6.1569854656187688E-2</v>
      </c>
      <c r="GO182" s="27">
        <f t="shared" si="589"/>
        <v>3.4423910033561787E-2</v>
      </c>
      <c r="GP182" s="27">
        <f t="shared" si="589"/>
        <v>4.0041160274829353E-2</v>
      </c>
      <c r="GQ182" s="27">
        <f t="shared" si="589"/>
        <v>3.3962167675452841E-2</v>
      </c>
      <c r="GR182" s="27">
        <f t="shared" si="589"/>
        <v>5.4458620367493063E-2</v>
      </c>
      <c r="GS182" s="27">
        <f t="shared" si="589"/>
        <v>5.1525121400901562E-2</v>
      </c>
      <c r="GT182" s="27">
        <f t="shared" si="589"/>
        <v>5.2379779651908313E-2</v>
      </c>
      <c r="GU182" s="27">
        <f t="shared" si="589"/>
        <v>4.8019723007748136E-2</v>
      </c>
      <c r="GV182" s="27">
        <f t="shared" si="589"/>
        <v>3.312759315644466E-2</v>
      </c>
      <c r="GW182" s="27">
        <f t="shared" si="589"/>
        <v>3.1306288130737533E-2</v>
      </c>
      <c r="GX182" s="27">
        <f t="shared" si="589"/>
        <v>3.9237292681279512E-2</v>
      </c>
      <c r="GY182" s="27">
        <f t="shared" si="589"/>
        <v>3.0124516835012001E-2</v>
      </c>
      <c r="GZ182" s="27">
        <f>GZ167</f>
        <v>6.0371889662064263E-2</v>
      </c>
      <c r="HA182" s="27">
        <f t="shared" si="590"/>
        <v>6.4995547834303738E-2</v>
      </c>
      <c r="HB182" s="27">
        <f t="shared" si="590"/>
        <v>5.4465214331754996E-2</v>
      </c>
      <c r="HC182" s="27">
        <f t="shared" si="590"/>
        <v>5.4511538793232575E-2</v>
      </c>
      <c r="HD182" s="27">
        <f t="shared" si="590"/>
        <v>4.9639630478903123E-2</v>
      </c>
      <c r="HE182" s="27">
        <f t="shared" si="590"/>
        <v>4.420628187001719E-2</v>
      </c>
      <c r="HF182" s="27">
        <f t="shared" si="590"/>
        <v>4.6255357362201314E-2</v>
      </c>
      <c r="HG182" s="27">
        <f t="shared" si="590"/>
        <v>4.1658632952128717E-2</v>
      </c>
      <c r="HH182" s="27">
        <f t="shared" si="590"/>
        <v>4.1407893451188275E-2</v>
      </c>
      <c r="HI182" s="27">
        <f t="shared" si="590"/>
        <v>6.4438801682317734E-2</v>
      </c>
      <c r="HJ182" s="27">
        <f t="shared" si="590"/>
        <v>3.909590391790823E-2</v>
      </c>
      <c r="HK182" s="27">
        <f t="shared" si="590"/>
        <v>3.8226748949084635E-2</v>
      </c>
      <c r="HL182" s="27">
        <f t="shared" si="590"/>
        <v>4.5648959321689213E-2</v>
      </c>
      <c r="HM182" s="27">
        <f t="shared" si="590"/>
        <v>2.2514981328470615E-2</v>
      </c>
      <c r="HN182" s="27">
        <f t="shared" si="590"/>
        <v>4.5098276585372639E-2</v>
      </c>
      <c r="HO182" s="27">
        <f t="shared" si="590"/>
        <v>4.6287133417814659E-2</v>
      </c>
      <c r="HP182" s="27">
        <f t="shared" si="590"/>
        <v>4.6666436143894555E-2</v>
      </c>
      <c r="HQ182" s="27">
        <f t="shared" si="590"/>
        <v>4.8309645938186881E-2</v>
      </c>
      <c r="HR182" s="27">
        <f t="shared" si="590"/>
        <v>5.3443779020066307E-2</v>
      </c>
      <c r="HS182" s="27">
        <f t="shared" si="590"/>
        <v>4.8726990200727328E-2</v>
      </c>
      <c r="HT182" s="27">
        <f t="shared" si="590"/>
        <v>5.9000820550028282E-2</v>
      </c>
      <c r="HU182" s="27">
        <f t="shared" si="590"/>
        <v>5.6877342842552484E-2</v>
      </c>
      <c r="HV182" s="27">
        <f t="shared" si="590"/>
        <v>3.7568719452572966E-2</v>
      </c>
      <c r="HW182" s="27">
        <f t="shared" si="590"/>
        <v>2.9134113577606865E-2</v>
      </c>
      <c r="HX182" s="27">
        <f t="shared" si="590"/>
        <v>5.0997053142357758E-2</v>
      </c>
      <c r="HY182" s="27">
        <f t="shared" si="590"/>
        <v>4.9725382268657178E-2</v>
      </c>
      <c r="HZ182" s="27">
        <f t="shared" si="590"/>
        <v>6.4098185763496809E-2</v>
      </c>
      <c r="IA182" s="27">
        <f t="shared" si="590"/>
        <v>5.1443390213723045E-2</v>
      </c>
      <c r="IB182" s="27">
        <f t="shared" si="590"/>
        <v>4.8165111441353707E-2</v>
      </c>
      <c r="IC182" s="27">
        <f t="shared" si="590"/>
        <v>3.9778557430550955E-2</v>
      </c>
      <c r="ID182" s="27">
        <f t="shared" si="590"/>
        <v>6.3074248755404849E-2</v>
      </c>
      <c r="IE182" s="27">
        <f t="shared" si="590"/>
        <v>5.1103347995870532E-2</v>
      </c>
      <c r="IF182" s="27">
        <f t="shared" si="590"/>
        <v>6.5751849728780065E-2</v>
      </c>
      <c r="IG182" s="27">
        <f t="shared" si="590"/>
        <v>5.4571877359968088E-2</v>
      </c>
      <c r="IH182" s="27">
        <f t="shared" si="590"/>
        <v>5.7370158956769821E-2</v>
      </c>
      <c r="II182" s="27">
        <f t="shared" si="590"/>
        <v>7.915648068046427E-2</v>
      </c>
      <c r="IJ182" s="27">
        <f t="shared" si="590"/>
        <v>5.4208817194295975E-2</v>
      </c>
      <c r="IK182" s="27">
        <f t="shared" si="590"/>
        <v>4.7329746846799657E-2</v>
      </c>
      <c r="IL182" s="27">
        <f t="shared" si="590"/>
        <v>5.024017952568461E-2</v>
      </c>
      <c r="IM182" s="27">
        <f t="shared" si="590"/>
        <v>4.3794950929697589E-2</v>
      </c>
      <c r="IN182" s="27">
        <f t="shared" si="590"/>
        <v>4.496242307033646E-2</v>
      </c>
      <c r="IO182" s="27">
        <f t="shared" si="590"/>
        <v>3.0182416584472311E-2</v>
      </c>
      <c r="IP182" s="27">
        <f t="shared" si="590"/>
        <v>4.771761930852695E-2</v>
      </c>
      <c r="IQ182" s="27">
        <f t="shared" si="590"/>
        <v>4.5716623822407675E-2</v>
      </c>
      <c r="IR182" s="27">
        <f t="shared" si="590"/>
        <v>4.9808904008181783E-2</v>
      </c>
      <c r="IS182" s="27">
        <f t="shared" si="590"/>
        <v>5.8584852780894571E-2</v>
      </c>
      <c r="IT182" s="27">
        <f>IT167</f>
        <v>5.0067859348718012E-2</v>
      </c>
      <c r="IU182" s="27">
        <f t="shared" si="591"/>
        <v>4.7598043239948568E-2</v>
      </c>
      <c r="IV182" s="27">
        <f t="shared" si="591"/>
        <v>5.0980864843462134E-2</v>
      </c>
      <c r="IW182" s="27">
        <f t="shared" si="591"/>
        <v>3.6716406925517642E-2</v>
      </c>
      <c r="IX182" s="27">
        <f t="shared" si="591"/>
        <v>3.7756489032711033E-2</v>
      </c>
      <c r="IY182" s="27">
        <f t="shared" si="591"/>
        <v>6.83717470931412E-2</v>
      </c>
      <c r="IZ182" s="27">
        <f t="shared" si="591"/>
        <v>5.8236419659792878E-2</v>
      </c>
      <c r="JA182" s="27">
        <f t="shared" si="591"/>
        <v>6.4060613415275011E-2</v>
      </c>
      <c r="JB182" s="27">
        <f t="shared" si="591"/>
        <v>4.057642321980455E-2</v>
      </c>
      <c r="JC182" s="27">
        <f t="shared" si="591"/>
        <v>5.7274680512676465E-2</v>
      </c>
      <c r="JD182" s="27">
        <f t="shared" si="591"/>
        <v>6.1396171238402963E-2</v>
      </c>
      <c r="JE182" s="27">
        <f t="shared" si="591"/>
        <v>5.6951504894455364E-2</v>
      </c>
      <c r="JF182" s="27">
        <f t="shared" si="591"/>
        <v>6.0901453905771771E-2</v>
      </c>
      <c r="JG182" s="27">
        <f t="shared" si="591"/>
        <v>5.1769159841568407E-2</v>
      </c>
      <c r="JH182" s="27">
        <f t="shared" si="591"/>
        <v>6.2110860294057844E-2</v>
      </c>
      <c r="JI182" s="27">
        <f t="shared" si="591"/>
        <v>5.8327986752035946E-2</v>
      </c>
      <c r="JJ182" s="27">
        <f t="shared" si="591"/>
        <v>6.5887148645037572E-2</v>
      </c>
      <c r="JK182" s="27">
        <f>JK167</f>
        <v>3.3330958104642694E-3</v>
      </c>
      <c r="JL182" s="27">
        <f t="shared" si="592"/>
        <v>6.4210267572134397E-2</v>
      </c>
      <c r="JM182" s="27">
        <f t="shared" si="592"/>
        <v>0</v>
      </c>
      <c r="JN182" s="27">
        <f t="shared" si="592"/>
        <v>6.4881336919333621E-2</v>
      </c>
      <c r="JO182" s="27">
        <f t="shared" si="592"/>
        <v>3.908839489832585E-2</v>
      </c>
      <c r="JP182" s="27">
        <f t="shared" si="592"/>
        <v>0</v>
      </c>
      <c r="JQ182" s="27">
        <f t="shared" si="592"/>
        <v>0</v>
      </c>
      <c r="JR182" s="27">
        <f t="shared" si="592"/>
        <v>0</v>
      </c>
      <c r="JS182" s="27">
        <f t="shared" si="592"/>
        <v>0</v>
      </c>
      <c r="JT182" s="27">
        <f t="shared" si="592"/>
        <v>0</v>
      </c>
      <c r="JU182" s="27">
        <f t="shared" si="592"/>
        <v>0</v>
      </c>
      <c r="JV182" s="27">
        <f t="shared" si="592"/>
        <v>0</v>
      </c>
      <c r="JW182" s="27">
        <f t="shared" si="592"/>
        <v>0</v>
      </c>
      <c r="JX182" s="27">
        <f t="shared" si="592"/>
        <v>0</v>
      </c>
      <c r="JY182" s="27">
        <f t="shared" si="592"/>
        <v>0</v>
      </c>
      <c r="JZ182" s="27">
        <f t="shared" si="592"/>
        <v>0</v>
      </c>
      <c r="KA182" s="27">
        <f t="shared" si="592"/>
        <v>0</v>
      </c>
      <c r="KB182" s="27">
        <f t="shared" si="592"/>
        <v>0</v>
      </c>
      <c r="KC182" s="27">
        <f t="shared" si="592"/>
        <v>0</v>
      </c>
      <c r="KD182" s="27">
        <f t="shared" si="592"/>
        <v>5.9500648014138242E-2</v>
      </c>
      <c r="KE182" s="27">
        <f t="shared" si="592"/>
        <v>7.0051492948141059E-2</v>
      </c>
      <c r="KF182" s="27">
        <f t="shared" si="592"/>
        <v>0</v>
      </c>
      <c r="KG182" s="27">
        <f t="shared" si="592"/>
        <v>5.1720888164877327E-2</v>
      </c>
      <c r="KH182" s="27">
        <f t="shared" si="592"/>
        <v>5.1236425026304919E-2</v>
      </c>
      <c r="KI182" s="27">
        <f t="shared" si="592"/>
        <v>5.6281075205744581E-2</v>
      </c>
      <c r="KJ182" s="27">
        <f t="shared" si="592"/>
        <v>4.8207608586314205E-2</v>
      </c>
      <c r="KK182" s="27">
        <f t="shared" si="592"/>
        <v>7.2354060690892466E-2</v>
      </c>
      <c r="KL182" s="27">
        <f t="shared" si="592"/>
        <v>3.431478871385675E-2</v>
      </c>
      <c r="KM182" s="238">
        <f t="shared" si="592"/>
        <v>5.4621056927201629E-2</v>
      </c>
      <c r="KN182" s="238">
        <f t="shared" si="592"/>
        <v>6.2824706027991131E-2</v>
      </c>
      <c r="KO182" s="239">
        <f t="shared" si="592"/>
        <v>0</v>
      </c>
      <c r="KP182" s="239">
        <f t="shared" si="592"/>
        <v>0</v>
      </c>
      <c r="KQ182" s="239">
        <f t="shared" si="592"/>
        <v>0</v>
      </c>
      <c r="KR182" s="239">
        <f t="shared" si="592"/>
        <v>0</v>
      </c>
      <c r="KS182" s="239">
        <f t="shared" si="592"/>
        <v>0</v>
      </c>
      <c r="KT182" s="239">
        <f t="shared" si="592"/>
        <v>0</v>
      </c>
      <c r="KU182" s="239">
        <f t="shared" si="592"/>
        <v>0</v>
      </c>
      <c r="KV182" s="239">
        <f t="shared" si="592"/>
        <v>0</v>
      </c>
      <c r="KW182" s="239">
        <f t="shared" si="592"/>
        <v>0</v>
      </c>
      <c r="KX182" s="239">
        <f t="shared" si="592"/>
        <v>0</v>
      </c>
      <c r="KY182" s="239">
        <f t="shared" si="592"/>
        <v>0</v>
      </c>
      <c r="KZ182" s="239">
        <f t="shared" si="592"/>
        <v>0</v>
      </c>
      <c r="LA182" s="239">
        <f t="shared" si="592"/>
        <v>0</v>
      </c>
      <c r="LB182" s="239">
        <f t="shared" si="592"/>
        <v>0</v>
      </c>
      <c r="LC182" s="239">
        <f t="shared" si="592"/>
        <v>0</v>
      </c>
      <c r="LD182" s="239">
        <f t="shared" si="592"/>
        <v>0</v>
      </c>
      <c r="LE182" s="239">
        <f t="shared" si="592"/>
        <v>0</v>
      </c>
      <c r="LF182" s="239">
        <f t="shared" si="592"/>
        <v>0</v>
      </c>
      <c r="LG182" s="239">
        <f t="shared" si="592"/>
        <v>0</v>
      </c>
      <c r="LH182" s="239">
        <f t="shared" si="592"/>
        <v>0</v>
      </c>
      <c r="LI182" s="239">
        <f t="shared" si="592"/>
        <v>0</v>
      </c>
      <c r="LJ182" s="239">
        <f t="shared" si="592"/>
        <v>2.5667602522153193E-2</v>
      </c>
      <c r="LK182" s="239">
        <f t="shared" si="592"/>
        <v>2.6792742550892659E-2</v>
      </c>
      <c r="LL182" s="239">
        <f t="shared" si="592"/>
        <v>2.6521195998319851E-2</v>
      </c>
      <c r="LM182" s="240">
        <f t="shared" si="592"/>
        <v>3.76912048113534E-2</v>
      </c>
      <c r="LN182" s="240">
        <f t="shared" si="592"/>
        <v>3.3281972604378457E-2</v>
      </c>
      <c r="LO182" s="240">
        <f t="shared" si="592"/>
        <v>5.1956584292579204E-2</v>
      </c>
      <c r="LP182" s="240">
        <f t="shared" si="592"/>
        <v>3.736195068896505E-2</v>
      </c>
      <c r="LQ182" s="240">
        <f t="shared" si="592"/>
        <v>5.1801517034289986E-2</v>
      </c>
      <c r="LR182" s="240">
        <f t="shared" si="592"/>
        <v>4.5973254218259429E-2</v>
      </c>
      <c r="LS182" s="240">
        <f t="shared" si="592"/>
        <v>5.6310837546721386E-2</v>
      </c>
      <c r="LT182" s="127">
        <f>LT167</f>
        <v>3.0581792332851944E-2</v>
      </c>
      <c r="LU182" s="127">
        <f t="shared" si="593"/>
        <v>9.5128763225608107E-2</v>
      </c>
      <c r="LV182" s="127">
        <f t="shared" si="593"/>
        <v>2.3212909981352323E-2</v>
      </c>
      <c r="LW182" s="127">
        <f t="shared" si="593"/>
        <v>4.6686513637992401E-2</v>
      </c>
      <c r="LX182" s="127">
        <f t="shared" si="593"/>
        <v>3.3011771694711194E-2</v>
      </c>
      <c r="LY182" s="127">
        <f t="shared" si="593"/>
        <v>5.9322859657708553E-2</v>
      </c>
      <c r="LZ182" s="127">
        <f t="shared" si="593"/>
        <v>3.9228123806570724E-2</v>
      </c>
      <c r="MA182" s="127">
        <f t="shared" si="593"/>
        <v>3.9365183364417612E-2</v>
      </c>
      <c r="MB182" s="127">
        <f t="shared" si="593"/>
        <v>4.8821049010988792E-2</v>
      </c>
      <c r="MC182" s="127">
        <f t="shared" si="593"/>
        <v>5.6588996706635614E-2</v>
      </c>
      <c r="MD182" s="127">
        <f t="shared" si="593"/>
        <v>7.2770867691998073E-2</v>
      </c>
      <c r="ME182" s="127">
        <f t="shared" si="593"/>
        <v>5.4130873650380801E-2</v>
      </c>
      <c r="MF182" s="127">
        <f t="shared" si="593"/>
        <v>6.3300510178765687E-2</v>
      </c>
      <c r="MG182" s="127">
        <f t="shared" si="593"/>
        <v>6.2165970042249746E-2</v>
      </c>
      <c r="MH182" s="127">
        <f t="shared" si="593"/>
        <v>4.1910623665825132E-2</v>
      </c>
      <c r="MI182" s="127">
        <f t="shared" si="593"/>
        <v>3.0036829969087513E-2</v>
      </c>
      <c r="MJ182" s="127">
        <f t="shared" si="593"/>
        <v>3.2496404740382866E-2</v>
      </c>
      <c r="MK182" s="127">
        <f t="shared" si="593"/>
        <v>2.9622855890161094E-2</v>
      </c>
      <c r="ML182" s="127">
        <f t="shared" si="593"/>
        <v>3.0493651839165081E-2</v>
      </c>
      <c r="MM182" s="127">
        <f t="shared" si="593"/>
        <v>3.7889560604452734E-2</v>
      </c>
      <c r="MN182" s="127">
        <f t="shared" si="593"/>
        <v>5.1321475274289E-2</v>
      </c>
      <c r="MO182" s="127">
        <f t="shared" si="593"/>
        <v>4.3170361399549086E-2</v>
      </c>
      <c r="MP182" s="127">
        <f t="shared" si="593"/>
        <v>6.6757242968810263E-2</v>
      </c>
      <c r="MQ182" s="127">
        <f t="shared" si="593"/>
        <v>6.533353255174118E-2</v>
      </c>
      <c r="MR182" s="127">
        <f t="shared" si="593"/>
        <v>2.8886165249735231E-2</v>
      </c>
      <c r="MS182" s="127">
        <f t="shared" si="593"/>
        <v>2.6224996656922211E-2</v>
      </c>
      <c r="MT182" s="127">
        <f t="shared" si="593"/>
        <v>3.8213261462815798E-2</v>
      </c>
      <c r="MU182" s="127">
        <f t="shared" si="593"/>
        <v>1.8913487145253347E-2</v>
      </c>
      <c r="MV182" s="127">
        <f t="shared" si="593"/>
        <v>1.7090300354195228E-2</v>
      </c>
      <c r="MW182" s="127">
        <f t="shared" si="593"/>
        <v>3.5593223556130461E-2</v>
      </c>
      <c r="MX182" s="127">
        <f t="shared" si="593"/>
        <v>3.368551647571677E-2</v>
      </c>
      <c r="MY182" s="127">
        <f t="shared" si="593"/>
        <v>1.1523193526245052E-2</v>
      </c>
      <c r="MZ182" s="127">
        <f t="shared" si="593"/>
        <v>1.522708190744591E-2</v>
      </c>
      <c r="NA182" s="127">
        <f t="shared" si="593"/>
        <v>6.1819204817947525E-2</v>
      </c>
      <c r="NB182" s="127">
        <f t="shared" si="593"/>
        <v>6.3227675474483297E-2</v>
      </c>
      <c r="NC182" s="127">
        <f t="shared" si="593"/>
        <v>9.1753271418232279E-2</v>
      </c>
      <c r="ND182" s="127">
        <f t="shared" si="593"/>
        <v>5.1156191325215372E-2</v>
      </c>
      <c r="NE182" s="127">
        <f t="shared" si="593"/>
        <v>3.223006128810596E-2</v>
      </c>
    </row>
    <row r="183" spans="1:369" s="38" customFormat="1">
      <c r="A183" s="24" t="s">
        <v>218</v>
      </c>
      <c r="B183" s="24">
        <f>B168</f>
        <v>9.6543565791235141E-3</v>
      </c>
      <c r="C183" s="24">
        <f>C168</f>
        <v>9.579309518715589E-3</v>
      </c>
      <c r="D183" s="24">
        <f t="shared" si="585"/>
        <v>8.5242100258766176E-3</v>
      </c>
      <c r="E183" s="24">
        <f t="shared" si="585"/>
        <v>9.2308525276726758E-3</v>
      </c>
      <c r="F183" s="24">
        <f t="shared" si="585"/>
        <v>8.3477885138606069E-3</v>
      </c>
      <c r="G183" s="24">
        <f t="shared" si="585"/>
        <v>7.1653059478380358E-3</v>
      </c>
      <c r="H183" s="24">
        <f t="shared" si="585"/>
        <v>7.7157266733676576E-3</v>
      </c>
      <c r="I183" s="24">
        <f t="shared" si="585"/>
        <v>9.2331173358834572E-3</v>
      </c>
      <c r="J183" s="24">
        <f t="shared" si="585"/>
        <v>9.7932897178541513E-3</v>
      </c>
      <c r="K183" s="24">
        <f t="shared" si="585"/>
        <v>6.8136336022859541E-3</v>
      </c>
      <c r="L183" s="24">
        <f t="shared" si="585"/>
        <v>8.2090428162390604E-3</v>
      </c>
      <c r="M183" s="24">
        <f t="shared" si="585"/>
        <v>9.944989736162365E-3</v>
      </c>
      <c r="N183" s="24">
        <f t="shared" si="585"/>
        <v>1.1496138876240534E-2</v>
      </c>
      <c r="O183" s="24">
        <f t="shared" si="585"/>
        <v>1.1276208555830933E-2</v>
      </c>
      <c r="P183" s="24">
        <f t="shared" si="585"/>
        <v>7.3477986932550844E-3</v>
      </c>
      <c r="Q183" s="24">
        <f t="shared" si="585"/>
        <v>1.2418560992305637E-2</v>
      </c>
      <c r="R183" s="24">
        <f t="shared" si="585"/>
        <v>1.0088127054683291E-2</v>
      </c>
      <c r="S183" s="24">
        <f t="shared" si="585"/>
        <v>8.9207085677051393E-3</v>
      </c>
      <c r="T183" s="24">
        <f t="shared" si="585"/>
        <v>1.041131040448052E-2</v>
      </c>
      <c r="U183" s="24">
        <f t="shared" si="585"/>
        <v>9.0403804325405717E-3</v>
      </c>
      <c r="V183" s="24">
        <f t="shared" si="585"/>
        <v>8.252900755471396E-3</v>
      </c>
      <c r="W183" s="24">
        <f t="shared" si="585"/>
        <v>8.5296829210067954E-3</v>
      </c>
      <c r="X183" s="24">
        <f t="shared" si="585"/>
        <v>8.6436275473711095E-3</v>
      </c>
      <c r="Y183" s="24">
        <f t="shared" si="585"/>
        <v>9.1701425616335253E-3</v>
      </c>
      <c r="Z183" s="24">
        <f t="shared" si="585"/>
        <v>7.4406722081254238E-3</v>
      </c>
      <c r="AA183" s="24">
        <f t="shared" si="585"/>
        <v>8.5308196297837827E-3</v>
      </c>
      <c r="AB183" s="24">
        <f t="shared" si="585"/>
        <v>1.2249815660460099E-2</v>
      </c>
      <c r="AC183" s="24">
        <f t="shared" si="585"/>
        <v>1.0915828183195933E-2</v>
      </c>
      <c r="AD183" s="24">
        <f t="shared" si="585"/>
        <v>9.2609476138029445E-3</v>
      </c>
      <c r="AE183" s="24">
        <f t="shared" si="585"/>
        <v>9.1635399507023693E-3</v>
      </c>
      <c r="AF183" s="24">
        <f t="shared" si="585"/>
        <v>1.1188971291012829E-2</v>
      </c>
      <c r="AG183" s="24">
        <f t="shared" si="585"/>
        <v>7.4304004435391761E-3</v>
      </c>
      <c r="AH183" s="24">
        <f t="shared" si="585"/>
        <v>1.1042077587177287E-2</v>
      </c>
      <c r="AI183" s="24">
        <f t="shared" si="585"/>
        <v>0</v>
      </c>
      <c r="AJ183" s="24">
        <f t="shared" si="585"/>
        <v>1.0375247837671809E-2</v>
      </c>
      <c r="AK183" s="24">
        <f t="shared" si="585"/>
        <v>1.0115523443379447E-2</v>
      </c>
      <c r="AL183" s="24">
        <f t="shared" si="585"/>
        <v>8.4186902040708951E-3</v>
      </c>
      <c r="AM183" s="24">
        <f t="shared" si="585"/>
        <v>9.1105399760424179E-3</v>
      </c>
      <c r="AN183" s="24">
        <f t="shared" si="585"/>
        <v>1.2320133654050628E-2</v>
      </c>
      <c r="AO183" s="24">
        <f t="shared" si="585"/>
        <v>9.6555801155291908E-3</v>
      </c>
      <c r="AP183" s="24">
        <f t="shared" si="585"/>
        <v>9.5919075816741813E-3</v>
      </c>
      <c r="AQ183" s="24">
        <f t="shared" si="585"/>
        <v>9.7995005234514567E-3</v>
      </c>
      <c r="AR183" s="24">
        <f t="shared" si="585"/>
        <v>7.2691283227709503E-3</v>
      </c>
      <c r="AS183" s="24">
        <f t="shared" si="585"/>
        <v>8.5592506745430889E-3</v>
      </c>
      <c r="AT183" s="24">
        <f t="shared" si="585"/>
        <v>7.5980312662771148E-3</v>
      </c>
      <c r="AU183" s="24">
        <f t="shared" si="585"/>
        <v>8.1833568777109397E-3</v>
      </c>
      <c r="AV183" s="24">
        <f t="shared" si="585"/>
        <v>9.5295294354194194E-3</v>
      </c>
      <c r="AW183" s="24">
        <f t="shared" si="585"/>
        <v>1.8219716560903151E-2</v>
      </c>
      <c r="AX183" s="83">
        <f>AX168</f>
        <v>0</v>
      </c>
      <c r="AY183" s="83">
        <f>AY168</f>
        <v>5.6360253468725491E-3</v>
      </c>
      <c r="AZ183" s="83">
        <f t="shared" si="586"/>
        <v>8.7378370595465882E-2</v>
      </c>
      <c r="BA183" s="83">
        <f t="shared" si="586"/>
        <v>0</v>
      </c>
      <c r="BB183" s="83">
        <f t="shared" si="586"/>
        <v>1.5089268868160186E-2</v>
      </c>
      <c r="BC183" s="83">
        <f t="shared" si="586"/>
        <v>0</v>
      </c>
      <c r="BD183" s="83">
        <f t="shared" si="586"/>
        <v>1.8777788728849609E-2</v>
      </c>
      <c r="BE183" s="83">
        <f t="shared" si="586"/>
        <v>2.8309044666493099E-2</v>
      </c>
      <c r="BF183" s="83">
        <f t="shared" si="586"/>
        <v>3.7748782206415369E-3</v>
      </c>
      <c r="BG183" s="83">
        <f t="shared" si="586"/>
        <v>0</v>
      </c>
      <c r="BH183" s="83">
        <f t="shared" si="586"/>
        <v>0</v>
      </c>
      <c r="BI183" s="83">
        <f t="shared" si="586"/>
        <v>0</v>
      </c>
      <c r="BJ183" s="83">
        <f t="shared" si="586"/>
        <v>0</v>
      </c>
      <c r="BK183" s="83">
        <f t="shared" si="586"/>
        <v>0</v>
      </c>
      <c r="BL183" s="83">
        <f t="shared" si="586"/>
        <v>0</v>
      </c>
      <c r="BM183" s="83">
        <f t="shared" si="586"/>
        <v>0</v>
      </c>
      <c r="BN183" s="83">
        <f t="shared" si="586"/>
        <v>0</v>
      </c>
      <c r="BO183" s="83">
        <f t="shared" si="586"/>
        <v>0</v>
      </c>
      <c r="BP183" s="83">
        <f t="shared" si="586"/>
        <v>0</v>
      </c>
      <c r="BQ183" s="83">
        <f t="shared" si="586"/>
        <v>0</v>
      </c>
      <c r="BR183" s="83">
        <f t="shared" si="586"/>
        <v>0</v>
      </c>
      <c r="BS183" s="83">
        <f t="shared" si="586"/>
        <v>0</v>
      </c>
      <c r="BT183" s="83">
        <f t="shared" si="586"/>
        <v>0</v>
      </c>
      <c r="BU183" s="83">
        <f t="shared" si="586"/>
        <v>0</v>
      </c>
      <c r="BV183" s="83">
        <f t="shared" si="586"/>
        <v>0</v>
      </c>
      <c r="BW183" s="83">
        <f t="shared" si="586"/>
        <v>0</v>
      </c>
      <c r="BX183" s="83">
        <f t="shared" si="586"/>
        <v>0</v>
      </c>
      <c r="BY183" s="83">
        <f t="shared" si="586"/>
        <v>0</v>
      </c>
      <c r="BZ183" s="83">
        <f t="shared" si="586"/>
        <v>0</v>
      </c>
      <c r="CA183" s="83">
        <f t="shared" si="586"/>
        <v>0</v>
      </c>
      <c r="CB183" s="83">
        <f t="shared" si="586"/>
        <v>0</v>
      </c>
      <c r="CC183" s="83">
        <f t="shared" si="586"/>
        <v>0</v>
      </c>
      <c r="CD183" s="83">
        <f t="shared" si="586"/>
        <v>0</v>
      </c>
      <c r="CE183" s="83">
        <f t="shared" ref="CE183:DB183" si="594">CE168</f>
        <v>0</v>
      </c>
      <c r="CF183" s="83">
        <f t="shared" si="594"/>
        <v>0</v>
      </c>
      <c r="CG183" s="83">
        <f t="shared" si="594"/>
        <v>0</v>
      </c>
      <c r="CH183" s="83">
        <f t="shared" si="594"/>
        <v>0</v>
      </c>
      <c r="CI183" s="83">
        <f t="shared" si="594"/>
        <v>0</v>
      </c>
      <c r="CJ183" s="83">
        <f t="shared" si="594"/>
        <v>0</v>
      </c>
      <c r="CK183" s="83">
        <f t="shared" si="594"/>
        <v>0</v>
      </c>
      <c r="CL183" s="83">
        <f t="shared" si="594"/>
        <v>0</v>
      </c>
      <c r="CM183" s="83">
        <f t="shared" si="594"/>
        <v>0</v>
      </c>
      <c r="CN183" s="83">
        <f t="shared" si="594"/>
        <v>0</v>
      </c>
      <c r="CO183" s="83">
        <f t="shared" si="594"/>
        <v>0</v>
      </c>
      <c r="CP183" s="83">
        <f t="shared" si="594"/>
        <v>0</v>
      </c>
      <c r="CQ183" s="83">
        <f t="shared" si="594"/>
        <v>1.335254234156406E-2</v>
      </c>
      <c r="CR183" s="24">
        <f t="shared" si="594"/>
        <v>0</v>
      </c>
      <c r="CS183" s="24">
        <f t="shared" si="594"/>
        <v>0</v>
      </c>
      <c r="CT183" s="24">
        <f t="shared" si="594"/>
        <v>0</v>
      </c>
      <c r="CU183" s="24">
        <f t="shared" si="594"/>
        <v>0</v>
      </c>
      <c r="CV183" s="24">
        <f t="shared" si="594"/>
        <v>0</v>
      </c>
      <c r="CW183" s="24">
        <f t="shared" si="594"/>
        <v>0</v>
      </c>
      <c r="CX183" s="24">
        <f t="shared" si="594"/>
        <v>0</v>
      </c>
      <c r="CY183" s="24">
        <f t="shared" si="594"/>
        <v>0</v>
      </c>
      <c r="CZ183" s="24">
        <f t="shared" si="594"/>
        <v>0</v>
      </c>
      <c r="DA183" s="24">
        <f t="shared" si="594"/>
        <v>0</v>
      </c>
      <c r="DB183" s="24">
        <f t="shared" si="594"/>
        <v>7.3374757728190687E-3</v>
      </c>
      <c r="DC183" s="26">
        <f>DC168</f>
        <v>1.7073598152620141E-2</v>
      </c>
      <c r="DD183" s="26">
        <f>DD168</f>
        <v>2.3753199686718632E-2</v>
      </c>
      <c r="DE183" s="26">
        <f t="shared" si="587"/>
        <v>2.2469798427239188E-2</v>
      </c>
      <c r="DF183" s="26">
        <f t="shared" si="587"/>
        <v>1.6882808823161666E-2</v>
      </c>
      <c r="DG183" s="26">
        <f t="shared" si="587"/>
        <v>1.559243897977463E-2</v>
      </c>
      <c r="DH183" s="26">
        <f t="shared" si="587"/>
        <v>1.8059812814349447E-2</v>
      </c>
      <c r="DI183" s="26">
        <f t="shared" si="587"/>
        <v>1.9410832814410871E-2</v>
      </c>
      <c r="DJ183" s="26">
        <f t="shared" si="587"/>
        <v>1.8137282070850663E-2</v>
      </c>
      <c r="DK183" s="26">
        <f t="shared" si="587"/>
        <v>1.7643157396494292E-2</v>
      </c>
      <c r="DL183" s="26">
        <f t="shared" si="587"/>
        <v>1.9209679456570105E-2</v>
      </c>
      <c r="DM183" s="26">
        <f t="shared" si="587"/>
        <v>2.3776035634058799E-2</v>
      </c>
      <c r="DN183" s="26">
        <f t="shared" si="587"/>
        <v>1.8553496960907009E-2</v>
      </c>
      <c r="DO183" s="26">
        <f t="shared" si="587"/>
        <v>1.648439664045467E-2</v>
      </c>
      <c r="DP183" s="26">
        <f t="shared" si="587"/>
        <v>1.5382342510245457E-2</v>
      </c>
      <c r="DQ183" s="26">
        <v>1.7979407655491355E-2</v>
      </c>
      <c r="DR183" s="26">
        <v>1.847720550858414E-2</v>
      </c>
      <c r="DS183" s="26">
        <v>2.2373816236775482E-2</v>
      </c>
      <c r="DT183" s="26">
        <v>1.7345045703399734E-2</v>
      </c>
      <c r="DU183" s="26">
        <v>1.709707540455389E-2</v>
      </c>
      <c r="DV183" s="26">
        <v>1.7835409401500101E-2</v>
      </c>
      <c r="DW183" s="26">
        <f>DW168</f>
        <v>0</v>
      </c>
      <c r="DX183" s="26">
        <f>DX168</f>
        <v>0</v>
      </c>
      <c r="DY183" s="26">
        <f t="shared" si="588"/>
        <v>0</v>
      </c>
      <c r="DZ183" s="26">
        <f t="shared" si="588"/>
        <v>0</v>
      </c>
      <c r="EA183" s="26">
        <f t="shared" si="588"/>
        <v>0</v>
      </c>
      <c r="EB183" s="26">
        <f t="shared" si="588"/>
        <v>2.8752377330172968E-2</v>
      </c>
      <c r="EC183" s="26">
        <f t="shared" si="588"/>
        <v>2.1750465321909964E-2</v>
      </c>
      <c r="ED183" s="26">
        <f t="shared" si="588"/>
        <v>2.585212693519404E-2</v>
      </c>
      <c r="EE183" s="26">
        <f t="shared" si="588"/>
        <v>4.3540665699074083E-2</v>
      </c>
      <c r="EF183" s="26">
        <f t="shared" si="588"/>
        <v>2.7868155354055929E-2</v>
      </c>
      <c r="EG183" s="26">
        <f t="shared" si="588"/>
        <v>7.4330549282446284E-2</v>
      </c>
      <c r="EH183" s="26">
        <f t="shared" si="588"/>
        <v>9.5334590342135792E-3</v>
      </c>
      <c r="EI183" s="26">
        <f t="shared" si="588"/>
        <v>6.0417342764628604E-3</v>
      </c>
      <c r="EJ183" s="26">
        <f t="shared" si="588"/>
        <v>9.9096859609790235E-3</v>
      </c>
      <c r="EK183" s="26">
        <f t="shared" si="588"/>
        <v>1.7455390780793948E-2</v>
      </c>
      <c r="EL183" s="26">
        <f t="shared" si="588"/>
        <v>9.4853386717438336E-3</v>
      </c>
      <c r="EM183" s="26">
        <f t="shared" si="588"/>
        <v>0</v>
      </c>
      <c r="EN183" s="26">
        <f t="shared" si="588"/>
        <v>0</v>
      </c>
      <c r="EO183" s="26">
        <f t="shared" si="588"/>
        <v>0</v>
      </c>
      <c r="EP183" s="26">
        <f t="shared" si="588"/>
        <v>0</v>
      </c>
      <c r="EQ183" s="26">
        <f t="shared" si="588"/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f>FV168</f>
        <v>0</v>
      </c>
      <c r="FW183" s="27">
        <f>FW168</f>
        <v>0</v>
      </c>
      <c r="FX183" s="27">
        <f t="shared" si="589"/>
        <v>0</v>
      </c>
      <c r="FY183" s="27">
        <f t="shared" si="589"/>
        <v>0</v>
      </c>
      <c r="FZ183" s="27">
        <f t="shared" si="589"/>
        <v>0</v>
      </c>
      <c r="GA183" s="27">
        <f t="shared" si="589"/>
        <v>0</v>
      </c>
      <c r="GB183" s="27">
        <f t="shared" si="589"/>
        <v>0</v>
      </c>
      <c r="GC183" s="27">
        <f t="shared" si="589"/>
        <v>0</v>
      </c>
      <c r="GD183" s="27">
        <f t="shared" si="589"/>
        <v>0</v>
      </c>
      <c r="GE183" s="27">
        <f t="shared" si="589"/>
        <v>0</v>
      </c>
      <c r="GF183" s="27">
        <f t="shared" si="589"/>
        <v>0</v>
      </c>
      <c r="GG183" s="27">
        <f t="shared" si="589"/>
        <v>0</v>
      </c>
      <c r="GH183" s="27">
        <f t="shared" si="589"/>
        <v>0</v>
      </c>
      <c r="GI183" s="27">
        <f t="shared" si="589"/>
        <v>0</v>
      </c>
      <c r="GJ183" s="27">
        <f t="shared" si="589"/>
        <v>0</v>
      </c>
      <c r="GK183" s="27">
        <f t="shared" si="589"/>
        <v>0</v>
      </c>
      <c r="GL183" s="27">
        <f t="shared" si="589"/>
        <v>0</v>
      </c>
      <c r="GM183" s="27">
        <f t="shared" si="589"/>
        <v>0</v>
      </c>
      <c r="GN183" s="27">
        <f t="shared" si="589"/>
        <v>0</v>
      </c>
      <c r="GO183" s="27">
        <f t="shared" si="589"/>
        <v>0</v>
      </c>
      <c r="GP183" s="27">
        <f t="shared" si="589"/>
        <v>0</v>
      </c>
      <c r="GQ183" s="27">
        <f t="shared" si="589"/>
        <v>0</v>
      </c>
      <c r="GR183" s="27">
        <f t="shared" si="589"/>
        <v>0</v>
      </c>
      <c r="GS183" s="27">
        <f t="shared" si="589"/>
        <v>0</v>
      </c>
      <c r="GT183" s="27">
        <f t="shared" si="589"/>
        <v>0</v>
      </c>
      <c r="GU183" s="27">
        <f t="shared" si="589"/>
        <v>0</v>
      </c>
      <c r="GV183" s="27">
        <f t="shared" si="589"/>
        <v>0</v>
      </c>
      <c r="GW183" s="27">
        <f t="shared" si="589"/>
        <v>0</v>
      </c>
      <c r="GX183" s="27">
        <f t="shared" si="589"/>
        <v>0</v>
      </c>
      <c r="GY183" s="27">
        <f t="shared" si="589"/>
        <v>0</v>
      </c>
      <c r="GZ183" s="27">
        <f>GZ168</f>
        <v>0</v>
      </c>
      <c r="HA183" s="27">
        <f>HA168</f>
        <v>0</v>
      </c>
      <c r="HB183" s="27">
        <f t="shared" si="590"/>
        <v>0</v>
      </c>
      <c r="HC183" s="27">
        <f t="shared" si="590"/>
        <v>0</v>
      </c>
      <c r="HD183" s="27">
        <f t="shared" si="590"/>
        <v>0</v>
      </c>
      <c r="HE183" s="27">
        <f t="shared" si="590"/>
        <v>0</v>
      </c>
      <c r="HF183" s="27">
        <f t="shared" si="590"/>
        <v>0</v>
      </c>
      <c r="HG183" s="27">
        <f t="shared" si="590"/>
        <v>0</v>
      </c>
      <c r="HH183" s="27">
        <f t="shared" si="590"/>
        <v>0</v>
      </c>
      <c r="HI183" s="27">
        <f t="shared" si="590"/>
        <v>0</v>
      </c>
      <c r="HJ183" s="27">
        <f t="shared" si="590"/>
        <v>0</v>
      </c>
      <c r="HK183" s="27">
        <f t="shared" si="590"/>
        <v>0</v>
      </c>
      <c r="HL183" s="27">
        <f t="shared" si="590"/>
        <v>0</v>
      </c>
      <c r="HM183" s="27">
        <f t="shared" si="590"/>
        <v>0</v>
      </c>
      <c r="HN183" s="27">
        <f t="shared" si="590"/>
        <v>0</v>
      </c>
      <c r="HO183" s="27">
        <f t="shared" si="590"/>
        <v>0</v>
      </c>
      <c r="HP183" s="27">
        <f t="shared" si="590"/>
        <v>0</v>
      </c>
      <c r="HQ183" s="27">
        <f t="shared" si="590"/>
        <v>0</v>
      </c>
      <c r="HR183" s="27">
        <f t="shared" si="590"/>
        <v>0</v>
      </c>
      <c r="HS183" s="27">
        <f t="shared" si="590"/>
        <v>0</v>
      </c>
      <c r="HT183" s="27">
        <f t="shared" si="590"/>
        <v>0</v>
      </c>
      <c r="HU183" s="27">
        <f t="shared" si="590"/>
        <v>0</v>
      </c>
      <c r="HV183" s="27">
        <f t="shared" si="590"/>
        <v>0</v>
      </c>
      <c r="HW183" s="27">
        <f t="shared" si="590"/>
        <v>0</v>
      </c>
      <c r="HX183" s="27">
        <f t="shared" si="590"/>
        <v>0</v>
      </c>
      <c r="HY183" s="27">
        <f t="shared" si="590"/>
        <v>0</v>
      </c>
      <c r="HZ183" s="27">
        <f t="shared" si="590"/>
        <v>0</v>
      </c>
      <c r="IA183" s="27">
        <f t="shared" si="590"/>
        <v>0</v>
      </c>
      <c r="IB183" s="27">
        <f t="shared" si="590"/>
        <v>0</v>
      </c>
      <c r="IC183" s="27">
        <f t="shared" si="590"/>
        <v>0</v>
      </c>
      <c r="ID183" s="27">
        <f t="shared" si="590"/>
        <v>0</v>
      </c>
      <c r="IE183" s="27">
        <f t="shared" si="590"/>
        <v>0</v>
      </c>
      <c r="IF183" s="27">
        <f t="shared" si="590"/>
        <v>0</v>
      </c>
      <c r="IG183" s="27">
        <f t="shared" si="590"/>
        <v>0</v>
      </c>
      <c r="IH183" s="27">
        <f t="shared" si="590"/>
        <v>0</v>
      </c>
      <c r="II183" s="27">
        <f t="shared" si="590"/>
        <v>0</v>
      </c>
      <c r="IJ183" s="27">
        <f t="shared" si="590"/>
        <v>0</v>
      </c>
      <c r="IK183" s="27">
        <f t="shared" si="590"/>
        <v>0</v>
      </c>
      <c r="IL183" s="27">
        <f t="shared" si="590"/>
        <v>0</v>
      </c>
      <c r="IM183" s="27">
        <f t="shared" si="590"/>
        <v>0</v>
      </c>
      <c r="IN183" s="27">
        <f t="shared" si="590"/>
        <v>0</v>
      </c>
      <c r="IO183" s="27">
        <f t="shared" si="590"/>
        <v>0</v>
      </c>
      <c r="IP183" s="27">
        <f t="shared" si="590"/>
        <v>0</v>
      </c>
      <c r="IQ183" s="27">
        <f t="shared" si="590"/>
        <v>0</v>
      </c>
      <c r="IR183" s="27">
        <f t="shared" si="590"/>
        <v>0</v>
      </c>
      <c r="IS183" s="27">
        <f t="shared" si="590"/>
        <v>0</v>
      </c>
      <c r="IT183" s="27">
        <f>IT168</f>
        <v>0</v>
      </c>
      <c r="IU183" s="27">
        <f>IU168</f>
        <v>3.1203681578413078E-3</v>
      </c>
      <c r="IV183" s="27">
        <f t="shared" si="591"/>
        <v>2.4954605030937573E-2</v>
      </c>
      <c r="IW183" s="27">
        <f t="shared" si="591"/>
        <v>1.7651366760252338E-2</v>
      </c>
      <c r="IX183" s="27">
        <f t="shared" si="591"/>
        <v>2.6402014449350492E-2</v>
      </c>
      <c r="IY183" s="27">
        <f t="shared" si="591"/>
        <v>1.494074181788762E-3</v>
      </c>
      <c r="IZ183" s="27">
        <f t="shared" si="591"/>
        <v>2.6724491179589149E-2</v>
      </c>
      <c r="JA183" s="27">
        <f t="shared" si="591"/>
        <v>1.0552838696557536E-2</v>
      </c>
      <c r="JB183" s="27">
        <f t="shared" si="591"/>
        <v>7.7584916704739135E-3</v>
      </c>
      <c r="JC183" s="27">
        <f t="shared" si="591"/>
        <v>7.5094721193199564E-3</v>
      </c>
      <c r="JD183" s="27">
        <f t="shared" si="591"/>
        <v>7.4143395341483061E-3</v>
      </c>
      <c r="JE183" s="27">
        <f t="shared" si="591"/>
        <v>1.2298752115903233E-2</v>
      </c>
      <c r="JF183" s="27">
        <f t="shared" si="591"/>
        <v>7.5533692324664626E-3</v>
      </c>
      <c r="JG183" s="27">
        <f t="shared" si="591"/>
        <v>2.3756688059515509E-2</v>
      </c>
      <c r="JH183" s="27">
        <f t="shared" si="591"/>
        <v>1.3866060921492306E-2</v>
      </c>
      <c r="JI183" s="27">
        <f t="shared" si="591"/>
        <v>1.376563422904402E-2</v>
      </c>
      <c r="JJ183" s="27">
        <f t="shared" si="591"/>
        <v>2.1164768939595107E-2</v>
      </c>
      <c r="JK183" s="27">
        <f>JK168</f>
        <v>0</v>
      </c>
      <c r="JL183" s="27">
        <f>JL168</f>
        <v>0</v>
      </c>
      <c r="JM183" s="27">
        <f t="shared" si="592"/>
        <v>0</v>
      </c>
      <c r="JN183" s="27">
        <f t="shared" si="592"/>
        <v>0</v>
      </c>
      <c r="JO183" s="27">
        <f t="shared" si="592"/>
        <v>0</v>
      </c>
      <c r="JP183" s="27">
        <f t="shared" si="592"/>
        <v>0</v>
      </c>
      <c r="JQ183" s="27">
        <f t="shared" si="592"/>
        <v>0</v>
      </c>
      <c r="JR183" s="27">
        <f t="shared" si="592"/>
        <v>0</v>
      </c>
      <c r="JS183" s="27">
        <f t="shared" si="592"/>
        <v>0</v>
      </c>
      <c r="JT183" s="27">
        <f t="shared" si="592"/>
        <v>0</v>
      </c>
      <c r="JU183" s="27">
        <f t="shared" si="592"/>
        <v>0</v>
      </c>
      <c r="JV183" s="27">
        <f t="shared" si="592"/>
        <v>0</v>
      </c>
      <c r="JW183" s="27">
        <f t="shared" si="592"/>
        <v>0</v>
      </c>
      <c r="JX183" s="27">
        <f t="shared" si="592"/>
        <v>0</v>
      </c>
      <c r="JY183" s="27">
        <f t="shared" si="592"/>
        <v>0</v>
      </c>
      <c r="JZ183" s="27">
        <f t="shared" si="592"/>
        <v>0</v>
      </c>
      <c r="KA183" s="27">
        <f t="shared" si="592"/>
        <v>0</v>
      </c>
      <c r="KB183" s="27">
        <f t="shared" ref="KB183:LS183" si="595">KB168</f>
        <v>0</v>
      </c>
      <c r="KC183" s="27">
        <f t="shared" si="595"/>
        <v>0</v>
      </c>
      <c r="KD183" s="27">
        <f t="shared" si="595"/>
        <v>0</v>
      </c>
      <c r="KE183" s="27">
        <f t="shared" si="595"/>
        <v>0</v>
      </c>
      <c r="KF183" s="27">
        <f t="shared" si="595"/>
        <v>0</v>
      </c>
      <c r="KG183" s="27">
        <f t="shared" si="595"/>
        <v>0</v>
      </c>
      <c r="KH183" s="27">
        <f t="shared" si="595"/>
        <v>0</v>
      </c>
      <c r="KI183" s="27">
        <f t="shared" si="595"/>
        <v>0</v>
      </c>
      <c r="KJ183" s="27">
        <f t="shared" si="595"/>
        <v>0</v>
      </c>
      <c r="KK183" s="27">
        <f t="shared" si="595"/>
        <v>0</v>
      </c>
      <c r="KL183" s="27">
        <f t="shared" si="595"/>
        <v>0</v>
      </c>
      <c r="KM183" s="238">
        <f t="shared" si="595"/>
        <v>0</v>
      </c>
      <c r="KN183" s="238">
        <f t="shared" si="595"/>
        <v>0</v>
      </c>
      <c r="KO183" s="239">
        <f t="shared" si="595"/>
        <v>0</v>
      </c>
      <c r="KP183" s="239">
        <f t="shared" si="595"/>
        <v>0</v>
      </c>
      <c r="KQ183" s="239">
        <f t="shared" si="595"/>
        <v>0</v>
      </c>
      <c r="KR183" s="239">
        <f t="shared" si="595"/>
        <v>0</v>
      </c>
      <c r="KS183" s="239">
        <f t="shared" si="595"/>
        <v>0</v>
      </c>
      <c r="KT183" s="239">
        <f t="shared" si="595"/>
        <v>0</v>
      </c>
      <c r="KU183" s="239">
        <f t="shared" si="595"/>
        <v>0</v>
      </c>
      <c r="KV183" s="239">
        <f t="shared" si="595"/>
        <v>0</v>
      </c>
      <c r="KW183" s="239">
        <f t="shared" si="595"/>
        <v>0</v>
      </c>
      <c r="KX183" s="239">
        <f t="shared" si="595"/>
        <v>0</v>
      </c>
      <c r="KY183" s="239">
        <f t="shared" si="595"/>
        <v>0</v>
      </c>
      <c r="KZ183" s="239">
        <f t="shared" si="595"/>
        <v>0</v>
      </c>
      <c r="LA183" s="239">
        <f t="shared" si="595"/>
        <v>0</v>
      </c>
      <c r="LB183" s="239">
        <f t="shared" si="595"/>
        <v>0</v>
      </c>
      <c r="LC183" s="239">
        <f t="shared" si="595"/>
        <v>0</v>
      </c>
      <c r="LD183" s="239">
        <f t="shared" si="595"/>
        <v>0</v>
      </c>
      <c r="LE183" s="239">
        <f t="shared" si="595"/>
        <v>0</v>
      </c>
      <c r="LF183" s="239">
        <f t="shared" si="595"/>
        <v>0</v>
      </c>
      <c r="LG183" s="239">
        <f t="shared" si="595"/>
        <v>0</v>
      </c>
      <c r="LH183" s="239">
        <f t="shared" si="595"/>
        <v>0</v>
      </c>
      <c r="LI183" s="239">
        <f t="shared" si="595"/>
        <v>0</v>
      </c>
      <c r="LJ183" s="239">
        <f t="shared" si="595"/>
        <v>0</v>
      </c>
      <c r="LK183" s="239">
        <f t="shared" si="595"/>
        <v>0</v>
      </c>
      <c r="LL183" s="239">
        <f t="shared" si="595"/>
        <v>0</v>
      </c>
      <c r="LM183" s="240">
        <f t="shared" si="595"/>
        <v>0</v>
      </c>
      <c r="LN183" s="240">
        <f t="shared" si="595"/>
        <v>0</v>
      </c>
      <c r="LO183" s="240">
        <f t="shared" si="595"/>
        <v>0</v>
      </c>
      <c r="LP183" s="240">
        <f t="shared" si="595"/>
        <v>0</v>
      </c>
      <c r="LQ183" s="240">
        <f t="shared" si="595"/>
        <v>0</v>
      </c>
      <c r="LR183" s="240">
        <f t="shared" si="595"/>
        <v>0</v>
      </c>
      <c r="LS183" s="240">
        <f t="shared" si="595"/>
        <v>0</v>
      </c>
      <c r="LT183" s="127">
        <f>LT168</f>
        <v>0</v>
      </c>
      <c r="LU183" s="127">
        <f>LU168</f>
        <v>0</v>
      </c>
      <c r="LV183" s="127">
        <f t="shared" si="593"/>
        <v>0</v>
      </c>
      <c r="LW183" s="127">
        <f t="shared" si="593"/>
        <v>0</v>
      </c>
      <c r="LX183" s="127">
        <f t="shared" si="593"/>
        <v>0</v>
      </c>
      <c r="LY183" s="127">
        <f t="shared" si="593"/>
        <v>0</v>
      </c>
      <c r="LZ183" s="127">
        <f t="shared" si="593"/>
        <v>0</v>
      </c>
      <c r="MA183" s="127">
        <f t="shared" si="593"/>
        <v>0</v>
      </c>
      <c r="MB183" s="127">
        <f t="shared" si="593"/>
        <v>0</v>
      </c>
      <c r="MC183" s="127">
        <f t="shared" si="593"/>
        <v>0</v>
      </c>
      <c r="MD183" s="127">
        <f t="shared" si="593"/>
        <v>0</v>
      </c>
      <c r="ME183" s="127">
        <f t="shared" si="593"/>
        <v>0</v>
      </c>
      <c r="MF183" s="127">
        <f t="shared" si="593"/>
        <v>0</v>
      </c>
      <c r="MG183" s="127">
        <f t="shared" si="593"/>
        <v>0</v>
      </c>
      <c r="MH183" s="127">
        <f t="shared" si="593"/>
        <v>0</v>
      </c>
      <c r="MI183" s="127">
        <f t="shared" si="593"/>
        <v>0</v>
      </c>
      <c r="MJ183" s="127">
        <f t="shared" si="593"/>
        <v>0</v>
      </c>
      <c r="MK183" s="127">
        <f t="shared" si="593"/>
        <v>0</v>
      </c>
      <c r="ML183" s="127">
        <f t="shared" si="593"/>
        <v>0</v>
      </c>
      <c r="MM183" s="127">
        <f t="shared" si="593"/>
        <v>0</v>
      </c>
      <c r="MN183" s="127">
        <f t="shared" si="593"/>
        <v>0</v>
      </c>
      <c r="MO183" s="127">
        <f t="shared" si="593"/>
        <v>0</v>
      </c>
      <c r="MP183" s="127">
        <f t="shared" si="593"/>
        <v>0</v>
      </c>
      <c r="MQ183" s="127">
        <f t="shared" si="593"/>
        <v>0</v>
      </c>
      <c r="MR183" s="127">
        <f t="shared" si="593"/>
        <v>0</v>
      </c>
      <c r="MS183" s="127">
        <f t="shared" si="593"/>
        <v>0</v>
      </c>
      <c r="MT183" s="127">
        <f t="shared" si="593"/>
        <v>0</v>
      </c>
      <c r="MU183" s="127">
        <f t="shared" si="593"/>
        <v>0</v>
      </c>
      <c r="MV183" s="127">
        <f t="shared" si="593"/>
        <v>0</v>
      </c>
      <c r="MW183" s="127">
        <f t="shared" si="593"/>
        <v>0</v>
      </c>
      <c r="MX183" s="127">
        <f t="shared" si="593"/>
        <v>0</v>
      </c>
      <c r="MY183" s="127">
        <f t="shared" si="593"/>
        <v>0</v>
      </c>
      <c r="MZ183" s="127">
        <f t="shared" si="593"/>
        <v>0</v>
      </c>
      <c r="NA183" s="127">
        <f t="shared" si="593"/>
        <v>0</v>
      </c>
      <c r="NB183" s="127">
        <f t="shared" si="593"/>
        <v>0</v>
      </c>
      <c r="NC183" s="127">
        <f t="shared" si="593"/>
        <v>0</v>
      </c>
      <c r="ND183" s="127">
        <f t="shared" si="593"/>
        <v>0</v>
      </c>
      <c r="NE183" s="127">
        <f t="shared" si="593"/>
        <v>0</v>
      </c>
    </row>
    <row r="184" spans="1:369" s="38" customFormat="1">
      <c r="A184" s="24" t="s">
        <v>219</v>
      </c>
      <c r="B184" s="24">
        <f>B169*2/3</f>
        <v>7.6394047416937214</v>
      </c>
      <c r="C184" s="24">
        <f t="shared" ref="C184:AW185" si="596">C169*2/3</f>
        <v>7.7587088845217176</v>
      </c>
      <c r="D184" s="24">
        <f t="shared" si="596"/>
        <v>8.0549324570236713</v>
      </c>
      <c r="E184" s="24">
        <f t="shared" si="596"/>
        <v>7.3215494111832662</v>
      </c>
      <c r="F184" s="24">
        <f t="shared" si="596"/>
        <v>8.699263830309123</v>
      </c>
      <c r="G184" s="24">
        <f t="shared" si="596"/>
        <v>8.2400623618883539</v>
      </c>
      <c r="H184" s="24">
        <f t="shared" si="596"/>
        <v>8.21819432095762</v>
      </c>
      <c r="I184" s="24">
        <f t="shared" si="596"/>
        <v>7.8101361416975843</v>
      </c>
      <c r="J184" s="24">
        <f t="shared" si="596"/>
        <v>7.9968323271892814</v>
      </c>
      <c r="K184" s="24">
        <f t="shared" si="596"/>
        <v>8.1681612748734924</v>
      </c>
      <c r="L184" s="24">
        <f t="shared" si="596"/>
        <v>8.3160978650870412</v>
      </c>
      <c r="M184" s="24">
        <f t="shared" si="596"/>
        <v>7.8000754154969618</v>
      </c>
      <c r="N184" s="24">
        <f t="shared" si="596"/>
        <v>7.8546782583781622</v>
      </c>
      <c r="O184" s="24">
        <f t="shared" si="596"/>
        <v>8.1020353208391018</v>
      </c>
      <c r="P184" s="24">
        <f t="shared" si="596"/>
        <v>9.1061080426177856</v>
      </c>
      <c r="Q184" s="24">
        <f t="shared" si="596"/>
        <v>8.0924647238218039</v>
      </c>
      <c r="R184" s="24">
        <f t="shared" si="596"/>
        <v>8.0044362663494848</v>
      </c>
      <c r="S184" s="24">
        <f t="shared" si="596"/>
        <v>7.9506598450826482</v>
      </c>
      <c r="T184" s="24">
        <f t="shared" si="596"/>
        <v>8.7437009451530283</v>
      </c>
      <c r="U184" s="24">
        <f t="shared" si="596"/>
        <v>9.4810442706180975</v>
      </c>
      <c r="V184" s="24">
        <f t="shared" si="596"/>
        <v>11.473680724739713</v>
      </c>
      <c r="W184" s="24">
        <f t="shared" si="596"/>
        <v>10.862940686252232</v>
      </c>
      <c r="X184" s="24">
        <f t="shared" si="596"/>
        <v>11.048484907343655</v>
      </c>
      <c r="Y184" s="24">
        <f t="shared" si="596"/>
        <v>10.931488037934107</v>
      </c>
      <c r="Z184" s="24">
        <f t="shared" si="596"/>
        <v>11.661820971199262</v>
      </c>
      <c r="AA184" s="24">
        <f t="shared" si="596"/>
        <v>11.496193579274724</v>
      </c>
      <c r="AB184" s="24">
        <f t="shared" si="596"/>
        <v>7.8707020076182053</v>
      </c>
      <c r="AC184" s="24">
        <f t="shared" si="596"/>
        <v>9.4293871792764143</v>
      </c>
      <c r="AD184" s="24">
        <f t="shared" si="596"/>
        <v>11.642766581175694</v>
      </c>
      <c r="AE184" s="24">
        <f t="shared" si="596"/>
        <v>10.696025797685282</v>
      </c>
      <c r="AF184" s="24">
        <f t="shared" si="596"/>
        <v>11.183032893634875</v>
      </c>
      <c r="AG184" s="24">
        <f t="shared" si="596"/>
        <v>11.477854303932519</v>
      </c>
      <c r="AH184" s="24">
        <f t="shared" si="596"/>
        <v>11.17416986607067</v>
      </c>
      <c r="AI184" s="24">
        <f t="shared" si="596"/>
        <v>11.181177986342858</v>
      </c>
      <c r="AJ184" s="24">
        <f t="shared" si="596"/>
        <v>7.7131786664320785</v>
      </c>
      <c r="AK184" s="24">
        <f t="shared" si="596"/>
        <v>7.6269401392508023</v>
      </c>
      <c r="AL184" s="24">
        <f t="shared" si="596"/>
        <v>9.8979820781216397</v>
      </c>
      <c r="AM184" s="24">
        <f t="shared" si="596"/>
        <v>8.0158115872777582</v>
      </c>
      <c r="AN184" s="24">
        <f t="shared" si="596"/>
        <v>9.0503710282653973</v>
      </c>
      <c r="AO184" s="24">
        <f t="shared" si="596"/>
        <v>9.6429053000875324</v>
      </c>
      <c r="AP184" s="24">
        <f t="shared" si="596"/>
        <v>10.575032695958273</v>
      </c>
      <c r="AQ184" s="24">
        <f t="shared" si="596"/>
        <v>7.9108986272385655</v>
      </c>
      <c r="AR184" s="24">
        <f t="shared" si="596"/>
        <v>7.8584827115299305</v>
      </c>
      <c r="AS184" s="24">
        <f t="shared" si="596"/>
        <v>7.8347597248224909</v>
      </c>
      <c r="AT184" s="24">
        <f t="shared" si="596"/>
        <v>8.9293831375714952</v>
      </c>
      <c r="AU184" s="24">
        <f t="shared" si="596"/>
        <v>8.8302567170279609</v>
      </c>
      <c r="AV184" s="24">
        <f t="shared" si="596"/>
        <v>8.3691248463092851</v>
      </c>
      <c r="AW184" s="24">
        <f t="shared" si="596"/>
        <v>12.909828848125249</v>
      </c>
      <c r="AX184" s="83">
        <f>AX169*2/3</f>
        <v>12.126251363789942</v>
      </c>
      <c r="AY184" s="83">
        <f t="shared" ref="AY184:DB185" si="597">AY169*2/3</f>
        <v>12.18948343615549</v>
      </c>
      <c r="AZ184" s="83">
        <f t="shared" si="597"/>
        <v>12.017642015590454</v>
      </c>
      <c r="BA184" s="83">
        <f t="shared" si="597"/>
        <v>12.271623459050373</v>
      </c>
      <c r="BB184" s="83">
        <f t="shared" si="597"/>
        <v>12.149167171282022</v>
      </c>
      <c r="BC184" s="83">
        <f t="shared" si="597"/>
        <v>12.10413561431006</v>
      </c>
      <c r="BD184" s="83">
        <f t="shared" si="597"/>
        <v>12.147473221711413</v>
      </c>
      <c r="BE184" s="83">
        <f t="shared" si="597"/>
        <v>12.113882570717806</v>
      </c>
      <c r="BF184" s="83">
        <f t="shared" si="597"/>
        <v>11.957318060719794</v>
      </c>
      <c r="BG184" s="83">
        <f t="shared" si="597"/>
        <v>11.957095951180866</v>
      </c>
      <c r="BH184" s="83">
        <f t="shared" si="597"/>
        <v>11.860243238387007</v>
      </c>
      <c r="BI184" s="83">
        <f t="shared" si="597"/>
        <v>12.145681522761109</v>
      </c>
      <c r="BJ184" s="83">
        <f t="shared" si="597"/>
        <v>4.4508028637913402</v>
      </c>
      <c r="BK184" s="83">
        <f t="shared" si="597"/>
        <v>6.6797992223391596</v>
      </c>
      <c r="BL184" s="83">
        <f t="shared" si="597"/>
        <v>4.9739090956791907</v>
      </c>
      <c r="BM184" s="83">
        <f t="shared" si="597"/>
        <v>5.3087023256778041</v>
      </c>
      <c r="BN184" s="83">
        <f t="shared" si="597"/>
        <v>8.0508152697257973</v>
      </c>
      <c r="BO184" s="83">
        <f t="shared" si="597"/>
        <v>5.5188202788909839</v>
      </c>
      <c r="BP184" s="83">
        <f t="shared" si="597"/>
        <v>11.797978615125649</v>
      </c>
      <c r="BQ184" s="83">
        <f t="shared" si="597"/>
        <v>12.223924430286864</v>
      </c>
      <c r="BR184" s="83">
        <f t="shared" si="597"/>
        <v>10.18199495228713</v>
      </c>
      <c r="BS184" s="83">
        <f t="shared" si="597"/>
        <v>11.754072580867614</v>
      </c>
      <c r="BT184" s="83">
        <f t="shared" si="597"/>
        <v>12.24498171793509</v>
      </c>
      <c r="BU184" s="83">
        <f t="shared" si="597"/>
        <v>12.010492970709395</v>
      </c>
      <c r="BV184" s="83">
        <f t="shared" si="597"/>
        <v>11.088395663728384</v>
      </c>
      <c r="BW184" s="83">
        <f t="shared" si="597"/>
        <v>11.664051789978117</v>
      </c>
      <c r="BX184" s="83">
        <f t="shared" si="597"/>
        <v>11.716541810971743</v>
      </c>
      <c r="BY184" s="83">
        <f t="shared" si="597"/>
        <v>11.701817283820255</v>
      </c>
      <c r="BZ184" s="83">
        <f t="shared" si="597"/>
        <v>12.062129989183317</v>
      </c>
      <c r="CA184" s="83">
        <f t="shared" si="597"/>
        <v>12.035941488358043</v>
      </c>
      <c r="CB184" s="83">
        <f t="shared" si="597"/>
        <v>11.953695621686975</v>
      </c>
      <c r="CC184" s="83">
        <f t="shared" si="597"/>
        <v>11.801494177825477</v>
      </c>
      <c r="CD184" s="83">
        <f t="shared" si="597"/>
        <v>11.633438181338056</v>
      </c>
      <c r="CE184" s="83">
        <f t="shared" si="597"/>
        <v>11.155387913480714</v>
      </c>
      <c r="CF184" s="83">
        <f t="shared" si="597"/>
        <v>12.118672241588593</v>
      </c>
      <c r="CG184" s="83">
        <f t="shared" si="597"/>
        <v>12.507261170100685</v>
      </c>
      <c r="CH184" s="83">
        <f t="shared" si="597"/>
        <v>10.907830925920448</v>
      </c>
      <c r="CI184" s="83">
        <f t="shared" si="597"/>
        <v>10.762641115022475</v>
      </c>
      <c r="CJ184" s="83">
        <f t="shared" si="597"/>
        <v>11.936902263647626</v>
      </c>
      <c r="CK184" s="83">
        <f t="shared" si="597"/>
        <v>12.192692670012365</v>
      </c>
      <c r="CL184" s="83">
        <f t="shared" si="597"/>
        <v>12.001453113546811</v>
      </c>
      <c r="CM184" s="83">
        <f t="shared" si="597"/>
        <v>11.785263961931131</v>
      </c>
      <c r="CN184" s="83">
        <f t="shared" si="597"/>
        <v>11.722224348752372</v>
      </c>
      <c r="CO184" s="83">
        <f t="shared" si="597"/>
        <v>12.50385169423083</v>
      </c>
      <c r="CP184" s="83">
        <f t="shared" si="597"/>
        <v>12.408576779648991</v>
      </c>
      <c r="CQ184" s="83">
        <f t="shared" si="597"/>
        <v>12.256030706040621</v>
      </c>
      <c r="CR184" s="24">
        <f t="shared" si="597"/>
        <v>9.442697324235251</v>
      </c>
      <c r="CS184" s="24">
        <f t="shared" si="597"/>
        <v>10.693026210649853</v>
      </c>
      <c r="CT184" s="24">
        <f t="shared" si="597"/>
        <v>11.462113785892997</v>
      </c>
      <c r="CU184" s="24">
        <f t="shared" si="597"/>
        <v>10.962141686251329</v>
      </c>
      <c r="CV184" s="24">
        <f t="shared" si="597"/>
        <v>10.162994826293668</v>
      </c>
      <c r="CW184" s="24">
        <f t="shared" si="597"/>
        <v>11.185568965391489</v>
      </c>
      <c r="CX184" s="24">
        <f t="shared" si="597"/>
        <v>9.7744693080503815</v>
      </c>
      <c r="CY184" s="24">
        <f t="shared" si="597"/>
        <v>10.002247041688383</v>
      </c>
      <c r="CZ184" s="24">
        <f t="shared" si="597"/>
        <v>10.140314700506387</v>
      </c>
      <c r="DA184" s="24">
        <f t="shared" si="597"/>
        <v>7.9381948799686812</v>
      </c>
      <c r="DB184" s="24">
        <f t="shared" si="597"/>
        <v>10.705719429687761</v>
      </c>
      <c r="DC184" s="26">
        <f>DC169*2/3</f>
        <v>9.8457877330617389</v>
      </c>
      <c r="DD184" s="26">
        <f t="shared" ref="DD184:DP185" si="598">DD169*2/3</f>
        <v>9.6839179564890898</v>
      </c>
      <c r="DE184" s="26">
        <f t="shared" si="598"/>
        <v>9.7006860547885907</v>
      </c>
      <c r="DF184" s="26">
        <f t="shared" si="598"/>
        <v>10.06687021683919</v>
      </c>
      <c r="DG184" s="26">
        <f t="shared" si="598"/>
        <v>9.8481992127767786</v>
      </c>
      <c r="DH184" s="26">
        <f t="shared" si="598"/>
        <v>9.1183251943167551</v>
      </c>
      <c r="DI184" s="26">
        <f t="shared" si="598"/>
        <v>9.022250285461265</v>
      </c>
      <c r="DJ184" s="26">
        <f t="shared" si="598"/>
        <v>8.8360616706034634</v>
      </c>
      <c r="DK184" s="26">
        <f t="shared" si="598"/>
        <v>8.7933467455210774</v>
      </c>
      <c r="DL184" s="26">
        <f t="shared" si="598"/>
        <v>8.9156018327440858</v>
      </c>
      <c r="DM184" s="26">
        <f t="shared" si="598"/>
        <v>9.4436244734369392</v>
      </c>
      <c r="DN184" s="26">
        <f t="shared" si="598"/>
        <v>9.6455693629848565</v>
      </c>
      <c r="DO184" s="26">
        <f t="shared" si="598"/>
        <v>9.4236671627363666</v>
      </c>
      <c r="DP184" s="26">
        <f t="shared" si="598"/>
        <v>9.4082750541888647</v>
      </c>
      <c r="DQ184" s="26">
        <v>8.9894613581587368</v>
      </c>
      <c r="DR184" s="26">
        <v>8.3148498202408305</v>
      </c>
      <c r="DS184" s="26">
        <v>7.7117228547494738</v>
      </c>
      <c r="DT184" s="26">
        <v>8.3829734306186534</v>
      </c>
      <c r="DU184" s="26">
        <v>8.7552618363071115</v>
      </c>
      <c r="DV184" s="26">
        <v>8.7437445262969558</v>
      </c>
      <c r="DW184" s="26">
        <f>DW169*2/3</f>
        <v>9.2249392656390015</v>
      </c>
      <c r="DX184" s="26">
        <f t="shared" ref="DX184:EQ185" si="599">DX169*2/3</f>
        <v>10.407565871327959</v>
      </c>
      <c r="DY184" s="26">
        <f t="shared" si="599"/>
        <v>10.866798098226075</v>
      </c>
      <c r="DZ184" s="26">
        <f t="shared" si="599"/>
        <v>10.675435785877397</v>
      </c>
      <c r="EA184" s="26">
        <f t="shared" si="599"/>
        <v>9.7106644112024014</v>
      </c>
      <c r="EB184" s="26">
        <f t="shared" si="599"/>
        <v>7.6869887613477497</v>
      </c>
      <c r="EC184" s="26">
        <f t="shared" si="599"/>
        <v>7.7636840290801246</v>
      </c>
      <c r="ED184" s="26">
        <f t="shared" si="599"/>
        <v>7.121875783648151</v>
      </c>
      <c r="EE184" s="26">
        <f t="shared" si="599"/>
        <v>8.8908205601413908</v>
      </c>
      <c r="EF184" s="26">
        <f t="shared" si="599"/>
        <v>7.1784210623763292</v>
      </c>
      <c r="EG184" s="26">
        <f t="shared" si="599"/>
        <v>7.0197677809482188</v>
      </c>
      <c r="EH184" s="26">
        <f t="shared" si="599"/>
        <v>11.637209334002305</v>
      </c>
      <c r="EI184" s="26">
        <f t="shared" si="599"/>
        <v>11.765174276850958</v>
      </c>
      <c r="EJ184" s="26">
        <f t="shared" si="599"/>
        <v>10.085342129283264</v>
      </c>
      <c r="EK184" s="26">
        <f t="shared" si="599"/>
        <v>11.138397571935249</v>
      </c>
      <c r="EL184" s="26">
        <f t="shared" si="599"/>
        <v>10.356838089117716</v>
      </c>
      <c r="EM184" s="26">
        <f t="shared" si="599"/>
        <v>9.5409441523988736</v>
      </c>
      <c r="EN184" s="26">
        <f t="shared" si="599"/>
        <v>8.8394457887839941</v>
      </c>
      <c r="EO184" s="26">
        <f t="shared" si="599"/>
        <v>9.1314195257885284</v>
      </c>
      <c r="EP184" s="26">
        <f t="shared" si="599"/>
        <v>9.2433966313527716</v>
      </c>
      <c r="EQ184" s="26">
        <f t="shared" si="599"/>
        <v>8.1401244388333875</v>
      </c>
      <c r="ER184" s="27">
        <v>1.7367009863494711</v>
      </c>
      <c r="ES184" s="27">
        <v>0.77722313020142764</v>
      </c>
      <c r="ET184" s="27">
        <v>1.6005431160013626</v>
      </c>
      <c r="EU184" s="27">
        <v>8.0846275040060007</v>
      </c>
      <c r="EV184" s="27">
        <v>3.5532278986109098</v>
      </c>
      <c r="EW184" s="27">
        <v>1.4634990502828422</v>
      </c>
      <c r="EX184" s="27">
        <v>5.9426398473062001</v>
      </c>
      <c r="EY184" s="27">
        <v>1.5009262503178242</v>
      </c>
      <c r="EZ184" s="27">
        <v>2.0341079283952905</v>
      </c>
      <c r="FA184" s="27">
        <v>1.6654920680619354</v>
      </c>
      <c r="FB184" s="27">
        <v>3.0891204006982407</v>
      </c>
      <c r="FC184" s="27">
        <v>2.1977394761993985</v>
      </c>
      <c r="FD184" s="27">
        <v>2.7475478144308698</v>
      </c>
      <c r="FE184" s="27">
        <v>4.0278878017884905</v>
      </c>
      <c r="FF184" s="27">
        <v>4.5640181487772082</v>
      </c>
      <c r="FG184" s="27">
        <v>7.2859692956992381</v>
      </c>
      <c r="FH184" s="27">
        <v>6.5995336642833538</v>
      </c>
      <c r="FI184" s="27">
        <v>1.8512036728907633</v>
      </c>
      <c r="FJ184" s="27">
        <v>2.5224782278220315</v>
      </c>
      <c r="FK184" s="27">
        <v>3.7455879821829901</v>
      </c>
      <c r="FL184" s="27">
        <v>1.9941858509830641</v>
      </c>
      <c r="FM184" s="27">
        <v>1.8796492820158386</v>
      </c>
      <c r="FN184" s="27">
        <v>2.0237435861736857</v>
      </c>
      <c r="FO184" s="27">
        <v>2.5547684541174012</v>
      </c>
      <c r="FP184" s="27">
        <v>1.358910741266846</v>
      </c>
      <c r="FQ184" s="27">
        <v>0.59697436480138377</v>
      </c>
      <c r="FR184" s="27">
        <v>1.3035632405651487</v>
      </c>
      <c r="FS184" s="27">
        <v>3.7177740570061748</v>
      </c>
      <c r="FT184" s="27">
        <v>3.9070772857885996</v>
      </c>
      <c r="FU184" s="27">
        <v>5.3364874489217939</v>
      </c>
      <c r="FV184" s="27">
        <f>FV169*2/3</f>
        <v>2.8598981052676717</v>
      </c>
      <c r="FW184" s="27">
        <f t="shared" ref="FW184:GY185" si="600">FW169*2/3</f>
        <v>2.4108476443950253</v>
      </c>
      <c r="FX184" s="27">
        <f t="shared" si="600"/>
        <v>2.54697594038702</v>
      </c>
      <c r="FY184" s="27">
        <f t="shared" si="600"/>
        <v>4.4691691618726797</v>
      </c>
      <c r="FZ184" s="27">
        <f t="shared" si="600"/>
        <v>3.6985506744600549</v>
      </c>
      <c r="GA184" s="27">
        <f t="shared" si="600"/>
        <v>5.4815837425612086</v>
      </c>
      <c r="GB184" s="27">
        <f t="shared" si="600"/>
        <v>5.1539376774409584</v>
      </c>
      <c r="GC184" s="27">
        <f t="shared" si="600"/>
        <v>2.3541862226365113</v>
      </c>
      <c r="GD184" s="27">
        <f t="shared" si="600"/>
        <v>3.1594621678148709</v>
      </c>
      <c r="GE184" s="27">
        <f t="shared" si="600"/>
        <v>2.5713603888526402</v>
      </c>
      <c r="GF184" s="27">
        <f t="shared" si="600"/>
        <v>3.0091047663448585</v>
      </c>
      <c r="GG184" s="27">
        <f t="shared" si="600"/>
        <v>3.9869733053516008</v>
      </c>
      <c r="GH184" s="27">
        <f t="shared" si="600"/>
        <v>2.8050008333621381</v>
      </c>
      <c r="GI184" s="27">
        <f t="shared" si="600"/>
        <v>2.8951885942084972</v>
      </c>
      <c r="GJ184" s="27">
        <f t="shared" si="600"/>
        <v>5.4510000197871866</v>
      </c>
      <c r="GK184" s="27">
        <f t="shared" si="600"/>
        <v>6.9505591032057774</v>
      </c>
      <c r="GL184" s="27">
        <f t="shared" si="600"/>
        <v>6.1518573851288059</v>
      </c>
      <c r="GM184" s="27">
        <f t="shared" si="600"/>
        <v>7.538640932445861</v>
      </c>
      <c r="GN184" s="27">
        <f t="shared" si="600"/>
        <v>2.0181758459322512</v>
      </c>
      <c r="GO184" s="27">
        <f t="shared" si="600"/>
        <v>5.2066862164403309</v>
      </c>
      <c r="GP184" s="27">
        <f t="shared" si="600"/>
        <v>5.2966322465023774</v>
      </c>
      <c r="GQ184" s="27">
        <f t="shared" si="600"/>
        <v>4.8135978420200969</v>
      </c>
      <c r="GR184" s="27">
        <f t="shared" si="600"/>
        <v>4.9741123417907227</v>
      </c>
      <c r="GS184" s="27">
        <f t="shared" si="600"/>
        <v>3.0181632280943074</v>
      </c>
      <c r="GT184" s="27">
        <f t="shared" si="600"/>
        <v>2.58231850105699</v>
      </c>
      <c r="GU184" s="27">
        <f t="shared" si="600"/>
        <v>3.1721862508560097</v>
      </c>
      <c r="GV184" s="27">
        <f t="shared" si="600"/>
        <v>7.4329642735084578</v>
      </c>
      <c r="GW184" s="27">
        <f t="shared" si="600"/>
        <v>5.8949191805954335</v>
      </c>
      <c r="GX184" s="27">
        <f t="shared" si="600"/>
        <v>4.976444739334271</v>
      </c>
      <c r="GY184" s="27">
        <f t="shared" si="600"/>
        <v>6.8614716446849506</v>
      </c>
      <c r="GZ184" s="27">
        <f>GZ169*2/3</f>
        <v>1.625124448507411</v>
      </c>
      <c r="HA184" s="27">
        <f t="shared" ref="HA184:IS185" si="601">HA169*2/3</f>
        <v>3.4822923031707078</v>
      </c>
      <c r="HB184" s="27">
        <f t="shared" si="601"/>
        <v>5.3351494645401907</v>
      </c>
      <c r="HC184" s="27">
        <f t="shared" si="601"/>
        <v>1.2517174885236484</v>
      </c>
      <c r="HD184" s="27">
        <f t="shared" si="601"/>
        <v>1.3188809019806482</v>
      </c>
      <c r="HE184" s="27">
        <f t="shared" si="601"/>
        <v>2.354502054667595</v>
      </c>
      <c r="HF184" s="27">
        <f t="shared" si="601"/>
        <v>3.0896677885423594</v>
      </c>
      <c r="HG184" s="27">
        <f t="shared" si="601"/>
        <v>3.2003984153479785</v>
      </c>
      <c r="HH184" s="27">
        <f t="shared" si="601"/>
        <v>3.0895676435542776</v>
      </c>
      <c r="HI184" s="27">
        <f t="shared" si="601"/>
        <v>3.7177740570061748</v>
      </c>
      <c r="HJ184" s="27">
        <f t="shared" si="601"/>
        <v>3.9070772857885996</v>
      </c>
      <c r="HK184" s="27">
        <f t="shared" si="601"/>
        <v>3.6904293072716565</v>
      </c>
      <c r="HL184" s="27">
        <f t="shared" si="601"/>
        <v>2.6154672430759267</v>
      </c>
      <c r="HM184" s="27">
        <f t="shared" si="601"/>
        <v>7.1972458254027707</v>
      </c>
      <c r="HN184" s="27">
        <f t="shared" si="601"/>
        <v>2.0881453866708601</v>
      </c>
      <c r="HO184" s="27">
        <f t="shared" si="601"/>
        <v>1.9789142809590246</v>
      </c>
      <c r="HP184" s="27">
        <f t="shared" si="601"/>
        <v>2.2932535795693689</v>
      </c>
      <c r="HQ184" s="27">
        <f t="shared" si="601"/>
        <v>2.11040697761594</v>
      </c>
      <c r="HR184" s="27">
        <f t="shared" si="601"/>
        <v>1.5807052965546371</v>
      </c>
      <c r="HS184" s="27">
        <f t="shared" si="601"/>
        <v>1.9354263091556403</v>
      </c>
      <c r="HT184" s="27">
        <f t="shared" si="601"/>
        <v>1.839036827023804</v>
      </c>
      <c r="HU184" s="27">
        <f t="shared" si="601"/>
        <v>1.5208260921353094</v>
      </c>
      <c r="HV184" s="27">
        <f t="shared" si="601"/>
        <v>7.5711806019460992</v>
      </c>
      <c r="HW184" s="27">
        <f t="shared" si="601"/>
        <v>8.9776561733913915</v>
      </c>
      <c r="HX184" s="27">
        <f t="shared" si="601"/>
        <v>1.1042859106415934</v>
      </c>
      <c r="HY184" s="27">
        <f t="shared" si="601"/>
        <v>1.3798050376095645</v>
      </c>
      <c r="HZ184" s="27">
        <f t="shared" si="601"/>
        <v>1.3035632405651487</v>
      </c>
      <c r="IA184" s="27">
        <f t="shared" si="601"/>
        <v>1.4156798581717649</v>
      </c>
      <c r="IB184" s="27">
        <f t="shared" si="601"/>
        <v>1.4707430427014445</v>
      </c>
      <c r="IC184" s="27">
        <f t="shared" si="601"/>
        <v>3.1395364451546066</v>
      </c>
      <c r="ID184" s="27">
        <f t="shared" si="601"/>
        <v>1.358910741266846</v>
      </c>
      <c r="IE184" s="27">
        <f t="shared" si="601"/>
        <v>1.2507842390813197</v>
      </c>
      <c r="IF184" s="27">
        <f t="shared" si="601"/>
        <v>1.5234812598976102</v>
      </c>
      <c r="IG184" s="27">
        <f t="shared" si="601"/>
        <v>1.3815013715071423</v>
      </c>
      <c r="IH184" s="27">
        <f t="shared" si="601"/>
        <v>1.3757937102248798</v>
      </c>
      <c r="II184" s="27">
        <f t="shared" si="601"/>
        <v>0.59697436480138377</v>
      </c>
      <c r="IJ184" s="27">
        <f t="shared" si="601"/>
        <v>0.62641933931932647</v>
      </c>
      <c r="IK184" s="27">
        <f t="shared" si="601"/>
        <v>2.3806731875772078</v>
      </c>
      <c r="IL184" s="27">
        <f t="shared" si="601"/>
        <v>0.25325851335506694</v>
      </c>
      <c r="IM184" s="27">
        <f t="shared" si="601"/>
        <v>2.5428418586579467</v>
      </c>
      <c r="IN184" s="27">
        <f t="shared" si="601"/>
        <v>2.1767824365804578</v>
      </c>
      <c r="IO184" s="27">
        <f t="shared" si="601"/>
        <v>5.294172699985924</v>
      </c>
      <c r="IP184" s="27">
        <f t="shared" si="601"/>
        <v>1.2662514984690398</v>
      </c>
      <c r="IQ184" s="27">
        <f t="shared" si="601"/>
        <v>1.5068122811954714</v>
      </c>
      <c r="IR184" s="27">
        <f t="shared" si="601"/>
        <v>1.5958865914349334</v>
      </c>
      <c r="IS184" s="27">
        <f t="shared" si="601"/>
        <v>1.4131488274462074</v>
      </c>
      <c r="IT184" s="27">
        <f>IT169*2/3</f>
        <v>1.9207555820246862</v>
      </c>
      <c r="IU184" s="27">
        <f t="shared" ref="IU184:JJ185" si="602">IU169*2/3</f>
        <v>2.1920090507196837</v>
      </c>
      <c r="IV184" s="27">
        <f t="shared" si="602"/>
        <v>2.8159241619565769</v>
      </c>
      <c r="IW184" s="27">
        <f t="shared" si="602"/>
        <v>2.8662519693897219</v>
      </c>
      <c r="IX184" s="27">
        <f t="shared" si="602"/>
        <v>5.0714441213229229</v>
      </c>
      <c r="IY184" s="27">
        <f t="shared" si="602"/>
        <v>1.5167470696025136</v>
      </c>
      <c r="IZ184" s="27">
        <f t="shared" si="602"/>
        <v>1.0556931064305815</v>
      </c>
      <c r="JA184" s="27">
        <f t="shared" si="602"/>
        <v>1.5772425682591102</v>
      </c>
      <c r="JB184" s="27">
        <f t="shared" si="602"/>
        <v>3.1205816328044418</v>
      </c>
      <c r="JC184" s="27">
        <f t="shared" si="602"/>
        <v>1.4651781991315351</v>
      </c>
      <c r="JD184" s="27">
        <f t="shared" si="602"/>
        <v>1.0051684352021317</v>
      </c>
      <c r="JE184" s="27">
        <f t="shared" si="602"/>
        <v>1.3087926763566731</v>
      </c>
      <c r="JF184" s="27">
        <f t="shared" si="602"/>
        <v>1.1324040573634697</v>
      </c>
      <c r="JG184" s="27">
        <f t="shared" si="602"/>
        <v>2.7950173599306947</v>
      </c>
      <c r="JH184" s="27">
        <f t="shared" si="602"/>
        <v>1.6003500766239187</v>
      </c>
      <c r="JI184" s="27">
        <f t="shared" si="602"/>
        <v>2.2488315189118206</v>
      </c>
      <c r="JJ184" s="27">
        <f t="shared" si="602"/>
        <v>1.3792968895051558</v>
      </c>
      <c r="JK184" s="27">
        <f>JK169*2/3</f>
        <v>2.0146534580090716</v>
      </c>
      <c r="JL184" s="27">
        <f t="shared" ref="JL184:LS185" si="603">JL169*2/3</f>
        <v>1.2945156337782595</v>
      </c>
      <c r="JM184" s="27">
        <f t="shared" si="603"/>
        <v>2.3325224358294765</v>
      </c>
      <c r="JN184" s="27">
        <f t="shared" si="603"/>
        <v>1.345651062015766</v>
      </c>
      <c r="JO184" s="27">
        <f t="shared" si="603"/>
        <v>4.3201844737399222</v>
      </c>
      <c r="JP184" s="27">
        <f t="shared" si="603"/>
        <v>1.6967216885997098</v>
      </c>
      <c r="JQ184" s="27">
        <f t="shared" si="603"/>
        <v>2.1251540900700912</v>
      </c>
      <c r="JR184" s="27">
        <f t="shared" si="603"/>
        <v>1.7242249929519586</v>
      </c>
      <c r="JS184" s="27">
        <f t="shared" si="603"/>
        <v>2.8285514652115977</v>
      </c>
      <c r="JT184" s="27">
        <f t="shared" si="603"/>
        <v>2.086666959860199</v>
      </c>
      <c r="JU184" s="27">
        <f t="shared" si="603"/>
        <v>1.3262960014741629</v>
      </c>
      <c r="JV184" s="27">
        <f t="shared" si="603"/>
        <v>1.7581049479969406</v>
      </c>
      <c r="JW184" s="27">
        <f t="shared" si="603"/>
        <v>1.7569710429686356</v>
      </c>
      <c r="JX184" s="27">
        <f t="shared" si="603"/>
        <v>2.8364655347052259</v>
      </c>
      <c r="JY184" s="27">
        <f t="shared" si="603"/>
        <v>1.5594512444717206</v>
      </c>
      <c r="JZ184" s="27">
        <f t="shared" si="603"/>
        <v>2.0834993105076105</v>
      </c>
      <c r="KA184" s="27">
        <f t="shared" si="603"/>
        <v>2.2577666471220965</v>
      </c>
      <c r="KB184" s="27">
        <f t="shared" si="603"/>
        <v>2.0489743088998198</v>
      </c>
      <c r="KC184" s="27">
        <f t="shared" si="603"/>
        <v>2.4895051666293351</v>
      </c>
      <c r="KD184" s="27">
        <f t="shared" si="603"/>
        <v>3.7546888621094165</v>
      </c>
      <c r="KE184" s="27">
        <f t="shared" si="603"/>
        <v>2.4523199923590822</v>
      </c>
      <c r="KF184" s="27">
        <f t="shared" si="603"/>
        <v>4.9416634794247392</v>
      </c>
      <c r="KG184" s="27">
        <f t="shared" si="603"/>
        <v>3.1550179622161938</v>
      </c>
      <c r="KH184" s="27">
        <f t="shared" si="603"/>
        <v>4.5616119179161307</v>
      </c>
      <c r="KI184" s="27">
        <f t="shared" si="603"/>
        <v>3.7596646481592573</v>
      </c>
      <c r="KJ184" s="27">
        <f t="shared" si="603"/>
        <v>3.5399463258260888</v>
      </c>
      <c r="KK184" s="27">
        <f t="shared" si="603"/>
        <v>2.168076419846046</v>
      </c>
      <c r="KL184" s="27">
        <f t="shared" si="603"/>
        <v>3.5327491526643371</v>
      </c>
      <c r="KM184" s="238">
        <f t="shared" si="603"/>
        <v>3.0683243514876506</v>
      </c>
      <c r="KN184" s="238">
        <f t="shared" si="603"/>
        <v>1.6980113897472602</v>
      </c>
      <c r="KO184" s="239">
        <f t="shared" si="603"/>
        <v>13.675203582819078</v>
      </c>
      <c r="KP184" s="239">
        <f t="shared" si="603"/>
        <v>7.9070966076531102</v>
      </c>
      <c r="KQ184" s="239">
        <f t="shared" si="603"/>
        <v>7.8595917872113477</v>
      </c>
      <c r="KR184" s="239">
        <f t="shared" si="603"/>
        <v>7.6802119687327854</v>
      </c>
      <c r="KS184" s="239">
        <f t="shared" si="603"/>
        <v>7.4852693479966375</v>
      </c>
      <c r="KT184" s="239">
        <f t="shared" si="603"/>
        <v>7.4401764336101301</v>
      </c>
      <c r="KU184" s="239">
        <f t="shared" si="603"/>
        <v>8.7820349792111809</v>
      </c>
      <c r="KV184" s="239">
        <f t="shared" si="603"/>
        <v>8.1724088967698325</v>
      </c>
      <c r="KW184" s="239">
        <f t="shared" si="603"/>
        <v>8.6387459482429101</v>
      </c>
      <c r="KX184" s="239">
        <f t="shared" si="603"/>
        <v>8.7892848731296329</v>
      </c>
      <c r="KY184" s="239">
        <f t="shared" si="603"/>
        <v>8.9673735219342223</v>
      </c>
      <c r="KZ184" s="239">
        <f t="shared" si="603"/>
        <v>8.9872135003826834</v>
      </c>
      <c r="LA184" s="239">
        <f t="shared" si="603"/>
        <v>8.2859930058515534</v>
      </c>
      <c r="LB184" s="239">
        <f t="shared" si="603"/>
        <v>8.8098679819564882</v>
      </c>
      <c r="LC184" s="239">
        <f t="shared" si="603"/>
        <v>8.4243765669590243</v>
      </c>
      <c r="LD184" s="239">
        <f t="shared" si="603"/>
        <v>8.8009912595093045</v>
      </c>
      <c r="LE184" s="239">
        <f t="shared" si="603"/>
        <v>7.5497058755143698</v>
      </c>
      <c r="LF184" s="239">
        <f t="shared" si="603"/>
        <v>8.5070538526056474</v>
      </c>
      <c r="LG184" s="239">
        <f t="shared" si="603"/>
        <v>7.8432399883620505</v>
      </c>
      <c r="LH184" s="239">
        <f t="shared" si="603"/>
        <v>8.6820734467352523</v>
      </c>
      <c r="LI184" s="239">
        <f t="shared" si="603"/>
        <v>10.98953460772133</v>
      </c>
      <c r="LJ184" s="239">
        <f t="shared" si="603"/>
        <v>12.249730031664427</v>
      </c>
      <c r="LK184" s="239">
        <f t="shared" si="603"/>
        <v>10.453962993512112</v>
      </c>
      <c r="LL184" s="239">
        <f t="shared" si="603"/>
        <v>12.305431102699423</v>
      </c>
      <c r="LM184" s="240">
        <f t="shared" si="603"/>
        <v>6.2004540693907479</v>
      </c>
      <c r="LN184" s="240">
        <f t="shared" si="603"/>
        <v>7.4470787753569807</v>
      </c>
      <c r="LO184" s="240">
        <f t="shared" si="603"/>
        <v>3.731103765397517</v>
      </c>
      <c r="LP184" s="240">
        <f t="shared" si="603"/>
        <v>4.2158475574944871</v>
      </c>
      <c r="LQ184" s="240">
        <f t="shared" si="603"/>
        <v>3.0292623302035877</v>
      </c>
      <c r="LR184" s="240">
        <f t="shared" si="603"/>
        <v>3.4322304383307354</v>
      </c>
      <c r="LS184" s="240">
        <f t="shared" si="603"/>
        <v>2.5793591802845026</v>
      </c>
      <c r="LT184" s="127">
        <f>LT169*2/3</f>
        <v>2.7067670726884767</v>
      </c>
      <c r="LU184" s="127">
        <f t="shared" ref="LU184:NE185" si="604">LU169*2/3</f>
        <v>1.6667936444052742</v>
      </c>
      <c r="LV184" s="127">
        <f t="shared" si="604"/>
        <v>1.6882577306603481</v>
      </c>
      <c r="LW184" s="127">
        <f t="shared" si="604"/>
        <v>1.9796015574215202</v>
      </c>
      <c r="LX184" s="127">
        <f t="shared" si="604"/>
        <v>1.4454197394823864</v>
      </c>
      <c r="LY184" s="127">
        <f t="shared" si="604"/>
        <v>1.5191471938170376</v>
      </c>
      <c r="LZ184" s="127">
        <f t="shared" si="604"/>
        <v>3.3894426708290388</v>
      </c>
      <c r="MA184" s="127">
        <f t="shared" si="604"/>
        <v>3.315495990959096</v>
      </c>
      <c r="MB184" s="127">
        <f t="shared" si="604"/>
        <v>2.1956214850282838</v>
      </c>
      <c r="MC184" s="127">
        <f t="shared" si="604"/>
        <v>1.5098444895326628</v>
      </c>
      <c r="MD184" s="127">
        <f t="shared" si="604"/>
        <v>0.72951657741609865</v>
      </c>
      <c r="ME184" s="127">
        <f t="shared" si="604"/>
        <v>1.0608022453786186</v>
      </c>
      <c r="MF184" s="127">
        <f t="shared" si="604"/>
        <v>1.038486922560377</v>
      </c>
      <c r="MG184" s="127">
        <f t="shared" si="604"/>
        <v>1.1882039633891124</v>
      </c>
      <c r="MH184" s="127">
        <f t="shared" si="604"/>
        <v>2.0529557913411129</v>
      </c>
      <c r="MI184" s="127">
        <f t="shared" si="604"/>
        <v>3.8516264164496596</v>
      </c>
      <c r="MJ184" s="127">
        <f t="shared" si="604"/>
        <v>3.3770624441004942</v>
      </c>
      <c r="MK184" s="127">
        <f t="shared" si="604"/>
        <v>3.5382275659753533</v>
      </c>
      <c r="ML184" s="127">
        <f t="shared" si="604"/>
        <v>6.306813829614609</v>
      </c>
      <c r="MM184" s="127">
        <f t="shared" si="604"/>
        <v>6.1593164019712274</v>
      </c>
      <c r="MN184" s="127">
        <f t="shared" si="604"/>
        <v>2.7288133885598072</v>
      </c>
      <c r="MO184" s="127">
        <f t="shared" si="604"/>
        <v>3.3909282438469783</v>
      </c>
      <c r="MP184" s="127">
        <f t="shared" si="604"/>
        <v>1.8436655992271376</v>
      </c>
      <c r="MQ184" s="127">
        <f t="shared" si="604"/>
        <v>1.7617032343658965</v>
      </c>
      <c r="MR184" s="127">
        <f t="shared" si="604"/>
        <v>4.8458397599471503</v>
      </c>
      <c r="MS184" s="127">
        <f t="shared" si="604"/>
        <v>6.0312695581484519</v>
      </c>
      <c r="MT184" s="127">
        <f t="shared" si="604"/>
        <v>6.7565144405358533</v>
      </c>
      <c r="MU184" s="127">
        <f t="shared" si="604"/>
        <v>6.7774404919912277</v>
      </c>
      <c r="MV184" s="127">
        <f t="shared" si="604"/>
        <v>6.3100063565743651</v>
      </c>
      <c r="MW184" s="127">
        <f t="shared" si="604"/>
        <v>6.8270154700943477</v>
      </c>
      <c r="MX184" s="127">
        <f t="shared" si="604"/>
        <v>6.6508410287707278</v>
      </c>
      <c r="MY184" s="127">
        <f t="shared" si="604"/>
        <v>6.9575186043286728</v>
      </c>
      <c r="MZ184" s="127">
        <f t="shared" si="604"/>
        <v>6.5661568595164859</v>
      </c>
      <c r="NA184" s="127">
        <f t="shared" si="604"/>
        <v>2.1708538474903238</v>
      </c>
      <c r="NB184" s="127">
        <f t="shared" si="604"/>
        <v>2.1934417648504754</v>
      </c>
      <c r="NC184" s="127">
        <f t="shared" si="604"/>
        <v>1.3936548614785906</v>
      </c>
      <c r="ND184" s="127">
        <f t="shared" si="604"/>
        <v>2.3077477095952021</v>
      </c>
      <c r="NE184" s="127">
        <f t="shared" si="604"/>
        <v>2.4190919872222394</v>
      </c>
    </row>
    <row r="185" spans="1:369" s="38" customFormat="1">
      <c r="A185" s="24" t="s">
        <v>220</v>
      </c>
      <c r="B185" s="24">
        <f>B170*2/3</f>
        <v>3.9158730663404528E-2</v>
      </c>
      <c r="C185" s="24">
        <f t="shared" si="596"/>
        <v>3.7665503763909668E-2</v>
      </c>
      <c r="D185" s="24">
        <f t="shared" si="596"/>
        <v>2.932061486663581E-2</v>
      </c>
      <c r="E185" s="24">
        <f t="shared" si="596"/>
        <v>2.8202082043518786E-2</v>
      </c>
      <c r="F185" s="24">
        <f t="shared" si="596"/>
        <v>2.4742994652756607E-2</v>
      </c>
      <c r="G185" s="24">
        <f t="shared" si="596"/>
        <v>2.6235344755369844E-2</v>
      </c>
      <c r="H185" s="24">
        <f t="shared" si="596"/>
        <v>2.6129816120255295E-2</v>
      </c>
      <c r="I185" s="24">
        <f t="shared" si="596"/>
        <v>2.9545892412380689E-2</v>
      </c>
      <c r="J185" s="24">
        <f t="shared" si="596"/>
        <v>3.0345018933880738E-2</v>
      </c>
      <c r="K185" s="24">
        <f t="shared" si="596"/>
        <v>2.7622801244142098E-2</v>
      </c>
      <c r="L185" s="24">
        <f t="shared" si="596"/>
        <v>2.8804257960737791E-2</v>
      </c>
      <c r="M185" s="24">
        <f t="shared" si="596"/>
        <v>3.6717287339477954E-2</v>
      </c>
      <c r="N185" s="24">
        <f t="shared" si="596"/>
        <v>3.7607965663199322E-2</v>
      </c>
      <c r="O185" s="24">
        <f t="shared" si="596"/>
        <v>2.5391145478969649E-2</v>
      </c>
      <c r="P185" s="24">
        <f t="shared" si="596"/>
        <v>2.649028020087461E-2</v>
      </c>
      <c r="Q185" s="24">
        <f t="shared" si="596"/>
        <v>3.9711066902110813E-2</v>
      </c>
      <c r="R185" s="24">
        <f t="shared" si="596"/>
        <v>4.6127299203860959E-2</v>
      </c>
      <c r="S185" s="24">
        <f t="shared" si="596"/>
        <v>4.419435401429498E-2</v>
      </c>
      <c r="T185" s="24">
        <f t="shared" si="596"/>
        <v>4.6226740614053956E-2</v>
      </c>
      <c r="U185" s="24">
        <f t="shared" si="596"/>
        <v>3.256304627994884E-2</v>
      </c>
      <c r="V185" s="24">
        <f t="shared" si="596"/>
        <v>2.970800771261407E-2</v>
      </c>
      <c r="W185" s="24">
        <f t="shared" si="596"/>
        <v>3.1337116483097074E-2</v>
      </c>
      <c r="X185" s="24">
        <f t="shared" si="596"/>
        <v>3.5824507610382798E-2</v>
      </c>
      <c r="Y185" s="24">
        <f t="shared" si="596"/>
        <v>3.3377924247229497E-2</v>
      </c>
      <c r="Z185" s="24">
        <f t="shared" si="596"/>
        <v>2.8768670173106695E-2</v>
      </c>
      <c r="AA185" s="24">
        <f t="shared" si="596"/>
        <v>2.929910702225931E-2</v>
      </c>
      <c r="AB185" s="24">
        <f t="shared" si="596"/>
        <v>2.6605017305797785E-2</v>
      </c>
      <c r="AC185" s="24">
        <f t="shared" si="596"/>
        <v>2.9634711020432501E-2</v>
      </c>
      <c r="AD185" s="24">
        <f t="shared" si="596"/>
        <v>3.0170372970827999E-2</v>
      </c>
      <c r="AE185" s="24">
        <f t="shared" si="596"/>
        <v>2.7862835165823923E-2</v>
      </c>
      <c r="AF185" s="24">
        <f t="shared" si="596"/>
        <v>2.4301000364628345E-2</v>
      </c>
      <c r="AG185" s="24">
        <f t="shared" si="596"/>
        <v>2.8241272462413439E-2</v>
      </c>
      <c r="AH185" s="24">
        <f t="shared" si="596"/>
        <v>2.59804633986708E-2</v>
      </c>
      <c r="AI185" s="24">
        <f t="shared" si="596"/>
        <v>0</v>
      </c>
      <c r="AJ185" s="24">
        <f t="shared" si="596"/>
        <v>3.4405814102954561E-2</v>
      </c>
      <c r="AK185" s="24">
        <f t="shared" si="596"/>
        <v>3.4933709010794158E-2</v>
      </c>
      <c r="AL185" s="24">
        <f t="shared" si="596"/>
        <v>3.3846598175598909E-2</v>
      </c>
      <c r="AM185" s="24">
        <f t="shared" si="596"/>
        <v>3.6740476076991518E-2</v>
      </c>
      <c r="AN185" s="24">
        <f t="shared" si="596"/>
        <v>5.3761348343189103E-2</v>
      </c>
      <c r="AO185" s="24">
        <f t="shared" si="596"/>
        <v>4.2395649602698232E-2</v>
      </c>
      <c r="AP185" s="24">
        <f t="shared" si="596"/>
        <v>4.5981463085421413E-2</v>
      </c>
      <c r="AQ185" s="24">
        <f t="shared" si="596"/>
        <v>3.3470882673557169E-2</v>
      </c>
      <c r="AR185" s="24">
        <f t="shared" si="596"/>
        <v>3.2031953088317688E-2</v>
      </c>
      <c r="AS185" s="24">
        <f t="shared" si="596"/>
        <v>2.8828709989266135E-2</v>
      </c>
      <c r="AT185" s="24">
        <f t="shared" si="596"/>
        <v>2.426461647341922E-2</v>
      </c>
      <c r="AU185" s="24">
        <f t="shared" si="596"/>
        <v>2.3486316572886443E-2</v>
      </c>
      <c r="AV185" s="24">
        <f t="shared" si="596"/>
        <v>4.6173617154433362E-2</v>
      </c>
      <c r="AW185" s="24">
        <f t="shared" si="596"/>
        <v>3.7843571007921448E-2</v>
      </c>
      <c r="AX185" s="83">
        <f>AX170*2/3</f>
        <v>0</v>
      </c>
      <c r="AY185" s="83">
        <f t="shared" si="597"/>
        <v>0</v>
      </c>
      <c r="AZ185" s="83">
        <f t="shared" si="597"/>
        <v>0</v>
      </c>
      <c r="BA185" s="83">
        <f t="shared" si="597"/>
        <v>0</v>
      </c>
      <c r="BB185" s="83">
        <f t="shared" si="597"/>
        <v>0</v>
      </c>
      <c r="BC185" s="83">
        <f t="shared" si="597"/>
        <v>0</v>
      </c>
      <c r="BD185" s="83">
        <f t="shared" si="597"/>
        <v>0</v>
      </c>
      <c r="BE185" s="83">
        <f t="shared" si="597"/>
        <v>0</v>
      </c>
      <c r="BF185" s="83">
        <f t="shared" si="597"/>
        <v>0</v>
      </c>
      <c r="BG185" s="83">
        <f t="shared" si="597"/>
        <v>0</v>
      </c>
      <c r="BH185" s="83">
        <f t="shared" si="597"/>
        <v>0</v>
      </c>
      <c r="BI185" s="83">
        <f t="shared" si="597"/>
        <v>0</v>
      </c>
      <c r="BJ185" s="83">
        <f t="shared" si="597"/>
        <v>0</v>
      </c>
      <c r="BK185" s="83">
        <f t="shared" si="597"/>
        <v>0</v>
      </c>
      <c r="BL185" s="83">
        <f t="shared" si="597"/>
        <v>0</v>
      </c>
      <c r="BM185" s="83">
        <f t="shared" si="597"/>
        <v>0</v>
      </c>
      <c r="BN185" s="83">
        <f t="shared" si="597"/>
        <v>0</v>
      </c>
      <c r="BO185" s="83">
        <f t="shared" si="597"/>
        <v>0</v>
      </c>
      <c r="BP185" s="83">
        <f t="shared" si="597"/>
        <v>0</v>
      </c>
      <c r="BQ185" s="83">
        <f t="shared" si="597"/>
        <v>0</v>
      </c>
      <c r="BR185" s="83">
        <f t="shared" si="597"/>
        <v>0</v>
      </c>
      <c r="BS185" s="83">
        <f t="shared" si="597"/>
        <v>0</v>
      </c>
      <c r="BT185" s="83">
        <f t="shared" si="597"/>
        <v>0</v>
      </c>
      <c r="BU185" s="83">
        <f t="shared" si="597"/>
        <v>0</v>
      </c>
      <c r="BV185" s="83">
        <f t="shared" si="597"/>
        <v>0</v>
      </c>
      <c r="BW185" s="83">
        <f t="shared" si="597"/>
        <v>0</v>
      </c>
      <c r="BX185" s="83">
        <f t="shared" si="597"/>
        <v>0</v>
      </c>
      <c r="BY185" s="83">
        <f t="shared" si="597"/>
        <v>0</v>
      </c>
      <c r="BZ185" s="83">
        <f t="shared" si="597"/>
        <v>0</v>
      </c>
      <c r="CA185" s="83">
        <f t="shared" si="597"/>
        <v>0</v>
      </c>
      <c r="CB185" s="83">
        <f t="shared" si="597"/>
        <v>0</v>
      </c>
      <c r="CC185" s="83">
        <f t="shared" si="597"/>
        <v>0</v>
      </c>
      <c r="CD185" s="83">
        <f t="shared" si="597"/>
        <v>0</v>
      </c>
      <c r="CE185" s="83">
        <f t="shared" si="597"/>
        <v>0</v>
      </c>
      <c r="CF185" s="83">
        <f t="shared" si="597"/>
        <v>0</v>
      </c>
      <c r="CG185" s="83">
        <f t="shared" si="597"/>
        <v>3.0985352210817566E-2</v>
      </c>
      <c r="CH185" s="83">
        <f t="shared" si="597"/>
        <v>0</v>
      </c>
      <c r="CI185" s="83">
        <f t="shared" si="597"/>
        <v>3.2948397924825713E-2</v>
      </c>
      <c r="CJ185" s="83">
        <f t="shared" si="597"/>
        <v>1.6525527817492242E-2</v>
      </c>
      <c r="CK185" s="83">
        <f t="shared" si="597"/>
        <v>0</v>
      </c>
      <c r="CL185" s="83">
        <f t="shared" si="597"/>
        <v>2.4711489783745506E-2</v>
      </c>
      <c r="CM185" s="83">
        <f t="shared" si="597"/>
        <v>2.4599333251491936E-2</v>
      </c>
      <c r="CN185" s="83">
        <f t="shared" si="597"/>
        <v>0</v>
      </c>
      <c r="CO185" s="83">
        <f t="shared" si="597"/>
        <v>0</v>
      </c>
      <c r="CP185" s="83">
        <f t="shared" si="597"/>
        <v>2.1042247228539247E-2</v>
      </c>
      <c r="CQ185" s="83">
        <f t="shared" si="597"/>
        <v>2.0714283727105178E-2</v>
      </c>
      <c r="CR185" s="24">
        <f t="shared" si="597"/>
        <v>0</v>
      </c>
      <c r="CS185" s="24">
        <f t="shared" si="597"/>
        <v>0</v>
      </c>
      <c r="CT185" s="24">
        <f t="shared" si="597"/>
        <v>0</v>
      </c>
      <c r="CU185" s="24">
        <f t="shared" si="597"/>
        <v>0</v>
      </c>
      <c r="CV185" s="24">
        <f t="shared" si="597"/>
        <v>0</v>
      </c>
      <c r="CW185" s="24">
        <f t="shared" si="597"/>
        <v>0</v>
      </c>
      <c r="CX185" s="24">
        <f t="shared" si="597"/>
        <v>0</v>
      </c>
      <c r="CY185" s="24">
        <f t="shared" si="597"/>
        <v>0</v>
      </c>
      <c r="CZ185" s="24">
        <f t="shared" si="597"/>
        <v>0</v>
      </c>
      <c r="DA185" s="24">
        <f t="shared" si="597"/>
        <v>0</v>
      </c>
      <c r="DB185" s="24">
        <f t="shared" si="597"/>
        <v>0</v>
      </c>
      <c r="DC185" s="26">
        <f>DC170*2/3</f>
        <v>7.3331043102449381E-2</v>
      </c>
      <c r="DD185" s="26">
        <f t="shared" si="598"/>
        <v>0.11340506703650138</v>
      </c>
      <c r="DE185" s="26">
        <f t="shared" si="598"/>
        <v>9.1434421291454557E-2</v>
      </c>
      <c r="DF185" s="26">
        <f t="shared" si="598"/>
        <v>6.4591612286423655E-2</v>
      </c>
      <c r="DG185" s="26">
        <f t="shared" si="598"/>
        <v>5.6194864782955267E-2</v>
      </c>
      <c r="DH185" s="26">
        <f t="shared" si="598"/>
        <v>6.12503992875639E-2</v>
      </c>
      <c r="DI185" s="26">
        <f t="shared" si="598"/>
        <v>6.0848481387404812E-2</v>
      </c>
      <c r="DJ185" s="26">
        <f t="shared" si="598"/>
        <v>5.8026642357762219E-2</v>
      </c>
      <c r="DK185" s="26">
        <f t="shared" si="598"/>
        <v>5.9038194328955608E-2</v>
      </c>
      <c r="DL185" s="26">
        <f t="shared" si="598"/>
        <v>6.7812099021996114E-2</v>
      </c>
      <c r="DM185" s="26">
        <f t="shared" si="598"/>
        <v>9.37870253397039E-2</v>
      </c>
      <c r="DN185" s="26">
        <f t="shared" si="598"/>
        <v>0.10278246593209743</v>
      </c>
      <c r="DO185" s="26">
        <f t="shared" si="598"/>
        <v>7.2815807838297178E-2</v>
      </c>
      <c r="DP185" s="26">
        <f t="shared" si="598"/>
        <v>7.4993467248603438E-2</v>
      </c>
      <c r="DQ185" s="26">
        <v>6.1591322622150078E-2</v>
      </c>
      <c r="DR185" s="26">
        <v>4.8547840881114523E-2</v>
      </c>
      <c r="DS185" s="26">
        <v>5.7805291825435361E-2</v>
      </c>
      <c r="DT185" s="26">
        <v>4.6673201613892962E-2</v>
      </c>
      <c r="DU185" s="26">
        <v>4.8251686662983385E-2</v>
      </c>
      <c r="DV185" s="26">
        <v>4.6429240834626996E-2</v>
      </c>
      <c r="DW185" s="26">
        <f>DW170*2/3</f>
        <v>0</v>
      </c>
      <c r="DX185" s="26">
        <f t="shared" si="599"/>
        <v>0</v>
      </c>
      <c r="DY185" s="26">
        <f t="shared" si="599"/>
        <v>0</v>
      </c>
      <c r="DZ185" s="26">
        <f t="shared" si="599"/>
        <v>0</v>
      </c>
      <c r="EA185" s="26">
        <f t="shared" si="599"/>
        <v>0</v>
      </c>
      <c r="EB185" s="26">
        <f t="shared" si="599"/>
        <v>4.9488117522377591E-2</v>
      </c>
      <c r="EC185" s="26">
        <f t="shared" si="599"/>
        <v>9.987901334716924E-2</v>
      </c>
      <c r="ED185" s="26">
        <f t="shared" si="599"/>
        <v>7.3749806482606997E-2</v>
      </c>
      <c r="EE185" s="26">
        <f t="shared" si="599"/>
        <v>2.7783259516450606E-2</v>
      </c>
      <c r="EF185" s="26">
        <f t="shared" si="599"/>
        <v>7.5564088863686471E-2</v>
      </c>
      <c r="EG185" s="26">
        <f t="shared" si="599"/>
        <v>9.9059474136629078E-2</v>
      </c>
      <c r="EH185" s="26">
        <f t="shared" si="599"/>
        <v>2.2993424652065608E-2</v>
      </c>
      <c r="EI185" s="26">
        <f t="shared" si="599"/>
        <v>2.2736676718772952E-2</v>
      </c>
      <c r="EJ185" s="26">
        <f t="shared" si="599"/>
        <v>3.388201428795979E-2</v>
      </c>
      <c r="EK185" s="26">
        <f t="shared" si="599"/>
        <v>2.1240387392822344E-2</v>
      </c>
      <c r="EL185" s="26">
        <f t="shared" si="599"/>
        <v>2.4003264863271798E-2</v>
      </c>
      <c r="EM185" s="26">
        <f t="shared" si="599"/>
        <v>0</v>
      </c>
      <c r="EN185" s="26">
        <f t="shared" si="599"/>
        <v>0</v>
      </c>
      <c r="EO185" s="26">
        <f t="shared" si="599"/>
        <v>0</v>
      </c>
      <c r="EP185" s="26">
        <f t="shared" si="599"/>
        <v>0</v>
      </c>
      <c r="EQ185" s="26">
        <f t="shared" si="599"/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f>FV170*2/3</f>
        <v>0</v>
      </c>
      <c r="FW185" s="27">
        <f t="shared" si="600"/>
        <v>0</v>
      </c>
      <c r="FX185" s="27">
        <f t="shared" si="600"/>
        <v>0</v>
      </c>
      <c r="FY185" s="27">
        <f t="shared" si="600"/>
        <v>0</v>
      </c>
      <c r="FZ185" s="27">
        <f t="shared" si="600"/>
        <v>0</v>
      </c>
      <c r="GA185" s="27">
        <f t="shared" si="600"/>
        <v>0</v>
      </c>
      <c r="GB185" s="27">
        <f t="shared" si="600"/>
        <v>0</v>
      </c>
      <c r="GC185" s="27">
        <f t="shared" si="600"/>
        <v>0</v>
      </c>
      <c r="GD185" s="27">
        <f t="shared" si="600"/>
        <v>0</v>
      </c>
      <c r="GE185" s="27">
        <f t="shared" si="600"/>
        <v>0</v>
      </c>
      <c r="GF185" s="27">
        <f t="shared" si="600"/>
        <v>0</v>
      </c>
      <c r="GG185" s="27">
        <f t="shared" si="600"/>
        <v>0</v>
      </c>
      <c r="GH185" s="27">
        <f t="shared" si="600"/>
        <v>0</v>
      </c>
      <c r="GI185" s="27">
        <f t="shared" si="600"/>
        <v>0</v>
      </c>
      <c r="GJ185" s="27">
        <f t="shared" si="600"/>
        <v>0</v>
      </c>
      <c r="GK185" s="27">
        <f t="shared" si="600"/>
        <v>0</v>
      </c>
      <c r="GL185" s="27">
        <f t="shared" si="600"/>
        <v>0</v>
      </c>
      <c r="GM185" s="27">
        <f t="shared" si="600"/>
        <v>0</v>
      </c>
      <c r="GN185" s="27">
        <f t="shared" si="600"/>
        <v>0</v>
      </c>
      <c r="GO185" s="27">
        <f t="shared" si="600"/>
        <v>0</v>
      </c>
      <c r="GP185" s="27">
        <f t="shared" si="600"/>
        <v>0</v>
      </c>
      <c r="GQ185" s="27">
        <f t="shared" si="600"/>
        <v>0</v>
      </c>
      <c r="GR185" s="27">
        <f t="shared" si="600"/>
        <v>0</v>
      </c>
      <c r="GS185" s="27">
        <f t="shared" si="600"/>
        <v>0</v>
      </c>
      <c r="GT185" s="27">
        <f t="shared" si="600"/>
        <v>0</v>
      </c>
      <c r="GU185" s="27">
        <f t="shared" si="600"/>
        <v>0</v>
      </c>
      <c r="GV185" s="27">
        <f t="shared" si="600"/>
        <v>0</v>
      </c>
      <c r="GW185" s="27">
        <f t="shared" si="600"/>
        <v>0</v>
      </c>
      <c r="GX185" s="27">
        <f t="shared" si="600"/>
        <v>0</v>
      </c>
      <c r="GY185" s="27">
        <f t="shared" si="600"/>
        <v>0</v>
      </c>
      <c r="GZ185" s="27">
        <f>GZ170*2/3</f>
        <v>0</v>
      </c>
      <c r="HA185" s="27">
        <f t="shared" si="601"/>
        <v>0</v>
      </c>
      <c r="HB185" s="27">
        <f t="shared" si="601"/>
        <v>0</v>
      </c>
      <c r="HC185" s="27">
        <f t="shared" si="601"/>
        <v>0</v>
      </c>
      <c r="HD185" s="27">
        <f t="shared" si="601"/>
        <v>0</v>
      </c>
      <c r="HE185" s="27">
        <f t="shared" si="601"/>
        <v>0</v>
      </c>
      <c r="HF185" s="27">
        <f t="shared" si="601"/>
        <v>0</v>
      </c>
      <c r="HG185" s="27">
        <f t="shared" si="601"/>
        <v>0</v>
      </c>
      <c r="HH185" s="27">
        <f t="shared" si="601"/>
        <v>0</v>
      </c>
      <c r="HI185" s="27">
        <f t="shared" si="601"/>
        <v>0</v>
      </c>
      <c r="HJ185" s="27">
        <f t="shared" si="601"/>
        <v>0</v>
      </c>
      <c r="HK185" s="27">
        <f t="shared" si="601"/>
        <v>0</v>
      </c>
      <c r="HL185" s="27">
        <f t="shared" si="601"/>
        <v>0</v>
      </c>
      <c r="HM185" s="27">
        <f t="shared" si="601"/>
        <v>0</v>
      </c>
      <c r="HN185" s="27">
        <f t="shared" si="601"/>
        <v>0</v>
      </c>
      <c r="HO185" s="27">
        <f t="shared" si="601"/>
        <v>0</v>
      </c>
      <c r="HP185" s="27">
        <f t="shared" si="601"/>
        <v>0</v>
      </c>
      <c r="HQ185" s="27">
        <f t="shared" si="601"/>
        <v>0</v>
      </c>
      <c r="HR185" s="27">
        <f t="shared" si="601"/>
        <v>0</v>
      </c>
      <c r="HS185" s="27">
        <f t="shared" si="601"/>
        <v>0</v>
      </c>
      <c r="HT185" s="27">
        <f t="shared" si="601"/>
        <v>0</v>
      </c>
      <c r="HU185" s="27">
        <f t="shared" si="601"/>
        <v>0</v>
      </c>
      <c r="HV185" s="27">
        <f t="shared" si="601"/>
        <v>0</v>
      </c>
      <c r="HW185" s="27">
        <f t="shared" si="601"/>
        <v>0</v>
      </c>
      <c r="HX185" s="27">
        <f t="shared" si="601"/>
        <v>0</v>
      </c>
      <c r="HY185" s="27">
        <f t="shared" si="601"/>
        <v>0</v>
      </c>
      <c r="HZ185" s="27">
        <f t="shared" si="601"/>
        <v>0</v>
      </c>
      <c r="IA185" s="27">
        <f t="shared" si="601"/>
        <v>0</v>
      </c>
      <c r="IB185" s="27">
        <f t="shared" si="601"/>
        <v>0</v>
      </c>
      <c r="IC185" s="27">
        <f t="shared" si="601"/>
        <v>0</v>
      </c>
      <c r="ID185" s="27">
        <f t="shared" si="601"/>
        <v>0</v>
      </c>
      <c r="IE185" s="27">
        <f t="shared" si="601"/>
        <v>0</v>
      </c>
      <c r="IF185" s="27">
        <f t="shared" si="601"/>
        <v>0</v>
      </c>
      <c r="IG185" s="27">
        <f t="shared" si="601"/>
        <v>0</v>
      </c>
      <c r="IH185" s="27">
        <f t="shared" si="601"/>
        <v>0</v>
      </c>
      <c r="II185" s="27">
        <f t="shared" si="601"/>
        <v>0</v>
      </c>
      <c r="IJ185" s="27">
        <f t="shared" si="601"/>
        <v>0</v>
      </c>
      <c r="IK185" s="27">
        <f t="shared" si="601"/>
        <v>0</v>
      </c>
      <c r="IL185" s="27">
        <f t="shared" si="601"/>
        <v>0</v>
      </c>
      <c r="IM185" s="27">
        <f t="shared" si="601"/>
        <v>0</v>
      </c>
      <c r="IN185" s="27">
        <f t="shared" si="601"/>
        <v>0</v>
      </c>
      <c r="IO185" s="27">
        <f t="shared" si="601"/>
        <v>0</v>
      </c>
      <c r="IP185" s="27">
        <f t="shared" si="601"/>
        <v>0</v>
      </c>
      <c r="IQ185" s="27">
        <f t="shared" si="601"/>
        <v>0</v>
      </c>
      <c r="IR185" s="27">
        <f t="shared" si="601"/>
        <v>0</v>
      </c>
      <c r="IS185" s="27">
        <f t="shared" si="601"/>
        <v>0</v>
      </c>
      <c r="IT185" s="27">
        <f>IT170*2/3</f>
        <v>1.9960333145213494E-2</v>
      </c>
      <c r="IU185" s="27">
        <f t="shared" si="602"/>
        <v>2.3719628033038152E-2</v>
      </c>
      <c r="IV185" s="27">
        <f t="shared" si="602"/>
        <v>1.6936930856499367E-2</v>
      </c>
      <c r="IW185" s="27">
        <f t="shared" si="602"/>
        <v>2.7881082600855672E-2</v>
      </c>
      <c r="IX185" s="27">
        <f t="shared" si="602"/>
        <v>3.4046672989954223E-2</v>
      </c>
      <c r="IY185" s="27">
        <f t="shared" si="602"/>
        <v>1.1357276466476995E-2</v>
      </c>
      <c r="IZ185" s="27">
        <f t="shared" si="602"/>
        <v>9.673690473245105E-3</v>
      </c>
      <c r="JA185" s="27">
        <f t="shared" si="602"/>
        <v>1.8008101994708859E-2</v>
      </c>
      <c r="JB185" s="27">
        <f t="shared" si="602"/>
        <v>1.0110265046327734E-2</v>
      </c>
      <c r="JC185" s="27">
        <f t="shared" si="602"/>
        <v>4.8928810333887744E-3</v>
      </c>
      <c r="JD185" s="27">
        <f t="shared" si="602"/>
        <v>9.6617926547476213E-3</v>
      </c>
      <c r="JE185" s="27">
        <f t="shared" si="602"/>
        <v>1.1686194172580456E-2</v>
      </c>
      <c r="JF185" s="27">
        <f t="shared" si="602"/>
        <v>1.1483459612935268E-2</v>
      </c>
      <c r="JG185" s="27">
        <f t="shared" si="602"/>
        <v>1.2039173489888449E-2</v>
      </c>
      <c r="JH185" s="27">
        <f t="shared" si="602"/>
        <v>1.1711502927582522E-2</v>
      </c>
      <c r="JI185" s="27">
        <f t="shared" si="602"/>
        <v>1.4948589719236753E-2</v>
      </c>
      <c r="JJ185" s="27">
        <f t="shared" si="602"/>
        <v>8.2084186220607435E-3</v>
      </c>
      <c r="JK185" s="27">
        <f>JK170*2/3</f>
        <v>0</v>
      </c>
      <c r="JL185" s="27">
        <f t="shared" si="603"/>
        <v>0</v>
      </c>
      <c r="JM185" s="27">
        <f t="shared" si="603"/>
        <v>0</v>
      </c>
      <c r="JN185" s="27">
        <f t="shared" si="603"/>
        <v>0</v>
      </c>
      <c r="JO185" s="27">
        <f t="shared" si="603"/>
        <v>0</v>
      </c>
      <c r="JP185" s="27">
        <f t="shared" si="603"/>
        <v>0</v>
      </c>
      <c r="JQ185" s="27">
        <f t="shared" si="603"/>
        <v>0</v>
      </c>
      <c r="JR185" s="27">
        <f t="shared" si="603"/>
        <v>0</v>
      </c>
      <c r="JS185" s="27">
        <f t="shared" si="603"/>
        <v>0</v>
      </c>
      <c r="JT185" s="27">
        <f t="shared" si="603"/>
        <v>0</v>
      </c>
      <c r="JU185" s="27">
        <f t="shared" si="603"/>
        <v>0</v>
      </c>
      <c r="JV185" s="27">
        <f t="shared" si="603"/>
        <v>0</v>
      </c>
      <c r="JW185" s="27">
        <f t="shared" si="603"/>
        <v>3.5132222242500483E-2</v>
      </c>
      <c r="JX185" s="27">
        <f t="shared" si="603"/>
        <v>3.2863225981776004E-2</v>
      </c>
      <c r="JY185" s="27">
        <f t="shared" si="603"/>
        <v>3.495737563800088E-2</v>
      </c>
      <c r="JZ185" s="27">
        <f t="shared" si="603"/>
        <v>4.2121823482716501E-2</v>
      </c>
      <c r="KA185" s="27">
        <f t="shared" si="603"/>
        <v>2.7135423119420965E-2</v>
      </c>
      <c r="KB185" s="27">
        <f t="shared" si="603"/>
        <v>3.6864541711934283E-2</v>
      </c>
      <c r="KC185" s="27">
        <f t="shared" si="603"/>
        <v>3.0600633256180107E-2</v>
      </c>
      <c r="KD185" s="27">
        <f t="shared" si="603"/>
        <v>0</v>
      </c>
      <c r="KE185" s="27">
        <f t="shared" si="603"/>
        <v>0</v>
      </c>
      <c r="KF185" s="27">
        <f t="shared" si="603"/>
        <v>0</v>
      </c>
      <c r="KG185" s="27">
        <f t="shared" si="603"/>
        <v>0</v>
      </c>
      <c r="KH185" s="27">
        <f t="shared" si="603"/>
        <v>0</v>
      </c>
      <c r="KI185" s="27">
        <f t="shared" si="603"/>
        <v>0</v>
      </c>
      <c r="KJ185" s="27">
        <f t="shared" si="603"/>
        <v>0</v>
      </c>
      <c r="KK185" s="27">
        <f t="shared" si="603"/>
        <v>0</v>
      </c>
      <c r="KL185" s="27">
        <f t="shared" si="603"/>
        <v>0</v>
      </c>
      <c r="KM185" s="238">
        <f t="shared" si="603"/>
        <v>0</v>
      </c>
      <c r="KN185" s="238">
        <f t="shared" si="603"/>
        <v>0</v>
      </c>
      <c r="KO185" s="239">
        <f t="shared" si="603"/>
        <v>0</v>
      </c>
      <c r="KP185" s="239">
        <f t="shared" si="603"/>
        <v>0</v>
      </c>
      <c r="KQ185" s="239">
        <f t="shared" si="603"/>
        <v>0</v>
      </c>
      <c r="KR185" s="239">
        <f t="shared" si="603"/>
        <v>0</v>
      </c>
      <c r="KS185" s="239">
        <f t="shared" si="603"/>
        <v>0</v>
      </c>
      <c r="KT185" s="239">
        <f t="shared" si="603"/>
        <v>0</v>
      </c>
      <c r="KU185" s="239">
        <f t="shared" si="603"/>
        <v>0</v>
      </c>
      <c r="KV185" s="239">
        <f t="shared" si="603"/>
        <v>0</v>
      </c>
      <c r="KW185" s="239">
        <f t="shared" si="603"/>
        <v>0</v>
      </c>
      <c r="KX185" s="239">
        <f t="shared" si="603"/>
        <v>0</v>
      </c>
      <c r="KY185" s="239">
        <f t="shared" si="603"/>
        <v>0</v>
      </c>
      <c r="KZ185" s="239">
        <f t="shared" si="603"/>
        <v>0</v>
      </c>
      <c r="LA185" s="239">
        <f t="shared" si="603"/>
        <v>0</v>
      </c>
      <c r="LB185" s="239">
        <f t="shared" si="603"/>
        <v>0</v>
      </c>
      <c r="LC185" s="239">
        <f t="shared" si="603"/>
        <v>0</v>
      </c>
      <c r="LD185" s="239">
        <f t="shared" si="603"/>
        <v>0</v>
      </c>
      <c r="LE185" s="239">
        <f t="shared" si="603"/>
        <v>0</v>
      </c>
      <c r="LF185" s="239">
        <f t="shared" si="603"/>
        <v>0</v>
      </c>
      <c r="LG185" s="239">
        <f t="shared" si="603"/>
        <v>0</v>
      </c>
      <c r="LH185" s="239">
        <f t="shared" si="603"/>
        <v>0</v>
      </c>
      <c r="LI185" s="239">
        <f t="shared" si="603"/>
        <v>0</v>
      </c>
      <c r="LJ185" s="239">
        <f t="shared" si="603"/>
        <v>0</v>
      </c>
      <c r="LK185" s="239">
        <f t="shared" si="603"/>
        <v>0</v>
      </c>
      <c r="LL185" s="239">
        <f t="shared" si="603"/>
        <v>0</v>
      </c>
      <c r="LM185" s="240">
        <f t="shared" si="603"/>
        <v>0</v>
      </c>
      <c r="LN185" s="240">
        <f t="shared" si="603"/>
        <v>0</v>
      </c>
      <c r="LO185" s="240">
        <f t="shared" si="603"/>
        <v>0</v>
      </c>
      <c r="LP185" s="240">
        <f t="shared" si="603"/>
        <v>0</v>
      </c>
      <c r="LQ185" s="240">
        <f t="shared" si="603"/>
        <v>0</v>
      </c>
      <c r="LR185" s="240">
        <f t="shared" si="603"/>
        <v>0</v>
      </c>
      <c r="LS185" s="240">
        <f t="shared" si="603"/>
        <v>0</v>
      </c>
      <c r="LT185" s="127">
        <f>LT170*2/3</f>
        <v>0</v>
      </c>
      <c r="LU185" s="127">
        <f t="shared" si="604"/>
        <v>0</v>
      </c>
      <c r="LV185" s="127">
        <f t="shared" si="604"/>
        <v>0</v>
      </c>
      <c r="LW185" s="127">
        <f t="shared" si="604"/>
        <v>0</v>
      </c>
      <c r="LX185" s="127">
        <f t="shared" si="604"/>
        <v>0</v>
      </c>
      <c r="LY185" s="127">
        <f t="shared" si="604"/>
        <v>0</v>
      </c>
      <c r="LZ185" s="127">
        <f t="shared" si="604"/>
        <v>0</v>
      </c>
      <c r="MA185" s="127">
        <f t="shared" si="604"/>
        <v>0</v>
      </c>
      <c r="MB185" s="127">
        <f t="shared" si="604"/>
        <v>0</v>
      </c>
      <c r="MC185" s="127">
        <f t="shared" si="604"/>
        <v>0</v>
      </c>
      <c r="MD185" s="127">
        <f t="shared" si="604"/>
        <v>0</v>
      </c>
      <c r="ME185" s="127">
        <f t="shared" si="604"/>
        <v>0</v>
      </c>
      <c r="MF185" s="127">
        <f t="shared" si="604"/>
        <v>0</v>
      </c>
      <c r="MG185" s="127">
        <f t="shared" si="604"/>
        <v>0</v>
      </c>
      <c r="MH185" s="127">
        <f t="shared" si="604"/>
        <v>0</v>
      </c>
      <c r="MI185" s="127">
        <f t="shared" si="604"/>
        <v>0</v>
      </c>
      <c r="MJ185" s="127">
        <f t="shared" si="604"/>
        <v>0</v>
      </c>
      <c r="MK185" s="127">
        <f t="shared" si="604"/>
        <v>0</v>
      </c>
      <c r="ML185" s="127">
        <f t="shared" si="604"/>
        <v>0</v>
      </c>
      <c r="MM185" s="127">
        <f t="shared" si="604"/>
        <v>0</v>
      </c>
      <c r="MN185" s="127">
        <f t="shared" si="604"/>
        <v>0</v>
      </c>
      <c r="MO185" s="127">
        <f t="shared" si="604"/>
        <v>0</v>
      </c>
      <c r="MP185" s="127">
        <f t="shared" si="604"/>
        <v>0</v>
      </c>
      <c r="MQ185" s="127">
        <f t="shared" si="604"/>
        <v>0</v>
      </c>
      <c r="MR185" s="127">
        <f t="shared" si="604"/>
        <v>0</v>
      </c>
      <c r="MS185" s="127">
        <f t="shared" si="604"/>
        <v>0</v>
      </c>
      <c r="MT185" s="127">
        <f t="shared" si="604"/>
        <v>0</v>
      </c>
      <c r="MU185" s="127">
        <f t="shared" si="604"/>
        <v>0</v>
      </c>
      <c r="MV185" s="127">
        <f t="shared" si="604"/>
        <v>0</v>
      </c>
      <c r="MW185" s="127">
        <f t="shared" si="604"/>
        <v>0</v>
      </c>
      <c r="MX185" s="127">
        <f t="shared" si="604"/>
        <v>0</v>
      </c>
      <c r="MY185" s="127">
        <f t="shared" si="604"/>
        <v>0</v>
      </c>
      <c r="MZ185" s="127">
        <f t="shared" si="604"/>
        <v>0</v>
      </c>
      <c r="NA185" s="127">
        <f t="shared" si="604"/>
        <v>0</v>
      </c>
      <c r="NB185" s="127">
        <f t="shared" si="604"/>
        <v>0</v>
      </c>
      <c r="NC185" s="127">
        <f t="shared" si="604"/>
        <v>0</v>
      </c>
      <c r="ND185" s="127">
        <f t="shared" si="604"/>
        <v>0</v>
      </c>
      <c r="NE185" s="127">
        <f t="shared" si="604"/>
        <v>0</v>
      </c>
    </row>
    <row r="186" spans="1:369" s="38" customFormat="1">
      <c r="A186" s="24" t="s">
        <v>226</v>
      </c>
      <c r="B186" s="24">
        <f>SUM(B174:B185)</f>
        <v>23.883851592942282</v>
      </c>
      <c r="C186" s="24">
        <f t="shared" ref="C186:AW186" si="605">SUM(C174:C185)</f>
        <v>23.924412576827748</v>
      </c>
      <c r="D186" s="24">
        <f t="shared" si="605"/>
        <v>23.896722693269382</v>
      </c>
      <c r="E186" s="24">
        <f t="shared" si="605"/>
        <v>23.913519343571231</v>
      </c>
      <c r="F186" s="24">
        <f t="shared" si="605"/>
        <v>23.87175141002103</v>
      </c>
      <c r="G186" s="24">
        <f t="shared" si="605"/>
        <v>23.973365896946312</v>
      </c>
      <c r="H186" s="24">
        <f t="shared" si="605"/>
        <v>23.862682657005276</v>
      </c>
      <c r="I186" s="24">
        <f t="shared" si="605"/>
        <v>23.799361865710484</v>
      </c>
      <c r="J186" s="24">
        <f t="shared" si="605"/>
        <v>23.555028983199779</v>
      </c>
      <c r="K186" s="24">
        <f t="shared" si="605"/>
        <v>23.772442584342585</v>
      </c>
      <c r="L186" s="24">
        <f t="shared" si="605"/>
        <v>23.983628562343313</v>
      </c>
      <c r="M186" s="24">
        <f t="shared" si="605"/>
        <v>23.933185307283914</v>
      </c>
      <c r="N186" s="24">
        <f t="shared" si="605"/>
        <v>23.800435166298275</v>
      </c>
      <c r="O186" s="24">
        <f t="shared" si="605"/>
        <v>23.62607490513151</v>
      </c>
      <c r="P186" s="24">
        <f t="shared" si="605"/>
        <v>23.956419633588318</v>
      </c>
      <c r="Q186" s="24">
        <f t="shared" si="605"/>
        <v>23.974315016127083</v>
      </c>
      <c r="R186" s="24">
        <f t="shared" si="605"/>
        <v>23.970299486199785</v>
      </c>
      <c r="S186" s="24">
        <f t="shared" si="605"/>
        <v>23.831769066423295</v>
      </c>
      <c r="T186" s="24">
        <f t="shared" si="605"/>
        <v>23.932148145836283</v>
      </c>
      <c r="U186" s="24">
        <f t="shared" si="605"/>
        <v>24.1071424379987</v>
      </c>
      <c r="V186" s="24">
        <f t="shared" si="605"/>
        <v>23.980527386227003</v>
      </c>
      <c r="W186" s="24">
        <f t="shared" si="605"/>
        <v>23.532626046092826</v>
      </c>
      <c r="X186" s="24">
        <f t="shared" si="605"/>
        <v>23.067270929341934</v>
      </c>
      <c r="Y186" s="24">
        <f t="shared" si="605"/>
        <v>23.31256674227291</v>
      </c>
      <c r="Z186" s="24">
        <f t="shared" si="605"/>
        <v>23.100950384272529</v>
      </c>
      <c r="AA186" s="24">
        <f t="shared" si="605"/>
        <v>23.292490237971773</v>
      </c>
      <c r="AB186" s="24">
        <f t="shared" si="605"/>
        <v>23.683532778900879</v>
      </c>
      <c r="AC186" s="24">
        <f t="shared" si="605"/>
        <v>24.06485356148151</v>
      </c>
      <c r="AD186" s="24">
        <f t="shared" si="605"/>
        <v>22.618366844615785</v>
      </c>
      <c r="AE186" s="24">
        <f t="shared" si="605"/>
        <v>23.28327128635858</v>
      </c>
      <c r="AF186" s="24">
        <f t="shared" si="605"/>
        <v>24.048963007782014</v>
      </c>
      <c r="AG186" s="24">
        <f t="shared" si="605"/>
        <v>23.737308323026966</v>
      </c>
      <c r="AH186" s="24">
        <f t="shared" si="605"/>
        <v>23.569875039780531</v>
      </c>
      <c r="AI186" s="24">
        <f t="shared" si="605"/>
        <v>22.94327442381903</v>
      </c>
      <c r="AJ186" s="24">
        <f t="shared" si="605"/>
        <v>23.871464998723674</v>
      </c>
      <c r="AK186" s="24">
        <f t="shared" si="605"/>
        <v>23.857286058638397</v>
      </c>
      <c r="AL186" s="24">
        <f t="shared" si="605"/>
        <v>23.654199324300521</v>
      </c>
      <c r="AM186" s="24">
        <f t="shared" si="605"/>
        <v>23.784675551891205</v>
      </c>
      <c r="AN186" s="24">
        <f t="shared" si="605"/>
        <v>23.931944303034598</v>
      </c>
      <c r="AO186" s="24">
        <f t="shared" si="605"/>
        <v>23.929779824642839</v>
      </c>
      <c r="AP186" s="24">
        <f t="shared" si="605"/>
        <v>23.902845499560897</v>
      </c>
      <c r="AQ186" s="24">
        <f t="shared" si="605"/>
        <v>23.83863404349195</v>
      </c>
      <c r="AR186" s="24">
        <f t="shared" si="605"/>
        <v>23.764524746999751</v>
      </c>
      <c r="AS186" s="24">
        <f t="shared" si="605"/>
        <v>23.861794719848259</v>
      </c>
      <c r="AT186" s="24">
        <f t="shared" si="605"/>
        <v>23.919636131523685</v>
      </c>
      <c r="AU186" s="24">
        <f t="shared" si="605"/>
        <v>23.941758804324742</v>
      </c>
      <c r="AV186" s="24">
        <f t="shared" si="605"/>
        <v>23.754750749548478</v>
      </c>
      <c r="AW186" s="24">
        <f t="shared" si="605"/>
        <v>23.406954391862374</v>
      </c>
      <c r="AX186" s="83">
        <f>SUM(AX174:AX185)</f>
        <v>24.12055888635447</v>
      </c>
      <c r="AY186" s="83">
        <f t="shared" ref="AY186:DB186" si="606">SUM(AY174:AY185)</f>
        <v>24.016178016771477</v>
      </c>
      <c r="AZ186" s="83">
        <f t="shared" si="606"/>
        <v>24.108568516269955</v>
      </c>
      <c r="BA186" s="83">
        <f t="shared" si="606"/>
        <v>24.030137045065263</v>
      </c>
      <c r="BB186" s="83">
        <f t="shared" si="606"/>
        <v>24.060483342304956</v>
      </c>
      <c r="BC186" s="83">
        <f t="shared" si="606"/>
        <v>24.043852212955926</v>
      </c>
      <c r="BD186" s="83">
        <f t="shared" si="606"/>
        <v>23.99424827574429</v>
      </c>
      <c r="BE186" s="83">
        <f t="shared" si="606"/>
        <v>24.021143010826954</v>
      </c>
      <c r="BF186" s="83">
        <f t="shared" si="606"/>
        <v>24.039811593846586</v>
      </c>
      <c r="BG186" s="83">
        <f t="shared" si="606"/>
        <v>23.82513725698837</v>
      </c>
      <c r="BH186" s="83">
        <f t="shared" si="606"/>
        <v>23.793039112157075</v>
      </c>
      <c r="BI186" s="83">
        <f t="shared" si="606"/>
        <v>23.655441139597244</v>
      </c>
      <c r="BJ186" s="83">
        <f t="shared" si="606"/>
        <v>24.076811169875754</v>
      </c>
      <c r="BK186" s="83">
        <f t="shared" si="606"/>
        <v>24.067528771546442</v>
      </c>
      <c r="BL186" s="83">
        <f t="shared" si="606"/>
        <v>24.043732427948914</v>
      </c>
      <c r="BM186" s="83">
        <f t="shared" si="606"/>
        <v>23.991704472122205</v>
      </c>
      <c r="BN186" s="83">
        <f t="shared" si="606"/>
        <v>24.033917297621947</v>
      </c>
      <c r="BO186" s="83">
        <f t="shared" si="606"/>
        <v>24.093898962919233</v>
      </c>
      <c r="BP186" s="83">
        <f t="shared" si="606"/>
        <v>24.096903661394826</v>
      </c>
      <c r="BQ186" s="83">
        <f t="shared" si="606"/>
        <v>24.080795234149107</v>
      </c>
      <c r="BR186" s="83">
        <f t="shared" si="606"/>
        <v>24.105115663333461</v>
      </c>
      <c r="BS186" s="83">
        <f t="shared" si="606"/>
        <v>24.039520785757141</v>
      </c>
      <c r="BT186" s="83">
        <f t="shared" si="606"/>
        <v>24.078899055259356</v>
      </c>
      <c r="BU186" s="83">
        <f t="shared" si="606"/>
        <v>24.121390915787117</v>
      </c>
      <c r="BV186" s="83">
        <f t="shared" si="606"/>
        <v>24.197304278040889</v>
      </c>
      <c r="BW186" s="83">
        <f t="shared" si="606"/>
        <v>24.4321505468276</v>
      </c>
      <c r="BX186" s="83">
        <f t="shared" si="606"/>
        <v>23.998385314343817</v>
      </c>
      <c r="BY186" s="83">
        <f t="shared" si="606"/>
        <v>24.064895204273018</v>
      </c>
      <c r="BZ186" s="83">
        <f t="shared" si="606"/>
        <v>24.115711017221713</v>
      </c>
      <c r="CA186" s="83">
        <f t="shared" si="606"/>
        <v>24.071277897949884</v>
      </c>
      <c r="CB186" s="83">
        <f t="shared" si="606"/>
        <v>24.06298496568246</v>
      </c>
      <c r="CC186" s="83">
        <f t="shared" si="606"/>
        <v>24.081765899719244</v>
      </c>
      <c r="CD186" s="83">
        <f t="shared" si="606"/>
        <v>23.82209565556812</v>
      </c>
      <c r="CE186" s="83">
        <f t="shared" si="606"/>
        <v>24.051801563907546</v>
      </c>
      <c r="CF186" s="83">
        <f t="shared" si="606"/>
        <v>24.073160979660166</v>
      </c>
      <c r="CG186" s="83">
        <f t="shared" si="606"/>
        <v>23.475065756744197</v>
      </c>
      <c r="CH186" s="83">
        <f t="shared" si="606"/>
        <v>23.943792556982334</v>
      </c>
      <c r="CI186" s="83">
        <f t="shared" si="606"/>
        <v>23.952354497842116</v>
      </c>
      <c r="CJ186" s="83">
        <f t="shared" si="606"/>
        <v>23.691002539289549</v>
      </c>
      <c r="CK186" s="83">
        <f t="shared" si="606"/>
        <v>23.822650706844946</v>
      </c>
      <c r="CL186" s="83">
        <f t="shared" si="606"/>
        <v>23.795492331644606</v>
      </c>
      <c r="CM186" s="83">
        <f t="shared" si="606"/>
        <v>23.958360364858212</v>
      </c>
      <c r="CN186" s="83">
        <f t="shared" si="606"/>
        <v>23.926055142731506</v>
      </c>
      <c r="CO186" s="83">
        <f t="shared" si="606"/>
        <v>23.895966459094936</v>
      </c>
      <c r="CP186" s="83">
        <f t="shared" si="606"/>
        <v>23.879516694359676</v>
      </c>
      <c r="CQ186" s="83">
        <f t="shared" si="606"/>
        <v>23.934173340450037</v>
      </c>
      <c r="CR186" s="24">
        <f t="shared" si="606"/>
        <v>23.809210823626419</v>
      </c>
      <c r="CS186" s="24">
        <f t="shared" si="606"/>
        <v>23.714313604534894</v>
      </c>
      <c r="CT186" s="24">
        <f t="shared" si="606"/>
        <v>23.81280246528922</v>
      </c>
      <c r="CU186" s="24">
        <f t="shared" si="606"/>
        <v>23.929983418218836</v>
      </c>
      <c r="CV186" s="24">
        <f t="shared" si="606"/>
        <v>23.883054729742362</v>
      </c>
      <c r="CW186" s="24">
        <f t="shared" si="606"/>
        <v>23.928984765667416</v>
      </c>
      <c r="CX186" s="24">
        <f t="shared" si="606"/>
        <v>23.985810598498823</v>
      </c>
      <c r="CY186" s="24">
        <f t="shared" si="606"/>
        <v>23.980422565394996</v>
      </c>
      <c r="CZ186" s="24">
        <f t="shared" si="606"/>
        <v>23.920325506884698</v>
      </c>
      <c r="DA186" s="24">
        <f t="shared" si="606"/>
        <v>23.926556175280375</v>
      </c>
      <c r="DB186" s="24">
        <f t="shared" si="606"/>
        <v>24.011459357765656</v>
      </c>
      <c r="DC186" s="26">
        <f>SUM(DC174:DC185)</f>
        <v>24.097428565802339</v>
      </c>
      <c r="DD186" s="26">
        <f t="shared" ref="DD186:DP186" si="607">SUM(DD174:DD185)</f>
        <v>24.089607208619896</v>
      </c>
      <c r="DE186" s="26">
        <f t="shared" si="607"/>
        <v>23.948289373952569</v>
      </c>
      <c r="DF186" s="26">
        <f t="shared" si="607"/>
        <v>24.136383631297402</v>
      </c>
      <c r="DG186" s="26">
        <f t="shared" si="607"/>
        <v>24.110409027453354</v>
      </c>
      <c r="DH186" s="26">
        <f t="shared" si="607"/>
        <v>24.158093823704508</v>
      </c>
      <c r="DI186" s="26">
        <f t="shared" si="607"/>
        <v>24.122272261896853</v>
      </c>
      <c r="DJ186" s="26">
        <f t="shared" si="607"/>
        <v>24.123390154806632</v>
      </c>
      <c r="DK186" s="26">
        <f t="shared" si="607"/>
        <v>24.064492059127009</v>
      </c>
      <c r="DL186" s="26">
        <f t="shared" si="607"/>
        <v>24.130217384288414</v>
      </c>
      <c r="DM186" s="26">
        <f t="shared" si="607"/>
        <v>24.14363643060025</v>
      </c>
      <c r="DN186" s="26">
        <f t="shared" si="607"/>
        <v>24.128988912283667</v>
      </c>
      <c r="DO186" s="26">
        <f t="shared" si="607"/>
        <v>22.948370123952316</v>
      </c>
      <c r="DP186" s="26">
        <f t="shared" si="607"/>
        <v>22.881085579667328</v>
      </c>
      <c r="DQ186" s="26">
        <v>24.085972793276259</v>
      </c>
      <c r="DR186" s="26">
        <v>24.129409939584903</v>
      </c>
      <c r="DS186" s="26">
        <v>24.13915698709172</v>
      </c>
      <c r="DT186" s="26">
        <v>24.093763737726341</v>
      </c>
      <c r="DU186" s="26">
        <v>24.080876722716852</v>
      </c>
      <c r="DV186" s="26">
        <v>24.123710651238639</v>
      </c>
      <c r="DW186" s="26">
        <f>SUM(DW174:DW185)</f>
        <v>24.580836660991729</v>
      </c>
      <c r="DX186" s="26">
        <f t="shared" ref="DX186:EQ186" si="608">SUM(DX174:DX185)</f>
        <v>24.244876270891314</v>
      </c>
      <c r="DY186" s="26">
        <f t="shared" si="608"/>
        <v>24.078774167436059</v>
      </c>
      <c r="DZ186" s="26">
        <f t="shared" si="608"/>
        <v>24.14244067062701</v>
      </c>
      <c r="EA186" s="26">
        <f t="shared" si="608"/>
        <v>24.678710884601628</v>
      </c>
      <c r="EB186" s="26">
        <f t="shared" si="608"/>
        <v>24.060019868267268</v>
      </c>
      <c r="EC186" s="26">
        <f t="shared" si="608"/>
        <v>23.691228028218955</v>
      </c>
      <c r="ED186" s="26">
        <f t="shared" si="608"/>
        <v>23.798966428712362</v>
      </c>
      <c r="EE186" s="26">
        <f t="shared" si="608"/>
        <v>24.098838277881615</v>
      </c>
      <c r="EF186" s="26">
        <f t="shared" si="608"/>
        <v>24.04867684254549</v>
      </c>
      <c r="EG186" s="26">
        <f t="shared" si="608"/>
        <v>24.191546615625036</v>
      </c>
      <c r="EH186" s="26">
        <f t="shared" si="608"/>
        <v>23.949907263749104</v>
      </c>
      <c r="EI186" s="26">
        <f t="shared" si="608"/>
        <v>23.885379938802544</v>
      </c>
      <c r="EJ186" s="26">
        <f t="shared" si="608"/>
        <v>24.081606333267739</v>
      </c>
      <c r="EK186" s="26">
        <f t="shared" si="608"/>
        <v>23.991982482781349</v>
      </c>
      <c r="EL186" s="26">
        <f t="shared" si="608"/>
        <v>24.011827818290843</v>
      </c>
      <c r="EM186" s="26">
        <f t="shared" si="608"/>
        <v>24.137643716000831</v>
      </c>
      <c r="EN186" s="26">
        <f t="shared" si="608"/>
        <v>23.563588524273509</v>
      </c>
      <c r="EO186" s="26">
        <f t="shared" si="608"/>
        <v>24.260883748188625</v>
      </c>
      <c r="EP186" s="26">
        <f t="shared" si="608"/>
        <v>24.226561160837072</v>
      </c>
      <c r="EQ186" s="26">
        <f t="shared" si="608"/>
        <v>24.231087144835513</v>
      </c>
      <c r="ER186" s="27">
        <v>23.9425694127914</v>
      </c>
      <c r="ES186" s="27">
        <v>23.967888566480305</v>
      </c>
      <c r="ET186" s="27">
        <v>24.049847965933647</v>
      </c>
      <c r="EU186" s="27">
        <v>24.000488179488812</v>
      </c>
      <c r="EV186" s="27">
        <v>23.934577026602486</v>
      </c>
      <c r="EW186" s="27">
        <v>23.981743917293393</v>
      </c>
      <c r="EX186" s="27">
        <v>23.995612736799668</v>
      </c>
      <c r="EY186" s="27">
        <v>23.951583242711823</v>
      </c>
      <c r="EZ186" s="27">
        <v>23.964120000493281</v>
      </c>
      <c r="FA186" s="27">
        <v>23.983797468421368</v>
      </c>
      <c r="FB186" s="27">
        <v>23.962764975784779</v>
      </c>
      <c r="FC186" s="27">
        <v>24.002397633144824</v>
      </c>
      <c r="FD186" s="27">
        <v>23.94865540431077</v>
      </c>
      <c r="FE186" s="27">
        <v>23.890259264264738</v>
      </c>
      <c r="FF186" s="27">
        <v>23.895475938810279</v>
      </c>
      <c r="FG186" s="27">
        <v>23.873387240626126</v>
      </c>
      <c r="FH186" s="27">
        <v>23.941569974117517</v>
      </c>
      <c r="FI186" s="27">
        <v>23.901204302217408</v>
      </c>
      <c r="FJ186" s="27">
        <v>23.882785894537811</v>
      </c>
      <c r="FK186" s="27">
        <v>23.891765536350146</v>
      </c>
      <c r="FL186" s="27">
        <v>23.964791102275008</v>
      </c>
      <c r="FM186" s="27">
        <v>23.993711555447224</v>
      </c>
      <c r="FN186" s="27">
        <v>23.954416834657078</v>
      </c>
      <c r="FO186" s="27">
        <v>23.970667846942092</v>
      </c>
      <c r="FP186" s="27">
        <v>23.920044298911435</v>
      </c>
      <c r="FQ186" s="27">
        <v>23.886072659923588</v>
      </c>
      <c r="FR186" s="27">
        <v>23.909910573180845</v>
      </c>
      <c r="FS186" s="27">
        <v>23.887150908348882</v>
      </c>
      <c r="FT186" s="27">
        <v>23.977465181509253</v>
      </c>
      <c r="FU186" s="27">
        <v>23.895209452093685</v>
      </c>
      <c r="FV186" s="27">
        <f>SUM(FV174:FV185)</f>
        <v>24.000866327410389</v>
      </c>
      <c r="FW186" s="27">
        <f t="shared" ref="FW186:GY186" si="609">SUM(FW174:FW185)</f>
        <v>24.018715140357035</v>
      </c>
      <c r="FX186" s="27">
        <f t="shared" si="609"/>
        <v>24.019583166388671</v>
      </c>
      <c r="FY186" s="27">
        <f t="shared" si="609"/>
        <v>24.012233699599633</v>
      </c>
      <c r="FZ186" s="27">
        <f t="shared" si="609"/>
        <v>24.030174688942331</v>
      </c>
      <c r="GA186" s="27">
        <f t="shared" si="609"/>
        <v>23.975175264700848</v>
      </c>
      <c r="GB186" s="27">
        <f t="shared" si="609"/>
        <v>23.99112854361875</v>
      </c>
      <c r="GC186" s="27">
        <f t="shared" si="609"/>
        <v>23.997197786910139</v>
      </c>
      <c r="GD186" s="27">
        <f t="shared" si="609"/>
        <v>23.969232721796992</v>
      </c>
      <c r="GE186" s="27">
        <f t="shared" si="609"/>
        <v>23.988889981313012</v>
      </c>
      <c r="GF186" s="27">
        <f t="shared" si="609"/>
        <v>23.985920488274285</v>
      </c>
      <c r="GG186" s="27">
        <f t="shared" si="609"/>
        <v>24.008043821558946</v>
      </c>
      <c r="GH186" s="27">
        <f t="shared" si="609"/>
        <v>23.981901324108279</v>
      </c>
      <c r="GI186" s="27">
        <f t="shared" si="609"/>
        <v>23.978829159027438</v>
      </c>
      <c r="GJ186" s="27">
        <f t="shared" si="609"/>
        <v>23.988311278875955</v>
      </c>
      <c r="GK186" s="27">
        <f t="shared" si="609"/>
        <v>23.98320526397988</v>
      </c>
      <c r="GL186" s="27">
        <f t="shared" si="609"/>
        <v>23.991136424975767</v>
      </c>
      <c r="GM186" s="27">
        <f t="shared" si="609"/>
        <v>23.961506376474947</v>
      </c>
      <c r="GN186" s="27">
        <f t="shared" si="609"/>
        <v>23.976266603279072</v>
      </c>
      <c r="GO186" s="27">
        <f t="shared" si="609"/>
        <v>24.009213062157993</v>
      </c>
      <c r="GP186" s="27">
        <f t="shared" si="609"/>
        <v>24.011314697564057</v>
      </c>
      <c r="GQ186" s="27">
        <f t="shared" si="609"/>
        <v>24.009262424788634</v>
      </c>
      <c r="GR186" s="27">
        <f t="shared" si="609"/>
        <v>24.044892110222303</v>
      </c>
      <c r="GS186" s="27">
        <f t="shared" si="609"/>
        <v>23.971065282106288</v>
      </c>
      <c r="GT186" s="27">
        <f t="shared" si="609"/>
        <v>23.997477092981264</v>
      </c>
      <c r="GU186" s="27">
        <f t="shared" si="609"/>
        <v>24.00078054788338</v>
      </c>
      <c r="GV186" s="27">
        <f t="shared" si="609"/>
        <v>24.014296192445919</v>
      </c>
      <c r="GW186" s="27">
        <f t="shared" si="609"/>
        <v>23.994573646682582</v>
      </c>
      <c r="GX186" s="27">
        <f t="shared" si="609"/>
        <v>23.975958091818846</v>
      </c>
      <c r="GY186" s="27">
        <f t="shared" si="609"/>
        <v>23.985179587940369</v>
      </c>
      <c r="GZ186" s="27">
        <f>SUM(GZ174:GZ185)</f>
        <v>23.93748960159984</v>
      </c>
      <c r="HA186" s="27">
        <f t="shared" ref="HA186:IS186" si="610">SUM(HA174:HA185)</f>
        <v>23.866443519650787</v>
      </c>
      <c r="HB186" s="27">
        <f t="shared" si="610"/>
        <v>23.895423728724172</v>
      </c>
      <c r="HC186" s="27">
        <f t="shared" si="610"/>
        <v>24.019313058760257</v>
      </c>
      <c r="HD186" s="27">
        <f t="shared" si="610"/>
        <v>24.025340480529728</v>
      </c>
      <c r="HE186" s="27">
        <f t="shared" si="610"/>
        <v>24.041514547610035</v>
      </c>
      <c r="HF186" s="27">
        <f t="shared" si="610"/>
        <v>24.129611820449256</v>
      </c>
      <c r="HG186" s="27">
        <f t="shared" si="610"/>
        <v>24.049255863289059</v>
      </c>
      <c r="HH186" s="27">
        <f t="shared" si="610"/>
        <v>24.045416441471815</v>
      </c>
      <c r="HI186" s="27">
        <f t="shared" si="610"/>
        <v>23.887150908348882</v>
      </c>
      <c r="HJ186" s="27">
        <f t="shared" si="610"/>
        <v>23.977465181509253</v>
      </c>
      <c r="HK186" s="27">
        <f t="shared" si="610"/>
        <v>23.968893805823154</v>
      </c>
      <c r="HL186" s="27">
        <f t="shared" si="610"/>
        <v>23.985465260236325</v>
      </c>
      <c r="HM186" s="27">
        <f t="shared" si="610"/>
        <v>24.007777740718776</v>
      </c>
      <c r="HN186" s="27">
        <f t="shared" si="610"/>
        <v>23.986848669982194</v>
      </c>
      <c r="HO186" s="27">
        <f t="shared" si="610"/>
        <v>23.978852665669223</v>
      </c>
      <c r="HP186" s="27">
        <f t="shared" si="610"/>
        <v>23.946849294604672</v>
      </c>
      <c r="HQ186" s="27">
        <f t="shared" si="610"/>
        <v>23.978049504834683</v>
      </c>
      <c r="HR186" s="27">
        <f t="shared" si="610"/>
        <v>23.986194229643576</v>
      </c>
      <c r="HS186" s="27">
        <f t="shared" si="610"/>
        <v>23.964399073533482</v>
      </c>
      <c r="HT186" s="27">
        <f t="shared" si="610"/>
        <v>24.006599954689687</v>
      </c>
      <c r="HU186" s="27">
        <f t="shared" si="610"/>
        <v>24.013576374029501</v>
      </c>
      <c r="HV186" s="27">
        <f t="shared" si="610"/>
        <v>23.897262392503475</v>
      </c>
      <c r="HW186" s="27">
        <f t="shared" si="610"/>
        <v>24.012197722320643</v>
      </c>
      <c r="HX186" s="27">
        <f t="shared" si="610"/>
        <v>24.033692785873143</v>
      </c>
      <c r="HY186" s="27">
        <f t="shared" si="610"/>
        <v>24.026272826707505</v>
      </c>
      <c r="HZ186" s="27">
        <f t="shared" si="610"/>
        <v>23.909910573180845</v>
      </c>
      <c r="IA186" s="27">
        <f t="shared" si="610"/>
        <v>24.052976869772262</v>
      </c>
      <c r="IB186" s="27">
        <f t="shared" si="610"/>
        <v>24.017537400921331</v>
      </c>
      <c r="IC186" s="27">
        <f t="shared" si="610"/>
        <v>24.039446686285352</v>
      </c>
      <c r="ID186" s="27">
        <f t="shared" si="610"/>
        <v>23.920044298911435</v>
      </c>
      <c r="IE186" s="27">
        <f t="shared" si="610"/>
        <v>24.0118016051564</v>
      </c>
      <c r="IF186" s="27">
        <f t="shared" si="610"/>
        <v>23.882388125492788</v>
      </c>
      <c r="IG186" s="27">
        <f t="shared" si="610"/>
        <v>24.013214097440482</v>
      </c>
      <c r="IH186" s="27">
        <f t="shared" si="610"/>
        <v>23.965663424200166</v>
      </c>
      <c r="II186" s="27">
        <f t="shared" si="610"/>
        <v>23.886072659923588</v>
      </c>
      <c r="IJ186" s="27">
        <f t="shared" si="610"/>
        <v>23.949422991464996</v>
      </c>
      <c r="IK186" s="27">
        <f t="shared" si="610"/>
        <v>24.043217791918835</v>
      </c>
      <c r="IL186" s="27">
        <f t="shared" si="610"/>
        <v>24.037909963847561</v>
      </c>
      <c r="IM186" s="27">
        <f t="shared" si="610"/>
        <v>23.997968283482273</v>
      </c>
      <c r="IN186" s="27">
        <f t="shared" si="610"/>
        <v>23.988764664748587</v>
      </c>
      <c r="IO186" s="27">
        <f t="shared" si="610"/>
        <v>23.984161761318177</v>
      </c>
      <c r="IP186" s="27">
        <f t="shared" si="610"/>
        <v>23.986389339666697</v>
      </c>
      <c r="IQ186" s="27">
        <f t="shared" si="610"/>
        <v>23.968305599826106</v>
      </c>
      <c r="IR186" s="27">
        <f t="shared" si="610"/>
        <v>23.99351186422102</v>
      </c>
      <c r="IS186" s="27">
        <f t="shared" si="610"/>
        <v>24.024463527421897</v>
      </c>
      <c r="IT186" s="27">
        <f>SUM(IT174:IT185)</f>
        <v>23.977187841213791</v>
      </c>
      <c r="IU186" s="27">
        <f t="shared" ref="IU186:JJ186" si="611">SUM(IU174:IU185)</f>
        <v>24.013961008046994</v>
      </c>
      <c r="IV186" s="27">
        <f t="shared" si="611"/>
        <v>24.015206638738135</v>
      </c>
      <c r="IW186" s="27">
        <f t="shared" si="611"/>
        <v>24.005746964177614</v>
      </c>
      <c r="IX186" s="27">
        <f t="shared" si="611"/>
        <v>24.070113166973087</v>
      </c>
      <c r="IY186" s="27">
        <f t="shared" si="611"/>
        <v>24.001791713297813</v>
      </c>
      <c r="IZ186" s="27">
        <f t="shared" si="611"/>
        <v>23.988053647694173</v>
      </c>
      <c r="JA186" s="27">
        <f t="shared" si="611"/>
        <v>24.042377748837467</v>
      </c>
      <c r="JB186" s="27">
        <f t="shared" si="611"/>
        <v>24.003273309237247</v>
      </c>
      <c r="JC186" s="27">
        <f t="shared" si="611"/>
        <v>23.998411219835184</v>
      </c>
      <c r="JD186" s="27">
        <f t="shared" si="611"/>
        <v>23.975315491028351</v>
      </c>
      <c r="JE186" s="27">
        <f t="shared" si="611"/>
        <v>24.029774002346898</v>
      </c>
      <c r="JF186" s="27">
        <f t="shared" si="611"/>
        <v>24.00448576548726</v>
      </c>
      <c r="JG186" s="27">
        <f t="shared" si="611"/>
        <v>23.996615407610797</v>
      </c>
      <c r="JH186" s="27">
        <f t="shared" si="611"/>
        <v>23.998687252058101</v>
      </c>
      <c r="JI186" s="27">
        <f t="shared" si="611"/>
        <v>24.018459295692633</v>
      </c>
      <c r="JJ186" s="27">
        <f t="shared" si="611"/>
        <v>24.000013939732352</v>
      </c>
      <c r="JK186" s="27">
        <f>SUM(JK174:JK185)</f>
        <v>24.012159945588817</v>
      </c>
      <c r="JL186" s="27">
        <f t="shared" ref="JL186:LS186" si="612">SUM(JL174:JL185)</f>
        <v>23.956228044438021</v>
      </c>
      <c r="JM186" s="27">
        <f t="shared" si="612"/>
        <v>23.931922966588473</v>
      </c>
      <c r="JN186" s="27">
        <f t="shared" si="612"/>
        <v>24.012233277107171</v>
      </c>
      <c r="JO186" s="27">
        <f t="shared" si="612"/>
        <v>23.889656571136616</v>
      </c>
      <c r="JP186" s="27">
        <f t="shared" si="612"/>
        <v>24.053324836528201</v>
      </c>
      <c r="JQ186" s="27">
        <f t="shared" si="612"/>
        <v>24.060679946706326</v>
      </c>
      <c r="JR186" s="27">
        <f t="shared" si="612"/>
        <v>23.954190144989852</v>
      </c>
      <c r="JS186" s="27">
        <f t="shared" si="612"/>
        <v>24.05079084944802</v>
      </c>
      <c r="JT186" s="27">
        <f t="shared" si="612"/>
        <v>24.028690888827544</v>
      </c>
      <c r="JU186" s="27">
        <f t="shared" si="612"/>
        <v>24.02389048636887</v>
      </c>
      <c r="JV186" s="27">
        <f t="shared" si="612"/>
        <v>24.001150420742682</v>
      </c>
      <c r="JW186" s="27">
        <f t="shared" si="612"/>
        <v>24.026433620751494</v>
      </c>
      <c r="JX186" s="27">
        <f t="shared" si="612"/>
        <v>24.039296069636126</v>
      </c>
      <c r="JY186" s="27">
        <f t="shared" si="612"/>
        <v>24.021053386103489</v>
      </c>
      <c r="JZ186" s="27">
        <f t="shared" si="612"/>
        <v>24.028948507636386</v>
      </c>
      <c r="KA186" s="27">
        <f t="shared" si="612"/>
        <v>24.012009398750124</v>
      </c>
      <c r="KB186" s="27">
        <f t="shared" si="612"/>
        <v>24.019655819984241</v>
      </c>
      <c r="KC186" s="27">
        <f t="shared" si="612"/>
        <v>24.006560937959829</v>
      </c>
      <c r="KD186" s="27">
        <f t="shared" si="612"/>
        <v>23.93938678632761</v>
      </c>
      <c r="KE186" s="27">
        <f t="shared" si="612"/>
        <v>23.954393547206557</v>
      </c>
      <c r="KF186" s="27">
        <f t="shared" si="612"/>
        <v>23.88640319549236</v>
      </c>
      <c r="KG186" s="27">
        <f t="shared" si="612"/>
        <v>23.926417083223477</v>
      </c>
      <c r="KH186" s="27">
        <f t="shared" si="612"/>
        <v>23.835677009080399</v>
      </c>
      <c r="KI186" s="27">
        <f t="shared" si="612"/>
        <v>23.820745762064941</v>
      </c>
      <c r="KJ186" s="27">
        <f t="shared" si="612"/>
        <v>23.916728621954864</v>
      </c>
      <c r="KK186" s="27">
        <f t="shared" si="612"/>
        <v>23.817841403444763</v>
      </c>
      <c r="KL186" s="27">
        <f t="shared" si="612"/>
        <v>23.843025971286238</v>
      </c>
      <c r="KM186" s="238">
        <f t="shared" si="612"/>
        <v>23.957470483959945</v>
      </c>
      <c r="KN186" s="238">
        <f t="shared" si="612"/>
        <v>23.890176370925769</v>
      </c>
      <c r="KO186" s="239">
        <f t="shared" si="612"/>
        <v>23.548433033762478</v>
      </c>
      <c r="KP186" s="239">
        <f t="shared" si="612"/>
        <v>23.97417256553171</v>
      </c>
      <c r="KQ186" s="239">
        <f t="shared" si="612"/>
        <v>23.980415131925088</v>
      </c>
      <c r="KR186" s="239">
        <f t="shared" si="612"/>
        <v>23.981839787648994</v>
      </c>
      <c r="KS186" s="239">
        <f t="shared" si="612"/>
        <v>23.971083878829106</v>
      </c>
      <c r="KT186" s="239">
        <f t="shared" si="612"/>
        <v>23.985854503819937</v>
      </c>
      <c r="KU186" s="239">
        <f t="shared" si="612"/>
        <v>23.981685613665871</v>
      </c>
      <c r="KV186" s="239">
        <f t="shared" si="612"/>
        <v>23.941579284290953</v>
      </c>
      <c r="KW186" s="239">
        <f t="shared" si="612"/>
        <v>23.983005967604043</v>
      </c>
      <c r="KX186" s="239">
        <f t="shared" si="612"/>
        <v>24.003724038836509</v>
      </c>
      <c r="KY186" s="239">
        <f t="shared" si="612"/>
        <v>24.001062453163872</v>
      </c>
      <c r="KZ186" s="239">
        <f t="shared" si="612"/>
        <v>23.983236640940415</v>
      </c>
      <c r="LA186" s="239">
        <f t="shared" si="612"/>
        <v>23.959886292928317</v>
      </c>
      <c r="LB186" s="239">
        <f t="shared" si="612"/>
        <v>23.97718208263818</v>
      </c>
      <c r="LC186" s="239">
        <f t="shared" si="612"/>
        <v>23.98990307323367</v>
      </c>
      <c r="LD186" s="239">
        <f t="shared" si="612"/>
        <v>24.00032602447714</v>
      </c>
      <c r="LE186" s="239">
        <f t="shared" si="612"/>
        <v>23.981900437322246</v>
      </c>
      <c r="LF186" s="239">
        <f t="shared" si="612"/>
        <v>23.99208328983876</v>
      </c>
      <c r="LG186" s="239">
        <f t="shared" si="612"/>
        <v>23.954149536090547</v>
      </c>
      <c r="LH186" s="239">
        <f t="shared" si="612"/>
        <v>23.914364232109577</v>
      </c>
      <c r="LI186" s="239">
        <f t="shared" si="612"/>
        <v>23.950961998520945</v>
      </c>
      <c r="LJ186" s="239">
        <f t="shared" si="612"/>
        <v>23.905422979626415</v>
      </c>
      <c r="LK186" s="239">
        <f t="shared" si="612"/>
        <v>23.972156201591758</v>
      </c>
      <c r="LL186" s="239">
        <f t="shared" si="612"/>
        <v>23.955087598582725</v>
      </c>
      <c r="LM186" s="240">
        <f t="shared" si="612"/>
        <v>23.750826866651934</v>
      </c>
      <c r="LN186" s="240">
        <f t="shared" si="612"/>
        <v>23.829186532011448</v>
      </c>
      <c r="LO186" s="240">
        <f t="shared" si="612"/>
        <v>23.785136843645354</v>
      </c>
      <c r="LP186" s="240">
        <f t="shared" si="612"/>
        <v>24.05199175651402</v>
      </c>
      <c r="LQ186" s="240">
        <f t="shared" si="612"/>
        <v>23.934930640022916</v>
      </c>
      <c r="LR186" s="240">
        <f t="shared" si="612"/>
        <v>23.994599820031748</v>
      </c>
      <c r="LS186" s="240">
        <f t="shared" si="612"/>
        <v>23.993146042675441</v>
      </c>
      <c r="LT186" s="127">
        <f>SUM(LT174:LT185)</f>
        <v>23.986483885679903</v>
      </c>
      <c r="LU186" s="127">
        <f t="shared" ref="LU186:NE186" si="613">SUM(LU174:LU185)</f>
        <v>23.993299397362495</v>
      </c>
      <c r="LV186" s="127">
        <f t="shared" si="613"/>
        <v>23.918731919242965</v>
      </c>
      <c r="LW186" s="127">
        <f t="shared" si="613"/>
        <v>23.983363597237883</v>
      </c>
      <c r="LX186" s="127">
        <f t="shared" si="613"/>
        <v>23.971728876207617</v>
      </c>
      <c r="LY186" s="127">
        <f t="shared" si="613"/>
        <v>23.996067150621258</v>
      </c>
      <c r="LZ186" s="127">
        <f t="shared" si="613"/>
        <v>23.936971948532666</v>
      </c>
      <c r="MA186" s="127">
        <f t="shared" si="613"/>
        <v>23.957149484617151</v>
      </c>
      <c r="MB186" s="127">
        <f t="shared" si="613"/>
        <v>23.941744677272808</v>
      </c>
      <c r="MC186" s="127">
        <f t="shared" si="613"/>
        <v>23.957726770667627</v>
      </c>
      <c r="MD186" s="127">
        <f t="shared" si="613"/>
        <v>23.94495457138083</v>
      </c>
      <c r="ME186" s="127">
        <f t="shared" si="613"/>
        <v>23.986739670623237</v>
      </c>
      <c r="MF186" s="127">
        <f t="shared" si="613"/>
        <v>24.020387947229747</v>
      </c>
      <c r="MG186" s="127">
        <f t="shared" si="613"/>
        <v>23.981346706738758</v>
      </c>
      <c r="MH186" s="127">
        <f t="shared" si="613"/>
        <v>23.951604561691681</v>
      </c>
      <c r="MI186" s="127">
        <f t="shared" si="613"/>
        <v>23.961555807222226</v>
      </c>
      <c r="MJ186" s="127">
        <f t="shared" si="613"/>
        <v>23.949712880626894</v>
      </c>
      <c r="MK186" s="127">
        <f t="shared" si="613"/>
        <v>23.976565476189144</v>
      </c>
      <c r="ML186" s="127">
        <f t="shared" si="613"/>
        <v>23.953298563697736</v>
      </c>
      <c r="MM186" s="127">
        <f t="shared" si="613"/>
        <v>23.998067650459312</v>
      </c>
      <c r="MN186" s="127">
        <f t="shared" si="613"/>
        <v>23.956813099614084</v>
      </c>
      <c r="MO186" s="127">
        <f t="shared" si="613"/>
        <v>23.956697426106707</v>
      </c>
      <c r="MP186" s="127">
        <f t="shared" si="613"/>
        <v>23.938484317211611</v>
      </c>
      <c r="MQ186" s="127">
        <f t="shared" si="613"/>
        <v>23.935012344061363</v>
      </c>
      <c r="MR186" s="127">
        <f t="shared" si="613"/>
        <v>23.958549831265032</v>
      </c>
      <c r="MS186" s="127">
        <f t="shared" si="613"/>
        <v>23.957819017718073</v>
      </c>
      <c r="MT186" s="127">
        <f t="shared" si="613"/>
        <v>24.007326039145632</v>
      </c>
      <c r="MU186" s="127">
        <f t="shared" si="613"/>
        <v>24.008020548795376</v>
      </c>
      <c r="MV186" s="127">
        <f t="shared" si="613"/>
        <v>24.035872225650532</v>
      </c>
      <c r="MW186" s="127">
        <f t="shared" si="613"/>
        <v>23.911422689114087</v>
      </c>
      <c r="MX186" s="127">
        <f t="shared" si="613"/>
        <v>23.959520711055152</v>
      </c>
      <c r="MY186" s="127">
        <f t="shared" si="613"/>
        <v>23.987521309265802</v>
      </c>
      <c r="MZ186" s="127">
        <f t="shared" si="613"/>
        <v>24.020259032247349</v>
      </c>
      <c r="NA186" s="127">
        <f t="shared" si="613"/>
        <v>23.934884863724136</v>
      </c>
      <c r="NB186" s="127">
        <f t="shared" si="613"/>
        <v>23.982995449950259</v>
      </c>
      <c r="NC186" s="127">
        <f t="shared" si="613"/>
        <v>23.998564899941453</v>
      </c>
      <c r="ND186" s="127">
        <f t="shared" si="613"/>
        <v>23.947083258666353</v>
      </c>
      <c r="NE186" s="127">
        <f t="shared" si="613"/>
        <v>23.96133613126781</v>
      </c>
    </row>
    <row r="187" spans="1:369" s="38" customFormat="1">
      <c r="A187" s="24" t="s">
        <v>241</v>
      </c>
      <c r="B187" s="24">
        <f>B177/(B177+B180)</f>
        <v>0.25679681588536485</v>
      </c>
      <c r="C187" s="24">
        <f t="shared" ref="C187:DP187" si="614">C177/(C177+C180)</f>
        <v>0.32102889700222337</v>
      </c>
      <c r="D187" s="24">
        <f t="shared" si="614"/>
        <v>0.34367489102507531</v>
      </c>
      <c r="E187" s="24">
        <f t="shared" si="614"/>
        <v>0.28245396186858091</v>
      </c>
      <c r="F187" s="24">
        <f t="shared" si="614"/>
        <v>0.36404929062909464</v>
      </c>
      <c r="G187" s="24">
        <f t="shared" si="614"/>
        <v>0.2482224773617773</v>
      </c>
      <c r="H187" s="24">
        <f t="shared" si="614"/>
        <v>0.28918015037282385</v>
      </c>
      <c r="I187" s="24">
        <f t="shared" si="614"/>
        <v>0.31038037081615005</v>
      </c>
      <c r="J187" s="24">
        <f t="shared" si="614"/>
        <v>0.28682067694347324</v>
      </c>
      <c r="K187" s="24">
        <f t="shared" si="614"/>
        <v>0.26867653274323827</v>
      </c>
      <c r="L187" s="24">
        <f t="shared" si="614"/>
        <v>0.33750171970192061</v>
      </c>
      <c r="M187" s="24">
        <f t="shared" si="614"/>
        <v>0.29329629958776265</v>
      </c>
      <c r="N187" s="24">
        <f t="shared" si="614"/>
        <v>0.26581971518112923</v>
      </c>
      <c r="O187" s="24">
        <f t="shared" si="614"/>
        <v>0.27170896020907365</v>
      </c>
      <c r="P187" s="24">
        <f t="shared" si="614"/>
        <v>0.38424645439389438</v>
      </c>
      <c r="Q187" s="24">
        <f t="shared" si="614"/>
        <v>0.39570745637087101</v>
      </c>
      <c r="R187" s="24">
        <f t="shared" si="614"/>
        <v>0.33074136706309781</v>
      </c>
      <c r="S187" s="24">
        <f t="shared" si="614"/>
        <v>0.30955980536206501</v>
      </c>
      <c r="T187" s="24">
        <f t="shared" si="614"/>
        <v>0.29762274388469351</v>
      </c>
      <c r="U187" s="24">
        <f t="shared" si="614"/>
        <v>0.27156170055995843</v>
      </c>
      <c r="V187" s="24">
        <f t="shared" si="614"/>
        <v>0.33470570464530242</v>
      </c>
      <c r="W187" s="24">
        <f t="shared" si="614"/>
        <v>0.23230068797132875</v>
      </c>
      <c r="X187" s="24">
        <f t="shared" si="614"/>
        <v>0.16753292940368378</v>
      </c>
      <c r="Y187" s="24">
        <f t="shared" si="614"/>
        <v>0.15573371607414577</v>
      </c>
      <c r="Z187" s="24">
        <f t="shared" si="614"/>
        <v>0.2312192687317953</v>
      </c>
      <c r="AA187" s="24">
        <f t="shared" si="614"/>
        <v>0.19988223468586847</v>
      </c>
      <c r="AB187" s="24">
        <f t="shared" si="614"/>
        <v>0.28114097583766212</v>
      </c>
      <c r="AC187" s="24">
        <f t="shared" si="614"/>
        <v>0.34674362659883756</v>
      </c>
      <c r="AD187" s="24">
        <f t="shared" si="614"/>
        <v>0</v>
      </c>
      <c r="AE187" s="24">
        <f t="shared" si="614"/>
        <v>0.23559417151196166</v>
      </c>
      <c r="AF187" s="24">
        <f t="shared" si="614"/>
        <v>0.34002390935685189</v>
      </c>
      <c r="AG187" s="24">
        <f t="shared" si="614"/>
        <v>0.28377212049678574</v>
      </c>
      <c r="AH187" s="24">
        <f t="shared" si="614"/>
        <v>0.23063717212784424</v>
      </c>
      <c r="AI187" s="24">
        <f t="shared" si="614"/>
        <v>0</v>
      </c>
      <c r="AJ187" s="24">
        <f t="shared" si="614"/>
        <v>0.24560073912244632</v>
      </c>
      <c r="AK187" s="24">
        <f t="shared" si="614"/>
        <v>0.23814711822635815</v>
      </c>
      <c r="AL187" s="24">
        <f t="shared" si="614"/>
        <v>0.24673709417181097</v>
      </c>
      <c r="AM187" s="24">
        <f t="shared" si="614"/>
        <v>0.27461874136299452</v>
      </c>
      <c r="AN187" s="24">
        <f t="shared" si="614"/>
        <v>0.36071199927139386</v>
      </c>
      <c r="AO187" s="24">
        <f t="shared" si="614"/>
        <v>0.32780502867413119</v>
      </c>
      <c r="AP187" s="24">
        <f t="shared" si="614"/>
        <v>0.33104495057255451</v>
      </c>
      <c r="AQ187" s="24">
        <f t="shared" si="614"/>
        <v>0.26294741201245464</v>
      </c>
      <c r="AR187" s="24">
        <f t="shared" si="614"/>
        <v>0.25701066851233995</v>
      </c>
      <c r="AS187" s="24">
        <f t="shared" si="614"/>
        <v>0.25817471976495698</v>
      </c>
      <c r="AT187" s="24">
        <f t="shared" si="614"/>
        <v>0.27764127790239473</v>
      </c>
      <c r="AU187" s="24">
        <f t="shared" si="614"/>
        <v>0.31668399673291464</v>
      </c>
      <c r="AV187" s="24">
        <f t="shared" si="614"/>
        <v>0.27068613656544943</v>
      </c>
      <c r="AW187" s="24">
        <f t="shared" si="614"/>
        <v>0.32925254344221622</v>
      </c>
      <c r="AX187" s="83">
        <f>AX177/(AX177+AX180)</f>
        <v>0.26759661090584486</v>
      </c>
      <c r="AY187" s="83">
        <f t="shared" ref="AY187:DB187" si="615">AY177/(AY177+AY180)</f>
        <v>0.26713256279056347</v>
      </c>
      <c r="AZ187" s="83">
        <f t="shared" si="615"/>
        <v>0.27715231256552564</v>
      </c>
      <c r="BA187" s="83">
        <f t="shared" si="615"/>
        <v>0.27373243958337712</v>
      </c>
      <c r="BB187" s="83">
        <f t="shared" si="615"/>
        <v>0.26800710981746906</v>
      </c>
      <c r="BC187" s="83">
        <f t="shared" si="615"/>
        <v>0.26654894970766452</v>
      </c>
      <c r="BD187" s="83">
        <f t="shared" si="615"/>
        <v>0.3017848286074255</v>
      </c>
      <c r="BE187" s="83">
        <f t="shared" si="615"/>
        <v>0.30366869762192211</v>
      </c>
      <c r="BF187" s="83">
        <f t="shared" si="615"/>
        <v>0.29914172902272779</v>
      </c>
      <c r="BG187" s="83">
        <f t="shared" si="615"/>
        <v>0.18760066555926955</v>
      </c>
      <c r="BH187" s="83">
        <f t="shared" si="615"/>
        <v>0.19162562942163755</v>
      </c>
      <c r="BI187" s="83">
        <f t="shared" si="615"/>
        <v>0.20021933286254306</v>
      </c>
      <c r="BJ187" s="83">
        <f t="shared" si="615"/>
        <v>0.26494385530767378</v>
      </c>
      <c r="BK187" s="83">
        <f t="shared" si="615"/>
        <v>0.3728925584191416</v>
      </c>
      <c r="BL187" s="83">
        <f t="shared" si="615"/>
        <v>0.3128381623992556</v>
      </c>
      <c r="BM187" s="83">
        <f t="shared" si="615"/>
        <v>0.3464307773949436</v>
      </c>
      <c r="BN187" s="83">
        <f t="shared" si="615"/>
        <v>0.43482208709619252</v>
      </c>
      <c r="BO187" s="83">
        <f t="shared" si="615"/>
        <v>0.4087973026037518</v>
      </c>
      <c r="BP187" s="83">
        <f t="shared" si="615"/>
        <v>0.49677099947877218</v>
      </c>
      <c r="BQ187" s="83">
        <f t="shared" si="615"/>
        <v>0.48402827989710689</v>
      </c>
      <c r="BR187" s="83">
        <f t="shared" si="615"/>
        <v>0.56255984961303418</v>
      </c>
      <c r="BS187" s="83">
        <f t="shared" si="615"/>
        <v>0.43178136897595065</v>
      </c>
      <c r="BT187" s="83">
        <f t="shared" si="615"/>
        <v>0.40930347060387068</v>
      </c>
      <c r="BU187" s="83">
        <f t="shared" si="615"/>
        <v>0.46490668044806888</v>
      </c>
      <c r="BV187" s="83">
        <f t="shared" si="615"/>
        <v>0.55883793115179325</v>
      </c>
      <c r="BW187" s="83">
        <f t="shared" si="615"/>
        <v>0.50902766288665247</v>
      </c>
      <c r="BX187" s="83">
        <f t="shared" si="615"/>
        <v>0.27785689155455778</v>
      </c>
      <c r="BY187" s="83">
        <f t="shared" si="615"/>
        <v>0.28390255051304969</v>
      </c>
      <c r="BZ187" s="83">
        <f t="shared" si="615"/>
        <v>0.30774427114114788</v>
      </c>
      <c r="CA187" s="83">
        <f t="shared" si="615"/>
        <v>0.29257138716311404</v>
      </c>
      <c r="CB187" s="83">
        <f t="shared" si="615"/>
        <v>0.28088899822144298</v>
      </c>
      <c r="CC187" s="83">
        <f t="shared" si="615"/>
        <v>0.34962946074958795</v>
      </c>
      <c r="CD187" s="83">
        <f t="shared" si="615"/>
        <v>0.22965774103593864</v>
      </c>
      <c r="CE187" s="83">
        <f t="shared" si="615"/>
        <v>0.29426617851792664</v>
      </c>
      <c r="CF187" s="83">
        <f t="shared" si="615"/>
        <v>0.29358183388301501</v>
      </c>
      <c r="CG187" s="83">
        <f t="shared" si="615"/>
        <v>0.23084095429175486</v>
      </c>
      <c r="CH187" s="83">
        <f t="shared" si="615"/>
        <v>0.40151787227857322</v>
      </c>
      <c r="CI187" s="83">
        <f t="shared" si="615"/>
        <v>0.35487825391479816</v>
      </c>
      <c r="CJ187" s="83">
        <f t="shared" si="615"/>
        <v>0.2514111565282679</v>
      </c>
      <c r="CK187" s="83">
        <f t="shared" si="615"/>
        <v>0.31284221953987346</v>
      </c>
      <c r="CL187" s="83">
        <f t="shared" si="615"/>
        <v>0.30118461167681737</v>
      </c>
      <c r="CM187" s="83">
        <f t="shared" si="615"/>
        <v>0.30281566884563599</v>
      </c>
      <c r="CN187" s="83">
        <f t="shared" si="615"/>
        <v>0.33024282544504296</v>
      </c>
      <c r="CO187" s="83">
        <f t="shared" si="615"/>
        <v>0.34301267634427146</v>
      </c>
      <c r="CP187" s="83">
        <f t="shared" si="615"/>
        <v>0.33555374770154262</v>
      </c>
      <c r="CQ187" s="83">
        <f t="shared" si="615"/>
        <v>0.30826259456290916</v>
      </c>
      <c r="CR187" s="24">
        <f t="shared" si="615"/>
        <v>0.25679083939759068</v>
      </c>
      <c r="CS187" s="24">
        <f t="shared" si="615"/>
        <v>0.23956759184182722</v>
      </c>
      <c r="CT187" s="24">
        <f t="shared" si="615"/>
        <v>0.24945251639687055</v>
      </c>
      <c r="CU187" s="24">
        <f t="shared" si="615"/>
        <v>0.38829896697444294</v>
      </c>
      <c r="CV187" s="24">
        <f t="shared" si="615"/>
        <v>0.32529099041860804</v>
      </c>
      <c r="CW187" s="24">
        <f t="shared" si="615"/>
        <v>0.30228308114017682</v>
      </c>
      <c r="CX187" s="24">
        <f t="shared" si="615"/>
        <v>0.31647652415365873</v>
      </c>
      <c r="CY187" s="24">
        <f t="shared" si="615"/>
        <v>0.30077472297133795</v>
      </c>
      <c r="CZ187" s="24">
        <f t="shared" si="615"/>
        <v>0.30320709171618776</v>
      </c>
      <c r="DA187" s="24">
        <f t="shared" si="615"/>
        <v>0.27630800092967872</v>
      </c>
      <c r="DB187" s="24">
        <f t="shared" si="615"/>
        <v>0.36502043153704589</v>
      </c>
      <c r="DC187" s="26">
        <f t="shared" si="614"/>
        <v>0.51762203505358295</v>
      </c>
      <c r="DD187" s="26">
        <f t="shared" si="614"/>
        <v>0.68738557329617977</v>
      </c>
      <c r="DE187" s="26">
        <f t="shared" si="614"/>
        <v>0.67160731509118732</v>
      </c>
      <c r="DF187" s="26">
        <f t="shared" si="614"/>
        <v>0.54554186368428259</v>
      </c>
      <c r="DG187" s="26">
        <f t="shared" si="614"/>
        <v>0.53554702187864023</v>
      </c>
      <c r="DH187" s="26">
        <f t="shared" si="614"/>
        <v>0.56913867185252642</v>
      </c>
      <c r="DI187" s="26">
        <f t="shared" si="614"/>
        <v>0.58399399795095852</v>
      </c>
      <c r="DJ187" s="26">
        <f t="shared" si="614"/>
        <v>0.59591902263247787</v>
      </c>
      <c r="DK187" s="26">
        <f t="shared" si="614"/>
        <v>0.59020159769359115</v>
      </c>
      <c r="DL187" s="26">
        <f t="shared" si="614"/>
        <v>0.59749921143550255</v>
      </c>
      <c r="DM187" s="26">
        <f t="shared" si="614"/>
        <v>0.6617782892344134</v>
      </c>
      <c r="DN187" s="26">
        <f t="shared" si="614"/>
        <v>0.6171506281205883</v>
      </c>
      <c r="DO187" s="66">
        <f t="shared" si="614"/>
        <v>0.29992560804818685</v>
      </c>
      <c r="DP187" s="66">
        <f t="shared" si="614"/>
        <v>0.27848717498905556</v>
      </c>
      <c r="DQ187" s="26">
        <v>0.58066950899025971</v>
      </c>
      <c r="DR187" s="26">
        <v>0.57392754219884667</v>
      </c>
      <c r="DS187" s="26">
        <v>0.67254977016922057</v>
      </c>
      <c r="DT187" s="26">
        <v>0.57743260369643168</v>
      </c>
      <c r="DU187" s="26">
        <v>0.56624070331815335</v>
      </c>
      <c r="DV187" s="26">
        <v>0.57993786412709492</v>
      </c>
      <c r="DW187" s="26">
        <f>DW177/(DW177+DW180)</f>
        <v>0.82119741282609771</v>
      </c>
      <c r="DX187" s="26">
        <f t="shared" ref="DX187:ED187" si="616">DX177/(DX177+DX180)</f>
        <v>0.59218227881367802</v>
      </c>
      <c r="DY187" s="26">
        <f t="shared" si="616"/>
        <v>0.64001465955904047</v>
      </c>
      <c r="DZ187" s="26">
        <f t="shared" si="616"/>
        <v>0.5939170099286003</v>
      </c>
      <c r="EA187" s="26">
        <f t="shared" si="616"/>
        <v>0.83767206084180124</v>
      </c>
      <c r="EB187" s="26">
        <f t="shared" si="616"/>
        <v>0.70687318859065795</v>
      </c>
      <c r="EC187" s="26">
        <f t="shared" si="616"/>
        <v>0.80426975460669559</v>
      </c>
      <c r="ED187" s="26">
        <f t="shared" si="616"/>
        <v>0.73455315126312182</v>
      </c>
      <c r="EE187" s="26">
        <f>EE177/(EE177+EE180)</f>
        <v>0.54441451187718437</v>
      </c>
      <c r="EF187" s="26">
        <f>EF177/(EF177+EF180)</f>
        <v>0.75908962520409884</v>
      </c>
      <c r="EG187" s="26">
        <f t="shared" ref="EG187" si="617">EG177/(EG177+EG180)</f>
        <v>0.8356165595754198</v>
      </c>
      <c r="EH187" s="66">
        <f>EH177/(EH177+EH180)</f>
        <v>0.34008643865283761</v>
      </c>
      <c r="EI187" s="66">
        <f>EI177/(EI177+EI180)</f>
        <v>0.29019640513157141</v>
      </c>
      <c r="EJ187" s="26">
        <f>EJ177/(EJ177+EJ180)</f>
        <v>0.42823122655944751</v>
      </c>
      <c r="EK187" s="26">
        <f>EK177/(EK177+EK180)</f>
        <v>0.37463135739475917</v>
      </c>
      <c r="EL187" s="26">
        <f t="shared" ref="EL187:EQ187" si="618">EL177/(EL177+EL180)</f>
        <v>0.43658388411632681</v>
      </c>
      <c r="EM187" s="26">
        <f t="shared" si="618"/>
        <v>0.56337093917584469</v>
      </c>
      <c r="EN187" s="26">
        <f t="shared" si="618"/>
        <v>0.4614183018503914</v>
      </c>
      <c r="EO187" s="26">
        <f t="shared" si="618"/>
        <v>0.61978292009789249</v>
      </c>
      <c r="EP187" s="26">
        <f t="shared" si="618"/>
        <v>0.63883519941597544</v>
      </c>
      <c r="EQ187" s="26">
        <f t="shared" si="618"/>
        <v>0.59630402478587019</v>
      </c>
      <c r="ER187" s="27">
        <v>0.21337509208928523</v>
      </c>
      <c r="ES187" s="27">
        <v>0.19215801225540768</v>
      </c>
      <c r="ET187" s="27">
        <v>0.1838938333326966</v>
      </c>
      <c r="EU187" s="27">
        <v>0.28794626789411026</v>
      </c>
      <c r="EV187" s="27">
        <v>0.2177211117193871</v>
      </c>
      <c r="EW187" s="27">
        <v>0.1922139075275347</v>
      </c>
      <c r="EX187" s="27">
        <v>0.27103030520123877</v>
      </c>
      <c r="EY187" s="27">
        <v>0.21170437599976083</v>
      </c>
      <c r="EZ187" s="27">
        <v>0.18603114127830928</v>
      </c>
      <c r="FA187" s="27">
        <v>0.197540141271279</v>
      </c>
      <c r="FB187" s="27">
        <v>0.20497122244125968</v>
      </c>
      <c r="FC187" s="27">
        <v>0.18622495835739411</v>
      </c>
      <c r="FD187" s="27">
        <v>0.20790252615939228</v>
      </c>
      <c r="FE187" s="27">
        <v>0.21745186443400447</v>
      </c>
      <c r="FF187" s="27">
        <v>0.2429379571890197</v>
      </c>
      <c r="FG187" s="27">
        <v>0.27282032345729396</v>
      </c>
      <c r="FH187" s="27">
        <v>0.26153439755237962</v>
      </c>
      <c r="FI187" s="27">
        <v>0.22853416085938372</v>
      </c>
      <c r="FJ187" s="27">
        <v>0.23105977159404756</v>
      </c>
      <c r="FK187" s="27">
        <v>0.27261864504713773</v>
      </c>
      <c r="FL187" s="27">
        <v>0.19820580530748808</v>
      </c>
      <c r="FM187" s="27">
        <v>0.19648512406818439</v>
      </c>
      <c r="FN187" s="27">
        <v>0.22580043054780508</v>
      </c>
      <c r="FO187" s="27">
        <v>0.22593891717222814</v>
      </c>
      <c r="FP187" s="27">
        <v>0.19383678801789506</v>
      </c>
      <c r="FQ187" s="27">
        <v>0.1984023049662583</v>
      </c>
      <c r="FR187" s="27">
        <v>0.1991936706134777</v>
      </c>
      <c r="FS187" s="27">
        <v>0.23729705562616288</v>
      </c>
      <c r="FT187" s="27">
        <v>0.23334914424063485</v>
      </c>
      <c r="FU187" s="27">
        <v>0.2550613296798494</v>
      </c>
      <c r="FV187" s="27">
        <f>FV177/(FV177+FV180)</f>
        <v>0.2349072318177966</v>
      </c>
      <c r="FW187" s="27">
        <f t="shared" ref="FW187:GY187" si="619">FW177/(FW177+FW180)</f>
        <v>0.23143614458243783</v>
      </c>
      <c r="FX187" s="27">
        <f t="shared" si="619"/>
        <v>0.24383847153677377</v>
      </c>
      <c r="FY187" s="27">
        <f t="shared" si="619"/>
        <v>0.28794342365573761</v>
      </c>
      <c r="FZ187" s="27">
        <f t="shared" si="619"/>
        <v>0.26893461691130172</v>
      </c>
      <c r="GA187" s="27">
        <f t="shared" si="619"/>
        <v>0.29405718554628502</v>
      </c>
      <c r="GB187" s="27">
        <f t="shared" si="619"/>
        <v>0.32121193091998718</v>
      </c>
      <c r="GC187" s="27">
        <f t="shared" si="619"/>
        <v>0.23796601256929695</v>
      </c>
      <c r="GD187" s="27">
        <f t="shared" si="619"/>
        <v>0.2325190320714475</v>
      </c>
      <c r="GE187" s="27">
        <f t="shared" si="619"/>
        <v>0.23027702763356581</v>
      </c>
      <c r="GF187" s="27">
        <f t="shared" si="619"/>
        <v>0.23477045482342737</v>
      </c>
      <c r="GG187" s="27">
        <f t="shared" si="619"/>
        <v>0.25422581706418712</v>
      </c>
      <c r="GH187" s="27">
        <f t="shared" si="619"/>
        <v>0.22522683956063544</v>
      </c>
      <c r="GI187" s="27">
        <f t="shared" si="619"/>
        <v>0.23995528538351846</v>
      </c>
      <c r="GJ187" s="27">
        <f t="shared" si="619"/>
        <v>0.29460707199540942</v>
      </c>
      <c r="GK187" s="27">
        <f t="shared" si="619"/>
        <v>0.33666185331063431</v>
      </c>
      <c r="GL187" s="27">
        <f t="shared" si="619"/>
        <v>0.29399822238747209</v>
      </c>
      <c r="GM187" s="27">
        <f t="shared" si="619"/>
        <v>0.32671708350873502</v>
      </c>
      <c r="GN187" s="27">
        <f t="shared" si="619"/>
        <v>0.23193550913145491</v>
      </c>
      <c r="GO187" s="27">
        <f t="shared" si="619"/>
        <v>0.299872954271797</v>
      </c>
      <c r="GP187" s="27">
        <f t="shared" si="619"/>
        <v>0.29926358707792056</v>
      </c>
      <c r="GQ187" s="27">
        <f t="shared" si="619"/>
        <v>0.30684036303641854</v>
      </c>
      <c r="GR187" s="27">
        <f t="shared" si="619"/>
        <v>0.29405239964137225</v>
      </c>
      <c r="GS187" s="27">
        <f t="shared" si="619"/>
        <v>0.2889880797662967</v>
      </c>
      <c r="GT187" s="27">
        <f t="shared" si="619"/>
        <v>0.24776935471452821</v>
      </c>
      <c r="GU187" s="27">
        <f t="shared" si="619"/>
        <v>0.24349572594622562</v>
      </c>
      <c r="GV187" s="27">
        <f t="shared" si="619"/>
        <v>0.4486705277636675</v>
      </c>
      <c r="GW187" s="27">
        <f t="shared" si="619"/>
        <v>0.28074761876939247</v>
      </c>
      <c r="GX187" s="27">
        <f t="shared" si="619"/>
        <v>0.26221410984430932</v>
      </c>
      <c r="GY187" s="27">
        <f t="shared" si="619"/>
        <v>0.33756764802060757</v>
      </c>
      <c r="GZ187" s="27">
        <f>GZ177/(GZ177+GZ180)</f>
        <v>0.19346674651771523</v>
      </c>
      <c r="HA187" s="27">
        <f t="shared" ref="HA187:IS187" si="620">HA177/(HA177+HA180)</f>
        <v>0.27006462051697266</v>
      </c>
      <c r="HB187" s="27">
        <f t="shared" si="620"/>
        <v>0.2550613296798494</v>
      </c>
      <c r="HC187" s="27">
        <f t="shared" si="620"/>
        <v>0.21527450419055991</v>
      </c>
      <c r="HD187" s="27">
        <f t="shared" si="620"/>
        <v>0.21399834538451948</v>
      </c>
      <c r="HE187" s="27">
        <f t="shared" si="620"/>
        <v>0.20408867125784666</v>
      </c>
      <c r="HF187" s="27">
        <f t="shared" si="620"/>
        <v>0.20140356173844717</v>
      </c>
      <c r="HG187" s="27">
        <f t="shared" si="620"/>
        <v>0.2324543387982892</v>
      </c>
      <c r="HH187" s="27">
        <f t="shared" si="620"/>
        <v>0.2264342577506834</v>
      </c>
      <c r="HI187" s="27">
        <f t="shared" si="620"/>
        <v>0.23729705562616288</v>
      </c>
      <c r="HJ187" s="27">
        <f t="shared" si="620"/>
        <v>0.23334914424063485</v>
      </c>
      <c r="HK187" s="27">
        <f t="shared" si="620"/>
        <v>0.19149887426743048</v>
      </c>
      <c r="HL187" s="27">
        <f t="shared" si="620"/>
        <v>0.19723844567270574</v>
      </c>
      <c r="HM187" s="27">
        <f t="shared" si="620"/>
        <v>0.31712074819989106</v>
      </c>
      <c r="HN187" s="27">
        <f t="shared" si="620"/>
        <v>0.20863457681096456</v>
      </c>
      <c r="HO187" s="27">
        <f t="shared" si="620"/>
        <v>0.21195727729091438</v>
      </c>
      <c r="HP187" s="27">
        <f t="shared" si="620"/>
        <v>0.19543150708737611</v>
      </c>
      <c r="HQ187" s="27">
        <f t="shared" si="620"/>
        <v>0.20560487521038487</v>
      </c>
      <c r="HR187" s="27">
        <f t="shared" si="620"/>
        <v>0.23123275383609071</v>
      </c>
      <c r="HS187" s="27">
        <f t="shared" si="620"/>
        <v>0.22685757293894826</v>
      </c>
      <c r="HT187" s="27">
        <f t="shared" si="620"/>
        <v>0.19593919643917732</v>
      </c>
      <c r="HU187" s="27">
        <f t="shared" si="620"/>
        <v>0.19828048706463139</v>
      </c>
      <c r="HV187" s="27">
        <f t="shared" si="620"/>
        <v>0.25805808771106881</v>
      </c>
      <c r="HW187" s="27">
        <f t="shared" si="620"/>
        <v>0.33085250236375224</v>
      </c>
      <c r="HX187" s="27">
        <f t="shared" si="620"/>
        <v>0.20867690082292681</v>
      </c>
      <c r="HY187" s="27">
        <f t="shared" si="620"/>
        <v>0.19897275838369113</v>
      </c>
      <c r="HZ187" s="27">
        <f t="shared" si="620"/>
        <v>0.1991936706134777</v>
      </c>
      <c r="IA187" s="27">
        <f t="shared" si="620"/>
        <v>0.2050572674203642</v>
      </c>
      <c r="IB187" s="27">
        <f t="shared" si="620"/>
        <v>0.19239067131831916</v>
      </c>
      <c r="IC187" s="27">
        <f t="shared" si="620"/>
        <v>0.23098974657041796</v>
      </c>
      <c r="ID187" s="27">
        <f t="shared" si="620"/>
        <v>0.19383678801789506</v>
      </c>
      <c r="IE187" s="27">
        <f t="shared" si="620"/>
        <v>0.21950580334177638</v>
      </c>
      <c r="IF187" s="27">
        <f t="shared" si="620"/>
        <v>0.19403272573160527</v>
      </c>
      <c r="IG187" s="27">
        <f t="shared" si="620"/>
        <v>0.20092600279581793</v>
      </c>
      <c r="IH187" s="27">
        <f t="shared" si="620"/>
        <v>0.1699808186777369</v>
      </c>
      <c r="II187" s="27">
        <f t="shared" si="620"/>
        <v>0.1984023049662583</v>
      </c>
      <c r="IJ187" s="27">
        <f t="shared" si="620"/>
        <v>0.20547022714462129</v>
      </c>
      <c r="IK187" s="27">
        <f t="shared" si="620"/>
        <v>0.22633193442910074</v>
      </c>
      <c r="IL187" s="27">
        <f t="shared" si="620"/>
        <v>0.22694832379694804</v>
      </c>
      <c r="IM187" s="27">
        <f t="shared" si="620"/>
        <v>0.21006399820407892</v>
      </c>
      <c r="IN187" s="27">
        <f t="shared" si="620"/>
        <v>0.20379120109634932</v>
      </c>
      <c r="IO187" s="27">
        <f t="shared" si="620"/>
        <v>0.25232642684084083</v>
      </c>
      <c r="IP187" s="27">
        <f t="shared" si="620"/>
        <v>0.19892567827656449</v>
      </c>
      <c r="IQ187" s="27">
        <f t="shared" si="620"/>
        <v>0.20593497569103467</v>
      </c>
      <c r="IR187" s="27">
        <f t="shared" si="620"/>
        <v>0.20887222899122332</v>
      </c>
      <c r="IS187" s="27">
        <f t="shared" si="620"/>
        <v>0.19898339488629707</v>
      </c>
      <c r="IT187" s="27">
        <f>IT177/(IT177+IT180)</f>
        <v>0.21380119426936359</v>
      </c>
      <c r="IU187" s="27">
        <f t="shared" ref="IU187:JJ187" si="621">IU177/(IU177+IU180)</f>
        <v>0.24085635755984569</v>
      </c>
      <c r="IV187" s="27">
        <f t="shared" si="621"/>
        <v>0.24028782540310933</v>
      </c>
      <c r="IW187" s="27">
        <f t="shared" si="621"/>
        <v>0.28629377238658738</v>
      </c>
      <c r="IX187" s="27">
        <f t="shared" si="621"/>
        <v>0.26678445273195994</v>
      </c>
      <c r="IY187" s="27">
        <f t="shared" si="621"/>
        <v>0.19001261634370498</v>
      </c>
      <c r="IZ187" s="27">
        <f t="shared" si="621"/>
        <v>0.16527442320050376</v>
      </c>
      <c r="JA187" s="27">
        <f t="shared" si="621"/>
        <v>0.19175826300147622</v>
      </c>
      <c r="JB187" s="27">
        <f t="shared" si="621"/>
        <v>0.19991526520943145</v>
      </c>
      <c r="JC187" s="27">
        <f t="shared" si="621"/>
        <v>0.18710592941152124</v>
      </c>
      <c r="JD187" s="27">
        <f t="shared" si="621"/>
        <v>0.16566260276421316</v>
      </c>
      <c r="JE187" s="27">
        <f t="shared" si="621"/>
        <v>0.17214984456566212</v>
      </c>
      <c r="JF187" s="27">
        <f t="shared" si="621"/>
        <v>0.1604625165877</v>
      </c>
      <c r="JG187" s="27">
        <f t="shared" si="621"/>
        <v>0.25178281643078582</v>
      </c>
      <c r="JH187" s="27">
        <f t="shared" si="621"/>
        <v>0.17798600666735792</v>
      </c>
      <c r="JI187" s="27">
        <f t="shared" si="621"/>
        <v>0.19301224095037861</v>
      </c>
      <c r="JJ187" s="27">
        <f t="shared" si="621"/>
        <v>0.18162210344146526</v>
      </c>
      <c r="JK187" s="27">
        <f>JK177/(JK177+JK180)</f>
        <v>0.18102787800601991</v>
      </c>
      <c r="JL187" s="27">
        <f t="shared" ref="JL187:LS187" si="622">JL177/(JL177+JL180)</f>
        <v>0.18293192923527771</v>
      </c>
      <c r="JM187" s="27">
        <f t="shared" si="622"/>
        <v>0.16606891057084427</v>
      </c>
      <c r="JN187" s="27">
        <f t="shared" si="622"/>
        <v>0.17179724711225516</v>
      </c>
      <c r="JO187" s="27">
        <f t="shared" si="622"/>
        <v>0.17778753089402177</v>
      </c>
      <c r="JP187" s="27">
        <f t="shared" si="622"/>
        <v>0.20443670338886544</v>
      </c>
      <c r="JQ187" s="27">
        <f t="shared" si="622"/>
        <v>0.22491599928974915</v>
      </c>
      <c r="JR187" s="27">
        <f t="shared" si="622"/>
        <v>0.20153719868468548</v>
      </c>
      <c r="JS187" s="27">
        <f t="shared" si="622"/>
        <v>0.25659462951110112</v>
      </c>
      <c r="JT187" s="27">
        <f t="shared" si="622"/>
        <v>0.21309844842847434</v>
      </c>
      <c r="JU187" s="27">
        <f t="shared" si="622"/>
        <v>0.17813144234922787</v>
      </c>
      <c r="JV187" s="27">
        <f t="shared" si="622"/>
        <v>0.21179087056896978</v>
      </c>
      <c r="JW187" s="27">
        <f t="shared" si="622"/>
        <v>0.19908851166593872</v>
      </c>
      <c r="JX187" s="27">
        <f t="shared" si="622"/>
        <v>0.25830045444325545</v>
      </c>
      <c r="JY187" s="27">
        <f t="shared" si="622"/>
        <v>0.20531827030928682</v>
      </c>
      <c r="JZ187" s="27">
        <f t="shared" si="622"/>
        <v>0.21544810064688402</v>
      </c>
      <c r="KA187" s="27">
        <f t="shared" si="622"/>
        <v>0.23079893426311296</v>
      </c>
      <c r="KB187" s="27">
        <f t="shared" si="622"/>
        <v>0.22090494233438571</v>
      </c>
      <c r="KC187" s="27">
        <f t="shared" si="622"/>
        <v>0.18993254244335589</v>
      </c>
      <c r="KD187" s="27">
        <f t="shared" si="622"/>
        <v>0.21409931261526655</v>
      </c>
      <c r="KE187" s="27">
        <f t="shared" si="622"/>
        <v>0.18149117296179368</v>
      </c>
      <c r="KF187" s="27">
        <f t="shared" si="622"/>
        <v>0.20970563950833093</v>
      </c>
      <c r="KG187" s="27">
        <f t="shared" si="622"/>
        <v>0.18825149529605234</v>
      </c>
      <c r="KH187" s="27">
        <f t="shared" si="622"/>
        <v>0.22941120023964753</v>
      </c>
      <c r="KI187" s="27">
        <f t="shared" si="622"/>
        <v>0.21295512906542924</v>
      </c>
      <c r="KJ187" s="27">
        <f t="shared" si="622"/>
        <v>0.2023253151940258</v>
      </c>
      <c r="KK187" s="27">
        <f t="shared" si="622"/>
        <v>0.17431425741800555</v>
      </c>
      <c r="KL187" s="27">
        <f t="shared" si="622"/>
        <v>0.16991950452837237</v>
      </c>
      <c r="KM187" s="238">
        <f t="shared" si="622"/>
        <v>0.2066833047499671</v>
      </c>
      <c r="KN187" s="238">
        <f t="shared" si="622"/>
        <v>0.18000976133140609</v>
      </c>
      <c r="KO187" s="239">
        <f t="shared" si="622"/>
        <v>0.4188319095088362</v>
      </c>
      <c r="KP187" s="239">
        <f t="shared" si="622"/>
        <v>0.28364652604666835</v>
      </c>
      <c r="KQ187" s="239">
        <f t="shared" si="622"/>
        <v>0.29128058800154183</v>
      </c>
      <c r="KR187" s="239">
        <f t="shared" si="622"/>
        <v>0.29854781648396989</v>
      </c>
      <c r="KS187" s="239">
        <f t="shared" si="622"/>
        <v>0.27318087999033291</v>
      </c>
      <c r="KT187" s="239">
        <f t="shared" si="622"/>
        <v>0.26457633936314795</v>
      </c>
      <c r="KU187" s="239">
        <f t="shared" si="622"/>
        <v>0.36982814609865172</v>
      </c>
      <c r="KV187" s="239">
        <f t="shared" si="622"/>
        <v>0.31930225480422353</v>
      </c>
      <c r="KW187" s="239">
        <f t="shared" si="622"/>
        <v>0.41439434404348097</v>
      </c>
      <c r="KX187" s="239">
        <f t="shared" si="622"/>
        <v>0.44867721644288722</v>
      </c>
      <c r="KY187" s="239">
        <f t="shared" si="622"/>
        <v>0.43779613495029202</v>
      </c>
      <c r="KZ187" s="239">
        <f t="shared" si="622"/>
        <v>0.44763606817663504</v>
      </c>
      <c r="LA187" s="239">
        <f t="shared" si="622"/>
        <v>0.42433598457536975</v>
      </c>
      <c r="LB187" s="239">
        <f t="shared" si="622"/>
        <v>0.38393919129391196</v>
      </c>
      <c r="LC187" s="239">
        <f t="shared" si="622"/>
        <v>0.3716541855003177</v>
      </c>
      <c r="LD187" s="239">
        <f t="shared" si="622"/>
        <v>0.37489257948378407</v>
      </c>
      <c r="LE187" s="239">
        <f t="shared" si="622"/>
        <v>0.34430085850769182</v>
      </c>
      <c r="LF187" s="239">
        <f t="shared" si="622"/>
        <v>0.34930362031209572</v>
      </c>
      <c r="LG187" s="239">
        <f t="shared" si="622"/>
        <v>0.23270687175238297</v>
      </c>
      <c r="LH187" s="239">
        <f t="shared" si="622"/>
        <v>0.21782387536382841</v>
      </c>
      <c r="LI187" s="239">
        <f t="shared" si="622"/>
        <v>0.31964176326664845</v>
      </c>
      <c r="LJ187" s="239">
        <f t="shared" si="622"/>
        <v>0.41083976191471872</v>
      </c>
      <c r="LK187" s="239">
        <f t="shared" si="622"/>
        <v>0.36861615798471814</v>
      </c>
      <c r="LL187" s="239">
        <f t="shared" si="622"/>
        <v>0.32041118243566558</v>
      </c>
      <c r="LM187" s="240">
        <f t="shared" si="622"/>
        <v>0.18646777685454158</v>
      </c>
      <c r="LN187" s="240">
        <f t="shared" si="622"/>
        <v>0.22868282999870435</v>
      </c>
      <c r="LO187" s="240">
        <f t="shared" si="622"/>
        <v>0.16698144221857553</v>
      </c>
      <c r="LP187" s="240">
        <f t="shared" si="622"/>
        <v>0.23842361947308707</v>
      </c>
      <c r="LQ187" s="240">
        <f t="shared" si="622"/>
        <v>0.28554428092207268</v>
      </c>
      <c r="LR187" s="240">
        <f t="shared" si="622"/>
        <v>0.31243833140177257</v>
      </c>
      <c r="LS187" s="240">
        <f t="shared" si="622"/>
        <v>0.21895509200486163</v>
      </c>
      <c r="LT187" s="127">
        <f>LT177/(LT177+LT180)</f>
        <v>0.23788418351508839</v>
      </c>
      <c r="LU187" s="127">
        <f t="shared" ref="LU187:NE187" si="623">LU177/(LU177+LU180)</f>
        <v>0.21052313902074579</v>
      </c>
      <c r="LV187" s="127">
        <f t="shared" si="623"/>
        <v>0.21375531956386615</v>
      </c>
      <c r="LW187" s="127">
        <f t="shared" si="623"/>
        <v>0.21988496252289927</v>
      </c>
      <c r="LX187" s="127">
        <f t="shared" si="623"/>
        <v>0.22906404060474739</v>
      </c>
      <c r="LY187" s="127">
        <f t="shared" si="623"/>
        <v>0.23322720603196367</v>
      </c>
      <c r="LZ187" s="127">
        <f t="shared" si="623"/>
        <v>0.25183485772421849</v>
      </c>
      <c r="MA187" s="127">
        <f t="shared" si="623"/>
        <v>0.25900881645280438</v>
      </c>
      <c r="MB187" s="127">
        <f t="shared" si="623"/>
        <v>0.21606724117998466</v>
      </c>
      <c r="MC187" s="127">
        <f t="shared" si="623"/>
        <v>0.2091213990522475</v>
      </c>
      <c r="MD187" s="127">
        <f t="shared" si="623"/>
        <v>0.18493141534711829</v>
      </c>
      <c r="ME187" s="127">
        <f t="shared" si="623"/>
        <v>0.21813618318022723</v>
      </c>
      <c r="MF187" s="127">
        <f t="shared" si="623"/>
        <v>0.21558437069674527</v>
      </c>
      <c r="MG187" s="127">
        <f t="shared" si="623"/>
        <v>0.2057909105719869</v>
      </c>
      <c r="MH187" s="127">
        <f t="shared" si="623"/>
        <v>0.22066207238321067</v>
      </c>
      <c r="MI187" s="127">
        <f t="shared" si="623"/>
        <v>0.26923964638418585</v>
      </c>
      <c r="MJ187" s="127">
        <f t="shared" si="623"/>
        <v>0.24056420422430685</v>
      </c>
      <c r="MK187" s="127">
        <f t="shared" si="623"/>
        <v>0.24911313814151981</v>
      </c>
      <c r="ML187" s="127">
        <f t="shared" si="623"/>
        <v>0.36938119094647742</v>
      </c>
      <c r="MM187" s="127">
        <f t="shared" si="623"/>
        <v>0.38365645421396299</v>
      </c>
      <c r="MN187" s="127">
        <f t="shared" si="623"/>
        <v>0.24100155747890256</v>
      </c>
      <c r="MO187" s="127">
        <f t="shared" si="623"/>
        <v>0.25517852652947093</v>
      </c>
      <c r="MP187" s="127">
        <f t="shared" si="623"/>
        <v>0.2554105840501828</v>
      </c>
      <c r="MQ187" s="127">
        <f t="shared" si="623"/>
        <v>0.26157664705987199</v>
      </c>
      <c r="MR187" s="127">
        <f t="shared" si="623"/>
        <v>0.33824623276740462</v>
      </c>
      <c r="MS187" s="127">
        <f t="shared" si="623"/>
        <v>0.35102688240213714</v>
      </c>
      <c r="MT187" s="127">
        <f t="shared" si="623"/>
        <v>0.37554334003999212</v>
      </c>
      <c r="MU187" s="127">
        <f t="shared" si="623"/>
        <v>0.38357059537151922</v>
      </c>
      <c r="MV187" s="127">
        <f t="shared" si="623"/>
        <v>0.36460497640920025</v>
      </c>
      <c r="MW187" s="127">
        <f t="shared" si="623"/>
        <v>0.38801287953342462</v>
      </c>
      <c r="MX187" s="127">
        <f t="shared" si="623"/>
        <v>0.38896494133552628</v>
      </c>
      <c r="MY187" s="127">
        <f t="shared" si="623"/>
        <v>0.3852583568856211</v>
      </c>
      <c r="MZ187" s="127">
        <f t="shared" si="623"/>
        <v>0.37518317319490407</v>
      </c>
      <c r="NA187" s="127">
        <f t="shared" si="623"/>
        <v>0.25155987054393847</v>
      </c>
      <c r="NB187" s="127">
        <f t="shared" si="623"/>
        <v>0.26260829892812915</v>
      </c>
      <c r="NC187" s="127">
        <f t="shared" si="623"/>
        <v>0.25421000820438966</v>
      </c>
      <c r="ND187" s="127">
        <f t="shared" si="623"/>
        <v>0.2647103857738291</v>
      </c>
      <c r="NE187" s="127">
        <f t="shared" si="623"/>
        <v>0.25002155394625358</v>
      </c>
    </row>
    <row r="188" spans="1:369" s="38" customFormat="1">
      <c r="A188" s="24" t="s">
        <v>242</v>
      </c>
      <c r="B188" s="24">
        <f t="shared" ref="B188:BM188" si="624">B184/(B176+B184)</f>
        <v>0.50414073704346862</v>
      </c>
      <c r="C188" s="24">
        <f t="shared" si="624"/>
        <v>0.5047127825910217</v>
      </c>
      <c r="D188" s="24">
        <f t="shared" si="624"/>
        <v>0.53989968422254164</v>
      </c>
      <c r="E188" s="24">
        <f t="shared" si="624"/>
        <v>0.48639379710386815</v>
      </c>
      <c r="F188" s="24">
        <f t="shared" si="624"/>
        <v>0.57723421220711713</v>
      </c>
      <c r="G188" s="24">
        <f t="shared" si="624"/>
        <v>0.55363915977040767</v>
      </c>
      <c r="H188" s="24">
        <f t="shared" si="624"/>
        <v>0.54462067129061331</v>
      </c>
      <c r="I188" s="24">
        <f t="shared" si="624"/>
        <v>0.52438307452193433</v>
      </c>
      <c r="J188" s="24">
        <f t="shared" si="624"/>
        <v>0.54024156698947434</v>
      </c>
      <c r="K188" s="24">
        <f t="shared" si="624"/>
        <v>0.54865597449303027</v>
      </c>
      <c r="L188" s="24">
        <f t="shared" si="624"/>
        <v>0.55006242931713301</v>
      </c>
      <c r="M188" s="24">
        <f t="shared" si="624"/>
        <v>0.50931746723790938</v>
      </c>
      <c r="N188" s="24">
        <f t="shared" si="624"/>
        <v>0.51383491220178013</v>
      </c>
      <c r="O188" s="24">
        <f t="shared" si="624"/>
        <v>0.55050059555443631</v>
      </c>
      <c r="P188" s="24">
        <f t="shared" si="624"/>
        <v>0.59485439484813651</v>
      </c>
      <c r="Q188" s="24">
        <f t="shared" si="624"/>
        <v>0.53724605513127177</v>
      </c>
      <c r="R188" s="24">
        <f t="shared" si="624"/>
        <v>0.52506641451122416</v>
      </c>
      <c r="S188" s="24">
        <f t="shared" si="624"/>
        <v>0.51968046474409646</v>
      </c>
      <c r="T188" s="24">
        <f t="shared" si="624"/>
        <v>0.57701848062118366</v>
      </c>
      <c r="U188" s="24">
        <f t="shared" si="624"/>
        <v>0.63205292010142444</v>
      </c>
      <c r="V188" s="24">
        <f t="shared" si="624"/>
        <v>0.74543893655158167</v>
      </c>
      <c r="W188" s="24">
        <f t="shared" si="624"/>
        <v>0.72293186502021389</v>
      </c>
      <c r="X188" s="24">
        <f t="shared" si="624"/>
        <v>0.72290382921836327</v>
      </c>
      <c r="Y188" s="24">
        <f t="shared" si="624"/>
        <v>0.72769206406502696</v>
      </c>
      <c r="Z188" s="24">
        <f t="shared" si="624"/>
        <v>0.74966550972344892</v>
      </c>
      <c r="AA188" s="24">
        <f t="shared" si="624"/>
        <v>0.7532913220943771</v>
      </c>
      <c r="AB188" s="24">
        <f t="shared" si="624"/>
        <v>0.532860621817556</v>
      </c>
      <c r="AC188" s="24">
        <f t="shared" si="624"/>
        <v>0.62961775471483139</v>
      </c>
      <c r="AD188" s="24">
        <f t="shared" si="624"/>
        <v>0.77093826300166102</v>
      </c>
      <c r="AE188" s="24">
        <f t="shared" si="624"/>
        <v>0.72453664074531243</v>
      </c>
      <c r="AF188" s="24">
        <f t="shared" si="624"/>
        <v>0.73276991097177191</v>
      </c>
      <c r="AG188" s="24">
        <f t="shared" si="624"/>
        <v>0.76184430518308899</v>
      </c>
      <c r="AH188" s="24">
        <f t="shared" si="624"/>
        <v>0.73948341975579313</v>
      </c>
      <c r="AI188" s="24">
        <f t="shared" si="624"/>
        <v>0.75180011895398879</v>
      </c>
      <c r="AJ188" s="24">
        <f t="shared" si="624"/>
        <v>0.50665832425699686</v>
      </c>
      <c r="AK188" s="24">
        <f t="shared" si="624"/>
        <v>0.50090569822727793</v>
      </c>
      <c r="AL188" s="24">
        <f t="shared" si="624"/>
        <v>0.65431592769019931</v>
      </c>
      <c r="AM188" s="24">
        <f t="shared" si="624"/>
        <v>0.51492798633367232</v>
      </c>
      <c r="AN188" s="24">
        <f t="shared" si="624"/>
        <v>0.58942292759832726</v>
      </c>
      <c r="AO188" s="24">
        <f t="shared" si="624"/>
        <v>0.63230257434594139</v>
      </c>
      <c r="AP188" s="24">
        <f t="shared" si="624"/>
        <v>0.69210741266453513</v>
      </c>
      <c r="AQ188" s="24">
        <f t="shared" si="624"/>
        <v>0.52178882229129342</v>
      </c>
      <c r="AR188" s="24">
        <f t="shared" si="624"/>
        <v>0.51335722120788418</v>
      </c>
      <c r="AS188" s="24">
        <f t="shared" si="624"/>
        <v>0.51956017671185273</v>
      </c>
      <c r="AT188" s="24">
        <f t="shared" si="624"/>
        <v>0.59371173548224077</v>
      </c>
      <c r="AU188" s="24">
        <f t="shared" si="624"/>
        <v>0.58654836348634309</v>
      </c>
      <c r="AV188" s="24">
        <f t="shared" si="624"/>
        <v>0.54200926794822768</v>
      </c>
      <c r="AW188" s="24">
        <f t="shared" si="624"/>
        <v>0.84239240071179178</v>
      </c>
      <c r="AX188" s="83">
        <f t="shared" si="624"/>
        <v>0.79871834069120473</v>
      </c>
      <c r="AY188" s="83">
        <f t="shared" si="624"/>
        <v>0.79610547063421866</v>
      </c>
      <c r="AZ188" s="83">
        <f t="shared" si="624"/>
        <v>0.7945185550411864</v>
      </c>
      <c r="BA188" s="83">
        <f t="shared" si="624"/>
        <v>0.80314786436146612</v>
      </c>
      <c r="BB188" s="83">
        <f t="shared" si="624"/>
        <v>0.79885426713304342</v>
      </c>
      <c r="BC188" s="83">
        <f t="shared" si="624"/>
        <v>0.79462187968061526</v>
      </c>
      <c r="BD188" s="83">
        <f t="shared" si="624"/>
        <v>0.79844373433396654</v>
      </c>
      <c r="BE188" s="83">
        <f t="shared" si="624"/>
        <v>0.79845021692654272</v>
      </c>
      <c r="BF188" s="83">
        <f t="shared" si="624"/>
        <v>0.78858063701699188</v>
      </c>
      <c r="BG188" s="83">
        <f t="shared" si="624"/>
        <v>0.78779005749213915</v>
      </c>
      <c r="BH188" s="83">
        <f t="shared" si="624"/>
        <v>0.78304568416534726</v>
      </c>
      <c r="BI188" s="83">
        <f t="shared" si="624"/>
        <v>0.78687177001916464</v>
      </c>
      <c r="BJ188" s="83">
        <f t="shared" si="624"/>
        <v>0.28622874686296729</v>
      </c>
      <c r="BK188" s="83">
        <f t="shared" si="624"/>
        <v>0.43048428292482988</v>
      </c>
      <c r="BL188" s="83">
        <f t="shared" si="624"/>
        <v>0.31791666705545124</v>
      </c>
      <c r="BM188" s="83">
        <f t="shared" si="624"/>
        <v>0.34073589326561721</v>
      </c>
      <c r="BN188" s="83">
        <f t="shared" ref="BN188:DB188" si="625">BN184/(BN176+BN184)</f>
        <v>0.52207205731000528</v>
      </c>
      <c r="BO188" s="83">
        <f t="shared" si="625"/>
        <v>0.35697661774335321</v>
      </c>
      <c r="BP188" s="83">
        <f t="shared" si="625"/>
        <v>0.77370193362554485</v>
      </c>
      <c r="BQ188" s="83">
        <f t="shared" si="625"/>
        <v>0.79556383412626253</v>
      </c>
      <c r="BR188" s="83">
        <f t="shared" si="625"/>
        <v>0.67033695286870598</v>
      </c>
      <c r="BS188" s="83">
        <f t="shared" si="625"/>
        <v>0.78111379867621133</v>
      </c>
      <c r="BT188" s="83">
        <f t="shared" si="625"/>
        <v>0.81027480326230006</v>
      </c>
      <c r="BU188" s="83">
        <f t="shared" si="625"/>
        <v>0.80988652874841427</v>
      </c>
      <c r="BV188" s="83">
        <f t="shared" si="625"/>
        <v>0.76762992082547921</v>
      </c>
      <c r="BW188" s="83">
        <f t="shared" si="625"/>
        <v>0.8228259530192954</v>
      </c>
      <c r="BX188" s="83">
        <f t="shared" si="625"/>
        <v>0.7713346419129643</v>
      </c>
      <c r="BY188" s="83">
        <f t="shared" si="625"/>
        <v>0.76383439636567285</v>
      </c>
      <c r="BZ188" s="83">
        <f t="shared" si="625"/>
        <v>0.79553593288832569</v>
      </c>
      <c r="CA188" s="83">
        <f t="shared" si="625"/>
        <v>0.7893340292889589</v>
      </c>
      <c r="CB188" s="83">
        <f t="shared" si="625"/>
        <v>0.78647869589423125</v>
      </c>
      <c r="CC188" s="83">
        <f t="shared" si="625"/>
        <v>0.77303427916115874</v>
      </c>
      <c r="CD188" s="83">
        <f t="shared" si="625"/>
        <v>0.77456250879455502</v>
      </c>
      <c r="CE188" s="83">
        <f t="shared" si="625"/>
        <v>0.73066267856695999</v>
      </c>
      <c r="CF188" s="83">
        <f t="shared" si="625"/>
        <v>0.79577548884248617</v>
      </c>
      <c r="CG188" s="83">
        <f t="shared" si="625"/>
        <v>0.80464622960411003</v>
      </c>
      <c r="CH188" s="83">
        <f t="shared" si="625"/>
        <v>0.71092069399573055</v>
      </c>
      <c r="CI188" s="83">
        <f t="shared" si="625"/>
        <v>0.70051728464967133</v>
      </c>
      <c r="CJ188" s="83">
        <f t="shared" si="625"/>
        <v>0.78432129283838059</v>
      </c>
      <c r="CK188" s="83">
        <f t="shared" si="625"/>
        <v>0.79146053470661915</v>
      </c>
      <c r="CL188" s="83">
        <f t="shared" si="625"/>
        <v>0.77364204536700842</v>
      </c>
      <c r="CM188" s="83">
        <f t="shared" si="625"/>
        <v>0.77124646700968114</v>
      </c>
      <c r="CN188" s="83">
        <f t="shared" si="625"/>
        <v>0.7642510587952801</v>
      </c>
      <c r="CO188" s="83">
        <f t="shared" si="625"/>
        <v>0.81032409259262905</v>
      </c>
      <c r="CP188" s="83">
        <f t="shared" si="625"/>
        <v>0.80206274502891306</v>
      </c>
      <c r="CQ188" s="83">
        <f t="shared" si="625"/>
        <v>0.80291249235555795</v>
      </c>
      <c r="CR188" s="24">
        <f t="shared" si="625"/>
        <v>0.61507390078613633</v>
      </c>
      <c r="CS188" s="24">
        <f t="shared" si="625"/>
        <v>0.7074264759848875</v>
      </c>
      <c r="CT188" s="24">
        <f t="shared" si="625"/>
        <v>0.74491687236313531</v>
      </c>
      <c r="CU188" s="24">
        <f t="shared" si="625"/>
        <v>0.72093741835817904</v>
      </c>
      <c r="CV188" s="24">
        <f t="shared" si="625"/>
        <v>0.65525148695568947</v>
      </c>
      <c r="CW188" s="24">
        <f t="shared" si="625"/>
        <v>0.73031273543720565</v>
      </c>
      <c r="CX188" s="24">
        <f t="shared" si="625"/>
        <v>0.64047368050823916</v>
      </c>
      <c r="CY188" s="24">
        <f t="shared" si="625"/>
        <v>0.65994021070961961</v>
      </c>
      <c r="CZ188" s="24">
        <f t="shared" si="625"/>
        <v>0.65512654295492623</v>
      </c>
      <c r="DA188" s="24">
        <f t="shared" si="625"/>
        <v>0.51463484136277238</v>
      </c>
      <c r="DB188" s="24">
        <f t="shared" si="625"/>
        <v>0.70092272016775259</v>
      </c>
      <c r="DC188" s="26">
        <f>DC184/(DC176+DC184)</f>
        <v>0.68799460033460746</v>
      </c>
      <c r="DD188" s="26">
        <f t="shared" ref="DD188:EQ188" si="626">DD184/(DD176+DD184)</f>
        <v>0.69765888836471879</v>
      </c>
      <c r="DE188" s="26">
        <f t="shared" si="626"/>
        <v>0.69786284789493347</v>
      </c>
      <c r="DF188" s="26">
        <f t="shared" si="626"/>
        <v>0.69551960848763317</v>
      </c>
      <c r="DG188" s="26">
        <f t="shared" si="626"/>
        <v>0.6861876440637259</v>
      </c>
      <c r="DH188" s="26">
        <f t="shared" si="626"/>
        <v>0.64570161183110952</v>
      </c>
      <c r="DI188" s="26">
        <f t="shared" si="626"/>
        <v>0.63210897738824678</v>
      </c>
      <c r="DJ188" s="26">
        <f t="shared" si="626"/>
        <v>0.6181431440024947</v>
      </c>
      <c r="DK188" s="26">
        <f t="shared" si="626"/>
        <v>0.61795064630315166</v>
      </c>
      <c r="DL188" s="26">
        <f t="shared" si="626"/>
        <v>0.62553039092173979</v>
      </c>
      <c r="DM188" s="26">
        <f t="shared" si="626"/>
        <v>0.67111223058247516</v>
      </c>
      <c r="DN188" s="26">
        <f t="shared" si="626"/>
        <v>0.66461881229906083</v>
      </c>
      <c r="DO188" s="66">
        <f t="shared" si="626"/>
        <v>0.68897495196451419</v>
      </c>
      <c r="DP188" s="66">
        <f t="shared" si="626"/>
        <v>0.68774862582681529</v>
      </c>
      <c r="DQ188" s="26">
        <v>0.64739627916437736</v>
      </c>
      <c r="DR188" s="26">
        <v>0.61150964062734192</v>
      </c>
      <c r="DS188" s="26">
        <v>0.60391225454214814</v>
      </c>
      <c r="DT188" s="26">
        <v>0.61143180974702116</v>
      </c>
      <c r="DU188" s="26">
        <v>0.62622914009194408</v>
      </c>
      <c r="DV188" s="26">
        <v>0.62900993118931647</v>
      </c>
      <c r="DW188" s="26">
        <f t="shared" si="626"/>
        <v>0.76236678289676729</v>
      </c>
      <c r="DX188" s="26">
        <f t="shared" si="626"/>
        <v>0.74777620657314636</v>
      </c>
      <c r="DY188" s="26">
        <f t="shared" si="626"/>
        <v>0.75605319257134962</v>
      </c>
      <c r="DZ188" s="26">
        <f t="shared" si="626"/>
        <v>0.7486961090994827</v>
      </c>
      <c r="EA188" s="26">
        <f t="shared" si="626"/>
        <v>0.84519763911407708</v>
      </c>
      <c r="EB188" s="26">
        <f t="shared" si="626"/>
        <v>0.51924296063344799</v>
      </c>
      <c r="EC188" s="26">
        <f t="shared" si="626"/>
        <v>0.53587875893176429</v>
      </c>
      <c r="ED188" s="26">
        <f t="shared" si="626"/>
        <v>0.49004612392207647</v>
      </c>
      <c r="EE188" s="26">
        <f t="shared" si="626"/>
        <v>0.60434189509357616</v>
      </c>
      <c r="EF188" s="26">
        <f t="shared" si="626"/>
        <v>0.49042442451069501</v>
      </c>
      <c r="EG188" s="26">
        <f t="shared" si="626"/>
        <v>0.51817344266363374</v>
      </c>
      <c r="EH188" s="66">
        <f t="shared" si="626"/>
        <v>0.76392701227580795</v>
      </c>
      <c r="EI188" s="66">
        <f t="shared" si="626"/>
        <v>0.7658630895998868</v>
      </c>
      <c r="EJ188" s="26">
        <f t="shared" si="626"/>
        <v>0.68824456819492241</v>
      </c>
      <c r="EK188" s="26">
        <f t="shared" si="626"/>
        <v>0.74177933533582407</v>
      </c>
      <c r="EL188" s="26">
        <f t="shared" si="626"/>
        <v>0.70826344428843557</v>
      </c>
      <c r="EM188" s="26">
        <f t="shared" si="626"/>
        <v>0.65790178374428321</v>
      </c>
      <c r="EN188" s="26">
        <f t="shared" si="626"/>
        <v>0.62987841629386554</v>
      </c>
      <c r="EO188" s="26">
        <f t="shared" si="626"/>
        <v>0.63743269314679185</v>
      </c>
      <c r="EP188" s="26">
        <f t="shared" si="626"/>
        <v>0.65254242100592175</v>
      </c>
      <c r="EQ188" s="26">
        <f t="shared" si="626"/>
        <v>0.58430842616756185</v>
      </c>
      <c r="ER188" s="27">
        <v>0.11080038351960396</v>
      </c>
      <c r="ES188" s="27">
        <v>4.9865014651489147E-2</v>
      </c>
      <c r="ET188" s="27">
        <v>0.10334441870553755</v>
      </c>
      <c r="EU188" s="27">
        <v>0.52727044622760821</v>
      </c>
      <c r="EV188" s="27">
        <v>0.22933990667472898</v>
      </c>
      <c r="EW188" s="27">
        <v>9.3108798401370735E-2</v>
      </c>
      <c r="EX188" s="27">
        <v>0.39369037192728307</v>
      </c>
      <c r="EY188" s="27">
        <v>9.6434118726387422E-2</v>
      </c>
      <c r="EZ188" s="27">
        <v>0.13141953976306406</v>
      </c>
      <c r="FA188" s="27">
        <v>0.10961449152694033</v>
      </c>
      <c r="FB188" s="27">
        <v>0.1993640459613836</v>
      </c>
      <c r="FC188" s="27">
        <v>0.14355143430041575</v>
      </c>
      <c r="FD188" s="27">
        <v>0.17913112999285366</v>
      </c>
      <c r="FE188" s="27">
        <v>0.25683151212477062</v>
      </c>
      <c r="FF188" s="27">
        <v>0.2940291656989894</v>
      </c>
      <c r="FG188" s="27">
        <v>0.46691471507506405</v>
      </c>
      <c r="FH188" s="27">
        <v>0.42564318168553311</v>
      </c>
      <c r="FI188" s="27">
        <v>0.11888805902780336</v>
      </c>
      <c r="FJ188" s="27">
        <v>0.16126030696640339</v>
      </c>
      <c r="FK188" s="27">
        <v>0.24235386678637263</v>
      </c>
      <c r="FL188" s="27">
        <v>0.12947567147091762</v>
      </c>
      <c r="FM188" s="27">
        <v>0.12199741061655613</v>
      </c>
      <c r="FN188" s="27">
        <v>0.13314010283633712</v>
      </c>
      <c r="FO188" s="27">
        <v>0.16825962951600262</v>
      </c>
      <c r="FP188" s="27">
        <v>8.7466192494646794E-2</v>
      </c>
      <c r="FQ188" s="27">
        <v>3.7713013280479754E-2</v>
      </c>
      <c r="FR188" s="27">
        <v>8.2747280195088826E-2</v>
      </c>
      <c r="FS188" s="27">
        <v>0.24357042325019357</v>
      </c>
      <c r="FT188" s="27">
        <v>0.25662506361915061</v>
      </c>
      <c r="FU188" s="27">
        <v>0.34016712677811123</v>
      </c>
      <c r="FV188" s="27">
        <f t="shared" ref="FV188:IG188" si="627">FV184/(FV176+FV184)</f>
        <v>0.18298179223780364</v>
      </c>
      <c r="FW188" s="27">
        <f t="shared" si="627"/>
        <v>0.15405801713592207</v>
      </c>
      <c r="FX188" s="27">
        <f t="shared" si="627"/>
        <v>0.16332884312222801</v>
      </c>
      <c r="FY188" s="27">
        <f t="shared" si="627"/>
        <v>0.28714881902693673</v>
      </c>
      <c r="FZ188" s="27">
        <f t="shared" si="627"/>
        <v>0.23726369867389349</v>
      </c>
      <c r="GA188" s="27">
        <f t="shared" si="627"/>
        <v>0.34935851841553367</v>
      </c>
      <c r="GB188" s="27">
        <f t="shared" si="627"/>
        <v>0.33049403429512769</v>
      </c>
      <c r="GC188" s="27">
        <f t="shared" si="627"/>
        <v>0.14844744105371166</v>
      </c>
      <c r="GD188" s="27">
        <f t="shared" si="627"/>
        <v>0.19859779606570893</v>
      </c>
      <c r="GE188" s="27">
        <f t="shared" si="627"/>
        <v>0.16228121146888586</v>
      </c>
      <c r="GF188" s="27">
        <f t="shared" si="627"/>
        <v>0.19036288860203804</v>
      </c>
      <c r="GG188" s="27">
        <f t="shared" si="627"/>
        <v>0.25428633982178062</v>
      </c>
      <c r="GH188" s="27">
        <f t="shared" si="627"/>
        <v>0.17880693176160631</v>
      </c>
      <c r="GI188" s="27">
        <f t="shared" si="627"/>
        <v>0.18520591161790043</v>
      </c>
      <c r="GJ188" s="27">
        <f t="shared" si="627"/>
        <v>0.34557669435830779</v>
      </c>
      <c r="GK188" s="27">
        <f t="shared" si="627"/>
        <v>0.44578824406898931</v>
      </c>
      <c r="GL188" s="27">
        <f t="shared" si="627"/>
        <v>0.39009250038309717</v>
      </c>
      <c r="GM188" s="27">
        <f t="shared" si="627"/>
        <v>0.47841920386097775</v>
      </c>
      <c r="GN188" s="27">
        <f t="shared" si="627"/>
        <v>0.1280088392371376</v>
      </c>
      <c r="GO188" s="27">
        <f t="shared" si="627"/>
        <v>0.33775489767817168</v>
      </c>
      <c r="GP188" s="27">
        <f t="shared" si="627"/>
        <v>0.34675645948899741</v>
      </c>
      <c r="GQ188" s="27">
        <f t="shared" si="627"/>
        <v>0.30783088271307563</v>
      </c>
      <c r="GR188" s="27">
        <f t="shared" si="627"/>
        <v>0.31843923545093866</v>
      </c>
      <c r="GS188" s="27">
        <f t="shared" si="627"/>
        <v>0.191898246702597</v>
      </c>
      <c r="GT188" s="27">
        <f t="shared" si="627"/>
        <v>0.16460820326474662</v>
      </c>
      <c r="GU188" s="27">
        <f t="shared" si="627"/>
        <v>0.20121237846592707</v>
      </c>
      <c r="GV188" s="27">
        <f t="shared" si="627"/>
        <v>0.48333847627467291</v>
      </c>
      <c r="GW188" s="27">
        <f t="shared" si="627"/>
        <v>0.38719507709034318</v>
      </c>
      <c r="GX188" s="27">
        <f t="shared" si="627"/>
        <v>0.31781354835085779</v>
      </c>
      <c r="GY188" s="27">
        <f t="shared" si="627"/>
        <v>0.44155012783858016</v>
      </c>
      <c r="GZ188" s="27">
        <f t="shared" si="627"/>
        <v>0.10418964897791604</v>
      </c>
      <c r="HA188" s="27">
        <f t="shared" si="627"/>
        <v>0.22975971889706931</v>
      </c>
      <c r="HB188" s="27">
        <f t="shared" si="627"/>
        <v>0.34009207529610369</v>
      </c>
      <c r="HC188" s="27">
        <f t="shared" si="627"/>
        <v>7.9875787007737023E-2</v>
      </c>
      <c r="HD188" s="27">
        <f t="shared" si="627"/>
        <v>8.4413059420056002E-2</v>
      </c>
      <c r="HE188" s="27">
        <f t="shared" si="627"/>
        <v>0.15296540919376989</v>
      </c>
      <c r="HF188" s="27">
        <f t="shared" si="627"/>
        <v>0.20543789157643111</v>
      </c>
      <c r="HG188" s="27">
        <f t="shared" si="627"/>
        <v>0.21039659717913825</v>
      </c>
      <c r="HH188" s="27">
        <f t="shared" si="627"/>
        <v>0.20387090314221695</v>
      </c>
      <c r="HI188" s="27">
        <f t="shared" si="627"/>
        <v>0.24357042325019357</v>
      </c>
      <c r="HJ188" s="27">
        <f t="shared" si="627"/>
        <v>0.25662506361915061</v>
      </c>
      <c r="HK188" s="27">
        <f t="shared" si="627"/>
        <v>0.24597085942347033</v>
      </c>
      <c r="HL188" s="27">
        <f t="shared" si="627"/>
        <v>0.16843360543301386</v>
      </c>
      <c r="HM188" s="27">
        <f t="shared" si="627"/>
        <v>0.46232415949250755</v>
      </c>
      <c r="HN188" s="27">
        <f t="shared" si="627"/>
        <v>0.13255562153139647</v>
      </c>
      <c r="HO188" s="27">
        <f t="shared" si="627"/>
        <v>0.12514411185619456</v>
      </c>
      <c r="HP188" s="27">
        <f t="shared" si="627"/>
        <v>0.14740895082879221</v>
      </c>
      <c r="HQ188" s="27">
        <f t="shared" si="627"/>
        <v>0.13448588770135456</v>
      </c>
      <c r="HR188" s="27">
        <f t="shared" si="627"/>
        <v>0.10192670605954508</v>
      </c>
      <c r="HS188" s="27">
        <f t="shared" si="627"/>
        <v>0.12375100511280021</v>
      </c>
      <c r="HT188" s="27">
        <f t="shared" si="627"/>
        <v>0.11869138945649131</v>
      </c>
      <c r="HU188" s="27">
        <f t="shared" si="627"/>
        <v>9.9053236201864153E-2</v>
      </c>
      <c r="HV188" s="27">
        <f t="shared" si="627"/>
        <v>0.48977126911864277</v>
      </c>
      <c r="HW188" s="27">
        <f t="shared" si="627"/>
        <v>0.58762736486073308</v>
      </c>
      <c r="HX188" s="27">
        <f t="shared" si="627"/>
        <v>7.0487186423497591E-2</v>
      </c>
      <c r="HY188" s="27">
        <f t="shared" si="627"/>
        <v>8.8625594931575347E-2</v>
      </c>
      <c r="HZ188" s="27">
        <f t="shared" si="627"/>
        <v>8.2747280195088826E-2</v>
      </c>
      <c r="IA188" s="27">
        <f t="shared" si="627"/>
        <v>9.0920953890634204E-2</v>
      </c>
      <c r="IB188" s="27">
        <f t="shared" si="627"/>
        <v>9.377526662740393E-2</v>
      </c>
      <c r="IC188" s="27">
        <f t="shared" si="627"/>
        <v>0.20123821693393298</v>
      </c>
      <c r="ID188" s="27">
        <f t="shared" si="627"/>
        <v>8.7466192494646794E-2</v>
      </c>
      <c r="IE188" s="27">
        <f t="shared" si="627"/>
        <v>8.0094783855631832E-2</v>
      </c>
      <c r="IF188" s="27">
        <f t="shared" si="627"/>
        <v>9.5679784890083552E-2</v>
      </c>
      <c r="IG188" s="27">
        <f t="shared" si="627"/>
        <v>8.8580098108596267E-2</v>
      </c>
      <c r="IH188" s="27">
        <f t="shared" ref="IH188:KS188" si="628">IH184/(IH176+IH184)</f>
        <v>8.8084474576519439E-2</v>
      </c>
      <c r="II188" s="27">
        <f t="shared" si="628"/>
        <v>3.7713013280479754E-2</v>
      </c>
      <c r="IJ188" s="27">
        <f t="shared" si="628"/>
        <v>4.0011083623434598E-2</v>
      </c>
      <c r="IK188" s="27">
        <f t="shared" si="628"/>
        <v>0.15282321395027998</v>
      </c>
      <c r="IL188" s="27">
        <f t="shared" si="628"/>
        <v>1.6186343820014635E-2</v>
      </c>
      <c r="IM188" s="27">
        <f t="shared" si="628"/>
        <v>0.1628473547600145</v>
      </c>
      <c r="IN188" s="27">
        <f t="shared" si="628"/>
        <v>0.13942484767339716</v>
      </c>
      <c r="IO188" s="27">
        <f t="shared" si="628"/>
        <v>0.34159173495161643</v>
      </c>
      <c r="IP188" s="27">
        <f t="shared" si="628"/>
        <v>8.2507231981388471E-2</v>
      </c>
      <c r="IQ188" s="27">
        <f t="shared" si="628"/>
        <v>9.5370337285798384E-2</v>
      </c>
      <c r="IR188" s="27">
        <f t="shared" si="628"/>
        <v>0.10192132929686891</v>
      </c>
      <c r="IS188" s="27">
        <f t="shared" si="628"/>
        <v>8.9796473851944489E-2</v>
      </c>
      <c r="IT188" s="27">
        <f t="shared" si="628"/>
        <v>0.12569651218676028</v>
      </c>
      <c r="IU188" s="27">
        <f t="shared" si="628"/>
        <v>0.14482710722968334</v>
      </c>
      <c r="IV188" s="27">
        <f t="shared" si="628"/>
        <v>0.18360727064223145</v>
      </c>
      <c r="IW188" s="27">
        <f t="shared" si="628"/>
        <v>0.19285763735976807</v>
      </c>
      <c r="IX188" s="27">
        <f t="shared" si="628"/>
        <v>0.34195247749001845</v>
      </c>
      <c r="IY188" s="27">
        <f t="shared" si="628"/>
        <v>9.7062742337825789E-2</v>
      </c>
      <c r="IZ188" s="27">
        <f t="shared" si="628"/>
        <v>6.7342655168923765E-2</v>
      </c>
      <c r="JA188" s="27">
        <f t="shared" si="628"/>
        <v>0.10332061297203031</v>
      </c>
      <c r="JB188" s="27">
        <f t="shared" si="628"/>
        <v>0.19994610418428535</v>
      </c>
      <c r="JC188" s="27">
        <f t="shared" si="628"/>
        <v>9.3902468329552749E-2</v>
      </c>
      <c r="JD188" s="27">
        <f t="shared" si="628"/>
        <v>6.3801200479992701E-2</v>
      </c>
      <c r="JE188" s="27">
        <f t="shared" si="628"/>
        <v>8.4688936666982337E-2</v>
      </c>
      <c r="JF188" s="27">
        <f t="shared" si="628"/>
        <v>7.3148596538427035E-2</v>
      </c>
      <c r="JG188" s="27">
        <f t="shared" si="628"/>
        <v>0.17957081430949262</v>
      </c>
      <c r="JH188" s="27">
        <f t="shared" si="628"/>
        <v>0.10268873644070869</v>
      </c>
      <c r="JI188" s="27">
        <f t="shared" si="628"/>
        <v>0.1444552484363967</v>
      </c>
      <c r="JJ188" s="27">
        <f t="shared" si="628"/>
        <v>8.8358320323769904E-2</v>
      </c>
      <c r="JK188" s="27">
        <f t="shared" si="628"/>
        <v>0.12963222143824796</v>
      </c>
      <c r="JL188" s="27">
        <f t="shared" si="628"/>
        <v>8.3285945017900362E-2</v>
      </c>
      <c r="JM188" s="27">
        <f t="shared" si="628"/>
        <v>0.15066111277062297</v>
      </c>
      <c r="JN188" s="27">
        <f t="shared" si="628"/>
        <v>8.7258997462219642E-2</v>
      </c>
      <c r="JO188" s="27">
        <f t="shared" si="628"/>
        <v>0.2807413317765049</v>
      </c>
      <c r="JP188" s="27">
        <f t="shared" si="628"/>
        <v>0.10927443514918382</v>
      </c>
      <c r="JQ188" s="27">
        <f t="shared" si="628"/>
        <v>0.13783079677548227</v>
      </c>
      <c r="JR188" s="27">
        <f t="shared" si="628"/>
        <v>0.11021157789154523</v>
      </c>
      <c r="JS188" s="27">
        <f t="shared" si="628"/>
        <v>0.18357995083270132</v>
      </c>
      <c r="JT188" s="27">
        <f t="shared" si="628"/>
        <v>0.13605271700495142</v>
      </c>
      <c r="JU188" s="27">
        <f t="shared" si="628"/>
        <v>8.5442127795045508E-2</v>
      </c>
      <c r="JV188" s="27">
        <f t="shared" si="628"/>
        <v>0.11392091098301681</v>
      </c>
      <c r="JW188" s="27">
        <f t="shared" si="628"/>
        <v>0.11346698173882894</v>
      </c>
      <c r="JX188" s="27">
        <f t="shared" si="628"/>
        <v>0.18422567092422373</v>
      </c>
      <c r="JY188" s="27">
        <f t="shared" si="628"/>
        <v>0.10072111962637248</v>
      </c>
      <c r="JZ188" s="27">
        <f t="shared" si="628"/>
        <v>0.13600560966134814</v>
      </c>
      <c r="KA188" s="27">
        <f t="shared" si="628"/>
        <v>0.14476975785989055</v>
      </c>
      <c r="KB188" s="27">
        <f t="shared" si="628"/>
        <v>0.13286308448340947</v>
      </c>
      <c r="KC188" s="27">
        <f t="shared" si="628"/>
        <v>0.15935977639831175</v>
      </c>
      <c r="KD188" s="27">
        <f t="shared" si="628"/>
        <v>0.24967134954468803</v>
      </c>
      <c r="KE188" s="27">
        <f t="shared" si="628"/>
        <v>0.15681796358107811</v>
      </c>
      <c r="KF188" s="27">
        <f t="shared" si="628"/>
        <v>0.31795330966350677</v>
      </c>
      <c r="KG188" s="27">
        <f t="shared" si="628"/>
        <v>0.20560876126651681</v>
      </c>
      <c r="KH188" s="27">
        <f t="shared" si="628"/>
        <v>0.2963169584024074</v>
      </c>
      <c r="KI188" s="27">
        <f t="shared" si="628"/>
        <v>0.24949510158164317</v>
      </c>
      <c r="KJ188" s="27">
        <f t="shared" si="628"/>
        <v>0.22858709084365292</v>
      </c>
      <c r="KK188" s="27">
        <f t="shared" si="628"/>
        <v>0.14227422851234303</v>
      </c>
      <c r="KL188" s="27">
        <f t="shared" si="628"/>
        <v>0.23147828164961287</v>
      </c>
      <c r="KM188" s="238">
        <f t="shared" si="628"/>
        <v>0.1960318828205472</v>
      </c>
      <c r="KN188" s="238">
        <f t="shared" si="628"/>
        <v>0.10771647892730327</v>
      </c>
      <c r="KO188" s="239">
        <f t="shared" si="628"/>
        <v>0.84623638324699146</v>
      </c>
      <c r="KP188" s="239">
        <f t="shared" si="628"/>
        <v>0.51376220323169519</v>
      </c>
      <c r="KQ188" s="239">
        <f t="shared" si="628"/>
        <v>0.50879846719993216</v>
      </c>
      <c r="KR188" s="239">
        <f t="shared" si="628"/>
        <v>0.51050666107593801</v>
      </c>
      <c r="KS188" s="239">
        <f t="shared" si="628"/>
        <v>0.50044827020531157</v>
      </c>
      <c r="KT188" s="239">
        <f t="shared" ref="KT188:NE188" si="629">KT184/(KT176+KT184)</f>
        <v>0.49499745196997319</v>
      </c>
      <c r="KU188" s="239">
        <f t="shared" si="629"/>
        <v>0.57027411204451572</v>
      </c>
      <c r="KV188" s="239">
        <f t="shared" si="629"/>
        <v>0.53543700721878862</v>
      </c>
      <c r="KW188" s="239">
        <f t="shared" si="629"/>
        <v>0.56919581973170219</v>
      </c>
      <c r="KX188" s="239">
        <f t="shared" si="629"/>
        <v>0.57528738948655456</v>
      </c>
      <c r="KY188" s="239">
        <f t="shared" si="629"/>
        <v>0.58939877838174881</v>
      </c>
      <c r="KZ188" s="239">
        <f t="shared" si="629"/>
        <v>0.59000794023364833</v>
      </c>
      <c r="LA188" s="239">
        <f t="shared" si="629"/>
        <v>0.54225630666010882</v>
      </c>
      <c r="LB188" s="239">
        <f t="shared" si="629"/>
        <v>0.56642475228613776</v>
      </c>
      <c r="LC188" s="239">
        <f t="shared" si="629"/>
        <v>0.54472254537283404</v>
      </c>
      <c r="LD188" s="239">
        <f t="shared" si="629"/>
        <v>0.56947813980317119</v>
      </c>
      <c r="LE188" s="239">
        <f t="shared" si="629"/>
        <v>0.4829165043521137</v>
      </c>
      <c r="LF188" s="239">
        <f t="shared" si="629"/>
        <v>0.54919708547104729</v>
      </c>
      <c r="LG188" s="239">
        <f t="shared" si="629"/>
        <v>0.49784140904684476</v>
      </c>
      <c r="LH188" s="239">
        <f t="shared" si="629"/>
        <v>0.5504624518309329</v>
      </c>
      <c r="LI188" s="239">
        <f t="shared" si="629"/>
        <v>0.70420180839603219</v>
      </c>
      <c r="LJ188" s="239">
        <f t="shared" si="629"/>
        <v>0.86196091364697658</v>
      </c>
      <c r="LK188" s="239">
        <f t="shared" si="629"/>
        <v>0.72515053605828472</v>
      </c>
      <c r="LL188" s="239">
        <f t="shared" si="629"/>
        <v>0.81824719743881547</v>
      </c>
      <c r="LM188" s="240">
        <f t="shared" si="629"/>
        <v>0.39404879009259919</v>
      </c>
      <c r="LN188" s="240">
        <f t="shared" si="629"/>
        <v>0.47356418158479535</v>
      </c>
      <c r="LO188" s="240">
        <f t="shared" si="629"/>
        <v>0.23570970312280107</v>
      </c>
      <c r="LP188" s="240">
        <f t="shared" si="629"/>
        <v>0.27194829899865502</v>
      </c>
      <c r="LQ188" s="240">
        <f t="shared" si="629"/>
        <v>0.19277951279497005</v>
      </c>
      <c r="LR188" s="240">
        <f t="shared" si="629"/>
        <v>0.21994010061535194</v>
      </c>
      <c r="LS188" s="240">
        <f t="shared" si="629"/>
        <v>0.16484815538649267</v>
      </c>
      <c r="LT188" s="127">
        <f t="shared" si="629"/>
        <v>0.17008440871961023</v>
      </c>
      <c r="LU188" s="127">
        <f t="shared" si="629"/>
        <v>0.10597004165721319</v>
      </c>
      <c r="LV188" s="127">
        <f t="shared" si="629"/>
        <v>0.10552465018484199</v>
      </c>
      <c r="LW188" s="127">
        <f t="shared" si="629"/>
        <v>0.12543668155402815</v>
      </c>
      <c r="LX188" s="127">
        <f t="shared" si="629"/>
        <v>9.0772789561788067E-2</v>
      </c>
      <c r="LY188" s="127">
        <f t="shared" si="629"/>
        <v>9.5902868865001781E-2</v>
      </c>
      <c r="LZ188" s="127">
        <f t="shared" si="629"/>
        <v>0.21309267428220263</v>
      </c>
      <c r="MA188" s="127">
        <f t="shared" si="629"/>
        <v>0.20930322151399147</v>
      </c>
      <c r="MB188" s="127">
        <f t="shared" si="629"/>
        <v>0.13771181597413221</v>
      </c>
      <c r="MC188" s="127">
        <f t="shared" si="629"/>
        <v>9.4861712829589939E-2</v>
      </c>
      <c r="MD188" s="127">
        <f t="shared" si="629"/>
        <v>4.5759640963184099E-2</v>
      </c>
      <c r="ME188" s="127">
        <f t="shared" si="629"/>
        <v>6.7160845646872774E-2</v>
      </c>
      <c r="MF188" s="127">
        <f t="shared" si="629"/>
        <v>6.6001457171774219E-2</v>
      </c>
      <c r="MG188" s="127">
        <f t="shared" si="629"/>
        <v>7.5070427182788349E-2</v>
      </c>
      <c r="MH188" s="127">
        <f t="shared" si="629"/>
        <v>0.12919272536105061</v>
      </c>
      <c r="MI188" s="127">
        <f t="shared" si="629"/>
        <v>0.24683666522634123</v>
      </c>
      <c r="MJ188" s="127">
        <f t="shared" si="629"/>
        <v>0.21181317965719229</v>
      </c>
      <c r="MK188" s="127">
        <f t="shared" si="629"/>
        <v>0.22267916075505342</v>
      </c>
      <c r="ML188" s="127">
        <f t="shared" si="629"/>
        <v>0.41340082678161566</v>
      </c>
      <c r="MM188" s="127">
        <f t="shared" si="629"/>
        <v>0.40709405797859916</v>
      </c>
      <c r="MN188" s="127">
        <f t="shared" si="629"/>
        <v>0.17244279749285982</v>
      </c>
      <c r="MO188" s="127">
        <f t="shared" si="629"/>
        <v>0.21509477196564325</v>
      </c>
      <c r="MP188" s="127">
        <f t="shared" si="629"/>
        <v>0.11607373837320911</v>
      </c>
      <c r="MQ188" s="127">
        <f t="shared" si="629"/>
        <v>0.11153125589809489</v>
      </c>
      <c r="MR188" s="127">
        <f t="shared" si="629"/>
        <v>0.30692449067711081</v>
      </c>
      <c r="MS188" s="127">
        <f t="shared" si="629"/>
        <v>0.38349062561455827</v>
      </c>
      <c r="MT188" s="127">
        <f t="shared" si="629"/>
        <v>0.43335852000109809</v>
      </c>
      <c r="MU188" s="127">
        <f t="shared" si="629"/>
        <v>0.43575995545367807</v>
      </c>
      <c r="MV188" s="127">
        <f t="shared" si="629"/>
        <v>0.40631538833251329</v>
      </c>
      <c r="MW188" s="127">
        <f t="shared" si="629"/>
        <v>0.43211537966330038</v>
      </c>
      <c r="MX188" s="127">
        <f t="shared" si="629"/>
        <v>0.42395088394547475</v>
      </c>
      <c r="MY188" s="127">
        <f t="shared" si="629"/>
        <v>0.44499359975727998</v>
      </c>
      <c r="MZ188" s="127">
        <f t="shared" si="629"/>
        <v>0.42162643982915793</v>
      </c>
      <c r="NA188" s="127">
        <f t="shared" si="629"/>
        <v>0.13629376971460508</v>
      </c>
      <c r="NB188" s="127">
        <f t="shared" si="629"/>
        <v>0.1386882408022144</v>
      </c>
      <c r="NC188" s="127">
        <f t="shared" si="629"/>
        <v>8.9553932529596411E-2</v>
      </c>
      <c r="ND188" s="127">
        <f t="shared" si="629"/>
        <v>0.1482074002867666</v>
      </c>
      <c r="NE188" s="127">
        <f t="shared" si="629"/>
        <v>0.15369038828960865</v>
      </c>
    </row>
  </sheetData>
  <mergeCells count="3">
    <mergeCell ref="AX7:BC7"/>
    <mergeCell ref="BD7:BF7"/>
    <mergeCell ref="BG7:BI7"/>
  </mergeCells>
  <phoneticPr fontId="2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64FE3-9405-4F8F-A64A-B7781B1FF61F}">
  <dimension ref="A1:NG196"/>
  <sheetViews>
    <sheetView topLeftCell="LU1" zoomScaleNormal="100" workbookViewId="0">
      <selection activeCell="Q185" sqref="Q185"/>
    </sheetView>
  </sheetViews>
  <sheetFormatPr defaultColWidth="6.7109375" defaultRowHeight="12.75"/>
  <cols>
    <col min="1" max="1" width="8.7109375" style="149" customWidth="1"/>
    <col min="2" max="2" width="7.28515625" style="48" customWidth="1"/>
    <col min="3" max="34" width="6.7109375" style="1"/>
    <col min="35" max="48" width="6.7109375" style="2"/>
    <col min="49" max="49" width="7.7109375" style="2" customWidth="1"/>
    <col min="50" max="50" width="6.7109375" style="48"/>
    <col min="51" max="79" width="6.7109375" style="1"/>
    <col min="80" max="95" width="6.7109375" style="2"/>
    <col min="96" max="96" width="6.7109375" style="48"/>
    <col min="97" max="108" width="6.7109375" style="1"/>
    <col min="109" max="114" width="6.7109375" style="1" customWidth="1"/>
    <col min="115" max="115" width="6.7109375" style="1"/>
    <col min="116" max="116" width="6.85546875" style="48" bestFit="1" customWidth="1"/>
    <col min="117" max="124" width="6.85546875" style="1" bestFit="1" customWidth="1"/>
    <col min="125" max="125" width="6.7109375" style="1"/>
    <col min="126" max="126" width="6.85546875" style="1" bestFit="1" customWidth="1"/>
    <col min="127" max="131" width="6.7109375" style="1"/>
    <col min="132" max="136" width="6.85546875" style="2" bestFit="1" customWidth="1"/>
    <col min="137" max="166" width="6.7109375" style="2"/>
    <col min="167" max="173" width="6.7109375" style="147"/>
    <col min="174" max="177" width="7" style="147" bestFit="1" customWidth="1"/>
    <col min="178" max="349" width="6.7109375" style="147"/>
    <col min="350" max="16384" width="6.7109375" style="2"/>
  </cols>
  <sheetData>
    <row r="1" spans="1:371" s="152" customFormat="1" ht="18.75">
      <c r="A1" s="156" t="s">
        <v>530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R1" s="151"/>
      <c r="AS1" s="151"/>
      <c r="AT1" s="151"/>
      <c r="AU1" s="151"/>
      <c r="AV1" s="151"/>
      <c r="AW1" s="151"/>
      <c r="AX1" s="151"/>
      <c r="AY1" s="151"/>
      <c r="BA1" s="151"/>
      <c r="BB1" s="151"/>
      <c r="BD1" s="151"/>
      <c r="BE1" s="151"/>
      <c r="BF1" s="151"/>
      <c r="BG1" s="151"/>
      <c r="BH1" s="151"/>
      <c r="BJ1" s="151"/>
      <c r="BK1" s="151"/>
      <c r="BM1" s="151"/>
      <c r="BN1" s="151"/>
      <c r="BO1" s="151"/>
      <c r="BP1" s="151"/>
      <c r="BQ1" s="151"/>
      <c r="BR1" s="151"/>
      <c r="BS1" s="151"/>
      <c r="BT1" s="153"/>
      <c r="BU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B1" s="151"/>
      <c r="DC1" s="153"/>
      <c r="DD1" s="151"/>
      <c r="DE1" s="151"/>
      <c r="DF1" s="151"/>
      <c r="DH1" s="151"/>
      <c r="DI1" s="151"/>
      <c r="DJ1" s="151"/>
      <c r="DK1" s="151"/>
      <c r="DM1" s="151"/>
      <c r="DO1" s="151"/>
      <c r="DP1" s="151"/>
      <c r="DQ1" s="151"/>
      <c r="DR1" s="151"/>
      <c r="DS1" s="151"/>
      <c r="DT1" s="153"/>
      <c r="DU1" s="151"/>
      <c r="DV1" s="151"/>
      <c r="DW1" s="151"/>
      <c r="DX1" s="151"/>
      <c r="DZ1" s="151"/>
      <c r="EA1" s="151"/>
      <c r="EB1" s="151"/>
      <c r="EC1" s="151"/>
      <c r="ED1" s="151"/>
      <c r="EF1" s="153"/>
      <c r="EH1" s="151"/>
      <c r="EJ1" s="151"/>
      <c r="EL1" s="151"/>
      <c r="EN1" s="151"/>
      <c r="EP1" s="151"/>
      <c r="EQ1" s="151"/>
      <c r="ER1" s="151"/>
      <c r="ES1" s="151"/>
      <c r="ET1" s="151"/>
      <c r="EW1" s="151"/>
      <c r="EX1" s="153"/>
      <c r="EY1" s="151"/>
      <c r="FA1" s="151"/>
      <c r="FB1" s="151"/>
      <c r="FC1" s="151"/>
      <c r="FE1" s="151"/>
      <c r="FG1" s="151"/>
      <c r="FH1" s="151"/>
      <c r="FI1" s="153"/>
      <c r="FJ1" s="151"/>
      <c r="FK1" s="151"/>
      <c r="FL1" s="151"/>
      <c r="FP1" s="151"/>
      <c r="FQ1" s="151"/>
      <c r="FR1" s="151"/>
      <c r="FS1" s="151"/>
      <c r="FT1" s="153"/>
      <c r="FU1" s="151"/>
      <c r="FV1" s="151"/>
      <c r="FW1" s="151"/>
      <c r="FX1" s="153"/>
      <c r="FY1" s="153"/>
      <c r="GA1" s="153"/>
      <c r="GC1" s="151"/>
      <c r="GD1" s="151"/>
      <c r="GE1" s="151"/>
      <c r="GI1" s="151"/>
      <c r="GJ1" s="151"/>
      <c r="GL1" s="153"/>
      <c r="GM1" s="151"/>
      <c r="GN1" s="153"/>
      <c r="GO1" s="153"/>
      <c r="GQ1" s="153"/>
      <c r="GS1" s="153"/>
      <c r="GT1" s="153"/>
      <c r="GU1" s="151"/>
      <c r="GW1" s="151"/>
      <c r="GY1" s="153"/>
      <c r="GZ1" s="151"/>
      <c r="HA1" s="151"/>
      <c r="HB1" s="151"/>
      <c r="HE1" s="151"/>
      <c r="HH1" s="151"/>
      <c r="HI1" s="151"/>
      <c r="HJ1" s="151"/>
      <c r="HK1" s="153"/>
      <c r="HL1" s="151"/>
      <c r="HN1" s="153"/>
      <c r="HO1" s="153"/>
      <c r="HP1" s="153"/>
      <c r="HQ1" s="151"/>
      <c r="HR1" s="153"/>
      <c r="HS1" s="153"/>
      <c r="HT1" s="151"/>
      <c r="HX1" s="151"/>
      <c r="HY1" s="151"/>
      <c r="IA1" s="151"/>
      <c r="IB1" s="153"/>
      <c r="IC1" s="151"/>
      <c r="ID1" s="153"/>
      <c r="IH1" s="153"/>
      <c r="II1" s="153"/>
      <c r="IK1" s="154"/>
      <c r="IL1" s="151"/>
      <c r="IM1" s="153"/>
      <c r="IN1" s="153"/>
      <c r="IO1" s="153"/>
      <c r="IQ1" s="151"/>
      <c r="IR1" s="151"/>
      <c r="IS1" s="154"/>
      <c r="IT1" s="153"/>
      <c r="IU1" s="151"/>
      <c r="IV1" s="151"/>
      <c r="IW1" s="153"/>
      <c r="IX1" s="153"/>
      <c r="IY1" s="153"/>
      <c r="JA1" s="153"/>
      <c r="JC1" s="153"/>
      <c r="JD1" s="151"/>
      <c r="JE1" s="153"/>
      <c r="JG1" s="153"/>
      <c r="JH1" s="153"/>
      <c r="JI1" s="151"/>
      <c r="JK1" s="151"/>
      <c r="JL1" s="151"/>
      <c r="JM1" s="151"/>
      <c r="JN1" s="151"/>
      <c r="JO1" s="153"/>
      <c r="JP1" s="151"/>
      <c r="JQ1" s="153"/>
      <c r="JR1" s="153"/>
      <c r="JS1" s="151"/>
      <c r="JT1" s="151"/>
      <c r="JU1" s="153"/>
      <c r="JV1" s="153"/>
      <c r="JW1" s="153"/>
      <c r="JX1" s="151"/>
      <c r="JY1" s="153"/>
      <c r="JZ1" s="153"/>
      <c r="KA1" s="153"/>
      <c r="KB1" s="153"/>
      <c r="KC1" s="153"/>
      <c r="KD1" s="153"/>
      <c r="KE1" s="153"/>
      <c r="KF1" s="153"/>
      <c r="KH1" s="153"/>
      <c r="KI1" s="153"/>
      <c r="KJ1" s="153"/>
      <c r="KK1" s="151"/>
      <c r="KL1" s="153"/>
      <c r="KM1" s="153"/>
      <c r="KO1" s="154"/>
      <c r="KP1" s="153"/>
      <c r="KQ1" s="153"/>
      <c r="KR1" s="153"/>
      <c r="KS1" s="153"/>
      <c r="KT1" s="153"/>
      <c r="KU1" s="151"/>
      <c r="KV1" s="153"/>
      <c r="KX1" s="153"/>
      <c r="KY1" s="153"/>
      <c r="KZ1" s="153"/>
      <c r="LB1" s="153"/>
      <c r="LC1" s="153"/>
      <c r="LD1" s="153"/>
      <c r="LE1" s="153"/>
      <c r="LF1" s="153"/>
      <c r="LG1" s="153"/>
      <c r="LH1" s="153"/>
      <c r="LI1" s="153"/>
      <c r="LJ1" s="153"/>
      <c r="LK1" s="154"/>
      <c r="LL1" s="153"/>
      <c r="LN1" s="153"/>
      <c r="LQ1" s="153"/>
      <c r="LR1" s="153"/>
      <c r="LS1" s="153"/>
      <c r="LU1" s="153"/>
      <c r="LY1" s="153"/>
      <c r="LZ1" s="153"/>
      <c r="MA1" s="153"/>
      <c r="MB1" s="153"/>
      <c r="MC1" s="153"/>
      <c r="MD1" s="153"/>
      <c r="ME1" s="153"/>
      <c r="MF1" s="153"/>
      <c r="MG1" s="153"/>
      <c r="MH1" s="153"/>
      <c r="MI1" s="153"/>
      <c r="MJ1" s="153"/>
    </row>
    <row r="2" spans="1:371" s="53" customFormat="1" ht="18.75">
      <c r="A2" s="150"/>
      <c r="B2" s="157" t="s">
        <v>477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5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5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5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5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5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5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5"/>
      <c r="FU2" s="157"/>
      <c r="FV2" s="157"/>
      <c r="FW2" s="157"/>
      <c r="FX2" s="155"/>
      <c r="FY2" s="155"/>
      <c r="FZ2" s="157"/>
      <c r="GA2" s="155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5"/>
      <c r="GM2" s="157"/>
      <c r="GN2" s="155"/>
      <c r="GO2" s="155"/>
      <c r="GP2" s="157"/>
      <c r="GQ2" s="155"/>
      <c r="GR2" s="157"/>
      <c r="GS2" s="155"/>
      <c r="GT2" s="155"/>
      <c r="GU2" s="157"/>
      <c r="GV2" s="157"/>
      <c r="GW2" s="157"/>
      <c r="GX2" s="157"/>
      <c r="GY2" s="155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57"/>
      <c r="HK2" s="155"/>
      <c r="HL2" s="157"/>
      <c r="HM2" s="157"/>
      <c r="HN2" s="155"/>
      <c r="HO2" s="155"/>
      <c r="HP2" s="155"/>
      <c r="HQ2" s="157"/>
      <c r="HR2" s="155"/>
      <c r="HS2" s="155"/>
      <c r="HT2" s="157"/>
      <c r="HU2" s="157"/>
      <c r="HV2" s="157"/>
      <c r="HW2" s="157"/>
      <c r="HX2" s="157"/>
      <c r="HY2" s="157"/>
      <c r="HZ2" s="157"/>
      <c r="IA2" s="157"/>
      <c r="IB2" s="155"/>
      <c r="IC2" s="157"/>
      <c r="ID2" s="155"/>
      <c r="IE2" s="157"/>
      <c r="IF2" s="157"/>
      <c r="IG2" s="157"/>
      <c r="IH2" s="155"/>
      <c r="II2" s="155"/>
      <c r="IJ2" s="157"/>
      <c r="IK2" s="158"/>
      <c r="IL2" s="157"/>
      <c r="IM2" s="155"/>
      <c r="IN2" s="155"/>
      <c r="IO2" s="155"/>
      <c r="IP2" s="157"/>
      <c r="IQ2" s="157"/>
      <c r="IR2" s="157"/>
      <c r="IS2" s="158"/>
      <c r="IT2" s="155"/>
      <c r="IU2" s="157"/>
      <c r="IV2" s="157"/>
      <c r="IW2" s="155"/>
      <c r="IX2" s="155"/>
      <c r="IY2" s="155"/>
      <c r="IZ2" s="157"/>
      <c r="JA2" s="155"/>
      <c r="JB2" s="157"/>
      <c r="JC2" s="155"/>
      <c r="JD2" s="157"/>
      <c r="JE2" s="155"/>
      <c r="JF2" s="157"/>
      <c r="JG2" s="155"/>
      <c r="JH2" s="155"/>
      <c r="JI2" s="157"/>
      <c r="JJ2" s="157"/>
      <c r="JK2" s="157"/>
      <c r="JL2" s="157"/>
      <c r="JM2" s="157"/>
      <c r="JN2" s="157"/>
      <c r="JO2" s="155"/>
      <c r="JP2" s="157"/>
      <c r="JQ2" s="155"/>
      <c r="JR2" s="155"/>
      <c r="JS2" s="157"/>
      <c r="JT2" s="157"/>
      <c r="JU2" s="155"/>
      <c r="JV2" s="155"/>
      <c r="JW2" s="155"/>
      <c r="JX2" s="157"/>
      <c r="JY2" s="155"/>
      <c r="JZ2" s="155"/>
      <c r="KA2" s="155"/>
      <c r="KB2" s="155"/>
      <c r="KC2" s="155"/>
      <c r="KD2" s="155"/>
      <c r="KE2" s="155"/>
      <c r="KF2" s="155"/>
      <c r="KG2" s="157"/>
      <c r="KH2" s="155"/>
      <c r="KI2" s="155"/>
      <c r="KJ2" s="155"/>
      <c r="KK2" s="157"/>
      <c r="KL2" s="155"/>
      <c r="KM2" s="155"/>
      <c r="KN2" s="157"/>
      <c r="KO2" s="158"/>
      <c r="KP2" s="155"/>
      <c r="KQ2" s="155"/>
      <c r="KR2" s="155"/>
      <c r="KS2" s="52"/>
      <c r="KT2" s="97" t="s">
        <v>478</v>
      </c>
      <c r="KU2" s="98"/>
      <c r="KV2" s="97"/>
      <c r="KW2" s="98"/>
      <c r="KX2" s="97"/>
      <c r="KY2" s="97"/>
      <c r="KZ2" s="97"/>
      <c r="LA2" s="98"/>
      <c r="LB2" s="97"/>
      <c r="LC2" s="97"/>
      <c r="LD2" s="97"/>
      <c r="LE2" s="97"/>
      <c r="LF2" s="97"/>
      <c r="LG2" s="97"/>
      <c r="LH2" s="97"/>
      <c r="LI2" s="97"/>
      <c r="LJ2" s="97"/>
      <c r="LK2" s="96"/>
      <c r="LL2" s="97"/>
      <c r="LM2" s="98"/>
      <c r="LN2" s="98"/>
      <c r="LO2" s="98"/>
      <c r="LP2" s="98"/>
      <c r="LQ2" s="98"/>
      <c r="LR2" s="98"/>
      <c r="LS2" s="98"/>
      <c r="LT2" s="98"/>
      <c r="LU2" s="98"/>
      <c r="LV2" s="98"/>
      <c r="LW2" s="98"/>
      <c r="LX2" s="98"/>
      <c r="LY2" s="98"/>
      <c r="LZ2" s="98"/>
      <c r="MA2" s="98"/>
      <c r="MB2" s="98"/>
      <c r="MC2" s="98"/>
      <c r="MD2" s="98"/>
      <c r="ME2" s="98"/>
      <c r="MF2" s="98"/>
      <c r="MG2" s="98"/>
      <c r="MI2" s="160" t="s">
        <v>479</v>
      </c>
      <c r="MJ2" s="160"/>
      <c r="MK2" s="160"/>
      <c r="ML2" s="160"/>
      <c r="MM2" s="160"/>
      <c r="MN2" s="160"/>
      <c r="MO2" s="160"/>
      <c r="MP2" s="160"/>
      <c r="MQ2" s="160"/>
      <c r="MR2" s="160"/>
      <c r="MS2" s="160"/>
      <c r="MT2" s="160"/>
      <c r="MU2" s="160"/>
      <c r="MV2" s="160"/>
      <c r="MW2" s="160"/>
      <c r="MX2" s="160"/>
      <c r="MY2" s="160"/>
      <c r="MZ2" s="160"/>
      <c r="NA2" s="160"/>
      <c r="NB2" s="160"/>
      <c r="NC2" s="160"/>
      <c r="ND2" s="160"/>
      <c r="NE2" s="160"/>
      <c r="NF2" s="160"/>
      <c r="NG2" s="160"/>
    </row>
    <row r="3" spans="1:371" s="63" customFormat="1" ht="30">
      <c r="A3" s="242"/>
      <c r="B3" s="51" t="s">
        <v>475</v>
      </c>
      <c r="C3" s="51" t="s">
        <v>366</v>
      </c>
      <c r="D3" s="51" t="s">
        <v>372</v>
      </c>
      <c r="E3" s="51" t="s">
        <v>380</v>
      </c>
      <c r="F3" s="51" t="s">
        <v>374</v>
      </c>
      <c r="G3" s="51" t="s">
        <v>397</v>
      </c>
      <c r="H3" s="51" t="s">
        <v>368</v>
      </c>
      <c r="I3" s="243" t="s">
        <v>349</v>
      </c>
      <c r="J3" s="51" t="s">
        <v>373</v>
      </c>
      <c r="K3" s="51" t="s">
        <v>364</v>
      </c>
      <c r="L3" s="51">
        <v>105654</v>
      </c>
      <c r="M3" s="51" t="s">
        <v>370</v>
      </c>
      <c r="N3" s="51" t="s">
        <v>378</v>
      </c>
      <c r="O3" s="51" t="s">
        <v>381</v>
      </c>
      <c r="P3" s="51" t="s">
        <v>386</v>
      </c>
      <c r="Q3" s="51">
        <v>105650</v>
      </c>
      <c r="R3" s="51">
        <v>105657</v>
      </c>
      <c r="S3" s="51" t="s">
        <v>371</v>
      </c>
      <c r="T3" s="51" t="s">
        <v>369</v>
      </c>
      <c r="U3" s="244" t="s">
        <v>132</v>
      </c>
      <c r="V3" s="243" t="s">
        <v>352</v>
      </c>
      <c r="W3" t="s">
        <v>570</v>
      </c>
      <c r="X3" s="51" t="s">
        <v>377</v>
      </c>
      <c r="Y3" s="51" t="s">
        <v>384</v>
      </c>
      <c r="Z3" s="51" t="s">
        <v>398</v>
      </c>
      <c r="AA3" s="243" t="s">
        <v>332</v>
      </c>
      <c r="AB3" s="51">
        <v>105818</v>
      </c>
      <c r="AC3" s="243" t="s">
        <v>360</v>
      </c>
      <c r="AD3" s="51" t="s">
        <v>393</v>
      </c>
      <c r="AE3" s="51" t="s">
        <v>387</v>
      </c>
      <c r="AF3" s="51" t="s">
        <v>375</v>
      </c>
      <c r="AG3" s="51" t="s">
        <v>388</v>
      </c>
      <c r="AH3" s="51" t="s">
        <v>367</v>
      </c>
      <c r="AI3" s="51" t="s">
        <v>298</v>
      </c>
      <c r="AJ3" s="245" t="s">
        <v>471</v>
      </c>
      <c r="AK3" s="51" t="s">
        <v>300</v>
      </c>
      <c r="AL3" s="51" t="s">
        <v>302</v>
      </c>
      <c r="AM3" s="50" t="s">
        <v>309</v>
      </c>
      <c r="AN3" s="51" t="s">
        <v>385</v>
      </c>
      <c r="AO3" t="s">
        <v>568</v>
      </c>
      <c r="AP3" s="50" t="s">
        <v>301</v>
      </c>
      <c r="AQ3" s="2" t="s">
        <v>412</v>
      </c>
      <c r="AR3" s="245" t="s">
        <v>471</v>
      </c>
      <c r="AS3" s="244" t="s">
        <v>133</v>
      </c>
      <c r="AT3" s="243" t="s">
        <v>343</v>
      </c>
      <c r="AU3" s="243" t="s">
        <v>331</v>
      </c>
      <c r="AV3" s="51" t="s">
        <v>401</v>
      </c>
      <c r="AW3" s="243" t="s">
        <v>362</v>
      </c>
      <c r="AX3" t="s">
        <v>569</v>
      </c>
      <c r="AY3" s="51" t="s">
        <v>376</v>
      </c>
      <c r="AZ3" s="51" t="s">
        <v>365</v>
      </c>
      <c r="BA3" s="50" t="s">
        <v>307</v>
      </c>
      <c r="BB3" s="51" t="s">
        <v>389</v>
      </c>
      <c r="BC3" t="s">
        <v>569</v>
      </c>
      <c r="BD3" s="244" t="s">
        <v>112</v>
      </c>
      <c r="BE3" t="s">
        <v>568</v>
      </c>
      <c r="BF3" s="243" t="s">
        <v>334</v>
      </c>
      <c r="BG3" s="51" t="s">
        <v>293</v>
      </c>
      <c r="BH3" s="244" t="s">
        <v>136</v>
      </c>
      <c r="BI3" s="51" t="s">
        <v>394</v>
      </c>
      <c r="BJ3" s="50" t="s">
        <v>308</v>
      </c>
      <c r="BK3" s="243" t="s">
        <v>319</v>
      </c>
      <c r="BL3" s="51" t="s">
        <v>296</v>
      </c>
      <c r="BM3" s="243" t="s">
        <v>345</v>
      </c>
      <c r="BN3" s="244" t="s">
        <v>120</v>
      </c>
      <c r="BO3" s="51" t="s">
        <v>295</v>
      </c>
      <c r="BP3" s="2" t="s">
        <v>408</v>
      </c>
      <c r="BQ3" s="244" t="s">
        <v>107</v>
      </c>
      <c r="BR3" s="243" t="s">
        <v>320</v>
      </c>
      <c r="BS3" s="243" t="s">
        <v>341</v>
      </c>
      <c r="BT3" s="50" t="s">
        <v>312</v>
      </c>
      <c r="BU3" s="243" t="s">
        <v>361</v>
      </c>
      <c r="BV3" s="243" t="s">
        <v>353</v>
      </c>
      <c r="BW3" t="s">
        <v>568</v>
      </c>
      <c r="BX3" s="51" t="s">
        <v>289</v>
      </c>
      <c r="BY3" t="s">
        <v>569</v>
      </c>
      <c r="BZ3" s="243" t="s">
        <v>355</v>
      </c>
      <c r="CA3" s="246" t="s">
        <v>86</v>
      </c>
      <c r="CB3" s="2" t="s">
        <v>434</v>
      </c>
      <c r="CC3" s="244" t="s">
        <v>125</v>
      </c>
      <c r="CD3" s="243" t="s">
        <v>336</v>
      </c>
      <c r="CE3" s="51"/>
      <c r="CF3" s="50" t="s">
        <v>305</v>
      </c>
      <c r="CG3" s="51" t="s">
        <v>395</v>
      </c>
      <c r="CH3" s="247"/>
      <c r="CI3" s="51" t="s">
        <v>297</v>
      </c>
      <c r="CJ3" s="51" t="s">
        <v>288</v>
      </c>
      <c r="CK3" s="2" t="s">
        <v>407</v>
      </c>
      <c r="CL3" s="243" t="s">
        <v>321</v>
      </c>
      <c r="CM3" s="2" t="s">
        <v>445</v>
      </c>
      <c r="CN3" s="50" t="s">
        <v>306</v>
      </c>
      <c r="CO3" s="243" t="s">
        <v>351</v>
      </c>
      <c r="CP3" s="243" t="s">
        <v>348</v>
      </c>
      <c r="CQ3" s="243" t="s">
        <v>356</v>
      </c>
      <c r="CR3" s="243" t="s">
        <v>357</v>
      </c>
      <c r="CS3" s="2" t="s">
        <v>418</v>
      </c>
      <c r="CT3" s="2" t="s">
        <v>410</v>
      </c>
      <c r="CU3" s="245" t="s">
        <v>472</v>
      </c>
      <c r="CV3" t="s">
        <v>568</v>
      </c>
      <c r="CW3" s="244" t="s">
        <v>122</v>
      </c>
      <c r="CX3" s="51" t="s">
        <v>379</v>
      </c>
      <c r="CY3" s="2" t="s">
        <v>411</v>
      </c>
      <c r="CZ3" s="243" t="s">
        <v>346</v>
      </c>
      <c r="DA3" s="243" t="s">
        <v>317</v>
      </c>
      <c r="DB3" s="243" t="s">
        <v>350</v>
      </c>
      <c r="DC3" s="2" t="s">
        <v>443</v>
      </c>
      <c r="DD3" s="51" t="s">
        <v>294</v>
      </c>
      <c r="DE3" s="51" t="s">
        <v>290</v>
      </c>
      <c r="DF3" s="51" t="s">
        <v>299</v>
      </c>
      <c r="DG3" s="51" t="s">
        <v>390</v>
      </c>
      <c r="DH3" s="51" t="s">
        <v>292</v>
      </c>
      <c r="DI3" s="244" t="s">
        <v>108</v>
      </c>
      <c r="DJ3" s="2" t="s">
        <v>416</v>
      </c>
      <c r="DK3" s="246" t="s">
        <v>87</v>
      </c>
      <c r="DL3" s="243" t="s">
        <v>354</v>
      </c>
      <c r="DM3" s="51" t="s">
        <v>396</v>
      </c>
      <c r="DN3" s="51" t="s">
        <v>400</v>
      </c>
      <c r="DO3" s="244" t="s">
        <v>124</v>
      </c>
      <c r="DP3" s="243" t="s">
        <v>344</v>
      </c>
      <c r="DQ3" s="243" t="s">
        <v>342</v>
      </c>
      <c r="DR3" s="2" t="s">
        <v>417</v>
      </c>
      <c r="DS3" s="243" t="s">
        <v>330</v>
      </c>
      <c r="DT3" s="248" t="s">
        <v>50</v>
      </c>
      <c r="DU3" s="2" t="s">
        <v>415</v>
      </c>
      <c r="DV3" s="244" t="s">
        <v>114</v>
      </c>
      <c r="DW3" s="51" t="s">
        <v>291</v>
      </c>
      <c r="DX3" s="51" t="s">
        <v>399</v>
      </c>
      <c r="DY3" s="243" t="s">
        <v>333</v>
      </c>
      <c r="DZ3" s="247"/>
      <c r="EA3" s="51" t="s">
        <v>391</v>
      </c>
      <c r="EB3" s="246" t="s">
        <v>84</v>
      </c>
      <c r="EC3" s="2" t="s">
        <v>428</v>
      </c>
      <c r="ED3" s="51"/>
      <c r="EE3" s="2" t="s">
        <v>427</v>
      </c>
      <c r="EF3" s="50" t="s">
        <v>313</v>
      </c>
      <c r="EG3" s="244" t="s">
        <v>131</v>
      </c>
      <c r="EH3" s="243" t="s">
        <v>347</v>
      </c>
      <c r="EI3" s="51" t="s">
        <v>392</v>
      </c>
      <c r="EJ3" s="243" t="s">
        <v>329</v>
      </c>
      <c r="EK3" s="2" t="s">
        <v>432</v>
      </c>
      <c r="EL3" s="2" t="s">
        <v>437</v>
      </c>
      <c r="EM3" s="244" t="s">
        <v>121</v>
      </c>
      <c r="EN3" s="246" t="s">
        <v>85</v>
      </c>
      <c r="EO3" s="63" t="s">
        <v>142</v>
      </c>
      <c r="EP3" s="63" t="s">
        <v>561</v>
      </c>
      <c r="EQ3" s="243" t="s">
        <v>335</v>
      </c>
      <c r="ER3" s="244" t="s">
        <v>123</v>
      </c>
      <c r="ES3" t="s">
        <v>568</v>
      </c>
      <c r="ET3" s="243" t="s">
        <v>358</v>
      </c>
      <c r="EU3" s="244" t="s">
        <v>117</v>
      </c>
      <c r="EV3" s="243" t="s">
        <v>337</v>
      </c>
      <c r="EW3" s="244" t="s">
        <v>111</v>
      </c>
      <c r="EX3" s="247"/>
      <c r="EY3" s="244" t="s">
        <v>109</v>
      </c>
      <c r="EZ3" s="51"/>
      <c r="FA3" s="2" t="s">
        <v>439</v>
      </c>
      <c r="FB3" s="2" t="s">
        <v>441</v>
      </c>
      <c r="FC3" s="2" t="s">
        <v>429</v>
      </c>
      <c r="FD3" s="2" t="s">
        <v>414</v>
      </c>
      <c r="FE3" s="63" t="s">
        <v>565</v>
      </c>
      <c r="FF3" s="244" t="s">
        <v>115</v>
      </c>
      <c r="FG3" s="63" t="s">
        <v>146</v>
      </c>
      <c r="FH3" s="247"/>
      <c r="FI3" s="246" t="s">
        <v>89</v>
      </c>
      <c r="FJ3" s="243" t="s">
        <v>339</v>
      </c>
      <c r="FK3" s="244" t="s">
        <v>126</v>
      </c>
      <c r="FL3" s="247"/>
      <c r="FM3" s="2" t="s">
        <v>413</v>
      </c>
      <c r="FN3" s="247"/>
      <c r="FO3" s="248" t="s">
        <v>59</v>
      </c>
      <c r="FP3" s="2" t="s">
        <v>438</v>
      </c>
      <c r="FQ3" s="63" t="s">
        <v>145</v>
      </c>
      <c r="FR3" s="63" t="s">
        <v>566</v>
      </c>
      <c r="FS3" s="2" t="s">
        <v>444</v>
      </c>
      <c r="FT3" s="2" t="s">
        <v>430</v>
      </c>
      <c r="FU3" s="246" t="s">
        <v>88</v>
      </c>
      <c r="FV3" s="2" t="s">
        <v>433</v>
      </c>
      <c r="FW3" s="51" t="s">
        <v>303</v>
      </c>
      <c r="FX3" s="2" t="s">
        <v>435</v>
      </c>
      <c r="FY3" s="244" t="s">
        <v>128</v>
      </c>
      <c r="FZ3" s="63" t="s">
        <v>141</v>
      </c>
      <c r="GA3" s="244" t="s">
        <v>127</v>
      </c>
      <c r="GB3" s="247"/>
      <c r="GC3" s="2" t="s">
        <v>440</v>
      </c>
      <c r="GD3" s="51"/>
      <c r="GE3" s="243" t="s">
        <v>322</v>
      </c>
      <c r="GF3" s="248" t="s">
        <v>34</v>
      </c>
      <c r="GG3" s="247"/>
      <c r="GH3" s="2" t="s">
        <v>431</v>
      </c>
      <c r="GI3" s="63" t="s">
        <v>559</v>
      </c>
      <c r="GJ3" s="50" t="s">
        <v>310</v>
      </c>
      <c r="GK3" s="249" t="s">
        <v>15</v>
      </c>
      <c r="GL3" s="246" t="s">
        <v>91</v>
      </c>
      <c r="GM3" s="63" t="s">
        <v>139</v>
      </c>
      <c r="GN3" s="143" t="s">
        <v>77</v>
      </c>
      <c r="GO3" s="248" t="s">
        <v>51</v>
      </c>
      <c r="GP3" s="243" t="s">
        <v>338</v>
      </c>
      <c r="GQ3" s="63" t="s">
        <v>557</v>
      </c>
      <c r="GR3" s="243" t="s">
        <v>359</v>
      </c>
      <c r="GS3" s="51"/>
      <c r="GT3" s="63" t="s">
        <v>138</v>
      </c>
      <c r="GU3" s="244" t="s">
        <v>119</v>
      </c>
      <c r="GV3" s="63" t="s">
        <v>144</v>
      </c>
      <c r="GW3" s="2" t="s">
        <v>436</v>
      </c>
      <c r="GX3" s="2" t="s">
        <v>404</v>
      </c>
      <c r="GY3" s="244" t="s">
        <v>110</v>
      </c>
      <c r="GZ3" s="246" t="s">
        <v>99</v>
      </c>
      <c r="HA3" s="2" t="s">
        <v>442</v>
      </c>
      <c r="HB3" s="63" t="s">
        <v>562</v>
      </c>
      <c r="HC3" s="249" t="s">
        <v>25</v>
      </c>
      <c r="HD3" s="250" t="s">
        <v>81</v>
      </c>
      <c r="HE3" s="244" t="s">
        <v>118</v>
      </c>
      <c r="HF3" s="248" t="s">
        <v>28</v>
      </c>
      <c r="HG3" s="248" t="s">
        <v>55</v>
      </c>
      <c r="HH3" s="248" t="s">
        <v>31</v>
      </c>
      <c r="HI3" s="249" t="s">
        <v>26</v>
      </c>
      <c r="HJ3" s="2" t="s">
        <v>402</v>
      </c>
      <c r="HK3" s="63" t="s">
        <v>143</v>
      </c>
      <c r="HL3" s="247"/>
      <c r="HM3" s="248" t="s">
        <v>53</v>
      </c>
      <c r="HN3" s="250" t="s">
        <v>81</v>
      </c>
      <c r="HO3" s="247"/>
      <c r="HP3" s="243" t="s">
        <v>340</v>
      </c>
      <c r="HQ3" s="50" t="s">
        <v>304</v>
      </c>
      <c r="HR3" s="2" t="s">
        <v>567</v>
      </c>
      <c r="HS3" s="246" t="s">
        <v>105</v>
      </c>
      <c r="HT3" s="246" t="s">
        <v>103</v>
      </c>
      <c r="HU3" s="2" t="s">
        <v>409</v>
      </c>
      <c r="HV3" s="63" t="s">
        <v>147</v>
      </c>
      <c r="HW3" s="244" t="s">
        <v>134</v>
      </c>
      <c r="HX3" s="243" t="s">
        <v>326</v>
      </c>
      <c r="HY3" s="247"/>
      <c r="HZ3" s="51"/>
      <c r="IA3" s="251" t="s">
        <v>43</v>
      </c>
      <c r="IB3" s="63" t="s">
        <v>563</v>
      </c>
      <c r="IC3" s="51" t="s">
        <v>382</v>
      </c>
      <c r="ID3" s="248" t="s">
        <v>52</v>
      </c>
      <c r="IE3" s="246" t="s">
        <v>90</v>
      </c>
      <c r="IF3" s="246" t="s">
        <v>101</v>
      </c>
      <c r="IG3" s="248" t="s">
        <v>30</v>
      </c>
      <c r="IH3" s="51"/>
      <c r="II3" s="143" t="s">
        <v>76</v>
      </c>
      <c r="IJ3" s="250" t="s">
        <v>81</v>
      </c>
      <c r="IK3" s="247"/>
      <c r="IL3" s="246" t="s">
        <v>106</v>
      </c>
      <c r="IM3" s="248" t="s">
        <v>48</v>
      </c>
      <c r="IN3" s="244" t="s">
        <v>135</v>
      </c>
      <c r="IO3" s="243" t="s">
        <v>327</v>
      </c>
      <c r="IP3" s="50" t="s">
        <v>311</v>
      </c>
      <c r="IQ3" s="248" t="s">
        <v>47</v>
      </c>
      <c r="IR3" s="247"/>
      <c r="IS3" s="250" t="s">
        <v>82</v>
      </c>
      <c r="IT3" s="243" t="s">
        <v>324</v>
      </c>
      <c r="IU3" s="250" t="s">
        <v>81</v>
      </c>
      <c r="IV3" s="63" t="s">
        <v>560</v>
      </c>
      <c r="IW3" s="244" t="s">
        <v>129</v>
      </c>
      <c r="IX3" s="246" t="s">
        <v>102</v>
      </c>
      <c r="IY3" s="244" t="s">
        <v>116</v>
      </c>
      <c r="IZ3" s="246" t="s">
        <v>98</v>
      </c>
      <c r="JA3" s="246" t="s">
        <v>92</v>
      </c>
      <c r="JB3" s="244" t="s">
        <v>130</v>
      </c>
      <c r="JC3" s="250" t="s">
        <v>81</v>
      </c>
      <c r="JD3" s="247"/>
      <c r="JE3" s="250" t="s">
        <v>82</v>
      </c>
      <c r="JF3" s="250" t="s">
        <v>82</v>
      </c>
      <c r="JG3" s="246" t="s">
        <v>100</v>
      </c>
      <c r="JH3" s="248" t="s">
        <v>54</v>
      </c>
      <c r="JI3" s="63" t="s">
        <v>564</v>
      </c>
      <c r="JJ3" s="243" t="s">
        <v>318</v>
      </c>
      <c r="JK3" s="243" t="s">
        <v>325</v>
      </c>
      <c r="JL3" s="249" t="s">
        <v>14</v>
      </c>
      <c r="JM3" s="248" t="s">
        <v>32</v>
      </c>
      <c r="JN3" s="2" t="s">
        <v>403</v>
      </c>
      <c r="JO3" s="51" t="s">
        <v>383</v>
      </c>
      <c r="JP3" s="250" t="s">
        <v>81</v>
      </c>
      <c r="JQ3" s="249" t="s">
        <v>24</v>
      </c>
      <c r="JR3" s="246" t="s">
        <v>94</v>
      </c>
      <c r="JS3" s="244" t="s">
        <v>113</v>
      </c>
      <c r="JT3" s="249" t="s">
        <v>20</v>
      </c>
      <c r="JU3" s="248" t="s">
        <v>56</v>
      </c>
      <c r="JV3" s="249" t="s">
        <v>18</v>
      </c>
      <c r="JW3" s="51"/>
      <c r="JX3" s="251" t="s">
        <v>44</v>
      </c>
      <c r="JY3" s="248" t="s">
        <v>29</v>
      </c>
      <c r="JZ3" s="248" t="s">
        <v>58</v>
      </c>
      <c r="KA3" s="249" t="s">
        <v>17</v>
      </c>
      <c r="KB3" s="246" t="s">
        <v>93</v>
      </c>
      <c r="KC3" s="247"/>
      <c r="KD3" s="248" t="s">
        <v>57</v>
      </c>
      <c r="KE3" s="243" t="s">
        <v>323</v>
      </c>
      <c r="KF3" s="252" t="s">
        <v>573</v>
      </c>
      <c r="KG3" s="51"/>
      <c r="KH3" s="247"/>
      <c r="KI3" s="143" t="s">
        <v>79</v>
      </c>
      <c r="KJ3" s="243" t="s">
        <v>328</v>
      </c>
      <c r="KK3" s="248" t="s">
        <v>33</v>
      </c>
      <c r="KL3" s="2" t="s">
        <v>406</v>
      </c>
      <c r="KM3" s="2" t="s">
        <v>405</v>
      </c>
      <c r="KN3" s="251" t="s">
        <v>40</v>
      </c>
      <c r="KO3" s="247"/>
      <c r="KP3" s="249" t="s">
        <v>16</v>
      </c>
      <c r="KQ3" s="249" t="s">
        <v>21</v>
      </c>
      <c r="KR3" s="249" t="s">
        <v>19</v>
      </c>
      <c r="KS3" s="248"/>
      <c r="KT3" s="246" t="s">
        <v>95</v>
      </c>
      <c r="KU3" s="143">
        <v>68693</v>
      </c>
      <c r="KV3" s="143">
        <v>92481</v>
      </c>
      <c r="KW3" s="143" t="s">
        <v>78</v>
      </c>
      <c r="KX3" s="143" t="s">
        <v>75</v>
      </c>
      <c r="KY3" s="143" t="s">
        <v>80</v>
      </c>
      <c r="KZ3" s="143">
        <v>84450</v>
      </c>
      <c r="LA3" s="143" t="s">
        <v>72</v>
      </c>
      <c r="LB3" s="253">
        <v>186483</v>
      </c>
      <c r="LC3" s="143">
        <v>74464</v>
      </c>
      <c r="LD3" s="143" t="s">
        <v>64</v>
      </c>
      <c r="LE3" s="246" t="s">
        <v>96</v>
      </c>
      <c r="LF3" s="254" t="s">
        <v>573</v>
      </c>
      <c r="LG3" s="143">
        <v>392</v>
      </c>
      <c r="LH3" s="143" t="s">
        <v>65</v>
      </c>
      <c r="LI3" s="253">
        <v>186466</v>
      </c>
      <c r="LJ3" s="143" t="s">
        <v>61</v>
      </c>
      <c r="LK3" s="143" t="s">
        <v>68</v>
      </c>
      <c r="LL3" s="143" t="s">
        <v>67</v>
      </c>
      <c r="LM3" s="143">
        <v>393</v>
      </c>
      <c r="LN3" s="143" t="s">
        <v>70</v>
      </c>
      <c r="LO3" s="143" t="s">
        <v>69</v>
      </c>
      <c r="LP3" s="245" t="s">
        <v>473</v>
      </c>
      <c r="LQ3" s="246" t="s">
        <v>97</v>
      </c>
      <c r="LR3" s="253">
        <v>186465</v>
      </c>
      <c r="LS3" s="143" t="s">
        <v>66</v>
      </c>
      <c r="LT3" s="143" t="s">
        <v>71</v>
      </c>
      <c r="LU3" s="255" t="s">
        <v>273</v>
      </c>
      <c r="LV3" s="253">
        <v>186479</v>
      </c>
      <c r="LW3" s="143">
        <v>391</v>
      </c>
      <c r="LX3" s="255" t="s">
        <v>274</v>
      </c>
      <c r="LY3" s="143" t="s">
        <v>63</v>
      </c>
      <c r="LZ3" s="255" t="s">
        <v>269</v>
      </c>
      <c r="MA3" s="143" t="s">
        <v>62</v>
      </c>
      <c r="MB3" s="255" t="s">
        <v>272</v>
      </c>
      <c r="MC3" s="255" t="s">
        <v>270</v>
      </c>
      <c r="MD3" s="143">
        <v>132043</v>
      </c>
      <c r="ME3" s="255" t="s">
        <v>271</v>
      </c>
      <c r="MF3" s="143">
        <v>390</v>
      </c>
      <c r="MG3" s="143">
        <v>394</v>
      </c>
      <c r="MH3" s="251"/>
      <c r="MI3" s="249" t="s">
        <v>23</v>
      </c>
      <c r="MJ3" s="246" t="s">
        <v>104</v>
      </c>
      <c r="MK3" s="63" t="s">
        <v>140</v>
      </c>
      <c r="ML3" s="63" t="s">
        <v>558</v>
      </c>
      <c r="MM3" s="250" t="s">
        <v>83</v>
      </c>
      <c r="MN3" s="250" t="s">
        <v>83</v>
      </c>
      <c r="MO3" s="250" t="s">
        <v>83</v>
      </c>
      <c r="MP3" s="248" t="s">
        <v>49</v>
      </c>
      <c r="MQ3" s="256" t="s">
        <v>39</v>
      </c>
      <c r="MR3" s="63" t="s">
        <v>60</v>
      </c>
      <c r="MS3" s="253">
        <v>186469</v>
      </c>
      <c r="MT3" s="63" t="s">
        <v>137</v>
      </c>
      <c r="MU3" s="249" t="s">
        <v>22</v>
      </c>
      <c r="MV3" s="249" t="s">
        <v>27</v>
      </c>
      <c r="MW3" s="251" t="s">
        <v>45</v>
      </c>
      <c r="MX3" s="248" t="s">
        <v>35</v>
      </c>
      <c r="MY3" s="248" t="s">
        <v>38</v>
      </c>
      <c r="MZ3" s="248" t="s">
        <v>38</v>
      </c>
      <c r="NA3" s="251" t="s">
        <v>42</v>
      </c>
      <c r="NB3" s="248" t="s">
        <v>37</v>
      </c>
      <c r="NC3" s="143" t="s">
        <v>73</v>
      </c>
      <c r="ND3" s="248" t="s">
        <v>36</v>
      </c>
      <c r="NE3" s="143" t="s">
        <v>74</v>
      </c>
      <c r="NF3" s="251" t="s">
        <v>41</v>
      </c>
      <c r="NG3" s="248" t="s">
        <v>46</v>
      </c>
    </row>
    <row r="4" spans="1:371" ht="13.5" customHeight="1">
      <c r="A4" s="257" t="s">
        <v>195</v>
      </c>
      <c r="B4" s="1"/>
      <c r="C4" s="2" t="s">
        <v>421</v>
      </c>
      <c r="D4" s="2" t="s">
        <v>421</v>
      </c>
      <c r="E4" s="2" t="s">
        <v>421</v>
      </c>
      <c r="F4" s="2" t="s">
        <v>422</v>
      </c>
      <c r="G4" s="2" t="s">
        <v>421</v>
      </c>
      <c r="H4" s="2" t="s">
        <v>421</v>
      </c>
      <c r="I4" s="2"/>
      <c r="J4" s="2" t="s">
        <v>421</v>
      </c>
      <c r="K4" s="2" t="s">
        <v>421</v>
      </c>
      <c r="L4" s="2"/>
      <c r="M4" s="2" t="s">
        <v>421</v>
      </c>
      <c r="N4" s="2" t="s">
        <v>421</v>
      </c>
      <c r="O4" s="2" t="s">
        <v>421</v>
      </c>
      <c r="P4" s="2" t="s">
        <v>421</v>
      </c>
      <c r="Q4" s="2"/>
      <c r="R4" s="2"/>
      <c r="S4" s="2" t="s">
        <v>421</v>
      </c>
      <c r="T4" s="2" t="s">
        <v>421</v>
      </c>
      <c r="U4" s="48"/>
      <c r="V4" s="2"/>
      <c r="W4" s="2"/>
      <c r="X4" s="2" t="s">
        <v>423</v>
      </c>
      <c r="Y4" s="2" t="s">
        <v>421</v>
      </c>
      <c r="Z4" s="2" t="s">
        <v>421</v>
      </c>
      <c r="AA4" s="2"/>
      <c r="AB4" s="2"/>
      <c r="AC4" s="2"/>
      <c r="AD4" s="2" t="s">
        <v>425</v>
      </c>
      <c r="AE4" s="2" t="s">
        <v>421</v>
      </c>
      <c r="AF4" s="2" t="s">
        <v>423</v>
      </c>
      <c r="AG4" s="2" t="s">
        <v>425</v>
      </c>
      <c r="AH4" s="2" t="s">
        <v>421</v>
      </c>
      <c r="AJ4" s="1"/>
      <c r="AN4" s="2" t="s">
        <v>421</v>
      </c>
      <c r="AR4" s="1"/>
      <c r="AS4" s="1"/>
      <c r="AV4" s="2" t="s">
        <v>421</v>
      </c>
      <c r="AX4" s="2"/>
      <c r="AY4" s="2" t="s">
        <v>423</v>
      </c>
      <c r="AZ4" s="2" t="s">
        <v>421</v>
      </c>
      <c r="BA4" s="2"/>
      <c r="BB4" s="2" t="s">
        <v>425</v>
      </c>
      <c r="BC4" s="2"/>
      <c r="BD4" s="48"/>
      <c r="BE4" s="2"/>
      <c r="BF4" s="2"/>
      <c r="BG4" s="2"/>
      <c r="BI4" s="2" t="s">
        <v>425</v>
      </c>
      <c r="BJ4" s="2"/>
      <c r="BK4" s="2"/>
      <c r="BL4" s="2"/>
      <c r="BM4" s="2"/>
      <c r="BN4" s="48"/>
      <c r="BO4" s="2"/>
      <c r="BP4" s="2"/>
      <c r="BQ4" s="48"/>
      <c r="BR4" s="2"/>
      <c r="BS4" s="2"/>
      <c r="BT4" s="2"/>
      <c r="BU4" s="2"/>
      <c r="BV4" s="2"/>
      <c r="BW4" s="2"/>
      <c r="BX4" s="48"/>
      <c r="BY4" s="2"/>
      <c r="BZ4" s="2"/>
      <c r="CA4" s="258"/>
      <c r="CB4"/>
      <c r="CC4" s="144"/>
      <c r="CE4" s="1"/>
      <c r="CG4" s="2" t="s">
        <v>425</v>
      </c>
      <c r="CH4" s="1"/>
      <c r="CJ4" s="48"/>
      <c r="CM4"/>
      <c r="CR4" s="2"/>
      <c r="CS4" s="2"/>
      <c r="CT4" s="2"/>
      <c r="CV4" s="2"/>
      <c r="CW4" s="48"/>
      <c r="CX4" s="2" t="s">
        <v>424</v>
      </c>
      <c r="CY4" s="2"/>
      <c r="CZ4" s="2"/>
      <c r="DA4" s="2"/>
      <c r="DB4" s="2"/>
      <c r="DC4"/>
      <c r="DD4" s="2"/>
      <c r="DE4" s="2"/>
      <c r="DF4" s="2"/>
      <c r="DG4" s="2" t="s">
        <v>425</v>
      </c>
      <c r="DH4" s="2"/>
      <c r="DI4" s="48"/>
      <c r="DJ4" s="2"/>
      <c r="DK4" s="49"/>
      <c r="DL4" s="2"/>
      <c r="DM4" s="2" t="s">
        <v>425</v>
      </c>
      <c r="DN4" s="2" t="s">
        <v>426</v>
      </c>
      <c r="DO4" s="48"/>
      <c r="DP4" s="2"/>
      <c r="DQ4" s="2"/>
      <c r="DR4" s="2"/>
      <c r="DS4" s="2"/>
      <c r="DU4" s="2"/>
      <c r="DV4" s="48"/>
      <c r="DW4" s="2"/>
      <c r="DX4" s="2" t="s">
        <v>421</v>
      </c>
      <c r="DY4" s="2"/>
      <c r="EA4" s="2" t="s">
        <v>425</v>
      </c>
      <c r="EB4" s="49"/>
      <c r="EC4"/>
      <c r="ED4" s="1"/>
      <c r="EE4"/>
      <c r="EG4" s="48"/>
      <c r="EI4" s="2" t="s">
        <v>425</v>
      </c>
      <c r="EK4"/>
      <c r="EL4"/>
      <c r="EM4" s="144"/>
      <c r="EN4" s="49"/>
      <c r="ER4" s="48"/>
      <c r="EU4" s="1"/>
      <c r="EW4" s="48"/>
      <c r="EX4" s="1"/>
      <c r="EY4" s="48"/>
      <c r="EZ4" s="1"/>
      <c r="FA4"/>
      <c r="FB4"/>
      <c r="FC4"/>
      <c r="FF4" s="48"/>
      <c r="FH4" s="1"/>
      <c r="FI4" s="49"/>
      <c r="FK4" s="48"/>
      <c r="FL4" s="1"/>
      <c r="FM4" s="2"/>
      <c r="FN4" s="1"/>
      <c r="FO4" s="1"/>
      <c r="FP4"/>
      <c r="FQ4" s="2"/>
      <c r="FR4" s="2"/>
      <c r="FS4"/>
      <c r="FT4"/>
      <c r="FU4" s="49"/>
      <c r="FV4"/>
      <c r="FW4" s="2"/>
      <c r="FX4"/>
      <c r="FY4" s="48"/>
      <c r="FZ4" s="2"/>
      <c r="GA4" s="144"/>
      <c r="GB4" s="1"/>
      <c r="GC4"/>
      <c r="GD4" s="1"/>
      <c r="GE4" s="2"/>
      <c r="GF4" s="144"/>
      <c r="GG4" s="1"/>
      <c r="GH4"/>
      <c r="GI4" s="2"/>
      <c r="GJ4" s="2"/>
      <c r="GK4" s="48"/>
      <c r="GL4" s="49"/>
      <c r="GM4" s="2"/>
      <c r="GN4" s="48"/>
      <c r="GO4" s="1"/>
      <c r="GP4" s="2"/>
      <c r="GQ4" s="2"/>
      <c r="GR4" s="2"/>
      <c r="GS4" s="1"/>
      <c r="GT4" s="2"/>
      <c r="GU4" s="48"/>
      <c r="GV4" s="2"/>
      <c r="GW4"/>
      <c r="GX4" s="2"/>
      <c r="GY4" s="48"/>
      <c r="GZ4" s="50"/>
      <c r="HA4"/>
      <c r="HB4" s="2"/>
      <c r="HC4" s="48"/>
      <c r="HD4" s="49"/>
      <c r="HE4" s="48"/>
      <c r="HF4" s="144"/>
      <c r="HG4" s="1"/>
      <c r="HH4" s="48"/>
      <c r="HI4" s="48"/>
      <c r="HJ4" s="48"/>
      <c r="HK4" s="2"/>
      <c r="HL4" s="1"/>
      <c r="HM4" s="1"/>
      <c r="HN4" s="49"/>
      <c r="HO4" s="1"/>
      <c r="HP4" s="2"/>
      <c r="HQ4" s="2"/>
      <c r="HR4" s="2"/>
      <c r="HS4" s="51"/>
      <c r="HT4" s="51"/>
      <c r="HU4" s="2"/>
      <c r="HV4" s="2"/>
      <c r="HW4" s="1"/>
      <c r="HX4" s="2"/>
      <c r="HY4" s="1"/>
      <c r="HZ4" s="1"/>
      <c r="IA4" s="1"/>
      <c r="IB4" s="2"/>
      <c r="IC4" s="2" t="s">
        <v>421</v>
      </c>
      <c r="ID4" s="1"/>
      <c r="IE4" s="258"/>
      <c r="IF4" s="50"/>
      <c r="IG4" s="48"/>
      <c r="IH4" s="1"/>
      <c r="II4" s="1"/>
      <c r="IJ4" s="49"/>
      <c r="IK4" s="1"/>
      <c r="IL4" s="51"/>
      <c r="IM4" s="1"/>
      <c r="IN4" s="1"/>
      <c r="IO4" s="2"/>
      <c r="IP4" s="2"/>
      <c r="IQ4" s="1"/>
      <c r="IR4" s="1"/>
      <c r="IS4" s="49"/>
      <c r="IT4" s="2"/>
      <c r="IU4" s="49"/>
      <c r="IV4" s="2"/>
      <c r="IW4" s="48"/>
      <c r="IX4" s="51"/>
      <c r="IY4" s="48"/>
      <c r="IZ4" s="50"/>
      <c r="JA4" s="258"/>
      <c r="JB4" s="48"/>
      <c r="JC4" s="49"/>
      <c r="JD4" s="1"/>
      <c r="JE4" s="49"/>
      <c r="JF4" s="49"/>
      <c r="JG4" s="50"/>
      <c r="JH4" s="1"/>
      <c r="JI4" s="2"/>
      <c r="JJ4" s="2"/>
      <c r="JK4" s="2"/>
      <c r="JL4" s="48"/>
      <c r="JM4" s="144"/>
      <c r="JN4" s="48"/>
      <c r="JO4" s="2" t="s">
        <v>421</v>
      </c>
      <c r="JP4" s="49"/>
      <c r="JQ4" s="1"/>
      <c r="JR4" s="49"/>
      <c r="JS4" s="48"/>
      <c r="JT4" s="48"/>
      <c r="JU4" s="1"/>
      <c r="JV4" s="48"/>
      <c r="JW4" s="1"/>
      <c r="JX4" s="1"/>
      <c r="JY4" s="48"/>
      <c r="JZ4" s="1"/>
      <c r="KA4" s="48"/>
      <c r="KB4" s="49"/>
      <c r="KC4" s="1"/>
      <c r="KD4" s="1"/>
      <c r="KE4" s="2"/>
      <c r="KF4" s="1"/>
      <c r="KG4" s="1"/>
      <c r="KH4" s="1"/>
      <c r="KI4" s="48"/>
      <c r="KJ4" s="2"/>
      <c r="KK4" s="48"/>
      <c r="KL4" s="2"/>
      <c r="KM4" s="2"/>
      <c r="KN4" s="1"/>
      <c r="KO4" s="1"/>
      <c r="KP4" s="48"/>
      <c r="KQ4" s="48"/>
      <c r="KR4" s="48"/>
      <c r="KS4" s="48"/>
      <c r="KT4" s="49"/>
      <c r="KU4" s="48"/>
      <c r="KV4" s="48"/>
      <c r="KW4" s="48"/>
      <c r="KX4" s="48"/>
      <c r="KY4" s="48"/>
      <c r="KZ4" s="48"/>
      <c r="LA4" s="1"/>
      <c r="LB4" s="2"/>
      <c r="LC4" s="48"/>
      <c r="LD4" s="48"/>
      <c r="LE4" s="49"/>
      <c r="LF4" s="1"/>
      <c r="LG4" s="48"/>
      <c r="LH4" s="48"/>
      <c r="LI4" s="2"/>
      <c r="LJ4" s="48"/>
      <c r="LK4" s="48"/>
      <c r="LL4" s="48"/>
      <c r="LM4" s="48"/>
      <c r="LN4" s="48"/>
      <c r="LO4" s="48"/>
      <c r="LP4" s="1"/>
      <c r="LQ4" s="49"/>
      <c r="LR4" s="2"/>
      <c r="LS4" s="48"/>
      <c r="LT4" s="48"/>
      <c r="LU4" s="48"/>
      <c r="LV4" s="2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1"/>
      <c r="MI4" s="48"/>
      <c r="MJ4" s="51"/>
      <c r="MK4" s="2"/>
      <c r="MM4" s="49"/>
      <c r="MN4" s="50"/>
      <c r="MO4" s="49"/>
      <c r="MP4" s="1"/>
      <c r="MQ4" s="1"/>
      <c r="MR4" s="1"/>
      <c r="MU4" s="48"/>
      <c r="MV4" s="48"/>
      <c r="MW4" s="1"/>
      <c r="MX4" s="48"/>
      <c r="MY4" s="48"/>
      <c r="MZ4" s="48"/>
      <c r="NA4" s="1"/>
      <c r="NB4" s="48"/>
      <c r="NC4" s="48"/>
      <c r="ND4" s="48"/>
      <c r="NE4" s="48"/>
      <c r="NF4" s="1"/>
      <c r="NG4" s="1"/>
    </row>
    <row r="5" spans="1:371" s="33" customFormat="1" ht="15">
      <c r="A5" s="145" t="s">
        <v>196</v>
      </c>
      <c r="B5" s="259">
        <v>0.22</v>
      </c>
      <c r="C5" s="259">
        <v>0.03</v>
      </c>
      <c r="D5" s="259">
        <v>0</v>
      </c>
      <c r="E5" s="259">
        <v>0.03</v>
      </c>
      <c r="F5" s="259">
        <v>0.02</v>
      </c>
      <c r="G5" s="259">
        <v>0</v>
      </c>
      <c r="H5" s="259">
        <v>0.02</v>
      </c>
      <c r="I5" s="259">
        <v>0.09</v>
      </c>
      <c r="J5" s="259">
        <v>0.02</v>
      </c>
      <c r="K5" s="145">
        <v>0</v>
      </c>
      <c r="L5" s="259">
        <v>0.03</v>
      </c>
      <c r="M5" s="259">
        <v>0</v>
      </c>
      <c r="N5" s="259">
        <v>0.04</v>
      </c>
      <c r="O5" s="259">
        <v>0</v>
      </c>
      <c r="P5" s="259">
        <v>0</v>
      </c>
      <c r="Q5" s="259">
        <v>0.04</v>
      </c>
      <c r="R5" s="259">
        <v>0.04</v>
      </c>
      <c r="S5" s="259">
        <v>0.04</v>
      </c>
      <c r="T5" s="259">
        <v>0.09</v>
      </c>
      <c r="U5" s="260">
        <v>0.11</v>
      </c>
      <c r="V5" s="259">
        <v>0.11</v>
      </c>
      <c r="W5" s="259">
        <v>0.05</v>
      </c>
      <c r="X5" s="259">
        <v>0</v>
      </c>
      <c r="Y5" s="259">
        <v>0.02</v>
      </c>
      <c r="Z5" s="259">
        <v>0</v>
      </c>
      <c r="AA5" s="259">
        <v>0.03</v>
      </c>
      <c r="AB5" s="259">
        <v>0.04</v>
      </c>
      <c r="AC5" s="259">
        <v>0.05</v>
      </c>
      <c r="AD5" s="259">
        <v>0</v>
      </c>
      <c r="AE5" s="259">
        <v>0</v>
      </c>
      <c r="AF5" s="259">
        <v>0</v>
      </c>
      <c r="AG5" s="259">
        <v>0</v>
      </c>
      <c r="AH5" s="259">
        <v>7.0000000000000007E-2</v>
      </c>
      <c r="AI5" s="259">
        <v>0.02</v>
      </c>
      <c r="AJ5" s="261">
        <v>0.01</v>
      </c>
      <c r="AK5" s="259">
        <v>0.01</v>
      </c>
      <c r="AL5" s="259">
        <v>0</v>
      </c>
      <c r="AM5" s="259">
        <v>0.03</v>
      </c>
      <c r="AN5" s="259">
        <v>0.03</v>
      </c>
      <c r="AO5" s="259">
        <v>0.06</v>
      </c>
      <c r="AP5" s="259">
        <v>0.05</v>
      </c>
      <c r="AQ5" s="259">
        <v>0.04</v>
      </c>
      <c r="AR5" s="261">
        <v>0.03</v>
      </c>
      <c r="AS5" s="260">
        <v>0.11</v>
      </c>
      <c r="AT5" s="259">
        <v>0.11</v>
      </c>
      <c r="AU5" s="259">
        <v>0.04</v>
      </c>
      <c r="AV5" s="259">
        <v>0.08</v>
      </c>
      <c r="AW5" s="259">
        <v>0.02</v>
      </c>
      <c r="AX5" s="259">
        <v>0.06</v>
      </c>
      <c r="AY5" s="259">
        <v>0</v>
      </c>
      <c r="AZ5" s="33">
        <v>0.04</v>
      </c>
      <c r="BA5" s="259">
        <v>0.02</v>
      </c>
      <c r="BB5" s="259">
        <v>0</v>
      </c>
      <c r="BC5" s="259">
        <v>0.04</v>
      </c>
      <c r="BD5" s="260">
        <v>0.04</v>
      </c>
      <c r="BE5" s="259">
        <v>0.03</v>
      </c>
      <c r="BF5" s="259">
        <v>0.05</v>
      </c>
      <c r="BG5" s="259">
        <v>7.0000000000000007E-2</v>
      </c>
      <c r="BH5" s="260">
        <v>0.15</v>
      </c>
      <c r="BI5" s="259">
        <v>0</v>
      </c>
      <c r="BJ5" s="259">
        <v>0.02</v>
      </c>
      <c r="BK5" s="259">
        <v>0.15</v>
      </c>
      <c r="BL5" s="259">
        <v>0.03</v>
      </c>
      <c r="BM5" s="259">
        <v>0.04</v>
      </c>
      <c r="BN5" s="260">
        <v>0.05</v>
      </c>
      <c r="BO5" s="259">
        <v>0.05</v>
      </c>
      <c r="BP5" s="259">
        <v>0.06</v>
      </c>
      <c r="BQ5" s="260">
        <v>0.05</v>
      </c>
      <c r="BR5" s="259">
        <v>0.02</v>
      </c>
      <c r="BS5" s="259">
        <v>0.03</v>
      </c>
      <c r="BT5" s="259">
        <v>0.03</v>
      </c>
      <c r="BU5" s="259">
        <v>0.05</v>
      </c>
      <c r="BV5" s="259">
        <v>0.06</v>
      </c>
      <c r="BW5" s="259">
        <v>0.16</v>
      </c>
      <c r="BX5" s="33">
        <v>0.03</v>
      </c>
      <c r="BY5" s="259">
        <v>0.03</v>
      </c>
      <c r="BZ5" s="259">
        <v>0.04</v>
      </c>
      <c r="CA5" s="262">
        <v>0</v>
      </c>
      <c r="CB5" s="259">
        <v>0</v>
      </c>
      <c r="CC5" s="260">
        <v>0.08</v>
      </c>
      <c r="CD5" s="259">
        <v>0.02</v>
      </c>
      <c r="CE5" s="259">
        <v>0</v>
      </c>
      <c r="CF5" s="259">
        <v>0.03</v>
      </c>
      <c r="CG5" s="259">
        <v>0.02</v>
      </c>
      <c r="CH5" s="263">
        <v>0.04</v>
      </c>
      <c r="CI5" s="259">
        <v>0.03</v>
      </c>
      <c r="CJ5" s="145">
        <v>0.14000000000000001</v>
      </c>
      <c r="CK5" s="259">
        <v>0.04</v>
      </c>
      <c r="CL5" s="259">
        <v>0.05</v>
      </c>
      <c r="CM5" s="259">
        <v>0</v>
      </c>
      <c r="CN5" s="259">
        <v>0.02</v>
      </c>
      <c r="CO5" s="259">
        <v>0.08</v>
      </c>
      <c r="CP5" s="259">
        <v>0.04</v>
      </c>
      <c r="CQ5" s="259">
        <v>0.05</v>
      </c>
      <c r="CR5" s="259">
        <v>0.08</v>
      </c>
      <c r="CS5" s="259">
        <v>0.04</v>
      </c>
      <c r="CT5" s="259">
        <v>0.05</v>
      </c>
      <c r="CU5" s="261">
        <v>0.04</v>
      </c>
      <c r="CV5" s="259">
        <v>0.04</v>
      </c>
      <c r="CW5" s="260">
        <v>0.06</v>
      </c>
      <c r="CX5" s="259">
        <v>0</v>
      </c>
      <c r="CY5" s="259">
        <v>0.06</v>
      </c>
      <c r="CZ5" s="259">
        <v>0.05</v>
      </c>
      <c r="DA5" s="259">
        <v>0.13</v>
      </c>
      <c r="DB5" s="259">
        <v>0.05</v>
      </c>
      <c r="DC5" s="259">
        <v>0</v>
      </c>
      <c r="DD5" s="259">
        <v>0.02</v>
      </c>
      <c r="DE5" s="259">
        <v>0.01</v>
      </c>
      <c r="DF5" s="259">
        <v>0.05</v>
      </c>
      <c r="DG5" s="259">
        <v>0</v>
      </c>
      <c r="DH5" s="259">
        <v>0.03</v>
      </c>
      <c r="DI5" s="260">
        <v>0.03</v>
      </c>
      <c r="DJ5" s="259">
        <v>0.09</v>
      </c>
      <c r="DK5" s="262">
        <v>0.05</v>
      </c>
      <c r="DL5" s="259">
        <v>0.06</v>
      </c>
      <c r="DM5" s="259">
        <v>0.03</v>
      </c>
      <c r="DN5" s="259">
        <v>0.01</v>
      </c>
      <c r="DO5" s="260">
        <v>0.05</v>
      </c>
      <c r="DP5" s="259">
        <v>0.06</v>
      </c>
      <c r="DQ5" s="259">
        <v>0.05</v>
      </c>
      <c r="DR5" s="259">
        <v>0.04</v>
      </c>
      <c r="DS5" s="259">
        <v>0.03</v>
      </c>
      <c r="DT5" s="33">
        <v>1.1938775510204086E-2</v>
      </c>
      <c r="DU5" s="259">
        <v>0.05</v>
      </c>
      <c r="DV5" s="260">
        <v>7.0000000000000007E-2</v>
      </c>
      <c r="DW5" s="259">
        <v>0.04</v>
      </c>
      <c r="DX5" s="259">
        <v>0</v>
      </c>
      <c r="DY5" s="259">
        <v>0.04</v>
      </c>
      <c r="DZ5" s="263">
        <v>0.12</v>
      </c>
      <c r="EA5" s="259">
        <v>0.04</v>
      </c>
      <c r="EB5" s="262">
        <v>0.02</v>
      </c>
      <c r="EC5" s="33">
        <v>0.17</v>
      </c>
      <c r="ED5" s="259">
        <v>0</v>
      </c>
      <c r="EE5" s="145">
        <v>0</v>
      </c>
      <c r="EF5" s="259">
        <v>0.08</v>
      </c>
      <c r="EG5" s="260">
        <v>0.12</v>
      </c>
      <c r="EH5" s="259">
        <v>0.12</v>
      </c>
      <c r="EI5" s="259">
        <v>0.02</v>
      </c>
      <c r="EJ5" s="259">
        <v>0.03</v>
      </c>
      <c r="EK5" s="259">
        <v>0</v>
      </c>
      <c r="EL5" s="259">
        <v>0</v>
      </c>
      <c r="EM5" s="260">
        <v>0.04</v>
      </c>
      <c r="EN5" s="262">
        <v>0.04</v>
      </c>
      <c r="EO5" s="33">
        <v>0.03</v>
      </c>
      <c r="EP5" s="259">
        <v>2.0940000000000004E-2</v>
      </c>
      <c r="EQ5" s="259">
        <v>0.02</v>
      </c>
      <c r="ER5" s="260">
        <v>0.02</v>
      </c>
      <c r="ES5" s="259">
        <v>0.04</v>
      </c>
      <c r="ET5" s="259">
        <v>0.06</v>
      </c>
      <c r="EU5" s="260">
        <v>0.05</v>
      </c>
      <c r="EV5" s="259">
        <v>7.0000000000000007E-2</v>
      </c>
      <c r="EW5" s="260">
        <v>0.11</v>
      </c>
      <c r="EX5" s="263">
        <v>0.15</v>
      </c>
      <c r="EY5" s="260">
        <v>0.04</v>
      </c>
      <c r="EZ5" s="259">
        <v>0</v>
      </c>
      <c r="FA5" s="259">
        <v>0</v>
      </c>
      <c r="FB5" s="259">
        <v>0</v>
      </c>
      <c r="FC5" s="259">
        <v>0</v>
      </c>
      <c r="FD5" s="259">
        <v>0.04</v>
      </c>
      <c r="FE5" s="259">
        <v>2.8110000000000003E-2</v>
      </c>
      <c r="FF5" s="260">
        <v>0.06</v>
      </c>
      <c r="FG5" s="33">
        <v>0</v>
      </c>
      <c r="FH5" s="263">
        <v>0.11</v>
      </c>
      <c r="FI5" s="262">
        <v>0.01</v>
      </c>
      <c r="FJ5" s="259">
        <v>0.06</v>
      </c>
      <c r="FK5" s="260">
        <v>0.06</v>
      </c>
      <c r="FL5" s="263">
        <v>0.13</v>
      </c>
      <c r="FM5" s="259">
        <v>0.04</v>
      </c>
      <c r="FN5" s="263">
        <v>0.04</v>
      </c>
      <c r="FO5" s="33">
        <v>1.7103773584905644E-2</v>
      </c>
      <c r="FP5" s="259">
        <v>0</v>
      </c>
      <c r="FQ5" s="33">
        <v>0</v>
      </c>
      <c r="FR5" s="259">
        <v>3.1279999999999995E-2</v>
      </c>
      <c r="FS5" s="259">
        <v>0</v>
      </c>
      <c r="FT5" s="259">
        <v>0.3</v>
      </c>
      <c r="FU5" s="262">
        <v>0.04</v>
      </c>
      <c r="FV5" s="259">
        <v>0</v>
      </c>
      <c r="FW5" s="259">
        <v>0.03</v>
      </c>
      <c r="FX5" s="259">
        <v>0</v>
      </c>
      <c r="FY5" s="260">
        <v>0.1</v>
      </c>
      <c r="FZ5" s="33">
        <v>0</v>
      </c>
      <c r="GA5" s="260">
        <v>0.1</v>
      </c>
      <c r="GB5" s="263">
        <v>0.12</v>
      </c>
      <c r="GC5" s="259">
        <v>0</v>
      </c>
      <c r="GD5" s="259">
        <v>0.43</v>
      </c>
      <c r="GE5" s="259">
        <v>0.08</v>
      </c>
      <c r="GF5" s="145">
        <v>5.9130434782608699E-3</v>
      </c>
      <c r="GG5" s="263">
        <v>0</v>
      </c>
      <c r="GH5" s="259">
        <v>0.15</v>
      </c>
      <c r="GI5" s="259">
        <v>1.6109999999999996E-2</v>
      </c>
      <c r="GJ5" s="259">
        <v>0.04</v>
      </c>
      <c r="GK5" s="33">
        <v>1.1628571428571433E-2</v>
      </c>
      <c r="GL5" s="262">
        <v>0</v>
      </c>
      <c r="GM5" s="33">
        <v>0</v>
      </c>
      <c r="GN5" s="33">
        <v>2.6302941176470588E-2</v>
      </c>
      <c r="GO5" s="33">
        <v>1.4446428571428574E-2</v>
      </c>
      <c r="GP5" s="259">
        <v>0.05</v>
      </c>
      <c r="GQ5" s="259">
        <v>1.61625E-2</v>
      </c>
      <c r="GR5" s="259">
        <v>0.12</v>
      </c>
      <c r="GS5" s="259">
        <v>0.16</v>
      </c>
      <c r="GT5" s="33">
        <v>0</v>
      </c>
      <c r="GU5" s="260">
        <v>0.06</v>
      </c>
      <c r="GV5" s="33">
        <v>0</v>
      </c>
      <c r="GW5" s="259">
        <v>0</v>
      </c>
      <c r="GX5" s="259">
        <v>0.08</v>
      </c>
      <c r="GY5" s="260">
        <v>0.08</v>
      </c>
      <c r="GZ5" s="262">
        <v>0.03</v>
      </c>
      <c r="HA5" s="259">
        <v>0</v>
      </c>
      <c r="HB5" s="259">
        <v>2.044166666666667E-2</v>
      </c>
      <c r="HC5" s="33">
        <v>1.1444444444444446E-2</v>
      </c>
      <c r="HD5" s="264">
        <v>0</v>
      </c>
      <c r="HE5" s="260">
        <v>0.08</v>
      </c>
      <c r="HF5" s="145">
        <v>9.5365853658536601E-3</v>
      </c>
      <c r="HG5" s="33">
        <v>0.1088181818181818</v>
      </c>
      <c r="HH5" s="33">
        <v>9.9288888888888885E-2</v>
      </c>
      <c r="HI5" s="33">
        <v>7.4705882352941178E-3</v>
      </c>
      <c r="HJ5" s="259">
        <v>0.09</v>
      </c>
      <c r="HK5" s="33">
        <v>0.05</v>
      </c>
      <c r="HL5" s="263">
        <v>0.06</v>
      </c>
      <c r="HM5" s="33">
        <v>2.0755102040816324E-2</v>
      </c>
      <c r="HN5" s="264">
        <v>0</v>
      </c>
      <c r="HO5" s="263">
        <v>7.0000000000000007E-2</v>
      </c>
      <c r="HP5" s="259">
        <v>0.04</v>
      </c>
      <c r="HQ5" s="259">
        <v>0.03</v>
      </c>
      <c r="HR5" s="33">
        <v>0</v>
      </c>
      <c r="HS5" s="262">
        <v>0</v>
      </c>
      <c r="HT5" s="262">
        <v>0.01</v>
      </c>
      <c r="HU5" s="259">
        <v>0.1</v>
      </c>
      <c r="HV5" s="33">
        <v>0.03</v>
      </c>
      <c r="HW5" s="260">
        <v>0.18</v>
      </c>
      <c r="HX5" s="259">
        <v>0.18</v>
      </c>
      <c r="HY5" s="263">
        <v>0.04</v>
      </c>
      <c r="HZ5" s="259">
        <v>0.32</v>
      </c>
      <c r="IA5" s="145">
        <v>0</v>
      </c>
      <c r="IB5" s="259">
        <v>3.7249999999999998E-2</v>
      </c>
      <c r="IC5" s="259">
        <v>0</v>
      </c>
      <c r="ID5" s="33">
        <v>1.5060606060606064E-2</v>
      </c>
      <c r="IE5" s="262">
        <v>0.02</v>
      </c>
      <c r="IF5" s="262">
        <v>0.03</v>
      </c>
      <c r="IG5" s="145">
        <v>3.6481481481481483E-2</v>
      </c>
      <c r="IH5" s="259">
        <v>0.69</v>
      </c>
      <c r="II5" s="33">
        <v>8.1297872340425539E-3</v>
      </c>
      <c r="IJ5" s="264">
        <v>0</v>
      </c>
      <c r="IK5" s="263">
        <v>0.05</v>
      </c>
      <c r="IL5" s="262">
        <v>0</v>
      </c>
      <c r="IM5" s="33">
        <v>1.0057971014492757E-2</v>
      </c>
      <c r="IN5" s="260">
        <v>0.13</v>
      </c>
      <c r="IO5" s="259">
        <v>0.13</v>
      </c>
      <c r="IP5" s="259">
        <v>0.03</v>
      </c>
      <c r="IQ5" s="33">
        <v>1.6264705882352942E-2</v>
      </c>
      <c r="IR5" s="263">
        <v>0.05</v>
      </c>
      <c r="IS5" s="264">
        <v>0</v>
      </c>
      <c r="IT5" s="259">
        <v>0.08</v>
      </c>
      <c r="IU5" s="264">
        <v>0</v>
      </c>
      <c r="IV5" s="259">
        <v>4.1916666666666665E-2</v>
      </c>
      <c r="IW5" s="260">
        <v>0.1</v>
      </c>
      <c r="IX5" s="262">
        <v>0.02</v>
      </c>
      <c r="IY5" s="260">
        <v>0.15</v>
      </c>
      <c r="IZ5" s="262">
        <v>0</v>
      </c>
      <c r="JA5" s="262">
        <v>0.01</v>
      </c>
      <c r="JB5" s="260">
        <v>0.13</v>
      </c>
      <c r="JC5" s="264">
        <v>0</v>
      </c>
      <c r="JD5" s="263">
        <v>0.13</v>
      </c>
      <c r="JE5" s="264">
        <v>0</v>
      </c>
      <c r="JF5" s="264">
        <v>0</v>
      </c>
      <c r="JG5" s="262">
        <v>0.01</v>
      </c>
      <c r="JH5" s="33">
        <v>3.6804347826086957E-2</v>
      </c>
      <c r="JI5" s="259">
        <v>0.10971428571428572</v>
      </c>
      <c r="JJ5" s="259">
        <v>0.17</v>
      </c>
      <c r="JK5" s="259">
        <v>0.12</v>
      </c>
      <c r="JL5" s="145">
        <v>2.5545454545454521E-2</v>
      </c>
      <c r="JM5" s="145">
        <v>4.3469387755102054E-3</v>
      </c>
      <c r="JN5" s="259">
        <v>0.09</v>
      </c>
      <c r="JO5" s="259">
        <v>0.03</v>
      </c>
      <c r="JP5" s="264">
        <v>0</v>
      </c>
      <c r="JQ5" s="33">
        <v>1.6655172413793107E-2</v>
      </c>
      <c r="JR5" s="262">
        <v>0.04</v>
      </c>
      <c r="JS5" s="260">
        <v>1.0999999999999999E-2</v>
      </c>
      <c r="JT5" s="33">
        <v>0.11232911392405059</v>
      </c>
      <c r="JU5" s="33">
        <v>6.9400000000000017E-3</v>
      </c>
      <c r="JV5" s="33">
        <v>2.2153846153846156E-2</v>
      </c>
      <c r="JW5" s="259">
        <v>0.53</v>
      </c>
      <c r="JX5" s="145">
        <v>0</v>
      </c>
      <c r="JY5" s="33">
        <v>4.3797468354430366E-2</v>
      </c>
      <c r="JZ5" s="33">
        <v>0.20219999999999999</v>
      </c>
      <c r="KA5" s="33">
        <v>6.7272727272727276E-3</v>
      </c>
      <c r="KB5" s="262">
        <v>0.05</v>
      </c>
      <c r="KC5" s="263">
        <v>0.08</v>
      </c>
      <c r="KD5" s="33">
        <v>1.4645161290322582E-2</v>
      </c>
      <c r="KE5" s="259">
        <v>0.12</v>
      </c>
      <c r="KF5" s="261">
        <v>0.11916666666666667</v>
      </c>
      <c r="KG5" s="259">
        <v>0</v>
      </c>
      <c r="KH5" s="263">
        <v>0.17</v>
      </c>
      <c r="KI5" s="33">
        <v>6.961904761904762E-3</v>
      </c>
      <c r="KJ5" s="259">
        <v>0.02</v>
      </c>
      <c r="KK5" s="33">
        <v>8.0576923076923108E-3</v>
      </c>
      <c r="KL5" s="259">
        <v>0.09</v>
      </c>
      <c r="KM5" s="259">
        <v>7.0000000000000007E-2</v>
      </c>
      <c r="KN5" s="145">
        <v>0</v>
      </c>
      <c r="KO5" s="263">
        <v>0.11</v>
      </c>
      <c r="KP5" s="33">
        <v>2.7112500000000001E-2</v>
      </c>
      <c r="KQ5" s="33">
        <v>1.8079365079365084E-2</v>
      </c>
      <c r="KR5" s="33">
        <v>9.1081081081081129E-3</v>
      </c>
      <c r="KT5" s="262">
        <v>0.03</v>
      </c>
      <c r="KU5" s="33">
        <v>6.9527777777777765E-3</v>
      </c>
      <c r="KV5" s="33">
        <v>7.570731707317071E-3</v>
      </c>
      <c r="KW5" s="33">
        <v>5.0886363636363629E-3</v>
      </c>
      <c r="KX5" s="33">
        <v>3.6742307692307692E-2</v>
      </c>
      <c r="KY5" s="33">
        <v>5.5400000000000007E-3</v>
      </c>
      <c r="KZ5" s="33">
        <v>7.7124999999999997E-3</v>
      </c>
      <c r="LA5" s="33">
        <v>2.2111111111111109E-2</v>
      </c>
      <c r="LB5" s="259">
        <v>5.8428571428571434E-2</v>
      </c>
      <c r="LC5" s="33">
        <v>8.6675675675675669E-3</v>
      </c>
      <c r="LD5" s="33">
        <v>6.666666666666668E-3</v>
      </c>
      <c r="LE5" s="262">
        <v>0</v>
      </c>
      <c r="LF5" s="261">
        <v>5.3749999999999999E-2</v>
      </c>
      <c r="LG5" s="33">
        <v>0.28538863636363643</v>
      </c>
      <c r="LH5" s="33">
        <v>8.1000000000000013E-3</v>
      </c>
      <c r="LI5" s="259">
        <v>5.8875000000000011E-2</v>
      </c>
      <c r="LJ5" s="33">
        <v>1.8888888888888889E-2</v>
      </c>
      <c r="LK5" s="33">
        <v>1.076744186046512E-2</v>
      </c>
      <c r="LL5" s="33">
        <v>4.3999999999999994E-3</v>
      </c>
      <c r="LM5" s="259">
        <v>0</v>
      </c>
      <c r="LN5" s="33">
        <v>4.4999999999999997E-3</v>
      </c>
      <c r="LO5" s="33">
        <v>1.9800000000000002E-2</v>
      </c>
      <c r="LP5" s="261">
        <v>0.04</v>
      </c>
      <c r="LQ5" s="262">
        <v>0.1</v>
      </c>
      <c r="LR5" s="259">
        <v>4.9763157894736849E-2</v>
      </c>
      <c r="LS5" s="33">
        <v>1.360526315789474E-2</v>
      </c>
      <c r="LT5" s="33">
        <v>6.9555555555555568E-3</v>
      </c>
      <c r="LU5" s="33">
        <v>6.4000000000000003E-3</v>
      </c>
      <c r="LV5" s="259">
        <v>5.9977272727272733E-2</v>
      </c>
      <c r="LW5" s="33">
        <v>7.5000000000000002E-4</v>
      </c>
      <c r="LX5" s="33">
        <v>9.3000000000000027E-3</v>
      </c>
      <c r="LY5" s="33">
        <v>1.0749999999999999E-2</v>
      </c>
      <c r="LZ5" s="33">
        <v>5.4750000000000007E-2</v>
      </c>
      <c r="MA5" s="33">
        <v>1.5363636363636364E-2</v>
      </c>
      <c r="MB5" s="33">
        <v>8.0999999999999996E-3</v>
      </c>
      <c r="MC5" s="33">
        <v>1.0499999999999999E-2</v>
      </c>
      <c r="MD5" s="33">
        <v>9.9812499999999988E-3</v>
      </c>
      <c r="ME5" s="33">
        <v>7.3000000000000009E-3</v>
      </c>
      <c r="MF5" s="33">
        <v>0.28473142857142864</v>
      </c>
      <c r="MG5" s="33">
        <v>1.1379310344827586E-4</v>
      </c>
      <c r="MH5" s="145"/>
      <c r="MI5" s="33">
        <v>6.5647058823529392E-2</v>
      </c>
      <c r="MJ5" s="262">
        <v>0</v>
      </c>
      <c r="MK5" s="33">
        <v>0</v>
      </c>
      <c r="ML5" s="259">
        <v>2.0042857142857144E-2</v>
      </c>
      <c r="MM5" s="264">
        <v>0</v>
      </c>
      <c r="MN5" s="264">
        <v>0</v>
      </c>
      <c r="MO5" s="264">
        <v>0</v>
      </c>
      <c r="MP5" s="33">
        <v>2.2461538461538463E-2</v>
      </c>
      <c r="MQ5" s="145">
        <v>0</v>
      </c>
      <c r="MR5" s="33">
        <v>2.3874999999999997E-2</v>
      </c>
      <c r="MS5" s="259">
        <v>5.4720930232558133E-2</v>
      </c>
      <c r="MT5" s="33">
        <v>0.04</v>
      </c>
      <c r="MU5" s="145">
        <v>1.5822784810126587E-2</v>
      </c>
      <c r="MV5" s="33">
        <v>1.4758620689655173E-2</v>
      </c>
      <c r="MW5" s="145">
        <v>0</v>
      </c>
      <c r="MX5" s="33">
        <v>8.9591836734693904E-3</v>
      </c>
      <c r="MY5" s="33">
        <v>7.7142857142857143E-3</v>
      </c>
      <c r="MZ5" s="33">
        <v>1.2125000000000004E-2</v>
      </c>
      <c r="NA5" s="145">
        <v>0</v>
      </c>
      <c r="NB5" s="145">
        <v>1.011666666666667E-2</v>
      </c>
      <c r="NC5" s="33">
        <v>6.4761904761904765E-3</v>
      </c>
      <c r="ND5" s="145">
        <v>2.9400000000000003E-2</v>
      </c>
      <c r="NE5" s="33">
        <v>1.225E-2</v>
      </c>
      <c r="NF5" s="145">
        <v>0</v>
      </c>
      <c r="NG5" s="33">
        <v>0</v>
      </c>
    </row>
    <row r="6" spans="1:371" s="33" customFormat="1" ht="15">
      <c r="A6" s="145" t="s">
        <v>197</v>
      </c>
      <c r="B6" s="259">
        <v>0.22</v>
      </c>
      <c r="C6" s="259">
        <v>0</v>
      </c>
      <c r="D6" s="259">
        <v>0.08</v>
      </c>
      <c r="E6" s="259">
        <v>0.01</v>
      </c>
      <c r="F6" s="259">
        <v>0.03</v>
      </c>
      <c r="G6" s="259">
        <v>0.01</v>
      </c>
      <c r="H6" s="259">
        <v>0.09</v>
      </c>
      <c r="I6" s="259">
        <v>0.18</v>
      </c>
      <c r="J6" s="259">
        <v>7.0000000000000007E-2</v>
      </c>
      <c r="K6" s="145">
        <v>0.03</v>
      </c>
      <c r="L6" s="259">
        <v>0.04</v>
      </c>
      <c r="M6" s="259">
        <v>0.04</v>
      </c>
      <c r="N6" s="259">
        <v>0.1</v>
      </c>
      <c r="O6" s="259">
        <v>0.03</v>
      </c>
      <c r="P6" s="259">
        <v>0.04</v>
      </c>
      <c r="Q6" s="259">
        <v>7.0000000000000007E-2</v>
      </c>
      <c r="R6" s="259">
        <v>0.15</v>
      </c>
      <c r="S6" s="259">
        <v>0.04</v>
      </c>
      <c r="T6" s="259">
        <v>0.1</v>
      </c>
      <c r="U6" s="260">
        <v>0.22</v>
      </c>
      <c r="V6" s="259">
        <v>0.22</v>
      </c>
      <c r="W6" s="259">
        <v>0.09</v>
      </c>
      <c r="X6" s="259">
        <v>7.0000000000000007E-2</v>
      </c>
      <c r="Y6" s="259">
        <v>0.08</v>
      </c>
      <c r="Z6" s="259">
        <v>0.02</v>
      </c>
      <c r="AA6" s="259">
        <v>0.1</v>
      </c>
      <c r="AB6" s="259">
        <v>7.0000000000000007E-2</v>
      </c>
      <c r="AC6" s="259">
        <v>0.04</v>
      </c>
      <c r="AD6" s="259">
        <v>0.04</v>
      </c>
      <c r="AE6" s="259">
        <v>0</v>
      </c>
      <c r="AF6" s="259">
        <v>0.13</v>
      </c>
      <c r="AG6" s="259">
        <v>0.03</v>
      </c>
      <c r="AH6" s="259">
        <v>0.06</v>
      </c>
      <c r="AI6" s="259">
        <v>0.03</v>
      </c>
      <c r="AJ6" s="261">
        <v>0.1</v>
      </c>
      <c r="AK6" s="259">
        <v>0.02</v>
      </c>
      <c r="AL6" s="259">
        <v>0.12</v>
      </c>
      <c r="AM6" s="259">
        <v>0.06</v>
      </c>
      <c r="AN6" s="259">
        <v>0.05</v>
      </c>
      <c r="AO6" s="259">
        <v>0.14000000000000001</v>
      </c>
      <c r="AP6" s="259">
        <v>0.18</v>
      </c>
      <c r="AQ6" s="259">
        <v>7.0000000000000007E-2</v>
      </c>
      <c r="AR6" s="261">
        <v>0</v>
      </c>
      <c r="AS6" s="260">
        <v>0.28999999999999998</v>
      </c>
      <c r="AT6" s="259">
        <v>0.28999999999999998</v>
      </c>
      <c r="AU6" s="259">
        <v>0.1</v>
      </c>
      <c r="AV6" s="259">
        <v>0.08</v>
      </c>
      <c r="AW6" s="259">
        <v>0.09</v>
      </c>
      <c r="AX6" s="259">
        <v>0.03</v>
      </c>
      <c r="AY6" s="259">
        <v>0.11</v>
      </c>
      <c r="AZ6" s="33">
        <v>0.19</v>
      </c>
      <c r="BA6" s="259">
        <v>0.09</v>
      </c>
      <c r="BB6" s="259">
        <v>0.05</v>
      </c>
      <c r="BC6" s="259">
        <v>0.08</v>
      </c>
      <c r="BD6" s="260">
        <v>0.11</v>
      </c>
      <c r="BE6" s="259">
        <v>0.13</v>
      </c>
      <c r="BF6" s="259">
        <v>7.0000000000000007E-2</v>
      </c>
      <c r="BG6" s="259">
        <v>0.06</v>
      </c>
      <c r="BH6" s="260">
        <v>0.32</v>
      </c>
      <c r="BI6" s="259">
        <v>0.06</v>
      </c>
      <c r="BJ6" s="259">
        <v>0.12</v>
      </c>
      <c r="BK6" s="259">
        <v>0.32</v>
      </c>
      <c r="BL6" s="259">
        <v>0.1</v>
      </c>
      <c r="BM6" s="259">
        <v>0.11</v>
      </c>
      <c r="BN6" s="260">
        <v>0.22</v>
      </c>
      <c r="BO6" s="259">
        <v>0.09</v>
      </c>
      <c r="BP6" s="259">
        <v>0.09</v>
      </c>
      <c r="BQ6" s="260">
        <v>0.1</v>
      </c>
      <c r="BR6" s="259">
        <v>0.08</v>
      </c>
      <c r="BS6" s="259">
        <v>0.08</v>
      </c>
      <c r="BT6" s="259">
        <v>0.01</v>
      </c>
      <c r="BU6" s="259">
        <v>0.06</v>
      </c>
      <c r="BV6" s="259">
        <v>0.22</v>
      </c>
      <c r="BW6" s="259">
        <v>0.1</v>
      </c>
      <c r="BX6" s="33">
        <v>0.03</v>
      </c>
      <c r="BY6" s="259">
        <v>0.22</v>
      </c>
      <c r="BZ6" s="259">
        <v>0.04</v>
      </c>
      <c r="CA6" s="262">
        <v>0.05</v>
      </c>
      <c r="CB6" s="259">
        <v>0</v>
      </c>
      <c r="CC6" s="260">
        <v>0.28000000000000003</v>
      </c>
      <c r="CD6" s="259">
        <v>0.02</v>
      </c>
      <c r="CE6" s="259">
        <v>0.15</v>
      </c>
      <c r="CF6" s="259">
        <v>0.01</v>
      </c>
      <c r="CG6" s="259">
        <v>0.05</v>
      </c>
      <c r="CH6" s="263">
        <v>0.86</v>
      </c>
      <c r="CI6" s="259">
        <v>0.08</v>
      </c>
      <c r="CJ6" s="145">
        <v>0.03</v>
      </c>
      <c r="CK6" s="259">
        <v>0.11</v>
      </c>
      <c r="CL6" s="259">
        <v>0.08</v>
      </c>
      <c r="CM6" s="259">
        <v>0</v>
      </c>
      <c r="CN6" s="259">
        <v>0.05</v>
      </c>
      <c r="CO6" s="259">
        <v>0.2</v>
      </c>
      <c r="CP6" s="259">
        <v>0.11</v>
      </c>
      <c r="CQ6" s="259">
        <v>0.23</v>
      </c>
      <c r="CR6" s="259">
        <v>7.0000000000000007E-2</v>
      </c>
      <c r="CS6" s="259">
        <v>0.09</v>
      </c>
      <c r="CT6" s="259">
        <v>0.02</v>
      </c>
      <c r="CU6" s="261">
        <v>0.67</v>
      </c>
      <c r="CV6" s="259">
        <v>0.05</v>
      </c>
      <c r="CW6" s="260">
        <v>0.01</v>
      </c>
      <c r="CX6" s="259">
        <v>0.21</v>
      </c>
      <c r="CY6" s="259">
        <v>0</v>
      </c>
      <c r="CZ6" s="259">
        <v>0.06</v>
      </c>
      <c r="DA6" s="259">
        <v>0.23</v>
      </c>
      <c r="DB6" s="259">
        <v>0.09</v>
      </c>
      <c r="DC6" s="259">
        <v>0</v>
      </c>
      <c r="DD6" s="259">
        <v>0.05</v>
      </c>
      <c r="DE6" s="259">
        <v>0.09</v>
      </c>
      <c r="DF6" s="259">
        <v>0.05</v>
      </c>
      <c r="DG6" s="259">
        <v>7.0000000000000007E-2</v>
      </c>
      <c r="DH6" s="259">
        <v>0.02</v>
      </c>
      <c r="DI6" s="260">
        <v>0.13</v>
      </c>
      <c r="DJ6" s="259">
        <v>0.12</v>
      </c>
      <c r="DK6" s="262">
        <v>0.01</v>
      </c>
      <c r="DL6" s="259">
        <v>0.19</v>
      </c>
      <c r="DM6" s="259">
        <v>0.04</v>
      </c>
      <c r="DN6" s="259">
        <v>0.04</v>
      </c>
      <c r="DO6" s="260">
        <v>0.17</v>
      </c>
      <c r="DP6" s="259">
        <v>0.16</v>
      </c>
      <c r="DQ6" s="259">
        <v>0.17</v>
      </c>
      <c r="DR6" s="259">
        <v>0.01</v>
      </c>
      <c r="DS6" s="259">
        <v>7.0000000000000007E-2</v>
      </c>
      <c r="DT6" s="33">
        <v>0.17916326530612242</v>
      </c>
      <c r="DU6" s="259">
        <v>0.09</v>
      </c>
      <c r="DV6" s="260">
        <v>0.12</v>
      </c>
      <c r="DW6" s="259">
        <v>0.03</v>
      </c>
      <c r="DX6" s="259">
        <v>0.03</v>
      </c>
      <c r="DY6" s="259">
        <v>0.08</v>
      </c>
      <c r="DZ6" s="263">
        <v>0.09</v>
      </c>
      <c r="EA6" s="259">
        <v>0.05</v>
      </c>
      <c r="EB6" s="262">
        <v>0.06</v>
      </c>
      <c r="EC6" s="33">
        <v>0.15</v>
      </c>
      <c r="ED6" s="259"/>
      <c r="EE6" s="145">
        <v>0</v>
      </c>
      <c r="EF6" s="259">
        <v>0.05</v>
      </c>
      <c r="EG6" s="260">
        <v>0.32</v>
      </c>
      <c r="EH6" s="259">
        <v>0.32</v>
      </c>
      <c r="EI6" s="259">
        <v>0.03</v>
      </c>
      <c r="EJ6" s="259">
        <v>7.0000000000000007E-2</v>
      </c>
      <c r="EK6" s="259">
        <v>0</v>
      </c>
      <c r="EL6" s="259">
        <v>0</v>
      </c>
      <c r="EM6" s="260">
        <v>0.24</v>
      </c>
      <c r="EN6" s="262">
        <v>0.08</v>
      </c>
      <c r="EO6" s="33">
        <v>0.1</v>
      </c>
      <c r="EP6" s="259">
        <v>0.13228000000000001</v>
      </c>
      <c r="EQ6" s="259">
        <v>0.08</v>
      </c>
      <c r="ER6" s="260">
        <v>0.17</v>
      </c>
      <c r="ES6" s="259">
        <v>0.1</v>
      </c>
      <c r="ET6" s="259">
        <v>0.2</v>
      </c>
      <c r="EU6" s="260">
        <v>7.0000000000000007E-2</v>
      </c>
      <c r="EV6" s="259">
        <v>0.15</v>
      </c>
      <c r="EW6" s="260">
        <v>0.08</v>
      </c>
      <c r="EX6" s="263">
        <v>0.15</v>
      </c>
      <c r="EY6" s="260">
        <v>0.08</v>
      </c>
      <c r="EZ6" s="259">
        <v>0.14000000000000001</v>
      </c>
      <c r="FA6" s="259">
        <v>0</v>
      </c>
      <c r="FB6" s="259">
        <v>0</v>
      </c>
      <c r="FC6" s="259">
        <v>0.05</v>
      </c>
      <c r="FD6" s="259">
        <v>0.11</v>
      </c>
      <c r="FE6" s="259">
        <v>0.21498</v>
      </c>
      <c r="FF6" s="260">
        <v>0.09</v>
      </c>
      <c r="FG6" s="33">
        <v>7.0000000000000007E-2</v>
      </c>
      <c r="FH6" s="263">
        <v>0.52</v>
      </c>
      <c r="FI6" s="262">
        <v>0.04</v>
      </c>
      <c r="FJ6" s="259">
        <v>0.17</v>
      </c>
      <c r="FK6" s="260">
        <v>0.44</v>
      </c>
      <c r="FL6" s="263">
        <v>0.45</v>
      </c>
      <c r="FM6" s="259">
        <v>7.0000000000000007E-2</v>
      </c>
      <c r="FN6" s="263">
        <v>0.26</v>
      </c>
      <c r="FO6" s="33">
        <v>8.3084905660377364E-2</v>
      </c>
      <c r="FP6" s="259">
        <v>0</v>
      </c>
      <c r="FQ6" s="33">
        <v>0.09</v>
      </c>
      <c r="FR6" s="259">
        <v>0.12492</v>
      </c>
      <c r="FS6" s="259">
        <v>0</v>
      </c>
      <c r="FT6" s="259">
        <v>0.13</v>
      </c>
      <c r="FU6" s="262">
        <v>0.04</v>
      </c>
      <c r="FV6" s="259">
        <v>0</v>
      </c>
      <c r="FW6" s="259">
        <v>0.14000000000000001</v>
      </c>
      <c r="FX6" s="259">
        <v>0</v>
      </c>
      <c r="FY6" s="260">
        <v>0.05</v>
      </c>
      <c r="FZ6" s="33">
        <v>0.22</v>
      </c>
      <c r="GA6" s="260">
        <v>7.0000000000000007E-2</v>
      </c>
      <c r="GB6" s="263">
        <v>0.27</v>
      </c>
      <c r="GC6" s="259">
        <v>0</v>
      </c>
      <c r="GD6" s="259">
        <v>0.41</v>
      </c>
      <c r="GE6" s="259">
        <v>0.16</v>
      </c>
      <c r="GF6" s="145">
        <v>0.177195652173913</v>
      </c>
      <c r="GG6" s="263">
        <v>0.27</v>
      </c>
      <c r="GH6" s="259">
        <v>0.19</v>
      </c>
      <c r="GI6" s="259">
        <v>0.15771999999999994</v>
      </c>
      <c r="GJ6" s="259">
        <v>0.35</v>
      </c>
      <c r="GK6" s="33">
        <v>0.17935135135135133</v>
      </c>
      <c r="GL6" s="262">
        <v>0.08</v>
      </c>
      <c r="GM6" s="33">
        <v>0.22</v>
      </c>
      <c r="GN6" s="33">
        <v>0.1911823529411765</v>
      </c>
      <c r="GO6" s="33">
        <v>0.18862500000000001</v>
      </c>
      <c r="GP6" s="259">
        <v>0.22</v>
      </c>
      <c r="GQ6" s="259">
        <v>7.1199999999999999E-2</v>
      </c>
      <c r="GR6" s="259">
        <v>0.42</v>
      </c>
      <c r="GS6" s="259">
        <v>0.38</v>
      </c>
      <c r="GT6" s="33">
        <v>0.21</v>
      </c>
      <c r="GU6" s="260">
        <v>0.23</v>
      </c>
      <c r="GV6" s="33">
        <v>0.13</v>
      </c>
      <c r="GW6" s="259">
        <v>0</v>
      </c>
      <c r="GX6" s="259">
        <v>0.13</v>
      </c>
      <c r="GY6" s="260">
        <v>0.05</v>
      </c>
      <c r="GZ6" s="262">
        <v>0.16</v>
      </c>
      <c r="HA6" s="259">
        <v>0</v>
      </c>
      <c r="HB6" s="259">
        <v>0.14808333333333332</v>
      </c>
      <c r="HC6" s="33">
        <v>0.17951851851851852</v>
      </c>
      <c r="HD6" s="264">
        <v>0.25</v>
      </c>
      <c r="HE6" s="260">
        <v>0.14000000000000001</v>
      </c>
      <c r="HF6" s="145">
        <v>0.28982051282051285</v>
      </c>
      <c r="HG6" s="33">
        <v>0.22263636363636363</v>
      </c>
      <c r="HH6" s="33">
        <v>0.2891555555555555</v>
      </c>
      <c r="HI6" s="33">
        <v>0.1694705882352941</v>
      </c>
      <c r="HJ6" s="259">
        <v>0.26</v>
      </c>
      <c r="HK6" s="33">
        <v>0.11</v>
      </c>
      <c r="HL6" s="263">
        <v>0.56999999999999995</v>
      </c>
      <c r="HM6" s="33">
        <v>0.18446938775510202</v>
      </c>
      <c r="HN6" s="264">
        <v>0.2</v>
      </c>
      <c r="HO6" s="263">
        <v>0.53</v>
      </c>
      <c r="HP6" s="259">
        <v>0.05</v>
      </c>
      <c r="HQ6" s="259">
        <v>0.1</v>
      </c>
      <c r="HR6" s="33">
        <v>0.18</v>
      </c>
      <c r="HS6" s="262">
        <v>0.18</v>
      </c>
      <c r="HT6" s="262">
        <v>0.15</v>
      </c>
      <c r="HU6" s="259">
        <v>0.41</v>
      </c>
      <c r="HV6" s="33">
        <v>0.1</v>
      </c>
      <c r="HW6" s="260">
        <v>0.64</v>
      </c>
      <c r="HX6" s="259">
        <v>0.64</v>
      </c>
      <c r="HY6" s="263">
        <v>0.56000000000000005</v>
      </c>
      <c r="HZ6" s="259">
        <v>0.48</v>
      </c>
      <c r="IA6" s="265">
        <v>0.2</v>
      </c>
      <c r="IB6" s="259">
        <v>0.17200000000000001</v>
      </c>
      <c r="IC6" s="259">
        <v>0.46</v>
      </c>
      <c r="ID6" s="33">
        <v>0.13006060606060602</v>
      </c>
      <c r="IE6" s="262">
        <v>0.1</v>
      </c>
      <c r="IF6" s="262">
        <v>0.18</v>
      </c>
      <c r="IG6" s="145">
        <v>0.28170370370370368</v>
      </c>
      <c r="IH6" s="259">
        <v>0.3</v>
      </c>
      <c r="II6" s="33">
        <v>0.20275744680851066</v>
      </c>
      <c r="IJ6" s="264">
        <v>0.28999999999999998</v>
      </c>
      <c r="IK6" s="263">
        <v>0.57999999999999996</v>
      </c>
      <c r="IL6" s="262">
        <v>0.16</v>
      </c>
      <c r="IM6" s="33">
        <v>0.24595652173913043</v>
      </c>
      <c r="IN6" s="260">
        <v>0.43</v>
      </c>
      <c r="IO6" s="259">
        <v>0.43</v>
      </c>
      <c r="IP6" s="259">
        <v>0.06</v>
      </c>
      <c r="IQ6" s="33">
        <v>0.24705882352941178</v>
      </c>
      <c r="IR6" s="263">
        <v>0.53</v>
      </c>
      <c r="IS6" s="264">
        <v>0.3</v>
      </c>
      <c r="IT6" s="259">
        <v>0.37</v>
      </c>
      <c r="IU6" s="264">
        <v>0.26</v>
      </c>
      <c r="IV6" s="259">
        <v>0.12783333333333333</v>
      </c>
      <c r="IW6" s="260">
        <v>0.06</v>
      </c>
      <c r="IX6" s="262">
        <v>0.24</v>
      </c>
      <c r="IY6" s="260">
        <v>0.51</v>
      </c>
      <c r="IZ6" s="262">
        <v>0.2</v>
      </c>
      <c r="JA6" s="262">
        <v>0.05</v>
      </c>
      <c r="JB6" s="260">
        <v>7.0000000000000007E-2</v>
      </c>
      <c r="JC6" s="264">
        <v>0</v>
      </c>
      <c r="JD6" s="263">
        <v>0.64</v>
      </c>
      <c r="JE6" s="264">
        <v>0.25</v>
      </c>
      <c r="JF6" s="264">
        <v>0.22</v>
      </c>
      <c r="JG6" s="262">
        <v>0.2</v>
      </c>
      <c r="JH6" s="33">
        <v>0.30480434782608695</v>
      </c>
      <c r="JI6" s="259">
        <v>0.22771428571428573</v>
      </c>
      <c r="JJ6" s="259">
        <v>0.71</v>
      </c>
      <c r="JK6" s="259">
        <v>0.37</v>
      </c>
      <c r="JL6" s="145">
        <v>0.22076363636363644</v>
      </c>
      <c r="JM6" s="145">
        <v>0.22034693877551031</v>
      </c>
      <c r="JN6" s="259">
        <v>0.3</v>
      </c>
      <c r="JO6" s="259">
        <v>0.42</v>
      </c>
      <c r="JP6" s="264">
        <v>0.17</v>
      </c>
      <c r="JQ6" s="33">
        <v>0.4077931034482758</v>
      </c>
      <c r="JR6" s="262">
        <v>0.18</v>
      </c>
      <c r="JS6" s="260">
        <v>0.54</v>
      </c>
      <c r="JT6" s="33">
        <v>0.42577215189873402</v>
      </c>
      <c r="JU6" s="33">
        <v>0.41113999999999989</v>
      </c>
      <c r="JV6" s="33">
        <v>0.41242307692307689</v>
      </c>
      <c r="JW6" s="259">
        <v>0.55000000000000004</v>
      </c>
      <c r="JX6" s="265">
        <v>0.21</v>
      </c>
      <c r="JY6" s="33">
        <v>0.36917721518987368</v>
      </c>
      <c r="JZ6" s="33">
        <v>0.35146666666666654</v>
      </c>
      <c r="KA6" s="33">
        <v>0.39012727272727277</v>
      </c>
      <c r="KB6" s="262">
        <v>0.08</v>
      </c>
      <c r="KC6" s="263">
        <v>0.44</v>
      </c>
      <c r="KD6" s="33">
        <v>0.33032258064516123</v>
      </c>
      <c r="KE6" s="259">
        <v>0.27</v>
      </c>
      <c r="KF6" s="261">
        <v>0.26911111111111113</v>
      </c>
      <c r="KG6" s="259">
        <v>0.48</v>
      </c>
      <c r="KH6" s="263">
        <v>0.37</v>
      </c>
      <c r="KI6" s="33">
        <v>0.25038809523809519</v>
      </c>
      <c r="KJ6" s="259">
        <v>0.39</v>
      </c>
      <c r="KK6" s="33">
        <v>0.22873076923076938</v>
      </c>
      <c r="KL6" s="259">
        <v>0.66</v>
      </c>
      <c r="KM6" s="259">
        <v>0.27</v>
      </c>
      <c r="KN6" s="265">
        <v>0.23</v>
      </c>
      <c r="KO6" s="263">
        <v>0.45</v>
      </c>
      <c r="KP6" s="33">
        <v>0.49901249999999991</v>
      </c>
      <c r="KQ6" s="33">
        <v>0.47985714285714282</v>
      </c>
      <c r="KR6" s="33">
        <v>0.45267567567567557</v>
      </c>
      <c r="KT6" s="262">
        <v>0.16</v>
      </c>
      <c r="KU6" s="33">
        <v>0.11398888888888889</v>
      </c>
      <c r="KV6" s="33">
        <v>0.30824634146341467</v>
      </c>
      <c r="KW6" s="33">
        <v>0.33309318181818176</v>
      </c>
      <c r="KX6" s="33">
        <v>0.10981923076923075</v>
      </c>
      <c r="KY6" s="33">
        <v>0.28062799999999999</v>
      </c>
      <c r="KZ6" s="33">
        <v>9.2049999999999951E-2</v>
      </c>
      <c r="LA6" s="33">
        <v>0.69511111111111124</v>
      </c>
      <c r="LB6" s="259">
        <v>0.18625000000000003</v>
      </c>
      <c r="LC6" s="33">
        <v>7.7727027027027024E-2</v>
      </c>
      <c r="LD6" s="33">
        <v>0.58595555555555556</v>
      </c>
      <c r="LE6" s="262">
        <v>0.1</v>
      </c>
      <c r="LF6" s="261">
        <v>0.73512500000000003</v>
      </c>
      <c r="LG6" s="33">
        <v>0.20112727272727271</v>
      </c>
      <c r="LH6" s="33">
        <v>0.5807000000000001</v>
      </c>
      <c r="LI6" s="259">
        <v>0.27987499999999993</v>
      </c>
      <c r="LJ6" s="33">
        <v>0.59466666666666668</v>
      </c>
      <c r="LK6" s="33">
        <v>0.86397674418604675</v>
      </c>
      <c r="LL6" s="33">
        <v>0.90500000000000003</v>
      </c>
      <c r="LM6" s="259">
        <v>0.25</v>
      </c>
      <c r="LN6" s="33">
        <v>0.9030999999999999</v>
      </c>
      <c r="LO6" s="33">
        <v>0.88460000000000005</v>
      </c>
      <c r="LP6" s="261">
        <v>1.8</v>
      </c>
      <c r="LQ6" s="262">
        <v>0.19</v>
      </c>
      <c r="LR6" s="259">
        <v>0.27189473684210536</v>
      </c>
      <c r="LS6" s="33">
        <v>0.73921052631578943</v>
      </c>
      <c r="LT6" s="33">
        <v>1.2050444444444441</v>
      </c>
      <c r="LU6" s="33">
        <v>0.86029999999999995</v>
      </c>
      <c r="LV6" s="259">
        <v>0.25899999999999995</v>
      </c>
      <c r="LW6" s="33">
        <v>0.21285000000000001</v>
      </c>
      <c r="LX6" s="33">
        <v>0.82390000000000008</v>
      </c>
      <c r="LY6" s="33">
        <v>1.2163250000000001</v>
      </c>
      <c r="LZ6" s="33">
        <v>0.88662500000000011</v>
      </c>
      <c r="MA6" s="33">
        <v>1.4093181818181819</v>
      </c>
      <c r="MB6" s="33">
        <v>1.0517000000000001</v>
      </c>
      <c r="MC6" s="33">
        <v>0.99269999999999992</v>
      </c>
      <c r="MD6" s="33">
        <v>0.29978333333333324</v>
      </c>
      <c r="ME6" s="33">
        <v>1.3996</v>
      </c>
      <c r="MF6" s="33">
        <v>0.39836857142857141</v>
      </c>
      <c r="MG6" s="33">
        <v>0.39758448275862074</v>
      </c>
      <c r="MH6" s="265"/>
      <c r="MI6" s="33">
        <v>0.39270588235294118</v>
      </c>
      <c r="MJ6" s="262">
        <v>0.26</v>
      </c>
      <c r="MK6" s="33">
        <v>0.12</v>
      </c>
      <c r="ML6" s="259">
        <v>0.1697714285714286</v>
      </c>
      <c r="MM6" s="264">
        <v>0.09</v>
      </c>
      <c r="MN6" s="264">
        <v>0.3</v>
      </c>
      <c r="MO6" s="264">
        <v>0.31</v>
      </c>
      <c r="MP6" s="33">
        <v>0.28846153846153832</v>
      </c>
      <c r="MQ6" s="265">
        <v>0.35</v>
      </c>
      <c r="MR6" s="33">
        <v>3.7125000000000005E-2</v>
      </c>
      <c r="MS6" s="259">
        <v>0.23606976744186045</v>
      </c>
      <c r="MT6" s="33">
        <v>0.11</v>
      </c>
      <c r="MU6" s="145">
        <v>0.50384810126582291</v>
      </c>
      <c r="MV6" s="33">
        <v>0.40548275862068967</v>
      </c>
      <c r="MW6" s="265">
        <v>0.19</v>
      </c>
      <c r="MX6" s="33">
        <v>0.23497959183673467</v>
      </c>
      <c r="MY6" s="33">
        <v>0.18157142857142855</v>
      </c>
      <c r="MZ6" s="33">
        <v>0.18262499999999998</v>
      </c>
      <c r="NA6" s="265">
        <v>0.18</v>
      </c>
      <c r="NB6" s="145">
        <v>0.17634999999999998</v>
      </c>
      <c r="NC6" s="33">
        <v>0.62642857142857145</v>
      </c>
      <c r="ND6" s="145">
        <v>0.1782</v>
      </c>
      <c r="NE6" s="33">
        <v>0.58750000000000002</v>
      </c>
      <c r="NF6" s="265">
        <v>0.17</v>
      </c>
      <c r="NG6" s="33">
        <v>0.20699999999999999</v>
      </c>
    </row>
    <row r="7" spans="1:371" s="33" customFormat="1" ht="15">
      <c r="A7" s="145" t="s">
        <v>198</v>
      </c>
      <c r="B7" s="259">
        <v>8.09</v>
      </c>
      <c r="C7" s="259">
        <v>58.91</v>
      </c>
      <c r="D7" s="259">
        <v>55.74</v>
      </c>
      <c r="E7" s="259">
        <v>50.15</v>
      </c>
      <c r="F7" s="259">
        <v>64.209999999999994</v>
      </c>
      <c r="G7" s="259">
        <v>56.2</v>
      </c>
      <c r="H7" s="259">
        <v>59.87</v>
      </c>
      <c r="I7" s="259">
        <v>59.79</v>
      </c>
      <c r="J7" s="259">
        <v>59.08</v>
      </c>
      <c r="K7" s="145">
        <v>53.06</v>
      </c>
      <c r="L7" s="259">
        <v>50.54</v>
      </c>
      <c r="M7" s="259">
        <v>50.09</v>
      </c>
      <c r="N7" s="259">
        <v>56.34</v>
      </c>
      <c r="O7" s="259">
        <v>48.38</v>
      </c>
      <c r="P7" s="259">
        <v>57.42</v>
      </c>
      <c r="Q7" s="259">
        <v>54.49</v>
      </c>
      <c r="R7" s="259">
        <v>53.26</v>
      </c>
      <c r="S7" s="259">
        <v>49.95</v>
      </c>
      <c r="T7" s="259">
        <v>59.32</v>
      </c>
      <c r="U7" s="260">
        <v>64.36</v>
      </c>
      <c r="V7" s="259">
        <v>64.36</v>
      </c>
      <c r="W7" s="259">
        <v>47.68</v>
      </c>
      <c r="X7" s="259">
        <v>61.08</v>
      </c>
      <c r="Y7" s="259">
        <v>52.25</v>
      </c>
      <c r="Z7" s="259">
        <v>54.41</v>
      </c>
      <c r="AA7" s="259">
        <v>57.12</v>
      </c>
      <c r="AB7" s="259">
        <v>50.9</v>
      </c>
      <c r="AC7" s="259">
        <v>59.75</v>
      </c>
      <c r="AD7" s="259">
        <v>32.69</v>
      </c>
      <c r="AE7" s="259">
        <v>57.18</v>
      </c>
      <c r="AF7" s="259">
        <v>61.31</v>
      </c>
      <c r="AG7" s="259">
        <v>41.37</v>
      </c>
      <c r="AH7" s="259">
        <v>56.5</v>
      </c>
      <c r="AI7" s="259">
        <v>39.14</v>
      </c>
      <c r="AJ7" s="261">
        <v>25.48</v>
      </c>
      <c r="AK7" s="259">
        <v>35.86</v>
      </c>
      <c r="AL7" s="259">
        <v>56.39</v>
      </c>
      <c r="AM7" s="259">
        <v>50.12</v>
      </c>
      <c r="AN7" s="259">
        <v>48.91</v>
      </c>
      <c r="AO7" s="259">
        <v>58.07</v>
      </c>
      <c r="AP7" s="259">
        <v>29.81</v>
      </c>
      <c r="AQ7" s="259">
        <v>62.31</v>
      </c>
      <c r="AR7" s="261">
        <v>28.69</v>
      </c>
      <c r="AS7" s="260">
        <v>60.01</v>
      </c>
      <c r="AT7" s="259">
        <v>60.01</v>
      </c>
      <c r="AU7" s="259">
        <v>55.84</v>
      </c>
      <c r="AV7" s="259">
        <v>53.6</v>
      </c>
      <c r="AW7" s="259">
        <v>58.41</v>
      </c>
      <c r="AX7" s="259">
        <v>36.26</v>
      </c>
      <c r="AY7" s="259">
        <v>61.8</v>
      </c>
      <c r="AZ7" s="33">
        <v>58.52</v>
      </c>
      <c r="BA7" s="259">
        <v>50.51</v>
      </c>
      <c r="BB7" s="259">
        <v>35.33</v>
      </c>
      <c r="BC7" s="259">
        <v>30.56</v>
      </c>
      <c r="BD7" s="260">
        <v>58.61</v>
      </c>
      <c r="BE7" s="259">
        <v>50.14</v>
      </c>
      <c r="BF7" s="259">
        <v>55.65</v>
      </c>
      <c r="BG7" s="259">
        <v>38.630000000000003</v>
      </c>
      <c r="BH7" s="260">
        <v>38.92</v>
      </c>
      <c r="BI7" s="259">
        <v>32.96</v>
      </c>
      <c r="BJ7" s="259">
        <v>52.94</v>
      </c>
      <c r="BK7" s="259">
        <v>38.92</v>
      </c>
      <c r="BL7" s="259">
        <v>51.42</v>
      </c>
      <c r="BM7" s="259">
        <v>58.41</v>
      </c>
      <c r="BN7" s="260">
        <v>45.5</v>
      </c>
      <c r="BO7" s="259">
        <v>45.68</v>
      </c>
      <c r="BP7" s="259">
        <v>61.69</v>
      </c>
      <c r="BQ7" s="260">
        <v>57.12</v>
      </c>
      <c r="BR7" s="259">
        <v>59.58</v>
      </c>
      <c r="BS7" s="259">
        <v>60.42</v>
      </c>
      <c r="BT7" s="259">
        <v>40.880000000000003</v>
      </c>
      <c r="BU7" s="259">
        <v>57.81</v>
      </c>
      <c r="BV7" s="259">
        <v>62.45</v>
      </c>
      <c r="BW7" s="259">
        <v>50.32</v>
      </c>
      <c r="BX7" s="33">
        <v>52.97</v>
      </c>
      <c r="BY7" s="259">
        <v>52.27</v>
      </c>
      <c r="BZ7" s="259">
        <v>64.83</v>
      </c>
      <c r="CA7" s="262">
        <v>40.4</v>
      </c>
      <c r="CB7" s="259">
        <v>56.38</v>
      </c>
      <c r="CC7" s="260">
        <v>52.86</v>
      </c>
      <c r="CD7" s="259">
        <v>55.67</v>
      </c>
      <c r="CE7" s="259">
        <v>53.96</v>
      </c>
      <c r="CF7" s="259">
        <v>41.33</v>
      </c>
      <c r="CG7" s="259">
        <v>30.84</v>
      </c>
      <c r="CH7" s="263">
        <v>29.17</v>
      </c>
      <c r="CI7" s="259">
        <v>50.26</v>
      </c>
      <c r="CJ7" s="145">
        <v>50.86</v>
      </c>
      <c r="CK7" s="259">
        <v>59.16</v>
      </c>
      <c r="CL7" s="259">
        <v>59.01</v>
      </c>
      <c r="CM7" s="259">
        <v>52.55</v>
      </c>
      <c r="CN7" s="259">
        <v>40.03</v>
      </c>
      <c r="CO7" s="259">
        <v>59.31</v>
      </c>
      <c r="CP7" s="259">
        <v>59.48</v>
      </c>
      <c r="CQ7" s="259">
        <v>52.97</v>
      </c>
      <c r="CR7" s="259">
        <v>55.07</v>
      </c>
      <c r="CS7" s="259">
        <v>58.97</v>
      </c>
      <c r="CT7" s="259">
        <v>50.41</v>
      </c>
      <c r="CU7" s="261">
        <v>15.56</v>
      </c>
      <c r="CV7" s="259">
        <v>46.99</v>
      </c>
      <c r="CW7" s="260">
        <v>30.1</v>
      </c>
      <c r="CX7" s="259">
        <v>45.4</v>
      </c>
      <c r="CY7" s="259">
        <v>58.97</v>
      </c>
      <c r="CZ7" s="259">
        <v>49.18</v>
      </c>
      <c r="DA7" s="259">
        <v>56.87</v>
      </c>
      <c r="DB7" s="259">
        <v>58.67</v>
      </c>
      <c r="DC7" s="259">
        <v>53.5</v>
      </c>
      <c r="DD7" s="259">
        <v>39.6</v>
      </c>
      <c r="DE7" s="259">
        <v>51.89</v>
      </c>
      <c r="DF7" s="259">
        <v>31.65</v>
      </c>
      <c r="DG7" s="259">
        <v>31.56</v>
      </c>
      <c r="DH7" s="259">
        <v>46.15</v>
      </c>
      <c r="DI7" s="260">
        <v>61.61</v>
      </c>
      <c r="DJ7" s="259">
        <v>56.86</v>
      </c>
      <c r="DK7" s="262">
        <v>37.9</v>
      </c>
      <c r="DL7" s="259">
        <v>53.29</v>
      </c>
      <c r="DM7" s="259">
        <v>32.299999999999997</v>
      </c>
      <c r="DN7" s="259">
        <v>53.09</v>
      </c>
      <c r="DO7" s="260">
        <v>56.28</v>
      </c>
      <c r="DP7" s="259">
        <v>58.22</v>
      </c>
      <c r="DQ7" s="259">
        <v>58.43</v>
      </c>
      <c r="DR7" s="259">
        <v>54.55</v>
      </c>
      <c r="DS7" s="259">
        <v>30.45</v>
      </c>
      <c r="DT7" s="33">
        <v>27.009653061224494</v>
      </c>
      <c r="DU7" s="259">
        <v>50.51</v>
      </c>
      <c r="DV7" s="260">
        <v>57.89</v>
      </c>
      <c r="DW7" s="259">
        <v>42.3</v>
      </c>
      <c r="DX7" s="259">
        <v>57.97</v>
      </c>
      <c r="DY7" s="259">
        <v>54.32</v>
      </c>
      <c r="DZ7" s="263">
        <v>23.78</v>
      </c>
      <c r="EA7" s="259">
        <v>31.67</v>
      </c>
      <c r="EB7" s="262">
        <v>42.29</v>
      </c>
      <c r="EC7" s="33">
        <v>59.07</v>
      </c>
      <c r="ED7" s="259">
        <v>40.94</v>
      </c>
      <c r="EE7" s="145">
        <v>55.4</v>
      </c>
      <c r="EF7" s="259">
        <v>31.46</v>
      </c>
      <c r="EG7" s="260">
        <v>58.3</v>
      </c>
      <c r="EH7" s="259">
        <v>58.3</v>
      </c>
      <c r="EI7" s="259">
        <v>33.14</v>
      </c>
      <c r="EJ7" s="259">
        <v>52.13</v>
      </c>
      <c r="EK7" s="259">
        <v>56.65</v>
      </c>
      <c r="EL7" s="259">
        <v>58.88</v>
      </c>
      <c r="EM7" s="260">
        <v>42.2</v>
      </c>
      <c r="EN7" s="262">
        <v>31.71</v>
      </c>
      <c r="EO7" s="33">
        <v>11.6</v>
      </c>
      <c r="EP7" s="259">
        <v>18.594999999999999</v>
      </c>
      <c r="EQ7" s="259">
        <v>56.92</v>
      </c>
      <c r="ER7" s="260">
        <v>32.47</v>
      </c>
      <c r="ES7" s="259">
        <v>43.3</v>
      </c>
      <c r="ET7" s="259">
        <v>39.229999999999997</v>
      </c>
      <c r="EU7" s="260">
        <v>49.22</v>
      </c>
      <c r="EV7" s="259">
        <v>55.29</v>
      </c>
      <c r="EW7" s="260">
        <v>46.64</v>
      </c>
      <c r="EX7" s="263">
        <v>24.68</v>
      </c>
      <c r="EY7" s="260">
        <v>57.04</v>
      </c>
      <c r="EZ7" s="259">
        <v>47.36</v>
      </c>
      <c r="FA7" s="259">
        <v>55.82</v>
      </c>
      <c r="FB7" s="259">
        <v>56.9</v>
      </c>
      <c r="FC7" s="259">
        <v>52.68</v>
      </c>
      <c r="FD7" s="259">
        <v>59.5</v>
      </c>
      <c r="FE7" s="259">
        <v>18.617999999999999</v>
      </c>
      <c r="FF7" s="260">
        <v>54.49</v>
      </c>
      <c r="FG7" s="33">
        <v>9.9</v>
      </c>
      <c r="FH7" s="263">
        <v>25.04</v>
      </c>
      <c r="FI7" s="262">
        <v>36.07</v>
      </c>
      <c r="FJ7" s="259">
        <v>28.66</v>
      </c>
      <c r="FK7" s="260">
        <v>45.76</v>
      </c>
      <c r="FL7" s="263">
        <v>23.42</v>
      </c>
      <c r="FM7" s="259">
        <v>57.64</v>
      </c>
      <c r="FN7" s="263">
        <v>27.22</v>
      </c>
      <c r="FO7" s="33">
        <v>25.257009433962267</v>
      </c>
      <c r="FP7" s="259">
        <v>55.83</v>
      </c>
      <c r="FQ7" s="33">
        <v>9.5</v>
      </c>
      <c r="FR7" s="259">
        <v>26.669999999999998</v>
      </c>
      <c r="FS7" s="259">
        <v>54.29</v>
      </c>
      <c r="FT7" s="259">
        <v>57.75</v>
      </c>
      <c r="FU7" s="262">
        <v>25.59</v>
      </c>
      <c r="FV7" s="259">
        <v>53.67</v>
      </c>
      <c r="FW7" s="259">
        <v>38.46</v>
      </c>
      <c r="FX7" s="259">
        <v>50.15</v>
      </c>
      <c r="FY7" s="260">
        <v>54.99</v>
      </c>
      <c r="FZ7" s="33">
        <v>10.57</v>
      </c>
      <c r="GA7" s="260">
        <v>54.62</v>
      </c>
      <c r="GB7" s="263">
        <v>22.97</v>
      </c>
      <c r="GC7" s="259">
        <v>49.4</v>
      </c>
      <c r="GD7" s="259">
        <v>41.85</v>
      </c>
      <c r="GE7" s="259">
        <v>52.34</v>
      </c>
      <c r="GF7" s="145">
        <v>12.937413043478262</v>
      </c>
      <c r="GG7" s="263">
        <v>26.71</v>
      </c>
      <c r="GH7" s="259">
        <v>42.52</v>
      </c>
      <c r="GI7" s="259">
        <v>13.606</v>
      </c>
      <c r="GJ7" s="259">
        <v>27.83</v>
      </c>
      <c r="GK7" s="33">
        <v>27.290810810810818</v>
      </c>
      <c r="GL7" s="262">
        <v>10.050000000000001</v>
      </c>
      <c r="GM7" s="33">
        <v>15.2</v>
      </c>
      <c r="GN7" s="33">
        <v>12.037150000000004</v>
      </c>
      <c r="GO7" s="33">
        <v>21.803374999999996</v>
      </c>
      <c r="GP7" s="259">
        <v>56.44</v>
      </c>
      <c r="GQ7" s="259">
        <v>21.248749999999998</v>
      </c>
      <c r="GR7" s="259">
        <v>58.41</v>
      </c>
      <c r="GS7" s="259">
        <v>48.26</v>
      </c>
      <c r="GT7" s="33">
        <v>14.43</v>
      </c>
      <c r="GU7" s="260">
        <v>50.2</v>
      </c>
      <c r="GV7" s="33">
        <v>11.94</v>
      </c>
      <c r="GW7" s="259">
        <v>52.95</v>
      </c>
      <c r="GX7" s="259">
        <v>50.29</v>
      </c>
      <c r="GY7" s="260">
        <v>25.85</v>
      </c>
      <c r="GZ7" s="262">
        <v>12.09</v>
      </c>
      <c r="HA7" s="259">
        <v>53.44</v>
      </c>
      <c r="HB7" s="259">
        <v>14.030000000000001</v>
      </c>
      <c r="HC7" s="33">
        <v>26.876148148148165</v>
      </c>
      <c r="HD7" s="264">
        <v>10.41</v>
      </c>
      <c r="HE7" s="260">
        <v>52.43</v>
      </c>
      <c r="HF7" s="145">
        <v>21.124585365853658</v>
      </c>
      <c r="HG7" s="33">
        <v>26.730181818181812</v>
      </c>
      <c r="HH7" s="33">
        <v>25.950866666666663</v>
      </c>
      <c r="HI7" s="33">
        <v>26.727764705882354</v>
      </c>
      <c r="HJ7" s="259">
        <v>54.64</v>
      </c>
      <c r="HK7" s="33">
        <v>11.6</v>
      </c>
      <c r="HL7" s="263">
        <v>24.52</v>
      </c>
      <c r="HM7" s="33">
        <v>15.826244897959182</v>
      </c>
      <c r="HN7" s="264">
        <v>10.01</v>
      </c>
      <c r="HO7" s="263">
        <v>22.42</v>
      </c>
      <c r="HP7" s="259">
        <v>22.14</v>
      </c>
      <c r="HQ7" s="259">
        <v>37.42</v>
      </c>
      <c r="HR7" s="33">
        <v>15.6</v>
      </c>
      <c r="HS7" s="262">
        <v>13.88</v>
      </c>
      <c r="HT7" s="262">
        <v>11.4</v>
      </c>
      <c r="HU7" s="259">
        <v>56.88</v>
      </c>
      <c r="HV7" s="33">
        <v>9.8800000000000008</v>
      </c>
      <c r="HW7" s="260">
        <v>45.25</v>
      </c>
      <c r="HX7" s="259">
        <v>45.25</v>
      </c>
      <c r="HY7" s="263">
        <v>25.08</v>
      </c>
      <c r="HZ7" s="259">
        <v>46.66</v>
      </c>
      <c r="IA7" s="265">
        <v>13.7</v>
      </c>
      <c r="IB7" s="259">
        <v>18.379000000000001</v>
      </c>
      <c r="IC7" s="259">
        <v>32.049999999999997</v>
      </c>
      <c r="ID7" s="33">
        <v>19.083606060606062</v>
      </c>
      <c r="IE7" s="262">
        <v>11.08</v>
      </c>
      <c r="IF7" s="262">
        <v>10.66</v>
      </c>
      <c r="IG7" s="145">
        <v>25.460370370370374</v>
      </c>
      <c r="IH7" s="259">
        <v>53.02</v>
      </c>
      <c r="II7" s="33">
        <v>11.959602127659576</v>
      </c>
      <c r="IJ7" s="264">
        <v>10.54</v>
      </c>
      <c r="IK7" s="263">
        <v>21.35</v>
      </c>
      <c r="IL7" s="262">
        <v>10.29</v>
      </c>
      <c r="IM7" s="33">
        <v>27.330086956521736</v>
      </c>
      <c r="IN7" s="260">
        <v>43.47</v>
      </c>
      <c r="IO7" s="259">
        <v>43.47</v>
      </c>
      <c r="IP7" s="259">
        <v>34.58</v>
      </c>
      <c r="IQ7" s="33">
        <v>27.06155882352941</v>
      </c>
      <c r="IR7" s="263">
        <v>21.53</v>
      </c>
      <c r="IS7" s="264">
        <v>10.23</v>
      </c>
      <c r="IT7" s="259">
        <v>47.23</v>
      </c>
      <c r="IU7" s="264">
        <v>10.16</v>
      </c>
      <c r="IV7" s="259">
        <v>13.928583333333334</v>
      </c>
      <c r="IW7" s="260">
        <v>52.5</v>
      </c>
      <c r="IX7" s="262">
        <v>10.8</v>
      </c>
      <c r="IY7" s="260">
        <v>54.6</v>
      </c>
      <c r="IZ7" s="262">
        <v>11.63</v>
      </c>
      <c r="JA7" s="262">
        <v>16.37</v>
      </c>
      <c r="JB7" s="260">
        <v>51.2</v>
      </c>
      <c r="JC7" s="264">
        <v>10.15</v>
      </c>
      <c r="JD7" s="263">
        <v>22.66</v>
      </c>
      <c r="JE7" s="264">
        <v>10.15</v>
      </c>
      <c r="JF7" s="264">
        <v>10.64</v>
      </c>
      <c r="JG7" s="262">
        <v>10.25</v>
      </c>
      <c r="JH7" s="33">
        <v>26.146195652173915</v>
      </c>
      <c r="JI7" s="259">
        <v>17.337428571428571</v>
      </c>
      <c r="JJ7" s="259">
        <v>45.36</v>
      </c>
      <c r="JK7" s="259">
        <v>47.73</v>
      </c>
      <c r="JL7" s="145">
        <v>27.054954545454535</v>
      </c>
      <c r="JM7" s="145">
        <v>22.541387755102036</v>
      </c>
      <c r="JN7" s="259">
        <v>51.97</v>
      </c>
      <c r="JO7" s="259">
        <v>32.32</v>
      </c>
      <c r="JP7" s="264">
        <v>10.25</v>
      </c>
      <c r="JQ7" s="33">
        <v>23.887465517241392</v>
      </c>
      <c r="JR7" s="262">
        <v>9.2799999999999994</v>
      </c>
      <c r="JS7" s="260">
        <v>33.68</v>
      </c>
      <c r="JT7" s="33">
        <v>24.300683544303798</v>
      </c>
      <c r="JU7" s="33">
        <v>25.886480000000002</v>
      </c>
      <c r="JV7" s="33">
        <v>22.159230769230767</v>
      </c>
      <c r="JW7" s="259">
        <v>43.89</v>
      </c>
      <c r="JX7" s="265">
        <v>12.1</v>
      </c>
      <c r="JY7" s="33">
        <v>24.37277215189874</v>
      </c>
      <c r="JZ7" s="33">
        <v>21.674555555555553</v>
      </c>
      <c r="KA7" s="33">
        <v>27.712072727272734</v>
      </c>
      <c r="KB7" s="262">
        <v>10.7</v>
      </c>
      <c r="KC7" s="263">
        <v>26.52</v>
      </c>
      <c r="KD7" s="33">
        <v>21.419774193548388</v>
      </c>
      <c r="KE7" s="259">
        <v>47.61</v>
      </c>
      <c r="KF7" s="261">
        <v>9.043333333333333</v>
      </c>
      <c r="KG7" s="259">
        <v>44.01</v>
      </c>
      <c r="KH7" s="263">
        <v>27.67</v>
      </c>
      <c r="KI7" s="33">
        <v>12.890507142857141</v>
      </c>
      <c r="KJ7" s="259">
        <v>44.44</v>
      </c>
      <c r="KK7" s="33">
        <v>19.262634615384609</v>
      </c>
      <c r="KL7" s="259">
        <v>37.049999999999997</v>
      </c>
      <c r="KM7" s="259">
        <v>46.83</v>
      </c>
      <c r="KN7" s="265">
        <v>19.100000000000001</v>
      </c>
      <c r="KO7" s="263">
        <v>27.1</v>
      </c>
      <c r="KP7" s="33">
        <v>24.321424999999998</v>
      </c>
      <c r="KQ7" s="33">
        <v>25.076111111111111</v>
      </c>
      <c r="KR7" s="33">
        <v>23.734891891891895</v>
      </c>
      <c r="KT7" s="262">
        <v>9.02</v>
      </c>
      <c r="KU7" s="33">
        <v>23.552538888888886</v>
      </c>
      <c r="KV7" s="33">
        <v>19.426107317073168</v>
      </c>
      <c r="KW7" s="33">
        <v>15.172045454545447</v>
      </c>
      <c r="KX7" s="33">
        <v>24.641423076923072</v>
      </c>
      <c r="KY7" s="33">
        <v>14.159256000000003</v>
      </c>
      <c r="KZ7" s="33">
        <v>24.7932925</v>
      </c>
      <c r="LA7" s="33">
        <v>15.667333333333334</v>
      </c>
      <c r="LB7" s="259">
        <v>15.973357142857143</v>
      </c>
      <c r="LC7" s="33">
        <v>22.014756756756757</v>
      </c>
      <c r="LD7" s="33">
        <v>14.302911111111113</v>
      </c>
      <c r="LE7" s="262">
        <v>10.72</v>
      </c>
      <c r="LF7" s="261">
        <v>13.27375</v>
      </c>
      <c r="LG7" s="33">
        <v>11.217825000000003</v>
      </c>
      <c r="LH7" s="33">
        <v>14.644666666666668</v>
      </c>
      <c r="LI7" s="259">
        <v>16.524791666666662</v>
      </c>
      <c r="LJ7" s="33">
        <v>14.598777777777777</v>
      </c>
      <c r="LK7" s="33">
        <v>17.822651162790702</v>
      </c>
      <c r="LL7" s="33">
        <v>17.200700000000001</v>
      </c>
      <c r="LM7" s="259">
        <v>11.487505930318754</v>
      </c>
      <c r="LN7" s="33">
        <v>17.492299999999997</v>
      </c>
      <c r="LO7" s="33">
        <v>17.778099999999998</v>
      </c>
      <c r="LP7" s="261">
        <v>6.26</v>
      </c>
      <c r="LQ7" s="262">
        <v>7.92</v>
      </c>
      <c r="LR7" s="259">
        <v>15.378263157894741</v>
      </c>
      <c r="LS7" s="33">
        <v>16.281605263157893</v>
      </c>
      <c r="LT7" s="33">
        <v>14.781422222222224</v>
      </c>
      <c r="LU7" s="33">
        <v>17.136600000000001</v>
      </c>
      <c r="LV7" s="259">
        <v>18.530249999999995</v>
      </c>
      <c r="LW7" s="33">
        <v>10.937865999999996</v>
      </c>
      <c r="LX7" s="33">
        <v>16.827400000000004</v>
      </c>
      <c r="LY7" s="33">
        <v>13.316050000000001</v>
      </c>
      <c r="LZ7" s="33">
        <v>15.865</v>
      </c>
      <c r="MA7" s="33">
        <v>13.195954545454544</v>
      </c>
      <c r="MB7" s="33">
        <v>17.432200000000002</v>
      </c>
      <c r="MC7" s="33">
        <v>17.246600000000001</v>
      </c>
      <c r="MD7" s="33">
        <v>20.790318750000001</v>
      </c>
      <c r="ME7" s="33">
        <v>16.172499999999999</v>
      </c>
      <c r="MF7" s="33">
        <v>8.6786085714285726</v>
      </c>
      <c r="MG7" s="33">
        <v>5.1206706896551735</v>
      </c>
      <c r="MH7" s="265"/>
      <c r="MI7" s="33">
        <v>23.839117647058824</v>
      </c>
      <c r="MJ7" s="262">
        <v>11.42</v>
      </c>
      <c r="MK7" s="33">
        <v>10.81</v>
      </c>
      <c r="ML7" s="259">
        <v>15.498571428571429</v>
      </c>
      <c r="MM7" s="264">
        <v>10.92</v>
      </c>
      <c r="MN7" s="264">
        <v>11.15</v>
      </c>
      <c r="MO7" s="264">
        <v>11.06</v>
      </c>
      <c r="MP7" s="33">
        <v>18.128692307692305</v>
      </c>
      <c r="MQ7" s="265">
        <v>24.7</v>
      </c>
      <c r="MR7" s="33">
        <v>7.8479375000000005</v>
      </c>
      <c r="MS7" s="259">
        <v>17.243534883720933</v>
      </c>
      <c r="MT7" s="33">
        <v>10</v>
      </c>
      <c r="MU7" s="145">
        <v>24.273481012658227</v>
      </c>
      <c r="MV7" s="33">
        <v>23.432758620689654</v>
      </c>
      <c r="MW7" s="265">
        <v>13.4</v>
      </c>
      <c r="MX7" s="33">
        <v>14.152489795918367</v>
      </c>
      <c r="MY7" s="33">
        <v>12.786571428571429</v>
      </c>
      <c r="MZ7" s="33">
        <v>12.744093750000001</v>
      </c>
      <c r="NA7" s="265">
        <v>13.9</v>
      </c>
      <c r="NB7" s="145">
        <v>14.032849999999998</v>
      </c>
      <c r="NC7" s="33">
        <v>14.442238095238094</v>
      </c>
      <c r="ND7" s="145">
        <v>14.395</v>
      </c>
      <c r="NE7" s="33">
        <v>14.481999999999999</v>
      </c>
      <c r="NF7" s="265">
        <v>11.7</v>
      </c>
      <c r="NG7" s="33">
        <v>12.782999999999999</v>
      </c>
    </row>
    <row r="8" spans="1:371" s="33" customFormat="1" ht="15">
      <c r="A8" s="145" t="s">
        <v>199</v>
      </c>
      <c r="B8" s="259">
        <v>10.09</v>
      </c>
      <c r="C8" s="259">
        <v>19.77</v>
      </c>
      <c r="D8" s="259">
        <v>19.489999999999998</v>
      </c>
      <c r="E8" s="259">
        <v>18.66</v>
      </c>
      <c r="F8" s="259">
        <v>21.1</v>
      </c>
      <c r="G8" s="259">
        <v>18.68</v>
      </c>
      <c r="H8" s="259">
        <v>19.87</v>
      </c>
      <c r="I8" s="259">
        <v>20.11</v>
      </c>
      <c r="J8" s="259">
        <v>20.03</v>
      </c>
      <c r="K8" s="145">
        <v>19.149999999999999</v>
      </c>
      <c r="L8" s="259">
        <v>18.89</v>
      </c>
      <c r="M8" s="259">
        <v>18.350000000000001</v>
      </c>
      <c r="N8" s="259">
        <v>19.600000000000001</v>
      </c>
      <c r="O8" s="259">
        <v>18.32</v>
      </c>
      <c r="P8" s="259">
        <v>18.63</v>
      </c>
      <c r="Q8" s="259">
        <v>19.309999999999999</v>
      </c>
      <c r="R8" s="259">
        <v>19.37</v>
      </c>
      <c r="S8" s="259">
        <v>18.28</v>
      </c>
      <c r="T8" s="259">
        <v>19.97</v>
      </c>
      <c r="U8" s="260">
        <v>20.39</v>
      </c>
      <c r="V8" s="259">
        <v>20.39</v>
      </c>
      <c r="W8" s="259">
        <v>19.02</v>
      </c>
      <c r="X8" s="259">
        <v>20.62</v>
      </c>
      <c r="Y8" s="259">
        <v>18.690000000000001</v>
      </c>
      <c r="Z8" s="259">
        <v>18.329999999999998</v>
      </c>
      <c r="AA8" s="259">
        <v>20.309999999999999</v>
      </c>
      <c r="AB8" s="259">
        <v>19.03</v>
      </c>
      <c r="AC8" s="259">
        <v>20.63</v>
      </c>
      <c r="AD8" s="259">
        <v>13.52</v>
      </c>
      <c r="AE8" s="259">
        <v>18.37</v>
      </c>
      <c r="AF8" s="259">
        <v>20.34</v>
      </c>
      <c r="AG8" s="259">
        <v>15.48</v>
      </c>
      <c r="AH8" s="259">
        <v>19.95</v>
      </c>
      <c r="AI8" s="259">
        <v>16.739999999999998</v>
      </c>
      <c r="AJ8" s="261">
        <v>17.25</v>
      </c>
      <c r="AK8" s="259">
        <v>16.489999999999998</v>
      </c>
      <c r="AL8" s="259">
        <v>19.600000000000001</v>
      </c>
      <c r="AM8" s="259">
        <v>18.940000000000001</v>
      </c>
      <c r="AN8" s="259">
        <v>18.190000000000001</v>
      </c>
      <c r="AO8" s="259">
        <v>20.45</v>
      </c>
      <c r="AP8" s="259">
        <v>15.2</v>
      </c>
      <c r="AQ8" s="259">
        <v>21.88</v>
      </c>
      <c r="AR8" s="261">
        <v>17.309999999999999</v>
      </c>
      <c r="AS8" s="260">
        <v>20.27</v>
      </c>
      <c r="AT8" s="259">
        <v>20.27</v>
      </c>
      <c r="AU8" s="259">
        <v>20.260000000000002</v>
      </c>
      <c r="AV8" s="259">
        <v>18.75</v>
      </c>
      <c r="AW8" s="259">
        <v>20.71</v>
      </c>
      <c r="AX8" s="259">
        <v>17.690000000000001</v>
      </c>
      <c r="AY8" s="259">
        <v>20.85</v>
      </c>
      <c r="AZ8" s="33">
        <v>20.53</v>
      </c>
      <c r="BA8" s="259">
        <v>17.57</v>
      </c>
      <c r="BB8" s="259">
        <v>14.63</v>
      </c>
      <c r="BC8" s="259">
        <v>16.829999999999998</v>
      </c>
      <c r="BD8" s="260">
        <v>20.72</v>
      </c>
      <c r="BE8" s="259">
        <v>17.37</v>
      </c>
      <c r="BF8" s="259">
        <v>20.3</v>
      </c>
      <c r="BG8" s="259">
        <v>16.670000000000002</v>
      </c>
      <c r="BH8" s="260">
        <v>16.989999999999998</v>
      </c>
      <c r="BI8" s="259">
        <v>13.78</v>
      </c>
      <c r="BJ8" s="259">
        <v>19.09</v>
      </c>
      <c r="BK8" s="259">
        <v>16.989999999999998</v>
      </c>
      <c r="BL8" s="259">
        <v>19.309999999999999</v>
      </c>
      <c r="BM8" s="259">
        <v>21.04</v>
      </c>
      <c r="BN8" s="260">
        <v>18.5</v>
      </c>
      <c r="BO8" s="259">
        <v>18.41</v>
      </c>
      <c r="BP8" s="259">
        <v>21.98</v>
      </c>
      <c r="BQ8" s="260">
        <v>19.8</v>
      </c>
      <c r="BR8" s="259">
        <v>20.53</v>
      </c>
      <c r="BS8" s="259">
        <v>20.91</v>
      </c>
      <c r="BT8" s="259">
        <v>17.579999999999998</v>
      </c>
      <c r="BU8" s="259">
        <v>20.399999999999999</v>
      </c>
      <c r="BV8" s="259">
        <v>20.420000000000002</v>
      </c>
      <c r="BW8" s="259">
        <v>19.73</v>
      </c>
      <c r="BX8" s="33">
        <v>19.440000000000001</v>
      </c>
      <c r="BY8" s="259">
        <v>19.670000000000002</v>
      </c>
      <c r="BZ8" s="259">
        <v>20.75</v>
      </c>
      <c r="CA8" s="262">
        <v>16.64</v>
      </c>
      <c r="CB8" s="259">
        <v>20.100000000000001</v>
      </c>
      <c r="CC8" s="260">
        <v>18.73</v>
      </c>
      <c r="CD8" s="259">
        <v>19.45</v>
      </c>
      <c r="CE8" s="259">
        <v>20.66</v>
      </c>
      <c r="CF8" s="259">
        <v>16.7</v>
      </c>
      <c r="CG8" s="259">
        <v>13.7</v>
      </c>
      <c r="CH8" s="263">
        <v>15.13</v>
      </c>
      <c r="CI8" s="259">
        <v>18.7</v>
      </c>
      <c r="CJ8" s="145">
        <v>19.190000000000001</v>
      </c>
      <c r="CK8" s="259">
        <v>21.31</v>
      </c>
      <c r="CL8" s="259">
        <v>20.59</v>
      </c>
      <c r="CM8" s="259">
        <v>20.55</v>
      </c>
      <c r="CN8" s="259">
        <v>16.95</v>
      </c>
      <c r="CO8" s="259">
        <v>21.51</v>
      </c>
      <c r="CP8" s="259">
        <v>20.43</v>
      </c>
      <c r="CQ8" s="259">
        <v>20.190000000000001</v>
      </c>
      <c r="CR8" s="259">
        <v>20.47</v>
      </c>
      <c r="CS8" s="259">
        <v>21.23</v>
      </c>
      <c r="CT8" s="259">
        <v>20.3</v>
      </c>
      <c r="CU8" s="261">
        <v>14.45</v>
      </c>
      <c r="CV8" s="259">
        <v>16.690000000000001</v>
      </c>
      <c r="CW8" s="260">
        <v>15.75</v>
      </c>
      <c r="CX8" s="259">
        <v>17.559999999999999</v>
      </c>
      <c r="CY8" s="259">
        <v>21.24</v>
      </c>
      <c r="CZ8" s="259">
        <v>19.399999999999999</v>
      </c>
      <c r="DA8" s="259">
        <v>20.23</v>
      </c>
      <c r="DB8" s="259">
        <v>20.85</v>
      </c>
      <c r="DC8" s="259">
        <v>19.600000000000001</v>
      </c>
      <c r="DD8" s="259">
        <v>16.13</v>
      </c>
      <c r="DE8" s="259">
        <v>19.02</v>
      </c>
      <c r="DF8" s="259">
        <v>15.19</v>
      </c>
      <c r="DG8" s="259">
        <v>14.03</v>
      </c>
      <c r="DH8" s="259">
        <v>18.03</v>
      </c>
      <c r="DI8" s="260">
        <v>20.86</v>
      </c>
      <c r="DJ8" s="259">
        <v>20.96</v>
      </c>
      <c r="DK8" s="262">
        <v>15.1</v>
      </c>
      <c r="DL8" s="259">
        <v>20.03</v>
      </c>
      <c r="DM8" s="259">
        <v>14.24</v>
      </c>
      <c r="DN8" s="259">
        <v>18.09</v>
      </c>
      <c r="DO8" s="260">
        <v>19.170000000000002</v>
      </c>
      <c r="DP8" s="259">
        <v>21.02</v>
      </c>
      <c r="DQ8" s="259">
        <v>21</v>
      </c>
      <c r="DR8" s="259">
        <v>20.82</v>
      </c>
      <c r="DS8" s="259">
        <v>15.68</v>
      </c>
      <c r="DT8" s="33">
        <v>14.989571428571429</v>
      </c>
      <c r="DU8" s="259">
        <v>18.5</v>
      </c>
      <c r="DV8" s="260">
        <v>20.04</v>
      </c>
      <c r="DW8" s="259">
        <v>17.14</v>
      </c>
      <c r="DX8" s="259">
        <v>19.03</v>
      </c>
      <c r="DY8" s="259">
        <v>20.3</v>
      </c>
      <c r="DZ8" s="263">
        <v>13.66</v>
      </c>
      <c r="EA8" s="259">
        <v>14.05</v>
      </c>
      <c r="EB8" s="262">
        <v>18.09</v>
      </c>
      <c r="EC8" s="33">
        <v>21.01</v>
      </c>
      <c r="ED8" s="259">
        <v>18.48</v>
      </c>
      <c r="EE8" s="145">
        <v>21.3</v>
      </c>
      <c r="EF8" s="259">
        <v>15.03</v>
      </c>
      <c r="EG8" s="260">
        <v>20.32</v>
      </c>
      <c r="EH8" s="259">
        <v>20.32</v>
      </c>
      <c r="EI8" s="259">
        <v>14.56</v>
      </c>
      <c r="EJ8" s="259">
        <v>20.27</v>
      </c>
      <c r="EK8" s="259">
        <v>21.02</v>
      </c>
      <c r="EL8" s="259">
        <v>21.75</v>
      </c>
      <c r="EM8" s="260">
        <v>17.71</v>
      </c>
      <c r="EN8" s="262">
        <v>14.5</v>
      </c>
      <c r="EO8" s="33">
        <v>13.4</v>
      </c>
      <c r="EP8" s="259">
        <v>14.180000000000001</v>
      </c>
      <c r="EQ8" s="259">
        <v>19.64</v>
      </c>
      <c r="ER8" s="260">
        <v>16.63</v>
      </c>
      <c r="ES8" s="259">
        <v>18.809999999999999</v>
      </c>
      <c r="ET8" s="259">
        <v>18.059999999999999</v>
      </c>
      <c r="EU8" s="260">
        <v>19.55</v>
      </c>
      <c r="EV8" s="259">
        <v>20.55</v>
      </c>
      <c r="EW8" s="260">
        <v>18.760000000000002</v>
      </c>
      <c r="EX8" s="263">
        <v>14.56</v>
      </c>
      <c r="EY8" s="260">
        <v>21.41</v>
      </c>
      <c r="EZ8" s="259">
        <v>19.309999999999999</v>
      </c>
      <c r="FA8" s="259">
        <v>20.8</v>
      </c>
      <c r="FB8" s="259">
        <v>20.7</v>
      </c>
      <c r="FC8" s="259">
        <v>20.61</v>
      </c>
      <c r="FD8" s="259">
        <v>21.89</v>
      </c>
      <c r="FE8" s="259">
        <v>14.917000000000002</v>
      </c>
      <c r="FF8" s="260">
        <v>20.48</v>
      </c>
      <c r="FG8" s="33">
        <v>12.9</v>
      </c>
      <c r="FH8" s="263">
        <v>14.25</v>
      </c>
      <c r="FI8" s="262">
        <v>13.99</v>
      </c>
      <c r="FJ8" s="259">
        <v>16.329999999999998</v>
      </c>
      <c r="FK8" s="260">
        <v>17.29</v>
      </c>
      <c r="FL8" s="263">
        <v>14.06</v>
      </c>
      <c r="FM8" s="259">
        <v>21.39</v>
      </c>
      <c r="FN8" s="263">
        <v>16.02</v>
      </c>
      <c r="FO8" s="33">
        <v>14.845320754716983</v>
      </c>
      <c r="FP8" s="259">
        <v>20.36</v>
      </c>
      <c r="FQ8" s="33">
        <v>12.9</v>
      </c>
      <c r="FR8" s="259">
        <v>15.813999999999998</v>
      </c>
      <c r="FS8" s="259">
        <v>20.149999999999999</v>
      </c>
      <c r="FT8" s="259">
        <v>21.6</v>
      </c>
      <c r="FU8" s="262">
        <v>12.48</v>
      </c>
      <c r="FV8" s="259">
        <v>20.239999999999998</v>
      </c>
      <c r="FW8" s="259">
        <v>16.670000000000002</v>
      </c>
      <c r="FX8" s="259">
        <v>19.100000000000001</v>
      </c>
      <c r="FY8" s="260">
        <v>20.49</v>
      </c>
      <c r="FZ8" s="33">
        <v>13.3</v>
      </c>
      <c r="GA8" s="260">
        <v>20.260000000000002</v>
      </c>
      <c r="GB8" s="263">
        <v>13.81</v>
      </c>
      <c r="GC8" s="259">
        <v>18.72</v>
      </c>
      <c r="GD8" s="259">
        <v>17.899999999999999</v>
      </c>
      <c r="GE8" s="259">
        <v>20.48</v>
      </c>
      <c r="GF8" s="145">
        <v>13.729326086956519</v>
      </c>
      <c r="GG8" s="263">
        <v>16.09</v>
      </c>
      <c r="GH8" s="259">
        <v>19.16</v>
      </c>
      <c r="GI8" s="259">
        <v>15.284000000000001</v>
      </c>
      <c r="GJ8" s="259">
        <v>12.28</v>
      </c>
      <c r="GK8" s="33">
        <v>14.870837837837835</v>
      </c>
      <c r="GL8" s="262">
        <v>10.71</v>
      </c>
      <c r="GM8" s="33">
        <v>13.2</v>
      </c>
      <c r="GN8" s="33">
        <v>14.334767647058824</v>
      </c>
      <c r="GO8" s="33">
        <v>13.53555357142857</v>
      </c>
      <c r="GP8" s="259">
        <v>20.72</v>
      </c>
      <c r="GQ8" s="259">
        <v>15.633749999999999</v>
      </c>
      <c r="GR8" s="259">
        <v>20.98</v>
      </c>
      <c r="GS8" s="259">
        <v>19.809999999999999</v>
      </c>
      <c r="GT8" s="33">
        <v>12</v>
      </c>
      <c r="GU8" s="260">
        <v>19.559999999999999</v>
      </c>
      <c r="GV8" s="33">
        <v>13.5</v>
      </c>
      <c r="GW8" s="259">
        <v>20.100000000000001</v>
      </c>
      <c r="GX8" s="259">
        <v>19.25</v>
      </c>
      <c r="GY8" s="260">
        <v>16</v>
      </c>
      <c r="GZ8" s="262">
        <v>15.42</v>
      </c>
      <c r="HA8" s="259">
        <v>20.25</v>
      </c>
      <c r="HB8" s="259">
        <v>14.594166666666668</v>
      </c>
      <c r="HC8" s="33">
        <v>15.500518518518518</v>
      </c>
      <c r="HD8" s="264">
        <v>15.23</v>
      </c>
      <c r="HE8" s="260">
        <v>20.52</v>
      </c>
      <c r="HF8" s="145">
        <v>13.001317073170728</v>
      </c>
      <c r="HG8" s="33">
        <v>15.298954545454542</v>
      </c>
      <c r="HH8" s="33">
        <v>14.447688888888887</v>
      </c>
      <c r="HI8" s="33">
        <v>15.348764705882354</v>
      </c>
      <c r="HJ8" s="259">
        <v>20.13</v>
      </c>
      <c r="HK8" s="33">
        <v>14.31</v>
      </c>
      <c r="HL8" s="263">
        <v>12.7</v>
      </c>
      <c r="HM8" s="33">
        <v>13.639632653061227</v>
      </c>
      <c r="HN8" s="264">
        <v>15.29</v>
      </c>
      <c r="HO8" s="263">
        <v>12.19</v>
      </c>
      <c r="HP8" s="259">
        <v>14.84</v>
      </c>
      <c r="HQ8" s="259">
        <v>16.600000000000001</v>
      </c>
      <c r="HR8" s="33">
        <v>13.7</v>
      </c>
      <c r="HS8" s="262">
        <v>15.3</v>
      </c>
      <c r="HT8" s="262">
        <v>13.89</v>
      </c>
      <c r="HU8" s="259">
        <v>21.55</v>
      </c>
      <c r="HV8" s="33">
        <v>13.89</v>
      </c>
      <c r="HW8" s="260">
        <v>18.190000000000001</v>
      </c>
      <c r="HX8" s="259">
        <v>18.190000000000001</v>
      </c>
      <c r="HY8" s="263">
        <v>15.08</v>
      </c>
      <c r="HZ8" s="259">
        <v>19.84</v>
      </c>
      <c r="IA8" s="265">
        <v>14.2</v>
      </c>
      <c r="IB8" s="259">
        <v>14.339000000000002</v>
      </c>
      <c r="IC8" s="259">
        <v>14.06</v>
      </c>
      <c r="ID8" s="33">
        <v>13.976030303030305</v>
      </c>
      <c r="IE8" s="262">
        <v>10.55</v>
      </c>
      <c r="IF8" s="262">
        <v>15.16</v>
      </c>
      <c r="IG8" s="145">
        <v>14.689518518518518</v>
      </c>
      <c r="IH8" s="259">
        <v>20.05</v>
      </c>
      <c r="II8" s="33">
        <v>13.540610638297871</v>
      </c>
      <c r="IJ8" s="264">
        <v>15.69</v>
      </c>
      <c r="IK8" s="263">
        <v>12</v>
      </c>
      <c r="IL8" s="262">
        <v>15.11</v>
      </c>
      <c r="IM8" s="33">
        <v>16.31088405797102</v>
      </c>
      <c r="IN8" s="260">
        <v>18.55</v>
      </c>
      <c r="IO8" s="259">
        <v>18.55</v>
      </c>
      <c r="IP8" s="259">
        <v>16.75</v>
      </c>
      <c r="IQ8" s="33">
        <v>16.275117647058824</v>
      </c>
      <c r="IR8" s="263">
        <v>12.37</v>
      </c>
      <c r="IS8" s="264">
        <v>14.77</v>
      </c>
      <c r="IT8" s="259">
        <v>19.489999999999998</v>
      </c>
      <c r="IU8" s="264">
        <v>15.38</v>
      </c>
      <c r="IV8" s="259">
        <v>12.295250000000001</v>
      </c>
      <c r="IW8" s="260">
        <v>19.03</v>
      </c>
      <c r="IX8" s="262">
        <v>15.43</v>
      </c>
      <c r="IY8" s="260">
        <v>20.46</v>
      </c>
      <c r="IZ8" s="262">
        <v>15.21</v>
      </c>
      <c r="JA8" s="262">
        <v>9.36</v>
      </c>
      <c r="JB8" s="260">
        <v>19.52</v>
      </c>
      <c r="JC8" s="264">
        <v>15.6</v>
      </c>
      <c r="JD8" s="263">
        <v>12.95</v>
      </c>
      <c r="JE8" s="264">
        <v>14.72</v>
      </c>
      <c r="JF8" s="264">
        <v>14.62</v>
      </c>
      <c r="JG8" s="262">
        <v>15.04</v>
      </c>
      <c r="JH8" s="33">
        <v>15.766956521739127</v>
      </c>
      <c r="JI8" s="259">
        <v>14.749142857142857</v>
      </c>
      <c r="JJ8" s="259">
        <v>17.149999999999999</v>
      </c>
      <c r="JK8" s="259">
        <v>19.75</v>
      </c>
      <c r="JL8" s="145">
        <v>16.097963636363634</v>
      </c>
      <c r="JM8" s="145">
        <v>15.151591836734696</v>
      </c>
      <c r="JN8" s="259">
        <v>19.350000000000001</v>
      </c>
      <c r="JO8" s="259">
        <v>14.05</v>
      </c>
      <c r="JP8" s="264">
        <v>15.16</v>
      </c>
      <c r="JQ8" s="33">
        <v>14.593862068965521</v>
      </c>
      <c r="JR8" s="262">
        <v>12.37</v>
      </c>
      <c r="JS8" s="260">
        <v>16.940000000000001</v>
      </c>
      <c r="JT8" s="33">
        <v>15.106189873417721</v>
      </c>
      <c r="JU8" s="33">
        <v>15.892699999999998</v>
      </c>
      <c r="JV8" s="33">
        <v>13.307192307692308</v>
      </c>
      <c r="JW8" s="259">
        <v>18.38</v>
      </c>
      <c r="JX8" s="265">
        <v>13.7</v>
      </c>
      <c r="JY8" s="33">
        <v>13.219518987341768</v>
      </c>
      <c r="JZ8" s="33">
        <v>14.764266666666662</v>
      </c>
      <c r="KA8" s="33">
        <v>15.729163636363634</v>
      </c>
      <c r="KB8" s="262">
        <v>11.75</v>
      </c>
      <c r="KC8" s="263">
        <v>16.02</v>
      </c>
      <c r="KD8" s="33">
        <v>15.479516129032254</v>
      </c>
      <c r="KE8" s="259">
        <v>21.12</v>
      </c>
      <c r="KF8" s="261">
        <v>13.99</v>
      </c>
      <c r="KG8" s="259">
        <v>18.95</v>
      </c>
      <c r="KH8" s="263">
        <v>17.059999999999999</v>
      </c>
      <c r="KI8" s="33">
        <v>12.987640476190482</v>
      </c>
      <c r="KJ8" s="259">
        <v>19.75</v>
      </c>
      <c r="KK8" s="33">
        <v>16.667634615384614</v>
      </c>
      <c r="KL8" s="259">
        <v>18.13</v>
      </c>
      <c r="KM8" s="259">
        <v>17.59</v>
      </c>
      <c r="KN8" s="265">
        <v>14.5</v>
      </c>
      <c r="KO8" s="263">
        <v>16.68</v>
      </c>
      <c r="KP8" s="33">
        <v>14.154012499999997</v>
      </c>
      <c r="KQ8" s="33">
        <v>14.263746031746031</v>
      </c>
      <c r="KR8" s="33">
        <v>16.823216216216217</v>
      </c>
      <c r="KT8" s="262">
        <v>11.24</v>
      </c>
      <c r="KU8" s="33">
        <v>6.2101916666666668</v>
      </c>
      <c r="KV8" s="33">
        <v>9.8643682926829275</v>
      </c>
      <c r="KW8" s="33">
        <v>12.297920454545453</v>
      </c>
      <c r="KX8" s="33">
        <v>5.0609346153846149</v>
      </c>
      <c r="KY8" s="33">
        <v>11.806027999999996</v>
      </c>
      <c r="KZ8" s="33">
        <v>5.1165725000000002</v>
      </c>
      <c r="LA8" s="33">
        <v>8.2031111111111112</v>
      </c>
      <c r="LB8" s="259">
        <v>9.2808214285714268</v>
      </c>
      <c r="LC8" s="33">
        <v>3.5214351351351345</v>
      </c>
      <c r="LD8" s="33">
        <v>9.823400000000003</v>
      </c>
      <c r="LE8" s="262">
        <v>9.52</v>
      </c>
      <c r="LF8" s="261">
        <v>13.448749999999997</v>
      </c>
      <c r="LG8" s="33">
        <v>7.4098681818181822</v>
      </c>
      <c r="LH8" s="33">
        <v>9.9661333333333335</v>
      </c>
      <c r="LI8" s="259">
        <v>8.3609583333333344</v>
      </c>
      <c r="LJ8" s="33">
        <v>10.368222222222222</v>
      </c>
      <c r="LK8" s="33">
        <v>8.7843720930232578</v>
      </c>
      <c r="LL8" s="33">
        <v>9.0838000000000001</v>
      </c>
      <c r="LM8" s="259">
        <v>8.6354773662551452</v>
      </c>
      <c r="LN8" s="33">
        <v>8.8217999999999996</v>
      </c>
      <c r="LO8" s="33">
        <v>8.7512000000000008</v>
      </c>
      <c r="LP8" s="261">
        <v>11.85</v>
      </c>
      <c r="LQ8" s="262">
        <v>11.3</v>
      </c>
      <c r="LR8" s="259">
        <v>7.7009210526315801</v>
      </c>
      <c r="LS8" s="33">
        <v>9.4371842105263166</v>
      </c>
      <c r="LT8" s="33">
        <v>7.3029555555555561</v>
      </c>
      <c r="LU8" s="33">
        <v>9.3516000000000012</v>
      </c>
      <c r="LV8" s="259">
        <v>8.8051363636363664</v>
      </c>
      <c r="LW8" s="33">
        <v>8.6908539999999999</v>
      </c>
      <c r="LX8" s="33">
        <v>9.142199999999999</v>
      </c>
      <c r="LY8" s="33">
        <v>6.5557249999999998</v>
      </c>
      <c r="LZ8" s="33">
        <v>8.9576250000000002</v>
      </c>
      <c r="MA8" s="33">
        <v>6.5510454545454539</v>
      </c>
      <c r="MB8" s="33">
        <v>9.1710000000000012</v>
      </c>
      <c r="MC8" s="33">
        <v>9.3288000000000011</v>
      </c>
      <c r="MD8" s="33">
        <v>3.4801125000000002</v>
      </c>
      <c r="ME8" s="33">
        <v>7.0937999999999999</v>
      </c>
      <c r="MF8" s="33">
        <v>4.1201371428571436</v>
      </c>
      <c r="MG8" s="33">
        <v>3.6793741379310347</v>
      </c>
      <c r="MH8" s="265"/>
      <c r="MI8" s="33">
        <v>15.019117647058822</v>
      </c>
      <c r="MJ8" s="262">
        <v>15.29</v>
      </c>
      <c r="MK8" s="33">
        <v>13.7</v>
      </c>
      <c r="ML8" s="259">
        <v>15.061428571428573</v>
      </c>
      <c r="MM8" s="264">
        <v>16.14</v>
      </c>
      <c r="MN8" s="264">
        <v>15.97</v>
      </c>
      <c r="MO8" s="264">
        <v>14.74</v>
      </c>
      <c r="MP8" s="33">
        <v>14.335974358974358</v>
      </c>
      <c r="MQ8" s="265">
        <v>14.3</v>
      </c>
      <c r="MR8" s="33">
        <v>10.5971875</v>
      </c>
      <c r="MS8" s="259">
        <v>9.3972790697674426</v>
      </c>
      <c r="MT8" s="33">
        <v>12.8</v>
      </c>
      <c r="MU8" s="145">
        <v>13.424367088607591</v>
      </c>
      <c r="MV8" s="33">
        <v>14.008862068965517</v>
      </c>
      <c r="MW8" s="265">
        <v>13.8</v>
      </c>
      <c r="MX8" s="33">
        <v>13.553836734693878</v>
      </c>
      <c r="MY8" s="33">
        <v>10.518142857142857</v>
      </c>
      <c r="MZ8" s="33">
        <v>12.509187500000001</v>
      </c>
      <c r="NA8" s="265">
        <v>12</v>
      </c>
      <c r="NB8" s="145">
        <v>13.50305</v>
      </c>
      <c r="NC8" s="33">
        <v>9.1485238095238106</v>
      </c>
      <c r="ND8" s="145">
        <v>11.561399999999997</v>
      </c>
      <c r="NE8" s="33">
        <v>9.027000000000001</v>
      </c>
      <c r="NF8" s="265">
        <v>10.199999999999999</v>
      </c>
      <c r="NG8" s="33">
        <v>13.326000000000001</v>
      </c>
    </row>
    <row r="9" spans="1:371" s="33" customFormat="1" ht="15">
      <c r="A9" s="145" t="s">
        <v>200</v>
      </c>
      <c r="B9" s="259">
        <v>15.45</v>
      </c>
      <c r="C9" s="259">
        <v>10.46</v>
      </c>
      <c r="D9" s="259">
        <v>10.42</v>
      </c>
      <c r="E9" s="259">
        <v>11.33</v>
      </c>
      <c r="F9" s="259">
        <v>9.43</v>
      </c>
      <c r="G9" s="259">
        <v>12.34</v>
      </c>
      <c r="H9" s="259">
        <v>11.09</v>
      </c>
      <c r="I9" s="259">
        <v>9.92</v>
      </c>
      <c r="J9" s="259">
        <v>10.24</v>
      </c>
      <c r="K9" s="145">
        <v>11.24</v>
      </c>
      <c r="L9" s="259">
        <v>10.911199999999999</v>
      </c>
      <c r="M9" s="259">
        <v>12.18</v>
      </c>
      <c r="N9" s="259">
        <v>10.8</v>
      </c>
      <c r="O9" s="259">
        <v>11.65</v>
      </c>
      <c r="P9" s="259">
        <v>12.7</v>
      </c>
      <c r="Q9" s="259">
        <v>11.363</v>
      </c>
      <c r="R9" s="259">
        <v>10.966199999999999</v>
      </c>
      <c r="S9" s="259">
        <v>12.6</v>
      </c>
      <c r="T9" s="259">
        <v>11.41</v>
      </c>
      <c r="U9" s="260">
        <v>10.71</v>
      </c>
      <c r="V9" s="259">
        <v>10.71</v>
      </c>
      <c r="W9" s="259">
        <v>9.85</v>
      </c>
      <c r="X9" s="259">
        <v>10.63</v>
      </c>
      <c r="Y9" s="259">
        <v>11.86</v>
      </c>
      <c r="Z9" s="259">
        <v>12.83</v>
      </c>
      <c r="AA9" s="259">
        <v>10.82</v>
      </c>
      <c r="AB9" s="259">
        <v>11.4244</v>
      </c>
      <c r="AC9" s="259">
        <v>10.9</v>
      </c>
      <c r="AD9" s="259">
        <v>17.149999999999999</v>
      </c>
      <c r="AE9" s="259">
        <v>13.52</v>
      </c>
      <c r="AF9" s="259">
        <v>11.24</v>
      </c>
      <c r="AG9" s="259">
        <v>15.62</v>
      </c>
      <c r="AH9" s="259">
        <v>11.2</v>
      </c>
      <c r="AI9" s="259">
        <v>13.6958</v>
      </c>
      <c r="AJ9" s="261">
        <v>10.38</v>
      </c>
      <c r="AK9" s="259">
        <v>13.481399999999999</v>
      </c>
      <c r="AL9" s="259">
        <v>11.962399999999999</v>
      </c>
      <c r="AM9" s="259">
        <v>11.9948</v>
      </c>
      <c r="AN9" s="259">
        <v>12.74</v>
      </c>
      <c r="AO9" s="259">
        <v>10.26</v>
      </c>
      <c r="AP9" s="259">
        <v>14.338699999999999</v>
      </c>
      <c r="AQ9" s="259">
        <v>9.2195999999999998</v>
      </c>
      <c r="AR9" s="261">
        <v>11.01</v>
      </c>
      <c r="AS9" s="260">
        <v>10.7</v>
      </c>
      <c r="AT9" s="259">
        <v>10.7</v>
      </c>
      <c r="AU9" s="259">
        <v>10.82</v>
      </c>
      <c r="AV9" s="259">
        <v>12.72</v>
      </c>
      <c r="AW9" s="259">
        <v>10.19</v>
      </c>
      <c r="AX9" s="259">
        <v>11.12</v>
      </c>
      <c r="AY9" s="259">
        <v>11.35</v>
      </c>
      <c r="AZ9" s="33">
        <v>10.99</v>
      </c>
      <c r="BA9" s="259">
        <v>14.3682</v>
      </c>
      <c r="BB9" s="259">
        <v>15.85</v>
      </c>
      <c r="BC9" s="259">
        <v>11.86</v>
      </c>
      <c r="BD9" s="260">
        <v>10.34</v>
      </c>
      <c r="BE9" s="259">
        <v>14.39</v>
      </c>
      <c r="BF9" s="259">
        <v>11.15</v>
      </c>
      <c r="BG9" s="259">
        <v>14.018400000000002</v>
      </c>
      <c r="BH9" s="260">
        <v>12.2</v>
      </c>
      <c r="BI9" s="259">
        <v>17.55</v>
      </c>
      <c r="BJ9" s="259">
        <v>12.751900000000001</v>
      </c>
      <c r="BK9" s="259">
        <v>12.2</v>
      </c>
      <c r="BL9" s="259">
        <v>11.7174</v>
      </c>
      <c r="BM9" s="259">
        <v>10.27</v>
      </c>
      <c r="BN9" s="260">
        <v>11.6</v>
      </c>
      <c r="BO9" s="259">
        <v>12.584199999999999</v>
      </c>
      <c r="BP9" s="259">
        <v>9.4609999999999985</v>
      </c>
      <c r="BQ9" s="260">
        <v>11.82</v>
      </c>
      <c r="BR9" s="259">
        <v>11.54</v>
      </c>
      <c r="BS9" s="259">
        <v>11.17</v>
      </c>
      <c r="BT9" s="259">
        <v>13.149899999999999</v>
      </c>
      <c r="BU9" s="259">
        <v>11.43</v>
      </c>
      <c r="BV9" s="259">
        <v>11.48</v>
      </c>
      <c r="BW9" s="259">
        <v>11.04</v>
      </c>
      <c r="BX9" s="33">
        <v>12.077999999999999</v>
      </c>
      <c r="BY9" s="259">
        <v>11.43</v>
      </c>
      <c r="BZ9" s="259">
        <v>12.34</v>
      </c>
      <c r="CA9" s="262">
        <v>14.84</v>
      </c>
      <c r="CB9" s="259">
        <v>11.594800000000001</v>
      </c>
      <c r="CC9" s="260">
        <v>12.7</v>
      </c>
      <c r="CD9" s="259">
        <v>12.56</v>
      </c>
      <c r="CE9" s="259">
        <v>10.51</v>
      </c>
      <c r="CF9" s="259">
        <v>14.9413</v>
      </c>
      <c r="CG9" s="259">
        <v>17.12</v>
      </c>
      <c r="CH9" s="263">
        <v>14.566934</v>
      </c>
      <c r="CI9" s="259">
        <v>12.588900000000001</v>
      </c>
      <c r="CJ9" s="145">
        <v>12.1846</v>
      </c>
      <c r="CK9" s="259">
        <v>10.736699999999999</v>
      </c>
      <c r="CL9" s="259">
        <v>11.62</v>
      </c>
      <c r="CM9" s="259">
        <v>10.474600000000001</v>
      </c>
      <c r="CN9" s="259">
        <v>13.984300000000001</v>
      </c>
      <c r="CO9" s="259">
        <v>9.94</v>
      </c>
      <c r="CP9" s="259">
        <v>12.05</v>
      </c>
      <c r="CQ9" s="259">
        <v>11.26</v>
      </c>
      <c r="CR9" s="259">
        <v>11.39</v>
      </c>
      <c r="CS9" s="259">
        <v>10.3691</v>
      </c>
      <c r="CT9" s="259">
        <v>11.026900000000001</v>
      </c>
      <c r="CU9" s="261">
        <v>13.14</v>
      </c>
      <c r="CV9" s="259">
        <v>15.54</v>
      </c>
      <c r="CW9" s="260">
        <v>13.68</v>
      </c>
      <c r="CX9" s="259">
        <v>13.73</v>
      </c>
      <c r="CY9" s="259">
        <v>10.893800000000001</v>
      </c>
      <c r="CZ9" s="259">
        <v>11.94</v>
      </c>
      <c r="DA9" s="259">
        <v>10.95</v>
      </c>
      <c r="DB9" s="259">
        <v>11.26</v>
      </c>
      <c r="DC9" s="259">
        <v>12.480500000000001</v>
      </c>
      <c r="DD9" s="259">
        <v>15.730300000000002</v>
      </c>
      <c r="DE9" s="259">
        <v>12.802700000000002</v>
      </c>
      <c r="DF9" s="259">
        <v>15.8146</v>
      </c>
      <c r="DG9" s="259">
        <v>16.899999999999999</v>
      </c>
      <c r="DH9" s="259">
        <v>13.6373</v>
      </c>
      <c r="DI9" s="260">
        <v>11.34</v>
      </c>
      <c r="DJ9" s="259">
        <v>9.9878999999999998</v>
      </c>
      <c r="DK9" s="262">
        <v>16.399999999999999</v>
      </c>
      <c r="DL9" s="259">
        <v>11.87</v>
      </c>
      <c r="DM9" s="259">
        <v>17.05</v>
      </c>
      <c r="DN9" s="259">
        <v>14.53</v>
      </c>
      <c r="DO9" s="260">
        <v>13.32</v>
      </c>
      <c r="DP9" s="259">
        <v>11.11</v>
      </c>
      <c r="DQ9" s="259">
        <v>11.07</v>
      </c>
      <c r="DR9" s="259">
        <v>10.959099999999999</v>
      </c>
      <c r="DS9" s="259">
        <v>14.92</v>
      </c>
      <c r="DT9" s="33">
        <v>13.934061224489795</v>
      </c>
      <c r="DU9" s="259">
        <v>13.211499999999999</v>
      </c>
      <c r="DV9" s="260">
        <v>12.3</v>
      </c>
      <c r="DW9" s="259">
        <v>14.417300000000001</v>
      </c>
      <c r="DX9" s="259">
        <v>14.05</v>
      </c>
      <c r="DY9" s="259">
        <v>11.72</v>
      </c>
      <c r="DZ9" s="263">
        <v>17.172585999999999</v>
      </c>
      <c r="EA9" s="259">
        <v>17.59</v>
      </c>
      <c r="EB9" s="262">
        <v>13.06</v>
      </c>
      <c r="EC9" s="33">
        <v>10.89</v>
      </c>
      <c r="ED9" s="259">
        <v>12.47</v>
      </c>
      <c r="EE9" s="145">
        <v>10.9</v>
      </c>
      <c r="EF9" s="259">
        <v>15.876000000000001</v>
      </c>
      <c r="EG9" s="260">
        <v>11.46</v>
      </c>
      <c r="EH9" s="259">
        <v>11.46</v>
      </c>
      <c r="EI9" s="259">
        <v>16.809999999999999</v>
      </c>
      <c r="EJ9" s="259">
        <v>11.53</v>
      </c>
      <c r="EK9" s="259">
        <v>11.742599999999999</v>
      </c>
      <c r="EL9" s="259">
        <v>10.913599999999999</v>
      </c>
      <c r="EM9" s="260">
        <v>13.33</v>
      </c>
      <c r="EN9" s="262">
        <v>16.89</v>
      </c>
      <c r="EO9" s="33">
        <v>14.1</v>
      </c>
      <c r="EP9" s="259">
        <v>15.446000000000002</v>
      </c>
      <c r="EQ9" s="259">
        <v>13.33</v>
      </c>
      <c r="ER9" s="260">
        <v>13.29</v>
      </c>
      <c r="ES9" s="259">
        <v>12.35</v>
      </c>
      <c r="ET9" s="259">
        <v>13.25</v>
      </c>
      <c r="EU9" s="260">
        <v>11.98</v>
      </c>
      <c r="EV9" s="259">
        <v>11.3</v>
      </c>
      <c r="EW9" s="260">
        <v>12.41</v>
      </c>
      <c r="EX9" s="263">
        <v>15.923528000000001</v>
      </c>
      <c r="EY9" s="260">
        <v>10.75</v>
      </c>
      <c r="EZ9" s="259">
        <v>12.28</v>
      </c>
      <c r="FA9" s="259">
        <v>11.667</v>
      </c>
      <c r="FB9" s="259">
        <v>12.068100000000001</v>
      </c>
      <c r="FC9" s="259">
        <v>10.92</v>
      </c>
      <c r="FD9" s="259">
        <v>10.078800000000001</v>
      </c>
      <c r="FE9" s="259">
        <v>14.463999999999999</v>
      </c>
      <c r="FF9" s="260">
        <v>11.43</v>
      </c>
      <c r="FG9" s="33">
        <v>14.9</v>
      </c>
      <c r="FH9" s="263">
        <v>16.606653999999999</v>
      </c>
      <c r="FI9" s="262">
        <v>18.95</v>
      </c>
      <c r="FJ9" s="259">
        <v>13.5</v>
      </c>
      <c r="FK9" s="260">
        <v>14.81</v>
      </c>
      <c r="FL9" s="263">
        <v>16.613627999999999</v>
      </c>
      <c r="FM9" s="259">
        <v>10.4331</v>
      </c>
      <c r="FN9" s="263">
        <v>14.165471999999999</v>
      </c>
      <c r="FO9" s="33">
        <v>14.681698113207547</v>
      </c>
      <c r="FP9" s="259">
        <v>13.003</v>
      </c>
      <c r="FQ9" s="33">
        <v>15.4</v>
      </c>
      <c r="FR9" s="259">
        <v>14.087999999999999</v>
      </c>
      <c r="FS9" s="259">
        <v>13.057400000000001</v>
      </c>
      <c r="FT9" s="259">
        <v>10.24</v>
      </c>
      <c r="FU9" s="262">
        <v>19.45</v>
      </c>
      <c r="FV9" s="259">
        <v>13.087400000000001</v>
      </c>
      <c r="FW9" s="259">
        <v>15.4091</v>
      </c>
      <c r="FX9" s="259">
        <v>14.508799999999999</v>
      </c>
      <c r="FY9" s="260">
        <v>12.07</v>
      </c>
      <c r="FZ9" s="33">
        <v>14.8</v>
      </c>
      <c r="GA9" s="260">
        <v>12.4</v>
      </c>
      <c r="GB9" s="263">
        <v>16.790461999999998</v>
      </c>
      <c r="GC9" s="259">
        <v>14.3476</v>
      </c>
      <c r="GD9" s="259">
        <v>12.82</v>
      </c>
      <c r="GE9" s="259">
        <v>11.85</v>
      </c>
      <c r="GF9" s="145">
        <v>14.852695652173917</v>
      </c>
      <c r="GG9" s="263">
        <v>14.196374</v>
      </c>
      <c r="GH9" s="259">
        <v>11.19</v>
      </c>
      <c r="GI9" s="259">
        <v>13.556000000000003</v>
      </c>
      <c r="GJ9" s="259">
        <v>20.016399999999997</v>
      </c>
      <c r="GK9" s="33">
        <v>15.926297297297301</v>
      </c>
      <c r="GL9" s="262">
        <v>19.899999999999999</v>
      </c>
      <c r="GM9" s="33">
        <v>15.8</v>
      </c>
      <c r="GN9" s="33">
        <v>14.023276470588234</v>
      </c>
      <c r="GO9" s="33">
        <v>16.787285714285712</v>
      </c>
      <c r="GP9" s="259">
        <v>12.18</v>
      </c>
      <c r="GQ9" s="259">
        <v>14.678749999999999</v>
      </c>
      <c r="GR9" s="259">
        <v>12.22</v>
      </c>
      <c r="GS9" s="259">
        <v>11.6</v>
      </c>
      <c r="GT9" s="33">
        <v>17.5</v>
      </c>
      <c r="GU9" s="260">
        <v>12.89</v>
      </c>
      <c r="GV9" s="33">
        <v>15.4</v>
      </c>
      <c r="GW9" s="259">
        <v>13.112500000000001</v>
      </c>
      <c r="GX9" s="259">
        <v>13.914900000000001</v>
      </c>
      <c r="GY9" s="260">
        <v>14.6</v>
      </c>
      <c r="GZ9" s="262">
        <v>13.13</v>
      </c>
      <c r="HA9" s="259">
        <v>13.2174</v>
      </c>
      <c r="HB9" s="259">
        <v>14.909166666666669</v>
      </c>
      <c r="HC9" s="33">
        <v>15.059370370370372</v>
      </c>
      <c r="HD9" s="264">
        <v>12.53</v>
      </c>
      <c r="HE9" s="260">
        <v>11.79</v>
      </c>
      <c r="HF9" s="145">
        <v>17.530634146341463</v>
      </c>
      <c r="HG9" s="33">
        <v>14.491409090909089</v>
      </c>
      <c r="HH9" s="33">
        <v>15.731933333333336</v>
      </c>
      <c r="HI9" s="33">
        <v>15.032588235294117</v>
      </c>
      <c r="HJ9" s="259">
        <v>13.367799999999999</v>
      </c>
      <c r="HK9" s="33">
        <v>14.4</v>
      </c>
      <c r="HL9" s="263">
        <v>19.4694</v>
      </c>
      <c r="HM9" s="33">
        <v>15.769918367346939</v>
      </c>
      <c r="HN9" s="264">
        <v>13.01</v>
      </c>
      <c r="HO9" s="263">
        <v>20.042446000000002</v>
      </c>
      <c r="HP9" s="259">
        <v>16.350000000000001</v>
      </c>
      <c r="HQ9" s="259">
        <v>16.099</v>
      </c>
      <c r="HR9" s="33">
        <v>17.100000000000001</v>
      </c>
      <c r="HS9" s="262">
        <v>14.04</v>
      </c>
      <c r="HT9" s="262">
        <v>15.66</v>
      </c>
      <c r="HU9" s="259">
        <v>11.8367</v>
      </c>
      <c r="HV9" s="33">
        <v>14.7</v>
      </c>
      <c r="HW9" s="260">
        <v>13.82</v>
      </c>
      <c r="HX9" s="259">
        <v>13.82</v>
      </c>
      <c r="HY9" s="263">
        <v>15.762326000000002</v>
      </c>
      <c r="HZ9" s="259">
        <v>11.51</v>
      </c>
      <c r="IA9" s="265">
        <v>15.6</v>
      </c>
      <c r="IB9" s="259">
        <v>15.05725</v>
      </c>
      <c r="IC9" s="259">
        <v>18.079999999999998</v>
      </c>
      <c r="ID9" s="33">
        <v>15.944484848484848</v>
      </c>
      <c r="IE9" s="262">
        <v>20.86</v>
      </c>
      <c r="IF9" s="262">
        <v>13.63</v>
      </c>
      <c r="IG9" s="145">
        <v>16.155888888888885</v>
      </c>
      <c r="IH9" s="259">
        <v>11.79</v>
      </c>
      <c r="II9" s="33">
        <v>16.009610638297868</v>
      </c>
      <c r="IJ9" s="264">
        <v>12.87</v>
      </c>
      <c r="IK9" s="263">
        <v>20.032406000000002</v>
      </c>
      <c r="IL9" s="262">
        <v>13.82</v>
      </c>
      <c r="IM9" s="33">
        <v>13.812971014492755</v>
      </c>
      <c r="IN9" s="260">
        <v>13.42</v>
      </c>
      <c r="IO9" s="259">
        <v>13.42</v>
      </c>
      <c r="IP9" s="259">
        <v>15.5815</v>
      </c>
      <c r="IQ9" s="33">
        <v>14.034558823529412</v>
      </c>
      <c r="IR9" s="263">
        <v>19.903368</v>
      </c>
      <c r="IS9" s="264">
        <v>14.59</v>
      </c>
      <c r="IT9" s="259">
        <v>13.49</v>
      </c>
      <c r="IU9" s="264">
        <v>12.71</v>
      </c>
      <c r="IV9" s="259">
        <v>17.906250000000004</v>
      </c>
      <c r="IW9" s="260">
        <v>14.55</v>
      </c>
      <c r="IX9" s="262">
        <v>13.43</v>
      </c>
      <c r="IY9" s="260">
        <v>12.47</v>
      </c>
      <c r="IZ9" s="262">
        <v>13.91</v>
      </c>
      <c r="JA9" s="262">
        <v>24.11</v>
      </c>
      <c r="JB9" s="260">
        <v>14.72</v>
      </c>
      <c r="JC9" s="264">
        <v>12.86</v>
      </c>
      <c r="JD9" s="263">
        <v>19.058398</v>
      </c>
      <c r="JE9" s="264">
        <v>14.67</v>
      </c>
      <c r="JF9" s="264">
        <v>14.27</v>
      </c>
      <c r="JG9" s="262">
        <v>14.36</v>
      </c>
      <c r="JH9" s="33">
        <v>15.123978260869562</v>
      </c>
      <c r="JI9" s="259">
        <v>14.822714285714286</v>
      </c>
      <c r="JJ9" s="259">
        <v>15.71</v>
      </c>
      <c r="JK9" s="259">
        <v>13.56</v>
      </c>
      <c r="JL9" s="145">
        <v>14.733272727272732</v>
      </c>
      <c r="JM9" s="145">
        <v>15.678061224489793</v>
      </c>
      <c r="JN9" s="259">
        <v>14.789200000000001</v>
      </c>
      <c r="JO9" s="259">
        <v>19.2</v>
      </c>
      <c r="JP9" s="264">
        <v>13.11</v>
      </c>
      <c r="JQ9" s="33">
        <v>16.861655172413794</v>
      </c>
      <c r="JR9" s="262">
        <v>18.190000000000001</v>
      </c>
      <c r="JS9" s="260">
        <v>14.97</v>
      </c>
      <c r="JT9" s="33">
        <v>15.695303797468359</v>
      </c>
      <c r="JU9" s="33">
        <v>14.9846</v>
      </c>
      <c r="JV9" s="33">
        <v>18.475538461538466</v>
      </c>
      <c r="JW9" s="259">
        <v>13.66</v>
      </c>
      <c r="JX9" s="265">
        <v>16.100000000000001</v>
      </c>
      <c r="JY9" s="33">
        <v>19.337531645569623</v>
      </c>
      <c r="JZ9" s="33">
        <v>16.177311111111116</v>
      </c>
      <c r="KA9" s="33">
        <v>15.835509090909087</v>
      </c>
      <c r="KB9" s="262">
        <v>19.649999999999999</v>
      </c>
      <c r="KC9" s="263">
        <v>16.206094</v>
      </c>
      <c r="KD9" s="33">
        <v>15.393258064516131</v>
      </c>
      <c r="KE9" s="259">
        <v>12.66</v>
      </c>
      <c r="KF9" s="261">
        <v>15.889444444444447</v>
      </c>
      <c r="KG9" s="259">
        <v>14.29</v>
      </c>
      <c r="KH9" s="263">
        <v>14.993107999999999</v>
      </c>
      <c r="KI9" s="33">
        <v>17.988923809523811</v>
      </c>
      <c r="KJ9" s="259">
        <v>13.45</v>
      </c>
      <c r="KK9" s="33">
        <v>14.348076923076929</v>
      </c>
      <c r="KL9" s="259">
        <v>15.6793</v>
      </c>
      <c r="KM9" s="259">
        <v>17.968899999999998</v>
      </c>
      <c r="KN9" s="265">
        <v>17.5</v>
      </c>
      <c r="KO9" s="263">
        <v>15.729000000000001</v>
      </c>
      <c r="KP9" s="33">
        <v>18.530200000000008</v>
      </c>
      <c r="KQ9" s="33">
        <v>17.909301587301591</v>
      </c>
      <c r="KR9" s="33">
        <v>14.823324324324323</v>
      </c>
      <c r="KT9" s="262">
        <v>21.23</v>
      </c>
      <c r="KU9" s="33">
        <v>31.260388888888883</v>
      </c>
      <c r="KV9" s="33">
        <v>25.439602439024394</v>
      </c>
      <c r="KW9" s="33">
        <v>21.186009090909096</v>
      </c>
      <c r="KX9" s="33">
        <v>33.681165384615397</v>
      </c>
      <c r="KY9" s="33">
        <v>22.008240000000001</v>
      </c>
      <c r="KZ9" s="33">
        <v>33.519002500000006</v>
      </c>
      <c r="LA9" s="33">
        <v>27.37788888888889</v>
      </c>
      <c r="LB9" s="259">
        <v>26.41910714285714</v>
      </c>
      <c r="LC9" s="33">
        <v>34.999132432432432</v>
      </c>
      <c r="LD9" s="33">
        <v>25.387911111111116</v>
      </c>
      <c r="LE9" s="262">
        <v>26.54</v>
      </c>
      <c r="LF9" s="261">
        <v>20.285</v>
      </c>
      <c r="LG9" s="33">
        <v>29.064677272727273</v>
      </c>
      <c r="LH9" s="33">
        <v>25.703099999999996</v>
      </c>
      <c r="LI9" s="259">
        <v>28.820249999999998</v>
      </c>
      <c r="LJ9" s="33">
        <v>25.265111111111111</v>
      </c>
      <c r="LK9" s="33">
        <v>27.958302325581393</v>
      </c>
      <c r="LL9" s="33">
        <v>27.654500000000002</v>
      </c>
      <c r="LM9" s="259">
        <v>28.644157117278422</v>
      </c>
      <c r="LN9" s="33">
        <v>28.262400000000003</v>
      </c>
      <c r="LO9" s="33">
        <v>28.119800000000005</v>
      </c>
      <c r="LP9" s="261">
        <v>20.29</v>
      </c>
      <c r="LQ9" s="262">
        <v>24.57</v>
      </c>
      <c r="LR9" s="259">
        <v>29.757552631578942</v>
      </c>
      <c r="LS9" s="33">
        <v>27.742894736842107</v>
      </c>
      <c r="LT9" s="33">
        <v>30.252333333333329</v>
      </c>
      <c r="LU9" s="33">
        <v>28.559100000000001</v>
      </c>
      <c r="LV9" s="259">
        <v>29.820181818181819</v>
      </c>
      <c r="LW9" s="33">
        <v>29.102718000000003</v>
      </c>
      <c r="LX9" s="33">
        <v>29.296699999999998</v>
      </c>
      <c r="LY9" s="33">
        <v>31.120224999999998</v>
      </c>
      <c r="LZ9" s="33">
        <v>28.974625</v>
      </c>
      <c r="MA9" s="33">
        <v>31.200636363636363</v>
      </c>
      <c r="MB9" s="33">
        <v>29.906299999999998</v>
      </c>
      <c r="MC9" s="33">
        <v>30.230299999999993</v>
      </c>
      <c r="MD9" s="33">
        <v>39.817900000000002</v>
      </c>
      <c r="ME9" s="33">
        <v>36.478699999999996</v>
      </c>
      <c r="MF9" s="33">
        <v>43.979608571428578</v>
      </c>
      <c r="MG9" s="33">
        <v>45.924929310344837</v>
      </c>
      <c r="MH9" s="265"/>
      <c r="MI9" s="33">
        <v>16.671470588235294</v>
      </c>
      <c r="MJ9" s="262">
        <v>14.01</v>
      </c>
      <c r="MK9" s="33">
        <v>14.4</v>
      </c>
      <c r="ML9" s="259">
        <v>15.295714285714284</v>
      </c>
      <c r="MM9" s="264">
        <v>12.08</v>
      </c>
      <c r="MN9" s="264">
        <v>12.27</v>
      </c>
      <c r="MO9" s="264">
        <v>11.96</v>
      </c>
      <c r="MP9" s="33">
        <v>15.275512820512821</v>
      </c>
      <c r="MQ9" s="265">
        <v>18.600000000000001</v>
      </c>
      <c r="MR9" s="33">
        <v>17.496296525000002</v>
      </c>
      <c r="MS9" s="259">
        <v>27.078883720930239</v>
      </c>
      <c r="MT9" s="33">
        <v>13.4</v>
      </c>
      <c r="MU9" s="145">
        <v>19.020253164556955</v>
      </c>
      <c r="MV9" s="33">
        <v>18.559206896551725</v>
      </c>
      <c r="MW9" s="265">
        <v>15.3</v>
      </c>
      <c r="MX9" s="33">
        <v>15.859224489795919</v>
      </c>
      <c r="MY9" s="33">
        <v>15.535142857142858</v>
      </c>
      <c r="MZ9" s="33">
        <v>15.346312500000002</v>
      </c>
      <c r="NA9" s="265">
        <v>19</v>
      </c>
      <c r="NB9" s="145">
        <v>15.310816666666664</v>
      </c>
      <c r="NC9" s="33">
        <v>26.667380952380952</v>
      </c>
      <c r="ND9" s="145">
        <v>15.9526</v>
      </c>
      <c r="NE9" s="33">
        <v>26.542999999999999</v>
      </c>
      <c r="NF9" s="265">
        <v>17</v>
      </c>
      <c r="NG9" s="33">
        <v>15.443</v>
      </c>
    </row>
    <row r="10" spans="1:371" s="33" customFormat="1" ht="15">
      <c r="A10" s="145" t="s">
        <v>201</v>
      </c>
      <c r="B10" s="259">
        <v>0</v>
      </c>
      <c r="C10" s="259">
        <v>7.0000000000000007E-2</v>
      </c>
      <c r="D10" s="259">
        <v>0.18</v>
      </c>
      <c r="E10" s="259">
        <v>0.2</v>
      </c>
      <c r="F10" s="259">
        <v>7.0000000000000007E-2</v>
      </c>
      <c r="G10" s="259">
        <v>0.09</v>
      </c>
      <c r="H10" s="259">
        <v>0.09</v>
      </c>
      <c r="I10" s="259">
        <v>0.15</v>
      </c>
      <c r="J10" s="259">
        <v>0.11</v>
      </c>
      <c r="K10" s="145">
        <v>0.12</v>
      </c>
      <c r="L10" s="259">
        <v>0.08</v>
      </c>
      <c r="M10" s="259">
        <v>0.14000000000000001</v>
      </c>
      <c r="N10" s="259">
        <v>0.13</v>
      </c>
      <c r="O10" s="259">
        <v>0.14000000000000001</v>
      </c>
      <c r="P10" s="259">
        <v>0.09</v>
      </c>
      <c r="Q10" s="259">
        <v>7.0000000000000007E-2</v>
      </c>
      <c r="R10" s="259">
        <v>0.06</v>
      </c>
      <c r="S10" s="259">
        <v>0.12</v>
      </c>
      <c r="T10" s="259">
        <v>0.05</v>
      </c>
      <c r="U10" s="260">
        <v>0.11</v>
      </c>
      <c r="V10" s="259">
        <v>0.11</v>
      </c>
      <c r="W10" s="259">
        <v>0</v>
      </c>
      <c r="X10" s="259">
        <v>0.12</v>
      </c>
      <c r="Y10" s="259">
        <v>0.16</v>
      </c>
      <c r="Z10" s="259">
        <v>0.09</v>
      </c>
      <c r="AA10" s="259">
        <v>0.09</v>
      </c>
      <c r="AB10" s="259">
        <v>0.08</v>
      </c>
      <c r="AC10" s="259">
        <v>0.08</v>
      </c>
      <c r="AD10" s="259">
        <v>0.18</v>
      </c>
      <c r="AE10" s="259">
        <v>0.09</v>
      </c>
      <c r="AF10" s="259">
        <v>0.1</v>
      </c>
      <c r="AG10" s="259">
        <v>0.13</v>
      </c>
      <c r="AH10" s="259">
        <v>0.14000000000000001</v>
      </c>
      <c r="AI10" s="259">
        <v>0.12</v>
      </c>
      <c r="AJ10" s="261">
        <v>0</v>
      </c>
      <c r="AK10" s="259">
        <v>0.1</v>
      </c>
      <c r="AL10" s="259">
        <v>0.09</v>
      </c>
      <c r="AM10" s="259">
        <v>7.0000000000000007E-2</v>
      </c>
      <c r="AN10" s="259">
        <v>0.14000000000000001</v>
      </c>
      <c r="AO10" s="259">
        <v>0</v>
      </c>
      <c r="AP10" s="259">
        <v>0.14000000000000001</v>
      </c>
      <c r="AQ10" s="259">
        <v>0.11</v>
      </c>
      <c r="AR10" s="261">
        <v>0</v>
      </c>
      <c r="AS10" s="260">
        <v>0.13</v>
      </c>
      <c r="AT10" s="259">
        <v>0.13</v>
      </c>
      <c r="AU10" s="259">
        <v>0.08</v>
      </c>
      <c r="AV10" s="259">
        <v>0.12</v>
      </c>
      <c r="AW10" s="259">
        <v>7.0000000000000007E-2</v>
      </c>
      <c r="AX10" s="259">
        <v>0</v>
      </c>
      <c r="AY10" s="259">
        <v>0.11</v>
      </c>
      <c r="AZ10" s="33">
        <v>0.1</v>
      </c>
      <c r="BA10" s="259">
        <v>0.08</v>
      </c>
      <c r="BB10" s="259">
        <v>0.15</v>
      </c>
      <c r="BC10" s="259">
        <v>0</v>
      </c>
      <c r="BD10" s="260">
        <v>0.09</v>
      </c>
      <c r="BE10" s="259">
        <v>0</v>
      </c>
      <c r="BF10" s="259">
        <v>0.1</v>
      </c>
      <c r="BG10" s="259">
        <v>0.12</v>
      </c>
      <c r="BH10" s="260">
        <v>0.24</v>
      </c>
      <c r="BI10" s="259">
        <v>0.17</v>
      </c>
      <c r="BJ10" s="259">
        <v>0.09</v>
      </c>
      <c r="BK10" s="259">
        <v>0.24</v>
      </c>
      <c r="BL10" s="259">
        <v>0.09</v>
      </c>
      <c r="BM10" s="259">
        <v>0.06</v>
      </c>
      <c r="BN10" s="260">
        <v>0.12</v>
      </c>
      <c r="BO10" s="259">
        <v>0.09</v>
      </c>
      <c r="BP10" s="259">
        <v>0.06</v>
      </c>
      <c r="BQ10" s="260">
        <v>0.11</v>
      </c>
      <c r="BR10" s="259">
        <v>0.06</v>
      </c>
      <c r="BS10" s="259">
        <v>7.0000000000000007E-2</v>
      </c>
      <c r="BT10" s="259">
        <v>0.11</v>
      </c>
      <c r="BU10" s="259">
        <v>0.09</v>
      </c>
      <c r="BV10" s="259">
        <v>0.09</v>
      </c>
      <c r="BW10" s="259">
        <v>0</v>
      </c>
      <c r="BX10" s="33">
        <v>0.08</v>
      </c>
      <c r="BY10" s="259">
        <v>0</v>
      </c>
      <c r="BZ10" s="259">
        <v>0.09</v>
      </c>
      <c r="CA10" s="262">
        <v>0.13</v>
      </c>
      <c r="CB10" s="259">
        <v>0</v>
      </c>
      <c r="CC10" s="260">
        <v>0.08</v>
      </c>
      <c r="CD10" s="259">
        <v>0.1</v>
      </c>
      <c r="CE10" s="259">
        <v>0.08</v>
      </c>
      <c r="CF10" s="259">
        <v>0.11</v>
      </c>
      <c r="CG10" s="259">
        <v>0.16</v>
      </c>
      <c r="CH10" s="263">
        <v>0.09</v>
      </c>
      <c r="CI10" s="259">
        <v>0.09</v>
      </c>
      <c r="CJ10" s="145">
        <v>0.08</v>
      </c>
      <c r="CK10" s="259">
        <v>0.12</v>
      </c>
      <c r="CL10" s="259">
        <v>0.09</v>
      </c>
      <c r="CM10" s="259">
        <v>0</v>
      </c>
      <c r="CN10" s="259">
        <v>0.08</v>
      </c>
      <c r="CO10" s="259">
        <v>0.08</v>
      </c>
      <c r="CP10" s="259">
        <v>7.0000000000000007E-2</v>
      </c>
      <c r="CQ10" s="259">
        <v>0.1</v>
      </c>
      <c r="CR10" s="259">
        <v>0.08</v>
      </c>
      <c r="CS10" s="259">
        <v>0.09</v>
      </c>
      <c r="CT10" s="259">
        <v>0.14000000000000001</v>
      </c>
      <c r="CU10" s="261">
        <v>0.09</v>
      </c>
      <c r="CV10" s="259">
        <v>0</v>
      </c>
      <c r="CW10" s="260">
        <v>0.17</v>
      </c>
      <c r="CX10" s="259">
        <v>0.11</v>
      </c>
      <c r="CY10" s="259">
        <v>0.08</v>
      </c>
      <c r="CZ10" s="259">
        <v>7.0000000000000007E-2</v>
      </c>
      <c r="DA10" s="259">
        <v>0.11</v>
      </c>
      <c r="DB10" s="259">
        <v>7.0000000000000007E-2</v>
      </c>
      <c r="DC10" s="259">
        <v>0</v>
      </c>
      <c r="DD10" s="259">
        <v>0.14000000000000001</v>
      </c>
      <c r="DE10" s="259">
        <v>0.1</v>
      </c>
      <c r="DF10" s="259">
        <v>0.15</v>
      </c>
      <c r="DG10" s="259">
        <v>0.2</v>
      </c>
      <c r="DH10" s="259">
        <v>0.11</v>
      </c>
      <c r="DI10" s="260">
        <v>0.1</v>
      </c>
      <c r="DJ10" s="259">
        <v>0.14000000000000001</v>
      </c>
      <c r="DK10" s="262">
        <v>0.22</v>
      </c>
      <c r="DL10" s="259">
        <v>0.08</v>
      </c>
      <c r="DM10" s="259">
        <v>0.1</v>
      </c>
      <c r="DN10" s="259">
        <v>0.13</v>
      </c>
      <c r="DO10" s="260">
        <v>0.11</v>
      </c>
      <c r="DP10" s="259">
        <v>7.0000000000000007E-2</v>
      </c>
      <c r="DQ10" s="259">
        <v>7.0000000000000007E-2</v>
      </c>
      <c r="DR10" s="259">
        <v>0.14000000000000001</v>
      </c>
      <c r="DS10" s="259">
        <v>0.18</v>
      </c>
      <c r="DT10" s="33">
        <v>0.1568163265306122</v>
      </c>
      <c r="DU10" s="259">
        <v>0.15</v>
      </c>
      <c r="DV10" s="260">
        <v>0.08</v>
      </c>
      <c r="DW10" s="259">
        <v>0.13</v>
      </c>
      <c r="DX10" s="259">
        <v>0.11</v>
      </c>
      <c r="DY10" s="259">
        <v>0.12</v>
      </c>
      <c r="DZ10" s="263">
        <v>0.11</v>
      </c>
      <c r="EA10" s="259">
        <v>0.17</v>
      </c>
      <c r="EB10" s="262">
        <v>0.21</v>
      </c>
      <c r="EC10" s="33">
        <v>0.08</v>
      </c>
      <c r="ED10" s="259">
        <v>0</v>
      </c>
      <c r="EE10" s="145">
        <v>0</v>
      </c>
      <c r="EF10" s="259">
        <v>0.18</v>
      </c>
      <c r="EG10" s="260">
        <v>0.1</v>
      </c>
      <c r="EH10" s="259">
        <v>0.1</v>
      </c>
      <c r="EI10" s="259">
        <v>0.18</v>
      </c>
      <c r="EJ10" s="259">
        <v>0.09</v>
      </c>
      <c r="EK10" s="259">
        <v>0</v>
      </c>
      <c r="EL10" s="259">
        <v>0</v>
      </c>
      <c r="EM10" s="260">
        <v>0.1</v>
      </c>
      <c r="EN10" s="262">
        <v>0.25</v>
      </c>
      <c r="EO10" s="33">
        <v>0.22</v>
      </c>
      <c r="EP10" s="259">
        <v>4.1340000000000002E-2</v>
      </c>
      <c r="EQ10" s="259">
        <v>0.08</v>
      </c>
      <c r="ER10" s="260">
        <v>0.11</v>
      </c>
      <c r="ES10" s="259">
        <v>0</v>
      </c>
      <c r="ET10" s="259">
        <v>0.11</v>
      </c>
      <c r="EU10" s="260">
        <v>0.11</v>
      </c>
      <c r="EV10" s="259">
        <v>0.08</v>
      </c>
      <c r="EW10" s="260">
        <v>0.11</v>
      </c>
      <c r="EX10" s="263">
        <v>0.15</v>
      </c>
      <c r="EY10" s="260">
        <v>0.1</v>
      </c>
      <c r="EZ10" s="259">
        <v>0</v>
      </c>
      <c r="FA10" s="259">
        <v>0</v>
      </c>
      <c r="FB10" s="259">
        <v>0</v>
      </c>
      <c r="FC10" s="259">
        <v>0</v>
      </c>
      <c r="FD10" s="259">
        <v>0.08</v>
      </c>
      <c r="FE10" s="259">
        <v>5.7670000000000013E-2</v>
      </c>
      <c r="FF10" s="260">
        <v>7.0000000000000007E-2</v>
      </c>
      <c r="FG10" s="33">
        <v>0.25</v>
      </c>
      <c r="FH10" s="263">
        <v>0.11</v>
      </c>
      <c r="FI10" s="262">
        <v>0.14000000000000001</v>
      </c>
      <c r="FJ10" s="259">
        <v>0.18</v>
      </c>
      <c r="FK10" s="260">
        <v>0.12</v>
      </c>
      <c r="FL10" s="263">
        <v>0.15</v>
      </c>
      <c r="FM10" s="259">
        <v>0.09</v>
      </c>
      <c r="FN10" s="263">
        <v>0.13</v>
      </c>
      <c r="FO10" s="33">
        <v>0.17287735849056599</v>
      </c>
      <c r="FP10" s="259">
        <v>0</v>
      </c>
      <c r="FQ10" s="33">
        <v>0.24</v>
      </c>
      <c r="FR10" s="259">
        <v>2.8479999999999998E-2</v>
      </c>
      <c r="FS10" s="259">
        <v>0</v>
      </c>
      <c r="FT10" s="259">
        <v>0.06</v>
      </c>
      <c r="FU10" s="262">
        <v>0.3</v>
      </c>
      <c r="FV10" s="259">
        <v>0</v>
      </c>
      <c r="FW10" s="259">
        <v>0.15</v>
      </c>
      <c r="FX10" s="259">
        <v>0</v>
      </c>
      <c r="FY10" s="260">
        <v>0.04</v>
      </c>
      <c r="FZ10" s="33">
        <v>0.23</v>
      </c>
      <c r="GA10" s="260">
        <v>0.1</v>
      </c>
      <c r="GB10" s="263">
        <v>0.18</v>
      </c>
      <c r="GC10" s="259">
        <v>0</v>
      </c>
      <c r="GD10" s="259">
        <v>0</v>
      </c>
      <c r="GE10" s="259">
        <v>0.08</v>
      </c>
      <c r="GF10" s="145">
        <v>0.16819565217391305</v>
      </c>
      <c r="GG10" s="263">
        <v>0.05</v>
      </c>
      <c r="GH10" s="259">
        <v>0.1</v>
      </c>
      <c r="GI10" s="259">
        <v>5.04E-2</v>
      </c>
      <c r="GJ10" s="259">
        <v>0.19</v>
      </c>
      <c r="GK10" s="33">
        <v>0.14872972972972973</v>
      </c>
      <c r="GL10" s="262">
        <v>0.2</v>
      </c>
      <c r="GM10" s="33">
        <v>0.21</v>
      </c>
      <c r="GN10" s="33">
        <v>0.14270588235294118</v>
      </c>
      <c r="GO10" s="33">
        <v>0.20066071428571422</v>
      </c>
      <c r="GP10" s="259">
        <v>0.09</v>
      </c>
      <c r="GQ10" s="259">
        <v>6.4337499999999992E-2</v>
      </c>
      <c r="GR10" s="259">
        <v>0.08</v>
      </c>
      <c r="GS10" s="259">
        <v>0.14000000000000001</v>
      </c>
      <c r="GT10" s="33">
        <v>0.25</v>
      </c>
      <c r="GU10" s="260">
        <v>0.09</v>
      </c>
      <c r="GV10" s="33">
        <v>0.25</v>
      </c>
      <c r="GW10" s="259">
        <v>0</v>
      </c>
      <c r="GX10" s="259">
        <v>0.15</v>
      </c>
      <c r="GY10" s="260">
        <v>0.16</v>
      </c>
      <c r="GZ10" s="262">
        <v>0.26</v>
      </c>
      <c r="HA10" s="259">
        <v>0</v>
      </c>
      <c r="HB10" s="259">
        <v>2.9341666666666669E-2</v>
      </c>
      <c r="HC10" s="33">
        <v>0.16118518518518521</v>
      </c>
      <c r="HD10" s="264">
        <v>0.96</v>
      </c>
      <c r="HE10" s="260">
        <v>0.1</v>
      </c>
      <c r="HF10" s="145">
        <v>0.22017073170731713</v>
      </c>
      <c r="HG10" s="33">
        <v>0.14740909090909091</v>
      </c>
      <c r="HH10" s="33">
        <v>0.17477777777777775</v>
      </c>
      <c r="HI10" s="33">
        <v>0.16905882352941171</v>
      </c>
      <c r="HJ10" s="259">
        <v>0.12</v>
      </c>
      <c r="HK10" s="33">
        <v>0.23</v>
      </c>
      <c r="HL10" s="263">
        <v>0.18</v>
      </c>
      <c r="HM10" s="33">
        <v>0.1849387755102041</v>
      </c>
      <c r="HN10" s="264">
        <v>0.12</v>
      </c>
      <c r="HO10" s="263">
        <v>0.15</v>
      </c>
      <c r="HP10" s="259">
        <v>0.21</v>
      </c>
      <c r="HQ10" s="259">
        <v>0.14000000000000001</v>
      </c>
      <c r="HR10" s="33">
        <v>0.25</v>
      </c>
      <c r="HS10" s="262">
        <v>0.17</v>
      </c>
      <c r="HT10" s="262">
        <v>0.22</v>
      </c>
      <c r="HU10" s="259">
        <v>0.11</v>
      </c>
      <c r="HV10" s="33">
        <v>0.25</v>
      </c>
      <c r="HW10" s="260">
        <v>0.23</v>
      </c>
      <c r="HX10" s="259">
        <v>0.23</v>
      </c>
      <c r="HY10" s="263">
        <v>0.06</v>
      </c>
      <c r="HZ10" s="259">
        <v>0.22</v>
      </c>
      <c r="IA10" s="265">
        <v>0.21</v>
      </c>
      <c r="IB10" s="259">
        <v>0.24024999999999999</v>
      </c>
      <c r="IC10" s="259">
        <v>0.18</v>
      </c>
      <c r="ID10" s="33">
        <v>0.17112121212121209</v>
      </c>
      <c r="IE10" s="262">
        <v>0.22</v>
      </c>
      <c r="IF10" s="262">
        <v>0.26</v>
      </c>
      <c r="IG10" s="145">
        <v>0.17699999999999996</v>
      </c>
      <c r="IH10" s="259">
        <v>0</v>
      </c>
      <c r="II10" s="33">
        <v>0.18100851063829784</v>
      </c>
      <c r="IJ10" s="264">
        <v>0.6</v>
      </c>
      <c r="IK10" s="263">
        <v>0.15</v>
      </c>
      <c r="IL10" s="262">
        <v>0.19</v>
      </c>
      <c r="IM10" s="33">
        <v>0.13907246376811594</v>
      </c>
      <c r="IN10" s="260">
        <v>0.13</v>
      </c>
      <c r="IO10" s="259">
        <v>0.13</v>
      </c>
      <c r="IP10" s="259">
        <v>0.11</v>
      </c>
      <c r="IQ10" s="33">
        <v>0.14382352941176468</v>
      </c>
      <c r="IR10" s="263">
        <v>0.18</v>
      </c>
      <c r="IS10" s="264">
        <v>0</v>
      </c>
      <c r="IT10" s="259">
        <v>0.08</v>
      </c>
      <c r="IU10" s="264">
        <v>0.93</v>
      </c>
      <c r="IV10" s="259">
        <v>0.27433333333333337</v>
      </c>
      <c r="IW10" s="260">
        <v>0.12</v>
      </c>
      <c r="IX10" s="262">
        <v>0.28000000000000003</v>
      </c>
      <c r="IY10" s="260">
        <v>0.1</v>
      </c>
      <c r="IZ10" s="262">
        <v>0.22</v>
      </c>
      <c r="JA10" s="262">
        <v>0.19</v>
      </c>
      <c r="JB10" s="260">
        <v>0.11</v>
      </c>
      <c r="JC10" s="264">
        <v>0.83</v>
      </c>
      <c r="JD10" s="263">
        <v>0.13</v>
      </c>
      <c r="JE10" s="264">
        <v>0.01</v>
      </c>
      <c r="JF10" s="264">
        <v>0.91</v>
      </c>
      <c r="JG10" s="262">
        <v>0.26</v>
      </c>
      <c r="JH10" s="33">
        <v>0.16295652173913042</v>
      </c>
      <c r="JI10" s="259">
        <v>0.25171428571428572</v>
      </c>
      <c r="JJ10" s="259">
        <v>0.21</v>
      </c>
      <c r="JK10" s="259">
        <v>0.09</v>
      </c>
      <c r="JL10" s="145">
        <v>0.16956363636363636</v>
      </c>
      <c r="JM10" s="145">
        <v>0.16230612244897957</v>
      </c>
      <c r="JN10" s="259">
        <v>0.14000000000000001</v>
      </c>
      <c r="JO10" s="259">
        <v>0.17</v>
      </c>
      <c r="JP10" s="264">
        <v>0.84</v>
      </c>
      <c r="JQ10" s="33">
        <v>9.7068965517241434E-3</v>
      </c>
      <c r="JR10" s="262">
        <v>0.34</v>
      </c>
      <c r="JS10" s="260">
        <v>0.22</v>
      </c>
      <c r="JT10" s="33">
        <v>0.17170886075949368</v>
      </c>
      <c r="JU10" s="33">
        <v>0.15153999999999995</v>
      </c>
      <c r="JV10" s="33">
        <v>0.223</v>
      </c>
      <c r="JW10" s="259">
        <v>0</v>
      </c>
      <c r="JX10" s="265">
        <v>0.21</v>
      </c>
      <c r="JY10" s="33">
        <v>0.20488607594936714</v>
      </c>
      <c r="JZ10" s="33">
        <v>1.4022222222222224E-2</v>
      </c>
      <c r="KA10" s="33">
        <v>0.16412727272727273</v>
      </c>
      <c r="KB10" s="262">
        <v>0.35</v>
      </c>
      <c r="KC10" s="263">
        <v>0.1</v>
      </c>
      <c r="KD10" s="33">
        <v>1.0193548387096777E-2</v>
      </c>
      <c r="KE10" s="259">
        <v>0.08</v>
      </c>
      <c r="KF10" s="261">
        <v>0.23111111111111113</v>
      </c>
      <c r="KG10" s="259">
        <v>0.09</v>
      </c>
      <c r="KH10" s="263">
        <v>0.06</v>
      </c>
      <c r="KI10" s="33">
        <v>0.32833333333333331</v>
      </c>
      <c r="KJ10" s="259">
        <v>0.38</v>
      </c>
      <c r="KK10" s="33">
        <v>0.16709615384615384</v>
      </c>
      <c r="KL10" s="259">
        <v>0.2</v>
      </c>
      <c r="KM10" s="259">
        <v>0.17</v>
      </c>
      <c r="KN10" s="265">
        <v>0.22</v>
      </c>
      <c r="KO10" s="263">
        <v>7.0000000000000007E-2</v>
      </c>
      <c r="KP10" s="33">
        <v>0.21783750000000021</v>
      </c>
      <c r="KQ10" s="33">
        <v>1.24920634920635E-2</v>
      </c>
      <c r="KR10" s="33">
        <v>0.1814324324324324</v>
      </c>
      <c r="KT10" s="262">
        <v>0.4</v>
      </c>
      <c r="KU10" s="33">
        <v>0.22733888888888887</v>
      </c>
      <c r="KV10" s="33">
        <v>0.39663414634146332</v>
      </c>
      <c r="KW10" s="33">
        <v>0.34474999999999995</v>
      </c>
      <c r="KX10" s="33">
        <v>0.37178461538461544</v>
      </c>
      <c r="KY10" s="33">
        <v>0.28459200000000001</v>
      </c>
      <c r="KZ10" s="33">
        <v>0.36584500000000003</v>
      </c>
      <c r="LA10" s="33">
        <v>0.2685555555555556</v>
      </c>
      <c r="LB10" s="259">
        <v>0.38303571428571415</v>
      </c>
      <c r="LC10" s="33">
        <v>0.32587297297297291</v>
      </c>
      <c r="LD10" s="33">
        <v>0.24697777777777782</v>
      </c>
      <c r="LE10" s="262">
        <v>0.22</v>
      </c>
      <c r="LF10" s="261">
        <v>0</v>
      </c>
      <c r="LG10" s="33">
        <v>0.56181136363636375</v>
      </c>
      <c r="LH10" s="33">
        <v>0.24830000000000005</v>
      </c>
      <c r="LI10" s="259">
        <v>0.33679166666666677</v>
      </c>
      <c r="LJ10" s="33">
        <v>0.23922222222222222</v>
      </c>
      <c r="LK10" s="33">
        <v>0.2436279069767443</v>
      </c>
      <c r="LL10" s="33">
        <v>0.2359</v>
      </c>
      <c r="LM10" s="259">
        <v>0.22209100837277029</v>
      </c>
      <c r="LN10" s="33">
        <v>0.25010000000000004</v>
      </c>
      <c r="LO10" s="33">
        <v>0.23890000000000003</v>
      </c>
      <c r="LP10" s="261">
        <v>0.39</v>
      </c>
      <c r="LQ10" s="262">
        <v>0.37</v>
      </c>
      <c r="LR10" s="259">
        <v>0.35252631578947369</v>
      </c>
      <c r="LS10" s="33">
        <v>0.24660526315789469</v>
      </c>
      <c r="LT10" s="33">
        <v>0.26722222222222225</v>
      </c>
      <c r="LU10" s="33">
        <v>0.27959999999999996</v>
      </c>
      <c r="LV10" s="259">
        <v>0.46065909090909096</v>
      </c>
      <c r="LW10" s="33">
        <v>0.41171799999999992</v>
      </c>
      <c r="LX10" s="33">
        <v>0.27</v>
      </c>
      <c r="LY10" s="33">
        <v>0.29010000000000002</v>
      </c>
      <c r="LZ10" s="33">
        <v>0.24399999999999999</v>
      </c>
      <c r="MA10" s="33">
        <v>0.29240909090909084</v>
      </c>
      <c r="MB10" s="33">
        <v>0.28440000000000004</v>
      </c>
      <c r="MC10" s="33">
        <v>0.26329999999999998</v>
      </c>
      <c r="MD10" s="33">
        <v>0.56657083333333336</v>
      </c>
      <c r="ME10" s="33">
        <v>0.32940000000000003</v>
      </c>
      <c r="MF10" s="33">
        <v>0.60906285714285713</v>
      </c>
      <c r="MG10" s="33">
        <v>0.5199896551724138</v>
      </c>
      <c r="MH10" s="265"/>
      <c r="MI10" s="33">
        <v>0.17976470588235294</v>
      </c>
      <c r="MJ10" s="262">
        <v>0.15</v>
      </c>
      <c r="MK10" s="33">
        <v>0.19</v>
      </c>
      <c r="ML10" s="259">
        <v>4.4014285714285714E-2</v>
      </c>
      <c r="MM10" s="264">
        <v>0.09</v>
      </c>
      <c r="MN10" s="264">
        <v>0.18</v>
      </c>
      <c r="MO10" s="264">
        <v>0.3</v>
      </c>
      <c r="MP10" s="33">
        <v>0.16897435897435895</v>
      </c>
      <c r="MQ10" s="265">
        <v>0.24</v>
      </c>
      <c r="MR10" s="33">
        <v>0.22562499999999999</v>
      </c>
      <c r="MS10" s="259">
        <v>0.34913953488372079</v>
      </c>
      <c r="MT10" s="33">
        <v>0.2</v>
      </c>
      <c r="MU10" s="145">
        <v>0.21469620253164556</v>
      </c>
      <c r="MV10" s="33">
        <v>0.21668965517241381</v>
      </c>
      <c r="MW10" s="265">
        <v>0.2</v>
      </c>
      <c r="MX10" s="33">
        <v>0.18532653061224497</v>
      </c>
      <c r="MY10" s="33">
        <v>0.18614285714285714</v>
      </c>
      <c r="MZ10" s="33">
        <v>0.19143750000000004</v>
      </c>
      <c r="NA10" s="265">
        <v>0.24</v>
      </c>
      <c r="NB10" s="145">
        <v>0.18305000000000005</v>
      </c>
      <c r="NC10" s="33">
        <v>0.24033333333333329</v>
      </c>
      <c r="ND10" s="145">
        <v>0.18949999999999997</v>
      </c>
      <c r="NE10" s="33">
        <v>0.23724999999999999</v>
      </c>
      <c r="NF10" s="265">
        <v>0.22</v>
      </c>
      <c r="NG10" s="33">
        <v>0</v>
      </c>
    </row>
    <row r="11" spans="1:371" s="33" customFormat="1" ht="15">
      <c r="A11" s="145" t="s">
        <v>202</v>
      </c>
      <c r="B11" s="259">
        <v>0</v>
      </c>
      <c r="C11" s="259">
        <v>0</v>
      </c>
      <c r="D11" s="259">
        <v>0</v>
      </c>
      <c r="E11" s="259">
        <v>0</v>
      </c>
      <c r="F11" s="259">
        <v>0</v>
      </c>
      <c r="G11" s="259">
        <v>0</v>
      </c>
      <c r="H11" s="259">
        <v>0</v>
      </c>
      <c r="I11" s="259">
        <v>0</v>
      </c>
      <c r="J11" s="259">
        <v>0</v>
      </c>
      <c r="K11" s="145">
        <v>0</v>
      </c>
      <c r="L11" s="259">
        <v>0</v>
      </c>
      <c r="M11" s="259">
        <v>0</v>
      </c>
      <c r="N11" s="259">
        <v>0</v>
      </c>
      <c r="O11" s="259">
        <v>0</v>
      </c>
      <c r="P11" s="259">
        <v>0</v>
      </c>
      <c r="Q11" s="259">
        <v>0</v>
      </c>
      <c r="R11" s="259">
        <v>0</v>
      </c>
      <c r="S11" s="259">
        <v>0</v>
      </c>
      <c r="T11" s="259">
        <v>0</v>
      </c>
      <c r="U11" s="260">
        <v>0</v>
      </c>
      <c r="V11" s="259">
        <v>0</v>
      </c>
      <c r="W11" s="259">
        <v>0</v>
      </c>
      <c r="X11" s="259">
        <v>0</v>
      </c>
      <c r="Y11" s="259">
        <v>0</v>
      </c>
      <c r="Z11" s="259">
        <v>0</v>
      </c>
      <c r="AA11" s="259">
        <v>0</v>
      </c>
      <c r="AB11" s="259">
        <v>0</v>
      </c>
      <c r="AC11" s="259">
        <v>0</v>
      </c>
      <c r="AD11" s="259">
        <v>0</v>
      </c>
      <c r="AE11" s="259">
        <v>0</v>
      </c>
      <c r="AF11" s="259">
        <v>0</v>
      </c>
      <c r="AG11" s="259">
        <v>0</v>
      </c>
      <c r="AH11" s="259">
        <v>0</v>
      </c>
      <c r="AI11" s="259">
        <v>0</v>
      </c>
      <c r="AJ11" s="261">
        <v>0</v>
      </c>
      <c r="AK11" s="259">
        <v>0</v>
      </c>
      <c r="AL11" s="259">
        <v>0</v>
      </c>
      <c r="AM11" s="259">
        <v>0</v>
      </c>
      <c r="AN11" s="259">
        <v>0</v>
      </c>
      <c r="AO11" s="259">
        <v>0</v>
      </c>
      <c r="AP11" s="259">
        <v>0</v>
      </c>
      <c r="AQ11" s="259">
        <v>0.02</v>
      </c>
      <c r="AR11" s="261">
        <v>0</v>
      </c>
      <c r="AS11" s="260">
        <v>0</v>
      </c>
      <c r="AT11" s="259">
        <v>0</v>
      </c>
      <c r="AU11" s="259">
        <v>0</v>
      </c>
      <c r="AV11" s="259">
        <v>0</v>
      </c>
      <c r="AW11" s="259">
        <v>0</v>
      </c>
      <c r="AX11" s="259">
        <v>0</v>
      </c>
      <c r="AY11" s="259">
        <v>0</v>
      </c>
      <c r="AZ11" s="33">
        <v>0</v>
      </c>
      <c r="BA11" s="259">
        <v>0</v>
      </c>
      <c r="BB11" s="259">
        <v>0</v>
      </c>
      <c r="BC11" s="259">
        <v>0</v>
      </c>
      <c r="BD11" s="260">
        <v>0</v>
      </c>
      <c r="BE11" s="259">
        <v>0</v>
      </c>
      <c r="BF11" s="259">
        <v>0</v>
      </c>
      <c r="BG11" s="259">
        <v>0</v>
      </c>
      <c r="BH11" s="260">
        <v>0</v>
      </c>
      <c r="BI11" s="259">
        <v>0</v>
      </c>
      <c r="BJ11" s="259">
        <v>0</v>
      </c>
      <c r="BK11" s="259">
        <v>0</v>
      </c>
      <c r="BL11" s="259">
        <v>0</v>
      </c>
      <c r="BM11" s="259">
        <v>0</v>
      </c>
      <c r="BN11" s="260">
        <v>0</v>
      </c>
      <c r="BO11" s="259">
        <v>0</v>
      </c>
      <c r="BP11" s="259">
        <v>0</v>
      </c>
      <c r="BQ11" s="260">
        <v>0</v>
      </c>
      <c r="BR11" s="259">
        <v>0</v>
      </c>
      <c r="BS11" s="259">
        <v>0</v>
      </c>
      <c r="BT11" s="259">
        <v>0</v>
      </c>
      <c r="BU11" s="259">
        <v>0</v>
      </c>
      <c r="BV11" s="259">
        <v>0</v>
      </c>
      <c r="BW11" s="259">
        <v>0</v>
      </c>
      <c r="BX11" s="33">
        <v>0</v>
      </c>
      <c r="BY11" s="259">
        <v>0</v>
      </c>
      <c r="BZ11" s="259">
        <v>0</v>
      </c>
      <c r="CA11" s="262">
        <v>0</v>
      </c>
      <c r="CB11" s="259">
        <v>0</v>
      </c>
      <c r="CC11" s="260">
        <v>0</v>
      </c>
      <c r="CD11" s="259">
        <v>0</v>
      </c>
      <c r="CE11" s="259">
        <v>0</v>
      </c>
      <c r="CF11" s="259">
        <v>0</v>
      </c>
      <c r="CG11" s="259">
        <v>0</v>
      </c>
      <c r="CH11" s="263">
        <v>0</v>
      </c>
      <c r="CI11" s="259">
        <v>0</v>
      </c>
      <c r="CJ11" s="145">
        <v>0</v>
      </c>
      <c r="CK11" s="259">
        <v>0.01</v>
      </c>
      <c r="CL11" s="259">
        <v>0</v>
      </c>
      <c r="CM11" s="259">
        <v>0</v>
      </c>
      <c r="CN11" s="259">
        <v>0</v>
      </c>
      <c r="CO11" s="259">
        <v>0</v>
      </c>
      <c r="CP11" s="259">
        <v>0</v>
      </c>
      <c r="CQ11" s="259">
        <v>0</v>
      </c>
      <c r="CR11" s="259">
        <v>0</v>
      </c>
      <c r="CS11" s="259">
        <v>0</v>
      </c>
      <c r="CT11" s="259">
        <v>0</v>
      </c>
      <c r="CU11" s="261">
        <v>0</v>
      </c>
      <c r="CV11" s="259">
        <v>0</v>
      </c>
      <c r="CW11" s="260">
        <v>0</v>
      </c>
      <c r="CX11" s="259">
        <v>0</v>
      </c>
      <c r="CY11" s="259">
        <v>0.02</v>
      </c>
      <c r="CZ11" s="259">
        <v>0</v>
      </c>
      <c r="DA11" s="259">
        <v>0</v>
      </c>
      <c r="DB11" s="259">
        <v>0</v>
      </c>
      <c r="DC11" s="259">
        <v>0</v>
      </c>
      <c r="DD11" s="259">
        <v>0</v>
      </c>
      <c r="DE11" s="259">
        <v>0</v>
      </c>
      <c r="DF11" s="259">
        <v>0</v>
      </c>
      <c r="DG11" s="259">
        <v>0</v>
      </c>
      <c r="DH11" s="259">
        <v>0</v>
      </c>
      <c r="DI11" s="260">
        <v>0</v>
      </c>
      <c r="DJ11" s="259">
        <v>0</v>
      </c>
      <c r="DK11" s="262">
        <v>0.01</v>
      </c>
      <c r="DL11" s="259">
        <v>0</v>
      </c>
      <c r="DM11" s="259">
        <v>0</v>
      </c>
      <c r="DN11" s="259">
        <v>0</v>
      </c>
      <c r="DO11" s="260">
        <v>0</v>
      </c>
      <c r="DP11" s="259">
        <v>0</v>
      </c>
      <c r="DQ11" s="259">
        <v>0</v>
      </c>
      <c r="DR11" s="259">
        <v>0</v>
      </c>
      <c r="DS11" s="259">
        <v>0</v>
      </c>
      <c r="DT11" s="33">
        <v>1.6387755102040824E-2</v>
      </c>
      <c r="DU11" s="259">
        <v>0.02</v>
      </c>
      <c r="DV11" s="260">
        <v>0</v>
      </c>
      <c r="DW11" s="259">
        <v>0</v>
      </c>
      <c r="DX11" s="259">
        <v>0</v>
      </c>
      <c r="DY11" s="259">
        <v>0</v>
      </c>
      <c r="DZ11" s="263">
        <v>0</v>
      </c>
      <c r="EA11" s="259">
        <v>0</v>
      </c>
      <c r="EB11" s="262">
        <v>0.01</v>
      </c>
      <c r="EC11" s="33">
        <v>0.01</v>
      </c>
      <c r="ED11" s="259">
        <v>0</v>
      </c>
      <c r="EE11" s="145">
        <v>0</v>
      </c>
      <c r="EF11" s="259">
        <v>0</v>
      </c>
      <c r="EG11" s="260">
        <v>0</v>
      </c>
      <c r="EH11" s="259">
        <v>0</v>
      </c>
      <c r="EI11" s="259">
        <v>0</v>
      </c>
      <c r="EJ11" s="259">
        <v>0</v>
      </c>
      <c r="EK11" s="259">
        <v>0</v>
      </c>
      <c r="EL11" s="259">
        <v>0</v>
      </c>
      <c r="EM11" s="260">
        <v>0</v>
      </c>
      <c r="EN11" s="262">
        <v>0</v>
      </c>
      <c r="EO11" s="33">
        <v>0</v>
      </c>
      <c r="EP11" s="259">
        <v>0</v>
      </c>
      <c r="EQ11" s="259">
        <v>0</v>
      </c>
      <c r="ER11" s="260">
        <v>0</v>
      </c>
      <c r="ES11" s="259">
        <v>0</v>
      </c>
      <c r="ET11" s="259">
        <v>0</v>
      </c>
      <c r="EU11" s="260">
        <v>0</v>
      </c>
      <c r="EV11" s="259">
        <v>0</v>
      </c>
      <c r="EW11" s="260">
        <v>0</v>
      </c>
      <c r="EX11" s="263">
        <v>0</v>
      </c>
      <c r="EY11" s="260">
        <v>0</v>
      </c>
      <c r="EZ11" s="259">
        <v>0</v>
      </c>
      <c r="FA11" s="259">
        <v>0</v>
      </c>
      <c r="FB11" s="259">
        <v>0</v>
      </c>
      <c r="FC11" s="259">
        <v>0</v>
      </c>
      <c r="FD11" s="259">
        <v>0.01</v>
      </c>
      <c r="FE11" s="259">
        <v>0</v>
      </c>
      <c r="FF11" s="260">
        <v>0</v>
      </c>
      <c r="FG11" s="33">
        <v>0</v>
      </c>
      <c r="FH11" s="263">
        <v>0</v>
      </c>
      <c r="FI11" s="262">
        <v>0</v>
      </c>
      <c r="FJ11" s="259">
        <v>0</v>
      </c>
      <c r="FK11" s="260">
        <v>0</v>
      </c>
      <c r="FL11" s="263">
        <v>0</v>
      </c>
      <c r="FM11" s="259">
        <v>0.01</v>
      </c>
      <c r="FN11" s="263">
        <v>0</v>
      </c>
      <c r="FO11" s="33">
        <v>5.1037735849056628E-3</v>
      </c>
      <c r="FP11" s="259">
        <v>0</v>
      </c>
      <c r="FQ11" s="33">
        <v>0</v>
      </c>
      <c r="FR11" s="259">
        <v>0</v>
      </c>
      <c r="FS11" s="259">
        <v>0</v>
      </c>
      <c r="FT11" s="259">
        <v>0.01</v>
      </c>
      <c r="FU11" s="262">
        <v>0</v>
      </c>
      <c r="FV11" s="259">
        <v>0</v>
      </c>
      <c r="FW11" s="259">
        <v>0</v>
      </c>
      <c r="FX11" s="259">
        <v>0</v>
      </c>
      <c r="FY11" s="260">
        <v>0</v>
      </c>
      <c r="FZ11" s="33">
        <v>0</v>
      </c>
      <c r="GA11" s="260">
        <v>0</v>
      </c>
      <c r="GB11" s="263">
        <v>0</v>
      </c>
      <c r="GC11" s="259">
        <v>0</v>
      </c>
      <c r="GD11" s="259">
        <v>0.05</v>
      </c>
      <c r="GE11" s="259">
        <v>0</v>
      </c>
      <c r="GF11" s="145">
        <v>2.6956521739130439E-3</v>
      </c>
      <c r="GG11" s="263">
        <v>0</v>
      </c>
      <c r="GH11" s="259">
        <v>0.01</v>
      </c>
      <c r="GI11" s="259">
        <v>0</v>
      </c>
      <c r="GJ11" s="259">
        <v>0</v>
      </c>
      <c r="GK11" s="33">
        <v>9.810810810810814E-3</v>
      </c>
      <c r="GL11" s="262">
        <v>0</v>
      </c>
      <c r="GM11" s="33">
        <v>0</v>
      </c>
      <c r="GN11" s="33">
        <v>1.01E-2</v>
      </c>
      <c r="GO11" s="33">
        <v>5.8214285714285746E-3</v>
      </c>
      <c r="GP11" s="259">
        <v>0</v>
      </c>
      <c r="GQ11" s="259">
        <v>0</v>
      </c>
      <c r="GR11" s="259">
        <v>0</v>
      </c>
      <c r="GS11" s="259">
        <v>0</v>
      </c>
      <c r="GT11" s="33">
        <v>0</v>
      </c>
      <c r="GU11" s="260">
        <v>0</v>
      </c>
      <c r="GV11" s="33">
        <v>0</v>
      </c>
      <c r="GW11" s="259">
        <v>0</v>
      </c>
      <c r="GX11" s="259">
        <v>0</v>
      </c>
      <c r="GY11" s="260">
        <v>0</v>
      </c>
      <c r="GZ11" s="262">
        <v>0.01</v>
      </c>
      <c r="HA11" s="259">
        <v>0</v>
      </c>
      <c r="HB11" s="259">
        <v>0</v>
      </c>
      <c r="HC11" s="33">
        <v>5.0000000000000001E-3</v>
      </c>
      <c r="HD11" s="264">
        <v>0</v>
      </c>
      <c r="HE11" s="260">
        <v>0</v>
      </c>
      <c r="HF11" s="145">
        <v>7.1219512195121988E-3</v>
      </c>
      <c r="HG11" s="33">
        <v>8.6227272727272722E-2</v>
      </c>
      <c r="HH11" s="33">
        <v>1.2600000000000004E-2</v>
      </c>
      <c r="HI11" s="33">
        <v>3.4705882352941177E-3</v>
      </c>
      <c r="HJ11" s="259">
        <v>0</v>
      </c>
      <c r="HK11" s="33">
        <v>0</v>
      </c>
      <c r="HL11" s="263">
        <v>0</v>
      </c>
      <c r="HM11" s="33">
        <v>7.142857142857147E-3</v>
      </c>
      <c r="HN11" s="264">
        <v>0</v>
      </c>
      <c r="HO11" s="263">
        <v>0</v>
      </c>
      <c r="HP11" s="259">
        <v>0</v>
      </c>
      <c r="HQ11" s="259">
        <v>0</v>
      </c>
      <c r="HR11" s="33">
        <v>0</v>
      </c>
      <c r="HS11" s="262">
        <v>0</v>
      </c>
      <c r="HT11" s="262">
        <v>0.01</v>
      </c>
      <c r="HU11" s="259">
        <v>0</v>
      </c>
      <c r="HV11" s="33">
        <v>0</v>
      </c>
      <c r="HW11" s="260">
        <v>0</v>
      </c>
      <c r="HX11" s="259">
        <v>0</v>
      </c>
      <c r="HY11" s="263">
        <v>0</v>
      </c>
      <c r="HZ11" s="259">
        <v>0</v>
      </c>
      <c r="IA11" s="145">
        <v>0</v>
      </c>
      <c r="IB11" s="259">
        <v>0</v>
      </c>
      <c r="IC11" s="259">
        <v>0</v>
      </c>
      <c r="ID11" s="33">
        <v>3.4333333333333327E-2</v>
      </c>
      <c r="IE11" s="262">
        <v>0.01</v>
      </c>
      <c r="IF11" s="262">
        <v>0.03</v>
      </c>
      <c r="IG11" s="145">
        <v>6.4074074074074094E-3</v>
      </c>
      <c r="IH11" s="259">
        <v>0</v>
      </c>
      <c r="II11" s="33">
        <v>2.0276595744680853E-3</v>
      </c>
      <c r="IJ11" s="264">
        <v>0</v>
      </c>
      <c r="IK11" s="263">
        <v>0</v>
      </c>
      <c r="IL11" s="262">
        <v>0</v>
      </c>
      <c r="IM11" s="33">
        <v>2.2898550724637689E-3</v>
      </c>
      <c r="IN11" s="260">
        <v>0</v>
      </c>
      <c r="IO11" s="259">
        <v>0</v>
      </c>
      <c r="IP11" s="259">
        <v>0</v>
      </c>
      <c r="IQ11" s="33">
        <v>2.8235294117647065E-3</v>
      </c>
      <c r="IR11" s="263">
        <v>0</v>
      </c>
      <c r="IS11" s="264">
        <v>0</v>
      </c>
      <c r="IT11" s="259">
        <v>0</v>
      </c>
      <c r="IU11" s="264">
        <v>0</v>
      </c>
      <c r="IV11" s="259">
        <v>0</v>
      </c>
      <c r="IW11" s="260">
        <v>0</v>
      </c>
      <c r="IX11" s="262">
        <v>0.01</v>
      </c>
      <c r="IY11" s="260">
        <v>0</v>
      </c>
      <c r="IZ11" s="262">
        <v>0</v>
      </c>
      <c r="JA11" s="262">
        <v>0</v>
      </c>
      <c r="JB11" s="260">
        <v>0</v>
      </c>
      <c r="JC11" s="264">
        <v>0</v>
      </c>
      <c r="JD11" s="263">
        <v>0</v>
      </c>
      <c r="JE11" s="264">
        <v>0</v>
      </c>
      <c r="JF11" s="264">
        <v>0</v>
      </c>
      <c r="JG11" s="262">
        <v>0.01</v>
      </c>
      <c r="JH11" s="33">
        <v>5.89130434782609E-3</v>
      </c>
      <c r="JI11" s="259">
        <v>0</v>
      </c>
      <c r="JJ11" s="259">
        <v>0</v>
      </c>
      <c r="JK11" s="259">
        <v>0</v>
      </c>
      <c r="JL11" s="145">
        <v>2.5754545454545447E-2</v>
      </c>
      <c r="JM11" s="145">
        <v>8.4081632653061258E-3</v>
      </c>
      <c r="JN11" s="259">
        <v>0.01</v>
      </c>
      <c r="JO11" s="259">
        <v>0</v>
      </c>
      <c r="JP11" s="264">
        <v>0</v>
      </c>
      <c r="JQ11" s="33">
        <v>0.1919137931034483</v>
      </c>
      <c r="JR11" s="262">
        <v>0.02</v>
      </c>
      <c r="JS11" s="260">
        <v>0</v>
      </c>
      <c r="JT11" s="33">
        <v>2.7911392405063254E-2</v>
      </c>
      <c r="JU11" s="33">
        <v>5.2800000000000034E-3</v>
      </c>
      <c r="JV11" s="33">
        <v>1.1269230769230771E-2</v>
      </c>
      <c r="JW11" s="259">
        <v>0</v>
      </c>
      <c r="JX11" s="145">
        <v>0</v>
      </c>
      <c r="JY11" s="33">
        <v>1.8594936708860726E-2</v>
      </c>
      <c r="JZ11" s="33">
        <v>0.18215555555555557</v>
      </c>
      <c r="KA11" s="33">
        <v>4.1636363636363659E-3</v>
      </c>
      <c r="KB11" s="262">
        <v>0.01</v>
      </c>
      <c r="KC11" s="263">
        <v>0</v>
      </c>
      <c r="KD11" s="33">
        <v>0.17225806451612902</v>
      </c>
      <c r="KE11" s="259">
        <v>0</v>
      </c>
      <c r="KF11" s="261">
        <v>0</v>
      </c>
      <c r="KG11" s="259">
        <v>0</v>
      </c>
      <c r="KH11" s="263">
        <v>0</v>
      </c>
      <c r="KI11" s="33">
        <v>2.492857142857143E-3</v>
      </c>
      <c r="KJ11" s="259">
        <v>0</v>
      </c>
      <c r="KK11" s="33">
        <v>3.3269230769230784E-3</v>
      </c>
      <c r="KL11" s="259">
        <v>0</v>
      </c>
      <c r="KM11" s="259">
        <v>0.02</v>
      </c>
      <c r="KN11" s="145">
        <v>0</v>
      </c>
      <c r="KO11" s="263">
        <v>0</v>
      </c>
      <c r="KP11" s="33">
        <v>6.8125000000000017E-3</v>
      </c>
      <c r="KQ11" s="33">
        <v>0.20353968253968263</v>
      </c>
      <c r="KR11" s="33">
        <v>1.0621621621621627E-2</v>
      </c>
      <c r="KT11" s="262">
        <v>0</v>
      </c>
      <c r="KU11" s="33">
        <v>8.0361111111111102E-3</v>
      </c>
      <c r="KV11" s="33">
        <v>5.0487804878048791E-3</v>
      </c>
      <c r="KW11" s="33">
        <v>3.9545454545454545E-3</v>
      </c>
      <c r="KX11" s="33">
        <v>6.8269230769230768E-3</v>
      </c>
      <c r="KY11" s="33">
        <v>3.5199999999999993E-3</v>
      </c>
      <c r="KZ11" s="33">
        <v>6.6649999999999991E-3</v>
      </c>
      <c r="LA11" s="33">
        <v>8.0000000000000002E-3</v>
      </c>
      <c r="LB11" s="259">
        <v>2.0607142857142862E-2</v>
      </c>
      <c r="LC11" s="33">
        <v>0.10158378378378376</v>
      </c>
      <c r="LD11" s="33">
        <v>1.7177777777777781E-2</v>
      </c>
      <c r="LE11" s="262">
        <v>0</v>
      </c>
      <c r="LF11" s="261">
        <v>0</v>
      </c>
      <c r="LG11" s="33">
        <v>0</v>
      </c>
      <c r="LH11" s="33">
        <v>4.8333333333333344E-3</v>
      </c>
      <c r="LI11" s="259">
        <v>2.0458333333333339E-2</v>
      </c>
      <c r="LJ11" s="33">
        <v>7.7777777777777784E-3</v>
      </c>
      <c r="LK11" s="33">
        <v>8.5581395348837234E-3</v>
      </c>
      <c r="LL11" s="33">
        <v>2.0800000000000003E-2</v>
      </c>
      <c r="LM11" s="259">
        <v>0</v>
      </c>
      <c r="LN11" s="33">
        <v>1.2699999999999999E-2</v>
      </c>
      <c r="LO11" s="33">
        <v>8.2000000000000007E-3</v>
      </c>
      <c r="LP11" s="261">
        <v>0</v>
      </c>
      <c r="LQ11" s="262">
        <v>0.05</v>
      </c>
      <c r="LR11" s="259">
        <v>1.6894736842105268E-2</v>
      </c>
      <c r="LS11" s="33">
        <v>1.6684210526315794E-2</v>
      </c>
      <c r="LT11" s="33">
        <v>1.2488888888888893E-2</v>
      </c>
      <c r="LU11" s="33">
        <v>0</v>
      </c>
      <c r="LV11" s="259">
        <v>1.9568181818181832E-2</v>
      </c>
      <c r="LW11" s="33">
        <v>3.3019999999999994E-3</v>
      </c>
      <c r="LX11" s="33">
        <v>0</v>
      </c>
      <c r="LY11" s="33">
        <v>9.3000000000000027E-3</v>
      </c>
      <c r="LZ11" s="33">
        <v>0</v>
      </c>
      <c r="MA11" s="33">
        <v>2.0181818181818186E-2</v>
      </c>
      <c r="MB11" s="33">
        <v>0</v>
      </c>
      <c r="MC11" s="33">
        <v>0</v>
      </c>
      <c r="MD11" s="33">
        <v>1.1547916666666663E-2</v>
      </c>
      <c r="ME11" s="33">
        <v>0</v>
      </c>
      <c r="MF11" s="33">
        <v>5.224571428571427E-2</v>
      </c>
      <c r="MG11" s="33">
        <v>0</v>
      </c>
      <c r="MH11" s="145"/>
      <c r="MI11" s="33">
        <v>6.3529411764705881E-3</v>
      </c>
      <c r="MJ11" s="262">
        <v>0.01</v>
      </c>
      <c r="MK11" s="33">
        <v>0</v>
      </c>
      <c r="ML11" s="259">
        <v>0</v>
      </c>
      <c r="MM11" s="264">
        <v>0</v>
      </c>
      <c r="MN11" s="264">
        <v>0</v>
      </c>
      <c r="MO11" s="264">
        <v>0</v>
      </c>
      <c r="MP11" s="33">
        <v>3.6153846153846158E-3</v>
      </c>
      <c r="MQ11" s="145">
        <v>0</v>
      </c>
      <c r="MR11" s="33">
        <v>0</v>
      </c>
      <c r="MS11" s="259">
        <v>1.5906976744186049E-2</v>
      </c>
      <c r="MT11" s="33">
        <v>0</v>
      </c>
      <c r="MU11" s="145">
        <v>4.7088607594936733E-3</v>
      </c>
      <c r="MV11" s="33">
        <v>2.0517241379310349E-2</v>
      </c>
      <c r="MW11" s="145">
        <v>0</v>
      </c>
      <c r="MX11" s="33">
        <v>1.0755102040816332E-2</v>
      </c>
      <c r="MY11" s="33">
        <v>4.8571428571428576E-3</v>
      </c>
      <c r="MZ11" s="33">
        <v>4.1875000000000002E-3</v>
      </c>
      <c r="NA11" s="145">
        <v>0</v>
      </c>
      <c r="NB11" s="145">
        <v>3.1333333333333348E-3</v>
      </c>
      <c r="NC11" s="33">
        <v>5.619047619047619E-3</v>
      </c>
      <c r="ND11" s="145">
        <v>8.0000000000000002E-3</v>
      </c>
      <c r="NE11" s="33">
        <v>7.4999999999999997E-3</v>
      </c>
      <c r="NF11" s="145">
        <v>0</v>
      </c>
      <c r="NG11" s="33">
        <v>0</v>
      </c>
    </row>
    <row r="12" spans="1:371" s="33" customFormat="1" ht="15">
      <c r="A12" s="145" t="s">
        <v>203</v>
      </c>
      <c r="B12" s="259">
        <v>0</v>
      </c>
      <c r="C12" s="259">
        <v>0.14000000000000001</v>
      </c>
      <c r="D12" s="259">
        <v>0.28999999999999998</v>
      </c>
      <c r="E12" s="259">
        <v>0.19</v>
      </c>
      <c r="F12" s="259">
        <v>0.45</v>
      </c>
      <c r="G12" s="259">
        <v>0.37</v>
      </c>
      <c r="H12" s="259">
        <v>0.2</v>
      </c>
      <c r="I12" s="259">
        <v>0.4</v>
      </c>
      <c r="J12" s="259">
        <v>0.34</v>
      </c>
      <c r="K12" s="145">
        <v>0.18</v>
      </c>
      <c r="L12" s="259">
        <v>0.3</v>
      </c>
      <c r="M12" s="259">
        <v>0.23</v>
      </c>
      <c r="N12" s="259">
        <v>0.25</v>
      </c>
      <c r="O12" s="259">
        <v>0.17</v>
      </c>
      <c r="P12" s="259">
        <v>0.4</v>
      </c>
      <c r="Q12" s="259">
        <v>0.32</v>
      </c>
      <c r="R12" s="259">
        <v>0.32</v>
      </c>
      <c r="S12" s="259">
        <v>0.23</v>
      </c>
      <c r="T12" s="259">
        <v>0.36</v>
      </c>
      <c r="U12" s="260">
        <v>0.49</v>
      </c>
      <c r="V12" s="259">
        <v>0.49</v>
      </c>
      <c r="W12" s="259">
        <v>0.3</v>
      </c>
      <c r="X12" s="259">
        <v>0.38</v>
      </c>
      <c r="Y12" s="259">
        <v>0.3</v>
      </c>
      <c r="Z12" s="259">
        <v>0.37</v>
      </c>
      <c r="AA12" s="259">
        <v>0.28000000000000003</v>
      </c>
      <c r="AB12" s="259">
        <v>0.31</v>
      </c>
      <c r="AC12" s="259">
        <v>0.28000000000000003</v>
      </c>
      <c r="AD12" s="259">
        <v>0.19</v>
      </c>
      <c r="AE12" s="259">
        <v>0.39</v>
      </c>
      <c r="AF12" s="259">
        <v>0.33</v>
      </c>
      <c r="AG12" s="259">
        <v>0.16</v>
      </c>
      <c r="AH12" s="259">
        <v>0.28000000000000003</v>
      </c>
      <c r="AI12" s="259">
        <v>0.19</v>
      </c>
      <c r="AJ12" s="261">
        <v>0</v>
      </c>
      <c r="AK12" s="259">
        <v>0.19</v>
      </c>
      <c r="AL12" s="259">
        <v>0.37</v>
      </c>
      <c r="AM12" s="259">
        <v>0.28000000000000003</v>
      </c>
      <c r="AN12" s="259">
        <v>0.25</v>
      </c>
      <c r="AO12" s="259">
        <v>0.38</v>
      </c>
      <c r="AP12" s="259">
        <v>0.14000000000000001</v>
      </c>
      <c r="AQ12" s="259">
        <v>0.38</v>
      </c>
      <c r="AR12" s="261">
        <v>0</v>
      </c>
      <c r="AS12" s="260">
        <v>0.39</v>
      </c>
      <c r="AT12" s="259">
        <v>0.39</v>
      </c>
      <c r="AU12" s="259">
        <v>0.27</v>
      </c>
      <c r="AV12" s="259">
        <v>0.19</v>
      </c>
      <c r="AW12" s="259">
        <v>0.35</v>
      </c>
      <c r="AX12" s="259">
        <v>0.21</v>
      </c>
      <c r="AY12" s="259">
        <v>0.39</v>
      </c>
      <c r="AZ12" s="33">
        <v>0.57999999999999996</v>
      </c>
      <c r="BA12" s="259">
        <v>0.3</v>
      </c>
      <c r="BB12" s="259">
        <v>0.14000000000000001</v>
      </c>
      <c r="BC12" s="259">
        <v>0.18</v>
      </c>
      <c r="BD12" s="260">
        <v>0.38</v>
      </c>
      <c r="BE12" s="259">
        <v>0.3</v>
      </c>
      <c r="BF12" s="259">
        <v>0.28999999999999998</v>
      </c>
      <c r="BG12" s="259">
        <v>0.19</v>
      </c>
      <c r="BH12" s="260">
        <v>0.3</v>
      </c>
      <c r="BI12" s="259">
        <v>0.18</v>
      </c>
      <c r="BJ12" s="259">
        <v>0.31</v>
      </c>
      <c r="BK12" s="259">
        <v>0.3</v>
      </c>
      <c r="BL12" s="259">
        <v>0.31</v>
      </c>
      <c r="BM12" s="259">
        <v>0.28999999999999998</v>
      </c>
      <c r="BN12" s="260">
        <v>0.2</v>
      </c>
      <c r="BO12" s="259">
        <v>0.23</v>
      </c>
      <c r="BP12" s="259">
        <v>0.36</v>
      </c>
      <c r="BQ12" s="260">
        <v>0.39</v>
      </c>
      <c r="BR12" s="259">
        <v>0.33</v>
      </c>
      <c r="BS12" s="259">
        <v>0.31</v>
      </c>
      <c r="BT12" s="259">
        <v>0.22</v>
      </c>
      <c r="BU12" s="259">
        <v>0.3</v>
      </c>
      <c r="BV12" s="259">
        <v>0.33</v>
      </c>
      <c r="BW12" s="259">
        <v>0.32</v>
      </c>
      <c r="BX12" s="33">
        <v>0.33</v>
      </c>
      <c r="BY12" s="259">
        <v>0.33</v>
      </c>
      <c r="BZ12" s="259">
        <v>0.31</v>
      </c>
      <c r="CA12" s="262">
        <v>0.13</v>
      </c>
      <c r="CB12" s="259">
        <v>0</v>
      </c>
      <c r="CC12" s="260">
        <v>0.28000000000000003</v>
      </c>
      <c r="CD12" s="259">
        <v>0.28999999999999998</v>
      </c>
      <c r="CE12" s="259">
        <v>0.42</v>
      </c>
      <c r="CF12" s="259">
        <v>0.19</v>
      </c>
      <c r="CG12" s="259">
        <v>0.06</v>
      </c>
      <c r="CH12" s="263">
        <v>0</v>
      </c>
      <c r="CI12" s="259">
        <v>0.3</v>
      </c>
      <c r="CJ12" s="145">
        <v>0.33</v>
      </c>
      <c r="CK12" s="259">
        <v>0.42</v>
      </c>
      <c r="CL12" s="259">
        <v>0.3</v>
      </c>
      <c r="CM12" s="259">
        <v>0</v>
      </c>
      <c r="CN12" s="259">
        <v>0.3</v>
      </c>
      <c r="CO12" s="259">
        <v>0.35</v>
      </c>
      <c r="CP12" s="259">
        <v>0.31</v>
      </c>
      <c r="CQ12" s="259">
        <v>0.26</v>
      </c>
      <c r="CR12" s="259">
        <v>0.27</v>
      </c>
      <c r="CS12" s="259">
        <v>0.4</v>
      </c>
      <c r="CT12" s="259">
        <v>0.24</v>
      </c>
      <c r="CU12" s="261">
        <v>0</v>
      </c>
      <c r="CV12" s="259">
        <v>0.26</v>
      </c>
      <c r="CW12" s="260">
        <v>0.16</v>
      </c>
      <c r="CX12" s="259">
        <v>0.17</v>
      </c>
      <c r="CY12" s="259">
        <v>0.35</v>
      </c>
      <c r="CZ12" s="259">
        <v>0.23</v>
      </c>
      <c r="DA12" s="259">
        <v>0.36</v>
      </c>
      <c r="DB12" s="259">
        <v>0.33</v>
      </c>
      <c r="DC12" s="259">
        <v>0</v>
      </c>
      <c r="DD12" s="259">
        <v>0.19</v>
      </c>
      <c r="DE12" s="259">
        <v>0.33</v>
      </c>
      <c r="DF12" s="259">
        <v>0.17</v>
      </c>
      <c r="DG12" s="259">
        <v>0.2</v>
      </c>
      <c r="DH12" s="259">
        <v>0.24</v>
      </c>
      <c r="DI12" s="260">
        <v>0.37</v>
      </c>
      <c r="DJ12" s="259">
        <v>0.37</v>
      </c>
      <c r="DK12" s="262">
        <v>0.12</v>
      </c>
      <c r="DL12" s="259">
        <v>0.28000000000000003</v>
      </c>
      <c r="DM12" s="259">
        <v>0.08</v>
      </c>
      <c r="DN12" s="259">
        <v>0.3</v>
      </c>
      <c r="DO12" s="260">
        <v>0.35</v>
      </c>
      <c r="DP12" s="259">
        <v>0.31</v>
      </c>
      <c r="DQ12" s="259">
        <v>0.3</v>
      </c>
      <c r="DR12" s="259">
        <v>0.35</v>
      </c>
      <c r="DS12" s="259">
        <v>0.12</v>
      </c>
      <c r="DT12" s="33">
        <v>0.18826530612244893</v>
      </c>
      <c r="DU12" s="259">
        <v>0.3</v>
      </c>
      <c r="DV12" s="260">
        <v>0.37</v>
      </c>
      <c r="DW12" s="259">
        <v>0.22</v>
      </c>
      <c r="DX12" s="259">
        <v>0.55000000000000004</v>
      </c>
      <c r="DY12" s="259">
        <v>0.28000000000000003</v>
      </c>
      <c r="DZ12" s="263">
        <v>0</v>
      </c>
      <c r="EA12" s="259">
        <v>0.1</v>
      </c>
      <c r="EB12" s="262">
        <v>0.18</v>
      </c>
      <c r="EC12" s="33">
        <v>0.39</v>
      </c>
      <c r="ED12" s="259">
        <v>0</v>
      </c>
      <c r="EE12" s="145">
        <v>0.02</v>
      </c>
      <c r="EF12" s="259">
        <v>0.16</v>
      </c>
      <c r="EG12" s="260">
        <v>0.38</v>
      </c>
      <c r="EH12" s="259">
        <v>0.38</v>
      </c>
      <c r="EI12" s="259">
        <v>0.09</v>
      </c>
      <c r="EJ12" s="259">
        <v>0.27</v>
      </c>
      <c r="EK12" s="259">
        <v>0</v>
      </c>
      <c r="EL12" s="259">
        <v>0</v>
      </c>
      <c r="EM12" s="260">
        <v>0.18</v>
      </c>
      <c r="EN12" s="262">
        <v>0.13</v>
      </c>
      <c r="EO12" s="33">
        <v>0.11</v>
      </c>
      <c r="EP12" s="259">
        <v>0.12770000000000001</v>
      </c>
      <c r="EQ12" s="259">
        <v>0.32</v>
      </c>
      <c r="ER12" s="260">
        <v>0.13</v>
      </c>
      <c r="ES12" s="259">
        <v>0.21</v>
      </c>
      <c r="ET12" s="259">
        <v>0.17</v>
      </c>
      <c r="EU12" s="260">
        <v>0.28999999999999998</v>
      </c>
      <c r="EV12" s="259">
        <v>0.35</v>
      </c>
      <c r="EW12" s="260">
        <v>0.31</v>
      </c>
      <c r="EX12" s="263">
        <v>0</v>
      </c>
      <c r="EY12" s="260">
        <v>0.44</v>
      </c>
      <c r="EZ12" s="259">
        <v>0.28000000000000003</v>
      </c>
      <c r="FA12" s="259">
        <v>0</v>
      </c>
      <c r="FB12" s="259">
        <v>0</v>
      </c>
      <c r="FC12" s="259">
        <v>0</v>
      </c>
      <c r="FD12" s="259">
        <v>0.37</v>
      </c>
      <c r="FE12" s="259">
        <v>0.15615999999999999</v>
      </c>
      <c r="FF12" s="260">
        <v>0.32</v>
      </c>
      <c r="FG12" s="33">
        <v>0</v>
      </c>
      <c r="FH12" s="263">
        <v>0</v>
      </c>
      <c r="FI12" s="262">
        <v>7.0000000000000007E-2</v>
      </c>
      <c r="FJ12" s="259">
        <v>0.2</v>
      </c>
      <c r="FK12" s="260">
        <v>0.25</v>
      </c>
      <c r="FL12" s="263">
        <v>0</v>
      </c>
      <c r="FM12" s="259">
        <v>0.34</v>
      </c>
      <c r="FN12" s="263">
        <v>0</v>
      </c>
      <c r="FO12" s="33">
        <v>0.14566037735849058</v>
      </c>
      <c r="FP12" s="259">
        <v>0</v>
      </c>
      <c r="FQ12" s="33">
        <v>0</v>
      </c>
      <c r="FR12" s="259">
        <v>0.22938</v>
      </c>
      <c r="FS12" s="259">
        <v>0</v>
      </c>
      <c r="FT12" s="259">
        <v>0.39</v>
      </c>
      <c r="FU12" s="262">
        <v>0.06</v>
      </c>
      <c r="FV12" s="259">
        <v>0</v>
      </c>
      <c r="FW12" s="259">
        <v>0.19</v>
      </c>
      <c r="FX12" s="259">
        <v>0</v>
      </c>
      <c r="FY12" s="260">
        <v>0.4</v>
      </c>
      <c r="FZ12" s="33">
        <v>0.09</v>
      </c>
      <c r="GA12" s="260">
        <v>0.37</v>
      </c>
      <c r="GB12" s="263">
        <v>0</v>
      </c>
      <c r="GC12" s="259">
        <v>0</v>
      </c>
      <c r="GD12" s="259">
        <v>0.28999999999999998</v>
      </c>
      <c r="GE12" s="259">
        <v>0.26</v>
      </c>
      <c r="GF12" s="145">
        <v>0.12382608695652184</v>
      </c>
      <c r="GG12" s="263">
        <v>0</v>
      </c>
      <c r="GH12" s="259">
        <v>0.22</v>
      </c>
      <c r="GI12" s="259">
        <v>0.15081</v>
      </c>
      <c r="GJ12" s="259">
        <v>0.17</v>
      </c>
      <c r="GK12" s="33">
        <v>0.19064864864864858</v>
      </c>
      <c r="GL12" s="262">
        <v>0.03</v>
      </c>
      <c r="GM12" s="33">
        <v>0.09</v>
      </c>
      <c r="GN12" s="33">
        <v>0.12770000000000001</v>
      </c>
      <c r="GO12" s="33">
        <v>0.17380357142857145</v>
      </c>
      <c r="GP12" s="259">
        <v>0.34</v>
      </c>
      <c r="GQ12" s="259">
        <v>0.16200000000000001</v>
      </c>
      <c r="GR12" s="259">
        <v>0.28999999999999998</v>
      </c>
      <c r="GS12" s="259">
        <v>0.3</v>
      </c>
      <c r="GT12" s="33">
        <v>0.1</v>
      </c>
      <c r="GU12" s="260">
        <v>0.26</v>
      </c>
      <c r="GV12" s="33">
        <v>0.13</v>
      </c>
      <c r="GW12" s="259">
        <v>0</v>
      </c>
      <c r="GX12" s="259">
        <v>0.3</v>
      </c>
      <c r="GY12" s="260">
        <v>0.14000000000000001</v>
      </c>
      <c r="GZ12" s="262">
        <v>0.11</v>
      </c>
      <c r="HA12" s="259">
        <v>0</v>
      </c>
      <c r="HB12" s="259">
        <v>0.11700833333333333</v>
      </c>
      <c r="HC12" s="33">
        <v>0.17159259259259263</v>
      </c>
      <c r="HD12" s="264">
        <v>0</v>
      </c>
      <c r="HE12" s="260">
        <v>0.3</v>
      </c>
      <c r="HF12" s="145">
        <v>0.14153658536585365</v>
      </c>
      <c r="HG12" s="33">
        <v>0.21481818181818182</v>
      </c>
      <c r="HH12" s="33">
        <v>0.14484444444444444</v>
      </c>
      <c r="HI12" s="33">
        <v>0.17670588235294121</v>
      </c>
      <c r="HJ12" s="259">
        <v>0.3</v>
      </c>
      <c r="HK12" s="33">
        <v>0.17</v>
      </c>
      <c r="HL12" s="263">
        <v>0</v>
      </c>
      <c r="HM12" s="33">
        <v>0.15112244897959187</v>
      </c>
      <c r="HN12" s="264">
        <v>0.49</v>
      </c>
      <c r="HO12" s="263">
        <v>0</v>
      </c>
      <c r="HP12" s="259">
        <v>0.15</v>
      </c>
      <c r="HQ12" s="259">
        <v>0.22</v>
      </c>
      <c r="HR12" s="33">
        <v>0.08</v>
      </c>
      <c r="HS12" s="262">
        <v>0.14000000000000001</v>
      </c>
      <c r="HT12" s="262">
        <v>7.0000000000000007E-2</v>
      </c>
      <c r="HU12" s="259">
        <v>0.39</v>
      </c>
      <c r="HV12" s="33">
        <v>0.13</v>
      </c>
      <c r="HW12" s="260">
        <v>0.37</v>
      </c>
      <c r="HX12" s="259">
        <v>0.37</v>
      </c>
      <c r="HY12" s="263">
        <v>0</v>
      </c>
      <c r="HZ12" s="259">
        <v>0.2</v>
      </c>
      <c r="IA12" s="265">
        <v>0.13</v>
      </c>
      <c r="IB12" s="259">
        <v>0.12575</v>
      </c>
      <c r="IC12" s="259">
        <v>0.16</v>
      </c>
      <c r="ID12" s="33">
        <v>0.16954545454545455</v>
      </c>
      <c r="IE12" s="262">
        <v>0.02</v>
      </c>
      <c r="IF12" s="262">
        <v>0.11</v>
      </c>
      <c r="IG12" s="145">
        <v>0.14000000000000001</v>
      </c>
      <c r="IH12" s="259">
        <v>0.43</v>
      </c>
      <c r="II12" s="33">
        <v>0.1779191489361702</v>
      </c>
      <c r="IJ12" s="264">
        <v>0.13</v>
      </c>
      <c r="IK12" s="263">
        <v>0</v>
      </c>
      <c r="IL12" s="262">
        <v>0.15</v>
      </c>
      <c r="IM12" s="33">
        <v>0.25643478260869562</v>
      </c>
      <c r="IN12" s="260">
        <v>0.22</v>
      </c>
      <c r="IO12" s="259">
        <v>0.22</v>
      </c>
      <c r="IP12" s="259">
        <v>0.17</v>
      </c>
      <c r="IQ12" s="33">
        <v>0.25402941176470584</v>
      </c>
      <c r="IR12" s="263">
        <v>0</v>
      </c>
      <c r="IS12" s="264">
        <v>0</v>
      </c>
      <c r="IT12" s="259">
        <v>0.24</v>
      </c>
      <c r="IU12" s="264">
        <v>0.06</v>
      </c>
      <c r="IV12" s="259">
        <v>9.3499999999999986E-2</v>
      </c>
      <c r="IW12" s="260">
        <v>0.4</v>
      </c>
      <c r="IX12" s="262">
        <v>0.1</v>
      </c>
      <c r="IY12" s="260">
        <v>0.32</v>
      </c>
      <c r="IZ12" s="262">
        <v>0.14000000000000001</v>
      </c>
      <c r="JA12" s="262">
        <v>0.03</v>
      </c>
      <c r="JB12" s="260">
        <v>0.37</v>
      </c>
      <c r="JC12" s="264">
        <v>0.34</v>
      </c>
      <c r="JD12" s="263">
        <v>0</v>
      </c>
      <c r="JE12" s="264">
        <v>0.12</v>
      </c>
      <c r="JF12" s="264">
        <v>0.05</v>
      </c>
      <c r="JG12" s="262">
        <v>0.08</v>
      </c>
      <c r="JH12" s="33">
        <v>0.16306521739130433</v>
      </c>
      <c r="JI12" s="259">
        <v>0.12771428571428572</v>
      </c>
      <c r="JJ12" s="259">
        <v>0.37</v>
      </c>
      <c r="JK12" s="259">
        <v>0.24</v>
      </c>
      <c r="JL12" s="145">
        <v>0.19431818181818172</v>
      </c>
      <c r="JM12" s="145">
        <v>0.16653061224489793</v>
      </c>
      <c r="JN12" s="259">
        <v>0.28000000000000003</v>
      </c>
      <c r="JO12" s="259">
        <v>0.2</v>
      </c>
      <c r="JP12" s="264">
        <v>0.21</v>
      </c>
      <c r="JQ12" s="33">
        <v>0.17355172413793105</v>
      </c>
      <c r="JR12" s="262">
        <v>0.08</v>
      </c>
      <c r="JS12" s="260">
        <v>0.28000000000000003</v>
      </c>
      <c r="JT12" s="33">
        <v>0.20763291139240506</v>
      </c>
      <c r="JU12" s="33">
        <v>0.1845399999999999</v>
      </c>
      <c r="JV12" s="33">
        <v>0.1433076923076923</v>
      </c>
      <c r="JW12" s="259">
        <v>0.32</v>
      </c>
      <c r="JX12" s="265">
        <v>0.12</v>
      </c>
      <c r="JY12" s="33">
        <v>0.13954430379746832</v>
      </c>
      <c r="JZ12" s="33">
        <v>0.15853333333333333</v>
      </c>
      <c r="KA12" s="33">
        <v>0.16932727272727274</v>
      </c>
      <c r="KB12" s="262">
        <v>7.0000000000000007E-2</v>
      </c>
      <c r="KC12" s="263">
        <v>0</v>
      </c>
      <c r="KD12" s="33">
        <v>0.17948387096774188</v>
      </c>
      <c r="KE12" s="259">
        <v>0.27</v>
      </c>
      <c r="KF12" s="261">
        <v>0.12855555555555553</v>
      </c>
      <c r="KG12" s="259">
        <v>0.34</v>
      </c>
      <c r="KH12" s="263">
        <v>0</v>
      </c>
      <c r="KI12" s="33">
        <v>0.16709999999999997</v>
      </c>
      <c r="KJ12" s="259">
        <v>0.22</v>
      </c>
      <c r="KK12" s="33">
        <v>0.13909615384615381</v>
      </c>
      <c r="KL12" s="259">
        <v>0.21</v>
      </c>
      <c r="KM12" s="259">
        <v>0.21</v>
      </c>
      <c r="KN12" s="265">
        <v>0.13</v>
      </c>
      <c r="KO12" s="263">
        <v>0</v>
      </c>
      <c r="KP12" s="33">
        <v>0.16876249999999998</v>
      </c>
      <c r="KQ12" s="33">
        <v>0.17384126984126982</v>
      </c>
      <c r="KR12" s="33">
        <v>0.17416216216216213</v>
      </c>
      <c r="KT12" s="262">
        <v>0.04</v>
      </c>
      <c r="KU12" s="33">
        <v>0.12001111111111112</v>
      </c>
      <c r="KV12" s="33">
        <v>9.7841463414634164E-2</v>
      </c>
      <c r="KW12" s="33">
        <v>0.15525454545454551</v>
      </c>
      <c r="KX12" s="33">
        <v>0.1070192307692308</v>
      </c>
      <c r="KY12" s="33">
        <v>0.15745199999999998</v>
      </c>
      <c r="KZ12" s="33">
        <v>0.10517999999999998</v>
      </c>
      <c r="LA12" s="33">
        <v>0.13788888888888887</v>
      </c>
      <c r="LB12" s="259">
        <v>0.10685714285714289</v>
      </c>
      <c r="LC12" s="33">
        <v>8.7059459459459448E-2</v>
      </c>
      <c r="LD12" s="33">
        <v>0.11651111111111113</v>
      </c>
      <c r="LE12" s="262">
        <v>7.0000000000000007E-2</v>
      </c>
      <c r="LF12" s="261">
        <v>0.13150000000000001</v>
      </c>
      <c r="LG12" s="33">
        <v>0.40885227272727281</v>
      </c>
      <c r="LH12" s="33">
        <v>0.13090000000000004</v>
      </c>
      <c r="LI12" s="259">
        <v>0.13645833333333335</v>
      </c>
      <c r="LJ12" s="33">
        <v>0.12122222222222222</v>
      </c>
      <c r="LK12" s="33">
        <v>0.21688372093023262</v>
      </c>
      <c r="LL12" s="33">
        <v>0.16709999999999997</v>
      </c>
      <c r="LM12" s="259">
        <v>0.17</v>
      </c>
      <c r="LN12" s="33">
        <v>0.1459</v>
      </c>
      <c r="LO12" s="33">
        <v>0.18190000000000001</v>
      </c>
      <c r="LP12" s="261">
        <v>0.12</v>
      </c>
      <c r="LQ12" s="262">
        <v>0.14000000000000001</v>
      </c>
      <c r="LR12" s="259">
        <v>0.13728947368421057</v>
      </c>
      <c r="LS12" s="33">
        <v>0.14886842105263157</v>
      </c>
      <c r="LT12" s="33">
        <v>0.15973333333333331</v>
      </c>
      <c r="LU12" s="33">
        <v>8.0299999999999996E-2</v>
      </c>
      <c r="LV12" s="259">
        <v>0.13536363636363635</v>
      </c>
      <c r="LW12" s="33">
        <v>0.13878000000000001</v>
      </c>
      <c r="LX12" s="33">
        <v>9.4899999999999984E-2</v>
      </c>
      <c r="LY12" s="33">
        <v>0.17080000000000001</v>
      </c>
      <c r="LZ12" s="33">
        <v>0.16749999999999998</v>
      </c>
      <c r="MA12" s="33">
        <v>0.14736363636363639</v>
      </c>
      <c r="MB12" s="33">
        <v>8.8099999999999984E-2</v>
      </c>
      <c r="MC12" s="33">
        <v>0.121</v>
      </c>
      <c r="MD12" s="33">
        <v>0.11029583333333332</v>
      </c>
      <c r="ME12" s="33">
        <v>0.14809999999999998</v>
      </c>
      <c r="MF12" s="33">
        <v>0.38915142857142854</v>
      </c>
      <c r="MG12" s="33">
        <v>0.14971034482758616</v>
      </c>
      <c r="MH12" s="265"/>
      <c r="MI12" s="33">
        <v>0.18776470588235289</v>
      </c>
      <c r="MJ12" s="262">
        <v>0.18</v>
      </c>
      <c r="MK12" s="33">
        <v>0.12</v>
      </c>
      <c r="ML12" s="259">
        <v>0.10472857142857142</v>
      </c>
      <c r="MM12" s="264">
        <v>0.3</v>
      </c>
      <c r="MN12" s="264">
        <v>0.16</v>
      </c>
      <c r="MO12" s="264">
        <v>0.13</v>
      </c>
      <c r="MP12" s="33">
        <v>0.1635897435897436</v>
      </c>
      <c r="MQ12" s="265">
        <v>0.12</v>
      </c>
      <c r="MR12" s="33">
        <v>7.2124999999999995E-2</v>
      </c>
      <c r="MS12" s="259">
        <v>0.10497674418604649</v>
      </c>
      <c r="MT12" s="33">
        <v>0.1</v>
      </c>
      <c r="MU12" s="145">
        <v>0.15022784810126577</v>
      </c>
      <c r="MV12" s="33">
        <v>0.1280344827586207</v>
      </c>
      <c r="MW12" s="265">
        <v>0.13</v>
      </c>
      <c r="MX12" s="33">
        <v>0.11746938775510209</v>
      </c>
      <c r="MY12" s="33">
        <v>9.4142857142857153E-2</v>
      </c>
      <c r="MZ12" s="33">
        <v>0.10731250000000002</v>
      </c>
      <c r="NA12" s="265">
        <v>7.0000000000000007E-2</v>
      </c>
      <c r="NB12" s="145">
        <v>0.1348166666666667</v>
      </c>
      <c r="NC12" s="33">
        <v>0.13033333333333333</v>
      </c>
      <c r="ND12" s="145">
        <v>0.115</v>
      </c>
      <c r="NE12" s="33">
        <v>0.1045</v>
      </c>
      <c r="NF12" s="265">
        <v>0.08</v>
      </c>
      <c r="NG12" s="33">
        <v>0</v>
      </c>
    </row>
    <row r="13" spans="1:371" s="33" customFormat="1" ht="15">
      <c r="A13" s="145" t="s">
        <v>204</v>
      </c>
      <c r="B13" s="261">
        <v>0</v>
      </c>
      <c r="C13" s="259">
        <v>0</v>
      </c>
      <c r="D13" s="259">
        <v>0</v>
      </c>
      <c r="E13" s="259">
        <v>0</v>
      </c>
      <c r="F13" s="259">
        <v>0</v>
      </c>
      <c r="G13" s="259">
        <v>0</v>
      </c>
      <c r="H13" s="259">
        <v>0</v>
      </c>
      <c r="I13" s="259">
        <v>0</v>
      </c>
      <c r="J13" s="259">
        <v>0</v>
      </c>
      <c r="K13" s="145">
        <v>0</v>
      </c>
      <c r="L13" s="259">
        <v>0</v>
      </c>
      <c r="M13" s="259">
        <v>0</v>
      </c>
      <c r="N13" s="259">
        <v>0</v>
      </c>
      <c r="O13" s="259">
        <v>0</v>
      </c>
      <c r="P13" s="259">
        <v>0</v>
      </c>
      <c r="Q13" s="259">
        <v>0</v>
      </c>
      <c r="R13" s="259">
        <v>0</v>
      </c>
      <c r="S13" s="259">
        <v>0</v>
      </c>
      <c r="T13" s="259">
        <v>0</v>
      </c>
      <c r="U13" s="260">
        <v>0</v>
      </c>
      <c r="V13" s="259">
        <v>0</v>
      </c>
      <c r="W13" s="261">
        <v>0</v>
      </c>
      <c r="X13" s="259">
        <v>0</v>
      </c>
      <c r="Y13" s="259">
        <v>0</v>
      </c>
      <c r="Z13" s="259">
        <v>0</v>
      </c>
      <c r="AA13" s="259">
        <v>0</v>
      </c>
      <c r="AB13" s="259">
        <v>0</v>
      </c>
      <c r="AC13" s="259">
        <v>0</v>
      </c>
      <c r="AD13" s="259">
        <v>0</v>
      </c>
      <c r="AE13" s="259">
        <v>0</v>
      </c>
      <c r="AF13" s="259">
        <v>0</v>
      </c>
      <c r="AG13" s="259">
        <v>0</v>
      </c>
      <c r="AH13" s="259">
        <v>0</v>
      </c>
      <c r="AI13" s="259">
        <v>0</v>
      </c>
      <c r="AJ13" s="261">
        <v>0</v>
      </c>
      <c r="AK13" s="259">
        <v>0</v>
      </c>
      <c r="AL13" s="259">
        <v>0</v>
      </c>
      <c r="AM13" s="259">
        <v>0</v>
      </c>
      <c r="AN13" s="259">
        <v>0</v>
      </c>
      <c r="AO13" s="261">
        <v>0</v>
      </c>
      <c r="AP13" s="259">
        <v>0</v>
      </c>
      <c r="AQ13" s="259">
        <v>0.05</v>
      </c>
      <c r="AR13" s="261">
        <v>0</v>
      </c>
      <c r="AS13" s="260">
        <v>0</v>
      </c>
      <c r="AT13" s="259">
        <v>0</v>
      </c>
      <c r="AU13" s="259">
        <v>0</v>
      </c>
      <c r="AV13" s="259">
        <v>0</v>
      </c>
      <c r="AW13" s="259">
        <v>0</v>
      </c>
      <c r="AX13" s="261">
        <v>0</v>
      </c>
      <c r="AY13" s="259">
        <v>0</v>
      </c>
      <c r="AZ13" s="33">
        <v>0</v>
      </c>
      <c r="BA13" s="259">
        <v>0</v>
      </c>
      <c r="BB13" s="259">
        <v>0</v>
      </c>
      <c r="BC13" s="261">
        <v>0</v>
      </c>
      <c r="BD13" s="260">
        <v>0</v>
      </c>
      <c r="BE13" s="261">
        <v>0</v>
      </c>
      <c r="BF13" s="259">
        <v>0</v>
      </c>
      <c r="BG13" s="259">
        <v>0</v>
      </c>
      <c r="BH13" s="260">
        <v>0</v>
      </c>
      <c r="BI13" s="259">
        <v>0</v>
      </c>
      <c r="BJ13" s="259">
        <v>0</v>
      </c>
      <c r="BK13" s="259">
        <v>0</v>
      </c>
      <c r="BL13" s="259">
        <v>0</v>
      </c>
      <c r="BM13" s="259">
        <v>0</v>
      </c>
      <c r="BN13" s="260">
        <v>0</v>
      </c>
      <c r="BO13" s="259">
        <v>0</v>
      </c>
      <c r="BP13" s="259">
        <v>0.18</v>
      </c>
      <c r="BQ13" s="260">
        <v>0</v>
      </c>
      <c r="BR13" s="259">
        <v>0</v>
      </c>
      <c r="BS13" s="259">
        <v>0</v>
      </c>
      <c r="BT13" s="259">
        <v>0</v>
      </c>
      <c r="BU13" s="259">
        <v>0</v>
      </c>
      <c r="BV13" s="259">
        <v>0</v>
      </c>
      <c r="BW13" s="261">
        <v>0</v>
      </c>
      <c r="BX13" s="33">
        <v>0</v>
      </c>
      <c r="BY13" s="261">
        <v>0</v>
      </c>
      <c r="BZ13" s="259">
        <v>0</v>
      </c>
      <c r="CA13" s="262">
        <v>0</v>
      </c>
      <c r="CB13" s="259">
        <v>0</v>
      </c>
      <c r="CC13" s="260">
        <v>0</v>
      </c>
      <c r="CD13" s="259">
        <v>0</v>
      </c>
      <c r="CE13" s="261">
        <v>0</v>
      </c>
      <c r="CF13" s="259">
        <v>0</v>
      </c>
      <c r="CG13" s="259">
        <v>0</v>
      </c>
      <c r="CH13" s="263">
        <v>0</v>
      </c>
      <c r="CI13" s="259">
        <v>0</v>
      </c>
      <c r="CJ13" s="145">
        <v>0</v>
      </c>
      <c r="CK13" s="259">
        <v>0.01</v>
      </c>
      <c r="CL13" s="259">
        <v>0</v>
      </c>
      <c r="CM13" s="259">
        <v>0</v>
      </c>
      <c r="CN13" s="259">
        <v>0</v>
      </c>
      <c r="CO13" s="259">
        <v>0</v>
      </c>
      <c r="CP13" s="259">
        <v>0</v>
      </c>
      <c r="CQ13" s="259">
        <v>0</v>
      </c>
      <c r="CR13" s="259">
        <v>0</v>
      </c>
      <c r="CS13" s="259">
        <v>0.14000000000000001</v>
      </c>
      <c r="CT13" s="259">
        <v>0.05</v>
      </c>
      <c r="CU13" s="261">
        <v>0</v>
      </c>
      <c r="CV13" s="261">
        <v>0</v>
      </c>
      <c r="CW13" s="260">
        <v>0</v>
      </c>
      <c r="CX13" s="259">
        <v>0</v>
      </c>
      <c r="CY13" s="259">
        <v>0.05</v>
      </c>
      <c r="CZ13" s="259">
        <v>0</v>
      </c>
      <c r="DA13" s="259">
        <v>0</v>
      </c>
      <c r="DB13" s="259">
        <v>0</v>
      </c>
      <c r="DC13" s="259">
        <v>0</v>
      </c>
      <c r="DD13" s="259">
        <v>0</v>
      </c>
      <c r="DE13" s="259">
        <v>0</v>
      </c>
      <c r="DF13" s="259">
        <v>0</v>
      </c>
      <c r="DG13" s="259">
        <v>0</v>
      </c>
      <c r="DH13" s="259">
        <v>0</v>
      </c>
      <c r="DI13" s="260">
        <v>0</v>
      </c>
      <c r="DJ13" s="259">
        <v>0.09</v>
      </c>
      <c r="DK13" s="262">
        <v>0</v>
      </c>
      <c r="DL13" s="259">
        <v>0</v>
      </c>
      <c r="DM13" s="259">
        <v>0</v>
      </c>
      <c r="DN13" s="259">
        <v>0</v>
      </c>
      <c r="DO13" s="260">
        <v>0</v>
      </c>
      <c r="DP13" s="259">
        <v>0</v>
      </c>
      <c r="DQ13" s="259">
        <v>0</v>
      </c>
      <c r="DR13" s="259">
        <v>0.09</v>
      </c>
      <c r="DS13" s="259">
        <v>0</v>
      </c>
      <c r="DT13" s="33">
        <v>5.2020408163265308E-2</v>
      </c>
      <c r="DU13" s="259">
        <v>0.15</v>
      </c>
      <c r="DV13" s="260">
        <v>0</v>
      </c>
      <c r="DW13" s="259">
        <v>0</v>
      </c>
      <c r="DX13" s="259">
        <v>0</v>
      </c>
      <c r="DY13" s="259">
        <v>0</v>
      </c>
      <c r="DZ13" s="263">
        <v>0</v>
      </c>
      <c r="EA13" s="259">
        <v>0</v>
      </c>
      <c r="EB13" s="262">
        <v>0</v>
      </c>
      <c r="EC13" s="33">
        <v>0</v>
      </c>
      <c r="ED13" s="261">
        <v>0</v>
      </c>
      <c r="EE13" s="145">
        <v>0</v>
      </c>
      <c r="EF13" s="259">
        <v>0</v>
      </c>
      <c r="EG13" s="260">
        <v>0</v>
      </c>
      <c r="EH13" s="259">
        <v>0</v>
      </c>
      <c r="EI13" s="259">
        <v>0</v>
      </c>
      <c r="EJ13" s="259">
        <v>0</v>
      </c>
      <c r="EK13" s="259">
        <v>0</v>
      </c>
      <c r="EL13" s="259">
        <v>0</v>
      </c>
      <c r="EM13" s="260">
        <v>0</v>
      </c>
      <c r="EN13" s="262">
        <v>0</v>
      </c>
      <c r="EO13" s="33">
        <v>0</v>
      </c>
      <c r="EP13" s="259">
        <v>0</v>
      </c>
      <c r="EQ13" s="259">
        <v>0</v>
      </c>
      <c r="ER13" s="260">
        <v>0</v>
      </c>
      <c r="ES13" s="261">
        <v>0</v>
      </c>
      <c r="ET13" s="259">
        <v>0</v>
      </c>
      <c r="EU13" s="260">
        <v>0</v>
      </c>
      <c r="EV13" s="259">
        <v>0</v>
      </c>
      <c r="EW13" s="260">
        <v>0</v>
      </c>
      <c r="EX13" s="263">
        <v>0</v>
      </c>
      <c r="EY13" s="260">
        <v>0</v>
      </c>
      <c r="EZ13" s="261">
        <v>0</v>
      </c>
      <c r="FA13" s="259">
        <v>0</v>
      </c>
      <c r="FB13" s="259">
        <v>0</v>
      </c>
      <c r="FC13" s="259">
        <v>0</v>
      </c>
      <c r="FD13" s="259">
        <v>0.05</v>
      </c>
      <c r="FE13" s="259">
        <v>0</v>
      </c>
      <c r="FF13" s="260">
        <v>0</v>
      </c>
      <c r="FG13" s="33">
        <v>0</v>
      </c>
      <c r="FH13" s="263">
        <v>0</v>
      </c>
      <c r="FI13" s="262">
        <v>0</v>
      </c>
      <c r="FJ13" s="259">
        <v>0</v>
      </c>
      <c r="FK13" s="260">
        <v>0</v>
      </c>
      <c r="FL13" s="263">
        <v>0</v>
      </c>
      <c r="FM13" s="259">
        <v>0.08</v>
      </c>
      <c r="FN13" s="263">
        <v>0</v>
      </c>
      <c r="FO13" s="33">
        <v>5.4330188679245286E-2</v>
      </c>
      <c r="FP13" s="259">
        <v>0</v>
      </c>
      <c r="FQ13" s="33">
        <v>0</v>
      </c>
      <c r="FR13" s="259">
        <v>0</v>
      </c>
      <c r="FS13" s="259">
        <v>0</v>
      </c>
      <c r="FT13" s="259">
        <v>0</v>
      </c>
      <c r="FU13" s="262">
        <v>0</v>
      </c>
      <c r="FV13" s="259">
        <v>0</v>
      </c>
      <c r="FW13" s="259">
        <v>0</v>
      </c>
      <c r="FX13" s="259">
        <v>0</v>
      </c>
      <c r="FY13" s="260">
        <v>0</v>
      </c>
      <c r="FZ13" s="33">
        <v>0</v>
      </c>
      <c r="GA13" s="260">
        <v>0</v>
      </c>
      <c r="GB13" s="263">
        <v>0</v>
      </c>
      <c r="GC13" s="259">
        <v>0</v>
      </c>
      <c r="GD13" s="261">
        <v>0</v>
      </c>
      <c r="GE13" s="259">
        <v>0</v>
      </c>
      <c r="GF13" s="145">
        <v>4.3499999999999997E-2</v>
      </c>
      <c r="GG13" s="263">
        <v>0</v>
      </c>
      <c r="GH13" s="259">
        <v>0</v>
      </c>
      <c r="GI13" s="259">
        <v>0</v>
      </c>
      <c r="GJ13" s="259">
        <v>0</v>
      </c>
      <c r="GK13" s="33">
        <v>5.4810810810810802E-2</v>
      </c>
      <c r="GL13" s="262">
        <v>0</v>
      </c>
      <c r="GM13" s="33">
        <v>0</v>
      </c>
      <c r="GN13" s="33">
        <v>3.2276470588235295E-2</v>
      </c>
      <c r="GO13" s="33">
        <v>6.8017857142857144E-2</v>
      </c>
      <c r="GP13" s="259">
        <v>0</v>
      </c>
      <c r="GQ13" s="259">
        <v>0</v>
      </c>
      <c r="GR13" s="259">
        <v>0</v>
      </c>
      <c r="GS13" s="261">
        <v>0</v>
      </c>
      <c r="GT13" s="33">
        <v>0</v>
      </c>
      <c r="GU13" s="260">
        <v>0</v>
      </c>
      <c r="GV13" s="33">
        <v>0</v>
      </c>
      <c r="GW13" s="259">
        <v>0</v>
      </c>
      <c r="GX13" s="259">
        <v>0.16</v>
      </c>
      <c r="GY13" s="260">
        <v>0</v>
      </c>
      <c r="GZ13" s="262">
        <v>0</v>
      </c>
      <c r="HA13" s="259">
        <v>0</v>
      </c>
      <c r="HB13" s="259">
        <v>0</v>
      </c>
      <c r="HC13" s="33">
        <v>5.6777777777777774E-2</v>
      </c>
      <c r="HD13" s="264">
        <v>0.03</v>
      </c>
      <c r="HE13" s="260">
        <v>0</v>
      </c>
      <c r="HF13" s="145">
        <v>3.9951219512195116E-2</v>
      </c>
      <c r="HG13" s="33">
        <v>4.1636363636363631E-2</v>
      </c>
      <c r="HH13" s="33">
        <v>5.0288888888888876E-2</v>
      </c>
      <c r="HI13" s="33">
        <v>6.6000000000000003E-2</v>
      </c>
      <c r="HJ13" s="259">
        <v>0</v>
      </c>
      <c r="HK13" s="33">
        <v>0</v>
      </c>
      <c r="HL13" s="263">
        <v>0</v>
      </c>
      <c r="HM13" s="33">
        <v>5.1510204081632656E-2</v>
      </c>
      <c r="HN13" s="264">
        <v>0</v>
      </c>
      <c r="HO13" s="263">
        <v>0</v>
      </c>
      <c r="HP13" s="259">
        <v>0</v>
      </c>
      <c r="HQ13" s="259">
        <v>0</v>
      </c>
      <c r="HR13" s="33">
        <v>0.04</v>
      </c>
      <c r="HS13" s="262">
        <v>0</v>
      </c>
      <c r="HT13" s="262">
        <v>0</v>
      </c>
      <c r="HU13" s="259">
        <v>7.0000000000000007E-2</v>
      </c>
      <c r="HV13" s="33">
        <v>7.0000000000000007E-2</v>
      </c>
      <c r="HW13" s="260">
        <v>0</v>
      </c>
      <c r="HX13" s="259">
        <v>0</v>
      </c>
      <c r="HY13" s="263">
        <v>0</v>
      </c>
      <c r="HZ13" s="261">
        <v>0</v>
      </c>
      <c r="IA13" s="265">
        <v>0.06</v>
      </c>
      <c r="IB13" s="259">
        <v>0</v>
      </c>
      <c r="IC13" s="259">
        <v>0</v>
      </c>
      <c r="ID13" s="33">
        <v>5.2454545454545441E-2</v>
      </c>
      <c r="IE13" s="262">
        <v>0</v>
      </c>
      <c r="IF13" s="262">
        <v>0</v>
      </c>
      <c r="IG13" s="145">
        <v>5.6629629629629634E-2</v>
      </c>
      <c r="IH13" s="261">
        <v>0</v>
      </c>
      <c r="II13" s="33">
        <v>5.0610638297872344E-2</v>
      </c>
      <c r="IJ13" s="264">
        <v>0</v>
      </c>
      <c r="IK13" s="263">
        <v>0</v>
      </c>
      <c r="IL13" s="262">
        <v>0</v>
      </c>
      <c r="IM13" s="33">
        <v>5.8072463768115951E-2</v>
      </c>
      <c r="IN13" s="260">
        <v>0</v>
      </c>
      <c r="IO13" s="259">
        <v>0</v>
      </c>
      <c r="IP13" s="259">
        <v>0</v>
      </c>
      <c r="IQ13" s="33">
        <v>5.9676470588235289E-2</v>
      </c>
      <c r="IR13" s="263">
        <v>0</v>
      </c>
      <c r="IS13" s="264">
        <v>0.1</v>
      </c>
      <c r="IT13" s="259">
        <v>0</v>
      </c>
      <c r="IU13" s="264">
        <v>0.08</v>
      </c>
      <c r="IV13" s="259">
        <v>0</v>
      </c>
      <c r="IW13" s="260">
        <v>0</v>
      </c>
      <c r="IX13" s="262">
        <v>0</v>
      </c>
      <c r="IY13" s="260">
        <v>0</v>
      </c>
      <c r="IZ13" s="262">
        <v>0</v>
      </c>
      <c r="JA13" s="262">
        <v>0</v>
      </c>
      <c r="JB13" s="260">
        <v>0</v>
      </c>
      <c r="JC13" s="264">
        <v>0</v>
      </c>
      <c r="JD13" s="263">
        <v>0</v>
      </c>
      <c r="JE13" s="264">
        <v>0.15</v>
      </c>
      <c r="JF13" s="264">
        <v>0.02</v>
      </c>
      <c r="JG13" s="262">
        <v>0</v>
      </c>
      <c r="JH13" s="33">
        <v>5.6413043478260858E-2</v>
      </c>
      <c r="JI13" s="259">
        <v>0</v>
      </c>
      <c r="JJ13" s="259">
        <v>0</v>
      </c>
      <c r="JK13" s="259">
        <v>0</v>
      </c>
      <c r="JL13" s="145">
        <v>5.5490909090909084E-2</v>
      </c>
      <c r="JM13" s="145">
        <v>5.8448979591836744E-2</v>
      </c>
      <c r="JN13" s="259">
        <v>0.02</v>
      </c>
      <c r="JO13" s="259">
        <v>0</v>
      </c>
      <c r="JP13" s="264">
        <v>0.46</v>
      </c>
      <c r="JQ13" s="33">
        <v>4.6017241379310334E-2</v>
      </c>
      <c r="JR13" s="262">
        <v>0</v>
      </c>
      <c r="JS13" s="260">
        <v>0</v>
      </c>
      <c r="JT13" s="33">
        <v>4.3556962025316455E-2</v>
      </c>
      <c r="JU13" s="33">
        <v>4.8820000000000016E-2</v>
      </c>
      <c r="JV13" s="33">
        <v>4.6346153846153849E-2</v>
      </c>
      <c r="JW13" s="261">
        <v>0</v>
      </c>
      <c r="JX13" s="265">
        <v>0.04</v>
      </c>
      <c r="JY13" s="33">
        <v>6.9316455696202525E-2</v>
      </c>
      <c r="JZ13" s="33">
        <v>4.5488888888888884E-2</v>
      </c>
      <c r="KA13" s="33">
        <v>5.2818181818181806E-2</v>
      </c>
      <c r="KB13" s="262">
        <v>0</v>
      </c>
      <c r="KC13" s="263">
        <v>0</v>
      </c>
      <c r="KD13" s="33">
        <v>4.2516129032258071E-2</v>
      </c>
      <c r="KE13" s="259">
        <v>0</v>
      </c>
      <c r="KF13" s="261">
        <v>0</v>
      </c>
      <c r="KG13" s="261">
        <v>0</v>
      </c>
      <c r="KH13" s="263">
        <v>0</v>
      </c>
      <c r="KI13" s="33">
        <v>9.2635714285714307E-2</v>
      </c>
      <c r="KJ13" s="259">
        <v>0</v>
      </c>
      <c r="KK13" s="33">
        <v>5.0365384615384604E-2</v>
      </c>
      <c r="KL13" s="259">
        <v>0.16</v>
      </c>
      <c r="KM13" s="259">
        <v>0.11</v>
      </c>
      <c r="KN13" s="265">
        <v>0.06</v>
      </c>
      <c r="KO13" s="263">
        <v>0</v>
      </c>
      <c r="KP13" s="33">
        <v>4.8212499999999978E-2</v>
      </c>
      <c r="KQ13" s="33">
        <v>5.2174603174603172E-2</v>
      </c>
      <c r="KR13" s="33">
        <v>4.0864864864864868E-2</v>
      </c>
      <c r="KT13" s="262">
        <v>0</v>
      </c>
      <c r="KU13" s="33">
        <v>0.15188611111111117</v>
      </c>
      <c r="KV13" s="33">
        <v>0.23196341463414627</v>
      </c>
      <c r="KW13" s="33">
        <v>5.2536363636363631E-2</v>
      </c>
      <c r="KX13" s="33">
        <v>0.14696923076923077</v>
      </c>
      <c r="KY13" s="33">
        <v>5.0256000000000009E-2</v>
      </c>
      <c r="KZ13" s="33">
        <v>0.1380575</v>
      </c>
      <c r="LA13" s="33">
        <v>9.5333333333333325E-2</v>
      </c>
      <c r="LB13" s="33">
        <v>0</v>
      </c>
      <c r="LC13" s="33">
        <v>0.11367567567567566</v>
      </c>
      <c r="LD13" s="33">
        <v>8.7466666666666665E-2</v>
      </c>
      <c r="LE13" s="262">
        <v>0</v>
      </c>
      <c r="LF13" s="261">
        <v>0</v>
      </c>
      <c r="LG13" s="33">
        <v>0</v>
      </c>
      <c r="LH13" s="33">
        <v>8.0933333333333329E-2</v>
      </c>
      <c r="LI13" s="33">
        <v>0</v>
      </c>
      <c r="LJ13" s="33">
        <v>8.9111111111111099E-2</v>
      </c>
      <c r="LK13" s="33">
        <v>9.453488372093026E-2</v>
      </c>
      <c r="LL13" s="33">
        <v>0.10149999999999999</v>
      </c>
      <c r="LM13" s="259">
        <v>0</v>
      </c>
      <c r="LN13" s="33">
        <v>0.10049999999999999</v>
      </c>
      <c r="LO13" s="33">
        <v>9.2099999999999987E-2</v>
      </c>
      <c r="LP13" s="261">
        <v>0</v>
      </c>
      <c r="LQ13" s="262">
        <v>0</v>
      </c>
      <c r="LR13" s="33">
        <v>0</v>
      </c>
      <c r="LS13" s="33">
        <v>9.3815789473684227E-2</v>
      </c>
      <c r="LT13" s="33">
        <v>0.1212222222222222</v>
      </c>
      <c r="LU13" s="33">
        <v>8.9499999999999982E-2</v>
      </c>
      <c r="LV13" s="33">
        <v>0</v>
      </c>
      <c r="LW13" s="33">
        <v>0</v>
      </c>
      <c r="LX13" s="33">
        <v>9.2899999999999983E-2</v>
      </c>
      <c r="LY13" s="33">
        <v>0.11372500000000003</v>
      </c>
      <c r="LZ13" s="33">
        <v>9.2999999999999985E-2</v>
      </c>
      <c r="MA13" s="33">
        <v>0.11922727272727272</v>
      </c>
      <c r="MB13" s="33">
        <v>9.0599999999999986E-2</v>
      </c>
      <c r="MC13" s="33">
        <v>9.6299999999999983E-2</v>
      </c>
      <c r="MD13" s="33">
        <v>0.37792708333333347</v>
      </c>
      <c r="ME13" s="33">
        <v>0.1142</v>
      </c>
      <c r="MF13" s="33">
        <v>0</v>
      </c>
      <c r="MG13" s="33">
        <v>0</v>
      </c>
      <c r="MH13" s="265"/>
      <c r="MI13" s="33">
        <v>3.8588235294117652E-2</v>
      </c>
      <c r="MJ13" s="262">
        <v>0</v>
      </c>
      <c r="MK13" s="33">
        <v>0</v>
      </c>
      <c r="ML13" s="259">
        <v>0</v>
      </c>
      <c r="MM13" s="264">
        <v>0</v>
      </c>
      <c r="MN13" s="264">
        <v>0</v>
      </c>
      <c r="MO13" s="264">
        <v>0</v>
      </c>
      <c r="MP13" s="33">
        <v>4.658974358974359E-2</v>
      </c>
      <c r="MQ13" s="265">
        <v>7.0000000000000007E-2</v>
      </c>
      <c r="MR13" s="33">
        <v>9.4500000000000015E-2</v>
      </c>
      <c r="MS13" s="33">
        <v>0</v>
      </c>
      <c r="MT13" s="33">
        <v>0</v>
      </c>
      <c r="MU13" s="145">
        <v>5.5759493670886069E-2</v>
      </c>
      <c r="MV13" s="33">
        <v>6.3758620689655182E-2</v>
      </c>
      <c r="MW13" s="265">
        <v>0.06</v>
      </c>
      <c r="MX13" s="33">
        <v>4.6285714285714284E-2</v>
      </c>
      <c r="MY13" s="33">
        <v>3.9E-2</v>
      </c>
      <c r="MZ13" s="33">
        <v>4.6093750000000003E-2</v>
      </c>
      <c r="NA13" s="265">
        <v>0.05</v>
      </c>
      <c r="NB13" s="145">
        <v>5.0216666666666666E-2</v>
      </c>
      <c r="NC13" s="33">
        <v>8.9333333333333348E-2</v>
      </c>
      <c r="ND13" s="145">
        <v>4.6899999999999997E-2</v>
      </c>
      <c r="NE13" s="33">
        <v>8.3250000000000005E-2</v>
      </c>
      <c r="NF13" s="265">
        <v>0.05</v>
      </c>
      <c r="NG13" s="33">
        <v>0</v>
      </c>
    </row>
    <row r="14" spans="1:371" s="33" customFormat="1" ht="15">
      <c r="A14" s="145" t="s">
        <v>205</v>
      </c>
      <c r="B14" s="266">
        <v>66.37</v>
      </c>
      <c r="C14" s="259">
        <v>10.36</v>
      </c>
      <c r="D14" s="259">
        <v>13.27</v>
      </c>
      <c r="E14" s="259">
        <v>20.09</v>
      </c>
      <c r="F14" s="259">
        <v>4.59</v>
      </c>
      <c r="G14" s="259">
        <v>13.22</v>
      </c>
      <c r="H14" s="259">
        <v>8.91</v>
      </c>
      <c r="I14" s="259">
        <v>9.43</v>
      </c>
      <c r="J14" s="259">
        <v>9.23</v>
      </c>
      <c r="K14" s="145">
        <v>16.21</v>
      </c>
      <c r="L14" s="259">
        <v>18.670000000000002</v>
      </c>
      <c r="M14" s="259">
        <v>20.22</v>
      </c>
      <c r="N14" s="259">
        <v>12.46</v>
      </c>
      <c r="O14" s="259">
        <v>20.66</v>
      </c>
      <c r="P14" s="259">
        <v>11.24</v>
      </c>
      <c r="Q14" s="259">
        <v>14.16</v>
      </c>
      <c r="R14" s="259">
        <v>15.38</v>
      </c>
      <c r="S14" s="259">
        <v>19.71</v>
      </c>
      <c r="T14" s="259">
        <v>9.3800000000000008</v>
      </c>
      <c r="U14" s="260">
        <v>3.76</v>
      </c>
      <c r="V14" s="259">
        <v>3.76</v>
      </c>
      <c r="W14" s="259">
        <v>21.92</v>
      </c>
      <c r="X14" s="259">
        <v>7.39</v>
      </c>
      <c r="Y14" s="259">
        <v>16.23</v>
      </c>
      <c r="Z14" s="259">
        <v>13.06</v>
      </c>
      <c r="AA14" s="259">
        <v>12.18</v>
      </c>
      <c r="AB14" s="259">
        <v>17.84</v>
      </c>
      <c r="AC14" s="259">
        <v>9.39</v>
      </c>
      <c r="AD14" s="259">
        <v>37.08</v>
      </c>
      <c r="AE14" s="259">
        <v>10.7</v>
      </c>
      <c r="AF14" s="259">
        <v>6.58</v>
      </c>
      <c r="AG14" s="259">
        <v>27.31</v>
      </c>
      <c r="AH14" s="259">
        <v>12.08</v>
      </c>
      <c r="AI14" s="259">
        <v>30.81</v>
      </c>
      <c r="AJ14" s="267">
        <v>46.51</v>
      </c>
      <c r="AK14" s="259">
        <v>34.19</v>
      </c>
      <c r="AL14" s="259">
        <v>12.34</v>
      </c>
      <c r="AM14" s="259">
        <v>18.82</v>
      </c>
      <c r="AN14" s="259">
        <v>19.98</v>
      </c>
      <c r="AO14" s="259">
        <v>10.45</v>
      </c>
      <c r="AP14" s="259">
        <v>40.76</v>
      </c>
      <c r="AQ14" s="259">
        <v>6.33</v>
      </c>
      <c r="AR14" s="267">
        <v>42.4</v>
      </c>
      <c r="AS14" s="260">
        <v>8.07</v>
      </c>
      <c r="AT14" s="259">
        <v>8.07</v>
      </c>
      <c r="AU14" s="259">
        <v>12.72</v>
      </c>
      <c r="AV14" s="259">
        <v>14.51</v>
      </c>
      <c r="AW14" s="259">
        <v>8.59</v>
      </c>
      <c r="AX14" s="259">
        <v>35.15</v>
      </c>
      <c r="AY14" s="259">
        <v>6.51</v>
      </c>
      <c r="AZ14" s="33">
        <v>10.34</v>
      </c>
      <c r="BA14" s="259">
        <v>17.88</v>
      </c>
      <c r="BB14" s="259">
        <v>32.76</v>
      </c>
      <c r="BC14" s="259">
        <v>40.98</v>
      </c>
      <c r="BD14" s="260">
        <v>8.9700000000000006</v>
      </c>
      <c r="BE14" s="259">
        <v>17.850000000000001</v>
      </c>
      <c r="BF14" s="259">
        <v>12.89</v>
      </c>
      <c r="BG14" s="259">
        <v>30.92</v>
      </c>
      <c r="BH14" s="260">
        <v>29.91</v>
      </c>
      <c r="BI14" s="259">
        <v>36.159999999999997</v>
      </c>
      <c r="BJ14" s="259">
        <v>15.55</v>
      </c>
      <c r="BK14" s="259">
        <v>29.9</v>
      </c>
      <c r="BL14" s="259">
        <v>16.690000000000001</v>
      </c>
      <c r="BM14" s="259">
        <v>9.01</v>
      </c>
      <c r="BN14" s="260">
        <v>23.44</v>
      </c>
      <c r="BO14" s="259">
        <v>23.22</v>
      </c>
      <c r="BP14" s="259">
        <v>6.64</v>
      </c>
      <c r="BQ14" s="260">
        <v>10.61</v>
      </c>
      <c r="BR14" s="259">
        <v>7.71</v>
      </c>
      <c r="BS14" s="259">
        <v>6.83</v>
      </c>
      <c r="BT14" s="259">
        <v>28.39</v>
      </c>
      <c r="BU14" s="259">
        <v>9.7799999999999994</v>
      </c>
      <c r="BV14" s="259">
        <v>3.88</v>
      </c>
      <c r="BW14" s="259">
        <v>18.29</v>
      </c>
      <c r="BX14" s="33">
        <v>14.38</v>
      </c>
      <c r="BY14" s="259">
        <v>15.38</v>
      </c>
      <c r="BZ14" s="259">
        <v>1.59</v>
      </c>
      <c r="CA14" s="262">
        <v>28.07</v>
      </c>
      <c r="CB14" s="259">
        <v>10.41</v>
      </c>
      <c r="CC14" s="260">
        <v>15.15</v>
      </c>
      <c r="CD14" s="259">
        <v>11.72</v>
      </c>
      <c r="CE14" s="259">
        <v>14.96</v>
      </c>
      <c r="CF14" s="259">
        <v>27.4</v>
      </c>
      <c r="CG14" s="259">
        <v>36.86</v>
      </c>
      <c r="CH14" s="268">
        <v>40.61</v>
      </c>
      <c r="CI14" s="259">
        <v>17.03</v>
      </c>
      <c r="CJ14" s="145">
        <v>16.98</v>
      </c>
      <c r="CK14" s="259">
        <v>9.48</v>
      </c>
      <c r="CL14" s="259">
        <v>8.11</v>
      </c>
      <c r="CM14" s="259">
        <v>14.85</v>
      </c>
      <c r="CN14" s="259">
        <v>27.88</v>
      </c>
      <c r="CO14" s="259">
        <v>8.5399999999999991</v>
      </c>
      <c r="CP14" s="259">
        <v>7.72</v>
      </c>
      <c r="CQ14" s="259">
        <v>15.36</v>
      </c>
      <c r="CR14" s="259">
        <v>13.3</v>
      </c>
      <c r="CS14" s="259">
        <v>8.52</v>
      </c>
      <c r="CT14" s="259">
        <v>18.78</v>
      </c>
      <c r="CU14" s="267">
        <v>55.22</v>
      </c>
      <c r="CV14" s="259">
        <v>19.75</v>
      </c>
      <c r="CW14" s="260">
        <v>39.299999999999997</v>
      </c>
      <c r="CX14" s="259">
        <v>22.18</v>
      </c>
      <c r="CY14" s="259">
        <v>9.11</v>
      </c>
      <c r="CZ14" s="259">
        <v>18.47</v>
      </c>
      <c r="DA14" s="259">
        <v>9.86</v>
      </c>
      <c r="DB14" s="259">
        <v>8.5</v>
      </c>
      <c r="DC14" s="259">
        <v>13.5</v>
      </c>
      <c r="DD14" s="259">
        <v>29.14</v>
      </c>
      <c r="DE14" s="259">
        <v>15.1</v>
      </c>
      <c r="DF14" s="259">
        <v>37.950000000000003</v>
      </c>
      <c r="DG14" s="259">
        <v>35.979999999999997</v>
      </c>
      <c r="DH14" s="259">
        <v>21.4</v>
      </c>
      <c r="DI14" s="260">
        <v>4.82</v>
      </c>
      <c r="DJ14" s="259">
        <v>9.6999999999999993</v>
      </c>
      <c r="DK14" s="262">
        <v>29.2</v>
      </c>
      <c r="DL14" s="259">
        <v>14.33</v>
      </c>
      <c r="DM14" s="259">
        <v>35.1</v>
      </c>
      <c r="DN14" s="259">
        <v>13.77</v>
      </c>
      <c r="DO14" s="260">
        <v>11.32</v>
      </c>
      <c r="DP14" s="259">
        <v>8.68</v>
      </c>
      <c r="DQ14" s="259">
        <v>8.4700000000000006</v>
      </c>
      <c r="DR14" s="259">
        <v>13.73</v>
      </c>
      <c r="DS14" s="259">
        <v>39.03</v>
      </c>
      <c r="DT14" s="33">
        <v>42.740979591836741</v>
      </c>
      <c r="DU14" s="259">
        <v>16.48</v>
      </c>
      <c r="DV14" s="260">
        <v>9.2100000000000009</v>
      </c>
      <c r="DW14" s="259">
        <v>25.4</v>
      </c>
      <c r="DX14" s="259">
        <v>8.5</v>
      </c>
      <c r="DY14" s="259">
        <v>14</v>
      </c>
      <c r="DZ14" s="268">
        <v>46.31</v>
      </c>
      <c r="EA14" s="259">
        <v>36.46</v>
      </c>
      <c r="EB14" s="262">
        <v>25.28</v>
      </c>
      <c r="EC14" s="33">
        <v>8</v>
      </c>
      <c r="ED14" s="259">
        <v>28.45</v>
      </c>
      <c r="EE14" s="145">
        <v>12.3</v>
      </c>
      <c r="EF14" s="259">
        <v>37.08</v>
      </c>
      <c r="EG14" s="260">
        <v>8.33</v>
      </c>
      <c r="EH14" s="259">
        <v>8.33</v>
      </c>
      <c r="EI14" s="259">
        <v>33.81</v>
      </c>
      <c r="EJ14" s="259">
        <v>15.74</v>
      </c>
      <c r="EK14" s="259">
        <v>10.36</v>
      </c>
      <c r="EL14" s="259">
        <v>8.1999999999999993</v>
      </c>
      <c r="EM14" s="260">
        <v>26.2</v>
      </c>
      <c r="EN14" s="262">
        <v>35.729999999999997</v>
      </c>
      <c r="EO14" s="33">
        <v>59.1</v>
      </c>
      <c r="EP14" s="259">
        <v>52.685000000000002</v>
      </c>
      <c r="EQ14" s="259">
        <v>9.6300000000000008</v>
      </c>
      <c r="ER14" s="260">
        <v>35.869999999999997</v>
      </c>
      <c r="ES14" s="259">
        <v>24.11</v>
      </c>
      <c r="ET14" s="259">
        <v>30.34</v>
      </c>
      <c r="EU14" s="260">
        <v>18.27</v>
      </c>
      <c r="EV14" s="259">
        <v>11.1</v>
      </c>
      <c r="EW14" s="260">
        <v>20.69</v>
      </c>
      <c r="EX14" s="268">
        <v>44.82</v>
      </c>
      <c r="EY14" s="260">
        <v>9.8000000000000007</v>
      </c>
      <c r="EZ14" s="259">
        <v>20.92</v>
      </c>
      <c r="FA14" s="259">
        <v>10.65</v>
      </c>
      <c r="FB14" s="259">
        <v>9.5</v>
      </c>
      <c r="FC14" s="259">
        <v>13.93</v>
      </c>
      <c r="FD14" s="259">
        <v>7</v>
      </c>
      <c r="FE14" s="259">
        <v>52.720999999999989</v>
      </c>
      <c r="FF14" s="260">
        <v>12.29</v>
      </c>
      <c r="FG14" s="33">
        <v>59.8</v>
      </c>
      <c r="FH14" s="268">
        <v>44.66</v>
      </c>
      <c r="FI14" s="262">
        <v>29.85</v>
      </c>
      <c r="FJ14" s="259">
        <v>41.01</v>
      </c>
      <c r="FK14" s="260">
        <v>21.82</v>
      </c>
      <c r="FL14" s="268">
        <v>46.18</v>
      </c>
      <c r="FM14" s="259">
        <v>7.95</v>
      </c>
      <c r="FN14" s="268">
        <v>42.03</v>
      </c>
      <c r="FO14" s="33">
        <v>44.557122641509444</v>
      </c>
      <c r="FP14" s="259">
        <v>10.7</v>
      </c>
      <c r="FQ14" s="33">
        <v>60.5</v>
      </c>
      <c r="FR14" s="259">
        <v>42.154000000000003</v>
      </c>
      <c r="FS14" s="259">
        <v>12.4</v>
      </c>
      <c r="FT14" s="259">
        <v>8.23</v>
      </c>
      <c r="FU14" s="262">
        <v>41.67</v>
      </c>
      <c r="FV14" s="259">
        <v>12.79</v>
      </c>
      <c r="FW14" s="259">
        <v>29.24</v>
      </c>
      <c r="FX14" s="259">
        <v>16.809999999999999</v>
      </c>
      <c r="FY14" s="260">
        <v>11.39</v>
      </c>
      <c r="FZ14" s="33">
        <v>59.8</v>
      </c>
      <c r="GA14" s="260">
        <v>12.11</v>
      </c>
      <c r="GB14" s="268">
        <v>45.44</v>
      </c>
      <c r="GC14" s="259">
        <v>16.63</v>
      </c>
      <c r="GD14" s="259">
        <v>26.27</v>
      </c>
      <c r="GE14" s="259">
        <v>14.09</v>
      </c>
      <c r="GF14" s="145">
        <v>56.474543478260863</v>
      </c>
      <c r="GG14" s="268">
        <v>42.07</v>
      </c>
      <c r="GH14" s="259">
        <v>24.74</v>
      </c>
      <c r="GI14" s="259">
        <v>59.23</v>
      </c>
      <c r="GJ14" s="259">
        <v>38.81</v>
      </c>
      <c r="GK14" s="33">
        <v>41.456135135135121</v>
      </c>
      <c r="GL14" s="262">
        <v>58.3</v>
      </c>
      <c r="GM14" s="33">
        <v>53</v>
      </c>
      <c r="GN14" s="33">
        <v>58.693514705882357</v>
      </c>
      <c r="GO14" s="33">
        <v>46.659624999999998</v>
      </c>
      <c r="GP14" s="259">
        <v>9.25</v>
      </c>
      <c r="GQ14" s="259">
        <v>50.613750000000003</v>
      </c>
      <c r="GR14" s="259">
        <v>7.83</v>
      </c>
      <c r="GS14" s="259">
        <v>18.62</v>
      </c>
      <c r="GT14" s="33">
        <v>52.9</v>
      </c>
      <c r="GU14" s="260">
        <v>16.329999999999998</v>
      </c>
      <c r="GV14" s="33">
        <v>57.7</v>
      </c>
      <c r="GW14" s="259">
        <v>12.43</v>
      </c>
      <c r="GX14" s="259">
        <v>16.86</v>
      </c>
      <c r="GY14" s="260">
        <v>42.98</v>
      </c>
      <c r="GZ14" s="262">
        <v>58.29</v>
      </c>
      <c r="HA14" s="259">
        <v>12.54</v>
      </c>
      <c r="HB14" s="259">
        <v>56.635833333333345</v>
      </c>
      <c r="HC14" s="33">
        <v>41.585333333333338</v>
      </c>
      <c r="HD14" s="264">
        <v>60.59</v>
      </c>
      <c r="HE14" s="260">
        <v>13.1</v>
      </c>
      <c r="HF14" s="145">
        <v>46.23521951219513</v>
      </c>
      <c r="HG14" s="33">
        <v>42.033590909090918</v>
      </c>
      <c r="HH14" s="33">
        <v>41.854599999999998</v>
      </c>
      <c r="HI14" s="33">
        <v>42.110235294117651</v>
      </c>
      <c r="HJ14" s="259">
        <v>11.71</v>
      </c>
      <c r="HK14" s="33">
        <v>58.3</v>
      </c>
      <c r="HL14" s="268">
        <v>43.3</v>
      </c>
      <c r="HM14" s="33">
        <v>53.031918367346933</v>
      </c>
      <c r="HN14" s="264">
        <v>60.88</v>
      </c>
      <c r="HO14" s="268">
        <v>45.27</v>
      </c>
      <c r="HP14" s="259">
        <v>47.03</v>
      </c>
      <c r="HQ14" s="259">
        <v>29.61</v>
      </c>
      <c r="HR14" s="33">
        <v>54.5</v>
      </c>
      <c r="HS14" s="262">
        <v>56.13</v>
      </c>
      <c r="HT14" s="262">
        <v>57.88</v>
      </c>
      <c r="HU14" s="259">
        <v>9.77</v>
      </c>
      <c r="HV14" s="33">
        <v>60</v>
      </c>
      <c r="HW14" s="260">
        <v>21.72</v>
      </c>
      <c r="HX14" s="259">
        <v>21.72</v>
      </c>
      <c r="HY14" s="268">
        <v>43.09</v>
      </c>
      <c r="HZ14" s="259">
        <v>20.95</v>
      </c>
      <c r="IA14" s="265">
        <v>56</v>
      </c>
      <c r="IB14" s="259">
        <v>48.8065</v>
      </c>
      <c r="IC14" s="259">
        <v>33.67</v>
      </c>
      <c r="ID14" s="33">
        <v>48.91927272727272</v>
      </c>
      <c r="IE14" s="262">
        <v>56.47</v>
      </c>
      <c r="IF14" s="262">
        <v>59.54</v>
      </c>
      <c r="IG14" s="145">
        <v>41.959592592592585</v>
      </c>
      <c r="IH14" s="259">
        <v>13.11</v>
      </c>
      <c r="II14" s="33">
        <v>57.690923404255336</v>
      </c>
      <c r="IJ14" s="264">
        <v>60.79</v>
      </c>
      <c r="IK14" s="268">
        <v>45.8</v>
      </c>
      <c r="IL14" s="262">
        <v>59.77</v>
      </c>
      <c r="IM14" s="33">
        <v>40.888347826086957</v>
      </c>
      <c r="IN14" s="260">
        <v>22.37</v>
      </c>
      <c r="IO14" s="259">
        <v>22.37</v>
      </c>
      <c r="IP14" s="259">
        <v>32.57</v>
      </c>
      <c r="IQ14" s="33">
        <v>41.429088235294124</v>
      </c>
      <c r="IR14" s="268">
        <v>46.07</v>
      </c>
      <c r="IS14" s="264">
        <v>60.41</v>
      </c>
      <c r="IT14" s="259">
        <v>18.760000000000002</v>
      </c>
      <c r="IU14" s="264">
        <v>60.15</v>
      </c>
      <c r="IV14" s="259">
        <v>53.639916666666672</v>
      </c>
      <c r="IW14" s="260">
        <v>12.02</v>
      </c>
      <c r="IX14" s="262">
        <v>59.3</v>
      </c>
      <c r="IY14" s="260">
        <v>10.02</v>
      </c>
      <c r="IZ14" s="262">
        <v>58.48</v>
      </c>
      <c r="JA14" s="262">
        <v>49.62</v>
      </c>
      <c r="JB14" s="260">
        <v>15.44</v>
      </c>
      <c r="JC14" s="264">
        <v>60.04</v>
      </c>
      <c r="JD14" s="268">
        <v>44.63</v>
      </c>
      <c r="JE14" s="264">
        <v>59.94</v>
      </c>
      <c r="JF14" s="264">
        <v>59.16</v>
      </c>
      <c r="JG14" s="262">
        <v>59.45</v>
      </c>
      <c r="JH14" s="33">
        <v>42.527391304347823</v>
      </c>
      <c r="JI14" s="259">
        <v>50.155571428571434</v>
      </c>
      <c r="JJ14" s="259">
        <v>20.170000000000002</v>
      </c>
      <c r="JK14" s="259">
        <v>18.22</v>
      </c>
      <c r="JL14" s="145">
        <v>41.003918181818186</v>
      </c>
      <c r="JM14" s="145">
        <v>45.838897959183676</v>
      </c>
      <c r="JN14" s="259">
        <v>13.12</v>
      </c>
      <c r="JO14" s="259">
        <v>33.08</v>
      </c>
      <c r="JP14" s="264">
        <v>59.08</v>
      </c>
      <c r="JQ14" s="33">
        <v>43.532637931034486</v>
      </c>
      <c r="JR14" s="262">
        <v>59.08</v>
      </c>
      <c r="JS14" s="260">
        <v>32.6</v>
      </c>
      <c r="JT14" s="33">
        <v>43.323594936708865</v>
      </c>
      <c r="JU14" s="33">
        <v>41.730640000000001</v>
      </c>
      <c r="JV14" s="33">
        <v>45.101615384615386</v>
      </c>
      <c r="JW14" s="259">
        <v>21.75</v>
      </c>
      <c r="JX14" s="265">
        <v>57.7</v>
      </c>
      <c r="JY14" s="33">
        <v>42.180645569620253</v>
      </c>
      <c r="JZ14" s="33">
        <v>45.836822222222239</v>
      </c>
      <c r="KA14" s="33">
        <v>39.121181818181817</v>
      </c>
      <c r="KB14" s="262">
        <v>56.92</v>
      </c>
      <c r="KC14" s="268">
        <v>41.23</v>
      </c>
      <c r="KD14" s="33">
        <v>46.659645161290321</v>
      </c>
      <c r="KE14" s="259">
        <v>18.350000000000001</v>
      </c>
      <c r="KF14" s="267">
        <v>60.690000000000005</v>
      </c>
      <c r="KG14" s="259">
        <v>21.83</v>
      </c>
      <c r="KH14" s="268">
        <v>40.43</v>
      </c>
      <c r="KI14" s="33">
        <v>55.199980952380947</v>
      </c>
      <c r="KJ14" s="259">
        <v>21.61</v>
      </c>
      <c r="KK14" s="33">
        <v>49.325211538461538</v>
      </c>
      <c r="KL14" s="259">
        <v>28.7</v>
      </c>
      <c r="KM14" s="259">
        <v>16.68</v>
      </c>
      <c r="KN14" s="265">
        <v>48.4</v>
      </c>
      <c r="KO14" s="268">
        <v>40.47</v>
      </c>
      <c r="KP14" s="33">
        <v>42.54365</v>
      </c>
      <c r="KQ14" s="33">
        <v>41.21323809523809</v>
      </c>
      <c r="KR14" s="33">
        <v>43.884702702702697</v>
      </c>
      <c r="KT14" s="262">
        <v>57.28</v>
      </c>
      <c r="KU14" s="33">
        <v>37.919961111111107</v>
      </c>
      <c r="KV14" s="33">
        <v>44.231697560975597</v>
      </c>
      <c r="KW14" s="33">
        <v>49.929599999999986</v>
      </c>
      <c r="KX14" s="33">
        <v>35.352038461538456</v>
      </c>
      <c r="KY14" s="33">
        <v>51.242416000000006</v>
      </c>
      <c r="KZ14" s="33">
        <v>35.516114999999999</v>
      </c>
      <c r="LA14" s="33">
        <v>46.282222222222224</v>
      </c>
      <c r="LB14" s="259">
        <v>45.792214285714287</v>
      </c>
      <c r="LC14" s="33">
        <v>37.890835135135134</v>
      </c>
      <c r="LD14" s="33">
        <v>48.703444444444436</v>
      </c>
      <c r="LE14" s="262">
        <v>52.79</v>
      </c>
      <c r="LF14" s="267">
        <v>52.204999999999998</v>
      </c>
      <c r="LG14" s="33">
        <v>51.8264022727273</v>
      </c>
      <c r="LH14" s="33">
        <v>47.735066666666668</v>
      </c>
      <c r="LI14" s="259">
        <v>43.307875000000003</v>
      </c>
      <c r="LJ14" s="33">
        <v>47.987111111111112</v>
      </c>
      <c r="LK14" s="33">
        <v>43.007674418604658</v>
      </c>
      <c r="LL14" s="33">
        <v>44.055900000000008</v>
      </c>
      <c r="LM14" s="259">
        <v>51.017279978844115</v>
      </c>
      <c r="LN14" s="33">
        <v>43.557600000000001</v>
      </c>
      <c r="LO14" s="33">
        <v>42.865200000000002</v>
      </c>
      <c r="LP14" s="267">
        <v>58.27</v>
      </c>
      <c r="LQ14" s="262">
        <v>54.83</v>
      </c>
      <c r="LR14" s="259">
        <v>43.052605263157886</v>
      </c>
      <c r="LS14" s="33">
        <v>44.232868421052636</v>
      </c>
      <c r="LT14" s="33">
        <v>44.962333333333326</v>
      </c>
      <c r="LU14" s="33">
        <v>42.799399999999999</v>
      </c>
      <c r="LV14" s="259">
        <v>38.827318181818185</v>
      </c>
      <c r="LW14" s="33">
        <v>48.339636000000013</v>
      </c>
      <c r="LX14" s="33">
        <v>42.530199999999994</v>
      </c>
      <c r="LY14" s="33">
        <v>45.848649999999992</v>
      </c>
      <c r="LZ14" s="33">
        <v>43.421875000000007</v>
      </c>
      <c r="MA14" s="33">
        <v>45.391227272727264</v>
      </c>
      <c r="MB14" s="33">
        <v>40.890100000000004</v>
      </c>
      <c r="MC14" s="33">
        <v>40.467999999999996</v>
      </c>
      <c r="MD14" s="33">
        <v>33.329650000000001</v>
      </c>
      <c r="ME14" s="33">
        <v>36.757400000000004</v>
      </c>
      <c r="MF14" s="33">
        <v>41.504205714285717</v>
      </c>
      <c r="MG14" s="33">
        <v>41.676643103448271</v>
      </c>
      <c r="MH14" s="265"/>
      <c r="MI14" s="33">
        <v>43.198411764705881</v>
      </c>
      <c r="MJ14" s="262">
        <v>58.49</v>
      </c>
      <c r="MK14" s="33">
        <v>58.6</v>
      </c>
      <c r="ML14" s="259">
        <v>55.862857142857145</v>
      </c>
      <c r="MM14" s="264">
        <v>60.43</v>
      </c>
      <c r="MN14" s="264">
        <v>59.99</v>
      </c>
      <c r="MO14" s="264">
        <v>60.87</v>
      </c>
      <c r="MP14" s="33">
        <v>51.151666666666671</v>
      </c>
      <c r="MQ14" s="265">
        <v>42</v>
      </c>
      <c r="MR14" s="33">
        <v>62.528499999999994</v>
      </c>
      <c r="MS14" s="259">
        <v>43.744534883720924</v>
      </c>
      <c r="MT14" s="33">
        <v>61.4</v>
      </c>
      <c r="MU14" s="145">
        <v>42.518265822784826</v>
      </c>
      <c r="MV14" s="33">
        <v>42.77965517241379</v>
      </c>
      <c r="MW14" s="265">
        <v>56.7</v>
      </c>
      <c r="MX14" s="33">
        <v>55.046387755102046</v>
      </c>
      <c r="MY14" s="33">
        <v>57.080285714285715</v>
      </c>
      <c r="MZ14" s="33">
        <v>58.005968750000001</v>
      </c>
      <c r="NA14" s="265">
        <v>54.5</v>
      </c>
      <c r="NB14" s="145">
        <v>55.900849999999991</v>
      </c>
      <c r="NC14" s="33">
        <v>47.690047619047625</v>
      </c>
      <c r="ND14" s="145">
        <v>55.9818</v>
      </c>
      <c r="NE14" s="33">
        <v>47.548749999999998</v>
      </c>
      <c r="NF14" s="265">
        <v>58.7</v>
      </c>
      <c r="NG14" s="33">
        <v>57.719000000000001</v>
      </c>
    </row>
    <row r="15" spans="1:371" s="33" customFormat="1" ht="15">
      <c r="A15" s="145" t="s">
        <v>206</v>
      </c>
      <c r="B15" s="261">
        <v>0</v>
      </c>
      <c r="C15" s="259">
        <v>0</v>
      </c>
      <c r="D15" s="259">
        <v>0</v>
      </c>
      <c r="E15" s="259">
        <v>0</v>
      </c>
      <c r="F15" s="259">
        <v>0</v>
      </c>
      <c r="G15" s="259">
        <v>0</v>
      </c>
      <c r="H15" s="259">
        <v>0</v>
      </c>
      <c r="I15" s="259">
        <v>0</v>
      </c>
      <c r="J15" s="259">
        <v>0</v>
      </c>
      <c r="K15" s="145">
        <v>0</v>
      </c>
      <c r="L15" s="259">
        <v>0</v>
      </c>
      <c r="M15" s="259">
        <v>0</v>
      </c>
      <c r="N15" s="259">
        <v>0</v>
      </c>
      <c r="O15" s="259">
        <v>0</v>
      </c>
      <c r="P15" s="259">
        <v>0</v>
      </c>
      <c r="Q15" s="259">
        <v>0</v>
      </c>
      <c r="R15" s="259">
        <v>0</v>
      </c>
      <c r="S15" s="259">
        <v>0</v>
      </c>
      <c r="T15" s="259">
        <v>0</v>
      </c>
      <c r="U15" s="260">
        <v>0</v>
      </c>
      <c r="V15" s="259">
        <v>0</v>
      </c>
      <c r="W15" s="261">
        <v>0</v>
      </c>
      <c r="X15" s="259">
        <v>0</v>
      </c>
      <c r="Y15" s="259">
        <v>0</v>
      </c>
      <c r="Z15" s="259">
        <v>0</v>
      </c>
      <c r="AA15" s="259">
        <v>0</v>
      </c>
      <c r="AB15" s="259">
        <v>0</v>
      </c>
      <c r="AC15" s="259">
        <v>0</v>
      </c>
      <c r="AD15" s="259">
        <v>0</v>
      </c>
      <c r="AE15" s="259">
        <v>0</v>
      </c>
      <c r="AF15" s="259">
        <v>0</v>
      </c>
      <c r="AG15" s="259">
        <v>0</v>
      </c>
      <c r="AH15" s="259">
        <v>0</v>
      </c>
      <c r="AI15" s="259">
        <v>0</v>
      </c>
      <c r="AJ15" s="263">
        <v>0</v>
      </c>
      <c r="AK15" s="259">
        <v>0</v>
      </c>
      <c r="AL15" s="259">
        <v>0</v>
      </c>
      <c r="AM15" s="259">
        <v>0</v>
      </c>
      <c r="AN15" s="259">
        <v>0</v>
      </c>
      <c r="AO15" s="261">
        <v>0</v>
      </c>
      <c r="AP15" s="259">
        <v>0</v>
      </c>
      <c r="AQ15" s="259">
        <v>0.06</v>
      </c>
      <c r="AR15" s="263">
        <v>0</v>
      </c>
      <c r="AS15" s="260">
        <v>0</v>
      </c>
      <c r="AT15" s="259">
        <v>0</v>
      </c>
      <c r="AU15" s="259">
        <v>0</v>
      </c>
      <c r="AV15" s="259">
        <v>0</v>
      </c>
      <c r="AW15" s="259">
        <v>0</v>
      </c>
      <c r="AX15" s="261">
        <v>0</v>
      </c>
      <c r="AY15" s="259">
        <v>0</v>
      </c>
      <c r="AZ15" s="33">
        <v>0</v>
      </c>
      <c r="BA15" s="259">
        <v>0</v>
      </c>
      <c r="BB15" s="259">
        <v>0</v>
      </c>
      <c r="BC15" s="261">
        <v>0</v>
      </c>
      <c r="BD15" s="260">
        <v>0</v>
      </c>
      <c r="BE15" s="261">
        <v>0</v>
      </c>
      <c r="BF15" s="259">
        <v>0</v>
      </c>
      <c r="BG15" s="259">
        <v>0</v>
      </c>
      <c r="BH15" s="260">
        <v>0</v>
      </c>
      <c r="BI15" s="259">
        <v>0</v>
      </c>
      <c r="BJ15" s="259">
        <v>0</v>
      </c>
      <c r="BK15" s="259">
        <v>0</v>
      </c>
      <c r="BL15" s="259">
        <v>0</v>
      </c>
      <c r="BM15" s="259">
        <v>0</v>
      </c>
      <c r="BN15" s="260">
        <v>0</v>
      </c>
      <c r="BO15" s="259">
        <v>0</v>
      </c>
      <c r="BP15" s="259">
        <v>0.06</v>
      </c>
      <c r="BQ15" s="260">
        <v>0</v>
      </c>
      <c r="BR15" s="259">
        <v>0</v>
      </c>
      <c r="BS15" s="259">
        <v>0</v>
      </c>
      <c r="BT15" s="259">
        <v>0</v>
      </c>
      <c r="BU15" s="259">
        <v>0</v>
      </c>
      <c r="BV15" s="259">
        <v>0</v>
      </c>
      <c r="BW15" s="261">
        <v>0</v>
      </c>
      <c r="BX15" s="33">
        <v>0</v>
      </c>
      <c r="BY15" s="261">
        <v>0</v>
      </c>
      <c r="BZ15" s="259">
        <v>0</v>
      </c>
      <c r="CA15" s="262">
        <v>0</v>
      </c>
      <c r="CB15" s="259">
        <v>0</v>
      </c>
      <c r="CC15" s="260">
        <v>0</v>
      </c>
      <c r="CD15" s="259">
        <v>0</v>
      </c>
      <c r="CE15" s="261">
        <v>0</v>
      </c>
      <c r="CF15" s="259">
        <v>0</v>
      </c>
      <c r="CG15" s="259">
        <v>0</v>
      </c>
      <c r="CH15" s="263">
        <v>0</v>
      </c>
      <c r="CI15" s="259">
        <v>0</v>
      </c>
      <c r="CJ15" s="145">
        <v>0</v>
      </c>
      <c r="CK15" s="259">
        <v>7.0000000000000007E-2</v>
      </c>
      <c r="CL15" s="259">
        <v>0</v>
      </c>
      <c r="CM15" s="259">
        <v>0.18</v>
      </c>
      <c r="CN15" s="259">
        <v>0</v>
      </c>
      <c r="CO15" s="259">
        <v>0</v>
      </c>
      <c r="CP15" s="259">
        <v>0</v>
      </c>
      <c r="CQ15" s="259">
        <v>0</v>
      </c>
      <c r="CR15" s="259">
        <v>0</v>
      </c>
      <c r="CS15" s="259">
        <v>0.05</v>
      </c>
      <c r="CT15" s="259">
        <v>0.06</v>
      </c>
      <c r="CU15" s="263">
        <v>0</v>
      </c>
      <c r="CV15" s="261">
        <v>0</v>
      </c>
      <c r="CW15" s="260">
        <v>0</v>
      </c>
      <c r="CX15" s="259">
        <v>0</v>
      </c>
      <c r="CY15" s="259">
        <v>0.03</v>
      </c>
      <c r="CZ15" s="259">
        <v>0</v>
      </c>
      <c r="DA15" s="259">
        <v>0</v>
      </c>
      <c r="DB15" s="259">
        <v>0</v>
      </c>
      <c r="DC15" s="259">
        <v>0.16</v>
      </c>
      <c r="DD15" s="259">
        <v>0</v>
      </c>
      <c r="DE15" s="259">
        <v>0</v>
      </c>
      <c r="DF15" s="259">
        <v>0</v>
      </c>
      <c r="DG15" s="259">
        <v>0</v>
      </c>
      <c r="DH15" s="259">
        <v>0</v>
      </c>
      <c r="DI15" s="260">
        <v>0</v>
      </c>
      <c r="DJ15" s="259">
        <v>7.0000000000000007E-2</v>
      </c>
      <c r="DK15" s="262">
        <v>0</v>
      </c>
      <c r="DL15" s="259">
        <v>0</v>
      </c>
      <c r="DM15" s="259">
        <v>0</v>
      </c>
      <c r="DN15" s="259">
        <v>0</v>
      </c>
      <c r="DO15" s="260">
        <v>0</v>
      </c>
      <c r="DP15" s="259">
        <v>0</v>
      </c>
      <c r="DQ15" s="259">
        <v>0</v>
      </c>
      <c r="DR15" s="259">
        <v>0.09</v>
      </c>
      <c r="DS15" s="259">
        <v>0</v>
      </c>
      <c r="DT15" s="33">
        <v>0.1931836734693877</v>
      </c>
      <c r="DU15" s="259">
        <v>7.0000000000000007E-2</v>
      </c>
      <c r="DV15" s="260">
        <v>0</v>
      </c>
      <c r="DW15" s="259">
        <v>0</v>
      </c>
      <c r="DX15" s="259">
        <v>0</v>
      </c>
      <c r="DY15" s="259">
        <v>0</v>
      </c>
      <c r="DZ15" s="263">
        <v>0</v>
      </c>
      <c r="EA15" s="259">
        <v>0</v>
      </c>
      <c r="EB15" s="262">
        <v>0</v>
      </c>
      <c r="EC15" s="33">
        <v>0</v>
      </c>
      <c r="ED15" s="261">
        <v>0</v>
      </c>
      <c r="EE15" s="145">
        <v>0</v>
      </c>
      <c r="EF15" s="259">
        <v>0</v>
      </c>
      <c r="EG15" s="260">
        <v>0</v>
      </c>
      <c r="EH15" s="259">
        <v>0</v>
      </c>
      <c r="EI15" s="259">
        <v>0</v>
      </c>
      <c r="EJ15" s="259">
        <v>0</v>
      </c>
      <c r="EK15" s="259">
        <v>0</v>
      </c>
      <c r="EL15" s="259">
        <v>0</v>
      </c>
      <c r="EM15" s="260">
        <v>0</v>
      </c>
      <c r="EN15" s="262">
        <v>0</v>
      </c>
      <c r="EO15" s="33">
        <v>0.12</v>
      </c>
      <c r="EP15" s="259">
        <v>0</v>
      </c>
      <c r="EQ15" s="259">
        <v>0</v>
      </c>
      <c r="ER15" s="260">
        <v>0</v>
      </c>
      <c r="ES15" s="261">
        <v>0</v>
      </c>
      <c r="ET15" s="259">
        <v>0</v>
      </c>
      <c r="EU15" s="260">
        <v>0</v>
      </c>
      <c r="EV15" s="259">
        <v>0</v>
      </c>
      <c r="EW15" s="260">
        <v>0</v>
      </c>
      <c r="EX15" s="263">
        <v>0</v>
      </c>
      <c r="EY15" s="260">
        <v>0</v>
      </c>
      <c r="EZ15" s="261">
        <v>0</v>
      </c>
      <c r="FA15" s="259">
        <v>0.21</v>
      </c>
      <c r="FB15" s="259">
        <v>0.21</v>
      </c>
      <c r="FC15" s="259">
        <v>0</v>
      </c>
      <c r="FD15" s="259">
        <v>7.0000000000000007E-2</v>
      </c>
      <c r="FE15" s="259">
        <v>0</v>
      </c>
      <c r="FF15" s="260">
        <v>0</v>
      </c>
      <c r="FG15" s="33">
        <v>0.1</v>
      </c>
      <c r="FH15" s="263">
        <v>0</v>
      </c>
      <c r="FI15" s="262">
        <v>0</v>
      </c>
      <c r="FJ15" s="259">
        <v>0</v>
      </c>
      <c r="FK15" s="260">
        <v>0</v>
      </c>
      <c r="FL15" s="263">
        <v>0</v>
      </c>
      <c r="FM15" s="259">
        <v>7.0000000000000007E-2</v>
      </c>
      <c r="FN15" s="263">
        <v>0</v>
      </c>
      <c r="FO15" s="33">
        <v>0.24241509433962263</v>
      </c>
      <c r="FP15" s="259">
        <v>0</v>
      </c>
      <c r="FQ15" s="33">
        <v>0</v>
      </c>
      <c r="FR15" s="259">
        <v>0</v>
      </c>
      <c r="FS15" s="259">
        <v>0.22</v>
      </c>
      <c r="FT15" s="259">
        <v>0</v>
      </c>
      <c r="FU15" s="262">
        <v>0</v>
      </c>
      <c r="FV15" s="259">
        <v>0</v>
      </c>
      <c r="FW15" s="259">
        <v>0</v>
      </c>
      <c r="FX15" s="259">
        <v>0</v>
      </c>
      <c r="FY15" s="260">
        <v>0</v>
      </c>
      <c r="FZ15" s="33">
        <v>0</v>
      </c>
      <c r="GA15" s="260">
        <v>0</v>
      </c>
      <c r="GB15" s="263">
        <v>0</v>
      </c>
      <c r="GC15" s="259">
        <v>0.19</v>
      </c>
      <c r="GD15" s="261">
        <v>0</v>
      </c>
      <c r="GE15" s="259">
        <v>0</v>
      </c>
      <c r="GF15" s="145">
        <v>0.14419565217391309</v>
      </c>
      <c r="GG15" s="263">
        <v>0</v>
      </c>
      <c r="GH15" s="259">
        <v>0</v>
      </c>
      <c r="GI15" s="259">
        <v>0</v>
      </c>
      <c r="GJ15" s="259">
        <v>0</v>
      </c>
      <c r="GK15" s="33">
        <v>0.19845945945945945</v>
      </c>
      <c r="GL15" s="262">
        <v>0</v>
      </c>
      <c r="GM15" s="33">
        <v>0.16</v>
      </c>
      <c r="GN15" s="33">
        <v>0.1118529411764706</v>
      </c>
      <c r="GO15" s="33">
        <v>0.2733214285714286</v>
      </c>
      <c r="GP15" s="259">
        <v>0</v>
      </c>
      <c r="GQ15" s="259">
        <v>0</v>
      </c>
      <c r="GR15" s="259">
        <v>0</v>
      </c>
      <c r="GS15" s="261">
        <v>0</v>
      </c>
      <c r="GT15" s="33">
        <v>0</v>
      </c>
      <c r="GU15" s="260">
        <v>0</v>
      </c>
      <c r="GV15" s="33">
        <v>0</v>
      </c>
      <c r="GW15" s="259">
        <v>0</v>
      </c>
      <c r="GX15" s="259">
        <v>0.1</v>
      </c>
      <c r="GY15" s="260">
        <v>0</v>
      </c>
      <c r="GZ15" s="262">
        <v>0</v>
      </c>
      <c r="HA15" s="259">
        <v>0.25</v>
      </c>
      <c r="HB15" s="259">
        <v>0</v>
      </c>
      <c r="HC15" s="33">
        <v>0.19303703703703706</v>
      </c>
      <c r="HD15" s="264">
        <v>0</v>
      </c>
      <c r="HE15" s="260">
        <v>0</v>
      </c>
      <c r="HF15" s="145">
        <v>0.13263414634146342</v>
      </c>
      <c r="HG15" s="33">
        <v>0.1689545454545455</v>
      </c>
      <c r="HH15" s="33">
        <v>0.22942222222222225</v>
      </c>
      <c r="HI15" s="33">
        <v>0.1988235294117647</v>
      </c>
      <c r="HJ15" s="259">
        <v>0.12</v>
      </c>
      <c r="HK15" s="33">
        <v>0.12</v>
      </c>
      <c r="HL15" s="263">
        <v>0</v>
      </c>
      <c r="HM15" s="33">
        <v>0.22738775510204082</v>
      </c>
      <c r="HN15" s="264">
        <v>0</v>
      </c>
      <c r="HO15" s="263">
        <v>0</v>
      </c>
      <c r="HP15" s="259">
        <v>0</v>
      </c>
      <c r="HQ15" s="259">
        <v>0</v>
      </c>
      <c r="HR15" s="33">
        <v>0</v>
      </c>
      <c r="HS15" s="262">
        <v>0</v>
      </c>
      <c r="HT15" s="262">
        <v>0</v>
      </c>
      <c r="HU15" s="259">
        <v>0.11</v>
      </c>
      <c r="HV15" s="33">
        <v>0.1</v>
      </c>
      <c r="HW15" s="260">
        <v>0</v>
      </c>
      <c r="HX15" s="259">
        <v>0</v>
      </c>
      <c r="HY15" s="263">
        <v>0</v>
      </c>
      <c r="HZ15" s="261">
        <v>0</v>
      </c>
      <c r="IA15" s="265">
        <v>0.12</v>
      </c>
      <c r="IB15" s="259">
        <v>0</v>
      </c>
      <c r="IC15" s="259">
        <v>0</v>
      </c>
      <c r="ID15" s="33">
        <v>0.21209090909090919</v>
      </c>
      <c r="IE15" s="262">
        <v>0</v>
      </c>
      <c r="IF15" s="262">
        <v>0</v>
      </c>
      <c r="IG15" s="145">
        <v>0.23844444444444446</v>
      </c>
      <c r="IH15" s="261">
        <v>0</v>
      </c>
      <c r="II15" s="33">
        <v>0.11240638297872342</v>
      </c>
      <c r="IJ15" s="264">
        <v>0</v>
      </c>
      <c r="IK15" s="263">
        <v>0</v>
      </c>
      <c r="IL15" s="262">
        <v>0</v>
      </c>
      <c r="IM15" s="33">
        <v>0.18468115942028987</v>
      </c>
      <c r="IN15" s="260">
        <v>0</v>
      </c>
      <c r="IO15" s="259">
        <v>0</v>
      </c>
      <c r="IP15" s="259">
        <v>0</v>
      </c>
      <c r="IQ15" s="33">
        <v>0.18223529411764697</v>
      </c>
      <c r="IR15" s="263">
        <v>0</v>
      </c>
      <c r="IS15" s="264">
        <v>0</v>
      </c>
      <c r="IT15" s="259">
        <v>0</v>
      </c>
      <c r="IU15" s="264">
        <v>0</v>
      </c>
      <c r="IV15" s="259">
        <v>0</v>
      </c>
      <c r="IW15" s="260">
        <v>0</v>
      </c>
      <c r="IX15" s="262">
        <v>0</v>
      </c>
      <c r="IY15" s="260">
        <v>0</v>
      </c>
      <c r="IZ15" s="262">
        <v>0</v>
      </c>
      <c r="JA15" s="262">
        <v>0</v>
      </c>
      <c r="JB15" s="260">
        <v>0</v>
      </c>
      <c r="JC15" s="264">
        <v>0</v>
      </c>
      <c r="JD15" s="263">
        <v>0</v>
      </c>
      <c r="JE15" s="264">
        <v>0</v>
      </c>
      <c r="JF15" s="264">
        <v>0</v>
      </c>
      <c r="JG15" s="262">
        <v>0</v>
      </c>
      <c r="JH15" s="33">
        <v>0.17743478260869563</v>
      </c>
      <c r="JI15" s="259">
        <v>0</v>
      </c>
      <c r="JJ15" s="259">
        <v>0</v>
      </c>
      <c r="JK15" s="259">
        <v>0</v>
      </c>
      <c r="JL15" s="145">
        <v>0.2072636363636364</v>
      </c>
      <c r="JM15" s="145">
        <v>0.23897959183673465</v>
      </c>
      <c r="JN15" s="259">
        <v>0.14000000000000001</v>
      </c>
      <c r="JO15" s="259">
        <v>0</v>
      </c>
      <c r="JP15" s="264">
        <v>0</v>
      </c>
      <c r="JQ15" s="33">
        <v>0.14868965517241384</v>
      </c>
      <c r="JR15" s="262">
        <v>0</v>
      </c>
      <c r="JS15" s="260">
        <v>0</v>
      </c>
      <c r="JT15" s="33">
        <v>0.13583544303797465</v>
      </c>
      <c r="JU15" s="33">
        <v>0.15142</v>
      </c>
      <c r="JV15" s="33">
        <v>0.1265</v>
      </c>
      <c r="JW15" s="261">
        <v>0</v>
      </c>
      <c r="JX15" s="265">
        <v>0.14000000000000001</v>
      </c>
      <c r="JY15" s="33">
        <v>0.20411392405063292</v>
      </c>
      <c r="JZ15" s="33">
        <v>0.12022222222222224</v>
      </c>
      <c r="KA15" s="33">
        <v>0.14860000000000004</v>
      </c>
      <c r="KB15" s="262">
        <v>0</v>
      </c>
      <c r="KC15" s="263">
        <v>0</v>
      </c>
      <c r="KD15" s="33">
        <v>0.12503225806451612</v>
      </c>
      <c r="KE15" s="259">
        <v>0</v>
      </c>
      <c r="KF15" s="261">
        <v>0</v>
      </c>
      <c r="KG15" s="261">
        <v>0</v>
      </c>
      <c r="KH15" s="263">
        <v>0</v>
      </c>
      <c r="KI15" s="33">
        <v>0.10380238095238095</v>
      </c>
      <c r="KJ15" s="259">
        <v>0</v>
      </c>
      <c r="KK15" s="33">
        <v>0.16705769230769235</v>
      </c>
      <c r="KL15" s="259">
        <v>0.19</v>
      </c>
      <c r="KM15" s="259">
        <v>0.16</v>
      </c>
      <c r="KN15" s="265">
        <v>0.15</v>
      </c>
      <c r="KO15" s="263">
        <v>0</v>
      </c>
      <c r="KP15" s="33">
        <v>0.15271249999999992</v>
      </c>
      <c r="KQ15" s="33">
        <v>0.15374603174603171</v>
      </c>
      <c r="KR15" s="33">
        <v>0.13778378378378381</v>
      </c>
      <c r="KT15" s="262">
        <v>0</v>
      </c>
      <c r="KU15" s="33">
        <v>0.24073611111111115</v>
      </c>
      <c r="KV15" s="33">
        <v>0.13630243902439024</v>
      </c>
      <c r="KW15" s="33">
        <v>0.16541136363636363</v>
      </c>
      <c r="KX15" s="33">
        <v>0.36696923076923071</v>
      </c>
      <c r="KY15" s="33">
        <v>0.11711199999999999</v>
      </c>
      <c r="KZ15" s="33">
        <v>0.36267749999999993</v>
      </c>
      <c r="LA15" s="33">
        <v>0.48633333333333328</v>
      </c>
      <c r="LB15" s="33">
        <v>0</v>
      </c>
      <c r="LC15" s="33">
        <v>0.48069459459459446</v>
      </c>
      <c r="LD15" s="33">
        <v>0.30815555555555552</v>
      </c>
      <c r="LE15" s="262">
        <v>0</v>
      </c>
      <c r="LF15" s="261">
        <v>0</v>
      </c>
      <c r="LG15" s="33">
        <v>0</v>
      </c>
      <c r="LH15" s="33">
        <v>0.26860000000000006</v>
      </c>
      <c r="LI15" s="33">
        <v>0</v>
      </c>
      <c r="LJ15" s="33">
        <v>0.35244444444444445</v>
      </c>
      <c r="LK15" s="33">
        <v>0.2785116279069767</v>
      </c>
      <c r="LL15" s="33">
        <v>0.29300000000000004</v>
      </c>
      <c r="LM15" s="259">
        <v>0</v>
      </c>
      <c r="LN15" s="33">
        <v>0.32670000000000005</v>
      </c>
      <c r="LO15" s="33">
        <v>0.2838</v>
      </c>
      <c r="LP15" s="263">
        <v>0</v>
      </c>
      <c r="LQ15" s="262">
        <v>0</v>
      </c>
      <c r="LR15" s="33">
        <v>0</v>
      </c>
      <c r="LS15" s="33">
        <v>0.29299999999999998</v>
      </c>
      <c r="LT15" s="33">
        <v>0.44033333333333347</v>
      </c>
      <c r="LU15" s="33">
        <v>0.2326</v>
      </c>
      <c r="LV15" s="33">
        <v>0</v>
      </c>
      <c r="LW15" s="33">
        <v>0</v>
      </c>
      <c r="LX15" s="33">
        <v>0.22270000000000006</v>
      </c>
      <c r="LY15" s="33">
        <v>0.42615000000000014</v>
      </c>
      <c r="LZ15" s="33">
        <v>0.29337499999999994</v>
      </c>
      <c r="MA15" s="33">
        <v>0.52418181818181819</v>
      </c>
      <c r="MB15" s="33">
        <v>0.22450000000000001</v>
      </c>
      <c r="MC15" s="33">
        <v>0.23300000000000001</v>
      </c>
      <c r="MD15" s="33">
        <v>0.46380208333333339</v>
      </c>
      <c r="ME15" s="33">
        <v>0.27170000000000005</v>
      </c>
      <c r="MF15" s="33">
        <v>0</v>
      </c>
      <c r="MG15" s="33">
        <v>0</v>
      </c>
      <c r="MH15" s="265"/>
      <c r="MI15" s="33">
        <v>0.14405882352941177</v>
      </c>
      <c r="MJ15" s="262">
        <v>0</v>
      </c>
      <c r="MK15" s="33">
        <v>0.08</v>
      </c>
      <c r="ML15" s="259">
        <v>0</v>
      </c>
      <c r="MM15" s="264">
        <v>0</v>
      </c>
      <c r="MN15" s="264">
        <v>0</v>
      </c>
      <c r="MO15" s="264">
        <v>0</v>
      </c>
      <c r="MP15" s="33">
        <v>0.17248717948717948</v>
      </c>
      <c r="MQ15" s="265">
        <v>0.14000000000000001</v>
      </c>
      <c r="MR15" s="33">
        <v>0.18075000000000002</v>
      </c>
      <c r="MS15" s="33">
        <v>0</v>
      </c>
      <c r="MT15" s="33">
        <v>0.15</v>
      </c>
      <c r="MU15" s="145">
        <v>0.15910126582278478</v>
      </c>
      <c r="MV15" s="33">
        <v>0.13220689655172413</v>
      </c>
      <c r="MW15" s="265">
        <v>0.13</v>
      </c>
      <c r="MX15" s="33">
        <v>0.15659183673469385</v>
      </c>
      <c r="MY15" s="33">
        <v>0.13885714285714285</v>
      </c>
      <c r="MZ15" s="33">
        <v>0.14578125</v>
      </c>
      <c r="NA15" s="265">
        <v>0.14000000000000001</v>
      </c>
      <c r="NB15" s="145">
        <v>0.16831666666666664</v>
      </c>
      <c r="NC15" s="33">
        <v>0.36338095238095242</v>
      </c>
      <c r="ND15" s="145">
        <v>0.17899999999999999</v>
      </c>
      <c r="NE15" s="33">
        <v>0.37375000000000003</v>
      </c>
      <c r="NF15" s="265">
        <v>0.15</v>
      </c>
      <c r="NG15" s="33">
        <v>0</v>
      </c>
    </row>
    <row r="16" spans="1:371" s="33" customFormat="1" ht="15">
      <c r="A16" s="145" t="s">
        <v>207</v>
      </c>
      <c r="B16" s="259">
        <v>100.44</v>
      </c>
      <c r="C16" s="259">
        <v>99.739999999999981</v>
      </c>
      <c r="D16" s="259">
        <v>99.470000000000013</v>
      </c>
      <c r="E16" s="259">
        <v>100.66</v>
      </c>
      <c r="F16" s="259">
        <v>99.899999999999991</v>
      </c>
      <c r="G16" s="259">
        <v>100.91000000000001</v>
      </c>
      <c r="H16" s="259">
        <v>100.14</v>
      </c>
      <c r="I16" s="259">
        <v>100.07000000000002</v>
      </c>
      <c r="J16" s="259">
        <v>99.12</v>
      </c>
      <c r="K16" s="145">
        <v>99.990000000000009</v>
      </c>
      <c r="L16" s="259">
        <v>99.461199999999991</v>
      </c>
      <c r="M16" s="259">
        <v>101.25</v>
      </c>
      <c r="N16" s="259">
        <v>99.72</v>
      </c>
      <c r="O16" s="259">
        <v>99.350000000000009</v>
      </c>
      <c r="P16" s="259">
        <v>100.52000000000001</v>
      </c>
      <c r="Q16" s="259">
        <v>99.822999999999979</v>
      </c>
      <c r="R16" s="259">
        <v>99.546199999999985</v>
      </c>
      <c r="S16" s="259">
        <v>100.97</v>
      </c>
      <c r="T16" s="259">
        <v>100.67999999999998</v>
      </c>
      <c r="U16" s="33">
        <v>99.2950625</v>
      </c>
      <c r="V16" s="259">
        <v>100.14999999999999</v>
      </c>
      <c r="W16" s="259">
        <v>98.91</v>
      </c>
      <c r="X16" s="259">
        <v>100.28999999999999</v>
      </c>
      <c r="Y16" s="259">
        <v>99.59</v>
      </c>
      <c r="Z16" s="259">
        <v>99.11</v>
      </c>
      <c r="AA16" s="259">
        <v>100.93</v>
      </c>
      <c r="AB16" s="259">
        <v>99.694400000000002</v>
      </c>
      <c r="AC16" s="259">
        <v>101.12</v>
      </c>
      <c r="AD16" s="259">
        <v>100.85</v>
      </c>
      <c r="AE16" s="259">
        <v>100.25</v>
      </c>
      <c r="AF16" s="259">
        <v>100.02999999999999</v>
      </c>
      <c r="AG16" s="259">
        <v>100.1</v>
      </c>
      <c r="AH16" s="259">
        <v>100.28</v>
      </c>
      <c r="AI16" s="259">
        <v>100.7458</v>
      </c>
      <c r="AJ16" s="261">
        <v>99.73</v>
      </c>
      <c r="AK16" s="259">
        <v>100.34139999999998</v>
      </c>
      <c r="AL16" s="259">
        <v>100.87240000000001</v>
      </c>
      <c r="AM16" s="259">
        <v>100.31479999999999</v>
      </c>
      <c r="AN16" s="259">
        <v>100.28999999999999</v>
      </c>
      <c r="AO16" s="259">
        <v>99.81</v>
      </c>
      <c r="AP16" s="259">
        <v>100.61869999999999</v>
      </c>
      <c r="AQ16" s="259">
        <v>100.46959999999999</v>
      </c>
      <c r="AR16" s="261">
        <v>99.44</v>
      </c>
      <c r="AS16" s="145">
        <v>99.97</v>
      </c>
      <c r="AT16" s="259">
        <v>99.97</v>
      </c>
      <c r="AU16" s="259">
        <v>100.13</v>
      </c>
      <c r="AV16" s="259">
        <v>100.05</v>
      </c>
      <c r="AW16" s="259">
        <v>98.429999999999978</v>
      </c>
      <c r="AX16" s="259">
        <v>100.52000000000001</v>
      </c>
      <c r="AY16" s="259">
        <v>101.11999999999999</v>
      </c>
      <c r="AZ16" s="145">
        <v>101.28999999999999</v>
      </c>
      <c r="BA16" s="259">
        <v>100.81819999999999</v>
      </c>
      <c r="BB16" s="259">
        <v>98.91</v>
      </c>
      <c r="BC16" s="259">
        <v>100.53</v>
      </c>
      <c r="BD16" s="145">
        <v>99.259999999999991</v>
      </c>
      <c r="BE16" s="259">
        <v>100.21000000000001</v>
      </c>
      <c r="BF16" s="259">
        <v>100.5</v>
      </c>
      <c r="BG16" s="259">
        <v>100.67840000000001</v>
      </c>
      <c r="BH16" s="145">
        <v>99.029999999999987</v>
      </c>
      <c r="BI16" s="259">
        <v>100.86000000000001</v>
      </c>
      <c r="BJ16" s="259">
        <v>100.87190000000001</v>
      </c>
      <c r="BK16" s="259">
        <v>99.019999999999982</v>
      </c>
      <c r="BL16" s="259">
        <v>99.667400000000001</v>
      </c>
      <c r="BM16" s="259">
        <v>99.23</v>
      </c>
      <c r="BN16" s="145">
        <v>99.63000000000001</v>
      </c>
      <c r="BO16" s="259">
        <v>100.35420000000001</v>
      </c>
      <c r="BP16" s="259">
        <v>100.581</v>
      </c>
      <c r="BQ16" s="145">
        <v>99.999999999999986</v>
      </c>
      <c r="BR16" s="259">
        <v>99.85</v>
      </c>
      <c r="BS16" s="259">
        <v>99.82</v>
      </c>
      <c r="BT16" s="259">
        <v>100.3699</v>
      </c>
      <c r="BU16" s="259">
        <v>99.92</v>
      </c>
      <c r="BV16" s="259">
        <v>98.93</v>
      </c>
      <c r="BW16" s="259">
        <v>99.95999999999998</v>
      </c>
      <c r="BX16" s="145">
        <v>99.337999999999994</v>
      </c>
      <c r="BY16" s="259">
        <v>99.33</v>
      </c>
      <c r="BZ16" s="259">
        <v>99.990000000000009</v>
      </c>
      <c r="CA16" s="262">
        <v>100.25999999999999</v>
      </c>
      <c r="CB16" s="259">
        <v>98.484800000000007</v>
      </c>
      <c r="CC16" s="145">
        <v>100.06930612244898</v>
      </c>
      <c r="CD16" s="259">
        <v>99.83</v>
      </c>
      <c r="CE16" s="259">
        <v>100.74000000000001</v>
      </c>
      <c r="CF16" s="259">
        <v>100.71129999999999</v>
      </c>
      <c r="CG16" s="259">
        <v>98.81</v>
      </c>
      <c r="CH16" s="263">
        <v>100.46693400000001</v>
      </c>
      <c r="CI16" s="259">
        <v>99.07889999999999</v>
      </c>
      <c r="CJ16" s="145">
        <v>99.794600000000003</v>
      </c>
      <c r="CK16" s="259">
        <v>101.4667</v>
      </c>
      <c r="CL16" s="259">
        <v>99.850000000000009</v>
      </c>
      <c r="CM16" s="259">
        <v>98.604599999999991</v>
      </c>
      <c r="CN16" s="259">
        <v>99.294299999999993</v>
      </c>
      <c r="CO16" s="259">
        <v>100.00999999999999</v>
      </c>
      <c r="CP16" s="259">
        <v>100.21</v>
      </c>
      <c r="CQ16" s="259">
        <v>100.42</v>
      </c>
      <c r="CR16" s="259">
        <v>100.72999999999999</v>
      </c>
      <c r="CS16" s="259">
        <v>99.899100000000004</v>
      </c>
      <c r="CT16" s="259">
        <v>101.07689999999999</v>
      </c>
      <c r="CU16" s="261">
        <v>99.17</v>
      </c>
      <c r="CV16" s="259">
        <v>99.320000000000007</v>
      </c>
      <c r="CW16" s="33">
        <v>100.1598987341772</v>
      </c>
      <c r="CX16" s="259">
        <v>99.360000000000014</v>
      </c>
      <c r="CY16" s="259">
        <v>100.80379999999998</v>
      </c>
      <c r="CZ16" s="259">
        <v>99.399999999999991</v>
      </c>
      <c r="DA16" s="259">
        <v>98.74</v>
      </c>
      <c r="DB16" s="259">
        <v>99.82</v>
      </c>
      <c r="DC16" s="259">
        <v>99.240499999999997</v>
      </c>
      <c r="DD16" s="259">
        <v>101.0003</v>
      </c>
      <c r="DE16" s="259">
        <v>99.342699999999994</v>
      </c>
      <c r="DF16" s="259">
        <v>101.02459999999999</v>
      </c>
      <c r="DG16" s="259">
        <v>98.94</v>
      </c>
      <c r="DH16" s="259">
        <v>99.617299999999972</v>
      </c>
      <c r="DI16" s="145">
        <v>99.259999999999991</v>
      </c>
      <c r="DJ16" s="259">
        <v>98.387900000000002</v>
      </c>
      <c r="DK16" s="262">
        <v>99.010000000000019</v>
      </c>
      <c r="DL16" s="259">
        <v>100.13</v>
      </c>
      <c r="DM16" s="259">
        <v>98.94</v>
      </c>
      <c r="DN16" s="259">
        <v>99.96</v>
      </c>
      <c r="DO16" s="33">
        <v>98.985488888888909</v>
      </c>
      <c r="DP16" s="259">
        <v>99.63</v>
      </c>
      <c r="DQ16" s="259">
        <v>99.559999999999988</v>
      </c>
      <c r="DR16" s="259">
        <v>100.7791</v>
      </c>
      <c r="DS16" s="259">
        <v>100.48</v>
      </c>
      <c r="DT16" s="33">
        <v>99.472040816326526</v>
      </c>
      <c r="DU16" s="259">
        <v>99.531500000000008</v>
      </c>
      <c r="DV16" s="145">
        <v>100.08000000000001</v>
      </c>
      <c r="DW16" s="259">
        <v>99.677300000000002</v>
      </c>
      <c r="DX16" s="259">
        <v>100.24</v>
      </c>
      <c r="DY16" s="259">
        <v>100.86</v>
      </c>
      <c r="DZ16" s="263">
        <v>101.242586</v>
      </c>
      <c r="EA16" s="259">
        <v>100.13000000000001</v>
      </c>
      <c r="EB16" s="262">
        <v>99.2</v>
      </c>
      <c r="EC16" s="145">
        <v>99.77000000000001</v>
      </c>
      <c r="ED16" s="259">
        <v>100.34</v>
      </c>
      <c r="EE16" s="145">
        <v>99.92</v>
      </c>
      <c r="EF16" s="259">
        <v>99.915999999999997</v>
      </c>
      <c r="EG16" s="33">
        <v>96.571857142857169</v>
      </c>
      <c r="EH16" s="259">
        <v>99.33</v>
      </c>
      <c r="EI16" s="259">
        <v>98.640000000000015</v>
      </c>
      <c r="EJ16" s="259">
        <v>100.13</v>
      </c>
      <c r="EK16" s="259">
        <v>99.772599999999997</v>
      </c>
      <c r="EL16" s="259">
        <v>99.743600000000001</v>
      </c>
      <c r="EM16" s="145">
        <v>98.822487804878037</v>
      </c>
      <c r="EN16" s="262">
        <v>99.33</v>
      </c>
      <c r="EO16" s="33">
        <v>98.78</v>
      </c>
      <c r="EP16" s="259">
        <v>101.22826000000001</v>
      </c>
      <c r="EQ16" s="259">
        <v>100.01999999999998</v>
      </c>
      <c r="ER16" s="145">
        <v>99.202037037037044</v>
      </c>
      <c r="ES16" s="259">
        <v>98.919999999999987</v>
      </c>
      <c r="ET16" s="259">
        <v>101.42</v>
      </c>
      <c r="EU16" s="145">
        <v>99.54</v>
      </c>
      <c r="EV16" s="259">
        <v>98.889999999999986</v>
      </c>
      <c r="EW16" s="145">
        <v>99.11</v>
      </c>
      <c r="EX16" s="263">
        <v>100.433528</v>
      </c>
      <c r="EY16" s="145">
        <v>99.659999999999982</v>
      </c>
      <c r="EZ16" s="259">
        <v>100.29</v>
      </c>
      <c r="FA16" s="259">
        <v>99.147000000000006</v>
      </c>
      <c r="FB16" s="259">
        <v>99.378099999999989</v>
      </c>
      <c r="FC16" s="259">
        <v>98.19</v>
      </c>
      <c r="FD16" s="259">
        <v>99.198799999999991</v>
      </c>
      <c r="FE16" s="259">
        <v>101.17692</v>
      </c>
      <c r="FF16" s="145">
        <v>99.22999999999999</v>
      </c>
      <c r="FG16" s="33">
        <v>97.919999999999987</v>
      </c>
      <c r="FH16" s="263">
        <v>101.29665399999999</v>
      </c>
      <c r="FI16" s="262">
        <v>99.12</v>
      </c>
      <c r="FJ16" s="259">
        <v>100.11</v>
      </c>
      <c r="FK16" s="33">
        <v>100.36725</v>
      </c>
      <c r="FL16" s="263">
        <v>101.00362799999999</v>
      </c>
      <c r="FM16" s="259">
        <v>98.113100000000003</v>
      </c>
      <c r="FN16" s="263">
        <v>99.865472000000011</v>
      </c>
      <c r="FO16" s="33">
        <v>100.06172641509436</v>
      </c>
      <c r="FP16" s="259">
        <v>99.893000000000001</v>
      </c>
      <c r="FQ16" s="33">
        <v>98.63</v>
      </c>
      <c r="FR16" s="259">
        <v>99.140060000000005</v>
      </c>
      <c r="FS16" s="259">
        <v>100.1174</v>
      </c>
      <c r="FT16" s="259">
        <v>98.710000000000008</v>
      </c>
      <c r="FU16" s="262">
        <v>99.63</v>
      </c>
      <c r="FV16" s="259">
        <v>99.787399999999991</v>
      </c>
      <c r="FW16" s="259">
        <v>100.2891</v>
      </c>
      <c r="FX16" s="259">
        <v>100.5688</v>
      </c>
      <c r="FY16" s="33">
        <v>99.372183673469365</v>
      </c>
      <c r="FZ16" s="33">
        <v>99.009999999999991</v>
      </c>
      <c r="GA16" s="145">
        <v>98.659673913043477</v>
      </c>
      <c r="GB16" s="263">
        <v>99.580461999999997</v>
      </c>
      <c r="GC16" s="259">
        <v>99.287599999999998</v>
      </c>
      <c r="GD16" s="259">
        <v>100.02</v>
      </c>
      <c r="GE16" s="259">
        <v>99.34</v>
      </c>
      <c r="GF16" s="145">
        <v>98.659673913043477</v>
      </c>
      <c r="GG16" s="263">
        <v>99.386373999999989</v>
      </c>
      <c r="GH16" s="259">
        <v>98.28</v>
      </c>
      <c r="GI16" s="259">
        <v>102.05104</v>
      </c>
      <c r="GJ16" s="259">
        <v>99.686399999999992</v>
      </c>
      <c r="GK16" s="145">
        <v>100.33752046332046</v>
      </c>
      <c r="GL16" s="262">
        <v>99.27000000000001</v>
      </c>
      <c r="GM16" s="33">
        <v>97.88</v>
      </c>
      <c r="GN16" s="145">
        <v>99.730829411764716</v>
      </c>
      <c r="GO16" s="33">
        <v>99.710535714285712</v>
      </c>
      <c r="GP16" s="259">
        <v>99.29000000000002</v>
      </c>
      <c r="GQ16" s="259">
        <v>102.48869999999999</v>
      </c>
      <c r="GR16" s="259">
        <v>100.35</v>
      </c>
      <c r="GS16" s="259">
        <v>99.27</v>
      </c>
      <c r="GT16" s="33">
        <v>97.39</v>
      </c>
      <c r="GU16" s="145">
        <v>99.62</v>
      </c>
      <c r="GV16" s="33">
        <v>99.050000000000011</v>
      </c>
      <c r="GW16" s="259">
        <v>98.592500000000001</v>
      </c>
      <c r="GX16" s="259">
        <v>101.2349</v>
      </c>
      <c r="GY16" s="145">
        <v>99.86</v>
      </c>
      <c r="GZ16" s="262">
        <v>99.5</v>
      </c>
      <c r="HA16" s="259">
        <v>99.697399999999988</v>
      </c>
      <c r="HB16" s="259">
        <v>100.48404166666668</v>
      </c>
      <c r="HC16" s="145">
        <v>99.799925925925962</v>
      </c>
      <c r="HD16" s="264">
        <v>100</v>
      </c>
      <c r="HE16" s="145">
        <v>98.46</v>
      </c>
      <c r="HF16" s="145">
        <v>98.822487804878037</v>
      </c>
      <c r="HG16" s="33">
        <v>99.544636363636357</v>
      </c>
      <c r="HH16" s="33">
        <v>98.985488888888909</v>
      </c>
      <c r="HI16" s="145">
        <v>100.01035294117649</v>
      </c>
      <c r="HJ16" s="259">
        <v>100.73780000000002</v>
      </c>
      <c r="HK16" s="33">
        <v>99.289999999999992</v>
      </c>
      <c r="HL16" s="263">
        <v>100.79939999999999</v>
      </c>
      <c r="HM16" s="33">
        <v>99.095040816326531</v>
      </c>
      <c r="HN16" s="264">
        <v>100</v>
      </c>
      <c r="HO16" s="263">
        <v>100.67244600000001</v>
      </c>
      <c r="HP16" s="259">
        <v>100.81</v>
      </c>
      <c r="HQ16" s="259">
        <v>100.21900000000001</v>
      </c>
      <c r="HR16" s="33">
        <v>101.44999999999999</v>
      </c>
      <c r="HS16" s="262">
        <v>99.84</v>
      </c>
      <c r="HT16" s="262">
        <v>99.289999999999992</v>
      </c>
      <c r="HU16" s="259">
        <v>101.22669999999999</v>
      </c>
      <c r="HV16" s="33">
        <v>99.15</v>
      </c>
      <c r="HW16" s="145">
        <v>100.40000000000002</v>
      </c>
      <c r="HX16" s="259">
        <v>100.40000000000002</v>
      </c>
      <c r="HY16" s="263">
        <v>99.672325999999998</v>
      </c>
      <c r="HZ16" s="259">
        <v>100.18</v>
      </c>
      <c r="IA16" s="145">
        <v>100.22</v>
      </c>
      <c r="IB16" s="259">
        <v>97.156999999999996</v>
      </c>
      <c r="IC16" s="259">
        <v>98.660000000000011</v>
      </c>
      <c r="ID16" s="33">
        <v>98.708060606060599</v>
      </c>
      <c r="IE16" s="262">
        <v>99.33</v>
      </c>
      <c r="IF16" s="262">
        <v>99.6</v>
      </c>
      <c r="IG16" s="145">
        <v>99.202037037037044</v>
      </c>
      <c r="IH16" s="259">
        <v>99.39</v>
      </c>
      <c r="II16" s="145">
        <v>99.935606382978733</v>
      </c>
      <c r="IJ16" s="264">
        <v>100.91</v>
      </c>
      <c r="IK16" s="263">
        <v>99.962406000000001</v>
      </c>
      <c r="IL16" s="262">
        <v>99.49</v>
      </c>
      <c r="IM16" s="33">
        <v>99.238855072463778</v>
      </c>
      <c r="IN16" s="145">
        <v>98.72</v>
      </c>
      <c r="IO16" s="259">
        <v>98.72</v>
      </c>
      <c r="IP16" s="259">
        <v>99.851500000000016</v>
      </c>
      <c r="IQ16" s="33">
        <v>99.706235294117647</v>
      </c>
      <c r="IR16" s="263">
        <v>100.63336799999999</v>
      </c>
      <c r="IS16" s="264">
        <v>100.4</v>
      </c>
      <c r="IT16" s="259">
        <v>99.74</v>
      </c>
      <c r="IU16" s="264">
        <v>99.73</v>
      </c>
      <c r="IV16" s="259">
        <v>98.307583333333341</v>
      </c>
      <c r="IW16" s="145">
        <v>98.636799999999994</v>
      </c>
      <c r="IX16" s="262">
        <v>99.61</v>
      </c>
      <c r="IY16" s="145">
        <v>98.629999999999981</v>
      </c>
      <c r="IZ16" s="262">
        <v>99.789999999999992</v>
      </c>
      <c r="JA16" s="262">
        <v>99.74</v>
      </c>
      <c r="JB16" s="145">
        <v>99.473566666666727</v>
      </c>
      <c r="JC16" s="264">
        <v>99.82</v>
      </c>
      <c r="JD16" s="263">
        <v>100.198398</v>
      </c>
      <c r="JE16" s="264">
        <v>100.00999999999999</v>
      </c>
      <c r="JF16" s="264">
        <v>99.889999999999986</v>
      </c>
      <c r="JG16" s="262">
        <v>99.66</v>
      </c>
      <c r="JH16" s="33">
        <v>100.47189130434784</v>
      </c>
      <c r="JI16" s="259">
        <v>97.781714285714287</v>
      </c>
      <c r="JJ16" s="259">
        <v>99.85</v>
      </c>
      <c r="JK16" s="259">
        <v>100.08</v>
      </c>
      <c r="JL16" s="145">
        <v>99.788809090909083</v>
      </c>
      <c r="JM16" s="145">
        <v>100.06930612244898</v>
      </c>
      <c r="JN16" s="259">
        <v>100.20920000000001</v>
      </c>
      <c r="JO16" s="259">
        <v>99.470000000000013</v>
      </c>
      <c r="JP16" s="264">
        <v>99.28</v>
      </c>
      <c r="JQ16" s="145">
        <v>99.869948275862086</v>
      </c>
      <c r="JR16" s="262">
        <v>99.580000000000013</v>
      </c>
      <c r="JS16" s="145">
        <v>99.241000000000014</v>
      </c>
      <c r="JT16" s="145">
        <v>99.550518987341775</v>
      </c>
      <c r="JU16" s="33">
        <v>99.454099999999997</v>
      </c>
      <c r="JV16" s="145">
        <v>100.02857692307691</v>
      </c>
      <c r="JW16" s="259">
        <v>99.079999999999984</v>
      </c>
      <c r="JX16" s="145">
        <v>100.32000000000001</v>
      </c>
      <c r="JY16" s="33">
        <v>100.1598987341772</v>
      </c>
      <c r="JZ16" s="33">
        <v>99.527044444444471</v>
      </c>
      <c r="KA16" s="145">
        <v>99.333818181818174</v>
      </c>
      <c r="KB16" s="262">
        <v>99.58</v>
      </c>
      <c r="KC16" s="263">
        <v>100.59609399999999</v>
      </c>
      <c r="KD16" s="33">
        <v>99.82664516129033</v>
      </c>
      <c r="KE16" s="259">
        <v>100.47999999999999</v>
      </c>
      <c r="KF16" s="261">
        <v>100.36072222222222</v>
      </c>
      <c r="KG16" s="259">
        <v>99.99</v>
      </c>
      <c r="KH16" s="263">
        <v>100.753108</v>
      </c>
      <c r="KI16" s="145">
        <v>100.01876666666668</v>
      </c>
      <c r="KJ16" s="259">
        <v>100.25999999999999</v>
      </c>
      <c r="KK16" s="33">
        <v>100.36725</v>
      </c>
      <c r="KL16" s="259">
        <v>101.06929999999998</v>
      </c>
      <c r="KM16" s="259">
        <v>100.0789</v>
      </c>
      <c r="KN16" s="145">
        <v>100.29</v>
      </c>
      <c r="KO16" s="263">
        <v>100.60900000000001</v>
      </c>
      <c r="KP16" s="145">
        <v>100.66975000000001</v>
      </c>
      <c r="KQ16" s="145">
        <v>99.55612698412699</v>
      </c>
      <c r="KR16" s="145">
        <v>100.27278378378378</v>
      </c>
      <c r="KT16" s="262">
        <v>99.4</v>
      </c>
      <c r="KU16" s="145">
        <v>99.812030555555523</v>
      </c>
      <c r="KV16" s="145">
        <v>100.14538292682924</v>
      </c>
      <c r="KW16" s="145">
        <v>99.645663636363622</v>
      </c>
      <c r="KX16" s="145">
        <v>99.881692307692305</v>
      </c>
      <c r="KY16" s="145">
        <v>100.11504000000001</v>
      </c>
      <c r="KZ16" s="145">
        <v>100.02317000000001</v>
      </c>
      <c r="LA16" s="33">
        <v>99.243888888888904</v>
      </c>
      <c r="LB16" s="33">
        <v>98.220678571428564</v>
      </c>
      <c r="LC16" s="145">
        <v>99.621440540540533</v>
      </c>
      <c r="LD16" s="33">
        <v>99.586577777777777</v>
      </c>
      <c r="LE16" s="262">
        <v>99.96</v>
      </c>
      <c r="LF16" s="261">
        <v>100.132875</v>
      </c>
      <c r="LG16" s="145">
        <v>100.97595227272731</v>
      </c>
      <c r="LH16" s="33">
        <v>99.37133333333334</v>
      </c>
      <c r="LI16" s="33">
        <v>97.84633333333332</v>
      </c>
      <c r="LJ16" s="33">
        <v>99.64255555555556</v>
      </c>
      <c r="LK16" s="33">
        <v>99.289860465116291</v>
      </c>
      <c r="LL16" s="33">
        <v>99.722600000000028</v>
      </c>
      <c r="LM16" s="145">
        <v>100.42651140106921</v>
      </c>
      <c r="LN16" s="33">
        <v>99.877600000000001</v>
      </c>
      <c r="LO16" s="33">
        <v>99.223600000000005</v>
      </c>
      <c r="LP16" s="261">
        <v>99.02</v>
      </c>
      <c r="LQ16" s="262">
        <v>99.47</v>
      </c>
      <c r="LR16" s="33">
        <v>96.717710526315784</v>
      </c>
      <c r="LS16" s="33">
        <v>99.246342105263182</v>
      </c>
      <c r="LT16" s="33">
        <v>99.512044444444427</v>
      </c>
      <c r="LU16" s="33">
        <v>99.395400000000009</v>
      </c>
      <c r="LV16" s="33">
        <v>96.917454545454547</v>
      </c>
      <c r="LW16" s="145">
        <v>97.838474000000005</v>
      </c>
      <c r="LX16" s="33">
        <v>99.310200000000009</v>
      </c>
      <c r="LY16" s="33">
        <v>99.077799999999996</v>
      </c>
      <c r="LZ16" s="33">
        <v>98.958375000000004</v>
      </c>
      <c r="MA16" s="33">
        <v>98.866909090909076</v>
      </c>
      <c r="MB16" s="33">
        <v>99.147000000000006</v>
      </c>
      <c r="MC16" s="33">
        <v>98.990499999999997</v>
      </c>
      <c r="MD16" s="145">
        <v>99.257889583333352</v>
      </c>
      <c r="ME16" s="33">
        <v>98.7727</v>
      </c>
      <c r="MF16" s="145">
        <v>100.01612000000003</v>
      </c>
      <c r="MG16" s="145">
        <v>97.469015517241388</v>
      </c>
      <c r="MH16" s="145"/>
      <c r="MI16" s="145">
        <v>99.742999999999995</v>
      </c>
      <c r="MJ16" s="262">
        <v>99.81</v>
      </c>
      <c r="MK16" s="33">
        <v>98.02</v>
      </c>
      <c r="ML16" s="259">
        <v>102.05712857142856</v>
      </c>
      <c r="MM16" s="264">
        <v>100.05</v>
      </c>
      <c r="MN16" s="264">
        <v>100.02</v>
      </c>
      <c r="MO16" s="264">
        <v>99.37</v>
      </c>
      <c r="MP16" s="33">
        <v>99.758025641025654</v>
      </c>
      <c r="MQ16" s="145">
        <v>100.52</v>
      </c>
      <c r="MR16" s="33">
        <v>99.103921525000004</v>
      </c>
      <c r="MS16" s="33">
        <v>98.225046511627909</v>
      </c>
      <c r="MT16" s="33">
        <v>98.200000000000017</v>
      </c>
      <c r="MU16" s="145">
        <v>100.34053164556963</v>
      </c>
      <c r="MV16" s="145">
        <v>99.761931034482743</v>
      </c>
      <c r="MW16" s="145">
        <v>99.91</v>
      </c>
      <c r="MX16" s="33">
        <v>99.372183673469365</v>
      </c>
      <c r="MY16" s="33">
        <v>96.571857142857169</v>
      </c>
      <c r="MZ16" s="33">
        <v>99.2950625</v>
      </c>
      <c r="NA16" s="145">
        <v>100.08</v>
      </c>
      <c r="NB16" s="145">
        <v>99.473566666666727</v>
      </c>
      <c r="NC16" s="33">
        <v>99.410095238095252</v>
      </c>
      <c r="ND16" s="145">
        <v>98.636799999999994</v>
      </c>
      <c r="NE16" s="33">
        <v>99.006750000000011</v>
      </c>
      <c r="NF16" s="145">
        <v>98.27000000000001</v>
      </c>
      <c r="NG16" s="33">
        <v>99.478000000000009</v>
      </c>
    </row>
    <row r="17" spans="1:371" s="33" customFormat="1" ht="15">
      <c r="A17" s="145"/>
      <c r="B17"/>
      <c r="C17" s="2"/>
      <c r="D17" s="2"/>
      <c r="E17" s="2"/>
      <c r="F17" s="2"/>
      <c r="G17" s="2"/>
      <c r="H17" s="2"/>
      <c r="I17" s="2"/>
      <c r="J17" s="2"/>
      <c r="K17" s="145"/>
      <c r="L17" s="2"/>
      <c r="M17" s="2"/>
      <c r="N17" s="2"/>
      <c r="O17" s="2"/>
      <c r="P17" s="2"/>
      <c r="Q17" s="2"/>
      <c r="R17" s="2"/>
      <c r="S17" s="2"/>
      <c r="T17" s="2"/>
      <c r="V17" s="2"/>
      <c r="W17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47"/>
      <c r="AK17" s="2"/>
      <c r="AL17" s="2"/>
      <c r="AM17" s="2"/>
      <c r="AN17" s="2"/>
      <c r="AO17"/>
      <c r="AP17" s="2"/>
      <c r="AQ17" s="2"/>
      <c r="AR17" s="247"/>
      <c r="AT17" s="2"/>
      <c r="AU17" s="2"/>
      <c r="AV17" s="2"/>
      <c r="AW17" s="2"/>
      <c r="AX17"/>
      <c r="AY17" s="2"/>
      <c r="AZ17" s="145"/>
      <c r="BA17" s="2"/>
      <c r="BB17" s="2"/>
      <c r="BC17"/>
      <c r="BD17" s="145"/>
      <c r="BE17"/>
      <c r="BF17" s="2"/>
      <c r="BG17" s="2"/>
      <c r="BI17" s="2"/>
      <c r="BJ17" s="2"/>
      <c r="BK17" s="2"/>
      <c r="BL17" s="2"/>
      <c r="BM17" s="2"/>
      <c r="BN17" s="145"/>
      <c r="BO17" s="2"/>
      <c r="BP17" s="2"/>
      <c r="BQ17" s="145"/>
      <c r="BR17" s="2"/>
      <c r="BS17" s="2"/>
      <c r="BT17" s="2"/>
      <c r="BU17" s="2"/>
      <c r="BV17" s="2"/>
      <c r="BW17"/>
      <c r="BX17" s="145"/>
      <c r="BY17"/>
      <c r="BZ17" s="2"/>
      <c r="CA17" s="269"/>
      <c r="CB17" s="2"/>
      <c r="CD17" s="2"/>
      <c r="CE17"/>
      <c r="CF17" s="2"/>
      <c r="CG17" s="2"/>
      <c r="CH17" s="247"/>
      <c r="CI17" s="2"/>
      <c r="CJ17" s="145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47"/>
      <c r="CV17"/>
      <c r="CX17" s="2"/>
      <c r="CY17" s="2"/>
      <c r="CZ17" s="2"/>
      <c r="DA17" s="145"/>
      <c r="DB17" s="2"/>
      <c r="DC17" s="2"/>
      <c r="DD17" s="2"/>
      <c r="DE17" s="2"/>
      <c r="DF17" s="2"/>
      <c r="DG17" s="2"/>
      <c r="DH17" s="2"/>
      <c r="DI17" s="145"/>
      <c r="DJ17" s="2"/>
      <c r="DK17" s="269"/>
      <c r="DL17" s="2"/>
      <c r="DM17" s="2"/>
      <c r="DN17" s="2"/>
      <c r="DP17" s="2"/>
      <c r="DQ17" s="2"/>
      <c r="DR17" s="2"/>
      <c r="DS17" s="2"/>
      <c r="DU17" s="2"/>
      <c r="DV17" s="145"/>
      <c r="DW17" s="2"/>
      <c r="DX17" s="2"/>
      <c r="DY17" s="2"/>
      <c r="DZ17" s="247"/>
      <c r="EA17" s="2"/>
      <c r="EB17" s="270"/>
      <c r="EC17" s="145"/>
      <c r="ED17"/>
      <c r="EE17" s="145"/>
      <c r="EF17" s="2"/>
      <c r="EH17" s="2"/>
      <c r="EI17" s="2"/>
      <c r="EJ17" s="2"/>
      <c r="EK17" s="2"/>
      <c r="EL17" s="2"/>
      <c r="EN17" s="270"/>
      <c r="EQ17" s="2"/>
      <c r="ES17"/>
      <c r="ET17" s="2"/>
      <c r="EU17" s="145"/>
      <c r="EV17" s="2"/>
      <c r="EW17" s="145"/>
      <c r="EX17" s="247"/>
      <c r="EY17" s="145"/>
      <c r="EZ17"/>
      <c r="FA17" s="2"/>
      <c r="FB17" s="2"/>
      <c r="FC17" s="2"/>
      <c r="FD17" s="2"/>
      <c r="FF17" s="145"/>
      <c r="FH17" s="247"/>
      <c r="FI17" s="269"/>
      <c r="FJ17" s="2"/>
      <c r="FL17" s="247"/>
      <c r="FM17" s="2"/>
      <c r="FN17" s="247"/>
      <c r="FP17" s="2"/>
      <c r="FS17" s="2"/>
      <c r="FT17" s="2"/>
      <c r="FU17" s="269"/>
      <c r="FV17" s="2"/>
      <c r="FW17" s="2"/>
      <c r="FX17" s="2"/>
      <c r="GB17" s="247"/>
      <c r="GC17" s="2"/>
      <c r="GD17"/>
      <c r="GE17" s="2"/>
      <c r="GG17" s="247"/>
      <c r="GH17" s="2"/>
      <c r="GJ17" s="2"/>
      <c r="GK17" s="145"/>
      <c r="GL17" s="269"/>
      <c r="GN17" s="145"/>
      <c r="GP17" s="2"/>
      <c r="GR17" s="2"/>
      <c r="GS17"/>
      <c r="GU17" s="145"/>
      <c r="GW17" s="2"/>
      <c r="GX17" s="2"/>
      <c r="GY17" s="145"/>
      <c r="GZ17" s="269"/>
      <c r="HA17" s="2"/>
      <c r="HC17" s="145"/>
      <c r="HD17" s="270"/>
      <c r="HE17" s="145"/>
      <c r="HI17" s="145"/>
      <c r="HJ17" s="145"/>
      <c r="HL17" s="247"/>
      <c r="HN17" s="270"/>
      <c r="HO17" s="247"/>
      <c r="HP17" s="2"/>
      <c r="HQ17" s="2"/>
      <c r="HS17" s="269"/>
      <c r="HT17" s="269"/>
      <c r="HU17" s="2"/>
      <c r="HX17" s="2"/>
      <c r="HY17" s="247"/>
      <c r="HZ17"/>
      <c r="IC17" s="2"/>
      <c r="IE17" s="269"/>
      <c r="IF17" s="269"/>
      <c r="IH17"/>
      <c r="II17" s="145"/>
      <c r="IJ17" s="270"/>
      <c r="IK17" s="247"/>
      <c r="IL17" s="269"/>
      <c r="IO17" s="2"/>
      <c r="IP17" s="2"/>
      <c r="IR17" s="247"/>
      <c r="IS17" s="270"/>
      <c r="IT17" s="2"/>
      <c r="IU17" s="270"/>
      <c r="IX17" s="269"/>
      <c r="IY17" s="145"/>
      <c r="IZ17" s="269"/>
      <c r="JA17" s="269"/>
      <c r="JC17" s="270"/>
      <c r="JD17" s="247"/>
      <c r="JE17" s="270"/>
      <c r="JF17" s="270"/>
      <c r="JG17" s="269"/>
      <c r="JJ17" s="145"/>
      <c r="JK17" s="2"/>
      <c r="JL17" s="145"/>
      <c r="JN17" s="145"/>
      <c r="JO17" s="2"/>
      <c r="JP17" s="270"/>
      <c r="JQ17" s="145"/>
      <c r="JR17" s="269"/>
      <c r="JS17" s="145"/>
      <c r="JT17" s="145"/>
      <c r="JV17" s="145"/>
      <c r="JW17"/>
      <c r="KA17" s="145"/>
      <c r="KB17" s="269"/>
      <c r="KC17" s="247"/>
      <c r="KE17" s="2"/>
      <c r="KF17" s="271"/>
      <c r="KG17"/>
      <c r="KH17" s="247"/>
      <c r="KI17" s="145"/>
      <c r="KJ17" s="2"/>
      <c r="KL17" s="2"/>
      <c r="KM17" s="2"/>
      <c r="KO17" s="247"/>
      <c r="KP17" s="145"/>
      <c r="KQ17" s="145"/>
      <c r="KR17" s="145"/>
      <c r="KT17" s="269"/>
      <c r="KU17" s="145"/>
      <c r="KV17" s="145"/>
      <c r="KW17" s="145"/>
      <c r="KX17" s="145"/>
      <c r="KY17" s="145"/>
      <c r="KZ17" s="145"/>
      <c r="LA17" s="145"/>
      <c r="LC17" s="145"/>
      <c r="LD17" s="145"/>
      <c r="LE17" s="269"/>
      <c r="LF17" s="271"/>
      <c r="LG17" s="145"/>
      <c r="LH17" s="145"/>
      <c r="LJ17" s="145"/>
      <c r="LK17" s="145"/>
      <c r="LL17" s="145"/>
      <c r="LM17" s="145"/>
      <c r="LN17" s="145"/>
      <c r="LO17" s="145"/>
      <c r="LP17" s="247"/>
      <c r="LQ17" s="269"/>
      <c r="LS17" s="145"/>
      <c r="LT17" s="145"/>
      <c r="LU17" s="145"/>
      <c r="LW17" s="145"/>
      <c r="LX17" s="145"/>
      <c r="LY17" s="145"/>
      <c r="LZ17" s="145"/>
      <c r="MA17" s="145"/>
      <c r="MB17" s="145"/>
      <c r="MC17" s="145"/>
      <c r="MD17" s="145"/>
      <c r="ME17" s="145"/>
      <c r="MF17" s="145"/>
      <c r="MG17" s="145"/>
      <c r="MI17" s="145"/>
      <c r="MJ17" s="269"/>
      <c r="MM17" s="270"/>
      <c r="MN17" s="270"/>
      <c r="MO17" s="270"/>
      <c r="MU17" s="145"/>
      <c r="MV17" s="145"/>
      <c r="NC17" s="145"/>
      <c r="NE17" s="145"/>
    </row>
    <row r="18" spans="1:371" ht="15">
      <c r="A18" s="146" t="s">
        <v>208</v>
      </c>
      <c r="B18"/>
      <c r="C18" s="2"/>
      <c r="D18" s="2"/>
      <c r="E18" s="2"/>
      <c r="F18" s="2"/>
      <c r="G18" s="2"/>
      <c r="H18" s="2"/>
      <c r="I18" s="2"/>
      <c r="J18" s="2"/>
      <c r="K18" s="48"/>
      <c r="L18" s="2"/>
      <c r="M18" s="2"/>
      <c r="N18" s="2"/>
      <c r="O18" s="2"/>
      <c r="P18" s="2"/>
      <c r="Q18" s="2"/>
      <c r="R18" s="2"/>
      <c r="S18" s="2"/>
      <c r="T18" s="2"/>
      <c r="V18" s="2"/>
      <c r="W18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J18" s="271"/>
      <c r="AO18"/>
      <c r="AR18" s="271"/>
      <c r="AS18" s="1"/>
      <c r="AX18"/>
      <c r="AY18" s="2"/>
      <c r="BA18" s="2"/>
      <c r="BB18" s="2"/>
      <c r="BC18"/>
      <c r="BE18"/>
      <c r="BF18" s="2"/>
      <c r="BG18" s="2"/>
      <c r="BI18" s="2"/>
      <c r="BJ18" s="2"/>
      <c r="BK18" s="2"/>
      <c r="BL18" s="2"/>
      <c r="BM18" s="2"/>
      <c r="BO18" s="2"/>
      <c r="BP18" s="2"/>
      <c r="BQ18" s="48"/>
      <c r="BR18" s="2"/>
      <c r="BS18" s="2"/>
      <c r="BT18" s="2"/>
      <c r="BU18" s="2"/>
      <c r="BV18" s="2"/>
      <c r="BW18"/>
      <c r="BY18"/>
      <c r="BZ18" s="2"/>
      <c r="CA18" s="50"/>
      <c r="CC18" s="1"/>
      <c r="CE18"/>
      <c r="CH18" s="271"/>
      <c r="CJ18" s="48"/>
      <c r="CR18" s="2"/>
      <c r="CS18" s="2"/>
      <c r="CT18" s="2"/>
      <c r="CU18" s="271"/>
      <c r="CV18"/>
      <c r="CX18" s="2"/>
      <c r="CY18" s="2"/>
      <c r="CZ18" s="2"/>
      <c r="DA18" s="48"/>
      <c r="DB18" s="2"/>
      <c r="DC18" s="2"/>
      <c r="DD18" s="2"/>
      <c r="DE18" s="2"/>
      <c r="DF18" s="2"/>
      <c r="DG18" s="2"/>
      <c r="DH18" s="2"/>
      <c r="DJ18" s="2"/>
      <c r="DK18" s="50"/>
      <c r="DL18" s="2"/>
      <c r="DM18" s="2"/>
      <c r="DN18" s="2"/>
      <c r="DP18" s="2"/>
      <c r="DQ18" s="2"/>
      <c r="DR18" s="2"/>
      <c r="DS18" s="2"/>
      <c r="DU18" s="2"/>
      <c r="DW18" s="2"/>
      <c r="DX18" s="2"/>
      <c r="DY18" s="2"/>
      <c r="DZ18" s="271"/>
      <c r="EA18" s="2"/>
      <c r="EB18" s="50"/>
      <c r="EC18" s="1"/>
      <c r="ED18"/>
      <c r="EE18" s="48"/>
      <c r="EG18" s="1"/>
      <c r="EM18" s="1"/>
      <c r="EN18" s="50"/>
      <c r="ER18" s="1"/>
      <c r="ES18"/>
      <c r="EU18" s="1"/>
      <c r="EW18" s="1"/>
      <c r="EX18" s="271"/>
      <c r="EY18" s="1"/>
      <c r="EZ18"/>
      <c r="FF18" s="1"/>
      <c r="FH18" s="271"/>
      <c r="FI18" s="50"/>
      <c r="FK18" s="1"/>
      <c r="FL18" s="271"/>
      <c r="FM18" s="2"/>
      <c r="FN18" s="271"/>
      <c r="FO18" s="1"/>
      <c r="FP18" s="2"/>
      <c r="FQ18" s="2"/>
      <c r="FR18" s="2"/>
      <c r="FS18" s="2"/>
      <c r="FT18" s="2"/>
      <c r="FU18" s="50"/>
      <c r="FV18" s="2"/>
      <c r="FW18" s="2"/>
      <c r="FX18" s="2"/>
      <c r="FY18" s="1"/>
      <c r="FZ18" s="2"/>
      <c r="GA18" s="1"/>
      <c r="GB18" s="271"/>
      <c r="GC18" s="2"/>
      <c r="GD18"/>
      <c r="GE18" s="2"/>
      <c r="GF18" s="1"/>
      <c r="GG18" s="271"/>
      <c r="GH18" s="2"/>
      <c r="GI18" s="2"/>
      <c r="GJ18" s="2"/>
      <c r="GK18" s="1"/>
      <c r="GL18" s="50"/>
      <c r="GM18" s="2"/>
      <c r="GN18" s="1"/>
      <c r="GO18" s="1"/>
      <c r="GP18" s="2"/>
      <c r="GQ18" s="2"/>
      <c r="GR18" s="2"/>
      <c r="GS18"/>
      <c r="GT18" s="2"/>
      <c r="GU18" s="1"/>
      <c r="GV18" s="2"/>
      <c r="GW18" s="2"/>
      <c r="GX18" s="2"/>
      <c r="GY18" s="1"/>
      <c r="GZ18" s="50"/>
      <c r="HA18" s="2"/>
      <c r="HB18" s="2"/>
      <c r="HC18" s="1"/>
      <c r="HD18" s="50"/>
      <c r="HE18" s="1"/>
      <c r="HF18" s="1"/>
      <c r="HG18" s="1"/>
      <c r="HH18" s="1"/>
      <c r="HI18" s="1"/>
      <c r="HJ18" s="48"/>
      <c r="HK18" s="2"/>
      <c r="HL18" s="271"/>
      <c r="HM18" s="1"/>
      <c r="HN18" s="50"/>
      <c r="HO18" s="271"/>
      <c r="HP18" s="2"/>
      <c r="HQ18" s="2"/>
      <c r="HR18" s="2"/>
      <c r="HS18" s="51"/>
      <c r="HT18" s="51"/>
      <c r="HU18" s="2"/>
      <c r="HV18" s="2"/>
      <c r="HW18" s="1"/>
      <c r="HX18" s="2"/>
      <c r="HY18" s="271"/>
      <c r="HZ18"/>
      <c r="IA18" s="1"/>
      <c r="IB18" s="2"/>
      <c r="IC18" s="2"/>
      <c r="ID18" s="1"/>
      <c r="IE18" s="50"/>
      <c r="IF18" s="50"/>
      <c r="IG18" s="1"/>
      <c r="IH18"/>
      <c r="II18" s="1"/>
      <c r="IJ18" s="50"/>
      <c r="IK18" s="271"/>
      <c r="IL18" s="51"/>
      <c r="IM18" s="1"/>
      <c r="IN18" s="1"/>
      <c r="IO18" s="2"/>
      <c r="IP18" s="2"/>
      <c r="IQ18" s="1"/>
      <c r="IR18" s="271"/>
      <c r="IS18" s="50"/>
      <c r="IT18" s="2"/>
      <c r="IU18" s="50"/>
      <c r="IV18" s="2"/>
      <c r="IW18" s="1"/>
      <c r="IX18" s="51"/>
      <c r="IY18" s="1"/>
      <c r="IZ18" s="50"/>
      <c r="JA18" s="50"/>
      <c r="JB18" s="1"/>
      <c r="JC18" s="49"/>
      <c r="JD18" s="271"/>
      <c r="JE18" s="50"/>
      <c r="JF18" s="50"/>
      <c r="JG18" s="50"/>
      <c r="JH18" s="1"/>
      <c r="JI18" s="2"/>
      <c r="JJ18" s="1"/>
      <c r="JK18" s="2"/>
      <c r="JL18" s="48"/>
      <c r="JM18" s="1"/>
      <c r="JN18" s="1"/>
      <c r="JO18" s="2"/>
      <c r="JP18" s="50"/>
      <c r="JQ18" s="1"/>
      <c r="JR18" s="50"/>
      <c r="JS18" s="1"/>
      <c r="JT18" s="1"/>
      <c r="JU18" s="1"/>
      <c r="JV18" s="1"/>
      <c r="JW18"/>
      <c r="JX18" s="1"/>
      <c r="JY18" s="1"/>
      <c r="JZ18" s="1"/>
      <c r="KA18" s="1"/>
      <c r="KB18" s="50"/>
      <c r="KC18" s="271"/>
      <c r="KD18" s="1"/>
      <c r="KE18" s="2"/>
      <c r="KF18" s="271"/>
      <c r="KG18"/>
      <c r="KH18" s="271"/>
      <c r="KI18" s="1"/>
      <c r="KJ18" s="2"/>
      <c r="KK18" s="1"/>
      <c r="KL18" s="2"/>
      <c r="KM18" s="2"/>
      <c r="KN18" s="1"/>
      <c r="KO18" s="271"/>
      <c r="KP18" s="1"/>
      <c r="KQ18" s="1"/>
      <c r="KR18" s="1"/>
      <c r="KS18" s="1"/>
      <c r="KT18" s="50"/>
      <c r="KU18" s="1"/>
      <c r="KV18" s="1"/>
      <c r="KW18" s="1"/>
      <c r="KX18" s="1"/>
      <c r="KY18" s="1"/>
      <c r="KZ18" s="1"/>
      <c r="LA18" s="1"/>
      <c r="LB18" s="2"/>
      <c r="LC18" s="1"/>
      <c r="LD18" s="1"/>
      <c r="LE18" s="50"/>
      <c r="LF18" s="271"/>
      <c r="LG18" s="1"/>
      <c r="LH18" s="1"/>
      <c r="LI18" s="2"/>
      <c r="LJ18" s="48"/>
      <c r="LK18" s="1"/>
      <c r="LL18" s="1"/>
      <c r="LM18" s="1"/>
      <c r="LN18" s="1"/>
      <c r="LO18" s="1"/>
      <c r="LP18" s="271"/>
      <c r="LQ18" s="50"/>
      <c r="LR18" s="2"/>
      <c r="LS18" s="1"/>
      <c r="LT18" s="1"/>
      <c r="LU18" s="1"/>
      <c r="LV18" s="2"/>
      <c r="LW18" s="1"/>
      <c r="LX18" s="1"/>
      <c r="LY18" s="1"/>
      <c r="LZ18" s="1"/>
      <c r="MA18" s="1"/>
      <c r="MB18" s="1"/>
      <c r="MC18" s="1"/>
      <c r="MD18" s="1"/>
      <c r="ME18" s="1"/>
      <c r="MF18" s="48"/>
      <c r="MG18" s="1"/>
      <c r="MH18" s="1"/>
      <c r="MI18" s="1"/>
      <c r="MJ18" s="51"/>
      <c r="MK18" s="2"/>
      <c r="MM18" s="50"/>
      <c r="MN18" s="50"/>
      <c r="MO18" s="50"/>
      <c r="MP18" s="1"/>
      <c r="MQ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</row>
    <row r="19" spans="1:371" ht="15">
      <c r="A19" s="1" t="s">
        <v>209</v>
      </c>
      <c r="B19" s="2"/>
      <c r="C19" s="2"/>
      <c r="D19" s="2"/>
      <c r="E19" s="2"/>
      <c r="F19" s="2"/>
      <c r="G19" s="2"/>
      <c r="H19" s="2"/>
      <c r="I19" s="2"/>
      <c r="J19" s="2"/>
      <c r="K19" s="48"/>
      <c r="L19" s="2"/>
      <c r="M19" s="2"/>
      <c r="N19" s="2"/>
      <c r="O19" s="2"/>
      <c r="P19" s="2"/>
      <c r="Q19" s="2"/>
      <c r="R19" s="2"/>
      <c r="S19" s="2"/>
      <c r="T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S19" s="1"/>
      <c r="AX19" s="2"/>
      <c r="AY19" s="2"/>
      <c r="BA19" s="2"/>
      <c r="BB19" s="2"/>
      <c r="BC19" s="2"/>
      <c r="BE19" s="2"/>
      <c r="BF19" s="2"/>
      <c r="BG19" s="2"/>
      <c r="BI19" s="2"/>
      <c r="BJ19" s="2"/>
      <c r="BK19" s="2"/>
      <c r="BL19" s="2"/>
      <c r="BM19" s="2"/>
      <c r="BO19" s="2"/>
      <c r="BP19" s="2"/>
      <c r="BQ19" s="48"/>
      <c r="BR19" s="2"/>
      <c r="BS19" s="2"/>
      <c r="BT19" s="2"/>
      <c r="BU19" s="2"/>
      <c r="BV19" s="2"/>
      <c r="BW19" s="2"/>
      <c r="BY19" s="2"/>
      <c r="BZ19" s="2"/>
      <c r="CA19" s="50"/>
      <c r="CC19" s="1"/>
      <c r="CJ19" s="48"/>
      <c r="CR19" s="2"/>
      <c r="CS19" s="2"/>
      <c r="CT19" s="2"/>
      <c r="CU19" s="2"/>
      <c r="CV19" s="2"/>
      <c r="CX19" s="2"/>
      <c r="CY19" s="2"/>
      <c r="CZ19" s="2"/>
      <c r="DA19" s="48"/>
      <c r="DB19" s="2"/>
      <c r="DC19" s="2"/>
      <c r="DD19" s="2"/>
      <c r="DE19" s="2"/>
      <c r="DF19" s="2"/>
      <c r="DG19" s="2"/>
      <c r="DH19" s="2"/>
      <c r="DJ19" s="2"/>
      <c r="DK19" s="50"/>
      <c r="DL19" s="2"/>
      <c r="DM19" s="2"/>
      <c r="DN19" s="2"/>
      <c r="DP19" s="2"/>
      <c r="DQ19" s="2"/>
      <c r="DR19" s="2"/>
      <c r="DS19" s="2"/>
      <c r="DU19" s="2"/>
      <c r="DW19" s="2"/>
      <c r="DX19" s="2"/>
      <c r="DY19" s="2"/>
      <c r="DZ19" s="2"/>
      <c r="EA19" s="2"/>
      <c r="EB19" s="50"/>
      <c r="EC19" s="1"/>
      <c r="EE19" s="48"/>
      <c r="EG19" s="1"/>
      <c r="EM19" s="1"/>
      <c r="EN19" s="50"/>
      <c r="ER19" s="1"/>
      <c r="EU19" s="1"/>
      <c r="EW19" s="1"/>
      <c r="EY19" s="1"/>
      <c r="FF19" s="1"/>
      <c r="FI19" s="50"/>
      <c r="FK19" s="1"/>
      <c r="FL19" s="2"/>
      <c r="FM19" s="2"/>
      <c r="FN19" s="2"/>
      <c r="FO19" s="1"/>
      <c r="FP19" s="2"/>
      <c r="FQ19" s="2"/>
      <c r="FR19" s="2"/>
      <c r="FS19" s="2"/>
      <c r="FT19" s="2"/>
      <c r="FU19" s="50"/>
      <c r="FV19" s="2"/>
      <c r="FW19" s="2"/>
      <c r="FX19" s="2"/>
      <c r="FY19" s="1"/>
      <c r="FZ19" s="2"/>
      <c r="GA19" s="1"/>
      <c r="GB19" s="2"/>
      <c r="GC19" s="2"/>
      <c r="GD19" s="2"/>
      <c r="GE19" s="2"/>
      <c r="GF19" s="1"/>
      <c r="GG19" s="2"/>
      <c r="GH19" s="2"/>
      <c r="GI19" s="2"/>
      <c r="GJ19" s="2"/>
      <c r="GK19" s="1"/>
      <c r="GL19" s="50"/>
      <c r="GM19" s="2"/>
      <c r="GN19" s="1"/>
      <c r="GO19" s="1"/>
      <c r="GP19" s="2"/>
      <c r="GQ19" s="2"/>
      <c r="GR19" s="2"/>
      <c r="GS19" s="2"/>
      <c r="GT19" s="2"/>
      <c r="GU19" s="1"/>
      <c r="GV19" s="2"/>
      <c r="GW19" s="2"/>
      <c r="GX19" s="2"/>
      <c r="GY19" s="1"/>
      <c r="GZ19" s="50"/>
      <c r="HA19" s="2"/>
      <c r="HB19" s="2"/>
      <c r="HC19" s="1"/>
      <c r="HD19" s="50"/>
      <c r="HE19" s="1"/>
      <c r="HF19" s="1"/>
      <c r="HG19" s="1"/>
      <c r="HH19" s="1"/>
      <c r="HI19" s="1"/>
      <c r="HJ19" s="48"/>
      <c r="HK19" s="2"/>
      <c r="HL19" s="2"/>
      <c r="HM19" s="1"/>
      <c r="HN19" s="50"/>
      <c r="HO19" s="2"/>
      <c r="HP19" s="2"/>
      <c r="HQ19" s="2"/>
      <c r="HR19" s="2"/>
      <c r="HS19" s="51"/>
      <c r="HT19" s="51"/>
      <c r="HU19" s="2"/>
      <c r="HV19" s="2"/>
      <c r="HW19" s="1"/>
      <c r="HX19" s="2"/>
      <c r="HY19" s="2"/>
      <c r="HZ19" s="2"/>
      <c r="IA19" s="1"/>
      <c r="IB19" s="2"/>
      <c r="IC19" s="2"/>
      <c r="ID19" s="1"/>
      <c r="IE19" s="50"/>
      <c r="IF19" s="50"/>
      <c r="IG19" s="1"/>
      <c r="IH19" s="2"/>
      <c r="II19" s="1"/>
      <c r="IJ19" s="50"/>
      <c r="IK19" s="2"/>
      <c r="IL19" s="51"/>
      <c r="IM19" s="1"/>
      <c r="IN19" s="1"/>
      <c r="IO19" s="2"/>
      <c r="IP19" s="2"/>
      <c r="IQ19" s="1"/>
      <c r="IR19" s="2"/>
      <c r="IS19" s="50"/>
      <c r="IT19" s="2"/>
      <c r="IU19" s="50"/>
      <c r="IV19" s="2"/>
      <c r="IW19" s="1"/>
      <c r="IX19" s="51"/>
      <c r="IY19" s="1"/>
      <c r="IZ19" s="50"/>
      <c r="JA19" s="50"/>
      <c r="JB19" s="1"/>
      <c r="JC19" s="49"/>
      <c r="JD19" s="2"/>
      <c r="JE19" s="50"/>
      <c r="JF19" s="50"/>
      <c r="JG19" s="50"/>
      <c r="JH19" s="1"/>
      <c r="JI19" s="2"/>
      <c r="JJ19" s="1"/>
      <c r="JK19" s="2"/>
      <c r="JL19" s="48"/>
      <c r="JM19" s="1"/>
      <c r="JN19" s="1"/>
      <c r="JO19" s="2"/>
      <c r="JP19" s="50"/>
      <c r="JQ19" s="1"/>
      <c r="JR19" s="50"/>
      <c r="JS19" s="1"/>
      <c r="JT19" s="1"/>
      <c r="JU19" s="1"/>
      <c r="JV19" s="1"/>
      <c r="JW19" s="2"/>
      <c r="JX19" s="1"/>
      <c r="JY19" s="1"/>
      <c r="JZ19" s="1"/>
      <c r="KA19" s="1"/>
      <c r="KB19" s="50"/>
      <c r="KC19" s="2"/>
      <c r="KD19" s="1"/>
      <c r="KE19" s="2"/>
      <c r="KF19" s="2"/>
      <c r="KG19" s="2"/>
      <c r="KH19" s="2"/>
      <c r="KI19" s="1"/>
      <c r="KJ19" s="2"/>
      <c r="KK19" s="1"/>
      <c r="KL19" s="2"/>
      <c r="KM19" s="2"/>
      <c r="KN19" s="1"/>
      <c r="KO19" s="2"/>
      <c r="KP19" s="1"/>
      <c r="KQ19" s="1"/>
      <c r="KR19" s="1"/>
      <c r="KS19" s="1"/>
      <c r="KT19" s="50"/>
      <c r="KU19" s="1"/>
      <c r="KV19" s="1"/>
      <c r="KW19" s="1"/>
      <c r="KX19" s="1"/>
      <c r="KY19" s="1"/>
      <c r="KZ19" s="1"/>
      <c r="LA19" s="1"/>
      <c r="LB19" s="2"/>
      <c r="LC19" s="1"/>
      <c r="LD19" s="1"/>
      <c r="LE19" s="50"/>
      <c r="LF19" s="2"/>
      <c r="LG19" s="1"/>
      <c r="LH19" s="1"/>
      <c r="LI19" s="2"/>
      <c r="LJ19" s="48"/>
      <c r="LK19" s="1"/>
      <c r="LL19" s="1"/>
      <c r="LM19" s="1"/>
      <c r="LN19" s="1"/>
      <c r="LO19" s="1"/>
      <c r="LP19" s="2"/>
      <c r="LQ19" s="50"/>
      <c r="LR19" s="2"/>
      <c r="LS19" s="1"/>
      <c r="LT19" s="1"/>
      <c r="LU19" s="1"/>
      <c r="LV19" s="2"/>
      <c r="LW19" s="1"/>
      <c r="LX19" s="1"/>
      <c r="LY19" s="1"/>
      <c r="LZ19" s="1"/>
      <c r="MA19" s="1"/>
      <c r="MB19" s="1"/>
      <c r="MC19" s="1"/>
      <c r="MD19" s="1"/>
      <c r="ME19" s="1"/>
      <c r="MF19" s="48"/>
      <c r="MG19" s="1"/>
      <c r="MH19" s="1"/>
      <c r="MI19" s="1"/>
      <c r="MJ19" s="51"/>
      <c r="MK19" s="2"/>
      <c r="MM19" s="50"/>
      <c r="MN19" s="50"/>
      <c r="MO19" s="50"/>
      <c r="MP19" s="1"/>
      <c r="MQ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</row>
    <row r="20" spans="1:371" s="38" customFormat="1" ht="15">
      <c r="A20" s="48" t="s">
        <v>210</v>
      </c>
      <c r="B20" s="48">
        <v>7.3235685752330226E-3</v>
      </c>
      <c r="C20" s="48">
        <v>9.9866844207723037E-4</v>
      </c>
      <c r="D20" s="48">
        <v>0</v>
      </c>
      <c r="E20" s="48">
        <v>9.9866844207723037E-4</v>
      </c>
      <c r="F20" s="48">
        <v>6.6577896138482028E-4</v>
      </c>
      <c r="G20" s="48">
        <v>0</v>
      </c>
      <c r="H20" s="48">
        <v>6.6577896138482028E-4</v>
      </c>
      <c r="I20" s="48">
        <v>2.9960053262316909E-3</v>
      </c>
      <c r="J20" s="48">
        <v>6.6577896138482028E-4</v>
      </c>
      <c r="K20" s="48">
        <v>0</v>
      </c>
      <c r="L20" s="48">
        <v>9.9866844207723037E-4</v>
      </c>
      <c r="M20" s="48">
        <v>0</v>
      </c>
      <c r="N20" s="48">
        <v>1.3315579227696406E-3</v>
      </c>
      <c r="O20" s="48">
        <v>0</v>
      </c>
      <c r="P20" s="48">
        <v>0</v>
      </c>
      <c r="Q20" s="48">
        <v>1.3315579227696406E-3</v>
      </c>
      <c r="R20" s="48">
        <v>1.3315579227696406E-3</v>
      </c>
      <c r="S20" s="48">
        <v>1.3315579227696406E-3</v>
      </c>
      <c r="T20" s="48">
        <v>2.9960053262316909E-3</v>
      </c>
      <c r="U20" s="48">
        <v>3.6617842876165113E-3</v>
      </c>
      <c r="V20" s="48">
        <v>3.6617842876165113E-3</v>
      </c>
      <c r="W20" s="38">
        <v>1.6644474034620508E-3</v>
      </c>
      <c r="X20" s="48">
        <v>0</v>
      </c>
      <c r="Y20" s="48">
        <v>6.6577896138482028E-4</v>
      </c>
      <c r="Z20" s="48">
        <v>0</v>
      </c>
      <c r="AA20" s="48">
        <v>9.9866844207723037E-4</v>
      </c>
      <c r="AB20" s="48">
        <v>1.3315579227696406E-3</v>
      </c>
      <c r="AC20" s="48">
        <v>1.6644474034620508E-3</v>
      </c>
      <c r="AD20" s="48">
        <v>0</v>
      </c>
      <c r="AE20" s="48">
        <v>0</v>
      </c>
      <c r="AF20" s="48">
        <v>0</v>
      </c>
      <c r="AG20" s="48">
        <v>0</v>
      </c>
      <c r="AH20" s="48">
        <v>2.3302263648468709E-3</v>
      </c>
      <c r="AI20" s="48">
        <v>6.6577896138482028E-4</v>
      </c>
      <c r="AJ20" s="48">
        <v>3.3288948069241014E-4</v>
      </c>
      <c r="AK20" s="48">
        <v>3.3288948069241014E-4</v>
      </c>
      <c r="AL20" s="48">
        <v>0</v>
      </c>
      <c r="AM20" s="48">
        <v>9.9866844207723037E-4</v>
      </c>
      <c r="AN20" s="48">
        <v>9.9866844207723037E-4</v>
      </c>
      <c r="AO20" s="38">
        <v>1.9973368841544607E-3</v>
      </c>
      <c r="AP20" s="48">
        <v>1.6644474034620508E-3</v>
      </c>
      <c r="AQ20" s="48">
        <v>1.3315579227696406E-3</v>
      </c>
      <c r="AR20" s="48">
        <v>9.9866844207723037E-4</v>
      </c>
      <c r="AS20" s="48">
        <v>3.6617842876165113E-3</v>
      </c>
      <c r="AT20" s="48">
        <v>3.6617842876165113E-3</v>
      </c>
      <c r="AU20" s="48">
        <v>1.3315579227696406E-3</v>
      </c>
      <c r="AV20" s="48">
        <v>2.6631158455392811E-3</v>
      </c>
      <c r="AW20" s="48">
        <v>6.6577896138482028E-4</v>
      </c>
      <c r="AX20" s="38">
        <v>1.9973368841544607E-3</v>
      </c>
      <c r="AY20" s="48">
        <v>0</v>
      </c>
      <c r="AZ20" s="48">
        <v>1.3315579227696406E-3</v>
      </c>
      <c r="BA20" s="48">
        <v>6.6577896138482028E-4</v>
      </c>
      <c r="BB20" s="48">
        <v>0</v>
      </c>
      <c r="BC20" s="38">
        <v>1.3315579227696406E-3</v>
      </c>
      <c r="BD20" s="48">
        <v>1.3315579227696406E-3</v>
      </c>
      <c r="BE20" s="38">
        <v>9.9866844207723037E-4</v>
      </c>
      <c r="BF20" s="48">
        <v>1.6644474034620508E-3</v>
      </c>
      <c r="BG20" s="48">
        <v>2.3302263648468709E-3</v>
      </c>
      <c r="BH20" s="48">
        <v>4.9933422103861516E-3</v>
      </c>
      <c r="BI20" s="48">
        <v>0</v>
      </c>
      <c r="BJ20" s="48">
        <v>6.6577896138482028E-4</v>
      </c>
      <c r="BK20" s="48">
        <v>4.9933422103861516E-3</v>
      </c>
      <c r="BL20" s="48">
        <v>9.9866844207723037E-4</v>
      </c>
      <c r="BM20" s="48">
        <v>1.3315579227696406E-3</v>
      </c>
      <c r="BN20" s="48">
        <v>1.6644474034620508E-3</v>
      </c>
      <c r="BO20" s="48">
        <v>1.6644474034620508E-3</v>
      </c>
      <c r="BP20" s="48">
        <v>1.9973368841544607E-3</v>
      </c>
      <c r="BQ20" s="48">
        <v>1.6644474034620508E-3</v>
      </c>
      <c r="BR20" s="48">
        <v>6.6577896138482028E-4</v>
      </c>
      <c r="BS20" s="48">
        <v>9.9866844207723037E-4</v>
      </c>
      <c r="BT20" s="48">
        <v>9.9866844207723037E-4</v>
      </c>
      <c r="BU20" s="48">
        <v>1.6644474034620508E-3</v>
      </c>
      <c r="BV20" s="48">
        <v>1.9973368841544607E-3</v>
      </c>
      <c r="BW20" s="38">
        <v>5.3262316910785623E-3</v>
      </c>
      <c r="BX20" s="48">
        <v>9.9866844207723037E-4</v>
      </c>
      <c r="BY20" s="38">
        <v>9.9866844207723037E-4</v>
      </c>
      <c r="BZ20" s="48">
        <v>1.3315579227696406E-3</v>
      </c>
      <c r="CA20" s="49">
        <v>0</v>
      </c>
      <c r="CB20" s="48">
        <v>0</v>
      </c>
      <c r="CC20" s="48">
        <v>2.6631158455392811E-3</v>
      </c>
      <c r="CD20" s="48">
        <v>6.6577896138482028E-4</v>
      </c>
      <c r="CE20" s="48">
        <v>0</v>
      </c>
      <c r="CF20" s="48">
        <v>9.9866844207723037E-4</v>
      </c>
      <c r="CG20" s="48">
        <v>6.6577896138482028E-4</v>
      </c>
      <c r="CH20" s="48">
        <v>1.3315579227696406E-3</v>
      </c>
      <c r="CI20" s="48">
        <v>9.9866844207723037E-4</v>
      </c>
      <c r="CJ20" s="48">
        <v>4.6604527296937419E-3</v>
      </c>
      <c r="CK20" s="48">
        <v>1.3315579227696406E-3</v>
      </c>
      <c r="CL20" s="48">
        <v>1.6644474034620508E-3</v>
      </c>
      <c r="CM20" s="48">
        <v>0</v>
      </c>
      <c r="CN20" s="48">
        <v>6.6577896138482028E-4</v>
      </c>
      <c r="CO20" s="48">
        <v>2.6631158455392811E-3</v>
      </c>
      <c r="CP20" s="48">
        <v>1.3315579227696406E-3</v>
      </c>
      <c r="CQ20" s="48">
        <v>1.6644474034620508E-3</v>
      </c>
      <c r="CR20" s="48">
        <v>2.6631158455392811E-3</v>
      </c>
      <c r="CS20" s="48">
        <v>1.3315579227696406E-3</v>
      </c>
      <c r="CT20" s="48">
        <v>1.6644474034620508E-3</v>
      </c>
      <c r="CU20" s="48">
        <v>1.3315579227696406E-3</v>
      </c>
      <c r="CV20" s="38">
        <v>1.3315579227696406E-3</v>
      </c>
      <c r="CW20" s="48">
        <v>1.9973368841544607E-3</v>
      </c>
      <c r="CX20" s="48">
        <v>0</v>
      </c>
      <c r="CY20" s="48">
        <v>1.9973368841544607E-3</v>
      </c>
      <c r="CZ20" s="48">
        <v>1.6644474034620508E-3</v>
      </c>
      <c r="DA20" s="48">
        <v>4.3275632490013321E-3</v>
      </c>
      <c r="DB20" s="48">
        <v>1.6644474034620508E-3</v>
      </c>
      <c r="DC20" s="48">
        <v>0</v>
      </c>
      <c r="DD20" s="48">
        <v>6.6577896138482028E-4</v>
      </c>
      <c r="DE20" s="48">
        <v>3.3288948069241014E-4</v>
      </c>
      <c r="DF20" s="48">
        <v>1.6644474034620508E-3</v>
      </c>
      <c r="DG20" s="48">
        <v>0</v>
      </c>
      <c r="DH20" s="48">
        <v>9.9866844207723037E-4</v>
      </c>
      <c r="DI20" s="48">
        <v>9.9866844207723037E-4</v>
      </c>
      <c r="DJ20" s="48">
        <v>2.9960053262316909E-3</v>
      </c>
      <c r="DK20" s="49">
        <v>1.6644474034620508E-3</v>
      </c>
      <c r="DL20" s="48">
        <v>1.9973368841544607E-3</v>
      </c>
      <c r="DM20" s="48">
        <v>9.9866844207723037E-4</v>
      </c>
      <c r="DN20" s="48">
        <v>3.3288948069241014E-4</v>
      </c>
      <c r="DO20" s="48">
        <v>1.6644474034620508E-3</v>
      </c>
      <c r="DP20" s="48">
        <v>1.9973368841544607E-3</v>
      </c>
      <c r="DQ20" s="48">
        <v>1.6644474034620508E-3</v>
      </c>
      <c r="DR20" s="48">
        <v>1.3315579227696406E-3</v>
      </c>
      <c r="DS20" s="48">
        <v>9.9866844207723037E-4</v>
      </c>
      <c r="DT20" s="48">
        <v>3.9742927796951018E-4</v>
      </c>
      <c r="DU20" s="48">
        <v>1.6644474034620508E-3</v>
      </c>
      <c r="DV20" s="48">
        <v>2.3302263648468709E-3</v>
      </c>
      <c r="DW20" s="48">
        <v>1.3315579227696406E-3</v>
      </c>
      <c r="DX20" s="48">
        <v>0</v>
      </c>
      <c r="DY20" s="48">
        <v>1.3315579227696406E-3</v>
      </c>
      <c r="DZ20" s="48">
        <v>3.9946737683089215E-3</v>
      </c>
      <c r="EA20" s="48">
        <v>1.3315579227696406E-3</v>
      </c>
      <c r="EB20" s="49">
        <v>6.6577896138482028E-4</v>
      </c>
      <c r="EC20" s="48">
        <v>5.6591211717709729E-3</v>
      </c>
      <c r="ED20" s="48">
        <v>0</v>
      </c>
      <c r="EE20" s="48">
        <v>0</v>
      </c>
      <c r="EF20" s="48">
        <v>2.6631158455392811E-3</v>
      </c>
      <c r="EG20" s="48">
        <v>3.9946737683089215E-3</v>
      </c>
      <c r="EH20" s="48">
        <v>3.9946737683089215E-3</v>
      </c>
      <c r="EI20" s="48">
        <v>6.6577896138482028E-4</v>
      </c>
      <c r="EJ20" s="48">
        <v>9.9866844207723037E-4</v>
      </c>
      <c r="EK20" s="48">
        <v>0</v>
      </c>
      <c r="EL20" s="48">
        <v>0</v>
      </c>
      <c r="EM20" s="48">
        <v>1.3315579227696406E-3</v>
      </c>
      <c r="EN20" s="49">
        <v>1.3315579227696406E-3</v>
      </c>
      <c r="EO20" s="49">
        <v>9.9866844207723037E-4</v>
      </c>
      <c r="EP20" s="48">
        <v>6.970705725699069E-4</v>
      </c>
      <c r="EQ20" s="48">
        <v>6.6577896138482028E-4</v>
      </c>
      <c r="ER20" s="48">
        <v>6.6577896138482028E-4</v>
      </c>
      <c r="ES20" s="38">
        <v>1.3315579227696406E-3</v>
      </c>
      <c r="ET20" s="48">
        <v>1.9973368841544607E-3</v>
      </c>
      <c r="EU20" s="48">
        <v>1.6644474034620508E-3</v>
      </c>
      <c r="EV20" s="48">
        <v>2.3302263648468709E-3</v>
      </c>
      <c r="EW20" s="48">
        <v>3.6617842876165113E-3</v>
      </c>
      <c r="EX20" s="48">
        <v>4.9933422103861516E-3</v>
      </c>
      <c r="EY20" s="48">
        <v>1.3315579227696406E-3</v>
      </c>
      <c r="EZ20" s="48">
        <v>0</v>
      </c>
      <c r="FA20" s="48">
        <v>0</v>
      </c>
      <c r="FB20" s="48">
        <v>0</v>
      </c>
      <c r="FC20" s="48">
        <v>0</v>
      </c>
      <c r="FD20" s="48">
        <v>1.3315579227696406E-3</v>
      </c>
      <c r="FE20" s="48">
        <v>9.3575233022636501E-4</v>
      </c>
      <c r="FF20" s="48">
        <v>1.9973368841544607E-3</v>
      </c>
      <c r="FG20" s="49">
        <v>0</v>
      </c>
      <c r="FH20" s="48">
        <v>3.6617842876165113E-3</v>
      </c>
      <c r="FI20" s="49">
        <v>3.3288948069241014E-4</v>
      </c>
      <c r="FJ20" s="48">
        <v>1.9973368841544607E-3</v>
      </c>
      <c r="FK20" s="48">
        <v>1.9973368841544607E-3</v>
      </c>
      <c r="FL20" s="48">
        <v>4.3275632490013321E-3</v>
      </c>
      <c r="FM20" s="48">
        <v>1.3315579227696406E-3</v>
      </c>
      <c r="FN20" s="48">
        <v>1.3315579227696406E-3</v>
      </c>
      <c r="FO20" s="48">
        <v>5.6936663065598021E-4</v>
      </c>
      <c r="FP20" s="48">
        <v>0</v>
      </c>
      <c r="FQ20" s="49">
        <v>0</v>
      </c>
      <c r="FR20" s="48">
        <v>1.0412782956058587E-3</v>
      </c>
      <c r="FS20" s="48">
        <v>0</v>
      </c>
      <c r="FT20" s="48">
        <v>9.9866844207723033E-3</v>
      </c>
      <c r="FU20" s="49">
        <v>1.3315579227696406E-3</v>
      </c>
      <c r="FV20" s="48">
        <v>0</v>
      </c>
      <c r="FW20" s="48">
        <v>9.9866844207723037E-4</v>
      </c>
      <c r="FX20" s="48">
        <v>0</v>
      </c>
      <c r="FY20" s="48">
        <v>3.3288948069241015E-3</v>
      </c>
      <c r="FZ20" s="49">
        <v>0</v>
      </c>
      <c r="GA20" s="48">
        <v>3.3288948069241015E-3</v>
      </c>
      <c r="GB20" s="48">
        <v>3.9946737683089215E-3</v>
      </c>
      <c r="GC20" s="48">
        <v>0</v>
      </c>
      <c r="GD20" s="48">
        <v>1.4314247669773635E-2</v>
      </c>
      <c r="GE20" s="48">
        <v>2.6631158455392811E-3</v>
      </c>
      <c r="GF20" s="48">
        <v>1.9683899727899036E-4</v>
      </c>
      <c r="GG20" s="48">
        <v>0</v>
      </c>
      <c r="GH20" s="48">
        <v>4.9933422103861516E-3</v>
      </c>
      <c r="GI20" s="48">
        <v>5.3628495339547253E-4</v>
      </c>
      <c r="GJ20" s="48">
        <v>1.3315579227696406E-3</v>
      </c>
      <c r="GK20" s="48">
        <v>3.8710291040517422E-4</v>
      </c>
      <c r="GL20" s="49">
        <v>0</v>
      </c>
      <c r="GM20" s="49">
        <v>0</v>
      </c>
      <c r="GN20" s="48">
        <v>8.7559724289183055E-4</v>
      </c>
      <c r="GO20" s="48">
        <v>4.8090641050028542E-4</v>
      </c>
      <c r="GP20" s="48">
        <v>1.6644474034620508E-3</v>
      </c>
      <c r="GQ20" s="48">
        <v>5.3803262316910782E-4</v>
      </c>
      <c r="GR20" s="48">
        <v>3.9946737683089215E-3</v>
      </c>
      <c r="GS20" s="48">
        <v>5.3262316910785623E-3</v>
      </c>
      <c r="GT20" s="49">
        <v>0</v>
      </c>
      <c r="GU20" s="48">
        <v>1.9973368841544607E-3</v>
      </c>
      <c r="GV20" s="49">
        <v>0</v>
      </c>
      <c r="GW20" s="48">
        <v>0</v>
      </c>
      <c r="GX20" s="48">
        <v>2.6631158455392811E-3</v>
      </c>
      <c r="GY20" s="48">
        <v>2.6631158455392811E-3</v>
      </c>
      <c r="GZ20" s="49">
        <v>9.9866844207723037E-4</v>
      </c>
      <c r="HA20" s="48">
        <v>0</v>
      </c>
      <c r="HB20" s="48">
        <v>6.8048158011540182E-4</v>
      </c>
      <c r="HC20" s="48">
        <v>3.8097351679242499E-4</v>
      </c>
      <c r="HD20" s="49">
        <v>0</v>
      </c>
      <c r="HE20" s="48">
        <v>2.6631158455392811E-3</v>
      </c>
      <c r="HF20" s="48">
        <v>3.174628950017863E-4</v>
      </c>
      <c r="HG20" s="48">
        <v>3.6224428035346807E-3</v>
      </c>
      <c r="HH20" s="48">
        <v>3.3052226660748633E-3</v>
      </c>
      <c r="HI20" s="48">
        <v>2.4868802381138873E-4</v>
      </c>
      <c r="HJ20" s="48">
        <v>2.9960053262316909E-3</v>
      </c>
      <c r="HK20" s="49">
        <v>1.6644474034620508E-3</v>
      </c>
      <c r="HL20" s="48">
        <v>1.9973368841544607E-3</v>
      </c>
      <c r="HM20" s="48">
        <v>6.9091551400853274E-4</v>
      </c>
      <c r="HN20" s="49">
        <v>0</v>
      </c>
      <c r="HO20" s="48">
        <v>2.3302263648468709E-3</v>
      </c>
      <c r="HP20" s="48">
        <v>1.3315579227696406E-3</v>
      </c>
      <c r="HQ20" s="48">
        <v>9.9866844207723037E-4</v>
      </c>
      <c r="HR20" s="48">
        <v>0</v>
      </c>
      <c r="HS20" s="49">
        <v>0</v>
      </c>
      <c r="HT20" s="49">
        <v>3.3288948069241014E-4</v>
      </c>
      <c r="HU20" s="48">
        <v>3.3288948069241015E-3</v>
      </c>
      <c r="HV20" s="49">
        <v>9.9866844207723037E-4</v>
      </c>
      <c r="HW20" s="48">
        <v>5.9920106524633818E-3</v>
      </c>
      <c r="HX20" s="48">
        <v>5.9920106524633818E-3</v>
      </c>
      <c r="HY20" s="48">
        <v>1.3315579227696406E-3</v>
      </c>
      <c r="HZ20" s="48">
        <v>1.0652463382157125E-2</v>
      </c>
      <c r="IA20" s="48">
        <v>0</v>
      </c>
      <c r="IB20" s="48">
        <v>1.2400133155792278E-3</v>
      </c>
      <c r="IC20" s="48">
        <v>0</v>
      </c>
      <c r="ID20" s="48">
        <v>5.013517330428117E-4</v>
      </c>
      <c r="IE20" s="49">
        <v>6.6577896138482028E-4</v>
      </c>
      <c r="IF20" s="49">
        <v>9.9866844207723037E-4</v>
      </c>
      <c r="IG20" s="48">
        <v>1.2144301425260147E-3</v>
      </c>
      <c r="IH20" s="48">
        <v>2.2969374167776297E-2</v>
      </c>
      <c r="II20" s="48">
        <v>2.7063206504802109E-4</v>
      </c>
      <c r="IJ20" s="49">
        <v>0</v>
      </c>
      <c r="IK20" s="48">
        <v>1.6644474034620508E-3</v>
      </c>
      <c r="IL20" s="49">
        <v>0</v>
      </c>
      <c r="IM20" s="48">
        <v>3.3481927478338071E-4</v>
      </c>
      <c r="IN20" s="48">
        <v>4.3275632490013321E-3</v>
      </c>
      <c r="IO20" s="48">
        <v>4.3275632490013321E-3</v>
      </c>
      <c r="IP20" s="48">
        <v>9.9866844207723037E-4</v>
      </c>
      <c r="IQ20" s="48">
        <v>5.4143494947912589E-4</v>
      </c>
      <c r="IR20" s="48">
        <v>1.6644474034620508E-3</v>
      </c>
      <c r="IS20" s="49">
        <v>0</v>
      </c>
      <c r="IT20" s="48">
        <v>2.6631158455392811E-3</v>
      </c>
      <c r="IU20" s="49">
        <v>0</v>
      </c>
      <c r="IV20" s="48">
        <v>1.3953617399023524E-3</v>
      </c>
      <c r="IW20" s="48">
        <v>3.3288948069241015E-3</v>
      </c>
      <c r="IX20" s="49">
        <v>6.6577896138482028E-4</v>
      </c>
      <c r="IY20" s="48">
        <v>4.9933422103861516E-3</v>
      </c>
      <c r="IZ20" s="49">
        <v>0</v>
      </c>
      <c r="JA20" s="49">
        <v>3.3288948069241014E-4</v>
      </c>
      <c r="JB20" s="48">
        <v>4.3275632490013321E-3</v>
      </c>
      <c r="JC20" s="49">
        <v>0</v>
      </c>
      <c r="JD20" s="48">
        <v>4.3275632490013321E-3</v>
      </c>
      <c r="JE20" s="49">
        <v>0</v>
      </c>
      <c r="JF20" s="49">
        <v>0</v>
      </c>
      <c r="JG20" s="49">
        <v>3.3288948069241014E-4</v>
      </c>
      <c r="JH20" s="48">
        <v>1.225178023504892E-3</v>
      </c>
      <c r="JI20" s="48">
        <v>3.6522731595967283E-3</v>
      </c>
      <c r="JJ20" s="48">
        <v>5.6591211717709729E-3</v>
      </c>
      <c r="JK20" s="48">
        <v>3.9946737683089215E-3</v>
      </c>
      <c r="JL20" s="48">
        <v>8.5038130976879231E-4</v>
      </c>
      <c r="JM20" s="48">
        <v>1.4470501915812934E-4</v>
      </c>
      <c r="JN20" s="48">
        <v>2.9960053262316909E-3</v>
      </c>
      <c r="JO20" s="48">
        <v>9.9866844207723037E-4</v>
      </c>
      <c r="JP20" s="49">
        <v>0</v>
      </c>
      <c r="JQ20" s="48">
        <v>5.5443316956701419E-4</v>
      </c>
      <c r="JR20" s="49">
        <v>1.3315579227696406E-3</v>
      </c>
      <c r="JS20" s="48">
        <v>3.6617842876165112E-4</v>
      </c>
      <c r="JT20" s="48">
        <v>3.739318040081578E-3</v>
      </c>
      <c r="JU20" s="48">
        <v>2.3102529960053269E-4</v>
      </c>
      <c r="JV20" s="48">
        <v>7.3747823414933942E-4</v>
      </c>
      <c r="JW20" s="48">
        <v>1.7643142476697737E-2</v>
      </c>
      <c r="JX20" s="48">
        <v>0</v>
      </c>
      <c r="JY20" s="48">
        <v>1.457971649614859E-3</v>
      </c>
      <c r="JZ20" s="48">
        <v>6.7310252996005326E-3</v>
      </c>
      <c r="KA20" s="48">
        <v>2.2394383246580318E-4</v>
      </c>
      <c r="KB20" s="49">
        <v>1.6644474034620508E-3</v>
      </c>
      <c r="KC20" s="48">
        <v>2.6631158455392811E-3</v>
      </c>
      <c r="KD20" s="48">
        <v>4.8752201365920712E-4</v>
      </c>
      <c r="KE20" s="48">
        <v>3.9946737683089215E-3</v>
      </c>
      <c r="KF20" s="48">
        <v>3.9669329782512208E-3</v>
      </c>
      <c r="KG20" s="48">
        <v>0</v>
      </c>
      <c r="KH20" s="48">
        <v>5.6591211717709729E-3</v>
      </c>
      <c r="KI20" s="48">
        <v>2.3175448608204934E-4</v>
      </c>
      <c r="KJ20" s="48">
        <v>6.6577896138482028E-4</v>
      </c>
      <c r="KK20" s="48">
        <v>2.6823210078869209E-4</v>
      </c>
      <c r="KL20" s="48">
        <v>2.9960053262316909E-3</v>
      </c>
      <c r="KM20" s="48">
        <v>2.3302263648468709E-3</v>
      </c>
      <c r="KN20" s="48">
        <v>0</v>
      </c>
      <c r="KO20" s="48">
        <v>3.6617842876165113E-3</v>
      </c>
      <c r="KP20" s="48">
        <v>9.0254660452729698E-4</v>
      </c>
      <c r="KQ20" s="48">
        <v>6.0184304525183366E-4</v>
      </c>
      <c r="KR20" s="48">
        <v>3.0319933781984397E-4</v>
      </c>
      <c r="KS20" s="48"/>
      <c r="KT20" s="49">
        <v>9.9866844207723037E-4</v>
      </c>
      <c r="KU20" s="48">
        <v>2.3145065838141732E-4</v>
      </c>
      <c r="KV20" s="48">
        <v>2.5202169465103434E-4</v>
      </c>
      <c r="KW20" s="48">
        <v>1.6939535165234231E-4</v>
      </c>
      <c r="KX20" s="48">
        <v>1.2231127727133054E-3</v>
      </c>
      <c r="KY20" s="48">
        <v>1.8442077230359523E-4</v>
      </c>
      <c r="KZ20" s="48">
        <v>2.5674101198402131E-4</v>
      </c>
      <c r="LA20" s="48">
        <v>7.3605562953099569E-4</v>
      </c>
      <c r="LB20" s="48">
        <v>1.9450256800456537E-3</v>
      </c>
      <c r="LC20" s="48">
        <v>2.8853420664339436E-4</v>
      </c>
      <c r="LD20" s="48">
        <v>2.219263204616068E-4</v>
      </c>
      <c r="LE20" s="49">
        <v>0</v>
      </c>
      <c r="LF20" s="48">
        <v>1.7892809587217043E-3</v>
      </c>
      <c r="LG20" s="48">
        <v>9.500287495460601E-3</v>
      </c>
      <c r="LH20" s="48">
        <v>2.6964047936085225E-4</v>
      </c>
      <c r="LI20" s="48">
        <v>1.9598868175765651E-3</v>
      </c>
      <c r="LJ20" s="48">
        <v>6.2879124130788585E-4</v>
      </c>
      <c r="LK20" s="48">
        <v>3.584368129315952E-4</v>
      </c>
      <c r="LL20" s="48">
        <v>1.4647137150466044E-4</v>
      </c>
      <c r="LM20" s="48">
        <v>0</v>
      </c>
      <c r="LN20" s="48">
        <v>1.4980026631158456E-4</v>
      </c>
      <c r="LO20" s="48">
        <v>6.5912117177097215E-4</v>
      </c>
      <c r="LP20" s="48">
        <v>1.3315579227696406E-3</v>
      </c>
      <c r="LQ20" s="49">
        <v>3.3288948069241015E-3</v>
      </c>
      <c r="LR20" s="48">
        <v>1.6565631789193359E-3</v>
      </c>
      <c r="LS20" s="48">
        <v>4.5290489873151598E-4</v>
      </c>
      <c r="LT20" s="48">
        <v>2.3154312768160977E-4</v>
      </c>
      <c r="LU20" s="48">
        <v>2.130492676431425E-4</v>
      </c>
      <c r="LV20" s="48">
        <v>1.9965803171528873E-3</v>
      </c>
      <c r="LW20" s="48">
        <v>2.4966711051930759E-5</v>
      </c>
      <c r="LX20" s="48">
        <v>3.0958721704394152E-4</v>
      </c>
      <c r="LY20" s="48">
        <v>3.5785619174434087E-4</v>
      </c>
      <c r="LZ20" s="48">
        <v>1.8225699067909457E-3</v>
      </c>
      <c r="MA20" s="48">
        <v>5.1143929306379375E-4</v>
      </c>
      <c r="MB20" s="48">
        <v>2.696404793608522E-4</v>
      </c>
      <c r="MC20" s="48">
        <v>3.4953395472703058E-4</v>
      </c>
      <c r="MD20" s="48">
        <v>3.322653129161118E-4</v>
      </c>
      <c r="ME20" s="48">
        <v>2.4300932090545944E-4</v>
      </c>
      <c r="MF20" s="48">
        <v>9.4784097393950939E-3</v>
      </c>
      <c r="MG20" s="48">
        <v>3.7880527113274255E-6</v>
      </c>
      <c r="MH20" s="48"/>
      <c r="MI20" s="48">
        <v>2.1853215320748799E-3</v>
      </c>
      <c r="MJ20" s="49">
        <v>0</v>
      </c>
      <c r="MK20" s="49">
        <v>0</v>
      </c>
      <c r="ML20" s="48">
        <v>6.6720563058778775E-4</v>
      </c>
      <c r="MM20" s="49">
        <v>0</v>
      </c>
      <c r="MN20" s="49">
        <v>0</v>
      </c>
      <c r="MO20" s="49">
        <v>0</v>
      </c>
      <c r="MP20" s="48">
        <v>7.4772098740141357E-4</v>
      </c>
      <c r="MQ20" s="48">
        <v>0</v>
      </c>
      <c r="MR20" s="48">
        <v>7.9477363515312912E-4</v>
      </c>
      <c r="MS20" s="48">
        <v>1.8216022048121883E-3</v>
      </c>
      <c r="MT20" s="49">
        <v>1.3315579227696406E-3</v>
      </c>
      <c r="MU20" s="48">
        <v>5.2672386185507948E-4</v>
      </c>
      <c r="MV20" s="48">
        <v>4.9129895771155702E-4</v>
      </c>
      <c r="MW20" s="48">
        <v>0</v>
      </c>
      <c r="MX20" s="48">
        <v>2.9824180004891447E-4</v>
      </c>
      <c r="MY20" s="48">
        <v>2.5680045653414497E-4</v>
      </c>
      <c r="MZ20" s="48">
        <v>4.0362849533954743E-4</v>
      </c>
      <c r="NA20" s="48">
        <v>0</v>
      </c>
      <c r="NB20" s="48">
        <v>3.3677319130048837E-4</v>
      </c>
      <c r="NC20" s="48">
        <v>2.1558556844841799E-4</v>
      </c>
      <c r="ND20" s="48">
        <v>9.7869507323568587E-4</v>
      </c>
      <c r="NE20" s="48">
        <v>4.0778961384820245E-4</v>
      </c>
      <c r="NF20" s="48">
        <v>0</v>
      </c>
      <c r="NG20" s="48">
        <v>0</v>
      </c>
    </row>
    <row r="21" spans="1:371" s="38" customFormat="1" ht="15">
      <c r="A21" s="48" t="s">
        <v>211</v>
      </c>
      <c r="B21" s="48">
        <v>5.5089520470764991E-3</v>
      </c>
      <c r="C21" s="48">
        <v>0</v>
      </c>
      <c r="D21" s="48">
        <v>2.0032552898459999E-3</v>
      </c>
      <c r="E21" s="48">
        <v>2.5040691123074998E-4</v>
      </c>
      <c r="F21" s="48">
        <v>7.5122073369224978E-4</v>
      </c>
      <c r="G21" s="48">
        <v>2.5040691123074998E-4</v>
      </c>
      <c r="H21" s="48">
        <v>2.2536622010767495E-3</v>
      </c>
      <c r="I21" s="48">
        <v>4.5073244021534989E-3</v>
      </c>
      <c r="J21" s="48">
        <v>1.7528483786152498E-3</v>
      </c>
      <c r="K21" s="48">
        <v>7.5122073369224978E-4</v>
      </c>
      <c r="L21" s="48">
        <v>1.0016276449229999E-3</v>
      </c>
      <c r="M21" s="48">
        <v>1.0016276449229999E-3</v>
      </c>
      <c r="N21" s="48">
        <v>2.5040691123074995E-3</v>
      </c>
      <c r="O21" s="48">
        <v>7.5122073369224978E-4</v>
      </c>
      <c r="P21" s="48">
        <v>1.0016276449229999E-3</v>
      </c>
      <c r="Q21" s="48">
        <v>1.7528483786152498E-3</v>
      </c>
      <c r="R21" s="48">
        <v>3.7561036684612492E-3</v>
      </c>
      <c r="S21" s="48">
        <v>1.0016276449229999E-3</v>
      </c>
      <c r="T21" s="48">
        <v>2.5040691123074995E-3</v>
      </c>
      <c r="U21" s="48">
        <v>5.5089520470764991E-3</v>
      </c>
      <c r="V21" s="48">
        <v>5.5089520470764991E-3</v>
      </c>
      <c r="W21" s="38">
        <v>2.2536622010767495E-3</v>
      </c>
      <c r="X21" s="48">
        <v>1.7528483786152498E-3</v>
      </c>
      <c r="Y21" s="48">
        <v>2.0032552898459999E-3</v>
      </c>
      <c r="Z21" s="48">
        <v>5.0081382246149996E-4</v>
      </c>
      <c r="AA21" s="48">
        <v>2.5040691123074995E-3</v>
      </c>
      <c r="AB21" s="48">
        <v>1.7528483786152498E-3</v>
      </c>
      <c r="AC21" s="48">
        <v>1.0016276449229999E-3</v>
      </c>
      <c r="AD21" s="48">
        <v>1.0016276449229999E-3</v>
      </c>
      <c r="AE21" s="48">
        <v>0</v>
      </c>
      <c r="AF21" s="48">
        <v>3.2552898459997496E-3</v>
      </c>
      <c r="AG21" s="48">
        <v>7.5122073369224978E-4</v>
      </c>
      <c r="AH21" s="48">
        <v>1.5024414673844996E-3</v>
      </c>
      <c r="AI21" s="48">
        <v>7.5122073369224978E-4</v>
      </c>
      <c r="AJ21" s="48">
        <v>2.5040691123074995E-3</v>
      </c>
      <c r="AK21" s="48">
        <v>5.0081382246149996E-4</v>
      </c>
      <c r="AL21" s="48">
        <v>3.0048829347689991E-3</v>
      </c>
      <c r="AM21" s="48">
        <v>1.5024414673844996E-3</v>
      </c>
      <c r="AN21" s="48">
        <v>1.2520345561537497E-3</v>
      </c>
      <c r="AO21" s="38">
        <v>3.5056967572304996E-3</v>
      </c>
      <c r="AP21" s="48">
        <v>4.5073244021534989E-3</v>
      </c>
      <c r="AQ21" s="48">
        <v>1.7528483786152498E-3</v>
      </c>
      <c r="AR21" s="48">
        <v>0</v>
      </c>
      <c r="AS21" s="48">
        <v>7.261800425691748E-3</v>
      </c>
      <c r="AT21" s="48">
        <v>7.261800425691748E-3</v>
      </c>
      <c r="AU21" s="48">
        <v>2.5040691123074995E-3</v>
      </c>
      <c r="AV21" s="48">
        <v>2.0032552898459999E-3</v>
      </c>
      <c r="AW21" s="48">
        <v>2.2536622010767495E-3</v>
      </c>
      <c r="AX21" s="38">
        <v>7.5122073369224978E-4</v>
      </c>
      <c r="AY21" s="48">
        <v>2.7544760235382495E-3</v>
      </c>
      <c r="AZ21" s="48">
        <v>4.7577313133842494E-3</v>
      </c>
      <c r="BA21" s="48">
        <v>2.2536622010767495E-3</v>
      </c>
      <c r="BB21" s="48">
        <v>1.2520345561537497E-3</v>
      </c>
      <c r="BC21" s="38">
        <v>2.0032552898459999E-3</v>
      </c>
      <c r="BD21" s="48">
        <v>2.7544760235382495E-3</v>
      </c>
      <c r="BE21" s="38">
        <v>3.2552898459997496E-3</v>
      </c>
      <c r="BF21" s="48">
        <v>1.7528483786152498E-3</v>
      </c>
      <c r="BG21" s="48">
        <v>1.5024414673844996E-3</v>
      </c>
      <c r="BH21" s="48">
        <v>8.0130211593839994E-3</v>
      </c>
      <c r="BI21" s="48">
        <v>1.5024414673844996E-3</v>
      </c>
      <c r="BJ21" s="48">
        <v>3.0048829347689991E-3</v>
      </c>
      <c r="BK21" s="48">
        <v>8.0130211593839994E-3</v>
      </c>
      <c r="BL21" s="48">
        <v>2.5040691123074995E-3</v>
      </c>
      <c r="BM21" s="48">
        <v>2.7544760235382495E-3</v>
      </c>
      <c r="BN21" s="48">
        <v>5.5089520470764991E-3</v>
      </c>
      <c r="BO21" s="48">
        <v>2.2536622010767495E-3</v>
      </c>
      <c r="BP21" s="48">
        <v>2.2536622010767495E-3</v>
      </c>
      <c r="BQ21" s="48">
        <v>2.5040691123074995E-3</v>
      </c>
      <c r="BR21" s="48">
        <v>2.0032552898459999E-3</v>
      </c>
      <c r="BS21" s="48">
        <v>2.0032552898459999E-3</v>
      </c>
      <c r="BT21" s="48">
        <v>2.5040691123074998E-4</v>
      </c>
      <c r="BU21" s="48">
        <v>1.5024414673844996E-3</v>
      </c>
      <c r="BV21" s="48">
        <v>5.5089520470764991E-3</v>
      </c>
      <c r="BW21" s="38">
        <v>2.5040691123074995E-3</v>
      </c>
      <c r="BX21" s="48">
        <v>7.5122073369224978E-4</v>
      </c>
      <c r="BY21" s="38">
        <v>5.5089520470764991E-3</v>
      </c>
      <c r="BZ21" s="48">
        <v>1.0016276449229999E-3</v>
      </c>
      <c r="CA21" s="49">
        <v>1.2520345561537497E-3</v>
      </c>
      <c r="CB21" s="48">
        <v>0</v>
      </c>
      <c r="CC21" s="48">
        <v>7.0113935144609993E-3</v>
      </c>
      <c r="CD21" s="48">
        <v>5.0081382246149996E-4</v>
      </c>
      <c r="CE21" s="48">
        <v>3.7561036684612492E-3</v>
      </c>
      <c r="CF21" s="48">
        <v>2.5040691123074998E-4</v>
      </c>
      <c r="CG21" s="48">
        <v>1.2520345561537497E-3</v>
      </c>
      <c r="CH21" s="48">
        <v>2.1534994365844495E-2</v>
      </c>
      <c r="CI21" s="48">
        <v>2.0032552898459999E-3</v>
      </c>
      <c r="CJ21" s="48">
        <v>7.5122073369224978E-4</v>
      </c>
      <c r="CK21" s="48">
        <v>2.7544760235382495E-3</v>
      </c>
      <c r="CL21" s="48">
        <v>2.0032552898459999E-3</v>
      </c>
      <c r="CM21" s="48">
        <v>0</v>
      </c>
      <c r="CN21" s="48">
        <v>1.2520345561537497E-3</v>
      </c>
      <c r="CO21" s="48">
        <v>5.008138224614999E-3</v>
      </c>
      <c r="CP21" s="48">
        <v>2.7544760235382495E-3</v>
      </c>
      <c r="CQ21" s="48">
        <v>5.7593589583072495E-3</v>
      </c>
      <c r="CR21" s="48">
        <v>1.7528483786152498E-3</v>
      </c>
      <c r="CS21" s="48">
        <v>2.2536622010767495E-3</v>
      </c>
      <c r="CT21" s="48">
        <v>5.0081382246149996E-4</v>
      </c>
      <c r="CU21" s="48">
        <v>1.6777263052460249E-2</v>
      </c>
      <c r="CV21" s="38">
        <v>1.2520345561537497E-3</v>
      </c>
      <c r="CW21" s="48">
        <v>2.5040691123074998E-4</v>
      </c>
      <c r="CX21" s="48">
        <v>5.2585451358457486E-3</v>
      </c>
      <c r="CY21" s="48">
        <v>0</v>
      </c>
      <c r="CZ21" s="48">
        <v>1.5024414673844996E-3</v>
      </c>
      <c r="DA21" s="48">
        <v>5.7593589583072495E-3</v>
      </c>
      <c r="DB21" s="48">
        <v>2.2536622010767495E-3</v>
      </c>
      <c r="DC21" s="48">
        <v>0</v>
      </c>
      <c r="DD21" s="48">
        <v>1.2520345561537497E-3</v>
      </c>
      <c r="DE21" s="48">
        <v>2.2536622010767495E-3</v>
      </c>
      <c r="DF21" s="48">
        <v>1.2520345561537497E-3</v>
      </c>
      <c r="DG21" s="48">
        <v>1.7528483786152498E-3</v>
      </c>
      <c r="DH21" s="48">
        <v>5.0081382246149996E-4</v>
      </c>
      <c r="DI21" s="48">
        <v>3.2552898459997496E-3</v>
      </c>
      <c r="DJ21" s="48">
        <v>3.0048829347689991E-3</v>
      </c>
      <c r="DK21" s="49">
        <v>2.5040691123074998E-4</v>
      </c>
      <c r="DL21" s="48">
        <v>4.7577313133842494E-3</v>
      </c>
      <c r="DM21" s="48">
        <v>1.0016276449229999E-3</v>
      </c>
      <c r="DN21" s="48">
        <v>1.0016276449229999E-3</v>
      </c>
      <c r="DO21" s="48">
        <v>4.2569174909227493E-3</v>
      </c>
      <c r="DP21" s="48">
        <v>4.0065105796919997E-3</v>
      </c>
      <c r="DQ21" s="48">
        <v>4.2569174909227493E-3</v>
      </c>
      <c r="DR21" s="48">
        <v>2.5040691123074998E-4</v>
      </c>
      <c r="DS21" s="48">
        <v>1.7528483786152498E-3</v>
      </c>
      <c r="DT21" s="48">
        <v>4.4863719871321497E-3</v>
      </c>
      <c r="DU21" s="48">
        <v>2.2536622010767495E-3</v>
      </c>
      <c r="DV21" s="48">
        <v>3.0048829347689991E-3</v>
      </c>
      <c r="DW21" s="48">
        <v>7.5122073369224978E-4</v>
      </c>
      <c r="DX21" s="48">
        <v>7.5122073369224978E-4</v>
      </c>
      <c r="DY21" s="48">
        <v>2.0032552898459999E-3</v>
      </c>
      <c r="DZ21" s="48">
        <v>2.2536622010767495E-3</v>
      </c>
      <c r="EA21" s="48">
        <v>1.2520345561537497E-3</v>
      </c>
      <c r="EB21" s="49">
        <v>1.5024414673844996E-3</v>
      </c>
      <c r="EC21" s="48">
        <v>3.7561036684612492E-3</v>
      </c>
      <c r="ED21" s="48">
        <v>0</v>
      </c>
      <c r="EE21" s="48">
        <v>0</v>
      </c>
      <c r="EF21" s="48">
        <v>1.2520345561537497E-3</v>
      </c>
      <c r="EG21" s="48">
        <v>8.0130211593839994E-3</v>
      </c>
      <c r="EH21" s="48">
        <v>8.0130211593839994E-3</v>
      </c>
      <c r="EI21" s="48">
        <v>7.5122073369224978E-4</v>
      </c>
      <c r="EJ21" s="48">
        <v>1.7528483786152498E-3</v>
      </c>
      <c r="EK21" s="48">
        <v>0</v>
      </c>
      <c r="EL21" s="48">
        <v>0</v>
      </c>
      <c r="EM21" s="48">
        <v>6.0097658695379983E-3</v>
      </c>
      <c r="EN21" s="49">
        <v>2.0032552898459999E-3</v>
      </c>
      <c r="EO21" s="49">
        <v>2.5040691123074995E-3</v>
      </c>
      <c r="EP21" s="48">
        <v>3.3123826217603606E-3</v>
      </c>
      <c r="EQ21" s="48">
        <v>2.0032552898459999E-3</v>
      </c>
      <c r="ER21" s="48">
        <v>4.2569174909227493E-3</v>
      </c>
      <c r="ES21" s="38">
        <v>2.5040691123074995E-3</v>
      </c>
      <c r="ET21" s="48">
        <v>5.008138224614999E-3</v>
      </c>
      <c r="EU21" s="48">
        <v>1.7528483786152498E-3</v>
      </c>
      <c r="EV21" s="48">
        <v>3.7561036684612492E-3</v>
      </c>
      <c r="EW21" s="48">
        <v>2.0032552898459999E-3</v>
      </c>
      <c r="EX21" s="48">
        <v>3.7561036684612492E-3</v>
      </c>
      <c r="EY21" s="48">
        <v>2.0032552898459999E-3</v>
      </c>
      <c r="EZ21" s="48">
        <v>3.5056967572304996E-3</v>
      </c>
      <c r="FA21" s="48">
        <v>0</v>
      </c>
      <c r="FB21" s="48">
        <v>0</v>
      </c>
      <c r="FC21" s="48">
        <v>1.2520345561537497E-3</v>
      </c>
      <c r="FD21" s="48">
        <v>2.7544760235382495E-3</v>
      </c>
      <c r="FE21" s="48">
        <v>5.3832477776386625E-3</v>
      </c>
      <c r="FF21" s="48">
        <v>2.2536622010767495E-3</v>
      </c>
      <c r="FG21" s="49">
        <v>1.7528483786152498E-3</v>
      </c>
      <c r="FH21" s="48">
        <v>1.3021159383998998E-2</v>
      </c>
      <c r="FI21" s="49">
        <v>1.0016276449229999E-3</v>
      </c>
      <c r="FJ21" s="48">
        <v>4.2569174909227493E-3</v>
      </c>
      <c r="FK21" s="48">
        <v>1.1017904094152998E-2</v>
      </c>
      <c r="FL21" s="48">
        <v>1.1268311005383749E-2</v>
      </c>
      <c r="FM21" s="48">
        <v>1.7528483786152498E-3</v>
      </c>
      <c r="FN21" s="48">
        <v>6.5105796919994992E-3</v>
      </c>
      <c r="FO21" s="48">
        <v>2.0805034596313348E-3</v>
      </c>
      <c r="FP21" s="48">
        <v>0</v>
      </c>
      <c r="FQ21" s="49">
        <v>2.2536622010767495E-3</v>
      </c>
      <c r="FR21" s="48">
        <v>3.1280831350945287E-3</v>
      </c>
      <c r="FS21" s="48">
        <v>0</v>
      </c>
      <c r="FT21" s="48">
        <v>3.2552898459997496E-3</v>
      </c>
      <c r="FU21" s="49">
        <v>1.0016276449229999E-3</v>
      </c>
      <c r="FV21" s="48">
        <v>0</v>
      </c>
      <c r="FW21" s="48">
        <v>3.5056967572304996E-3</v>
      </c>
      <c r="FX21" s="48">
        <v>0</v>
      </c>
      <c r="FY21" s="48">
        <v>1.2520345561537497E-3</v>
      </c>
      <c r="FZ21" s="49">
        <v>5.5089520470764991E-3</v>
      </c>
      <c r="GA21" s="48">
        <v>1.7528483786152498E-3</v>
      </c>
      <c r="GB21" s="48">
        <v>6.7609866032302488E-3</v>
      </c>
      <c r="GC21" s="48">
        <v>0</v>
      </c>
      <c r="GD21" s="48">
        <v>1.0266683360460747E-2</v>
      </c>
      <c r="GE21" s="48">
        <v>4.0065105796919997E-3</v>
      </c>
      <c r="GF21" s="48">
        <v>4.4371015944387878E-3</v>
      </c>
      <c r="GG21" s="48">
        <v>6.7609866032302488E-3</v>
      </c>
      <c r="GH21" s="48">
        <v>4.7577313133842494E-3</v>
      </c>
      <c r="GI21" s="48">
        <v>3.9494178039313869E-3</v>
      </c>
      <c r="GJ21" s="48">
        <v>8.7642418930762474E-3</v>
      </c>
      <c r="GK21" s="48">
        <v>4.4910817916952875E-3</v>
      </c>
      <c r="GL21" s="49">
        <v>2.0032552898459999E-3</v>
      </c>
      <c r="GM21" s="49">
        <v>5.5089520470764991E-3</v>
      </c>
      <c r="GN21" s="48">
        <v>4.7873382481827091E-3</v>
      </c>
      <c r="GO21" s="48">
        <v>4.7233003630900213E-3</v>
      </c>
      <c r="GP21" s="48">
        <v>5.5089520470764991E-3</v>
      </c>
      <c r="GQ21" s="48">
        <v>1.7828972079629397E-3</v>
      </c>
      <c r="GR21" s="48">
        <v>1.0517090271691497E-2</v>
      </c>
      <c r="GS21" s="48">
        <v>9.5154626267684988E-3</v>
      </c>
      <c r="GT21" s="49">
        <v>5.2585451358457486E-3</v>
      </c>
      <c r="GU21" s="48">
        <v>5.7593589583072495E-3</v>
      </c>
      <c r="GV21" s="49">
        <v>3.2552898459997496E-3</v>
      </c>
      <c r="GW21" s="48">
        <v>0</v>
      </c>
      <c r="GX21" s="48">
        <v>3.2552898459997496E-3</v>
      </c>
      <c r="GY21" s="48">
        <v>1.2520345561537497E-3</v>
      </c>
      <c r="GZ21" s="49">
        <v>4.0065105796919997E-3</v>
      </c>
      <c r="HA21" s="48">
        <v>0</v>
      </c>
      <c r="HB21" s="48">
        <v>3.7081090104753552E-3</v>
      </c>
      <c r="HC21" s="48">
        <v>4.4952677730942412E-3</v>
      </c>
      <c r="HD21" s="49">
        <v>6.2601727807687487E-3</v>
      </c>
      <c r="HE21" s="48">
        <v>3.5056967572304996E-3</v>
      </c>
      <c r="HF21" s="48">
        <v>7.2573059426696588E-3</v>
      </c>
      <c r="HG21" s="48">
        <v>5.5749684145827878E-3</v>
      </c>
      <c r="HH21" s="48">
        <v>7.2406549531878169E-3</v>
      </c>
      <c r="HI21" s="48">
        <v>4.2436606544458263E-3</v>
      </c>
      <c r="HJ21" s="48">
        <v>6.5105796919994992E-3</v>
      </c>
      <c r="HK21" s="49">
        <v>2.7544760235382495E-3</v>
      </c>
      <c r="HL21" s="48">
        <v>1.4273193940152746E-2</v>
      </c>
      <c r="HM21" s="48">
        <v>4.6192409604382621E-3</v>
      </c>
      <c r="HN21" s="49">
        <v>5.008138224614999E-3</v>
      </c>
      <c r="HO21" s="48">
        <v>1.3271566295229749E-2</v>
      </c>
      <c r="HP21" s="48">
        <v>1.2520345561537497E-3</v>
      </c>
      <c r="HQ21" s="48">
        <v>2.5040691123074995E-3</v>
      </c>
      <c r="HR21" s="48">
        <v>4.5073244021534989E-3</v>
      </c>
      <c r="HS21" s="49">
        <v>4.5073244021534989E-3</v>
      </c>
      <c r="HT21" s="49">
        <v>3.7561036684612492E-3</v>
      </c>
      <c r="HU21" s="48">
        <v>1.0266683360460747E-2</v>
      </c>
      <c r="HV21" s="49">
        <v>2.5040691123074995E-3</v>
      </c>
      <c r="HW21" s="48">
        <v>1.6026042318767999E-2</v>
      </c>
      <c r="HX21" s="48">
        <v>1.6026042318767999E-2</v>
      </c>
      <c r="HY21" s="48">
        <v>1.4022787028921999E-2</v>
      </c>
      <c r="HZ21" s="48">
        <v>1.2019531739075997E-2</v>
      </c>
      <c r="IA21" s="48">
        <v>5.008138224614999E-3</v>
      </c>
      <c r="IB21" s="48">
        <v>4.3069988731688994E-3</v>
      </c>
      <c r="IC21" s="48">
        <v>1.1518717916614499E-2</v>
      </c>
      <c r="ID21" s="48">
        <v>3.256807463643571E-3</v>
      </c>
      <c r="IE21" s="49">
        <v>2.5040691123074995E-3</v>
      </c>
      <c r="IF21" s="49">
        <v>4.5073244021534989E-3</v>
      </c>
      <c r="IG21" s="48">
        <v>7.0540554326706814E-3</v>
      </c>
      <c r="IH21" s="48">
        <v>7.5122073369224985E-3</v>
      </c>
      <c r="II21" s="48">
        <v>5.0771865984352233E-3</v>
      </c>
      <c r="IJ21" s="49">
        <v>7.261800425691748E-3</v>
      </c>
      <c r="IK21" s="48">
        <v>1.4523600851383496E-2</v>
      </c>
      <c r="IL21" s="49">
        <v>4.0065105796919997E-3</v>
      </c>
      <c r="IM21" s="48">
        <v>6.158921290575446E-3</v>
      </c>
      <c r="IN21" s="48">
        <v>1.0767497182922248E-2</v>
      </c>
      <c r="IO21" s="48">
        <v>1.0767497182922248E-2</v>
      </c>
      <c r="IP21" s="48">
        <v>1.5024414673844996E-3</v>
      </c>
      <c r="IQ21" s="48">
        <v>6.1865236892302928E-3</v>
      </c>
      <c r="IR21" s="48">
        <v>1.3271566295229749E-2</v>
      </c>
      <c r="IS21" s="49">
        <v>7.5122073369224985E-3</v>
      </c>
      <c r="IT21" s="48">
        <v>9.2650557155377483E-3</v>
      </c>
      <c r="IU21" s="49">
        <v>6.5105796919994992E-3</v>
      </c>
      <c r="IV21" s="48">
        <v>3.2010350152330866E-3</v>
      </c>
      <c r="IW21" s="48">
        <v>1.5024414673844996E-3</v>
      </c>
      <c r="IX21" s="49">
        <v>6.0097658695379983E-3</v>
      </c>
      <c r="IY21" s="48">
        <v>1.2770752472768248E-2</v>
      </c>
      <c r="IZ21" s="49">
        <v>5.008138224614999E-3</v>
      </c>
      <c r="JA21" s="49">
        <v>1.2520345561537497E-3</v>
      </c>
      <c r="JB21" s="48">
        <v>1.7528483786152498E-3</v>
      </c>
      <c r="JC21" s="49">
        <v>0</v>
      </c>
      <c r="JD21" s="48">
        <v>1.6026042318767999E-2</v>
      </c>
      <c r="JE21" s="49">
        <v>6.2601727807687487E-3</v>
      </c>
      <c r="JF21" s="49">
        <v>5.5089520470764991E-3</v>
      </c>
      <c r="JG21" s="49">
        <v>5.008138224614999E-3</v>
      </c>
      <c r="JH21" s="48">
        <v>7.6325115268833588E-3</v>
      </c>
      <c r="JI21" s="48">
        <v>5.7021230928830779E-3</v>
      </c>
      <c r="JJ21" s="48">
        <v>1.7778890697383247E-2</v>
      </c>
      <c r="JK21" s="48">
        <v>9.2650557155377483E-3</v>
      </c>
      <c r="JL21" s="48">
        <v>5.5280740293886669E-3</v>
      </c>
      <c r="JM21" s="48">
        <v>5.5176396337926707E-3</v>
      </c>
      <c r="JN21" s="48">
        <v>7.5122073369224985E-3</v>
      </c>
      <c r="JO21" s="48">
        <v>1.0517090271691497E-2</v>
      </c>
      <c r="JP21" s="49">
        <v>4.2569174909227493E-3</v>
      </c>
      <c r="JQ21" s="48">
        <v>1.0211421145568443E-2</v>
      </c>
      <c r="JR21" s="49">
        <v>4.5073244021534989E-3</v>
      </c>
      <c r="JS21" s="48">
        <v>1.3521973206460498E-2</v>
      </c>
      <c r="JT21" s="48">
        <v>1.0661628944503168E-2</v>
      </c>
      <c r="JU21" s="48">
        <v>1.0295229748341052E-2</v>
      </c>
      <c r="JV21" s="48">
        <v>1.0327358881258967E-2</v>
      </c>
      <c r="JW21" s="48">
        <v>1.3772380117691248E-2</v>
      </c>
      <c r="JX21" s="48">
        <v>5.2585451358457486E-3</v>
      </c>
      <c r="JY21" s="48">
        <v>9.2444526152466178E-3</v>
      </c>
      <c r="JZ21" s="48">
        <v>8.800968240056755E-3</v>
      </c>
      <c r="KA21" s="48">
        <v>9.7690565350512775E-3</v>
      </c>
      <c r="KB21" s="49">
        <v>2.0032552898459999E-3</v>
      </c>
      <c r="KC21" s="48">
        <v>1.1017904094152998E-2</v>
      </c>
      <c r="KD21" s="48">
        <v>8.2715057129125139E-3</v>
      </c>
      <c r="KE21" s="48">
        <v>6.7609866032302488E-3</v>
      </c>
      <c r="KF21" s="48">
        <v>6.7387282111208494E-3</v>
      </c>
      <c r="KG21" s="48">
        <v>1.2019531739075997E-2</v>
      </c>
      <c r="KH21" s="48">
        <v>9.2650557155377483E-3</v>
      </c>
      <c r="KI21" s="48">
        <v>6.2698909537522267E-3</v>
      </c>
      <c r="KJ21" s="48">
        <v>9.7658695379992493E-3</v>
      </c>
      <c r="KK21" s="48">
        <v>5.727576542651042E-3</v>
      </c>
      <c r="KL21" s="48">
        <v>1.6526856141229496E-2</v>
      </c>
      <c r="KM21" s="48">
        <v>6.7609866032302488E-3</v>
      </c>
      <c r="KN21" s="48">
        <v>5.7593589583072495E-3</v>
      </c>
      <c r="KO21" s="48">
        <v>1.1268311005383749E-2</v>
      </c>
      <c r="KP21" s="48">
        <v>1.2495617879053459E-2</v>
      </c>
      <c r="KQ21" s="48">
        <v>1.2015954497486986E-2</v>
      </c>
      <c r="KR21" s="48">
        <v>1.1335311773523865E-2</v>
      </c>
      <c r="KS21" s="48"/>
      <c r="KT21" s="49">
        <v>4.0065105796919997E-3</v>
      </c>
      <c r="KU21" s="48">
        <v>2.854360558129182E-3</v>
      </c>
      <c r="KV21" s="48">
        <v>7.7187014264032718E-3</v>
      </c>
      <c r="KW21" s="48">
        <v>8.340883481111349E-3</v>
      </c>
      <c r="KX21" s="48">
        <v>2.7499494370660008E-3</v>
      </c>
      <c r="KY21" s="48">
        <v>7.0271190684862896E-3</v>
      </c>
      <c r="KZ21" s="48">
        <v>2.304995617879052E-3</v>
      </c>
      <c r="LA21" s="48">
        <v>1.74060626295508E-2</v>
      </c>
      <c r="LB21" s="48">
        <v>4.6638287216727182E-3</v>
      </c>
      <c r="LC21" s="48">
        <v>1.9463384756986859E-3</v>
      </c>
      <c r="LD21" s="48">
        <v>1.4672732078516477E-2</v>
      </c>
      <c r="LE21" s="49">
        <v>2.5040691123074995E-3</v>
      </c>
      <c r="LF21" s="48">
        <v>1.8408038061850505E-2</v>
      </c>
      <c r="LG21" s="48">
        <v>5.0363659127901014E-3</v>
      </c>
      <c r="LH21" s="48">
        <v>1.4541129335169652E-2</v>
      </c>
      <c r="LI21" s="48">
        <v>7.0082634280706126E-3</v>
      </c>
      <c r="LJ21" s="48">
        <v>1.4890864321188597E-2</v>
      </c>
      <c r="LK21" s="48">
        <v>2.1634574788682776E-2</v>
      </c>
      <c r="LL21" s="48">
        <v>2.266182546638287E-2</v>
      </c>
      <c r="LM21" s="48">
        <v>6.2601727807687487E-3</v>
      </c>
      <c r="LN21" s="48">
        <v>2.2614248153249025E-2</v>
      </c>
      <c r="LO21" s="48">
        <v>2.2150995367472143E-2</v>
      </c>
      <c r="LP21" s="48">
        <v>4.5073244021534994E-2</v>
      </c>
      <c r="LQ21" s="49">
        <v>4.7577313133842494E-3</v>
      </c>
      <c r="LR21" s="48">
        <v>6.8084321232529197E-3</v>
      </c>
      <c r="LS21" s="48">
        <v>1.8510342464399383E-2</v>
      </c>
      <c r="LT21" s="48">
        <v>3.0175145722910832E-2</v>
      </c>
      <c r="LU21" s="48">
        <v>2.1542506573181418E-2</v>
      </c>
      <c r="LV21" s="48">
        <v>6.4855390008764224E-3</v>
      </c>
      <c r="LW21" s="48">
        <v>5.329911105546513E-3</v>
      </c>
      <c r="LX21" s="48">
        <v>2.0631025416301491E-2</v>
      </c>
      <c r="LY21" s="48">
        <v>3.0457618630274196E-2</v>
      </c>
      <c r="LZ21" s="48">
        <v>2.2201702766996369E-2</v>
      </c>
      <c r="MA21" s="48">
        <v>3.5290301285042742E-2</v>
      </c>
      <c r="MB21" s="48">
        <v>2.6335294854137974E-2</v>
      </c>
      <c r="MC21" s="48">
        <v>2.4857894077876547E-2</v>
      </c>
      <c r="MD21" s="48">
        <v>7.5067818538458297E-3</v>
      </c>
      <c r="ME21" s="48">
        <v>3.5046951295855763E-2</v>
      </c>
      <c r="MF21" s="48">
        <v>9.975424350283495E-3</v>
      </c>
      <c r="MG21" s="48">
        <v>9.9557902280861584E-3</v>
      </c>
      <c r="MH21" s="48"/>
      <c r="MI21" s="48">
        <v>9.8336267022146283E-3</v>
      </c>
      <c r="MJ21" s="49">
        <v>6.5105796919994992E-3</v>
      </c>
      <c r="MK21" s="49">
        <v>3.0048829347689991E-3</v>
      </c>
      <c r="ML21" s="48">
        <v>4.2511939043803331E-3</v>
      </c>
      <c r="MM21" s="49">
        <v>2.2536622010767495E-3</v>
      </c>
      <c r="MN21" s="49">
        <v>7.5122073369224985E-3</v>
      </c>
      <c r="MO21" s="49">
        <v>7.762614248153249E-3</v>
      </c>
      <c r="MP21" s="48">
        <v>7.2232762855023993E-3</v>
      </c>
      <c r="MQ21" s="48">
        <v>8.7642418930762474E-3</v>
      </c>
      <c r="MR21" s="48">
        <v>9.2963565794415939E-4</v>
      </c>
      <c r="MS21" s="48">
        <v>5.9113501300077738E-3</v>
      </c>
      <c r="MT21" s="49">
        <v>2.7544760235382495E-3</v>
      </c>
      <c r="MU21" s="48">
        <v>1.2616704676745282E-2</v>
      </c>
      <c r="MV21" s="48">
        <v>1.0153568514353065E-2</v>
      </c>
      <c r="MW21" s="48">
        <v>4.7577313133842494E-3</v>
      </c>
      <c r="MX21" s="48">
        <v>5.8840513794099075E-3</v>
      </c>
      <c r="MY21" s="48">
        <v>4.5466740596326162E-3</v>
      </c>
      <c r="MZ21" s="48">
        <v>4.5730562163515702E-3</v>
      </c>
      <c r="NA21" s="48">
        <v>4.5073244021534989E-3</v>
      </c>
      <c r="NB21" s="48">
        <v>4.4159258795542751E-3</v>
      </c>
      <c r="NC21" s="48">
        <v>1.5686204367811981E-2</v>
      </c>
      <c r="ND21" s="48">
        <v>4.4622511581319645E-3</v>
      </c>
      <c r="NE21" s="48">
        <v>1.471140603480656E-2</v>
      </c>
      <c r="NF21" s="48">
        <v>4.2569174909227493E-3</v>
      </c>
      <c r="NG21" s="48">
        <v>5.1834230624765235E-3</v>
      </c>
    </row>
    <row r="22" spans="1:371" s="38" customFormat="1" ht="15">
      <c r="A22" s="48" t="s">
        <v>212</v>
      </c>
      <c r="B22" s="48">
        <v>0.23803452334248726</v>
      </c>
      <c r="C22" s="48">
        <v>1.7333267948214985</v>
      </c>
      <c r="D22" s="48">
        <v>1.6400549234994117</v>
      </c>
      <c r="E22" s="48">
        <v>1.4755786582973716</v>
      </c>
      <c r="F22" s="48">
        <v>1.8892703020792467</v>
      </c>
      <c r="G22" s="48">
        <v>1.6535896429972539</v>
      </c>
      <c r="H22" s="48">
        <v>1.7615731659474305</v>
      </c>
      <c r="I22" s="48">
        <v>1.7592193016869362</v>
      </c>
      <c r="J22" s="48">
        <v>1.7383287563750494</v>
      </c>
      <c r="K22" s="48">
        <v>1.5612004707728522</v>
      </c>
      <c r="L22" s="48">
        <v>1.4870537465672813</v>
      </c>
      <c r="M22" s="48">
        <v>1.4738132601020011</v>
      </c>
      <c r="N22" s="48">
        <v>1.6577089054531191</v>
      </c>
      <c r="O22" s="48">
        <v>1.423499411533935</v>
      </c>
      <c r="P22" s="48">
        <v>1.6894860729697925</v>
      </c>
      <c r="Q22" s="48">
        <v>1.6032757944291882</v>
      </c>
      <c r="R22" s="48">
        <v>1.5670851314240877</v>
      </c>
      <c r="S22" s="48">
        <v>1.4696939976461358</v>
      </c>
      <c r="T22" s="48">
        <v>1.7453903491565321</v>
      </c>
      <c r="U22" s="48">
        <v>1.8936837975676739</v>
      </c>
      <c r="V22" s="48">
        <v>1.8936837975676739</v>
      </c>
      <c r="W22" s="38">
        <v>1.4029030992546097</v>
      </c>
      <c r="X22" s="48">
        <v>1.797175362887407</v>
      </c>
      <c r="Y22" s="48">
        <v>1.5373675951353474</v>
      </c>
      <c r="Z22" s="48">
        <v>1.6009219301686937</v>
      </c>
      <c r="AA22" s="48">
        <v>1.6806590819929386</v>
      </c>
      <c r="AB22" s="48">
        <v>1.4976461357395057</v>
      </c>
      <c r="AC22" s="48">
        <v>1.7580423695566889</v>
      </c>
      <c r="AD22" s="48">
        <v>0.96184778344448807</v>
      </c>
      <c r="AE22" s="48">
        <v>1.6824244801883093</v>
      </c>
      <c r="AF22" s="48">
        <v>1.8039427226363283</v>
      </c>
      <c r="AG22" s="48">
        <v>1.2172420557081209</v>
      </c>
      <c r="AH22" s="48">
        <v>1.6624166339741075</v>
      </c>
      <c r="AI22" s="48">
        <v>1.151628089446842</v>
      </c>
      <c r="AJ22" s="48">
        <v>0.74970576696743829</v>
      </c>
      <c r="AK22" s="48">
        <v>1.0551196547665751</v>
      </c>
      <c r="AL22" s="48">
        <v>1.6591800706159281</v>
      </c>
      <c r="AM22" s="48">
        <v>1.474695959199686</v>
      </c>
      <c r="AN22" s="48">
        <v>1.4390937622597098</v>
      </c>
      <c r="AO22" s="38">
        <v>1.7086112200863084</v>
      </c>
      <c r="AP22" s="48">
        <v>0.87710867006669291</v>
      </c>
      <c r="AQ22" s="48">
        <v>1.8333660258925071</v>
      </c>
      <c r="AR22" s="48">
        <v>0.8441545704197726</v>
      </c>
      <c r="AS22" s="48">
        <v>1.7656924284032955</v>
      </c>
      <c r="AT22" s="48">
        <v>1.7656924284032955</v>
      </c>
      <c r="AU22" s="48">
        <v>1.6429972538250295</v>
      </c>
      <c r="AV22" s="48">
        <v>1.5770890545311889</v>
      </c>
      <c r="AW22" s="48">
        <v>1.7186151431934091</v>
      </c>
      <c r="AX22" s="38">
        <v>1.0668889760690465</v>
      </c>
      <c r="AY22" s="48">
        <v>1.8183601412318555</v>
      </c>
      <c r="AZ22" s="48">
        <v>1.7218517065515888</v>
      </c>
      <c r="BA22" s="48">
        <v>1.4861710474695959</v>
      </c>
      <c r="BB22" s="48">
        <v>1.0395253040408003</v>
      </c>
      <c r="BC22" s="38">
        <v>0.89917614750882702</v>
      </c>
      <c r="BD22" s="48">
        <v>1.7244998038446449</v>
      </c>
      <c r="BE22" s="38">
        <v>1.4752844252648099</v>
      </c>
      <c r="BF22" s="48">
        <v>1.6374068262063552</v>
      </c>
      <c r="BG22" s="48">
        <v>1.1366222047861907</v>
      </c>
      <c r="BH22" s="48">
        <v>1.1451549627304827</v>
      </c>
      <c r="BI22" s="48">
        <v>0.96979207532365641</v>
      </c>
      <c r="BJ22" s="48">
        <v>1.5576696743821108</v>
      </c>
      <c r="BK22" s="48">
        <v>1.1451549627304827</v>
      </c>
      <c r="BL22" s="48">
        <v>1.5129462534327187</v>
      </c>
      <c r="BM22" s="48">
        <v>1.7186151431934091</v>
      </c>
      <c r="BN22" s="48">
        <v>1.3387602981561397</v>
      </c>
      <c r="BO22" s="48">
        <v>1.3440564927422518</v>
      </c>
      <c r="BP22" s="48">
        <v>1.8151235778736761</v>
      </c>
      <c r="BQ22" s="48">
        <v>1.6806590819929386</v>
      </c>
      <c r="BR22" s="48">
        <v>1.7530404080031388</v>
      </c>
      <c r="BS22" s="48">
        <v>1.7777559827383289</v>
      </c>
      <c r="BT22" s="48">
        <v>1.2028246371125932</v>
      </c>
      <c r="BU22" s="48">
        <v>1.700961161239702</v>
      </c>
      <c r="BV22" s="48">
        <v>1.8374852883483723</v>
      </c>
      <c r="BW22" s="38">
        <v>1.4805806198509222</v>
      </c>
      <c r="BX22" s="48">
        <v>1.5585523734797959</v>
      </c>
      <c r="BY22" s="38">
        <v>1.537956061200471</v>
      </c>
      <c r="BZ22" s="48">
        <v>1.9075127500980777</v>
      </c>
      <c r="CA22" s="49">
        <v>1.1887014515496273</v>
      </c>
      <c r="CB22" s="48">
        <v>1.6588858375833659</v>
      </c>
      <c r="CC22" s="48">
        <v>1.5553158101216165</v>
      </c>
      <c r="CD22" s="48">
        <v>1.6379952922714791</v>
      </c>
      <c r="CE22" s="48">
        <v>1.5876814437034135</v>
      </c>
      <c r="CF22" s="48">
        <v>1.2160651235778737</v>
      </c>
      <c r="CG22" s="48">
        <v>0.90741467242055718</v>
      </c>
      <c r="CH22" s="48">
        <v>0.85827775598273837</v>
      </c>
      <c r="CI22" s="48">
        <v>1.4788152216555512</v>
      </c>
      <c r="CJ22" s="48">
        <v>1.4964692036092586</v>
      </c>
      <c r="CK22" s="48">
        <v>1.7406826206355432</v>
      </c>
      <c r="CL22" s="48">
        <v>1.7362691251471167</v>
      </c>
      <c r="CM22" s="48">
        <v>1.5461945861122008</v>
      </c>
      <c r="CN22" s="48">
        <v>1.1778148293448414</v>
      </c>
      <c r="CO22" s="48">
        <v>1.7450961161239702</v>
      </c>
      <c r="CP22" s="48">
        <v>1.7500980776775206</v>
      </c>
      <c r="CQ22" s="48">
        <v>1.5585523734797959</v>
      </c>
      <c r="CR22" s="48">
        <v>1.6203413103177717</v>
      </c>
      <c r="CS22" s="48">
        <v>1.7350921930168695</v>
      </c>
      <c r="CT22" s="48">
        <v>1.483228717143978</v>
      </c>
      <c r="CU22" s="48">
        <v>0.45782659866614367</v>
      </c>
      <c r="CV22" s="38">
        <v>1.3826010200078462</v>
      </c>
      <c r="CW22" s="48">
        <v>0.88564142801098478</v>
      </c>
      <c r="CX22" s="48">
        <v>1.335817967830522</v>
      </c>
      <c r="CY22" s="48">
        <v>1.7350921930168695</v>
      </c>
      <c r="CZ22" s="48">
        <v>1.4470380541388781</v>
      </c>
      <c r="DA22" s="48">
        <v>1.6733032561788939</v>
      </c>
      <c r="DB22" s="48">
        <v>1.726265202040016</v>
      </c>
      <c r="DC22" s="48">
        <v>1.5741467242055709</v>
      </c>
      <c r="DD22" s="48">
        <v>1.1651628089446844</v>
      </c>
      <c r="DE22" s="48">
        <v>1.5267752059631228</v>
      </c>
      <c r="DF22" s="48">
        <v>0.93124754805806198</v>
      </c>
      <c r="DG22" s="48">
        <v>0.92859945076500583</v>
      </c>
      <c r="DH22" s="48">
        <v>1.3578854452726561</v>
      </c>
      <c r="DI22" s="48">
        <v>1.8127697136131817</v>
      </c>
      <c r="DJ22" s="48">
        <v>1.6730090231463319</v>
      </c>
      <c r="DK22" s="49">
        <v>1.11514319340918</v>
      </c>
      <c r="DL22" s="48">
        <v>1.5679678305217732</v>
      </c>
      <c r="DM22" s="48">
        <v>0.95037269517457823</v>
      </c>
      <c r="DN22" s="48">
        <v>1.5620831698705377</v>
      </c>
      <c r="DO22" s="48">
        <v>1.6559435072577484</v>
      </c>
      <c r="DP22" s="48">
        <v>1.7130247155747353</v>
      </c>
      <c r="DQ22" s="48">
        <v>1.7192036092585328</v>
      </c>
      <c r="DR22" s="48">
        <v>1.6050411926245589</v>
      </c>
      <c r="DS22" s="48">
        <v>0.89593958415064745</v>
      </c>
      <c r="DT22" s="48">
        <v>0.79471321286458885</v>
      </c>
      <c r="DU22" s="48">
        <v>1.4861710474695959</v>
      </c>
      <c r="DV22" s="48">
        <v>1.7033150255001963</v>
      </c>
      <c r="DW22" s="48">
        <v>1.2446057277363671</v>
      </c>
      <c r="DX22" s="48">
        <v>1.7056688897606906</v>
      </c>
      <c r="DY22" s="48">
        <v>1.5982738328756376</v>
      </c>
      <c r="DZ22" s="48">
        <v>0.69968615143193413</v>
      </c>
      <c r="EA22" s="48">
        <v>0.93183601412318562</v>
      </c>
      <c r="EB22" s="49">
        <v>1.2443114947038054</v>
      </c>
      <c r="EC22" s="48">
        <v>1.7380345233424872</v>
      </c>
      <c r="ED22" s="48">
        <v>1.2045900353079639</v>
      </c>
      <c r="EE22" s="48">
        <v>1.6300510003923105</v>
      </c>
      <c r="EF22" s="48">
        <v>0.92565712043938808</v>
      </c>
      <c r="EG22" s="48">
        <v>1.7153785798352297</v>
      </c>
      <c r="EH22" s="48">
        <v>1.7153785798352297</v>
      </c>
      <c r="EI22" s="48">
        <v>0.97508826990976849</v>
      </c>
      <c r="EJ22" s="48">
        <v>1.5338367987446058</v>
      </c>
      <c r="EK22" s="48">
        <v>1.6668301294625345</v>
      </c>
      <c r="EL22" s="48">
        <v>1.7324440957238134</v>
      </c>
      <c r="EM22" s="48">
        <v>1.2416633974107494</v>
      </c>
      <c r="EN22" s="49">
        <v>0.93301294625343278</v>
      </c>
      <c r="EO22" s="49">
        <v>0.3413103177716752</v>
      </c>
      <c r="EP22" s="48">
        <v>0.54712632404864647</v>
      </c>
      <c r="EQ22" s="48">
        <v>1.6747744213417026</v>
      </c>
      <c r="ER22" s="48">
        <v>0.95537465672812871</v>
      </c>
      <c r="ES22" s="38">
        <v>1.2740290309925462</v>
      </c>
      <c r="ET22" s="48">
        <v>1.1542761867398981</v>
      </c>
      <c r="EU22" s="48">
        <v>1.4482149862691251</v>
      </c>
      <c r="EV22" s="48">
        <v>1.6268144370341311</v>
      </c>
      <c r="EW22" s="48">
        <v>1.3723028638681836</v>
      </c>
      <c r="EX22" s="48">
        <v>0.7261671243624952</v>
      </c>
      <c r="EY22" s="48">
        <v>1.678305217732444</v>
      </c>
      <c r="EZ22" s="48">
        <v>1.3934876422126325</v>
      </c>
      <c r="FA22" s="48">
        <v>1.6424087877599061</v>
      </c>
      <c r="FB22" s="48">
        <v>1.6741859552765792</v>
      </c>
      <c r="FC22" s="48">
        <v>1.5500196155355042</v>
      </c>
      <c r="FD22" s="48">
        <v>1.7506865437426442</v>
      </c>
      <c r="FE22" s="48">
        <v>0.54780306002353862</v>
      </c>
      <c r="FF22" s="48">
        <v>1.6032757944291882</v>
      </c>
      <c r="FG22" s="49">
        <v>0.2912907022361711</v>
      </c>
      <c r="FH22" s="48">
        <v>0.73675951353471958</v>
      </c>
      <c r="FI22" s="49">
        <v>1.0612985484503727</v>
      </c>
      <c r="FJ22" s="48">
        <v>0.84327187132208714</v>
      </c>
      <c r="FK22" s="48">
        <v>1.3464103570027461</v>
      </c>
      <c r="FL22" s="48">
        <v>0.68909376225970975</v>
      </c>
      <c r="FM22" s="48">
        <v>1.6959591996861516</v>
      </c>
      <c r="FN22" s="48">
        <v>0.8009023146331895</v>
      </c>
      <c r="FO22" s="48">
        <v>0.74314464791964308</v>
      </c>
      <c r="FP22" s="48">
        <v>1.6427030207924678</v>
      </c>
      <c r="FQ22" s="49">
        <v>0.27952138093369949</v>
      </c>
      <c r="FR22" s="48">
        <v>0.78471949784229111</v>
      </c>
      <c r="FS22" s="48">
        <v>1.5973911337779521</v>
      </c>
      <c r="FT22" s="48">
        <v>1.6991957630443311</v>
      </c>
      <c r="FU22" s="49">
        <v>0.75294233032561797</v>
      </c>
      <c r="FV22" s="48">
        <v>1.5791486857591215</v>
      </c>
      <c r="FW22" s="48">
        <v>1.1316202432326403</v>
      </c>
      <c r="FX22" s="48">
        <v>1.4755786582973716</v>
      </c>
      <c r="FY22" s="48">
        <v>1.6179874460572776</v>
      </c>
      <c r="FZ22" s="49">
        <v>0.31100431541781093</v>
      </c>
      <c r="GA22" s="48">
        <v>1.6071008238524911</v>
      </c>
      <c r="GB22" s="48">
        <v>0.67585327579442922</v>
      </c>
      <c r="GC22" s="48">
        <v>1.4535111808552375</v>
      </c>
      <c r="GD22" s="48">
        <v>1.2313652412710869</v>
      </c>
      <c r="GE22" s="48">
        <v>1.5400156924284036</v>
      </c>
      <c r="GF22" s="48">
        <v>0.38066142732870523</v>
      </c>
      <c r="GG22" s="48">
        <v>0.78589642997253839</v>
      </c>
      <c r="GH22" s="48">
        <v>1.2510788544527267</v>
      </c>
      <c r="GI22" s="48">
        <v>0.40033346410357007</v>
      </c>
      <c r="GJ22" s="48">
        <v>0.81885052961945859</v>
      </c>
      <c r="GK22" s="48">
        <v>0.80298580259349217</v>
      </c>
      <c r="GL22" s="49">
        <v>0.29570419772459788</v>
      </c>
      <c r="GM22" s="49">
        <v>0.44723420949391918</v>
      </c>
      <c r="GN22" s="48">
        <v>0.35417271479011392</v>
      </c>
      <c r="GO22" s="48">
        <v>0.64152731463318946</v>
      </c>
      <c r="GP22" s="48">
        <v>1.6606512357787366</v>
      </c>
      <c r="GQ22" s="48">
        <v>0.62520841506473124</v>
      </c>
      <c r="GR22" s="48">
        <v>1.7186151431934091</v>
      </c>
      <c r="GS22" s="48">
        <v>1.4199686151431934</v>
      </c>
      <c r="GT22" s="49">
        <v>0.42457826598666148</v>
      </c>
      <c r="GU22" s="48">
        <v>1.4770498234601805</v>
      </c>
      <c r="GV22" s="49">
        <v>0.351314240878776</v>
      </c>
      <c r="GW22" s="48">
        <v>1.5579639074146725</v>
      </c>
      <c r="GX22" s="48">
        <v>1.4796979207532366</v>
      </c>
      <c r="GY22" s="48">
        <v>0.76059238917222449</v>
      </c>
      <c r="GZ22" s="49">
        <v>0.35572773636720284</v>
      </c>
      <c r="HA22" s="48">
        <v>1.5723813260102002</v>
      </c>
      <c r="HB22" s="48">
        <v>0.41280894468418994</v>
      </c>
      <c r="HC22" s="48">
        <v>0.79078505732095428</v>
      </c>
      <c r="HD22" s="49">
        <v>0.30629658689682232</v>
      </c>
      <c r="HE22" s="48">
        <v>1.5426637897214595</v>
      </c>
      <c r="HF22" s="48">
        <v>0.62155508138055104</v>
      </c>
      <c r="HG22" s="48">
        <v>0.78649024572916271</v>
      </c>
      <c r="HH22" s="48">
        <v>0.76356021969399757</v>
      </c>
      <c r="HI22" s="48">
        <v>0.78641912630097166</v>
      </c>
      <c r="HJ22" s="48">
        <v>1.6076892899176149</v>
      </c>
      <c r="HK22" s="49">
        <v>0.3413103177716752</v>
      </c>
      <c r="HL22" s="48">
        <v>0.72145939584150653</v>
      </c>
      <c r="HM22" s="48">
        <v>0.46566040303920697</v>
      </c>
      <c r="HN22" s="49">
        <v>0.29452726559435072</v>
      </c>
      <c r="HO22" s="48">
        <v>0.65967045900353083</v>
      </c>
      <c r="HP22" s="48">
        <v>0.65143193409180078</v>
      </c>
      <c r="HQ22" s="48">
        <v>1.1010200078462142</v>
      </c>
      <c r="HR22" s="48">
        <v>0.45900353079639078</v>
      </c>
      <c r="HS22" s="49">
        <v>0.40839544919576309</v>
      </c>
      <c r="HT22" s="49">
        <v>0.33542565712043942</v>
      </c>
      <c r="HU22" s="48">
        <v>1.6735974892114558</v>
      </c>
      <c r="HV22" s="49">
        <v>0.29070223617104751</v>
      </c>
      <c r="HW22" s="48">
        <v>1.331404472342095</v>
      </c>
      <c r="HX22" s="48">
        <v>1.331404472342095</v>
      </c>
      <c r="HY22" s="48">
        <v>0.73793644566496663</v>
      </c>
      <c r="HZ22" s="48">
        <v>1.372891329933307</v>
      </c>
      <c r="IA22" s="48">
        <v>0.4030992546096509</v>
      </c>
      <c r="IB22" s="48">
        <v>0.54077089054531191</v>
      </c>
      <c r="IC22" s="48">
        <v>0.94301686936053353</v>
      </c>
      <c r="ID22" s="48">
        <v>0.56150272834266568</v>
      </c>
      <c r="IE22" s="49">
        <v>0.32601020007846215</v>
      </c>
      <c r="IF22" s="49">
        <v>0.31365241271086702</v>
      </c>
      <c r="IG22" s="48">
        <v>0.74912819842203926</v>
      </c>
      <c r="IH22" s="48">
        <v>1.5600235386426051</v>
      </c>
      <c r="II22" s="48">
        <v>0.35189100022537007</v>
      </c>
      <c r="IJ22" s="49">
        <v>0.31012161632012553</v>
      </c>
      <c r="IK22" s="48">
        <v>0.62818752451941939</v>
      </c>
      <c r="IL22" s="49">
        <v>0.30276579050608082</v>
      </c>
      <c r="IM22" s="48">
        <v>0.80414143653947834</v>
      </c>
      <c r="IN22" s="48">
        <v>1.2790309925460965</v>
      </c>
      <c r="IO22" s="48">
        <v>1.2790309925460965</v>
      </c>
      <c r="IP22" s="48">
        <v>1.0174578265986662</v>
      </c>
      <c r="IQ22" s="48">
        <v>0.79624045184962955</v>
      </c>
      <c r="IR22" s="48">
        <v>0.6334837191055317</v>
      </c>
      <c r="IS22" s="49">
        <v>0.30100039231071013</v>
      </c>
      <c r="IT22" s="48">
        <v>1.389662612789329</v>
      </c>
      <c r="IU22" s="49">
        <v>0.29894076108277756</v>
      </c>
      <c r="IV22" s="48">
        <v>0.40982493134562581</v>
      </c>
      <c r="IW22" s="48">
        <v>1.5447234209493921</v>
      </c>
      <c r="IX22" s="49">
        <v>0.3177716751667321</v>
      </c>
      <c r="IY22" s="48">
        <v>1.6065123577873677</v>
      </c>
      <c r="IZ22" s="49">
        <v>0.3421930168693606</v>
      </c>
      <c r="JA22" s="49">
        <v>0.48165947430364853</v>
      </c>
      <c r="JB22" s="48">
        <v>1.5064731267163596</v>
      </c>
      <c r="JC22" s="49">
        <v>0.2986465280502158</v>
      </c>
      <c r="JD22" s="48">
        <v>0.66673205178501371</v>
      </c>
      <c r="JE22" s="49">
        <v>0.2986465280502158</v>
      </c>
      <c r="JF22" s="49">
        <v>0.3130639466457435</v>
      </c>
      <c r="JG22" s="49">
        <v>0.30158885837583371</v>
      </c>
      <c r="JH22" s="48">
        <v>0.76930744366929926</v>
      </c>
      <c r="JI22" s="48">
        <v>0.51012441853948332</v>
      </c>
      <c r="JJ22" s="48">
        <v>1.3346410357002747</v>
      </c>
      <c r="JK22" s="48">
        <v>1.4043742644174184</v>
      </c>
      <c r="JL22" s="48">
        <v>0.79604613217304432</v>
      </c>
      <c r="JM22" s="48">
        <v>0.66324208773348481</v>
      </c>
      <c r="JN22" s="48">
        <v>1.5291290702236171</v>
      </c>
      <c r="JO22" s="48">
        <v>0.95096116123970198</v>
      </c>
      <c r="JP22" s="49">
        <v>0.30158885837583371</v>
      </c>
      <c r="JQ22" s="48">
        <v>0.70284814193530976</v>
      </c>
      <c r="JR22" s="49">
        <v>0.27304825421734014</v>
      </c>
      <c r="JS22" s="48">
        <v>0.99097685366810517</v>
      </c>
      <c r="JT22" s="48">
        <v>0.71500638125648686</v>
      </c>
      <c r="JU22" s="48">
        <v>0.76166575127500979</v>
      </c>
      <c r="JV22" s="48">
        <v>0.65199776684672717</v>
      </c>
      <c r="JW22" s="48">
        <v>1.2913887799136918</v>
      </c>
      <c r="JX22" s="48">
        <v>0.3560219693997646</v>
      </c>
      <c r="JY22" s="48">
        <v>0.71712746621906853</v>
      </c>
      <c r="JZ22" s="48">
        <v>0.63773702105400809</v>
      </c>
      <c r="KA22" s="48">
        <v>0.81538071971183013</v>
      </c>
      <c r="KB22" s="49">
        <v>0.31482934484111413</v>
      </c>
      <c r="KC22" s="48">
        <v>0.78030600235386427</v>
      </c>
      <c r="KD22" s="48">
        <v>0.63024051177564899</v>
      </c>
      <c r="KE22" s="48">
        <v>1.4008434680266773</v>
      </c>
      <c r="KF22" s="48">
        <v>0.26608473911337782</v>
      </c>
      <c r="KG22" s="48">
        <v>1.2949195763044332</v>
      </c>
      <c r="KH22" s="48">
        <v>0.81414280109847004</v>
      </c>
      <c r="KI22" s="48">
        <v>0.37928130079022582</v>
      </c>
      <c r="KJ22" s="48">
        <v>1.30757159670459</v>
      </c>
      <c r="KK22" s="48">
        <v>0.56677033980143021</v>
      </c>
      <c r="KL22" s="48">
        <v>1.0901333856414279</v>
      </c>
      <c r="KM22" s="48">
        <v>1.3778932914868576</v>
      </c>
      <c r="KN22" s="48">
        <v>0.56198509219301696</v>
      </c>
      <c r="KO22" s="48">
        <v>0.79737151824244812</v>
      </c>
      <c r="KP22" s="48">
        <v>0.7156166633974107</v>
      </c>
      <c r="KQ22" s="48">
        <v>0.73782202170785938</v>
      </c>
      <c r="KR22" s="48">
        <v>0.69835892188775683</v>
      </c>
      <c r="KS22" s="48"/>
      <c r="KT22" s="49">
        <v>0.26539819537073361</v>
      </c>
      <c r="KU22" s="48">
        <v>0.69299349418072442</v>
      </c>
      <c r="KV22" s="48">
        <v>0.57158024667731966</v>
      </c>
      <c r="KW22" s="48">
        <v>0.44641169442562123</v>
      </c>
      <c r="KX22" s="48">
        <v>0.72503206385611241</v>
      </c>
      <c r="KY22" s="48">
        <v>0.41661208316987064</v>
      </c>
      <c r="KZ22" s="48">
        <v>0.72950056394664586</v>
      </c>
      <c r="LA22" s="48">
        <v>0.46098469988230684</v>
      </c>
      <c r="LB22" s="48">
        <v>0.46998893123353697</v>
      </c>
      <c r="LC22" s="48">
        <v>0.64774686416506744</v>
      </c>
      <c r="LD22" s="48">
        <v>0.4208388910683929</v>
      </c>
      <c r="LE22" s="49">
        <v>0.31541781090623777</v>
      </c>
      <c r="LF22" s="48">
        <v>0.39055757159670457</v>
      </c>
      <c r="LG22" s="48">
        <v>0.33006546684974514</v>
      </c>
      <c r="LH22" s="48">
        <v>0.43089446841898793</v>
      </c>
      <c r="LI22" s="48">
        <v>0.48621395645351106</v>
      </c>
      <c r="LJ22" s="48">
        <v>0.42954426572512094</v>
      </c>
      <c r="LK22" s="48">
        <v>0.5244012699918803</v>
      </c>
      <c r="LL22" s="48">
        <v>0.50610141231855643</v>
      </c>
      <c r="LM22" s="48">
        <v>0.33800037064492217</v>
      </c>
      <c r="LN22" s="48">
        <v>0.514681247548058</v>
      </c>
      <c r="LO22" s="48">
        <v>0.52309042761867397</v>
      </c>
      <c r="LP22" s="48">
        <v>0.18418987838367989</v>
      </c>
      <c r="LQ22" s="49">
        <v>0.23303256178893683</v>
      </c>
      <c r="LR22" s="48">
        <v>0.45247930044806028</v>
      </c>
      <c r="LS22" s="48">
        <v>0.47905860915529308</v>
      </c>
      <c r="LT22" s="48">
        <v>0.43491826860206628</v>
      </c>
      <c r="LU22" s="48">
        <v>0.50421537857983534</v>
      </c>
      <c r="LV22" s="48">
        <v>0.54522116516280883</v>
      </c>
      <c r="LW22" s="48">
        <v>0.3218281482934483</v>
      </c>
      <c r="LX22" s="48">
        <v>0.4951176932130249</v>
      </c>
      <c r="LY22" s="48">
        <v>0.391802177324441</v>
      </c>
      <c r="LZ22" s="48">
        <v>0.46680070615927816</v>
      </c>
      <c r="MA22" s="48">
        <v>0.38826857234566142</v>
      </c>
      <c r="MB22" s="48">
        <v>0.51291290702236181</v>
      </c>
      <c r="MC22" s="48">
        <v>0.50745194193801502</v>
      </c>
      <c r="MD22" s="48">
        <v>0.61171985337387214</v>
      </c>
      <c r="ME22" s="48">
        <v>0.47584837191055318</v>
      </c>
      <c r="MF22" s="48">
        <v>0.25535333183881642</v>
      </c>
      <c r="MG22" s="48">
        <v>0.1506670465767509</v>
      </c>
      <c r="MH22" s="48"/>
      <c r="MI22" s="48">
        <v>0.70142558788913767</v>
      </c>
      <c r="MJ22" s="49">
        <v>0.33601412318556295</v>
      </c>
      <c r="MK22" s="49">
        <v>0.31806590819929392</v>
      </c>
      <c r="ML22" s="48">
        <v>0.45601916718040691</v>
      </c>
      <c r="MM22" s="49">
        <v>0.32130247155747349</v>
      </c>
      <c r="MN22" s="49">
        <v>0.32806983130639467</v>
      </c>
      <c r="MO22" s="49">
        <v>0.32542173401333863</v>
      </c>
      <c r="MP22" s="48">
        <v>0.53340601140718824</v>
      </c>
      <c r="MQ22" s="48">
        <v>0.72675559042761873</v>
      </c>
      <c r="MR22" s="48">
        <v>0.23091224499803847</v>
      </c>
      <c r="MS22" s="48">
        <v>0.50736175609222056</v>
      </c>
      <c r="MT22" s="49">
        <v>0.29423303256178895</v>
      </c>
      <c r="MU22" s="48">
        <v>0.71420599291854336</v>
      </c>
      <c r="MV22" s="48">
        <v>0.68946916302539196</v>
      </c>
      <c r="MW22" s="48">
        <v>0.39427226363279722</v>
      </c>
      <c r="MX22" s="48">
        <v>0.41641299909528345</v>
      </c>
      <c r="MY22" s="48">
        <v>0.37622316874964978</v>
      </c>
      <c r="MZ22" s="48">
        <v>0.37497333513142411</v>
      </c>
      <c r="NA22" s="48">
        <v>0.40898391526088662</v>
      </c>
      <c r="NB22" s="48">
        <v>0.41289280109846993</v>
      </c>
      <c r="NC22" s="48">
        <v>0.42493835117412992</v>
      </c>
      <c r="ND22" s="48">
        <v>0.42354845037269517</v>
      </c>
      <c r="NE22" s="48">
        <v>0.42610827775598281</v>
      </c>
      <c r="NF22" s="48">
        <v>0.34425264809729306</v>
      </c>
      <c r="NG22" s="48">
        <v>0.37611808552373482</v>
      </c>
    </row>
    <row r="23" spans="1:371" s="38" customFormat="1" ht="15">
      <c r="A23" s="48" t="s">
        <v>213</v>
      </c>
      <c r="B23" s="48">
        <v>0.21506124721603562</v>
      </c>
      <c r="C23" s="48">
        <v>0.14560133630289532</v>
      </c>
      <c r="D23" s="48">
        <v>0.1450445434298441</v>
      </c>
      <c r="E23" s="48">
        <v>0.15771158129175947</v>
      </c>
      <c r="F23" s="48">
        <v>0.13126391982182628</v>
      </c>
      <c r="G23" s="48">
        <v>0.1717706013363029</v>
      </c>
      <c r="H23" s="48">
        <v>0.15437082405345209</v>
      </c>
      <c r="I23" s="48">
        <v>0.13808463251670378</v>
      </c>
      <c r="J23" s="48">
        <v>0.14253897550111358</v>
      </c>
      <c r="K23" s="48">
        <v>0.15645879732739421</v>
      </c>
      <c r="L23" s="48">
        <v>0.15188195991091313</v>
      </c>
      <c r="M23" s="48">
        <v>0.16954342984409798</v>
      </c>
      <c r="N23" s="48">
        <v>0.15033407572383073</v>
      </c>
      <c r="O23" s="48">
        <v>0.16216592427616927</v>
      </c>
      <c r="P23" s="48">
        <v>0.17678173719376389</v>
      </c>
      <c r="Q23" s="48">
        <v>0.1581709354120267</v>
      </c>
      <c r="R23" s="48">
        <v>0.15264755011135855</v>
      </c>
      <c r="S23" s="48">
        <v>0.17538975501113585</v>
      </c>
      <c r="T23" s="48">
        <v>0.1588251670378619</v>
      </c>
      <c r="U23" s="48">
        <v>0.1490812917594655</v>
      </c>
      <c r="V23" s="48">
        <v>0.1490812917594655</v>
      </c>
      <c r="W23" s="38">
        <v>0.13711024498886412</v>
      </c>
      <c r="X23" s="48">
        <v>0.14796770601336304</v>
      </c>
      <c r="Y23" s="48">
        <v>0.16508908685968818</v>
      </c>
      <c r="Z23" s="48">
        <v>0.17859131403118039</v>
      </c>
      <c r="AA23" s="48">
        <v>0.15061247216035634</v>
      </c>
      <c r="AB23" s="48">
        <v>0.15902561247216035</v>
      </c>
      <c r="AC23" s="48">
        <v>0.15172605790645879</v>
      </c>
      <c r="AD23" s="48">
        <v>0.23872494432071267</v>
      </c>
      <c r="AE23" s="48">
        <v>0.18819599109131402</v>
      </c>
      <c r="AF23" s="48">
        <v>0.15645879732739421</v>
      </c>
      <c r="AG23" s="48">
        <v>0.21742761692650331</v>
      </c>
      <c r="AH23" s="48">
        <v>0.15590200445434296</v>
      </c>
      <c r="AI23" s="48">
        <v>0.19064309576837415</v>
      </c>
      <c r="AJ23" s="48">
        <v>0.14448775055679289</v>
      </c>
      <c r="AK23" s="48">
        <v>0.18765868596881957</v>
      </c>
      <c r="AL23" s="48">
        <v>0.16651447661469931</v>
      </c>
      <c r="AM23" s="48">
        <v>0.16696547884187082</v>
      </c>
      <c r="AN23" s="48">
        <v>0.17733853006681513</v>
      </c>
      <c r="AO23" s="38">
        <v>0.14281737193763919</v>
      </c>
      <c r="AP23" s="48">
        <v>0.19959214922048996</v>
      </c>
      <c r="AQ23" s="48">
        <v>0.12833518930957682</v>
      </c>
      <c r="AR23" s="48">
        <v>0.15325723830734966</v>
      </c>
      <c r="AS23" s="48">
        <v>0.14894209354120266</v>
      </c>
      <c r="AT23" s="48">
        <v>0.14894209354120266</v>
      </c>
      <c r="AU23" s="48">
        <v>0.15061247216035634</v>
      </c>
      <c r="AV23" s="48">
        <v>0.17706013363028952</v>
      </c>
      <c r="AW23" s="48">
        <v>0.14184298440979953</v>
      </c>
      <c r="AX23" s="38">
        <v>0.1547884187082405</v>
      </c>
      <c r="AY23" s="48">
        <v>0.15798997772828507</v>
      </c>
      <c r="AZ23" s="48">
        <v>0.15297884187082406</v>
      </c>
      <c r="BA23" s="48">
        <v>0.20000278396436524</v>
      </c>
      <c r="BB23" s="48">
        <v>0.22062917594654788</v>
      </c>
      <c r="BC23" s="38">
        <v>0.16508908685968818</v>
      </c>
      <c r="BD23" s="48">
        <v>0.14393095768374164</v>
      </c>
      <c r="BE23" s="38">
        <v>0.20030623608017817</v>
      </c>
      <c r="BF23" s="48">
        <v>0.15520601336302894</v>
      </c>
      <c r="BG23" s="48">
        <v>0.19513363028953232</v>
      </c>
      <c r="BH23" s="48">
        <v>0.16982182628062359</v>
      </c>
      <c r="BI23" s="48">
        <v>0.24429287305122493</v>
      </c>
      <c r="BJ23" s="48">
        <v>0.17750417594654788</v>
      </c>
      <c r="BK23" s="48">
        <v>0.16982182628062359</v>
      </c>
      <c r="BL23" s="48">
        <v>0.16310412026726057</v>
      </c>
      <c r="BM23" s="48">
        <v>0.14295657015590199</v>
      </c>
      <c r="BN23" s="48">
        <v>0.16146993318485522</v>
      </c>
      <c r="BO23" s="48">
        <v>0.1751698218262806</v>
      </c>
      <c r="BP23" s="48">
        <v>0.13169543429844097</v>
      </c>
      <c r="BQ23" s="48">
        <v>0.16453229398663696</v>
      </c>
      <c r="BR23" s="48">
        <v>0.16063474387527837</v>
      </c>
      <c r="BS23" s="48">
        <v>0.15548440979955455</v>
      </c>
      <c r="BT23" s="48">
        <v>0.18304426503340754</v>
      </c>
      <c r="BU23" s="48">
        <v>0.1591035634743875</v>
      </c>
      <c r="BV23" s="48">
        <v>0.15979955456570155</v>
      </c>
      <c r="BW23" s="38">
        <v>0.15367483296213807</v>
      </c>
      <c r="BX23" s="48">
        <v>0.16812360801781737</v>
      </c>
      <c r="BY23" s="38">
        <v>0.1591035634743875</v>
      </c>
      <c r="BZ23" s="48">
        <v>0.1717706013363029</v>
      </c>
      <c r="CA23" s="49">
        <v>0.20657015590200445</v>
      </c>
      <c r="CB23" s="48">
        <v>0.16139755011135859</v>
      </c>
      <c r="CC23" s="48">
        <v>0.17678173719376389</v>
      </c>
      <c r="CD23" s="48">
        <v>0.17483296213808464</v>
      </c>
      <c r="CE23" s="48">
        <v>0.14629732739420934</v>
      </c>
      <c r="CF23" s="48">
        <v>0.20798023385300668</v>
      </c>
      <c r="CG23" s="48">
        <v>0.23830734966592429</v>
      </c>
      <c r="CH23" s="48">
        <v>0.2027691258351893</v>
      </c>
      <c r="CI23" s="48">
        <v>0.17523524498886414</v>
      </c>
      <c r="CJ23" s="48">
        <v>0.16960746102449886</v>
      </c>
      <c r="CK23" s="48">
        <v>0.14945295100222716</v>
      </c>
      <c r="CL23" s="48">
        <v>0.16174832962138083</v>
      </c>
      <c r="CM23" s="48">
        <v>0.14580456570155903</v>
      </c>
      <c r="CN23" s="48">
        <v>0.19465896436525612</v>
      </c>
      <c r="CO23" s="48">
        <v>0.13836302895322938</v>
      </c>
      <c r="CP23" s="48">
        <v>0.1677338530066815</v>
      </c>
      <c r="CQ23" s="48">
        <v>0.15673719376391981</v>
      </c>
      <c r="CR23" s="48">
        <v>0.15854677060133629</v>
      </c>
      <c r="CS23" s="48">
        <v>0.14433602449888641</v>
      </c>
      <c r="CT23" s="48">
        <v>0.15349248329621382</v>
      </c>
      <c r="CU23" s="48">
        <v>0.18290645879732739</v>
      </c>
      <c r="CV23" s="38">
        <v>0.21631403118040088</v>
      </c>
      <c r="CW23" s="48">
        <v>0.19042316258351891</v>
      </c>
      <c r="CX23" s="48">
        <v>0.19111915367483295</v>
      </c>
      <c r="CY23" s="48">
        <v>0.15163975501113586</v>
      </c>
      <c r="CZ23" s="48">
        <v>0.16620267260579064</v>
      </c>
      <c r="DA23" s="48">
        <v>0.15242204899777281</v>
      </c>
      <c r="DB23" s="48">
        <v>0.15673719376391981</v>
      </c>
      <c r="DC23" s="48">
        <v>0.17372633630289533</v>
      </c>
      <c r="DD23" s="48">
        <v>0.2189629732739421</v>
      </c>
      <c r="DE23" s="48">
        <v>0.17821130289532294</v>
      </c>
      <c r="DF23" s="48">
        <v>0.22013641425389754</v>
      </c>
      <c r="DG23" s="48">
        <v>0.2352449888641425</v>
      </c>
      <c r="DH23" s="48">
        <v>0.18982878619153673</v>
      </c>
      <c r="DI23" s="48">
        <v>0.15785077951002227</v>
      </c>
      <c r="DJ23" s="48">
        <v>0.13902978841870822</v>
      </c>
      <c r="DK23" s="49">
        <v>0.2282850779510022</v>
      </c>
      <c r="DL23" s="48">
        <v>0.16522828507795098</v>
      </c>
      <c r="DM23" s="48">
        <v>0.23733296213808464</v>
      </c>
      <c r="DN23" s="48">
        <v>0.20225501113585745</v>
      </c>
      <c r="DO23" s="48">
        <v>0.18541202672605789</v>
      </c>
      <c r="DP23" s="48">
        <v>0.1546492204899777</v>
      </c>
      <c r="DQ23" s="48">
        <v>0.15409242761692649</v>
      </c>
      <c r="DR23" s="48">
        <v>0.15254871937639197</v>
      </c>
      <c r="DS23" s="48">
        <v>0.20768374164810691</v>
      </c>
      <c r="DT23" s="48">
        <v>0.19395964956138356</v>
      </c>
      <c r="DU23" s="48">
        <v>0.18390172605790644</v>
      </c>
      <c r="DV23" s="48">
        <v>0.17121380846325168</v>
      </c>
      <c r="DW23" s="48">
        <v>0.20068624721603565</v>
      </c>
      <c r="DX23" s="48">
        <v>0.19557349665924276</v>
      </c>
      <c r="DY23" s="48">
        <v>0.1631403118040089</v>
      </c>
      <c r="DZ23" s="48">
        <v>0.23903933741648103</v>
      </c>
      <c r="EA23" s="48">
        <v>0.24484966592427615</v>
      </c>
      <c r="EB23" s="49">
        <v>0.18179287305122493</v>
      </c>
      <c r="EC23" s="48">
        <v>0.15158685968819599</v>
      </c>
      <c r="ED23" s="48">
        <v>0.17358017817371937</v>
      </c>
      <c r="EE23" s="48">
        <v>0.15172605790645879</v>
      </c>
      <c r="EF23" s="48">
        <v>0.22099109131403119</v>
      </c>
      <c r="EG23" s="48">
        <v>0.15952115812917594</v>
      </c>
      <c r="EH23" s="48">
        <v>0.15952115812917594</v>
      </c>
      <c r="EI23" s="48">
        <v>0.23399220489977726</v>
      </c>
      <c r="EJ23" s="48">
        <v>0.16049554565701557</v>
      </c>
      <c r="EK23" s="48">
        <v>0.16345489977728284</v>
      </c>
      <c r="EL23" s="48">
        <v>0.1519153674832962</v>
      </c>
      <c r="EM23" s="48">
        <v>0.18555122494432069</v>
      </c>
      <c r="EN23" s="49">
        <v>0.23510579064587972</v>
      </c>
      <c r="EO23" s="49">
        <v>0.19626948775055678</v>
      </c>
      <c r="EP23" s="48">
        <v>0.21500556792873052</v>
      </c>
      <c r="EQ23" s="48">
        <v>0.18555122494432069</v>
      </c>
      <c r="ER23" s="48">
        <v>0.18499443207126948</v>
      </c>
      <c r="ES23" s="38">
        <v>0.1719097995545657</v>
      </c>
      <c r="ET23" s="48">
        <v>0.18443763919821826</v>
      </c>
      <c r="EU23" s="48">
        <v>0.16675946547884188</v>
      </c>
      <c r="EV23" s="48">
        <v>0.15729398663697106</v>
      </c>
      <c r="EW23" s="48">
        <v>0.17274498886414252</v>
      </c>
      <c r="EX23" s="48">
        <v>0.22165267260579066</v>
      </c>
      <c r="EY23" s="48">
        <v>0.14963808463251671</v>
      </c>
      <c r="EZ23" s="48">
        <v>0.17093541202672605</v>
      </c>
      <c r="FA23" s="48">
        <v>0.16240256124721603</v>
      </c>
      <c r="FB23" s="48">
        <v>0.16798580178173719</v>
      </c>
      <c r="FC23" s="48">
        <v>0.1520044543429844</v>
      </c>
      <c r="FD23" s="48">
        <v>0.14029510022271716</v>
      </c>
      <c r="FE23" s="48">
        <v>0.20133630289532292</v>
      </c>
      <c r="FF23" s="48">
        <v>0.1591035634743875</v>
      </c>
      <c r="FG23" s="49">
        <v>0.2074053452115813</v>
      </c>
      <c r="FH23" s="48">
        <v>0.23116166481069039</v>
      </c>
      <c r="FI23" s="49">
        <v>0.26378062360801779</v>
      </c>
      <c r="FJ23" s="48">
        <v>0.18791759465478841</v>
      </c>
      <c r="FK23" s="48">
        <v>0.20615256124721604</v>
      </c>
      <c r="FL23" s="48">
        <v>0.23125874164810686</v>
      </c>
      <c r="FM23" s="48">
        <v>0.14522689309576836</v>
      </c>
      <c r="FN23" s="48">
        <v>0.19718084632516703</v>
      </c>
      <c r="FO23" s="48">
        <v>0.20436662184308946</v>
      </c>
      <c r="FP23" s="48">
        <v>0.18099944320712694</v>
      </c>
      <c r="FQ23" s="49">
        <v>0.2143652561247216</v>
      </c>
      <c r="FR23" s="48">
        <v>0.19610244988864139</v>
      </c>
      <c r="FS23" s="48">
        <v>0.18175668151447663</v>
      </c>
      <c r="FT23" s="48">
        <v>0.14253897550111358</v>
      </c>
      <c r="FU23" s="49">
        <v>0.27074053452115809</v>
      </c>
      <c r="FV23" s="48">
        <v>0.18217427616926504</v>
      </c>
      <c r="FW23" s="48">
        <v>0.21449192650334076</v>
      </c>
      <c r="FX23" s="48">
        <v>0.20195991091314028</v>
      </c>
      <c r="FY23" s="48">
        <v>0.16801224944320711</v>
      </c>
      <c r="FZ23" s="49">
        <v>0.20601336302895323</v>
      </c>
      <c r="GA23" s="48">
        <v>0.17260579064587972</v>
      </c>
      <c r="GB23" s="48">
        <v>0.23372023942093537</v>
      </c>
      <c r="GC23" s="48">
        <v>0.19971603563474385</v>
      </c>
      <c r="GD23" s="48">
        <v>0.17845211581291759</v>
      </c>
      <c r="GE23" s="48">
        <v>0.16494988864142537</v>
      </c>
      <c r="GF23" s="48">
        <v>0.20674687711823381</v>
      </c>
      <c r="GG23" s="48">
        <v>0.19761099665924275</v>
      </c>
      <c r="GH23" s="48">
        <v>0.15576280623608016</v>
      </c>
      <c r="GI23" s="48">
        <v>0.18869710467706016</v>
      </c>
      <c r="GJ23" s="48">
        <v>0.27862472160356344</v>
      </c>
      <c r="GK23" s="48">
        <v>0.22169122073075306</v>
      </c>
      <c r="GL23" s="49">
        <v>0.27700445434298437</v>
      </c>
      <c r="GM23" s="49">
        <v>0.21993318485523386</v>
      </c>
      <c r="GN23" s="48">
        <v>0.19520150989126162</v>
      </c>
      <c r="GO23" s="48">
        <v>0.23367602608972315</v>
      </c>
      <c r="GP23" s="48">
        <v>0.16954342984409798</v>
      </c>
      <c r="GQ23" s="48">
        <v>0.20432558463251668</v>
      </c>
      <c r="GR23" s="48">
        <v>0.17010022271714922</v>
      </c>
      <c r="GS23" s="48">
        <v>0.16146993318485522</v>
      </c>
      <c r="GT23" s="49">
        <v>0.24359688195991089</v>
      </c>
      <c r="GU23" s="48">
        <v>0.17942650334075724</v>
      </c>
      <c r="GV23" s="49">
        <v>0.2143652561247216</v>
      </c>
      <c r="GW23" s="48">
        <v>0.18252366369710468</v>
      </c>
      <c r="GX23" s="48">
        <v>0.19369292873051225</v>
      </c>
      <c r="GY23" s="48">
        <v>0.2032293986636971</v>
      </c>
      <c r="GZ23" s="49">
        <v>0.18276726057906459</v>
      </c>
      <c r="HA23" s="48">
        <v>0.18398385300668149</v>
      </c>
      <c r="HB23" s="48">
        <v>0.20753294357832222</v>
      </c>
      <c r="HC23" s="48">
        <v>0.20962375237152522</v>
      </c>
      <c r="HD23" s="49">
        <v>0.1744153674832962</v>
      </c>
      <c r="HE23" s="48">
        <v>0.16411469933184852</v>
      </c>
      <c r="HF23" s="48">
        <v>0.24402330381878426</v>
      </c>
      <c r="HG23" s="48">
        <v>0.20171783255719777</v>
      </c>
      <c r="HH23" s="48">
        <v>0.21898570898292505</v>
      </c>
      <c r="HI23" s="48">
        <v>0.20925094982313636</v>
      </c>
      <c r="HJ23" s="48">
        <v>0.1860773942093541</v>
      </c>
      <c r="HK23" s="49">
        <v>0.20044543429844097</v>
      </c>
      <c r="HL23" s="48">
        <v>0.27101057906458798</v>
      </c>
      <c r="HM23" s="48">
        <v>0.21951445388845961</v>
      </c>
      <c r="HN23" s="49">
        <v>0.18109688195991089</v>
      </c>
      <c r="HO23" s="48">
        <v>0.27898727728285078</v>
      </c>
      <c r="HP23" s="48">
        <v>0.22758908685968821</v>
      </c>
      <c r="HQ23" s="48">
        <v>0.22409521158129175</v>
      </c>
      <c r="HR23" s="48">
        <v>0.23802895322939868</v>
      </c>
      <c r="HS23" s="49">
        <v>0.19543429844097993</v>
      </c>
      <c r="HT23" s="49">
        <v>0.21798440979955455</v>
      </c>
      <c r="HU23" s="48">
        <v>0.16476475501113585</v>
      </c>
      <c r="HV23" s="49">
        <v>0.20462138084632514</v>
      </c>
      <c r="HW23" s="48">
        <v>0.19237193763919821</v>
      </c>
      <c r="HX23" s="48">
        <v>0.19237193763919821</v>
      </c>
      <c r="HY23" s="48">
        <v>0.21940876948775057</v>
      </c>
      <c r="HZ23" s="48">
        <v>0.16021714922048996</v>
      </c>
      <c r="IA23" s="48">
        <v>0.2171492204899777</v>
      </c>
      <c r="IB23" s="48">
        <v>0.20959423719376391</v>
      </c>
      <c r="IC23" s="48">
        <v>0.25167037861915365</v>
      </c>
      <c r="ID23" s="48">
        <v>0.22194438820274007</v>
      </c>
      <c r="IE23" s="49">
        <v>0.29036748329621381</v>
      </c>
      <c r="IF23" s="49">
        <v>0.18972717149220489</v>
      </c>
      <c r="IG23" s="48">
        <v>0.22488709477852012</v>
      </c>
      <c r="IH23" s="48">
        <v>0.16411469933184852</v>
      </c>
      <c r="II23" s="48">
        <v>0.22285092759323313</v>
      </c>
      <c r="IJ23" s="49">
        <v>0.17914810690423161</v>
      </c>
      <c r="IK23" s="48">
        <v>0.27884752227171494</v>
      </c>
      <c r="IL23" s="49">
        <v>0.19237193763919821</v>
      </c>
      <c r="IM23" s="48">
        <v>0.19227409541331786</v>
      </c>
      <c r="IN23" s="48">
        <v>0.18680400890868595</v>
      </c>
      <c r="IO23" s="48">
        <v>0.18680400890868595</v>
      </c>
      <c r="IP23" s="48">
        <v>0.21689170378619152</v>
      </c>
      <c r="IQ23" s="48">
        <v>0.19535855823398401</v>
      </c>
      <c r="IR23" s="48">
        <v>0.2770513363028953</v>
      </c>
      <c r="IS23" s="49">
        <v>0.2030902004454343</v>
      </c>
      <c r="IT23" s="48">
        <v>0.18777839643652561</v>
      </c>
      <c r="IU23" s="49">
        <v>0.17692093541202672</v>
      </c>
      <c r="IV23" s="48">
        <v>0.24925180957683746</v>
      </c>
      <c r="IW23" s="48">
        <v>0.20253340757238308</v>
      </c>
      <c r="IX23" s="49">
        <v>0.18694320712694876</v>
      </c>
      <c r="IY23" s="48">
        <v>0.17358017817371937</v>
      </c>
      <c r="IZ23" s="49">
        <v>0.19362472160356348</v>
      </c>
      <c r="JA23" s="49">
        <v>0.33560690423162581</v>
      </c>
      <c r="JB23" s="48">
        <v>0.20489977728285078</v>
      </c>
      <c r="JC23" s="49">
        <v>0.1790089086859688</v>
      </c>
      <c r="JD23" s="48">
        <v>0.26528950445434296</v>
      </c>
      <c r="JE23" s="49">
        <v>0.20420378619153673</v>
      </c>
      <c r="JF23" s="49">
        <v>0.1986358574610245</v>
      </c>
      <c r="JG23" s="49">
        <v>0.19988864142538973</v>
      </c>
      <c r="JH23" s="48">
        <v>0.21052308269584577</v>
      </c>
      <c r="JI23" s="48">
        <v>0.20632954183900731</v>
      </c>
      <c r="JJ23" s="48">
        <v>0.2186804008908686</v>
      </c>
      <c r="JK23" s="48">
        <v>0.18875278396436526</v>
      </c>
      <c r="JL23" s="48">
        <v>0.20508453128163601</v>
      </c>
      <c r="JM23" s="48">
        <v>0.21823581882641693</v>
      </c>
      <c r="JN23" s="48">
        <v>0.20586302895322942</v>
      </c>
      <c r="JO23" s="48">
        <v>0.26726057906458794</v>
      </c>
      <c r="JP23" s="49">
        <v>0.18248886414253895</v>
      </c>
      <c r="JQ23" s="48">
        <v>0.2347112356961831</v>
      </c>
      <c r="JR23" s="49">
        <v>0.25320155902004454</v>
      </c>
      <c r="JS23" s="48">
        <v>0.20837973273942093</v>
      </c>
      <c r="JT23" s="48">
        <v>0.21847583237010521</v>
      </c>
      <c r="JU23" s="48">
        <v>0.20858296213808464</v>
      </c>
      <c r="JV23" s="48">
        <v>0.25717620352921028</v>
      </c>
      <c r="JW23" s="48">
        <v>0.1901447661469933</v>
      </c>
      <c r="JX23" s="48">
        <v>0.22410913140311806</v>
      </c>
      <c r="JY23" s="48">
        <v>0.26917499506639231</v>
      </c>
      <c r="JZ23" s="48">
        <v>0.22518528829497655</v>
      </c>
      <c r="KA23" s="48">
        <v>0.22042746507390154</v>
      </c>
      <c r="KB23" s="49">
        <v>0.27352449888641422</v>
      </c>
      <c r="KC23" s="48">
        <v>0.22558594097995546</v>
      </c>
      <c r="KD23" s="48">
        <v>0.21427140958402185</v>
      </c>
      <c r="KE23" s="48">
        <v>0.1762249443207127</v>
      </c>
      <c r="KF23" s="48">
        <v>0.22117823558525121</v>
      </c>
      <c r="KG23" s="48">
        <v>0.1989142538975501</v>
      </c>
      <c r="KH23" s="48">
        <v>0.2087013919821826</v>
      </c>
      <c r="KI23" s="48">
        <v>0.25040261427510874</v>
      </c>
      <c r="KJ23" s="48">
        <v>0.18722160356347436</v>
      </c>
      <c r="KK23" s="48">
        <v>0.19972267431899957</v>
      </c>
      <c r="KL23" s="48">
        <v>0.21825306236080178</v>
      </c>
      <c r="KM23" s="48">
        <v>0.25012388641425387</v>
      </c>
      <c r="KN23" s="48">
        <v>0.24359688195991089</v>
      </c>
      <c r="KO23" s="48">
        <v>0.21894487750556793</v>
      </c>
      <c r="KP23" s="48">
        <v>0.2579370824053453</v>
      </c>
      <c r="KQ23" s="48">
        <v>0.24929428712836291</v>
      </c>
      <c r="KR23" s="48">
        <v>0.20633803346776619</v>
      </c>
      <c r="KS23" s="48"/>
      <c r="KT23" s="49">
        <v>0.29551781737193761</v>
      </c>
      <c r="KU23" s="48">
        <v>0.43513904355357574</v>
      </c>
      <c r="KV23" s="48">
        <v>0.35411473328263354</v>
      </c>
      <c r="KW23" s="48">
        <v>0.29490547175541615</v>
      </c>
      <c r="KX23" s="48">
        <v>0.46883582105533678</v>
      </c>
      <c r="KY23" s="48">
        <v>0.30635077951002226</v>
      </c>
      <c r="KZ23" s="48">
        <v>0.46657854259465487</v>
      </c>
      <c r="LA23" s="48">
        <v>0.38109533531304135</v>
      </c>
      <c r="LB23" s="48">
        <v>0.36774926423798915</v>
      </c>
      <c r="LC23" s="48">
        <v>0.48718168753385899</v>
      </c>
      <c r="LD23" s="48">
        <v>0.35339519920811685</v>
      </c>
      <c r="LE23" s="49">
        <v>0.36943207126948774</v>
      </c>
      <c r="LF23" s="48">
        <v>0.28236358574610243</v>
      </c>
      <c r="LG23" s="48">
        <v>0.40457512907471149</v>
      </c>
      <c r="LH23" s="48">
        <v>0.35778257238307343</v>
      </c>
      <c r="LI23" s="48">
        <v>0.40117274498886407</v>
      </c>
      <c r="LJ23" s="48">
        <v>0.3516858450878495</v>
      </c>
      <c r="LK23" s="48">
        <v>0.38917458693738016</v>
      </c>
      <c r="LL23" s="48">
        <v>0.38494571269487754</v>
      </c>
      <c r="LM23" s="48">
        <v>0.39872156343650361</v>
      </c>
      <c r="LN23" s="48">
        <v>0.3934075723830735</v>
      </c>
      <c r="LO23" s="48">
        <v>0.39142260579064592</v>
      </c>
      <c r="LP23" s="48">
        <v>0.28243318485523383</v>
      </c>
      <c r="LQ23" s="49">
        <v>0.3420100222717149</v>
      </c>
      <c r="LR23" s="48">
        <v>0.41421983061774698</v>
      </c>
      <c r="LS23" s="48">
        <v>0.38617615168210057</v>
      </c>
      <c r="LT23" s="48">
        <v>0.4211070898292501</v>
      </c>
      <c r="LU23" s="48">
        <v>0.39753758351893093</v>
      </c>
      <c r="LV23" s="48">
        <v>0.41509161773638387</v>
      </c>
      <c r="LW23" s="48">
        <v>0.40510464922049</v>
      </c>
      <c r="LX23" s="48">
        <v>0.4078048440979955</v>
      </c>
      <c r="LY23" s="48">
        <v>0.43318798719376389</v>
      </c>
      <c r="LZ23" s="48">
        <v>0.4033216174832962</v>
      </c>
      <c r="MA23" s="48">
        <v>0.43430729904839033</v>
      </c>
      <c r="MB23" s="48">
        <v>0.41629036748329618</v>
      </c>
      <c r="MC23" s="48">
        <v>0.420800389755011</v>
      </c>
      <c r="MD23" s="48">
        <v>0.55425807349665923</v>
      </c>
      <c r="ME23" s="48">
        <v>0.50777700445434293</v>
      </c>
      <c r="MF23" s="48">
        <v>0.61218831530384987</v>
      </c>
      <c r="MG23" s="48">
        <v>0.63926683338453272</v>
      </c>
      <c r="MH23" s="48"/>
      <c r="MI23" s="48">
        <v>0.23206390017031311</v>
      </c>
      <c r="MJ23" s="49">
        <v>0.19501670378619151</v>
      </c>
      <c r="MK23" s="49">
        <v>0.20044543429844097</v>
      </c>
      <c r="ML23" s="48">
        <v>0.21291361756283803</v>
      </c>
      <c r="MM23" s="49">
        <v>0.16815144766146992</v>
      </c>
      <c r="MN23" s="49">
        <v>0.17079621380846324</v>
      </c>
      <c r="MO23" s="49">
        <v>0.16648106904231627</v>
      </c>
      <c r="MP23" s="48">
        <v>0.21263241676660385</v>
      </c>
      <c r="MQ23" s="48">
        <v>0.25890868596881961</v>
      </c>
      <c r="MR23" s="48">
        <v>0.24354533024777283</v>
      </c>
      <c r="MS23" s="48">
        <v>0.37693323664991979</v>
      </c>
      <c r="MT23" s="49">
        <v>0.18652561247216035</v>
      </c>
      <c r="MU23" s="48">
        <v>0.26475853514138298</v>
      </c>
      <c r="MV23" s="48">
        <v>0.25834085323707856</v>
      </c>
      <c r="MW23" s="48">
        <v>0.21297327394209353</v>
      </c>
      <c r="MX23" s="48">
        <v>0.22075757920094541</v>
      </c>
      <c r="MY23" s="48">
        <v>0.21624642061724467</v>
      </c>
      <c r="MZ23" s="48">
        <v>0.21361793569042317</v>
      </c>
      <c r="NA23" s="48">
        <v>0.26447661469933181</v>
      </c>
      <c r="NB23" s="48">
        <v>0.21312384001484777</v>
      </c>
      <c r="NC23" s="48">
        <v>0.37120519143069253</v>
      </c>
      <c r="ND23" s="48">
        <v>0.22205734966592428</v>
      </c>
      <c r="NE23" s="48">
        <v>0.36947383073496659</v>
      </c>
      <c r="NF23" s="48">
        <v>0.23663697104677059</v>
      </c>
      <c r="NG23" s="48">
        <v>0.21496380846325167</v>
      </c>
    </row>
    <row r="24" spans="1:371" s="38" customFormat="1" ht="15">
      <c r="A24" s="48" t="s">
        <v>214</v>
      </c>
      <c r="B24" s="48">
        <v>0</v>
      </c>
      <c r="C24" s="48">
        <v>9.8674936566112213E-4</v>
      </c>
      <c r="D24" s="48">
        <v>2.5373555117000281E-3</v>
      </c>
      <c r="E24" s="48">
        <v>2.8192839018889204E-3</v>
      </c>
      <c r="F24" s="48">
        <v>9.8674936566112213E-4</v>
      </c>
      <c r="G24" s="48">
        <v>1.268677755850014E-3</v>
      </c>
      <c r="H24" s="48">
        <v>1.268677755850014E-3</v>
      </c>
      <c r="I24" s="48">
        <v>2.11446292641669E-3</v>
      </c>
      <c r="J24" s="48">
        <v>1.5506061460389062E-3</v>
      </c>
      <c r="K24" s="48">
        <v>1.6915703411333521E-3</v>
      </c>
      <c r="L24" s="48">
        <v>1.1277135607555681E-3</v>
      </c>
      <c r="M24" s="48">
        <v>1.9734987313222443E-3</v>
      </c>
      <c r="N24" s="48">
        <v>1.8325345362277983E-3</v>
      </c>
      <c r="O24" s="48">
        <v>1.9734987313222443E-3</v>
      </c>
      <c r="P24" s="48">
        <v>1.268677755850014E-3</v>
      </c>
      <c r="Q24" s="48">
        <v>9.8674936566112213E-4</v>
      </c>
      <c r="R24" s="48">
        <v>8.4578517056667607E-4</v>
      </c>
      <c r="S24" s="48">
        <v>1.6915703411333521E-3</v>
      </c>
      <c r="T24" s="48">
        <v>7.0482097547223011E-4</v>
      </c>
      <c r="U24" s="48">
        <v>1.5506061460389062E-3</v>
      </c>
      <c r="V24" s="48">
        <v>1.5506061460389062E-3</v>
      </c>
      <c r="W24" s="38">
        <v>0</v>
      </c>
      <c r="X24" s="48">
        <v>1.6915703411333521E-3</v>
      </c>
      <c r="Y24" s="48">
        <v>2.2554271215111362E-3</v>
      </c>
      <c r="Z24" s="48">
        <v>1.268677755850014E-3</v>
      </c>
      <c r="AA24" s="48">
        <v>1.268677755850014E-3</v>
      </c>
      <c r="AB24" s="48">
        <v>1.1277135607555681E-3</v>
      </c>
      <c r="AC24" s="48">
        <v>1.1277135607555681E-3</v>
      </c>
      <c r="AD24" s="48">
        <v>2.5373555117000281E-3</v>
      </c>
      <c r="AE24" s="48">
        <v>1.268677755850014E-3</v>
      </c>
      <c r="AF24" s="48">
        <v>1.4096419509444602E-3</v>
      </c>
      <c r="AG24" s="48">
        <v>1.8325345362277983E-3</v>
      </c>
      <c r="AH24" s="48">
        <v>1.9734987313222443E-3</v>
      </c>
      <c r="AI24" s="48">
        <v>1.6915703411333521E-3</v>
      </c>
      <c r="AJ24" s="48">
        <v>0</v>
      </c>
      <c r="AK24" s="48">
        <v>1.4096419509444602E-3</v>
      </c>
      <c r="AL24" s="48">
        <v>1.268677755850014E-3</v>
      </c>
      <c r="AM24" s="48">
        <v>9.8674936566112213E-4</v>
      </c>
      <c r="AN24" s="48">
        <v>1.9734987313222443E-3</v>
      </c>
      <c r="AO24" s="38">
        <v>0</v>
      </c>
      <c r="AP24" s="48">
        <v>1.9734987313222443E-3</v>
      </c>
      <c r="AQ24" s="48">
        <v>1.5506061460389062E-3</v>
      </c>
      <c r="AR24" s="48">
        <v>0</v>
      </c>
      <c r="AS24" s="48">
        <v>1.8325345362277983E-3</v>
      </c>
      <c r="AT24" s="48">
        <v>1.8325345362277983E-3</v>
      </c>
      <c r="AU24" s="48">
        <v>1.1277135607555681E-3</v>
      </c>
      <c r="AV24" s="48">
        <v>1.6915703411333521E-3</v>
      </c>
      <c r="AW24" s="48">
        <v>9.8674936566112213E-4</v>
      </c>
      <c r="AX24" s="38">
        <v>0</v>
      </c>
      <c r="AY24" s="48">
        <v>1.5506061460389062E-3</v>
      </c>
      <c r="AZ24" s="48">
        <v>1.4096419509444602E-3</v>
      </c>
      <c r="BA24" s="48">
        <v>1.1277135607555681E-3</v>
      </c>
      <c r="BB24" s="48">
        <v>2.11446292641669E-3</v>
      </c>
      <c r="BC24" s="38">
        <v>0</v>
      </c>
      <c r="BD24" s="48">
        <v>1.268677755850014E-3</v>
      </c>
      <c r="BE24" s="38">
        <v>0</v>
      </c>
      <c r="BF24" s="48">
        <v>1.4096419509444602E-3</v>
      </c>
      <c r="BG24" s="48">
        <v>1.6915703411333521E-3</v>
      </c>
      <c r="BH24" s="48">
        <v>3.3831406822667043E-3</v>
      </c>
      <c r="BI24" s="48">
        <v>2.3963913166055823E-3</v>
      </c>
      <c r="BJ24" s="48">
        <v>1.268677755850014E-3</v>
      </c>
      <c r="BK24" s="48">
        <v>3.3831406822667043E-3</v>
      </c>
      <c r="BL24" s="48">
        <v>1.268677755850014E-3</v>
      </c>
      <c r="BM24" s="48">
        <v>8.4578517056667607E-4</v>
      </c>
      <c r="BN24" s="48">
        <v>1.6915703411333521E-3</v>
      </c>
      <c r="BO24" s="48">
        <v>1.268677755850014E-3</v>
      </c>
      <c r="BP24" s="48">
        <v>8.4578517056667607E-4</v>
      </c>
      <c r="BQ24" s="48">
        <v>1.5506061460389062E-3</v>
      </c>
      <c r="BR24" s="48">
        <v>8.4578517056667607E-4</v>
      </c>
      <c r="BS24" s="48">
        <v>9.8674936566112213E-4</v>
      </c>
      <c r="BT24" s="48">
        <v>1.5506061460389062E-3</v>
      </c>
      <c r="BU24" s="48">
        <v>1.268677755850014E-3</v>
      </c>
      <c r="BV24" s="48">
        <v>1.268677755850014E-3</v>
      </c>
      <c r="BW24" s="38">
        <v>0</v>
      </c>
      <c r="BX24" s="48">
        <v>1.1277135607555681E-3</v>
      </c>
      <c r="BY24" s="38">
        <v>0</v>
      </c>
      <c r="BZ24" s="48">
        <v>1.268677755850014E-3</v>
      </c>
      <c r="CA24" s="49">
        <v>1.8325345362277983E-3</v>
      </c>
      <c r="CB24" s="48">
        <v>0</v>
      </c>
      <c r="CC24" s="48">
        <v>1.1277135607555681E-3</v>
      </c>
      <c r="CD24" s="48">
        <v>1.4096419509444602E-3</v>
      </c>
      <c r="CE24" s="48">
        <v>1.1277135607555681E-3</v>
      </c>
      <c r="CF24" s="48">
        <v>1.5506061460389062E-3</v>
      </c>
      <c r="CG24" s="48">
        <v>2.2554271215111362E-3</v>
      </c>
      <c r="CH24" s="48">
        <v>1.268677755850014E-3</v>
      </c>
      <c r="CI24" s="48">
        <v>1.268677755850014E-3</v>
      </c>
      <c r="CJ24" s="48">
        <v>1.1277135607555681E-3</v>
      </c>
      <c r="CK24" s="48">
        <v>1.6915703411333521E-3</v>
      </c>
      <c r="CL24" s="48">
        <v>1.268677755850014E-3</v>
      </c>
      <c r="CM24" s="48">
        <v>0</v>
      </c>
      <c r="CN24" s="48">
        <v>1.1277135607555681E-3</v>
      </c>
      <c r="CO24" s="48">
        <v>1.1277135607555681E-3</v>
      </c>
      <c r="CP24" s="48">
        <v>9.8674936566112213E-4</v>
      </c>
      <c r="CQ24" s="48">
        <v>1.4096419509444602E-3</v>
      </c>
      <c r="CR24" s="48">
        <v>1.1277135607555681E-3</v>
      </c>
      <c r="CS24" s="48">
        <v>1.268677755850014E-3</v>
      </c>
      <c r="CT24" s="48">
        <v>1.9734987313222443E-3</v>
      </c>
      <c r="CU24" s="48">
        <v>1.268677755850014E-3</v>
      </c>
      <c r="CV24" s="38">
        <v>0</v>
      </c>
      <c r="CW24" s="48">
        <v>2.3963913166055823E-3</v>
      </c>
      <c r="CX24" s="48">
        <v>1.5506061460389062E-3</v>
      </c>
      <c r="CY24" s="48">
        <v>1.1277135607555681E-3</v>
      </c>
      <c r="CZ24" s="48">
        <v>9.8674936566112213E-4</v>
      </c>
      <c r="DA24" s="48">
        <v>1.5506061460389062E-3</v>
      </c>
      <c r="DB24" s="48">
        <v>9.8674936566112213E-4</v>
      </c>
      <c r="DC24" s="48">
        <v>0</v>
      </c>
      <c r="DD24" s="48">
        <v>1.9734987313222443E-3</v>
      </c>
      <c r="DE24" s="48">
        <v>1.4096419509444602E-3</v>
      </c>
      <c r="DF24" s="48">
        <v>2.11446292641669E-3</v>
      </c>
      <c r="DG24" s="48">
        <v>2.8192839018889204E-3</v>
      </c>
      <c r="DH24" s="48">
        <v>1.5506061460389062E-3</v>
      </c>
      <c r="DI24" s="48">
        <v>1.4096419509444602E-3</v>
      </c>
      <c r="DJ24" s="48">
        <v>1.9734987313222443E-3</v>
      </c>
      <c r="DK24" s="49">
        <v>3.1012122920778123E-3</v>
      </c>
      <c r="DL24" s="48">
        <v>1.1277135607555681E-3</v>
      </c>
      <c r="DM24" s="48">
        <v>1.4096419509444602E-3</v>
      </c>
      <c r="DN24" s="48">
        <v>1.8325345362277983E-3</v>
      </c>
      <c r="DO24" s="48">
        <v>1.5506061460389062E-3</v>
      </c>
      <c r="DP24" s="48">
        <v>9.8674936566112213E-4</v>
      </c>
      <c r="DQ24" s="48">
        <v>9.8674936566112213E-4</v>
      </c>
      <c r="DR24" s="48">
        <v>1.9734987313222443E-3</v>
      </c>
      <c r="DS24" s="48">
        <v>2.5373555117000281E-3</v>
      </c>
      <c r="DT24" s="48">
        <v>2.210548724705557E-3</v>
      </c>
      <c r="DU24" s="48">
        <v>2.11446292641669E-3</v>
      </c>
      <c r="DV24" s="48">
        <v>1.1277135607555681E-3</v>
      </c>
      <c r="DW24" s="48">
        <v>1.8325345362277983E-3</v>
      </c>
      <c r="DX24" s="48">
        <v>1.5506061460389062E-3</v>
      </c>
      <c r="DY24" s="48">
        <v>1.6915703411333521E-3</v>
      </c>
      <c r="DZ24" s="48">
        <v>1.5506061460389062E-3</v>
      </c>
      <c r="EA24" s="48">
        <v>2.3963913166055823E-3</v>
      </c>
      <c r="EB24" s="49">
        <v>2.9602480969833662E-3</v>
      </c>
      <c r="EC24" s="48">
        <v>1.1277135607555681E-3</v>
      </c>
      <c r="ED24" s="48">
        <v>0</v>
      </c>
      <c r="EE24" s="48">
        <v>0</v>
      </c>
      <c r="EF24" s="48">
        <v>2.5373555117000281E-3</v>
      </c>
      <c r="EG24" s="48">
        <v>1.4096419509444602E-3</v>
      </c>
      <c r="EH24" s="48">
        <v>1.4096419509444602E-3</v>
      </c>
      <c r="EI24" s="48">
        <v>2.5373555117000281E-3</v>
      </c>
      <c r="EJ24" s="48">
        <v>1.268677755850014E-3</v>
      </c>
      <c r="EK24" s="48">
        <v>0</v>
      </c>
      <c r="EL24" s="48">
        <v>0</v>
      </c>
      <c r="EM24" s="48">
        <v>1.4096419509444602E-3</v>
      </c>
      <c r="EN24" s="49">
        <v>3.5241048773611504E-3</v>
      </c>
      <c r="EO24" s="49">
        <v>3.1012122920778123E-3</v>
      </c>
      <c r="EP24" s="48">
        <v>5.8274598252043986E-4</v>
      </c>
      <c r="EQ24" s="48">
        <v>1.1277135607555681E-3</v>
      </c>
      <c r="ER24" s="48">
        <v>1.5506061460389062E-3</v>
      </c>
      <c r="ES24" s="38">
        <v>0</v>
      </c>
      <c r="ET24" s="48">
        <v>1.5506061460389062E-3</v>
      </c>
      <c r="EU24" s="48">
        <v>1.5506061460389062E-3</v>
      </c>
      <c r="EV24" s="48">
        <v>1.1277135607555681E-3</v>
      </c>
      <c r="EW24" s="48">
        <v>1.5506061460389062E-3</v>
      </c>
      <c r="EX24" s="48">
        <v>2.11446292641669E-3</v>
      </c>
      <c r="EY24" s="48">
        <v>1.4096419509444602E-3</v>
      </c>
      <c r="EZ24" s="48">
        <v>0</v>
      </c>
      <c r="FA24" s="48">
        <v>0</v>
      </c>
      <c r="FB24" s="48">
        <v>0</v>
      </c>
      <c r="FC24" s="48">
        <v>0</v>
      </c>
      <c r="FD24" s="48">
        <v>1.1277135607555681E-3</v>
      </c>
      <c r="FE24" s="48">
        <v>8.1294051310967037E-4</v>
      </c>
      <c r="FF24" s="48">
        <v>9.8674936566112213E-4</v>
      </c>
      <c r="FG24" s="49">
        <v>3.5241048773611504E-3</v>
      </c>
      <c r="FH24" s="48">
        <v>1.5506061460389062E-3</v>
      </c>
      <c r="FI24" s="49">
        <v>1.9734987313222443E-3</v>
      </c>
      <c r="FJ24" s="48">
        <v>2.5373555117000281E-3</v>
      </c>
      <c r="FK24" s="48">
        <v>1.6915703411333521E-3</v>
      </c>
      <c r="FL24" s="48">
        <v>2.11446292641669E-3</v>
      </c>
      <c r="FM24" s="48">
        <v>1.268677755850014E-3</v>
      </c>
      <c r="FN24" s="48">
        <v>1.8325345362277983E-3</v>
      </c>
      <c r="FO24" s="48">
        <v>2.4369517689676627E-3</v>
      </c>
      <c r="FP24" s="48">
        <v>0</v>
      </c>
      <c r="FQ24" s="49">
        <v>3.3831406822667043E-3</v>
      </c>
      <c r="FR24" s="48">
        <v>4.0146602762898223E-4</v>
      </c>
      <c r="FS24" s="48">
        <v>0</v>
      </c>
      <c r="FT24" s="48">
        <v>8.4578517056667607E-4</v>
      </c>
      <c r="FU24" s="49">
        <v>4.22892585283338E-3</v>
      </c>
      <c r="FV24" s="48">
        <v>0</v>
      </c>
      <c r="FW24" s="48">
        <v>2.11446292641669E-3</v>
      </c>
      <c r="FX24" s="48">
        <v>0</v>
      </c>
      <c r="FY24" s="48">
        <v>5.6385678037778404E-4</v>
      </c>
      <c r="FZ24" s="49">
        <v>3.2421764871722585E-3</v>
      </c>
      <c r="GA24" s="48">
        <v>1.4096419509444602E-3</v>
      </c>
      <c r="GB24" s="48">
        <v>2.5373555117000281E-3</v>
      </c>
      <c r="GC24" s="48">
        <v>0</v>
      </c>
      <c r="GD24" s="48">
        <v>0</v>
      </c>
      <c r="GE24" s="48">
        <v>1.1277135607555681E-3</v>
      </c>
      <c r="GF24" s="48">
        <v>2.3709564727081062E-3</v>
      </c>
      <c r="GG24" s="48">
        <v>7.0482097547223011E-4</v>
      </c>
      <c r="GH24" s="48">
        <v>1.4096419509444602E-3</v>
      </c>
      <c r="GI24" s="48">
        <v>7.1045954327600793E-4</v>
      </c>
      <c r="GJ24" s="48">
        <v>2.6783197067944743E-3</v>
      </c>
      <c r="GK24" s="48">
        <v>2.0965566637965848E-3</v>
      </c>
      <c r="GL24" s="49">
        <v>2.8192839018889204E-3</v>
      </c>
      <c r="GM24" s="49">
        <v>2.9602480969833662E-3</v>
      </c>
      <c r="GN24" s="48">
        <v>2.0116419841125061E-3</v>
      </c>
      <c r="GO24" s="48">
        <v>2.8285976076362308E-3</v>
      </c>
      <c r="GP24" s="48">
        <v>1.268677755850014E-3</v>
      </c>
      <c r="GQ24" s="48">
        <v>9.0692839018889193E-4</v>
      </c>
      <c r="GR24" s="48">
        <v>1.1277135607555681E-3</v>
      </c>
      <c r="GS24" s="48">
        <v>1.9734987313222443E-3</v>
      </c>
      <c r="GT24" s="49">
        <v>3.5241048773611504E-3</v>
      </c>
      <c r="GU24" s="48">
        <v>1.268677755850014E-3</v>
      </c>
      <c r="GV24" s="49">
        <v>3.5241048773611504E-3</v>
      </c>
      <c r="GW24" s="48">
        <v>0</v>
      </c>
      <c r="GX24" s="48">
        <v>2.11446292641669E-3</v>
      </c>
      <c r="GY24" s="48">
        <v>2.2554271215111362E-3</v>
      </c>
      <c r="GZ24" s="49">
        <v>3.6650690724555966E-3</v>
      </c>
      <c r="HA24" s="48">
        <v>0</v>
      </c>
      <c r="HB24" s="48">
        <v>4.1361244243962036E-4</v>
      </c>
      <c r="HC24" s="48">
        <v>2.2721339890778855E-3</v>
      </c>
      <c r="HD24" s="49">
        <v>1.3532562729066817E-2</v>
      </c>
      <c r="HE24" s="48">
        <v>1.4096419509444602E-3</v>
      </c>
      <c r="HF24" s="48">
        <v>3.1036189978477183E-3</v>
      </c>
      <c r="HG24" s="48">
        <v>2.077940384960402E-3</v>
      </c>
      <c r="HH24" s="48">
        <v>2.4637408764840393E-3</v>
      </c>
      <c r="HI24" s="48">
        <v>2.3831240982437512E-3</v>
      </c>
      <c r="HJ24" s="48">
        <v>1.6915703411333521E-3</v>
      </c>
      <c r="HK24" s="49">
        <v>3.2421764871722585E-3</v>
      </c>
      <c r="HL24" s="48">
        <v>2.5373555117000281E-3</v>
      </c>
      <c r="HM24" s="48">
        <v>2.6069745631548367E-3</v>
      </c>
      <c r="HN24" s="49">
        <v>1.6915703411333521E-3</v>
      </c>
      <c r="HO24" s="48">
        <v>2.11446292641669E-3</v>
      </c>
      <c r="HP24" s="48">
        <v>2.9602480969833662E-3</v>
      </c>
      <c r="HQ24" s="48">
        <v>1.9734987313222443E-3</v>
      </c>
      <c r="HR24" s="48">
        <v>3.5241048773611504E-3</v>
      </c>
      <c r="HS24" s="49">
        <v>2.3963913166055823E-3</v>
      </c>
      <c r="HT24" s="49">
        <v>3.1012122920778123E-3</v>
      </c>
      <c r="HU24" s="48">
        <v>1.5506061460389062E-3</v>
      </c>
      <c r="HV24" s="49">
        <v>3.5241048773611504E-3</v>
      </c>
      <c r="HW24" s="48">
        <v>3.2421764871722585E-3</v>
      </c>
      <c r="HX24" s="48">
        <v>3.2421764871722585E-3</v>
      </c>
      <c r="HY24" s="48">
        <v>8.4578517056667607E-4</v>
      </c>
      <c r="HZ24" s="48">
        <v>3.1012122920778123E-3</v>
      </c>
      <c r="IA24" s="48">
        <v>2.9602480969833662E-3</v>
      </c>
      <c r="IB24" s="48">
        <v>3.3866647871440654E-3</v>
      </c>
      <c r="IC24" s="48">
        <v>2.5373555117000281E-3</v>
      </c>
      <c r="ID24" s="48">
        <v>2.4121963930252622E-3</v>
      </c>
      <c r="IE24" s="49">
        <v>3.1012122920778123E-3</v>
      </c>
      <c r="IF24" s="49">
        <v>3.6650690724555966E-3</v>
      </c>
      <c r="IG24" s="48">
        <v>2.4950662531716939E-3</v>
      </c>
      <c r="IH24" s="48">
        <v>0</v>
      </c>
      <c r="II24" s="48">
        <v>2.5515719007372126E-3</v>
      </c>
      <c r="IJ24" s="49">
        <v>8.45785170566676E-3</v>
      </c>
      <c r="IK24" s="48">
        <v>2.11446292641669E-3</v>
      </c>
      <c r="IL24" s="49">
        <v>2.6783197067944743E-3</v>
      </c>
      <c r="IM24" s="48">
        <v>1.9604237914873971E-3</v>
      </c>
      <c r="IN24" s="48">
        <v>1.8325345362277983E-3</v>
      </c>
      <c r="IO24" s="48">
        <v>1.8325345362277983E-3</v>
      </c>
      <c r="IP24" s="48">
        <v>1.5506061460389062E-3</v>
      </c>
      <c r="IQ24" s="48">
        <v>2.0273968059171792E-3</v>
      </c>
      <c r="IR24" s="48">
        <v>2.5373555117000281E-3</v>
      </c>
      <c r="IS24" s="49">
        <v>0</v>
      </c>
      <c r="IT24" s="48">
        <v>1.1277135607555681E-3</v>
      </c>
      <c r="IU24" s="49">
        <v>1.310967014378348E-2</v>
      </c>
      <c r="IV24" s="48">
        <v>3.8671177520909696E-3</v>
      </c>
      <c r="IW24" s="48">
        <v>1.6915703411333521E-3</v>
      </c>
      <c r="IX24" s="49">
        <v>3.9469974626444885E-3</v>
      </c>
      <c r="IY24" s="48">
        <v>1.4096419509444602E-3</v>
      </c>
      <c r="IZ24" s="49">
        <v>3.1012122920778123E-3</v>
      </c>
      <c r="JA24" s="49">
        <v>2.6783197067944743E-3</v>
      </c>
      <c r="JB24" s="48">
        <v>1.5506061460389062E-3</v>
      </c>
      <c r="JC24" s="49">
        <v>1.1700028192839019E-2</v>
      </c>
      <c r="JD24" s="48">
        <v>1.8325345362277983E-3</v>
      </c>
      <c r="JE24" s="49">
        <v>1.4096419509444601E-4</v>
      </c>
      <c r="JF24" s="49">
        <v>1.2827741753594588E-2</v>
      </c>
      <c r="JG24" s="49">
        <v>3.6650690724555966E-3</v>
      </c>
      <c r="JH24" s="48">
        <v>2.2971034922347113E-3</v>
      </c>
      <c r="JI24" s="48">
        <v>3.54827016794877E-3</v>
      </c>
      <c r="JJ24" s="48">
        <v>2.9602480969833662E-3</v>
      </c>
      <c r="JK24" s="48">
        <v>1.268677755850014E-3</v>
      </c>
      <c r="JL24" s="48">
        <v>2.3902401517287338E-3</v>
      </c>
      <c r="JM24" s="48">
        <v>2.2879351909921002E-3</v>
      </c>
      <c r="JN24" s="48">
        <v>1.9734987313222443E-3</v>
      </c>
      <c r="JO24" s="48">
        <v>2.3963913166055823E-3</v>
      </c>
      <c r="JP24" s="49">
        <v>1.1840992387933465E-2</v>
      </c>
      <c r="JQ24" s="48">
        <v>1.3683248592788474E-4</v>
      </c>
      <c r="JR24" s="49">
        <v>4.7927826332111647E-3</v>
      </c>
      <c r="JS24" s="48">
        <v>3.1012122920778123E-3</v>
      </c>
      <c r="JT24" s="48">
        <v>2.4204801347546333E-3</v>
      </c>
      <c r="JU24" s="48">
        <v>2.1361714124612341E-3</v>
      </c>
      <c r="JV24" s="48">
        <v>3.1435015506061461E-3</v>
      </c>
      <c r="JW24" s="48">
        <v>0</v>
      </c>
      <c r="JX24" s="48">
        <v>2.9602480969833662E-3</v>
      </c>
      <c r="JY24" s="48">
        <v>2.8881600782262075E-3</v>
      </c>
      <c r="JZ24" s="48">
        <v>1.97663126899101E-4</v>
      </c>
      <c r="KA24" s="48">
        <v>2.3136068893046622E-3</v>
      </c>
      <c r="KB24" s="49">
        <v>4.93374682830561E-3</v>
      </c>
      <c r="KC24" s="48">
        <v>1.4096419509444602E-3</v>
      </c>
      <c r="KD24" s="48">
        <v>1.4369253435433856E-4</v>
      </c>
      <c r="KE24" s="48">
        <v>1.1277135607555681E-3</v>
      </c>
      <c r="KF24" s="48">
        <v>3.2578391755160858E-3</v>
      </c>
      <c r="KG24" s="48">
        <v>1.268677755850014E-3</v>
      </c>
      <c r="KH24" s="48">
        <v>8.4578517056667607E-4</v>
      </c>
      <c r="KI24" s="48">
        <v>4.6283244056009769E-3</v>
      </c>
      <c r="KJ24" s="48">
        <v>5.3566394135889485E-3</v>
      </c>
      <c r="KK24" s="48">
        <v>2.3554574830300795E-3</v>
      </c>
      <c r="KL24" s="48">
        <v>2.8192839018889204E-3</v>
      </c>
      <c r="KM24" s="48">
        <v>2.3963913166055823E-3</v>
      </c>
      <c r="KN24" s="48">
        <v>3.1012122920778123E-3</v>
      </c>
      <c r="KO24" s="48">
        <v>9.8674936566112213E-4</v>
      </c>
      <c r="KP24" s="48">
        <v>3.0707287848886415E-3</v>
      </c>
      <c r="KQ24" s="48">
        <v>1.7609336752274457E-4</v>
      </c>
      <c r="KR24" s="48">
        <v>2.5575476801865294E-3</v>
      </c>
      <c r="KS24" s="48"/>
      <c r="KT24" s="49">
        <v>5.6385678037778409E-3</v>
      </c>
      <c r="KU24" s="48">
        <v>3.2046643485887914E-3</v>
      </c>
      <c r="KV24" s="48">
        <v>5.5911213185997084E-3</v>
      </c>
      <c r="KW24" s="48">
        <v>4.8597406258810254E-3</v>
      </c>
      <c r="KX24" s="48">
        <v>5.2408319056190507E-3</v>
      </c>
      <c r="KY24" s="48">
        <v>4.0117282210318586E-3</v>
      </c>
      <c r="KZ24" s="48">
        <v>5.1571045954327604E-3</v>
      </c>
      <c r="LA24" s="48">
        <v>3.7856717727030673E-3</v>
      </c>
      <c r="LB24" s="48">
        <v>5.3994321156711888E-3</v>
      </c>
      <c r="LC24" s="48">
        <v>4.5936421338169282E-3</v>
      </c>
      <c r="LD24" s="48">
        <v>3.4815023650659406E-3</v>
      </c>
      <c r="LE24" s="49">
        <v>3.1012122920778123E-3</v>
      </c>
      <c r="LF24" s="48">
        <v>0</v>
      </c>
      <c r="LG24" s="48">
        <v>7.9195286669913132E-3</v>
      </c>
      <c r="LH24" s="48">
        <v>3.5001409641950954E-3</v>
      </c>
      <c r="LI24" s="48">
        <v>4.7475566206183649E-3</v>
      </c>
      <c r="LJ24" s="48">
        <v>3.3721768004260251E-3</v>
      </c>
      <c r="LK24" s="48">
        <v>3.434281180952133E-3</v>
      </c>
      <c r="LL24" s="48">
        <v>3.3253453622779814E-3</v>
      </c>
      <c r="LM24" s="48">
        <v>3.1306880232981433E-3</v>
      </c>
      <c r="LN24" s="48">
        <v>3.5255145193120955E-3</v>
      </c>
      <c r="LO24" s="48">
        <v>3.3676346208063156E-3</v>
      </c>
      <c r="LP24" s="48">
        <v>5.4976036086833947E-3</v>
      </c>
      <c r="LQ24" s="49">
        <v>5.2156752184945024E-3</v>
      </c>
      <c r="LR24" s="48">
        <v>4.9693588354873652E-3</v>
      </c>
      <c r="LS24" s="48">
        <v>3.4762512427106667E-3</v>
      </c>
      <c r="LT24" s="48">
        <v>3.7668765466904743E-3</v>
      </c>
      <c r="LU24" s="48">
        <v>3.9413588948407101E-3</v>
      </c>
      <c r="LV24" s="48">
        <v>6.4936437962939244E-3</v>
      </c>
      <c r="LW24" s="48">
        <v>5.8037496475895111E-3</v>
      </c>
      <c r="LX24" s="48">
        <v>3.8060332675500428E-3</v>
      </c>
      <c r="LY24" s="48">
        <v>4.0893712996898793E-3</v>
      </c>
      <c r="LZ24" s="48">
        <v>3.4395263603044829E-3</v>
      </c>
      <c r="MA24" s="48">
        <v>4.1219212138298685E-3</v>
      </c>
      <c r="MB24" s="48">
        <v>4.0090217084860456E-3</v>
      </c>
      <c r="MC24" s="48">
        <v>3.7115872568367634E-3</v>
      </c>
      <c r="MD24" s="48">
        <v>7.9866201484822853E-3</v>
      </c>
      <c r="ME24" s="48">
        <v>4.6433605864110517E-3</v>
      </c>
      <c r="MF24" s="48">
        <v>8.5856055419066407E-3</v>
      </c>
      <c r="MG24" s="48">
        <v>7.3299923198817847E-3</v>
      </c>
      <c r="MH24" s="48"/>
      <c r="MI24" s="48">
        <v>2.5340387071095707E-3</v>
      </c>
      <c r="MJ24" s="49">
        <v>2.11446292641669E-3</v>
      </c>
      <c r="MK24" s="49">
        <v>2.6783197067944743E-3</v>
      </c>
      <c r="ML24" s="48">
        <v>6.20443835837126E-4</v>
      </c>
      <c r="MM24" s="49">
        <v>1.268677755850014E-3</v>
      </c>
      <c r="MN24" s="49">
        <v>2.5373555117000281E-3</v>
      </c>
      <c r="MO24" s="49">
        <v>4.22892585283338E-3</v>
      </c>
      <c r="MP24" s="48">
        <v>2.3819334504420488E-3</v>
      </c>
      <c r="MQ24" s="48">
        <v>3.3831406822667043E-3</v>
      </c>
      <c r="MR24" s="48">
        <v>3.180504651818438E-3</v>
      </c>
      <c r="MS24" s="48">
        <v>4.9216173510532955E-3</v>
      </c>
      <c r="MT24" s="49">
        <v>2.8192839018889204E-3</v>
      </c>
      <c r="MU24" s="48">
        <v>3.0264477379707581E-3</v>
      </c>
      <c r="MV24" s="48">
        <v>3.0545482826672375E-3</v>
      </c>
      <c r="MW24" s="48">
        <v>2.8192839018889204E-3</v>
      </c>
      <c r="MX24" s="48">
        <v>2.6124405217401322E-3</v>
      </c>
      <c r="MY24" s="48">
        <v>2.6239478029723307E-3</v>
      </c>
      <c r="MZ24" s="48">
        <v>2.6985833098393014E-3</v>
      </c>
      <c r="NA24" s="48">
        <v>3.3831406822667043E-3</v>
      </c>
      <c r="NB24" s="48">
        <v>2.580349591203835E-3</v>
      </c>
      <c r="NC24" s="48">
        <v>3.387839488769852E-3</v>
      </c>
      <c r="ND24" s="48">
        <v>2.6712714970397516E-3</v>
      </c>
      <c r="NE24" s="48">
        <v>3.3443755286157316E-3</v>
      </c>
      <c r="NF24" s="48">
        <v>3.1012122920778123E-3</v>
      </c>
      <c r="NG24" s="48">
        <v>0</v>
      </c>
    </row>
    <row r="25" spans="1:371" s="38" customFormat="1" ht="15">
      <c r="A25" s="48" t="s">
        <v>215</v>
      </c>
      <c r="B25" s="48">
        <v>0.25037220843672459</v>
      </c>
      <c r="C25" s="48">
        <v>0.49057071960297771</v>
      </c>
      <c r="D25" s="48">
        <v>0.48362282878411911</v>
      </c>
      <c r="E25" s="48">
        <v>0.46302729528535985</v>
      </c>
      <c r="F25" s="48">
        <v>0.52357320099255589</v>
      </c>
      <c r="G25" s="48">
        <v>0.46352357320099258</v>
      </c>
      <c r="H25" s="48">
        <v>0.49305210918114151</v>
      </c>
      <c r="I25" s="48">
        <v>0.49900744416873449</v>
      </c>
      <c r="J25" s="48">
        <v>0.49702233250620353</v>
      </c>
      <c r="K25" s="48">
        <v>0.47518610421836227</v>
      </c>
      <c r="L25" s="48">
        <v>0.4687344913151365</v>
      </c>
      <c r="M25" s="48">
        <v>0.45533498759305219</v>
      </c>
      <c r="N25" s="48">
        <v>0.48635235732009935</v>
      </c>
      <c r="O25" s="48">
        <v>0.45459057071960302</v>
      </c>
      <c r="P25" s="48">
        <v>0.46228287841191068</v>
      </c>
      <c r="Q25" s="48">
        <v>0.4791563275434243</v>
      </c>
      <c r="R25" s="48">
        <v>0.48064516129032264</v>
      </c>
      <c r="S25" s="48">
        <v>0.45359801488833751</v>
      </c>
      <c r="T25" s="48">
        <v>0.49553349875930519</v>
      </c>
      <c r="U25" s="48">
        <v>0.50595533498759315</v>
      </c>
      <c r="V25" s="48">
        <v>0.50595533498759315</v>
      </c>
      <c r="W25" s="38">
        <v>0.47196029776674941</v>
      </c>
      <c r="X25" s="48">
        <v>0.5116625310173698</v>
      </c>
      <c r="Y25" s="48">
        <v>0.46377171215880902</v>
      </c>
      <c r="Z25" s="48">
        <v>0.45483870967741935</v>
      </c>
      <c r="AA25" s="48">
        <v>0.50397022332506203</v>
      </c>
      <c r="AB25" s="48">
        <v>0.47220843672456581</v>
      </c>
      <c r="AC25" s="48">
        <v>0.51191066997518608</v>
      </c>
      <c r="AD25" s="48">
        <v>0.33548387096774196</v>
      </c>
      <c r="AE25" s="48">
        <v>0.45583126550868491</v>
      </c>
      <c r="AF25" s="48">
        <v>0.5047146401985112</v>
      </c>
      <c r="AG25" s="48">
        <v>0.38411910669975191</v>
      </c>
      <c r="AH25" s="48">
        <v>0.49503722084367247</v>
      </c>
      <c r="AI25" s="48">
        <v>0.41538461538461535</v>
      </c>
      <c r="AJ25" s="48">
        <v>0.42803970223325066</v>
      </c>
      <c r="AK25" s="48">
        <v>0.40918114143920592</v>
      </c>
      <c r="AL25" s="48">
        <v>0.48635235732009935</v>
      </c>
      <c r="AM25" s="48">
        <v>0.4699751861042184</v>
      </c>
      <c r="AN25" s="48">
        <v>0.45136476426799016</v>
      </c>
      <c r="AO25" s="38">
        <v>0.50744416873449139</v>
      </c>
      <c r="AP25" s="48">
        <v>0.37717121588089331</v>
      </c>
      <c r="AQ25" s="48">
        <v>0.54292803970223324</v>
      </c>
      <c r="AR25" s="48">
        <v>0.4295285359801489</v>
      </c>
      <c r="AS25" s="48">
        <v>0.50297766749379658</v>
      </c>
      <c r="AT25" s="48">
        <v>0.50297766749379658</v>
      </c>
      <c r="AU25" s="48">
        <v>0.50272952853598019</v>
      </c>
      <c r="AV25" s="48">
        <v>0.4652605459057072</v>
      </c>
      <c r="AW25" s="48">
        <v>0.51389578163771721</v>
      </c>
      <c r="AX25" s="38">
        <v>0.43895781637717129</v>
      </c>
      <c r="AY25" s="48">
        <v>0.51736972704714645</v>
      </c>
      <c r="AZ25" s="48">
        <v>0.5094292803970224</v>
      </c>
      <c r="BA25" s="48">
        <v>0.43598014888337472</v>
      </c>
      <c r="BB25" s="48">
        <v>0.36302729528535982</v>
      </c>
      <c r="BC25" s="38">
        <v>0.41761786600496276</v>
      </c>
      <c r="BD25" s="48">
        <v>0.51414392059553349</v>
      </c>
      <c r="BE25" s="38">
        <v>0.43101736972704718</v>
      </c>
      <c r="BF25" s="48">
        <v>0.50372208436724575</v>
      </c>
      <c r="BG25" s="48">
        <v>0.41364764267990084</v>
      </c>
      <c r="BH25" s="48">
        <v>0.42158808933002478</v>
      </c>
      <c r="BI25" s="48">
        <v>0.34193548387096773</v>
      </c>
      <c r="BJ25" s="48">
        <v>0.47369727047146404</v>
      </c>
      <c r="BK25" s="48">
        <v>0.42158808933002478</v>
      </c>
      <c r="BL25" s="48">
        <v>0.4791563275434243</v>
      </c>
      <c r="BM25" s="48">
        <v>0.52208436724565754</v>
      </c>
      <c r="BN25" s="48">
        <v>0.45905707196029782</v>
      </c>
      <c r="BO25" s="48">
        <v>0.45682382133995042</v>
      </c>
      <c r="BP25" s="48">
        <v>0.54540942928039704</v>
      </c>
      <c r="BQ25" s="48">
        <v>0.49131513647642683</v>
      </c>
      <c r="BR25" s="48">
        <v>0.5094292803970224</v>
      </c>
      <c r="BS25" s="48">
        <v>0.51885856079404469</v>
      </c>
      <c r="BT25" s="48">
        <v>0.43622828784119105</v>
      </c>
      <c r="BU25" s="48">
        <v>0.50620347394540943</v>
      </c>
      <c r="BV25" s="48">
        <v>0.50669975186104221</v>
      </c>
      <c r="BW25" s="38">
        <v>0.4895781637717122</v>
      </c>
      <c r="BX25" s="48">
        <v>0.48238213399503727</v>
      </c>
      <c r="BY25" s="38">
        <v>0.48808933002481397</v>
      </c>
      <c r="BZ25" s="48">
        <v>0.51488833746898266</v>
      </c>
      <c r="CA25" s="49">
        <v>0.41290322580645167</v>
      </c>
      <c r="CB25" s="48">
        <v>0.49875930521091816</v>
      </c>
      <c r="CC25" s="48">
        <v>0.46476426799007448</v>
      </c>
      <c r="CD25" s="48">
        <v>0.4826302729528536</v>
      </c>
      <c r="CE25" s="48">
        <v>0.51265508684863526</v>
      </c>
      <c r="CF25" s="48">
        <v>0.4143920595533499</v>
      </c>
      <c r="CG25" s="48">
        <v>0.33995037220843671</v>
      </c>
      <c r="CH25" s="48">
        <v>0.37543424317617868</v>
      </c>
      <c r="CI25" s="48">
        <v>0.4640198511166253</v>
      </c>
      <c r="CJ25" s="48">
        <v>0.47617866004962783</v>
      </c>
      <c r="CK25" s="48">
        <v>0.52878411910669976</v>
      </c>
      <c r="CL25" s="48">
        <v>0.51091811414392063</v>
      </c>
      <c r="CM25" s="48">
        <v>0.50992555831265518</v>
      </c>
      <c r="CN25" s="48">
        <v>0.42059553349875933</v>
      </c>
      <c r="CO25" s="48">
        <v>0.53374689826302735</v>
      </c>
      <c r="CP25" s="48">
        <v>0.5069478908188586</v>
      </c>
      <c r="CQ25" s="48">
        <v>0.50099255583126556</v>
      </c>
      <c r="CR25" s="48">
        <v>0.50794044665012406</v>
      </c>
      <c r="CS25" s="48">
        <v>0.52679900744416874</v>
      </c>
      <c r="CT25" s="48">
        <v>0.50372208436724575</v>
      </c>
      <c r="CU25" s="48">
        <v>0.35856079404466501</v>
      </c>
      <c r="CV25" s="38">
        <v>0.41414392059553357</v>
      </c>
      <c r="CW25" s="48">
        <v>0.39081885856079407</v>
      </c>
      <c r="CX25" s="48">
        <v>0.43573200992555833</v>
      </c>
      <c r="CY25" s="48">
        <v>0.52704714640198513</v>
      </c>
      <c r="CZ25" s="48">
        <v>0.4813895781637717</v>
      </c>
      <c r="DA25" s="48">
        <v>0.50198511166253101</v>
      </c>
      <c r="DB25" s="48">
        <v>0.51736972704714645</v>
      </c>
      <c r="DC25" s="48">
        <v>0.48635235732009935</v>
      </c>
      <c r="DD25" s="48">
        <v>0.40024813895781636</v>
      </c>
      <c r="DE25" s="48">
        <v>0.47196029776674941</v>
      </c>
      <c r="DF25" s="48">
        <v>0.37692307692307692</v>
      </c>
      <c r="DG25" s="48">
        <v>0.34813895781637716</v>
      </c>
      <c r="DH25" s="48">
        <v>0.44739454094292808</v>
      </c>
      <c r="DI25" s="48">
        <v>0.51761786600496285</v>
      </c>
      <c r="DJ25" s="48">
        <v>0.52009925558312664</v>
      </c>
      <c r="DK25" s="49">
        <v>0.37468982630272957</v>
      </c>
      <c r="DL25" s="48">
        <v>0.49702233250620353</v>
      </c>
      <c r="DM25" s="48">
        <v>0.35334987593052114</v>
      </c>
      <c r="DN25" s="48">
        <v>0.44888337468982631</v>
      </c>
      <c r="DO25" s="48">
        <v>0.47568238213399511</v>
      </c>
      <c r="DP25" s="48">
        <v>0.52158808933002487</v>
      </c>
      <c r="DQ25" s="48">
        <v>0.52109181141439209</v>
      </c>
      <c r="DR25" s="48">
        <v>0.51662531017369728</v>
      </c>
      <c r="DS25" s="48">
        <v>0.38908188585607945</v>
      </c>
      <c r="DT25" s="48">
        <v>0.37194966323998585</v>
      </c>
      <c r="DU25" s="48">
        <v>0.45905707196029782</v>
      </c>
      <c r="DV25" s="48">
        <v>0.49727047146401987</v>
      </c>
      <c r="DW25" s="48">
        <v>0.42531017369727053</v>
      </c>
      <c r="DX25" s="48">
        <v>0.47220843672456581</v>
      </c>
      <c r="DY25" s="48">
        <v>0.50372208436724575</v>
      </c>
      <c r="DZ25" s="48">
        <v>0.33895781637717126</v>
      </c>
      <c r="EA25" s="48">
        <v>0.34863523573200994</v>
      </c>
      <c r="EB25" s="49">
        <v>0.44888337468982631</v>
      </c>
      <c r="EC25" s="48">
        <v>0.52133995037220848</v>
      </c>
      <c r="ED25" s="48">
        <v>0.45856079404466504</v>
      </c>
      <c r="EE25" s="48">
        <v>0.52853598014888348</v>
      </c>
      <c r="EF25" s="48">
        <v>0.37295285359801489</v>
      </c>
      <c r="EG25" s="48">
        <v>0.50421836228287842</v>
      </c>
      <c r="EH25" s="48">
        <v>0.50421836228287842</v>
      </c>
      <c r="EI25" s="48">
        <v>0.3612903225806452</v>
      </c>
      <c r="EJ25" s="48">
        <v>0.50297766749379658</v>
      </c>
      <c r="EK25" s="48">
        <v>0.52158808933002487</v>
      </c>
      <c r="EL25" s="48">
        <v>0.53970223325062039</v>
      </c>
      <c r="EM25" s="48">
        <v>0.43945409429280402</v>
      </c>
      <c r="EN25" s="49">
        <v>0.35980148883374691</v>
      </c>
      <c r="EO25" s="49">
        <v>0.33250620347394544</v>
      </c>
      <c r="EP25" s="48">
        <v>0.35186104218362291</v>
      </c>
      <c r="EQ25" s="48">
        <v>0.4873449131513648</v>
      </c>
      <c r="ER25" s="48">
        <v>0.41265508684863522</v>
      </c>
      <c r="ES25" s="38">
        <v>0.46674937965260543</v>
      </c>
      <c r="ET25" s="48">
        <v>0.44813895781637719</v>
      </c>
      <c r="EU25" s="48">
        <v>0.4851116625310174</v>
      </c>
      <c r="EV25" s="48">
        <v>0.50992555831265518</v>
      </c>
      <c r="EW25" s="48">
        <v>0.46550868486352365</v>
      </c>
      <c r="EX25" s="48">
        <v>0.3612903225806452</v>
      </c>
      <c r="EY25" s="48">
        <v>0.53126550868486355</v>
      </c>
      <c r="EZ25" s="48">
        <v>0.4791563275434243</v>
      </c>
      <c r="FA25" s="48">
        <v>0.51612903225806461</v>
      </c>
      <c r="FB25" s="48">
        <v>0.51364764267990082</v>
      </c>
      <c r="FC25" s="48">
        <v>0.51141439205955341</v>
      </c>
      <c r="FD25" s="48">
        <v>0.54317617866004964</v>
      </c>
      <c r="FE25" s="48">
        <v>0.37014888337468987</v>
      </c>
      <c r="FF25" s="48">
        <v>0.50818858560794045</v>
      </c>
      <c r="FG25" s="49">
        <v>0.32009925558312657</v>
      </c>
      <c r="FH25" s="48">
        <v>0.35359801488833748</v>
      </c>
      <c r="FI25" s="49">
        <v>0.34714640198511171</v>
      </c>
      <c r="FJ25" s="48">
        <v>0.40521091811414389</v>
      </c>
      <c r="FK25" s="48">
        <v>0.42903225806451611</v>
      </c>
      <c r="FL25" s="48">
        <v>0.34888337468982633</v>
      </c>
      <c r="FM25" s="48">
        <v>0.53076923076923077</v>
      </c>
      <c r="FN25" s="48">
        <v>0.39751861042183623</v>
      </c>
      <c r="FO25" s="48">
        <v>0.36837024205253061</v>
      </c>
      <c r="FP25" s="48">
        <v>0.50521091811414398</v>
      </c>
      <c r="FQ25" s="49">
        <v>0.32009925558312657</v>
      </c>
      <c r="FR25" s="48">
        <v>0.39240694789081887</v>
      </c>
      <c r="FS25" s="48">
        <v>0.5</v>
      </c>
      <c r="FT25" s="48">
        <v>0.53598014888337475</v>
      </c>
      <c r="FU25" s="49">
        <v>0.30967741935483872</v>
      </c>
      <c r="FV25" s="48">
        <v>0.5022332506203474</v>
      </c>
      <c r="FW25" s="48">
        <v>0.41364764267990084</v>
      </c>
      <c r="FX25" s="48">
        <v>0.47394540942928048</v>
      </c>
      <c r="FY25" s="48">
        <v>0.50843672456575684</v>
      </c>
      <c r="FZ25" s="49">
        <v>0.3300248138957817</v>
      </c>
      <c r="GA25" s="48">
        <v>0.50272952853598019</v>
      </c>
      <c r="GB25" s="48">
        <v>0.3426799007444169</v>
      </c>
      <c r="GC25" s="48">
        <v>0.46451612903225808</v>
      </c>
      <c r="GD25" s="48">
        <v>0.44416873449131511</v>
      </c>
      <c r="GE25" s="48">
        <v>0.50818858560794045</v>
      </c>
      <c r="GF25" s="48">
        <v>0.34067806667385903</v>
      </c>
      <c r="GG25" s="48">
        <v>0.39925558312655091</v>
      </c>
      <c r="GH25" s="48">
        <v>0.47543424317617872</v>
      </c>
      <c r="GI25" s="48">
        <v>0.37925558312655089</v>
      </c>
      <c r="GJ25" s="48">
        <v>0.30471464019851119</v>
      </c>
      <c r="GK25" s="48">
        <v>0.36900342029374283</v>
      </c>
      <c r="GL25" s="49">
        <v>0.26575682382133997</v>
      </c>
      <c r="GM25" s="49">
        <v>0.32754342431761785</v>
      </c>
      <c r="GN25" s="48">
        <v>0.35570143044810981</v>
      </c>
      <c r="GO25" s="48">
        <v>0.33586981566820279</v>
      </c>
      <c r="GP25" s="48">
        <v>0.51414392059553349</v>
      </c>
      <c r="GQ25" s="48">
        <v>0.38793424317617864</v>
      </c>
      <c r="GR25" s="48">
        <v>0.52059553349875931</v>
      </c>
      <c r="GS25" s="48">
        <v>0.49156327543424316</v>
      </c>
      <c r="GT25" s="49">
        <v>0.29776674937965264</v>
      </c>
      <c r="GU25" s="48">
        <v>0.48535980148883373</v>
      </c>
      <c r="GV25" s="49">
        <v>0.33498759305210918</v>
      </c>
      <c r="GW25" s="48">
        <v>0.49875930521091816</v>
      </c>
      <c r="GX25" s="48">
        <v>0.47766749379652607</v>
      </c>
      <c r="GY25" s="48">
        <v>0.3970223325062035</v>
      </c>
      <c r="GZ25" s="49">
        <v>0.38263027295285362</v>
      </c>
      <c r="HA25" s="48">
        <v>0.5024813895781638</v>
      </c>
      <c r="HB25" s="48">
        <v>0.36213813068651785</v>
      </c>
      <c r="HC25" s="48">
        <v>0.38462825107986398</v>
      </c>
      <c r="HD25" s="49">
        <v>0.37791563275434248</v>
      </c>
      <c r="HE25" s="48">
        <v>0.50918114143920601</v>
      </c>
      <c r="HF25" s="48">
        <v>0.32261332687768557</v>
      </c>
      <c r="HG25" s="48">
        <v>0.37962666365892167</v>
      </c>
      <c r="HH25" s="48">
        <v>0.35850344637441411</v>
      </c>
      <c r="HI25" s="48">
        <v>0.38086264778864404</v>
      </c>
      <c r="HJ25" s="48">
        <v>0.49950372208436727</v>
      </c>
      <c r="HK25" s="49">
        <v>0.35508684863523576</v>
      </c>
      <c r="HL25" s="48">
        <v>0.31513647642679904</v>
      </c>
      <c r="HM25" s="48">
        <v>0.3384524231528841</v>
      </c>
      <c r="HN25" s="49">
        <v>0.37940446650124071</v>
      </c>
      <c r="HO25" s="48">
        <v>0.30248138957816378</v>
      </c>
      <c r="HP25" s="48">
        <v>0.36823821339950374</v>
      </c>
      <c r="HQ25" s="48">
        <v>0.41191066997518616</v>
      </c>
      <c r="HR25" s="48">
        <v>0.33995037220843671</v>
      </c>
      <c r="HS25" s="49">
        <v>0.3796526054590571</v>
      </c>
      <c r="HT25" s="49">
        <v>0.34466501240694791</v>
      </c>
      <c r="HU25" s="48">
        <v>0.53473945409429291</v>
      </c>
      <c r="HV25" s="49">
        <v>0.34466501240694791</v>
      </c>
      <c r="HW25" s="48">
        <v>0.45136476426799016</v>
      </c>
      <c r="HX25" s="48">
        <v>0.45136476426799016</v>
      </c>
      <c r="HY25" s="48">
        <v>0.37419354838709679</v>
      </c>
      <c r="HZ25" s="48">
        <v>0.49230769230769234</v>
      </c>
      <c r="IA25" s="48">
        <v>0.35235732009925558</v>
      </c>
      <c r="IB25" s="48">
        <v>0.35580645161290331</v>
      </c>
      <c r="IC25" s="48">
        <v>0.34888337468982633</v>
      </c>
      <c r="ID25" s="48">
        <v>0.34679975938040458</v>
      </c>
      <c r="IE25" s="49">
        <v>0.26178660049627794</v>
      </c>
      <c r="IF25" s="49">
        <v>0.3761786600496278</v>
      </c>
      <c r="IG25" s="48">
        <v>0.36450418160095582</v>
      </c>
      <c r="IH25" s="48">
        <v>0.49751861042183626</v>
      </c>
      <c r="II25" s="48">
        <v>0.33599530119845833</v>
      </c>
      <c r="IJ25" s="49">
        <v>0.38933002481389578</v>
      </c>
      <c r="IK25" s="48">
        <v>0.29776674937965264</v>
      </c>
      <c r="IL25" s="49">
        <v>0.3749379652605459</v>
      </c>
      <c r="IM25" s="48">
        <v>0.40473657712086902</v>
      </c>
      <c r="IN25" s="48">
        <v>0.46029776674937972</v>
      </c>
      <c r="IO25" s="48">
        <v>0.46029776674937972</v>
      </c>
      <c r="IP25" s="48">
        <v>0.4156327543424318</v>
      </c>
      <c r="IQ25" s="48">
        <v>0.40384907312801055</v>
      </c>
      <c r="IR25" s="48">
        <v>0.30694789081885854</v>
      </c>
      <c r="IS25" s="49">
        <v>0.36650124069478912</v>
      </c>
      <c r="IT25" s="48">
        <v>0.48362282878411911</v>
      </c>
      <c r="IU25" s="49">
        <v>0.38163771712158812</v>
      </c>
      <c r="IV25" s="48">
        <v>0.3050930521091812</v>
      </c>
      <c r="IW25" s="48">
        <v>0.47220843672456581</v>
      </c>
      <c r="IX25" s="49">
        <v>0.38287841191067001</v>
      </c>
      <c r="IY25" s="48">
        <v>0.50769230769230778</v>
      </c>
      <c r="IZ25" s="49">
        <v>0.3774193548387097</v>
      </c>
      <c r="JA25" s="49">
        <v>0.23225806451612904</v>
      </c>
      <c r="JB25" s="48">
        <v>0.48436724565756828</v>
      </c>
      <c r="JC25" s="49">
        <v>0.38709677419354843</v>
      </c>
      <c r="JD25" s="48">
        <v>0.32133995037220842</v>
      </c>
      <c r="JE25" s="49">
        <v>0.36526054590570722</v>
      </c>
      <c r="JF25" s="49">
        <v>0.36277915632754343</v>
      </c>
      <c r="JG25" s="49">
        <v>0.37320099255583128</v>
      </c>
      <c r="JH25" s="48">
        <v>0.39123961592404782</v>
      </c>
      <c r="JI25" s="48">
        <v>0.36598369372562922</v>
      </c>
      <c r="JJ25" s="48">
        <v>0.42555831265508687</v>
      </c>
      <c r="JK25" s="48">
        <v>0.49007444168734493</v>
      </c>
      <c r="JL25" s="48">
        <v>0.39945319196932094</v>
      </c>
      <c r="JM25" s="48">
        <v>0.37597002076264757</v>
      </c>
      <c r="JN25" s="48">
        <v>0.48014888337468992</v>
      </c>
      <c r="JO25" s="48">
        <v>0.34863523573200994</v>
      </c>
      <c r="JP25" s="49">
        <v>0.3761786600496278</v>
      </c>
      <c r="JQ25" s="48">
        <v>0.36213057243090624</v>
      </c>
      <c r="JR25" s="49">
        <v>0.30694789081885854</v>
      </c>
      <c r="JS25" s="48">
        <v>0.420347394540943</v>
      </c>
      <c r="JT25" s="48">
        <v>0.3748434211766184</v>
      </c>
      <c r="JU25" s="48">
        <v>0.39435980148883371</v>
      </c>
      <c r="JV25" s="48">
        <v>0.33020328306928803</v>
      </c>
      <c r="JW25" s="48">
        <v>0.45607940446650125</v>
      </c>
      <c r="JX25" s="48">
        <v>0.33995037220843671</v>
      </c>
      <c r="JY25" s="48">
        <v>0.32802776643527964</v>
      </c>
      <c r="JZ25" s="48">
        <v>0.3663589743589743</v>
      </c>
      <c r="KA25" s="48">
        <v>0.39030182720505296</v>
      </c>
      <c r="KB25" s="49">
        <v>0.29156327543424321</v>
      </c>
      <c r="KC25" s="48">
        <v>0.39751861042183623</v>
      </c>
      <c r="KD25" s="48">
        <v>0.38410709997598647</v>
      </c>
      <c r="KE25" s="48">
        <v>0.52406947890818867</v>
      </c>
      <c r="KF25" s="48">
        <v>0.34714640198511171</v>
      </c>
      <c r="KG25" s="48">
        <v>0.47022332506203474</v>
      </c>
      <c r="KH25" s="48">
        <v>0.42332506203473946</v>
      </c>
      <c r="KI25" s="48">
        <v>0.32227395722557028</v>
      </c>
      <c r="KJ25" s="48">
        <v>0.49007444168734493</v>
      </c>
      <c r="KK25" s="48">
        <v>0.41358894827257109</v>
      </c>
      <c r="KL25" s="48">
        <v>0.44987593052109182</v>
      </c>
      <c r="KM25" s="48">
        <v>0.43647642679900744</v>
      </c>
      <c r="KN25" s="48">
        <v>0.35980148883374691</v>
      </c>
      <c r="KO25" s="48">
        <v>0.41389578163771712</v>
      </c>
      <c r="KP25" s="48">
        <v>0.35121619106699747</v>
      </c>
      <c r="KQ25" s="48">
        <v>0.35393910748749458</v>
      </c>
      <c r="KR25" s="48">
        <v>0.41744953390114686</v>
      </c>
      <c r="KS25" s="48"/>
      <c r="KT25" s="49">
        <v>0.27890818858560795</v>
      </c>
      <c r="KU25" s="48">
        <v>0.15409904880066172</v>
      </c>
      <c r="KV25" s="48">
        <v>0.24477340676632575</v>
      </c>
      <c r="KW25" s="48">
        <v>0.30515931648996164</v>
      </c>
      <c r="KX25" s="48">
        <v>0.12558150410383662</v>
      </c>
      <c r="KY25" s="48">
        <v>0.2929535483870967</v>
      </c>
      <c r="KZ25" s="48">
        <v>0.12696209677419357</v>
      </c>
      <c r="LA25" s="48">
        <v>0.20355114419630552</v>
      </c>
      <c r="LB25" s="48">
        <v>0.23029333569656146</v>
      </c>
      <c r="LC25" s="48">
        <v>8.7380524445040561E-2</v>
      </c>
      <c r="LD25" s="48">
        <v>0.24375682382134004</v>
      </c>
      <c r="LE25" s="49">
        <v>0.23622828784119107</v>
      </c>
      <c r="LF25" s="48">
        <v>0.33371588089330018</v>
      </c>
      <c r="LG25" s="48">
        <v>0.18386769681930976</v>
      </c>
      <c r="LH25" s="48">
        <v>0.24729859387923905</v>
      </c>
      <c r="LI25" s="48">
        <v>0.20746794871794877</v>
      </c>
      <c r="LJ25" s="48">
        <v>0.25727598566308246</v>
      </c>
      <c r="LK25" s="48">
        <v>0.21797449362340593</v>
      </c>
      <c r="LL25" s="48">
        <v>0.22540446650124071</v>
      </c>
      <c r="LM25" s="48">
        <v>0.21427983539094655</v>
      </c>
      <c r="LN25" s="48">
        <v>0.21890322580645161</v>
      </c>
      <c r="LO25" s="48">
        <v>0.21715136476426802</v>
      </c>
      <c r="LP25" s="48">
        <v>0.29404466501240695</v>
      </c>
      <c r="LQ25" s="49">
        <v>0.28039702233250624</v>
      </c>
      <c r="LR25" s="48">
        <v>0.19108985242261986</v>
      </c>
      <c r="LS25" s="48">
        <v>0.23417330547211707</v>
      </c>
      <c r="LT25" s="48">
        <v>0.18121477805348776</v>
      </c>
      <c r="LU25" s="48">
        <v>0.23204962779156332</v>
      </c>
      <c r="LV25" s="48">
        <v>0.21848973607038133</v>
      </c>
      <c r="LW25" s="48">
        <v>0.21565394540942928</v>
      </c>
      <c r="LX25" s="48">
        <v>0.22685359801488833</v>
      </c>
      <c r="LY25" s="48">
        <v>0.16267307692307692</v>
      </c>
      <c r="LZ25" s="48">
        <v>0.22227357320099259</v>
      </c>
      <c r="MA25" s="48">
        <v>0.1625569591698624</v>
      </c>
      <c r="MB25" s="48">
        <v>0.22756823821339955</v>
      </c>
      <c r="MC25" s="48">
        <v>0.23148387096774198</v>
      </c>
      <c r="MD25" s="48">
        <v>8.6355148883374699E-2</v>
      </c>
      <c r="ME25" s="48">
        <v>0.17602481389578165</v>
      </c>
      <c r="MF25" s="48">
        <v>0.10223665366891176</v>
      </c>
      <c r="MG25" s="48">
        <v>9.1299606400273819E-2</v>
      </c>
      <c r="MH25" s="48"/>
      <c r="MI25" s="48">
        <v>0.37268282002627351</v>
      </c>
      <c r="MJ25" s="49">
        <v>0.37940446650124071</v>
      </c>
      <c r="MK25" s="49">
        <v>0.33995037220843671</v>
      </c>
      <c r="ML25" s="48">
        <v>0.37373271889400927</v>
      </c>
      <c r="MM25" s="49">
        <v>0.4004962779156328</v>
      </c>
      <c r="MN25" s="49">
        <v>0.39627791563275439</v>
      </c>
      <c r="MO25" s="49">
        <v>0.36575682382134</v>
      </c>
      <c r="MP25" s="48">
        <v>0.35573137367182034</v>
      </c>
      <c r="MQ25" s="48">
        <v>0.35483870967741937</v>
      </c>
      <c r="MR25" s="48">
        <v>0.26295750620347397</v>
      </c>
      <c r="MS25" s="48">
        <v>0.23318310346817478</v>
      </c>
      <c r="MT25" s="49">
        <v>0.31761786600496283</v>
      </c>
      <c r="MU25" s="48">
        <v>0.33311084587115614</v>
      </c>
      <c r="MV25" s="48">
        <v>0.34761444339864805</v>
      </c>
      <c r="MW25" s="48">
        <v>0.34243176178660056</v>
      </c>
      <c r="MX25" s="48">
        <v>0.33632349217602675</v>
      </c>
      <c r="MY25" s="48">
        <v>0.26099610067352003</v>
      </c>
      <c r="MZ25" s="48">
        <v>0.31040167493796533</v>
      </c>
      <c r="NA25" s="48">
        <v>0.29776674937965264</v>
      </c>
      <c r="NB25" s="48">
        <v>0.33506327543424319</v>
      </c>
      <c r="NC25" s="48">
        <v>0.22701051636535513</v>
      </c>
      <c r="ND25" s="48">
        <v>0.28688337468982628</v>
      </c>
      <c r="NE25" s="48">
        <v>0.22399503722084371</v>
      </c>
      <c r="NF25" s="48">
        <v>0.25310173697270472</v>
      </c>
      <c r="NG25" s="48">
        <v>0.33066997518610425</v>
      </c>
    </row>
    <row r="26" spans="1:371" s="38" customFormat="1" ht="15">
      <c r="A26" s="48" t="s">
        <v>216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3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48">
        <v>0</v>
      </c>
      <c r="AL26" s="48">
        <v>0</v>
      </c>
      <c r="AM26" s="48">
        <v>0</v>
      </c>
      <c r="AN26" s="48">
        <v>0</v>
      </c>
      <c r="AO26" s="38">
        <v>0</v>
      </c>
      <c r="AP26" s="48">
        <v>0</v>
      </c>
      <c r="AQ26" s="48">
        <v>3.566333808844508E-4</v>
      </c>
      <c r="AR26" s="48">
        <v>0</v>
      </c>
      <c r="AS26" s="48">
        <v>0</v>
      </c>
      <c r="AT26" s="48">
        <v>0</v>
      </c>
      <c r="AU26" s="48">
        <v>0</v>
      </c>
      <c r="AV26" s="48">
        <v>0</v>
      </c>
      <c r="AW26" s="48">
        <v>0</v>
      </c>
      <c r="AX26" s="38">
        <v>0</v>
      </c>
      <c r="AY26" s="48">
        <v>0</v>
      </c>
      <c r="AZ26" s="48">
        <v>0</v>
      </c>
      <c r="BA26" s="48">
        <v>0</v>
      </c>
      <c r="BB26" s="48">
        <v>0</v>
      </c>
      <c r="BC26" s="38">
        <v>0</v>
      </c>
      <c r="BD26" s="48">
        <v>0</v>
      </c>
      <c r="BE26" s="38">
        <v>0</v>
      </c>
      <c r="BF26" s="48">
        <v>0</v>
      </c>
      <c r="BG26" s="48">
        <v>0</v>
      </c>
      <c r="BH26" s="48">
        <v>0</v>
      </c>
      <c r="BI26" s="48">
        <v>0</v>
      </c>
      <c r="BJ26" s="48">
        <v>0</v>
      </c>
      <c r="BK26" s="48">
        <v>0</v>
      </c>
      <c r="BL26" s="48">
        <v>0</v>
      </c>
      <c r="BM26" s="48">
        <v>0</v>
      </c>
      <c r="BN26" s="48">
        <v>0</v>
      </c>
      <c r="BO26" s="48">
        <v>0</v>
      </c>
      <c r="BP26" s="48">
        <v>0</v>
      </c>
      <c r="BQ26" s="48">
        <v>0</v>
      </c>
      <c r="BR26" s="48">
        <v>0</v>
      </c>
      <c r="BS26" s="48">
        <v>0</v>
      </c>
      <c r="BT26" s="48">
        <v>0</v>
      </c>
      <c r="BU26" s="48">
        <v>0</v>
      </c>
      <c r="BV26" s="48">
        <v>0</v>
      </c>
      <c r="BW26" s="38">
        <v>0</v>
      </c>
      <c r="BX26" s="48">
        <v>0</v>
      </c>
      <c r="BY26" s="38">
        <v>0</v>
      </c>
      <c r="BZ26" s="48">
        <v>0</v>
      </c>
      <c r="CA26" s="49">
        <v>0</v>
      </c>
      <c r="CB26" s="48">
        <v>0</v>
      </c>
      <c r="CC26" s="48">
        <v>0</v>
      </c>
      <c r="CD26" s="48">
        <v>0</v>
      </c>
      <c r="CE26" s="48">
        <v>0</v>
      </c>
      <c r="CF26" s="48">
        <v>0</v>
      </c>
      <c r="CG26" s="48">
        <v>0</v>
      </c>
      <c r="CH26" s="48">
        <v>0</v>
      </c>
      <c r="CI26" s="48">
        <v>0</v>
      </c>
      <c r="CJ26" s="48">
        <v>0</v>
      </c>
      <c r="CK26" s="48">
        <v>1.783166904422254E-4</v>
      </c>
      <c r="CL26" s="48">
        <v>0</v>
      </c>
      <c r="CM26" s="48">
        <v>0</v>
      </c>
      <c r="CN26" s="48">
        <v>0</v>
      </c>
      <c r="CO26" s="48">
        <v>0</v>
      </c>
      <c r="CP26" s="48">
        <v>0</v>
      </c>
      <c r="CQ26" s="48">
        <v>0</v>
      </c>
      <c r="CR26" s="48">
        <v>0</v>
      </c>
      <c r="CS26" s="48">
        <v>0</v>
      </c>
      <c r="CT26" s="48">
        <v>0</v>
      </c>
      <c r="CU26" s="48">
        <v>0</v>
      </c>
      <c r="CV26" s="38">
        <v>0</v>
      </c>
      <c r="CW26" s="48">
        <v>0</v>
      </c>
      <c r="CX26" s="48">
        <v>0</v>
      </c>
      <c r="CY26" s="48">
        <v>3.566333808844508E-4</v>
      </c>
      <c r="CZ26" s="48">
        <v>0</v>
      </c>
      <c r="DA26" s="48">
        <v>0</v>
      </c>
      <c r="DB26" s="48">
        <v>0</v>
      </c>
      <c r="DC26" s="48">
        <v>0</v>
      </c>
      <c r="DD26" s="48">
        <v>0</v>
      </c>
      <c r="DE26" s="48">
        <v>0</v>
      </c>
      <c r="DF26" s="48">
        <v>0</v>
      </c>
      <c r="DG26" s="48">
        <v>0</v>
      </c>
      <c r="DH26" s="48">
        <v>0</v>
      </c>
      <c r="DI26" s="48">
        <v>0</v>
      </c>
      <c r="DJ26" s="48">
        <v>0</v>
      </c>
      <c r="DK26" s="49">
        <v>1.783166904422254E-4</v>
      </c>
      <c r="DL26" s="48">
        <v>0</v>
      </c>
      <c r="DM26" s="48">
        <v>0</v>
      </c>
      <c r="DN26" s="48">
        <v>0</v>
      </c>
      <c r="DO26" s="48">
        <v>0</v>
      </c>
      <c r="DP26" s="48">
        <v>0</v>
      </c>
      <c r="DQ26" s="48">
        <v>0</v>
      </c>
      <c r="DR26" s="48">
        <v>0</v>
      </c>
      <c r="DS26" s="48">
        <v>0</v>
      </c>
      <c r="DT26" s="48">
        <v>2.9222102535736135E-4</v>
      </c>
      <c r="DU26" s="48">
        <v>3.566333808844508E-4</v>
      </c>
      <c r="DV26" s="48">
        <v>0</v>
      </c>
      <c r="DW26" s="48">
        <v>0</v>
      </c>
      <c r="DX26" s="48">
        <v>0</v>
      </c>
      <c r="DY26" s="48">
        <v>0</v>
      </c>
      <c r="DZ26" s="48">
        <v>0</v>
      </c>
      <c r="EA26" s="48">
        <v>0</v>
      </c>
      <c r="EB26" s="49">
        <v>1.783166904422254E-4</v>
      </c>
      <c r="EC26" s="48">
        <v>1.783166904422254E-4</v>
      </c>
      <c r="ED26" s="48">
        <v>0</v>
      </c>
      <c r="EE26" s="48">
        <v>0</v>
      </c>
      <c r="EF26" s="48">
        <v>0</v>
      </c>
      <c r="EG26" s="48">
        <v>0</v>
      </c>
      <c r="EH26" s="48">
        <v>0</v>
      </c>
      <c r="EI26" s="48">
        <v>0</v>
      </c>
      <c r="EJ26" s="48">
        <v>0</v>
      </c>
      <c r="EK26" s="48">
        <v>0</v>
      </c>
      <c r="EL26" s="48">
        <v>0</v>
      </c>
      <c r="EM26" s="48">
        <v>0</v>
      </c>
      <c r="EN26" s="49">
        <v>0</v>
      </c>
      <c r="EO26" s="49">
        <v>0</v>
      </c>
      <c r="EP26" s="48">
        <v>0</v>
      </c>
      <c r="EQ26" s="48">
        <v>0</v>
      </c>
      <c r="ER26" s="48">
        <v>0</v>
      </c>
      <c r="ES26" s="38">
        <v>0</v>
      </c>
      <c r="ET26" s="48">
        <v>0</v>
      </c>
      <c r="EU26" s="48">
        <v>0</v>
      </c>
      <c r="EV26" s="48">
        <v>0</v>
      </c>
      <c r="EW26" s="48">
        <v>0</v>
      </c>
      <c r="EX26" s="48">
        <v>0</v>
      </c>
      <c r="EY26" s="48">
        <v>0</v>
      </c>
      <c r="EZ26" s="48">
        <v>0</v>
      </c>
      <c r="FA26" s="48">
        <v>0</v>
      </c>
      <c r="FB26" s="48">
        <v>0</v>
      </c>
      <c r="FC26" s="48">
        <v>0</v>
      </c>
      <c r="FD26" s="48">
        <v>1.783166904422254E-4</v>
      </c>
      <c r="FE26" s="48">
        <v>0</v>
      </c>
      <c r="FF26" s="48">
        <v>0</v>
      </c>
      <c r="FG26" s="49">
        <v>0</v>
      </c>
      <c r="FH26" s="48">
        <v>0</v>
      </c>
      <c r="FI26" s="49">
        <v>0</v>
      </c>
      <c r="FJ26" s="48">
        <v>0</v>
      </c>
      <c r="FK26" s="48">
        <v>0</v>
      </c>
      <c r="FL26" s="48">
        <v>0</v>
      </c>
      <c r="FM26" s="48">
        <v>1.783166904422254E-4</v>
      </c>
      <c r="FN26" s="48">
        <v>0</v>
      </c>
      <c r="FO26" s="48">
        <v>9.1008801442683004E-5</v>
      </c>
      <c r="FP26" s="48">
        <v>0</v>
      </c>
      <c r="FQ26" s="49">
        <v>0</v>
      </c>
      <c r="FR26" s="48">
        <v>0</v>
      </c>
      <c r="FS26" s="48">
        <v>0</v>
      </c>
      <c r="FT26" s="48">
        <v>1.783166904422254E-4</v>
      </c>
      <c r="FU26" s="49">
        <v>0</v>
      </c>
      <c r="FV26" s="48">
        <v>0</v>
      </c>
      <c r="FW26" s="48">
        <v>0</v>
      </c>
      <c r="FX26" s="48">
        <v>0</v>
      </c>
      <c r="FY26" s="48">
        <v>0</v>
      </c>
      <c r="FZ26" s="49">
        <v>0</v>
      </c>
      <c r="GA26" s="48">
        <v>0</v>
      </c>
      <c r="GB26" s="48">
        <v>0</v>
      </c>
      <c r="GC26" s="48">
        <v>0</v>
      </c>
      <c r="GD26" s="48">
        <v>8.9158345221112699E-4</v>
      </c>
      <c r="GE26" s="48">
        <v>0</v>
      </c>
      <c r="GF26" s="48">
        <v>4.8067977423556418E-5</v>
      </c>
      <c r="GG26" s="48">
        <v>0</v>
      </c>
      <c r="GH26" s="48">
        <v>1.783166904422254E-4</v>
      </c>
      <c r="GI26" s="48">
        <v>0</v>
      </c>
      <c r="GJ26" s="48">
        <v>0</v>
      </c>
      <c r="GK26" s="48">
        <v>1.7494313143385902E-4</v>
      </c>
      <c r="GL26" s="49">
        <v>0</v>
      </c>
      <c r="GM26" s="49">
        <v>0</v>
      </c>
      <c r="GN26" s="48">
        <v>1.8009985734664764E-4</v>
      </c>
      <c r="GO26" s="48">
        <v>1.0380578765029556E-4</v>
      </c>
      <c r="GP26" s="48">
        <v>0</v>
      </c>
      <c r="GQ26" s="48">
        <v>0</v>
      </c>
      <c r="GR26" s="48">
        <v>0</v>
      </c>
      <c r="GS26" s="48">
        <v>0</v>
      </c>
      <c r="GT26" s="49">
        <v>0</v>
      </c>
      <c r="GU26" s="48">
        <v>0</v>
      </c>
      <c r="GV26" s="49">
        <v>0</v>
      </c>
      <c r="GW26" s="48">
        <v>0</v>
      </c>
      <c r="GX26" s="48">
        <v>0</v>
      </c>
      <c r="GY26" s="48">
        <v>0</v>
      </c>
      <c r="GZ26" s="49">
        <v>1.783166904422254E-4</v>
      </c>
      <c r="HA26" s="48">
        <v>0</v>
      </c>
      <c r="HB26" s="48">
        <v>0</v>
      </c>
      <c r="HC26" s="48">
        <v>8.9158345221112699E-5</v>
      </c>
      <c r="HD26" s="49">
        <v>0</v>
      </c>
      <c r="HE26" s="48">
        <v>0</v>
      </c>
      <c r="HF26" s="48">
        <v>1.2699627709543865E-4</v>
      </c>
      <c r="HG26" s="48">
        <v>1.5375761898586435E-3</v>
      </c>
      <c r="HH26" s="48">
        <v>2.2467902995720407E-4</v>
      </c>
      <c r="HI26" s="48">
        <v>6.1886380800537055E-5</v>
      </c>
      <c r="HJ26" s="48">
        <v>0</v>
      </c>
      <c r="HK26" s="49">
        <v>0</v>
      </c>
      <c r="HL26" s="48">
        <v>0</v>
      </c>
      <c r="HM26" s="48">
        <v>1.2736906460158965E-4</v>
      </c>
      <c r="HN26" s="49">
        <v>0</v>
      </c>
      <c r="HO26" s="48">
        <v>0</v>
      </c>
      <c r="HP26" s="48">
        <v>0</v>
      </c>
      <c r="HQ26" s="48">
        <v>0</v>
      </c>
      <c r="HR26" s="48">
        <v>0</v>
      </c>
      <c r="HS26" s="49">
        <v>0</v>
      </c>
      <c r="HT26" s="49">
        <v>1.783166904422254E-4</v>
      </c>
      <c r="HU26" s="48">
        <v>0</v>
      </c>
      <c r="HV26" s="49">
        <v>0</v>
      </c>
      <c r="HW26" s="48">
        <v>0</v>
      </c>
      <c r="HX26" s="48">
        <v>0</v>
      </c>
      <c r="HY26" s="48">
        <v>0</v>
      </c>
      <c r="HZ26" s="48">
        <v>0</v>
      </c>
      <c r="IA26" s="48">
        <v>0</v>
      </c>
      <c r="IB26" s="48">
        <v>0</v>
      </c>
      <c r="IC26" s="48">
        <v>0</v>
      </c>
      <c r="ID26" s="48">
        <v>6.1222063718497375E-4</v>
      </c>
      <c r="IE26" s="49">
        <v>1.783166904422254E-4</v>
      </c>
      <c r="IF26" s="49">
        <v>5.3495007132667619E-4</v>
      </c>
      <c r="IG26" s="48">
        <v>1.142547683203889E-4</v>
      </c>
      <c r="IH26" s="48">
        <v>0</v>
      </c>
      <c r="II26" s="48">
        <v>3.6156554466264003E-5</v>
      </c>
      <c r="IJ26" s="49">
        <v>0</v>
      </c>
      <c r="IK26" s="48">
        <v>0</v>
      </c>
      <c r="IL26" s="49">
        <v>0</v>
      </c>
      <c r="IM26" s="48">
        <v>4.083193781140815E-5</v>
      </c>
      <c r="IN26" s="48">
        <v>0</v>
      </c>
      <c r="IO26" s="48">
        <v>0</v>
      </c>
      <c r="IP26" s="48">
        <v>0</v>
      </c>
      <c r="IQ26" s="48">
        <v>5.0348242007216594E-5</v>
      </c>
      <c r="IR26" s="48">
        <v>0</v>
      </c>
      <c r="IS26" s="49">
        <v>0</v>
      </c>
      <c r="IT26" s="48">
        <v>0</v>
      </c>
      <c r="IU26" s="49">
        <v>0</v>
      </c>
      <c r="IV26" s="48">
        <v>0</v>
      </c>
      <c r="IW26" s="48">
        <v>0</v>
      </c>
      <c r="IX26" s="49">
        <v>1.783166904422254E-4</v>
      </c>
      <c r="IY26" s="48">
        <v>0</v>
      </c>
      <c r="IZ26" s="49">
        <v>0</v>
      </c>
      <c r="JA26" s="49">
        <v>0</v>
      </c>
      <c r="JB26" s="48">
        <v>0</v>
      </c>
      <c r="JC26" s="49">
        <v>0</v>
      </c>
      <c r="JD26" s="48">
        <v>0</v>
      </c>
      <c r="JE26" s="49">
        <v>0</v>
      </c>
      <c r="JF26" s="49">
        <v>0</v>
      </c>
      <c r="JG26" s="49">
        <v>1.783166904422254E-4</v>
      </c>
      <c r="JH26" s="48">
        <v>1.0505178936922414E-4</v>
      </c>
      <c r="JI26" s="48">
        <v>0</v>
      </c>
      <c r="JJ26" s="48">
        <v>0</v>
      </c>
      <c r="JK26" s="48">
        <v>0</v>
      </c>
      <c r="JL26" s="48">
        <v>4.5924653092984036E-4</v>
      </c>
      <c r="JM26" s="48">
        <v>1.4993158461672836E-4</v>
      </c>
      <c r="JN26" s="48">
        <v>1.783166904422254E-4</v>
      </c>
      <c r="JO26" s="48">
        <v>0</v>
      </c>
      <c r="JP26" s="49">
        <v>0</v>
      </c>
      <c r="JQ26" s="48">
        <v>3.4221432436420882E-3</v>
      </c>
      <c r="JR26" s="49">
        <v>3.566333808844508E-4</v>
      </c>
      <c r="JS26" s="48">
        <v>0</v>
      </c>
      <c r="JT26" s="48">
        <v>4.9770671193051454E-4</v>
      </c>
      <c r="JU26" s="48">
        <v>9.4151212553495069E-5</v>
      </c>
      <c r="JV26" s="48">
        <v>2.0094919345989249E-4</v>
      </c>
      <c r="JW26" s="48">
        <v>0</v>
      </c>
      <c r="JX26" s="48">
        <v>0</v>
      </c>
      <c r="JY26" s="48">
        <v>3.3157875729066915E-4</v>
      </c>
      <c r="JZ26" s="48">
        <v>3.2481375812331592E-3</v>
      </c>
      <c r="KA26" s="48">
        <v>7.4244585656853894E-5</v>
      </c>
      <c r="KB26" s="49">
        <v>1.783166904422254E-4</v>
      </c>
      <c r="KC26" s="48">
        <v>0</v>
      </c>
      <c r="KD26" s="48">
        <v>3.0716487966499467E-3</v>
      </c>
      <c r="KE26" s="48">
        <v>0</v>
      </c>
      <c r="KF26" s="48">
        <v>0</v>
      </c>
      <c r="KG26" s="48">
        <v>0</v>
      </c>
      <c r="KH26" s="48">
        <v>0</v>
      </c>
      <c r="KI26" s="48">
        <v>4.4451803545954763E-5</v>
      </c>
      <c r="KJ26" s="48">
        <v>0</v>
      </c>
      <c r="KK26" s="48">
        <v>5.932459124327886E-5</v>
      </c>
      <c r="KL26" s="48">
        <v>0</v>
      </c>
      <c r="KM26" s="48">
        <v>3.566333808844508E-4</v>
      </c>
      <c r="KN26" s="48">
        <v>0</v>
      </c>
      <c r="KO26" s="48">
        <v>0</v>
      </c>
      <c r="KP26" s="48">
        <v>1.2147824536376608E-4</v>
      </c>
      <c r="KQ26" s="48">
        <v>3.6294522564137418E-3</v>
      </c>
      <c r="KR26" s="48">
        <v>1.8940124146971517E-4</v>
      </c>
      <c r="KS26" s="48"/>
      <c r="KT26" s="49">
        <v>0</v>
      </c>
      <c r="KU26" s="48">
        <v>1.4329727373593279E-4</v>
      </c>
      <c r="KV26" s="48">
        <v>9.0028182735465038E-5</v>
      </c>
      <c r="KW26" s="48">
        <v>7.0516145765789129E-5</v>
      </c>
      <c r="KX26" s="48">
        <v>1.2173543289805772E-4</v>
      </c>
      <c r="KY26" s="48">
        <v>6.2767475035663329E-5</v>
      </c>
      <c r="KZ26" s="48">
        <v>1.1884807417974321E-4</v>
      </c>
      <c r="LA26" s="48">
        <v>1.4265335235378031E-4</v>
      </c>
      <c r="LB26" s="48">
        <v>3.6745975137558598E-4</v>
      </c>
      <c r="LC26" s="48">
        <v>1.8114084126922925E-3</v>
      </c>
      <c r="LD26" s="48">
        <v>3.0630844824853392E-4</v>
      </c>
      <c r="LE26" s="49">
        <v>0</v>
      </c>
      <c r="LF26" s="48">
        <v>0</v>
      </c>
      <c r="LG26" s="48">
        <v>0</v>
      </c>
      <c r="LH26" s="48">
        <v>8.6186400380408967E-5</v>
      </c>
      <c r="LI26" s="48">
        <v>3.6480622919638623E-4</v>
      </c>
      <c r="LJ26" s="48">
        <v>1.3869075923284198E-4</v>
      </c>
      <c r="LK26" s="48">
        <v>1.5260591182032318E-4</v>
      </c>
      <c r="LL26" s="48">
        <v>3.7089871611982889E-4</v>
      </c>
      <c r="LM26" s="48">
        <v>0</v>
      </c>
      <c r="LN26" s="48">
        <v>2.2646219686162626E-4</v>
      </c>
      <c r="LO26" s="48">
        <v>1.4621968616262485E-4</v>
      </c>
      <c r="LP26" s="48">
        <v>0</v>
      </c>
      <c r="LQ26" s="49">
        <v>8.9158345221112699E-4</v>
      </c>
      <c r="LR26" s="48">
        <v>3.0126135595765456E-4</v>
      </c>
      <c r="LS26" s="48">
        <v>2.9750732036939721E-4</v>
      </c>
      <c r="LT26" s="48">
        <v>2.2269773339673492E-4</v>
      </c>
      <c r="LU26" s="48">
        <v>0</v>
      </c>
      <c r="LV26" s="48">
        <v>3.489333419789913E-4</v>
      </c>
      <c r="LW26" s="48">
        <v>5.8880171184022814E-5</v>
      </c>
      <c r="LX26" s="48">
        <v>0</v>
      </c>
      <c r="LY26" s="48">
        <v>1.6583452211126968E-4</v>
      </c>
      <c r="LZ26" s="48">
        <v>0</v>
      </c>
      <c r="MA26" s="48">
        <v>3.5987550252885496E-4</v>
      </c>
      <c r="MB26" s="48">
        <v>0</v>
      </c>
      <c r="MC26" s="48">
        <v>0</v>
      </c>
      <c r="MD26" s="48">
        <v>2.0591862815026146E-4</v>
      </c>
      <c r="ME26" s="48">
        <v>0</v>
      </c>
      <c r="MF26" s="48">
        <v>9.3162828612186643E-4</v>
      </c>
      <c r="MG26" s="48">
        <v>0</v>
      </c>
      <c r="MH26" s="48"/>
      <c r="MI26" s="48">
        <v>1.1328354451623731E-4</v>
      </c>
      <c r="MJ26" s="49">
        <v>1.783166904422254E-4</v>
      </c>
      <c r="MK26" s="49">
        <v>0</v>
      </c>
      <c r="ML26" s="48">
        <v>0</v>
      </c>
      <c r="MM26" s="49">
        <v>0</v>
      </c>
      <c r="MN26" s="49">
        <v>0</v>
      </c>
      <c r="MO26" s="49">
        <v>0</v>
      </c>
      <c r="MP26" s="48">
        <v>6.4468341929112269E-5</v>
      </c>
      <c r="MQ26" s="48">
        <v>0</v>
      </c>
      <c r="MR26" s="48">
        <v>0</v>
      </c>
      <c r="MS26" s="48">
        <v>2.8364794479647022E-4</v>
      </c>
      <c r="MT26" s="49">
        <v>0</v>
      </c>
      <c r="MU26" s="48">
        <v>8.3966846638617573E-5</v>
      </c>
      <c r="MV26" s="48">
        <v>3.6585665797629011E-4</v>
      </c>
      <c r="MW26" s="48">
        <v>0</v>
      </c>
      <c r="MX26" s="48">
        <v>1.9178142012867924E-4</v>
      </c>
      <c r="MY26" s="48">
        <v>8.6610963929080923E-5</v>
      </c>
      <c r="MZ26" s="48">
        <v>7.4670114122681887E-5</v>
      </c>
      <c r="NA26" s="48">
        <v>0</v>
      </c>
      <c r="NB26" s="48">
        <v>5.5872563005230648E-5</v>
      </c>
      <c r="NC26" s="48">
        <v>1.001969974865838E-4</v>
      </c>
      <c r="ND26" s="48">
        <v>1.4265335235378031E-4</v>
      </c>
      <c r="NE26" s="48">
        <v>1.3373751783166905E-4</v>
      </c>
      <c r="NF26" s="48">
        <v>0</v>
      </c>
      <c r="NG26" s="48">
        <v>0</v>
      </c>
    </row>
    <row r="27" spans="1:371" s="38" customFormat="1" ht="15">
      <c r="A27" s="48" t="s">
        <v>217</v>
      </c>
      <c r="B27" s="48">
        <v>0</v>
      </c>
      <c r="C27" s="48">
        <v>1.8744142455482664E-3</v>
      </c>
      <c r="D27" s="48">
        <v>3.8827152229214085E-3</v>
      </c>
      <c r="E27" s="48">
        <v>2.5438479046726472E-3</v>
      </c>
      <c r="F27" s="48">
        <v>6.0249029321194272E-3</v>
      </c>
      <c r="G27" s="48">
        <v>4.953809077520418E-3</v>
      </c>
      <c r="H27" s="48">
        <v>2.6777346364975233E-3</v>
      </c>
      <c r="I27" s="48">
        <v>5.3554692729950466E-3</v>
      </c>
      <c r="J27" s="48">
        <v>4.5521488820457895E-3</v>
      </c>
      <c r="K27" s="48">
        <v>2.4099611728477708E-3</v>
      </c>
      <c r="L27" s="48">
        <v>4.0166019547462845E-3</v>
      </c>
      <c r="M27" s="48">
        <v>3.0793948319721518E-3</v>
      </c>
      <c r="N27" s="48">
        <v>3.3471682956219039E-3</v>
      </c>
      <c r="O27" s="48">
        <v>2.2760744410228947E-3</v>
      </c>
      <c r="P27" s="48">
        <v>5.3554692729950466E-3</v>
      </c>
      <c r="Q27" s="48">
        <v>4.2843754183960374E-3</v>
      </c>
      <c r="R27" s="48">
        <v>4.2843754183960374E-3</v>
      </c>
      <c r="S27" s="48">
        <v>3.0793948319721518E-3</v>
      </c>
      <c r="T27" s="48">
        <v>4.8199223456955416E-3</v>
      </c>
      <c r="U27" s="48">
        <v>6.5604498594189313E-3</v>
      </c>
      <c r="V27" s="48">
        <v>6.5604498594189313E-3</v>
      </c>
      <c r="W27" s="38">
        <v>4.0166019547462845E-3</v>
      </c>
      <c r="X27" s="48">
        <v>5.0876958093452945E-3</v>
      </c>
      <c r="Y27" s="48">
        <v>4.0166019547462845E-3</v>
      </c>
      <c r="Z27" s="48">
        <v>4.953809077520418E-3</v>
      </c>
      <c r="AA27" s="48">
        <v>3.7488284910965329E-3</v>
      </c>
      <c r="AB27" s="48">
        <v>4.150488686571161E-3</v>
      </c>
      <c r="AC27" s="48">
        <v>3.7488284910965329E-3</v>
      </c>
      <c r="AD27" s="48">
        <v>2.5438479046726472E-3</v>
      </c>
      <c r="AE27" s="48">
        <v>5.2215825411701701E-3</v>
      </c>
      <c r="AF27" s="48">
        <v>4.418262150220913E-3</v>
      </c>
      <c r="AG27" s="48">
        <v>2.1421877091980187E-3</v>
      </c>
      <c r="AH27" s="48">
        <v>3.7488284910965329E-3</v>
      </c>
      <c r="AI27" s="48">
        <v>2.5438479046726472E-3</v>
      </c>
      <c r="AJ27" s="48">
        <v>0</v>
      </c>
      <c r="AK27" s="48">
        <v>2.5438479046726472E-3</v>
      </c>
      <c r="AL27" s="48">
        <v>4.953809077520418E-3</v>
      </c>
      <c r="AM27" s="48">
        <v>3.7488284910965329E-3</v>
      </c>
      <c r="AN27" s="48">
        <v>3.3471682956219039E-3</v>
      </c>
      <c r="AO27" s="38">
        <v>5.0876958093452945E-3</v>
      </c>
      <c r="AP27" s="48">
        <v>1.8744142455482664E-3</v>
      </c>
      <c r="AQ27" s="48">
        <v>5.0876958093452945E-3</v>
      </c>
      <c r="AR27" s="48">
        <v>0</v>
      </c>
      <c r="AS27" s="48">
        <v>5.2215825411701701E-3</v>
      </c>
      <c r="AT27" s="48">
        <v>5.2215825411701701E-3</v>
      </c>
      <c r="AU27" s="48">
        <v>3.6149417592716564E-3</v>
      </c>
      <c r="AV27" s="48">
        <v>2.5438479046726472E-3</v>
      </c>
      <c r="AW27" s="48">
        <v>4.6860356138706651E-3</v>
      </c>
      <c r="AX27" s="38">
        <v>2.8116213683223993E-3</v>
      </c>
      <c r="AY27" s="48">
        <v>5.2215825411701701E-3</v>
      </c>
      <c r="AZ27" s="48">
        <v>7.7654304458428169E-3</v>
      </c>
      <c r="BA27" s="48">
        <v>4.0166019547462845E-3</v>
      </c>
      <c r="BB27" s="48">
        <v>1.8744142455482664E-3</v>
      </c>
      <c r="BC27" s="38">
        <v>2.4099611728477708E-3</v>
      </c>
      <c r="BD27" s="48">
        <v>5.0876958093452945E-3</v>
      </c>
      <c r="BE27" s="38">
        <v>4.0166019547462845E-3</v>
      </c>
      <c r="BF27" s="48">
        <v>3.8827152229214085E-3</v>
      </c>
      <c r="BG27" s="48">
        <v>2.5438479046726472E-3</v>
      </c>
      <c r="BH27" s="48">
        <v>4.0166019547462845E-3</v>
      </c>
      <c r="BI27" s="48">
        <v>2.4099611728477708E-3</v>
      </c>
      <c r="BJ27" s="48">
        <v>4.150488686571161E-3</v>
      </c>
      <c r="BK27" s="48">
        <v>4.0166019547462845E-3</v>
      </c>
      <c r="BL27" s="48">
        <v>4.150488686571161E-3</v>
      </c>
      <c r="BM27" s="48">
        <v>3.8827152229214085E-3</v>
      </c>
      <c r="BN27" s="48">
        <v>2.6777346364975233E-3</v>
      </c>
      <c r="BO27" s="48">
        <v>3.0793948319721518E-3</v>
      </c>
      <c r="BP27" s="48">
        <v>4.8199223456955416E-3</v>
      </c>
      <c r="BQ27" s="48">
        <v>5.2215825411701701E-3</v>
      </c>
      <c r="BR27" s="48">
        <v>4.418262150220913E-3</v>
      </c>
      <c r="BS27" s="48">
        <v>4.150488686571161E-3</v>
      </c>
      <c r="BT27" s="48">
        <v>2.9455081001472753E-3</v>
      </c>
      <c r="BU27" s="48">
        <v>4.0166019547462845E-3</v>
      </c>
      <c r="BV27" s="48">
        <v>4.418262150220913E-3</v>
      </c>
      <c r="BW27" s="38">
        <v>4.2843754183960374E-3</v>
      </c>
      <c r="BX27" s="48">
        <v>4.418262150220913E-3</v>
      </c>
      <c r="BY27" s="38">
        <v>4.418262150220913E-3</v>
      </c>
      <c r="BZ27" s="48">
        <v>4.150488686571161E-3</v>
      </c>
      <c r="CA27" s="49">
        <v>1.7405275137233902E-3</v>
      </c>
      <c r="CB27" s="48">
        <v>0</v>
      </c>
      <c r="CC27" s="48">
        <v>3.7488284910965329E-3</v>
      </c>
      <c r="CD27" s="48">
        <v>3.8827152229214085E-3</v>
      </c>
      <c r="CE27" s="48">
        <v>5.6232427366447986E-3</v>
      </c>
      <c r="CF27" s="48">
        <v>2.5438479046726472E-3</v>
      </c>
      <c r="CG27" s="48">
        <v>8.0332039094925696E-4</v>
      </c>
      <c r="CH27" s="48">
        <v>0</v>
      </c>
      <c r="CI27" s="48">
        <v>4.0166019547462845E-3</v>
      </c>
      <c r="CJ27" s="48">
        <v>4.418262150220913E-3</v>
      </c>
      <c r="CK27" s="48">
        <v>5.6232427366447986E-3</v>
      </c>
      <c r="CL27" s="48">
        <v>4.0166019547462845E-3</v>
      </c>
      <c r="CM27" s="48">
        <v>0</v>
      </c>
      <c r="CN27" s="48">
        <v>4.0166019547462845E-3</v>
      </c>
      <c r="CO27" s="48">
        <v>4.6860356138706651E-3</v>
      </c>
      <c r="CP27" s="48">
        <v>4.150488686571161E-3</v>
      </c>
      <c r="CQ27" s="48">
        <v>3.4810550274467804E-3</v>
      </c>
      <c r="CR27" s="48">
        <v>3.6149417592716564E-3</v>
      </c>
      <c r="CS27" s="48">
        <v>5.3554692729950466E-3</v>
      </c>
      <c r="CT27" s="48">
        <v>3.2132815637970279E-3</v>
      </c>
      <c r="CU27" s="48">
        <v>0</v>
      </c>
      <c r="CV27" s="38">
        <v>3.4810550274467804E-3</v>
      </c>
      <c r="CW27" s="48">
        <v>2.1421877091980187E-3</v>
      </c>
      <c r="CX27" s="48">
        <v>2.2760744410228947E-3</v>
      </c>
      <c r="CY27" s="48">
        <v>4.6860356138706651E-3</v>
      </c>
      <c r="CZ27" s="48">
        <v>3.0793948319721518E-3</v>
      </c>
      <c r="DA27" s="48">
        <v>4.8199223456955416E-3</v>
      </c>
      <c r="DB27" s="48">
        <v>4.418262150220913E-3</v>
      </c>
      <c r="DC27" s="48">
        <v>0</v>
      </c>
      <c r="DD27" s="48">
        <v>2.5438479046726472E-3</v>
      </c>
      <c r="DE27" s="48">
        <v>4.418262150220913E-3</v>
      </c>
      <c r="DF27" s="48">
        <v>2.2760744410228947E-3</v>
      </c>
      <c r="DG27" s="48">
        <v>2.6777346364975233E-3</v>
      </c>
      <c r="DH27" s="48">
        <v>3.2132815637970279E-3</v>
      </c>
      <c r="DI27" s="48">
        <v>4.953809077520418E-3</v>
      </c>
      <c r="DJ27" s="48">
        <v>4.953809077520418E-3</v>
      </c>
      <c r="DK27" s="49">
        <v>1.6066407818985139E-3</v>
      </c>
      <c r="DL27" s="48">
        <v>3.7488284910965329E-3</v>
      </c>
      <c r="DM27" s="48">
        <v>1.0710938545990094E-3</v>
      </c>
      <c r="DN27" s="48">
        <v>4.0166019547462845E-3</v>
      </c>
      <c r="DO27" s="48">
        <v>4.6860356138706651E-3</v>
      </c>
      <c r="DP27" s="48">
        <v>4.150488686571161E-3</v>
      </c>
      <c r="DQ27" s="48">
        <v>4.0166019547462845E-3</v>
      </c>
      <c r="DR27" s="48">
        <v>4.6860356138706651E-3</v>
      </c>
      <c r="DS27" s="48">
        <v>1.6066407818985139E-3</v>
      </c>
      <c r="DT27" s="48">
        <v>2.5206226552744538E-3</v>
      </c>
      <c r="DU27" s="48">
        <v>4.0166019547462845E-3</v>
      </c>
      <c r="DV27" s="48">
        <v>4.953809077520418E-3</v>
      </c>
      <c r="DW27" s="48">
        <v>2.9455081001472753E-3</v>
      </c>
      <c r="DX27" s="48">
        <v>7.3637702503681892E-3</v>
      </c>
      <c r="DY27" s="48">
        <v>3.7488284910965329E-3</v>
      </c>
      <c r="DZ27" s="48">
        <v>0</v>
      </c>
      <c r="EA27" s="48">
        <v>1.3388673182487616E-3</v>
      </c>
      <c r="EB27" s="49">
        <v>2.4099611728477708E-3</v>
      </c>
      <c r="EC27" s="48">
        <v>5.2215825411701701E-3</v>
      </c>
      <c r="ED27" s="48">
        <v>0</v>
      </c>
      <c r="EE27" s="48">
        <v>2.6777346364975234E-4</v>
      </c>
      <c r="EF27" s="48">
        <v>2.1421877091980187E-3</v>
      </c>
      <c r="EG27" s="48">
        <v>5.0876958093452945E-3</v>
      </c>
      <c r="EH27" s="48">
        <v>5.0876958093452945E-3</v>
      </c>
      <c r="EI27" s="48">
        <v>1.2049805864238854E-3</v>
      </c>
      <c r="EJ27" s="48">
        <v>3.6149417592716564E-3</v>
      </c>
      <c r="EK27" s="48">
        <v>0</v>
      </c>
      <c r="EL27" s="48">
        <v>0</v>
      </c>
      <c r="EM27" s="48">
        <v>2.4099611728477708E-3</v>
      </c>
      <c r="EN27" s="49">
        <v>1.7405275137233902E-3</v>
      </c>
      <c r="EO27" s="49">
        <v>1.4727540500736377E-3</v>
      </c>
      <c r="EP27" s="48">
        <v>1.7097335654036687E-3</v>
      </c>
      <c r="EQ27" s="48">
        <v>4.2843754183960374E-3</v>
      </c>
      <c r="ER27" s="48">
        <v>1.7405275137233902E-3</v>
      </c>
      <c r="ES27" s="38">
        <v>2.8116213683223993E-3</v>
      </c>
      <c r="ET27" s="48">
        <v>2.2760744410228947E-3</v>
      </c>
      <c r="EU27" s="48">
        <v>3.8827152229214085E-3</v>
      </c>
      <c r="EV27" s="48">
        <v>4.6860356138706651E-3</v>
      </c>
      <c r="EW27" s="48">
        <v>4.150488686571161E-3</v>
      </c>
      <c r="EX27" s="48">
        <v>0</v>
      </c>
      <c r="EY27" s="48">
        <v>5.8910162002945507E-3</v>
      </c>
      <c r="EZ27" s="48">
        <v>3.7488284910965329E-3</v>
      </c>
      <c r="FA27" s="48">
        <v>0</v>
      </c>
      <c r="FB27" s="48">
        <v>0</v>
      </c>
      <c r="FC27" s="48">
        <v>0</v>
      </c>
      <c r="FD27" s="48">
        <v>4.953809077520418E-3</v>
      </c>
      <c r="FE27" s="48">
        <v>2.0907752041772658E-3</v>
      </c>
      <c r="FF27" s="48">
        <v>4.2843754183960374E-3</v>
      </c>
      <c r="FG27" s="49">
        <v>0</v>
      </c>
      <c r="FH27" s="48">
        <v>0</v>
      </c>
      <c r="FI27" s="49">
        <v>9.3720712277413321E-4</v>
      </c>
      <c r="FJ27" s="48">
        <v>2.6777346364975233E-3</v>
      </c>
      <c r="FK27" s="48">
        <v>3.3471682956219039E-3</v>
      </c>
      <c r="FL27" s="48">
        <v>0</v>
      </c>
      <c r="FM27" s="48">
        <v>4.5521488820457895E-3</v>
      </c>
      <c r="FN27" s="48">
        <v>0</v>
      </c>
      <c r="FO27" s="48">
        <v>1.9501991880906491E-3</v>
      </c>
      <c r="FP27" s="48">
        <v>0</v>
      </c>
      <c r="FQ27" s="49">
        <v>0</v>
      </c>
      <c r="FR27" s="48">
        <v>3.0710938545990092E-3</v>
      </c>
      <c r="FS27" s="48">
        <v>0</v>
      </c>
      <c r="FT27" s="48">
        <v>5.2215825411701701E-3</v>
      </c>
      <c r="FU27" s="49">
        <v>8.0332039094925696E-4</v>
      </c>
      <c r="FV27" s="48">
        <v>0</v>
      </c>
      <c r="FW27" s="48">
        <v>2.5438479046726472E-3</v>
      </c>
      <c r="FX27" s="48">
        <v>0</v>
      </c>
      <c r="FY27" s="48">
        <v>5.3554692729950466E-3</v>
      </c>
      <c r="FZ27" s="49">
        <v>1.2049805864238854E-3</v>
      </c>
      <c r="GA27" s="48">
        <v>4.953809077520418E-3</v>
      </c>
      <c r="GB27" s="48">
        <v>0</v>
      </c>
      <c r="GC27" s="48">
        <v>0</v>
      </c>
      <c r="GD27" s="48">
        <v>3.8827152229214085E-3</v>
      </c>
      <c r="GE27" s="48">
        <v>3.4810550274467804E-3</v>
      </c>
      <c r="GF27" s="48">
        <v>1.6578670097271635E-3</v>
      </c>
      <c r="GG27" s="48">
        <v>0</v>
      </c>
      <c r="GH27" s="48">
        <v>2.9455081001472753E-3</v>
      </c>
      <c r="GI27" s="48">
        <v>2.0191458026509574E-3</v>
      </c>
      <c r="GJ27" s="48">
        <v>2.2760744410228947E-3</v>
      </c>
      <c r="GK27" s="48">
        <v>2.5525324494396653E-3</v>
      </c>
      <c r="GL27" s="49">
        <v>4.0166019547462848E-4</v>
      </c>
      <c r="GM27" s="49">
        <v>1.2049805864238854E-3</v>
      </c>
      <c r="GN27" s="48">
        <v>1.7097335654036687E-3</v>
      </c>
      <c r="GO27" s="48">
        <v>2.3269992158062853E-3</v>
      </c>
      <c r="GP27" s="48">
        <v>4.5521488820457895E-3</v>
      </c>
      <c r="GQ27" s="48">
        <v>2.168965055562994E-3</v>
      </c>
      <c r="GR27" s="48">
        <v>3.8827152229214085E-3</v>
      </c>
      <c r="GS27" s="48">
        <v>4.0166019547462845E-3</v>
      </c>
      <c r="GT27" s="49">
        <v>1.3388673182487616E-3</v>
      </c>
      <c r="GU27" s="48">
        <v>3.4810550274467804E-3</v>
      </c>
      <c r="GV27" s="49">
        <v>1.7405275137233902E-3</v>
      </c>
      <c r="GW27" s="48">
        <v>0</v>
      </c>
      <c r="GX27" s="48">
        <v>4.0166019547462845E-3</v>
      </c>
      <c r="GY27" s="48">
        <v>1.8744142455482664E-3</v>
      </c>
      <c r="GZ27" s="49">
        <v>1.4727540500736377E-3</v>
      </c>
      <c r="HA27" s="48">
        <v>0</v>
      </c>
      <c r="HB27" s="48">
        <v>1.5665863346275718E-3</v>
      </c>
      <c r="HC27" s="48">
        <v>2.2973971427579683E-3</v>
      </c>
      <c r="HD27" s="49">
        <v>0</v>
      </c>
      <c r="HE27" s="48">
        <v>4.0166019547462845E-3</v>
      </c>
      <c r="HF27" s="48">
        <v>1.8949870848286739E-3</v>
      </c>
      <c r="HG27" s="48">
        <v>2.8761304300198398E-3</v>
      </c>
      <c r="HH27" s="48">
        <v>1.9392749289656507E-3</v>
      </c>
      <c r="HI27" s="48">
        <v>2.3658573082466355E-3</v>
      </c>
      <c r="HJ27" s="48">
        <v>4.0166019547462845E-3</v>
      </c>
      <c r="HK27" s="49">
        <v>2.2760744410228947E-3</v>
      </c>
      <c r="HL27" s="48">
        <v>0</v>
      </c>
      <c r="HM27" s="48">
        <v>2.0233290799249147E-3</v>
      </c>
      <c r="HN27" s="49">
        <v>6.5604498594189313E-3</v>
      </c>
      <c r="HO27" s="48">
        <v>0</v>
      </c>
      <c r="HP27" s="48">
        <v>2.0083009773731422E-3</v>
      </c>
      <c r="HQ27" s="48">
        <v>2.9455081001472753E-3</v>
      </c>
      <c r="HR27" s="48">
        <v>1.0710938545990094E-3</v>
      </c>
      <c r="HS27" s="49">
        <v>1.8744142455482664E-3</v>
      </c>
      <c r="HT27" s="49">
        <v>9.3720712277413321E-4</v>
      </c>
      <c r="HU27" s="48">
        <v>5.2215825411701701E-3</v>
      </c>
      <c r="HV27" s="49">
        <v>1.7405275137233902E-3</v>
      </c>
      <c r="HW27" s="48">
        <v>4.953809077520418E-3</v>
      </c>
      <c r="HX27" s="48">
        <v>4.953809077520418E-3</v>
      </c>
      <c r="HY27" s="48">
        <v>0</v>
      </c>
      <c r="HZ27" s="48">
        <v>2.6777346364975233E-3</v>
      </c>
      <c r="IA27" s="48">
        <v>1.7405275137233902E-3</v>
      </c>
      <c r="IB27" s="48">
        <v>1.6836256526978177E-3</v>
      </c>
      <c r="IC27" s="48">
        <v>2.1421877091980187E-3</v>
      </c>
      <c r="ID27" s="48">
        <v>2.2699886804854004E-3</v>
      </c>
      <c r="IE27" s="49">
        <v>2.6777346364975234E-4</v>
      </c>
      <c r="IF27" s="49">
        <v>1.4727540500736377E-3</v>
      </c>
      <c r="IG27" s="48">
        <v>1.8744142455482664E-3</v>
      </c>
      <c r="IH27" s="48">
        <v>5.7571294684696751E-3</v>
      </c>
      <c r="II27" s="48">
        <v>2.3821013380127217E-3</v>
      </c>
      <c r="IJ27" s="49">
        <v>1.7405275137233902E-3</v>
      </c>
      <c r="IK27" s="48">
        <v>0</v>
      </c>
      <c r="IL27" s="49">
        <v>2.0083009773731422E-3</v>
      </c>
      <c r="IM27" s="48">
        <v>3.4333214969700849E-3</v>
      </c>
      <c r="IN27" s="48">
        <v>2.9455081001472753E-3</v>
      </c>
      <c r="IO27" s="48">
        <v>2.9455081001472753E-3</v>
      </c>
      <c r="IP27" s="48">
        <v>2.2760744410228947E-3</v>
      </c>
      <c r="IQ27" s="48">
        <v>3.401116772857221E-3</v>
      </c>
      <c r="IR27" s="48">
        <v>0</v>
      </c>
      <c r="IS27" s="49">
        <v>0</v>
      </c>
      <c r="IT27" s="48">
        <v>3.2132815637970279E-3</v>
      </c>
      <c r="IU27" s="49">
        <v>8.0332039094925696E-4</v>
      </c>
      <c r="IV27" s="48">
        <v>1.2518409425625919E-3</v>
      </c>
      <c r="IW27" s="48">
        <v>5.3554692729950466E-3</v>
      </c>
      <c r="IX27" s="49">
        <v>1.3388673182487616E-3</v>
      </c>
      <c r="IY27" s="48">
        <v>4.2843754183960374E-3</v>
      </c>
      <c r="IZ27" s="49">
        <v>1.8744142455482664E-3</v>
      </c>
      <c r="JA27" s="49">
        <v>4.0166019547462848E-4</v>
      </c>
      <c r="JB27" s="48">
        <v>4.953809077520418E-3</v>
      </c>
      <c r="JC27" s="49">
        <v>4.5521488820457895E-3</v>
      </c>
      <c r="JD27" s="48">
        <v>0</v>
      </c>
      <c r="JE27" s="49">
        <v>1.6066407818985139E-3</v>
      </c>
      <c r="JF27" s="49">
        <v>6.6943365912438082E-4</v>
      </c>
      <c r="JG27" s="49">
        <v>1.0710938545990094E-3</v>
      </c>
      <c r="JH27" s="48">
        <v>2.1832269030834695E-3</v>
      </c>
      <c r="JI27" s="48">
        <v>1.7099248321634185E-3</v>
      </c>
      <c r="JJ27" s="48">
        <v>4.953809077520418E-3</v>
      </c>
      <c r="JK27" s="48">
        <v>3.2132815637970279E-3</v>
      </c>
      <c r="JL27" s="48">
        <v>2.6016626297788422E-3</v>
      </c>
      <c r="JM27" s="48">
        <v>2.2296239422265086E-3</v>
      </c>
      <c r="JN27" s="48">
        <v>3.7488284910965329E-3</v>
      </c>
      <c r="JO27" s="48">
        <v>2.6777346364975233E-3</v>
      </c>
      <c r="JP27" s="49">
        <v>2.8116213683223993E-3</v>
      </c>
      <c r="JQ27" s="48">
        <v>2.3236273147400062E-3</v>
      </c>
      <c r="JR27" s="49">
        <v>1.0710938545990094E-3</v>
      </c>
      <c r="JS27" s="48">
        <v>3.7488284910965329E-3</v>
      </c>
      <c r="JT27" s="48">
        <v>2.779929192561321E-3</v>
      </c>
      <c r="JU27" s="48">
        <v>2.4707457490962632E-3</v>
      </c>
      <c r="JV27" s="48">
        <v>1.9186998568441868E-3</v>
      </c>
      <c r="JW27" s="48">
        <v>4.2843754183960374E-3</v>
      </c>
      <c r="JX27" s="48">
        <v>1.6066407818985139E-3</v>
      </c>
      <c r="JY27" s="48">
        <v>1.868313078022069E-3</v>
      </c>
      <c r="JZ27" s="48">
        <v>2.1225509885303699E-3</v>
      </c>
      <c r="KA27" s="48">
        <v>2.2670675154274032E-3</v>
      </c>
      <c r="KB27" s="49">
        <v>9.3720712277413321E-4</v>
      </c>
      <c r="KC27" s="48">
        <v>0</v>
      </c>
      <c r="KD27" s="48">
        <v>2.403050889914873E-3</v>
      </c>
      <c r="KE27" s="48">
        <v>3.6149417592716564E-3</v>
      </c>
      <c r="KF27" s="48">
        <v>1.7211883191264631E-3</v>
      </c>
      <c r="KG27" s="48">
        <v>4.5521488820457895E-3</v>
      </c>
      <c r="KH27" s="48">
        <v>0</v>
      </c>
      <c r="KI27" s="48">
        <v>2.2372472887936803E-3</v>
      </c>
      <c r="KJ27" s="48">
        <v>2.9455081001472753E-3</v>
      </c>
      <c r="KK27" s="48">
        <v>1.8623129447871713E-3</v>
      </c>
      <c r="KL27" s="48">
        <v>2.8116213683223993E-3</v>
      </c>
      <c r="KM27" s="48">
        <v>2.8116213683223993E-3</v>
      </c>
      <c r="KN27" s="48">
        <v>1.7405275137233902E-3</v>
      </c>
      <c r="KO27" s="48">
        <v>0</v>
      </c>
      <c r="KP27" s="48">
        <v>2.259505957959566E-3</v>
      </c>
      <c r="KQ27" s="48">
        <v>2.3275039475334023E-3</v>
      </c>
      <c r="KR27" s="48">
        <v>2.3318002699445994E-3</v>
      </c>
      <c r="KS27" s="48"/>
      <c r="KT27" s="49">
        <v>5.3554692729950468E-4</v>
      </c>
      <c r="KU27" s="48">
        <v>1.6067895449338751E-3</v>
      </c>
      <c r="KV27" s="48">
        <v>1.3099673773548557E-3</v>
      </c>
      <c r="KW27" s="48">
        <v>2.0786523691865779E-3</v>
      </c>
      <c r="KX27" s="48">
        <v>1.4328455050104539E-3</v>
      </c>
      <c r="KY27" s="48">
        <v>2.1080733699290399E-3</v>
      </c>
      <c r="KZ27" s="48">
        <v>1.4082206453340472E-3</v>
      </c>
      <c r="LA27" s="48">
        <v>1.846149268829681E-3</v>
      </c>
      <c r="LB27" s="48">
        <v>1.4306753629286771E-3</v>
      </c>
      <c r="LC27" s="48">
        <v>1.1656106501467325E-3</v>
      </c>
      <c r="LD27" s="48">
        <v>1.5599291887951686E-3</v>
      </c>
      <c r="LE27" s="49">
        <v>9.3720712277413321E-4</v>
      </c>
      <c r="LF27" s="48">
        <v>1.7606105234971216E-3</v>
      </c>
      <c r="LG27" s="48">
        <v>5.4739894594627502E-3</v>
      </c>
      <c r="LH27" s="48">
        <v>1.7525773195876295E-3</v>
      </c>
      <c r="LI27" s="48">
        <v>1.8269960280269562E-3</v>
      </c>
      <c r="LJ27" s="48">
        <v>1.623004715788221E-3</v>
      </c>
      <c r="LK27" s="48">
        <v>2.9037852581367336E-3</v>
      </c>
      <c r="LL27" s="48">
        <v>2.2372472887936803E-3</v>
      </c>
      <c r="LM27" s="48">
        <v>2.2760744410228947E-3</v>
      </c>
      <c r="LN27" s="48">
        <v>1.9534074173249432E-3</v>
      </c>
      <c r="LO27" s="48">
        <v>2.4353996518944976E-3</v>
      </c>
      <c r="LP27" s="48">
        <v>1.6066407818985139E-3</v>
      </c>
      <c r="LQ27" s="49">
        <v>1.8744142455482664E-3</v>
      </c>
      <c r="LR27" s="48">
        <v>1.8381238945536294E-3</v>
      </c>
      <c r="LS27" s="48">
        <v>1.993150636666643E-3</v>
      </c>
      <c r="LT27" s="48">
        <v>2.138617396349355E-3</v>
      </c>
      <c r="LU27" s="48">
        <v>1.0751104565537555E-3</v>
      </c>
      <c r="LV27" s="48">
        <v>1.8123394880658235E-3</v>
      </c>
      <c r="LW27" s="48">
        <v>1.8580800642656315E-3</v>
      </c>
      <c r="LX27" s="48">
        <v>1.2705850850180745E-3</v>
      </c>
      <c r="LY27" s="48">
        <v>2.2867853795688849E-3</v>
      </c>
      <c r="LZ27" s="48">
        <v>2.2426027580666756E-3</v>
      </c>
      <c r="MA27" s="48">
        <v>1.9730035662556752E-3</v>
      </c>
      <c r="MB27" s="48">
        <v>1.1795421073771588E-3</v>
      </c>
      <c r="MC27" s="48">
        <v>1.6200294550810016E-3</v>
      </c>
      <c r="MD27" s="48">
        <v>1.4767148658901233E-3</v>
      </c>
      <c r="ME27" s="48">
        <v>1.9828624983264155E-3</v>
      </c>
      <c r="MF27" s="48">
        <v>5.21022129564103E-3</v>
      </c>
      <c r="MG27" s="48">
        <v>2.0044228789340762E-3</v>
      </c>
      <c r="MH27" s="48"/>
      <c r="MI27" s="48">
        <v>2.5139202822647326E-3</v>
      </c>
      <c r="MJ27" s="49">
        <v>2.4099611728477708E-3</v>
      </c>
      <c r="MK27" s="49">
        <v>1.6066407818985139E-3</v>
      </c>
      <c r="ML27" s="48">
        <v>1.4021766157259528E-3</v>
      </c>
      <c r="MM27" s="49">
        <v>4.0166019547462845E-3</v>
      </c>
      <c r="MN27" s="49">
        <v>2.1421877091980187E-3</v>
      </c>
      <c r="MO27" s="49">
        <v>1.7405275137233902E-3</v>
      </c>
      <c r="MP27" s="48">
        <v>2.1902496129300253E-3</v>
      </c>
      <c r="MQ27" s="48">
        <v>1.6066407818985139E-3</v>
      </c>
      <c r="MR27" s="48">
        <v>9.6565805328691925E-4</v>
      </c>
      <c r="MS27" s="48">
        <v>1.4054993196685834E-3</v>
      </c>
      <c r="MT27" s="49">
        <v>1.3388673182487616E-3</v>
      </c>
      <c r="MU27" s="48">
        <v>2.0113515611362401E-3</v>
      </c>
      <c r="MV27" s="48">
        <v>1.714211845744018E-3</v>
      </c>
      <c r="MW27" s="48">
        <v>1.7405275137233902E-3</v>
      </c>
      <c r="MX27" s="48">
        <v>1.5727592415999744E-3</v>
      </c>
      <c r="MY27" s="48">
        <v>1.2604479467513343E-3</v>
      </c>
      <c r="MZ27" s="48">
        <v>1.4367719908957026E-3</v>
      </c>
      <c r="NA27" s="48">
        <v>9.3720712277413321E-4</v>
      </c>
      <c r="NB27" s="48">
        <v>1.8050162895523725E-3</v>
      </c>
      <c r="NC27" s="48">
        <v>1.7449904047842192E-3</v>
      </c>
      <c r="ND27" s="48">
        <v>1.5396974159860759E-3</v>
      </c>
      <c r="NE27" s="48">
        <v>1.3991163475699558E-3</v>
      </c>
      <c r="NF27" s="48">
        <v>1.0710938545990094E-3</v>
      </c>
      <c r="NG27" s="48">
        <v>0</v>
      </c>
    </row>
    <row r="28" spans="1:371" s="38" customFormat="1" ht="15">
      <c r="A28" s="48" t="s">
        <v>218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3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0</v>
      </c>
      <c r="AM28" s="48">
        <v>0</v>
      </c>
      <c r="AN28" s="48">
        <v>0</v>
      </c>
      <c r="AO28" s="38">
        <v>0</v>
      </c>
      <c r="AP28" s="48">
        <v>0</v>
      </c>
      <c r="AQ28" s="48">
        <v>6.1440157286802666E-4</v>
      </c>
      <c r="AR28" s="48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0</v>
      </c>
      <c r="AX28" s="38">
        <v>0</v>
      </c>
      <c r="AY28" s="48">
        <v>0</v>
      </c>
      <c r="AZ28" s="48">
        <v>0</v>
      </c>
      <c r="BA28" s="48">
        <v>0</v>
      </c>
      <c r="BB28" s="48">
        <v>0</v>
      </c>
      <c r="BC28" s="38">
        <v>0</v>
      </c>
      <c r="BD28" s="48">
        <v>0</v>
      </c>
      <c r="BE28" s="38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48">
        <v>0</v>
      </c>
      <c r="BM28" s="48">
        <v>0</v>
      </c>
      <c r="BN28" s="48">
        <v>0</v>
      </c>
      <c r="BO28" s="48">
        <v>0</v>
      </c>
      <c r="BP28" s="48">
        <v>2.2118456623248955E-3</v>
      </c>
      <c r="BQ28" s="48">
        <v>0</v>
      </c>
      <c r="BR28" s="48">
        <v>0</v>
      </c>
      <c r="BS28" s="48">
        <v>0</v>
      </c>
      <c r="BT28" s="48">
        <v>0</v>
      </c>
      <c r="BU28" s="48">
        <v>0</v>
      </c>
      <c r="BV28" s="48">
        <v>0</v>
      </c>
      <c r="BW28" s="38">
        <v>0</v>
      </c>
      <c r="BX28" s="48">
        <v>0</v>
      </c>
      <c r="BY28" s="38">
        <v>0</v>
      </c>
      <c r="BZ28" s="48">
        <v>0</v>
      </c>
      <c r="CA28" s="49">
        <v>0</v>
      </c>
      <c r="CB28" s="48">
        <v>0</v>
      </c>
      <c r="CC28" s="48">
        <v>0</v>
      </c>
      <c r="CD28" s="48">
        <v>0</v>
      </c>
      <c r="CE28" s="48">
        <v>0</v>
      </c>
      <c r="CF28" s="48">
        <v>0</v>
      </c>
      <c r="CG28" s="48">
        <v>0</v>
      </c>
      <c r="CH28" s="48">
        <v>0</v>
      </c>
      <c r="CI28" s="48">
        <v>0</v>
      </c>
      <c r="CJ28" s="48">
        <v>0</v>
      </c>
      <c r="CK28" s="48">
        <v>1.2288031457360533E-4</v>
      </c>
      <c r="CL28" s="48">
        <v>0</v>
      </c>
      <c r="CM28" s="48">
        <v>0</v>
      </c>
      <c r="CN28" s="48">
        <v>0</v>
      </c>
      <c r="CO28" s="48">
        <v>0</v>
      </c>
      <c r="CP28" s="48">
        <v>0</v>
      </c>
      <c r="CQ28" s="48">
        <v>0</v>
      </c>
      <c r="CR28" s="48">
        <v>0</v>
      </c>
      <c r="CS28" s="48">
        <v>1.7203244040304745E-3</v>
      </c>
      <c r="CT28" s="48">
        <v>6.1440157286802666E-4</v>
      </c>
      <c r="CU28" s="48">
        <v>0</v>
      </c>
      <c r="CV28" s="38">
        <v>0</v>
      </c>
      <c r="CW28" s="48">
        <v>0</v>
      </c>
      <c r="CX28" s="48">
        <v>0</v>
      </c>
      <c r="CY28" s="48">
        <v>6.1440157286802666E-4</v>
      </c>
      <c r="CZ28" s="48">
        <v>0</v>
      </c>
      <c r="DA28" s="48">
        <v>0</v>
      </c>
      <c r="DB28" s="48">
        <v>0</v>
      </c>
      <c r="DC28" s="48">
        <v>0</v>
      </c>
      <c r="DD28" s="48">
        <v>0</v>
      </c>
      <c r="DE28" s="48">
        <v>0</v>
      </c>
      <c r="DF28" s="48">
        <v>0</v>
      </c>
      <c r="DG28" s="48">
        <v>0</v>
      </c>
      <c r="DH28" s="48">
        <v>0</v>
      </c>
      <c r="DI28" s="48">
        <v>0</v>
      </c>
      <c r="DJ28" s="48">
        <v>1.1059228311624477E-3</v>
      </c>
      <c r="DK28" s="49">
        <v>0</v>
      </c>
      <c r="DL28" s="48">
        <v>0</v>
      </c>
      <c r="DM28" s="48">
        <v>0</v>
      </c>
      <c r="DN28" s="48">
        <v>0</v>
      </c>
      <c r="DO28" s="48">
        <v>0</v>
      </c>
      <c r="DP28" s="48">
        <v>0</v>
      </c>
      <c r="DQ28" s="48">
        <v>0</v>
      </c>
      <c r="DR28" s="48">
        <v>1.1059228311624477E-3</v>
      </c>
      <c r="DS28" s="48">
        <v>0</v>
      </c>
      <c r="DT28" s="48">
        <v>6.3922841193493867E-4</v>
      </c>
      <c r="DU28" s="48">
        <v>1.8432047186040796E-3</v>
      </c>
      <c r="DV28" s="48">
        <v>0</v>
      </c>
      <c r="DW28" s="48">
        <v>0</v>
      </c>
      <c r="DX28" s="48">
        <v>0</v>
      </c>
      <c r="DY28" s="48">
        <v>0</v>
      </c>
      <c r="DZ28" s="48">
        <v>0</v>
      </c>
      <c r="EA28" s="48">
        <v>0</v>
      </c>
      <c r="EB28" s="49">
        <v>0</v>
      </c>
      <c r="EC28" s="48">
        <v>0</v>
      </c>
      <c r="ED28" s="48">
        <v>0</v>
      </c>
      <c r="EE28" s="48">
        <v>0</v>
      </c>
      <c r="EF28" s="48">
        <v>0</v>
      </c>
      <c r="EG28" s="48">
        <v>0</v>
      </c>
      <c r="EH28" s="48">
        <v>0</v>
      </c>
      <c r="EI28" s="48">
        <v>0</v>
      </c>
      <c r="EJ28" s="48">
        <v>0</v>
      </c>
      <c r="EK28" s="48">
        <v>0</v>
      </c>
      <c r="EL28" s="48">
        <v>0</v>
      </c>
      <c r="EM28" s="48">
        <v>0</v>
      </c>
      <c r="EN28" s="49">
        <v>0</v>
      </c>
      <c r="EO28" s="49">
        <v>0</v>
      </c>
      <c r="EP28" s="48">
        <v>0</v>
      </c>
      <c r="EQ28" s="48">
        <v>0</v>
      </c>
      <c r="ER28" s="48">
        <v>0</v>
      </c>
      <c r="ES28" s="38">
        <v>0</v>
      </c>
      <c r="ET28" s="48">
        <v>0</v>
      </c>
      <c r="EU28" s="48">
        <v>0</v>
      </c>
      <c r="EV28" s="48">
        <v>0</v>
      </c>
      <c r="EW28" s="48">
        <v>0</v>
      </c>
      <c r="EX28" s="48">
        <v>0</v>
      </c>
      <c r="EY28" s="48">
        <v>0</v>
      </c>
      <c r="EZ28" s="48">
        <v>0</v>
      </c>
      <c r="FA28" s="48">
        <v>0</v>
      </c>
      <c r="FB28" s="48">
        <v>0</v>
      </c>
      <c r="FC28" s="48">
        <v>0</v>
      </c>
      <c r="FD28" s="48">
        <v>6.1440157286802666E-4</v>
      </c>
      <c r="FE28" s="48">
        <v>0</v>
      </c>
      <c r="FF28" s="48">
        <v>0</v>
      </c>
      <c r="FG28" s="49">
        <v>0</v>
      </c>
      <c r="FH28" s="48">
        <v>0</v>
      </c>
      <c r="FI28" s="49">
        <v>0</v>
      </c>
      <c r="FJ28" s="48">
        <v>0</v>
      </c>
      <c r="FK28" s="48">
        <v>0</v>
      </c>
      <c r="FL28" s="48">
        <v>0</v>
      </c>
      <c r="FM28" s="48">
        <v>9.8304251658884261E-4</v>
      </c>
      <c r="FN28" s="48">
        <v>0</v>
      </c>
      <c r="FO28" s="48">
        <v>6.6761106757489916E-4</v>
      </c>
      <c r="FP28" s="48">
        <v>0</v>
      </c>
      <c r="FQ28" s="49">
        <v>0</v>
      </c>
      <c r="FR28" s="48">
        <v>0</v>
      </c>
      <c r="FS28" s="48">
        <v>0</v>
      </c>
      <c r="FT28" s="48">
        <v>0</v>
      </c>
      <c r="FU28" s="49">
        <v>0</v>
      </c>
      <c r="FV28" s="48">
        <v>0</v>
      </c>
      <c r="FW28" s="48">
        <v>0</v>
      </c>
      <c r="FX28" s="48">
        <v>0</v>
      </c>
      <c r="FY28" s="48">
        <v>0</v>
      </c>
      <c r="FZ28" s="49">
        <v>0</v>
      </c>
      <c r="GA28" s="48">
        <v>0</v>
      </c>
      <c r="GB28" s="48">
        <v>0</v>
      </c>
      <c r="GC28" s="48">
        <v>0</v>
      </c>
      <c r="GD28" s="48">
        <v>0</v>
      </c>
      <c r="GE28" s="48">
        <v>0</v>
      </c>
      <c r="GF28" s="48">
        <v>5.3452936839518312E-4</v>
      </c>
      <c r="GG28" s="48">
        <v>0</v>
      </c>
      <c r="GH28" s="48">
        <v>0</v>
      </c>
      <c r="GI28" s="48">
        <v>0</v>
      </c>
      <c r="GJ28" s="48">
        <v>0</v>
      </c>
      <c r="GK28" s="48">
        <v>6.7351696744667982E-4</v>
      </c>
      <c r="GL28" s="49">
        <v>0</v>
      </c>
      <c r="GM28" s="49">
        <v>0</v>
      </c>
      <c r="GN28" s="48">
        <v>3.9661428592080732E-4</v>
      </c>
      <c r="GO28" s="48">
        <v>8.3580556823368332E-4</v>
      </c>
      <c r="GP28" s="48">
        <v>0</v>
      </c>
      <c r="GQ28" s="48">
        <v>0</v>
      </c>
      <c r="GR28" s="48">
        <v>0</v>
      </c>
      <c r="GS28" s="48">
        <v>0</v>
      </c>
      <c r="GT28" s="49">
        <v>0</v>
      </c>
      <c r="GU28" s="48">
        <v>0</v>
      </c>
      <c r="GV28" s="49">
        <v>0</v>
      </c>
      <c r="GW28" s="48">
        <v>0</v>
      </c>
      <c r="GX28" s="48">
        <v>1.9660850331776852E-3</v>
      </c>
      <c r="GY28" s="48">
        <v>0</v>
      </c>
      <c r="GZ28" s="49">
        <v>0</v>
      </c>
      <c r="HA28" s="48">
        <v>0</v>
      </c>
      <c r="HB28" s="48">
        <v>0</v>
      </c>
      <c r="HC28" s="48">
        <v>6.9768711941235902E-4</v>
      </c>
      <c r="HD28" s="49">
        <v>3.6864094372081595E-4</v>
      </c>
      <c r="HE28" s="48">
        <v>0</v>
      </c>
      <c r="HF28" s="48">
        <v>4.9092184212576947E-4</v>
      </c>
      <c r="HG28" s="48">
        <v>5.1162894613373839E-4</v>
      </c>
      <c r="HH28" s="48">
        <v>6.1795144862237497E-4</v>
      </c>
      <c r="HI28" s="48">
        <v>8.1101007618579512E-4</v>
      </c>
      <c r="HJ28" s="48">
        <v>0</v>
      </c>
      <c r="HK28" s="49">
        <v>0</v>
      </c>
      <c r="HL28" s="48">
        <v>0</v>
      </c>
      <c r="HM28" s="48">
        <v>6.3295900813016288E-4</v>
      </c>
      <c r="HN28" s="49">
        <v>0</v>
      </c>
      <c r="HO28" s="48">
        <v>0</v>
      </c>
      <c r="HP28" s="48">
        <v>0</v>
      </c>
      <c r="HQ28" s="48">
        <v>0</v>
      </c>
      <c r="HR28" s="48">
        <v>4.915212582944213E-4</v>
      </c>
      <c r="HS28" s="49">
        <v>0</v>
      </c>
      <c r="HT28" s="49">
        <v>0</v>
      </c>
      <c r="HU28" s="48">
        <v>8.6016220201523726E-4</v>
      </c>
      <c r="HV28" s="49">
        <v>8.6016220201523726E-4</v>
      </c>
      <c r="HW28" s="48">
        <v>0</v>
      </c>
      <c r="HX28" s="48">
        <v>0</v>
      </c>
      <c r="HY28" s="48">
        <v>0</v>
      </c>
      <c r="HZ28" s="48">
        <v>0</v>
      </c>
      <c r="IA28" s="48">
        <v>7.372818874416319E-4</v>
      </c>
      <c r="IB28" s="48">
        <v>0</v>
      </c>
      <c r="IC28" s="48">
        <v>0</v>
      </c>
      <c r="ID28" s="48">
        <v>6.4456310462700228E-4</v>
      </c>
      <c r="IE28" s="49">
        <v>0</v>
      </c>
      <c r="IF28" s="49">
        <v>0</v>
      </c>
      <c r="IG28" s="48">
        <v>6.9586667030756494E-4</v>
      </c>
      <c r="IH28" s="48">
        <v>0</v>
      </c>
      <c r="II28" s="48">
        <v>6.2190511548135101E-4</v>
      </c>
      <c r="IJ28" s="49">
        <v>0</v>
      </c>
      <c r="IK28" s="48">
        <v>0</v>
      </c>
      <c r="IL28" s="49">
        <v>0</v>
      </c>
      <c r="IM28" s="48">
        <v>7.1359626158903856E-4</v>
      </c>
      <c r="IN28" s="48">
        <v>0</v>
      </c>
      <c r="IO28" s="48">
        <v>0</v>
      </c>
      <c r="IP28" s="48">
        <v>0</v>
      </c>
      <c r="IQ28" s="48">
        <v>7.3330634785248572E-4</v>
      </c>
      <c r="IR28" s="48">
        <v>0</v>
      </c>
      <c r="IS28" s="49">
        <v>1.2288031457360533E-3</v>
      </c>
      <c r="IT28" s="48">
        <v>0</v>
      </c>
      <c r="IU28" s="49">
        <v>9.8304251658884261E-4</v>
      </c>
      <c r="IV28" s="48">
        <v>0</v>
      </c>
      <c r="IW28" s="48">
        <v>0</v>
      </c>
      <c r="IX28" s="49">
        <v>0</v>
      </c>
      <c r="IY28" s="48">
        <v>0</v>
      </c>
      <c r="IZ28" s="49">
        <v>0</v>
      </c>
      <c r="JA28" s="49">
        <v>0</v>
      </c>
      <c r="JB28" s="48">
        <v>0</v>
      </c>
      <c r="JC28" s="49">
        <v>0</v>
      </c>
      <c r="JD28" s="48">
        <v>0</v>
      </c>
      <c r="JE28" s="49">
        <v>1.8432047186040796E-3</v>
      </c>
      <c r="JF28" s="49">
        <v>2.4576062914721065E-4</v>
      </c>
      <c r="JG28" s="49">
        <v>0</v>
      </c>
      <c r="JH28" s="48">
        <v>6.9320525286631677E-4</v>
      </c>
      <c r="JI28" s="48">
        <v>0</v>
      </c>
      <c r="JJ28" s="48">
        <v>0</v>
      </c>
      <c r="JK28" s="48">
        <v>0</v>
      </c>
      <c r="JL28" s="48">
        <v>6.8187403650662429E-4</v>
      </c>
      <c r="JM28" s="48">
        <v>7.1822289987511368E-4</v>
      </c>
      <c r="JN28" s="48">
        <v>2.4576062914721065E-4</v>
      </c>
      <c r="JO28" s="48">
        <v>0</v>
      </c>
      <c r="JP28" s="49">
        <v>5.652494470385845E-3</v>
      </c>
      <c r="JQ28" s="48">
        <v>5.6546130964991808E-4</v>
      </c>
      <c r="JR28" s="49">
        <v>0</v>
      </c>
      <c r="JS28" s="48">
        <v>0</v>
      </c>
      <c r="JT28" s="48">
        <v>5.3522931955414673E-4</v>
      </c>
      <c r="JU28" s="48">
        <v>5.9990169574834133E-4</v>
      </c>
      <c r="JV28" s="48">
        <v>5.6950299638920926E-4</v>
      </c>
      <c r="JW28" s="48">
        <v>0</v>
      </c>
      <c r="JX28" s="48">
        <v>4.915212582944213E-4</v>
      </c>
      <c r="JY28" s="48">
        <v>8.5176278810767422E-4</v>
      </c>
      <c r="JZ28" s="48">
        <v>5.589688976270446E-4</v>
      </c>
      <c r="KA28" s="48">
        <v>6.4903147970240605E-4</v>
      </c>
      <c r="KB28" s="49">
        <v>0</v>
      </c>
      <c r="KC28" s="48">
        <v>0</v>
      </c>
      <c r="KD28" s="48">
        <v>5.2243953099358653E-4</v>
      </c>
      <c r="KE28" s="48">
        <v>0</v>
      </c>
      <c r="KF28" s="48">
        <v>0</v>
      </c>
      <c r="KG28" s="48">
        <v>0</v>
      </c>
      <c r="KH28" s="48">
        <v>0</v>
      </c>
      <c r="KI28" s="48">
        <v>1.1383105712179198E-3</v>
      </c>
      <c r="KJ28" s="48">
        <v>0</v>
      </c>
      <c r="KK28" s="48">
        <v>6.1889143051590818E-4</v>
      </c>
      <c r="KL28" s="48">
        <v>1.9660850331776852E-3</v>
      </c>
      <c r="KM28" s="48">
        <v>1.3516834603096585E-3</v>
      </c>
      <c r="KN28" s="48">
        <v>7.372818874416319E-4</v>
      </c>
      <c r="KO28" s="48">
        <v>0</v>
      </c>
      <c r="KP28" s="48">
        <v>5.9243671663799439E-4</v>
      </c>
      <c r="KQ28" s="48">
        <v>6.411231650848264E-4</v>
      </c>
      <c r="KR28" s="48">
        <v>5.021487449602466E-4</v>
      </c>
      <c r="KS28" s="48"/>
      <c r="KT28" s="49">
        <v>0</v>
      </c>
      <c r="KU28" s="48">
        <v>1.8663813112694909E-3</v>
      </c>
      <c r="KV28" s="48">
        <v>2.8503737359811534E-3</v>
      </c>
      <c r="KW28" s="48">
        <v>6.4556848901896823E-4</v>
      </c>
      <c r="KX28" s="48">
        <v>1.8059625309563871E-3</v>
      </c>
      <c r="KY28" s="48">
        <v>6.17547308921111E-4</v>
      </c>
      <c r="KZ28" s="48">
        <v>1.6964549029245516E-3</v>
      </c>
      <c r="LA28" s="48">
        <v>1.1714589989350373E-3</v>
      </c>
      <c r="LB28" s="48">
        <v>0</v>
      </c>
      <c r="LC28" s="48">
        <v>1.3968502786394158E-3</v>
      </c>
      <c r="LD28" s="48">
        <v>1.0747931514704678E-3</v>
      </c>
      <c r="LE28" s="49">
        <v>0</v>
      </c>
      <c r="LF28" s="48">
        <v>0</v>
      </c>
      <c r="LG28" s="48">
        <v>0</v>
      </c>
      <c r="LH28" s="48">
        <v>9.9451134594904568E-4</v>
      </c>
      <c r="LI28" s="48">
        <v>0</v>
      </c>
      <c r="LJ28" s="48">
        <v>1.0950001365336829E-3</v>
      </c>
      <c r="LK28" s="48">
        <v>1.1616476249807111E-3</v>
      </c>
      <c r="LL28" s="48">
        <v>1.2472351929220938E-3</v>
      </c>
      <c r="LM28" s="48">
        <v>0</v>
      </c>
      <c r="LN28" s="48">
        <v>1.2349471614647334E-3</v>
      </c>
      <c r="LO28" s="48">
        <v>1.1317276972229048E-3</v>
      </c>
      <c r="LP28" s="48">
        <v>0</v>
      </c>
      <c r="LQ28" s="49">
        <v>0</v>
      </c>
      <c r="LR28" s="48">
        <v>0</v>
      </c>
      <c r="LS28" s="48">
        <v>1.1528113722497448E-3</v>
      </c>
      <c r="LT28" s="48">
        <v>1.4895824799978153E-3</v>
      </c>
      <c r="LU28" s="48">
        <v>1.0997788154337674E-3</v>
      </c>
      <c r="LV28" s="48">
        <v>0</v>
      </c>
      <c r="LW28" s="48">
        <v>0</v>
      </c>
      <c r="LX28" s="48">
        <v>1.1415581223887931E-3</v>
      </c>
      <c r="LY28" s="48">
        <v>1.3974563774883269E-3</v>
      </c>
      <c r="LZ28" s="48">
        <v>1.1427869255345292E-3</v>
      </c>
      <c r="MA28" s="48">
        <v>1.4650684778480306E-3</v>
      </c>
      <c r="MB28" s="48">
        <v>1.113295650036864E-3</v>
      </c>
      <c r="MC28" s="48">
        <v>1.183337429343819E-3</v>
      </c>
      <c r="MD28" s="48">
        <v>4.6439798885885165E-3</v>
      </c>
      <c r="ME28" s="48">
        <v>1.4032931924305727E-3</v>
      </c>
      <c r="MF28" s="48">
        <v>0</v>
      </c>
      <c r="MG28" s="48">
        <v>0</v>
      </c>
      <c r="MH28" s="48"/>
      <c r="MI28" s="48">
        <v>4.7417344917814763E-4</v>
      </c>
      <c r="MJ28" s="49">
        <v>0</v>
      </c>
      <c r="MK28" s="49">
        <v>0</v>
      </c>
      <c r="ML28" s="48">
        <v>0</v>
      </c>
      <c r="MM28" s="49">
        <v>0</v>
      </c>
      <c r="MN28" s="49">
        <v>0</v>
      </c>
      <c r="MO28" s="49">
        <v>0</v>
      </c>
      <c r="MP28" s="48">
        <v>5.7249623482113045E-4</v>
      </c>
      <c r="MQ28" s="48">
        <v>8.6016220201523726E-4</v>
      </c>
      <c r="MR28" s="48">
        <v>1.1612189727205704E-3</v>
      </c>
      <c r="MS28" s="48">
        <v>0</v>
      </c>
      <c r="MT28" s="49">
        <v>0</v>
      </c>
      <c r="MU28" s="48">
        <v>6.8517441227434344E-4</v>
      </c>
      <c r="MV28" s="48">
        <v>7.8346793671240094E-4</v>
      </c>
      <c r="MW28" s="48">
        <v>7.372818874416319E-4</v>
      </c>
      <c r="MX28" s="48">
        <v>5.6876031316925883E-4</v>
      </c>
      <c r="MY28" s="48">
        <v>4.7923322683706072E-4</v>
      </c>
      <c r="MZ28" s="48">
        <v>5.6640144998771204E-4</v>
      </c>
      <c r="NA28" s="48">
        <v>6.1440157286802666E-4</v>
      </c>
      <c r="NB28" s="48">
        <v>6.1706397968378803E-4</v>
      </c>
      <c r="NC28" s="48">
        <v>1.0977308101908743E-3</v>
      </c>
      <c r="ND28" s="48">
        <v>5.763086753502089E-4</v>
      </c>
      <c r="NE28" s="48">
        <v>1.0229786188252644E-3</v>
      </c>
      <c r="NF28" s="48">
        <v>6.1440157286802666E-4</v>
      </c>
      <c r="NG28" s="48">
        <v>0</v>
      </c>
    </row>
    <row r="29" spans="1:371" s="38" customFormat="1" ht="15">
      <c r="A29" s="48" t="s">
        <v>219</v>
      </c>
      <c r="B29" s="48">
        <v>1.3100203960786894</v>
      </c>
      <c r="C29" s="48">
        <v>0.20448713731166523</v>
      </c>
      <c r="D29" s="48">
        <v>0.26192512665306922</v>
      </c>
      <c r="E29" s="48">
        <v>0.39653924600302648</v>
      </c>
      <c r="F29" s="48">
        <v>9.0598065662214608E-2</v>
      </c>
      <c r="G29" s="48">
        <v>0.26093821961971181</v>
      </c>
      <c r="H29" s="48">
        <v>0.17586683334429898</v>
      </c>
      <c r="I29" s="48">
        <v>0.18613066649121651</v>
      </c>
      <c r="J29" s="48">
        <v>0.18218303835778671</v>
      </c>
      <c r="K29" s="48">
        <v>0.31995526021448784</v>
      </c>
      <c r="L29" s="48">
        <v>0.36851108625567475</v>
      </c>
      <c r="M29" s="48">
        <v>0.39910520428975582</v>
      </c>
      <c r="N29" s="48">
        <v>0.24593723271267845</v>
      </c>
      <c r="O29" s="48">
        <v>0.40778998618330153</v>
      </c>
      <c r="P29" s="48">
        <v>0.22185670109875649</v>
      </c>
      <c r="Q29" s="48">
        <v>0.279492071846832</v>
      </c>
      <c r="R29" s="48">
        <v>0.30357260346075399</v>
      </c>
      <c r="S29" s="48">
        <v>0.38903875254950981</v>
      </c>
      <c r="T29" s="48">
        <v>0.18514375945785908</v>
      </c>
      <c r="U29" s="48">
        <v>7.4215408908480801E-2</v>
      </c>
      <c r="V29" s="48">
        <v>7.4215408908480801E-2</v>
      </c>
      <c r="W29" s="38">
        <v>0.43266004342390951</v>
      </c>
      <c r="X29" s="48">
        <v>0.14586485953023226</v>
      </c>
      <c r="Y29" s="48">
        <v>0.32035002302783078</v>
      </c>
      <c r="Z29" s="48">
        <v>0.25778011711296794</v>
      </c>
      <c r="AA29" s="48">
        <v>0.24041055332587669</v>
      </c>
      <c r="AB29" s="48">
        <v>0.3521284295019409</v>
      </c>
      <c r="AC29" s="48">
        <v>0.18534114086453057</v>
      </c>
      <c r="AD29" s="48">
        <v>0.73189025593789059</v>
      </c>
      <c r="AE29" s="48">
        <v>0.21119810513849593</v>
      </c>
      <c r="AF29" s="48">
        <v>0.12987696558984144</v>
      </c>
      <c r="AG29" s="48">
        <v>0.53904862161984335</v>
      </c>
      <c r="AH29" s="48">
        <v>0.23843673925916176</v>
      </c>
      <c r="AI29" s="48">
        <v>0.60813211395486544</v>
      </c>
      <c r="AJ29" s="48">
        <v>0.91802092242910704</v>
      </c>
      <c r="AK29" s="48">
        <v>0.67484702940982955</v>
      </c>
      <c r="AL29" s="48">
        <v>0.24356865583262055</v>
      </c>
      <c r="AM29" s="48">
        <v>0.37147180735574709</v>
      </c>
      <c r="AN29" s="48">
        <v>0.39436805052964008</v>
      </c>
      <c r="AO29" s="38">
        <v>0.20626356997170864</v>
      </c>
      <c r="AP29" s="48">
        <v>0.80452661359299937</v>
      </c>
      <c r="AQ29" s="48">
        <v>0.12494243042305414</v>
      </c>
      <c r="AR29" s="48">
        <v>0.83689716428712413</v>
      </c>
      <c r="AS29" s="48">
        <v>0.15928679518389366</v>
      </c>
      <c r="AT29" s="48">
        <v>0.15928679518389366</v>
      </c>
      <c r="AU29" s="48">
        <v>0.25106914928613722</v>
      </c>
      <c r="AV29" s="48">
        <v>0.2864004210803342</v>
      </c>
      <c r="AW29" s="48">
        <v>0.16955062833081125</v>
      </c>
      <c r="AX29" s="38">
        <v>0.69379564445029274</v>
      </c>
      <c r="AY29" s="48">
        <v>0.128495295743141</v>
      </c>
      <c r="AZ29" s="48">
        <v>0.20409237449832224</v>
      </c>
      <c r="BA29" s="48">
        <v>0.35291795512862684</v>
      </c>
      <c r="BB29" s="48">
        <v>0.64662148825580623</v>
      </c>
      <c r="BC29" s="38">
        <v>0.80886900453977217</v>
      </c>
      <c r="BD29" s="48">
        <v>0.17705112178432791</v>
      </c>
      <c r="BE29" s="38">
        <v>0.35232581090861242</v>
      </c>
      <c r="BF29" s="48">
        <v>0.25442463319955261</v>
      </c>
      <c r="BG29" s="48">
        <v>0.61030330942825184</v>
      </c>
      <c r="BH29" s="48">
        <v>0.59036778735443118</v>
      </c>
      <c r="BI29" s="48">
        <v>0.71373116652411328</v>
      </c>
      <c r="BJ29" s="48">
        <v>0.30692808737416938</v>
      </c>
      <c r="BK29" s="48">
        <v>0.59017040594775971</v>
      </c>
      <c r="BL29" s="48">
        <v>0.32942956773471943</v>
      </c>
      <c r="BM29" s="48">
        <v>0.17784064741101385</v>
      </c>
      <c r="BN29" s="48">
        <v>0.46266201723797618</v>
      </c>
      <c r="BO29" s="48">
        <v>0.45831962629120326</v>
      </c>
      <c r="BP29" s="48">
        <v>0.13106125402987037</v>
      </c>
      <c r="BQ29" s="48">
        <v>0.2094216724784525</v>
      </c>
      <c r="BR29" s="48">
        <v>0.15218106454371999</v>
      </c>
      <c r="BS29" s="48">
        <v>0.13481150075662873</v>
      </c>
      <c r="BT29" s="48">
        <v>0.56036581354036452</v>
      </c>
      <c r="BU29" s="48">
        <v>0.19303901572471871</v>
      </c>
      <c r="BV29" s="48">
        <v>7.6583985788538714E-2</v>
      </c>
      <c r="BW29" s="38">
        <v>0.36101059280215803</v>
      </c>
      <c r="BX29" s="48">
        <v>0.2838344627936048</v>
      </c>
      <c r="BY29" s="38">
        <v>0.30357260346075399</v>
      </c>
      <c r="BZ29" s="48">
        <v>3.1383643660767152E-2</v>
      </c>
      <c r="CA29" s="49">
        <v>0.55404960852687679</v>
      </c>
      <c r="CB29" s="48">
        <v>0.2054740443450227</v>
      </c>
      <c r="CC29" s="48">
        <v>0.29903283110730966</v>
      </c>
      <c r="CD29" s="48">
        <v>0.23133100861898809</v>
      </c>
      <c r="CE29" s="48">
        <v>0.29528258438055133</v>
      </c>
      <c r="CF29" s="48">
        <v>0.54082505427988681</v>
      </c>
      <c r="CG29" s="48">
        <v>0.72754786499111779</v>
      </c>
      <c r="CH29" s="48">
        <v>0.8015658924929272</v>
      </c>
      <c r="CI29" s="48">
        <v>0.3361405355615501</v>
      </c>
      <c r="CJ29" s="48">
        <v>0.33515362852819264</v>
      </c>
      <c r="CK29" s="48">
        <v>0.18711757352457398</v>
      </c>
      <c r="CL29" s="48">
        <v>0.16007632081057963</v>
      </c>
      <c r="CM29" s="48">
        <v>0.29311138890716493</v>
      </c>
      <c r="CN29" s="48">
        <v>0.5502993618001184</v>
      </c>
      <c r="CO29" s="48">
        <v>0.16856372129745376</v>
      </c>
      <c r="CP29" s="48">
        <v>0.15237844595039146</v>
      </c>
      <c r="CQ29" s="48">
        <v>0.30317784064741099</v>
      </c>
      <c r="CR29" s="48">
        <v>0.26251727087308374</v>
      </c>
      <c r="CS29" s="48">
        <v>0.16816895848411079</v>
      </c>
      <c r="CT29" s="48">
        <v>0.37068228172906115</v>
      </c>
      <c r="CU29" s="48">
        <v>1.0899401276399763</v>
      </c>
      <c r="CV29" s="38">
        <v>0.38982827817619581</v>
      </c>
      <c r="CW29" s="48">
        <v>0.77570892821896165</v>
      </c>
      <c r="CX29" s="48">
        <v>0.43779195999736825</v>
      </c>
      <c r="CY29" s="48">
        <v>0.17981446147772878</v>
      </c>
      <c r="CZ29" s="48">
        <v>0.36456345812224489</v>
      </c>
      <c r="DA29" s="48">
        <v>0.19461806697809064</v>
      </c>
      <c r="DB29" s="48">
        <v>0.16777419567076782</v>
      </c>
      <c r="DC29" s="48">
        <v>0.2664648990065136</v>
      </c>
      <c r="DD29" s="48">
        <v>0.57516941904072638</v>
      </c>
      <c r="DE29" s="48">
        <v>0.29804592407395225</v>
      </c>
      <c r="DF29" s="48">
        <v>0.74906243831831043</v>
      </c>
      <c r="DG29" s="48">
        <v>0.71017830120402647</v>
      </c>
      <c r="DH29" s="48">
        <v>0.42239621027699187</v>
      </c>
      <c r="DI29" s="48">
        <v>9.5137838015658935E-2</v>
      </c>
      <c r="DJ29" s="48">
        <v>0.19145996447134678</v>
      </c>
      <c r="DK29" s="49">
        <v>0.57635370748075532</v>
      </c>
      <c r="DL29" s="48">
        <v>0.28284755576024734</v>
      </c>
      <c r="DM29" s="48">
        <v>0.69280873741693527</v>
      </c>
      <c r="DN29" s="48">
        <v>0.27179419698664381</v>
      </c>
      <c r="DO29" s="48">
        <v>0.22343575235212843</v>
      </c>
      <c r="DP29" s="48">
        <v>0.17132706099085465</v>
      </c>
      <c r="DQ29" s="48">
        <v>0.16718205145075332</v>
      </c>
      <c r="DR29" s="48">
        <v>0.27100467135995787</v>
      </c>
      <c r="DS29" s="48">
        <v>0.77037963023883149</v>
      </c>
      <c r="DT29" s="48">
        <v>0.84362746743542483</v>
      </c>
      <c r="DU29" s="48">
        <v>0.32528455819461805</v>
      </c>
      <c r="DV29" s="48">
        <v>0.18178827554444371</v>
      </c>
      <c r="DW29" s="48">
        <v>0.50134877294558855</v>
      </c>
      <c r="DX29" s="48">
        <v>0.16777419567076782</v>
      </c>
      <c r="DY29" s="48">
        <v>0.27633396934008814</v>
      </c>
      <c r="DZ29" s="48">
        <v>0.9140732942956773</v>
      </c>
      <c r="EA29" s="48">
        <v>0.71965260872425807</v>
      </c>
      <c r="EB29" s="49">
        <v>0.49898019606553057</v>
      </c>
      <c r="EC29" s="48">
        <v>0.15790512533719323</v>
      </c>
      <c r="ED29" s="48">
        <v>0.56155010198039346</v>
      </c>
      <c r="EE29" s="48">
        <v>0.24277913020593458</v>
      </c>
      <c r="EF29" s="48">
        <v>0.73189025593789059</v>
      </c>
      <c r="EG29" s="48">
        <v>0.16441871175735245</v>
      </c>
      <c r="EH29" s="48">
        <v>0.16441871175735245</v>
      </c>
      <c r="EI29" s="48">
        <v>0.66734653595631288</v>
      </c>
      <c r="EJ29" s="48">
        <v>0.31067833410092771</v>
      </c>
      <c r="EK29" s="48">
        <v>0.20448713731166523</v>
      </c>
      <c r="EL29" s="48">
        <v>0.16185275347062306</v>
      </c>
      <c r="EM29" s="48">
        <v>0.51713928547930776</v>
      </c>
      <c r="EN29" s="49">
        <v>0.70524376603723915</v>
      </c>
      <c r="EO29" s="49">
        <v>1.1665241134285149</v>
      </c>
      <c r="EP29" s="48">
        <v>1.0399039410487532</v>
      </c>
      <c r="EQ29" s="48">
        <v>0.19007829462464637</v>
      </c>
      <c r="ER29" s="48">
        <v>0.70800710573064007</v>
      </c>
      <c r="ES29" s="38">
        <v>0.4758865714849661</v>
      </c>
      <c r="ET29" s="48">
        <v>0.59885518784130531</v>
      </c>
      <c r="EU29" s="48">
        <v>0.36061582998881503</v>
      </c>
      <c r="EV29" s="48">
        <v>0.2190933614053556</v>
      </c>
      <c r="EW29" s="48">
        <v>0.40838213040331606</v>
      </c>
      <c r="EX29" s="48">
        <v>0.88466346470162494</v>
      </c>
      <c r="EY29" s="48">
        <v>0.19343377853806173</v>
      </c>
      <c r="EZ29" s="48">
        <v>0.41292190275676033</v>
      </c>
      <c r="FA29" s="48">
        <v>0.2102111981051385</v>
      </c>
      <c r="FB29" s="48">
        <v>0.18751233633791695</v>
      </c>
      <c r="FC29" s="48">
        <v>0.27495229949338768</v>
      </c>
      <c r="FD29" s="48">
        <v>0.13816698467004407</v>
      </c>
      <c r="FE29" s="48">
        <v>1.0406145141127703</v>
      </c>
      <c r="FF29" s="48">
        <v>0.24258174879926309</v>
      </c>
      <c r="FG29" s="49">
        <v>1.1803408118955194</v>
      </c>
      <c r="FH29" s="48">
        <v>0.88150536219488118</v>
      </c>
      <c r="FI29" s="49">
        <v>0.58918349891440225</v>
      </c>
      <c r="FJ29" s="48">
        <v>0.80946114875978681</v>
      </c>
      <c r="FK29" s="48">
        <v>0.43068622935719458</v>
      </c>
      <c r="FL29" s="48">
        <v>0.91150733600894784</v>
      </c>
      <c r="FM29" s="48">
        <v>0.15691821830383579</v>
      </c>
      <c r="FN29" s="48">
        <v>0.82959405224027893</v>
      </c>
      <c r="FO29" s="48">
        <v>0.87947475442152978</v>
      </c>
      <c r="FP29" s="48">
        <v>0.21119810513849593</v>
      </c>
      <c r="FQ29" s="49">
        <v>1.1941575103625237</v>
      </c>
      <c r="FR29" s="48">
        <v>0.83204158168300546</v>
      </c>
      <c r="FS29" s="48">
        <v>0.24475294427264949</v>
      </c>
      <c r="FT29" s="48">
        <v>0.16244489769063752</v>
      </c>
      <c r="FU29" s="49">
        <v>0.82248832160010521</v>
      </c>
      <c r="FV29" s="48">
        <v>0.25245081913283762</v>
      </c>
      <c r="FW29" s="48">
        <v>0.5771432331074412</v>
      </c>
      <c r="FX29" s="48">
        <v>0.33179814461477725</v>
      </c>
      <c r="FY29" s="48">
        <v>0.22481742219882889</v>
      </c>
      <c r="FZ29" s="49">
        <v>1.1803408118955194</v>
      </c>
      <c r="GA29" s="48">
        <v>0.23902888347917622</v>
      </c>
      <c r="GB29" s="48">
        <v>0.89690111191525745</v>
      </c>
      <c r="GC29" s="48">
        <v>0.32824527929469038</v>
      </c>
      <c r="GD29" s="48">
        <v>0.51852095532600828</v>
      </c>
      <c r="GE29" s="48">
        <v>0.27811040200013154</v>
      </c>
      <c r="GF29" s="48">
        <v>1.1147024832869437</v>
      </c>
      <c r="GG29" s="48">
        <v>0.83038357786696482</v>
      </c>
      <c r="GH29" s="48">
        <v>0.48832160010527004</v>
      </c>
      <c r="GI29" s="48">
        <v>1.1690900717152444</v>
      </c>
      <c r="GJ29" s="48">
        <v>0.76603723929205869</v>
      </c>
      <c r="GK29" s="48">
        <v>0.81826702681364138</v>
      </c>
      <c r="GL29" s="49">
        <v>1.1507336008947955</v>
      </c>
      <c r="GM29" s="49">
        <v>1.0461214553589051</v>
      </c>
      <c r="GN29" s="48">
        <v>1.1585008495140934</v>
      </c>
      <c r="GO29" s="48">
        <v>0.92097424172642928</v>
      </c>
      <c r="GP29" s="48">
        <v>0.18257780117112968</v>
      </c>
      <c r="GQ29" s="48">
        <v>0.99902131719192055</v>
      </c>
      <c r="GR29" s="48">
        <v>0.15454964142377786</v>
      </c>
      <c r="GS29" s="48">
        <v>0.36752417922231728</v>
      </c>
      <c r="GT29" s="49">
        <v>1.0441476412921902</v>
      </c>
      <c r="GU29" s="48">
        <v>0.3223238370945456</v>
      </c>
      <c r="GV29" s="49">
        <v>1.1388907164945061</v>
      </c>
      <c r="GW29" s="48">
        <v>0.24534508849266395</v>
      </c>
      <c r="GX29" s="48">
        <v>0.33278505164813471</v>
      </c>
      <c r="GY29" s="48">
        <v>0.84834528587407054</v>
      </c>
      <c r="GZ29" s="49">
        <v>1.1505362194881241</v>
      </c>
      <c r="HA29" s="48">
        <v>0.24751628396605038</v>
      </c>
      <c r="HB29" s="48">
        <v>1.1178860451345485</v>
      </c>
      <c r="HC29" s="48">
        <v>0.82081715902361996</v>
      </c>
      <c r="HD29" s="49">
        <v>1.1959339430225673</v>
      </c>
      <c r="HE29" s="48">
        <v>0.25856964273965388</v>
      </c>
      <c r="HF29" s="48">
        <v>0.91259726650822681</v>
      </c>
      <c r="HG29" s="48">
        <v>0.82966493010903841</v>
      </c>
      <c r="HH29" s="48">
        <v>0.82613198236726104</v>
      </c>
      <c r="HI29" s="48">
        <v>0.83117774776204312</v>
      </c>
      <c r="HJ29" s="48">
        <v>0.23113362721231662</v>
      </c>
      <c r="HK29" s="49">
        <v>1.1507336008947955</v>
      </c>
      <c r="HL29" s="48">
        <v>0.85466149088755827</v>
      </c>
      <c r="HM29" s="48">
        <v>1.0467514645834646</v>
      </c>
      <c r="HN29" s="49">
        <v>1.2016580038160405</v>
      </c>
      <c r="HO29" s="48">
        <v>0.89354562800184212</v>
      </c>
      <c r="HP29" s="48">
        <v>0.92828475557602474</v>
      </c>
      <c r="HQ29" s="48">
        <v>0.5844463451542864</v>
      </c>
      <c r="HR29" s="48">
        <v>1.0757286663596288</v>
      </c>
      <c r="HS29" s="49">
        <v>1.107901835647082</v>
      </c>
      <c r="HT29" s="49">
        <v>1.142443581814593</v>
      </c>
      <c r="HU29" s="48">
        <v>0.19284163431804724</v>
      </c>
      <c r="HV29" s="49">
        <v>1.1842884400289493</v>
      </c>
      <c r="HW29" s="48">
        <v>0.4287124152904796</v>
      </c>
      <c r="HX29" s="48">
        <v>0.4287124152904796</v>
      </c>
      <c r="HY29" s="48">
        <v>0.85051648134745705</v>
      </c>
      <c r="HZ29" s="48">
        <v>0.41351404697677474</v>
      </c>
      <c r="IA29" s="48">
        <v>1.1053358773603525</v>
      </c>
      <c r="IB29" s="48">
        <v>0.96334956247121517</v>
      </c>
      <c r="IC29" s="48">
        <v>0.66458319626291207</v>
      </c>
      <c r="ID29" s="48">
        <v>0.96557548642554214</v>
      </c>
      <c r="IE29" s="49">
        <v>1.1146128034739127</v>
      </c>
      <c r="IF29" s="49">
        <v>1.1752088953220605</v>
      </c>
      <c r="IG29" s="48">
        <v>0.82820434092886208</v>
      </c>
      <c r="IH29" s="48">
        <v>0.25876702414632535</v>
      </c>
      <c r="II29" s="48">
        <v>1.1387115613709191</v>
      </c>
      <c r="IJ29" s="49">
        <v>1.1998815711559971</v>
      </c>
      <c r="IK29" s="48">
        <v>0.90400684255543107</v>
      </c>
      <c r="IL29" s="49">
        <v>1.1797486676755049</v>
      </c>
      <c r="IM29" s="48">
        <v>0.80705996103862665</v>
      </c>
      <c r="IN29" s="48">
        <v>0.44154220672412658</v>
      </c>
      <c r="IO29" s="48">
        <v>0.44154220672412658</v>
      </c>
      <c r="IP29" s="48">
        <v>0.64287124152904795</v>
      </c>
      <c r="IQ29" s="48">
        <v>0.81773317129996959</v>
      </c>
      <c r="IR29" s="48">
        <v>0.90933614053556155</v>
      </c>
      <c r="IS29" s="49">
        <v>1.1923810777024804</v>
      </c>
      <c r="IT29" s="48">
        <v>0.37028751891571815</v>
      </c>
      <c r="IU29" s="49">
        <v>1.1872491611290217</v>
      </c>
      <c r="IV29" s="48">
        <v>1.0587522205408251</v>
      </c>
      <c r="IW29" s="48">
        <v>0.23725245081913282</v>
      </c>
      <c r="IX29" s="49">
        <v>1.1704717415619448</v>
      </c>
      <c r="IY29" s="48">
        <v>0.19777616948483451</v>
      </c>
      <c r="IZ29" s="49">
        <v>1.1542864662148824</v>
      </c>
      <c r="JA29" s="49">
        <v>0.97940653990394089</v>
      </c>
      <c r="JB29" s="48">
        <v>0.30475689190078292</v>
      </c>
      <c r="JC29" s="49">
        <v>1.1850779656556352</v>
      </c>
      <c r="JD29" s="48">
        <v>0.88091321797486666</v>
      </c>
      <c r="JE29" s="49">
        <v>1.1831041515889202</v>
      </c>
      <c r="JF29" s="49">
        <v>1.167708401868544</v>
      </c>
      <c r="JG29" s="49">
        <v>1.1734324626620172</v>
      </c>
      <c r="JH29" s="48">
        <v>0.83941163177211298</v>
      </c>
      <c r="JI29" s="48">
        <v>0.98997772409838991</v>
      </c>
      <c r="JJ29" s="48">
        <v>0.39811829725639847</v>
      </c>
      <c r="JK29" s="48">
        <v>0.35962892295545756</v>
      </c>
      <c r="JL29" s="48">
        <v>0.80934110497700207</v>
      </c>
      <c r="JM29" s="48">
        <v>0.9047746159454636</v>
      </c>
      <c r="JN29" s="48">
        <v>0.25896440555299688</v>
      </c>
      <c r="JO29" s="48">
        <v>0.65293769326929396</v>
      </c>
      <c r="JP29" s="49">
        <v>1.166129350615172</v>
      </c>
      <c r="JQ29" s="48">
        <v>0.8592533310948316</v>
      </c>
      <c r="JR29" s="49">
        <v>1.166129350615172</v>
      </c>
      <c r="JS29" s="48">
        <v>0.64346338574906237</v>
      </c>
      <c r="JT29" s="48">
        <v>0.85512721106735046</v>
      </c>
      <c r="JU29" s="48">
        <v>0.82368524245016128</v>
      </c>
      <c r="JV29" s="48">
        <v>0.89022202877719692</v>
      </c>
      <c r="JW29" s="48">
        <v>0.42930455951049407</v>
      </c>
      <c r="JX29" s="48">
        <v>1.1388907164945061</v>
      </c>
      <c r="JY29" s="48">
        <v>0.83256751568432641</v>
      </c>
      <c r="JZ29" s="48">
        <v>0.90473364475733076</v>
      </c>
      <c r="KA29" s="48">
        <v>0.77217938979239065</v>
      </c>
      <c r="KB29" s="49">
        <v>1.1234949667741299</v>
      </c>
      <c r="KC29" s="48">
        <v>0.8138035397065595</v>
      </c>
      <c r="KD29" s="48">
        <v>0.92097463967281379</v>
      </c>
      <c r="KE29" s="48">
        <v>0.36219488124218702</v>
      </c>
      <c r="KF29" s="48">
        <v>1.1979077570892822</v>
      </c>
      <c r="KG29" s="48">
        <v>0.43088361076386594</v>
      </c>
      <c r="KH29" s="48">
        <v>0.79801302717284028</v>
      </c>
      <c r="KI29" s="48">
        <v>1.089544988862049</v>
      </c>
      <c r="KJ29" s="48">
        <v>0.42654121981709314</v>
      </c>
      <c r="KK29" s="48">
        <v>0.97358796378304246</v>
      </c>
      <c r="KL29" s="48">
        <v>0.56648463714718067</v>
      </c>
      <c r="KM29" s="48">
        <v>0.3292321863280479</v>
      </c>
      <c r="KN29" s="48">
        <v>0.95532600829001901</v>
      </c>
      <c r="KO29" s="48">
        <v>0.79880255279952617</v>
      </c>
      <c r="KP29" s="48">
        <v>0.83973254819396015</v>
      </c>
      <c r="KQ29" s="48">
        <v>0.81347269087251961</v>
      </c>
      <c r="KR29" s="48">
        <v>0.86620243508196637</v>
      </c>
      <c r="KS29" s="48"/>
      <c r="KT29" s="49">
        <v>1.1306006974143035</v>
      </c>
      <c r="KU29" s="48">
        <v>0.7484695265039365</v>
      </c>
      <c r="KV29" s="48">
        <v>0.87305146840533443</v>
      </c>
      <c r="KW29" s="48">
        <v>0.98551746825449005</v>
      </c>
      <c r="KX29" s="48">
        <v>0.6977835080243131</v>
      </c>
      <c r="KY29" s="48">
        <v>1.0114300151325746</v>
      </c>
      <c r="KZ29" s="48">
        <v>0.70102207382064607</v>
      </c>
      <c r="LA29" s="48">
        <v>0.9135250126104788</v>
      </c>
      <c r="LB29" s="48">
        <v>0.90385316703166563</v>
      </c>
      <c r="LC29" s="48">
        <v>0.74789463389305477</v>
      </c>
      <c r="LD29" s="48">
        <v>0.96131543741912817</v>
      </c>
      <c r="LE29" s="49">
        <v>1.0419764458188039</v>
      </c>
      <c r="LF29" s="48">
        <v>1.0304296335285215</v>
      </c>
      <c r="LG29" s="48">
        <v>1.02295681833135</v>
      </c>
      <c r="LH29" s="48">
        <v>0.94220146062240939</v>
      </c>
      <c r="LI29" s="48">
        <v>0.85481692874531223</v>
      </c>
      <c r="LJ29" s="48">
        <v>0.94717634932122718</v>
      </c>
      <c r="LK29" s="48">
        <v>0.84889152744137086</v>
      </c>
      <c r="LL29" s="48">
        <v>0.86958155141785654</v>
      </c>
      <c r="LM29" s="48">
        <v>1.0069862486777572</v>
      </c>
      <c r="LN29" s="48">
        <v>0.85974603592341592</v>
      </c>
      <c r="LO29" s="48">
        <v>0.84607934732548185</v>
      </c>
      <c r="LP29" s="48">
        <v>1.1501414566747812</v>
      </c>
      <c r="LQ29" s="49">
        <v>1.0822422527797881</v>
      </c>
      <c r="LR29" s="48">
        <v>0.84977837877145634</v>
      </c>
      <c r="LS29" s="48">
        <v>0.87307457900623664</v>
      </c>
      <c r="LT29" s="48">
        <v>0.88747286005658255</v>
      </c>
      <c r="LU29" s="48">
        <v>0.84478057766958337</v>
      </c>
      <c r="LV29" s="48">
        <v>0.76637906800088518</v>
      </c>
      <c r="LW29" s="48">
        <v>0.95413453516678748</v>
      </c>
      <c r="LX29" s="48">
        <v>0.83946707020198674</v>
      </c>
      <c r="LY29" s="48">
        <v>0.90496710309888795</v>
      </c>
      <c r="LZ29" s="48">
        <v>0.85706707678136729</v>
      </c>
      <c r="MA29" s="48">
        <v>0.89593842896362763</v>
      </c>
      <c r="MB29" s="48">
        <v>0.80709454569379568</v>
      </c>
      <c r="MC29" s="48">
        <v>0.79876307651819189</v>
      </c>
      <c r="MD29" s="48">
        <v>0.65786532008684784</v>
      </c>
      <c r="ME29" s="48">
        <v>0.72552273175866833</v>
      </c>
      <c r="MF29" s="48">
        <v>0.8192158506668672</v>
      </c>
      <c r="MG29" s="48">
        <v>0.82261944411043353</v>
      </c>
      <c r="MH29" s="48"/>
      <c r="MI29" s="48">
        <v>0.85265632800919544</v>
      </c>
      <c r="MJ29" s="49">
        <v>1.154483847621554</v>
      </c>
      <c r="MK29" s="49">
        <v>1.1566550430949405</v>
      </c>
      <c r="ML29" s="48">
        <v>1.1026289323545722</v>
      </c>
      <c r="MM29" s="49">
        <v>1.1927758405158233</v>
      </c>
      <c r="MN29" s="49">
        <v>1.1840910586222777</v>
      </c>
      <c r="MO29" s="49">
        <v>1.2014606224093689</v>
      </c>
      <c r="MP29" s="48">
        <v>1.0096387920257912</v>
      </c>
      <c r="MQ29" s="48">
        <v>0.82900190802026441</v>
      </c>
      <c r="MR29" s="48">
        <v>1.2341963287058357</v>
      </c>
      <c r="MS29" s="48">
        <v>0.86343578295389678</v>
      </c>
      <c r="MT29" s="49">
        <v>1.2119218369629579</v>
      </c>
      <c r="MU29" s="48">
        <v>0.83923151173336719</v>
      </c>
      <c r="MV29" s="48">
        <v>0.84439085148523818</v>
      </c>
      <c r="MW29" s="48">
        <v>1.1191525758273571</v>
      </c>
      <c r="MX29" s="48">
        <v>1.0865133447286408</v>
      </c>
      <c r="MY29" s="48">
        <v>1.1266587087496358</v>
      </c>
      <c r="MZ29" s="48">
        <v>1.144929970721758</v>
      </c>
      <c r="NA29" s="48">
        <v>1.0757286663596288</v>
      </c>
      <c r="NB29" s="48">
        <v>1.1033788407132046</v>
      </c>
      <c r="NC29" s="48">
        <v>0.94131286832780359</v>
      </c>
      <c r="ND29" s="48">
        <v>1.1049766432002104</v>
      </c>
      <c r="NE29" s="48">
        <v>0.93852391604710828</v>
      </c>
      <c r="NF29" s="48">
        <v>1.1586288571616554</v>
      </c>
      <c r="NG29" s="48">
        <v>1.139265741167182</v>
      </c>
    </row>
    <row r="30" spans="1:371" s="38" customFormat="1" ht="15">
      <c r="A30" s="48" t="s">
        <v>220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3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48">
        <v>0</v>
      </c>
      <c r="AL30" s="48">
        <v>0</v>
      </c>
      <c r="AM30" s="48">
        <v>0</v>
      </c>
      <c r="AN30" s="48">
        <v>0</v>
      </c>
      <c r="AO30" s="38">
        <v>0</v>
      </c>
      <c r="AP30" s="48">
        <v>0</v>
      </c>
      <c r="AQ30" s="48">
        <v>1.2009607686148918E-3</v>
      </c>
      <c r="AR30" s="48">
        <v>0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38">
        <v>0</v>
      </c>
      <c r="AY30" s="48">
        <v>0</v>
      </c>
      <c r="AZ30" s="48">
        <v>0</v>
      </c>
      <c r="BA30" s="48">
        <v>0</v>
      </c>
      <c r="BB30" s="48">
        <v>0</v>
      </c>
      <c r="BC30" s="38">
        <v>0</v>
      </c>
      <c r="BD30" s="48">
        <v>0</v>
      </c>
      <c r="BE30" s="38">
        <v>0</v>
      </c>
      <c r="BF30" s="48">
        <v>0</v>
      </c>
      <c r="BG30" s="48">
        <v>0</v>
      </c>
      <c r="BH30" s="48">
        <v>0</v>
      </c>
      <c r="BI30" s="48">
        <v>0</v>
      </c>
      <c r="BJ30" s="48">
        <v>0</v>
      </c>
      <c r="BK30" s="48">
        <v>0</v>
      </c>
      <c r="BL30" s="48">
        <v>0</v>
      </c>
      <c r="BM30" s="48">
        <v>0</v>
      </c>
      <c r="BN30" s="48">
        <v>0</v>
      </c>
      <c r="BO30" s="48">
        <v>0</v>
      </c>
      <c r="BP30" s="48">
        <v>1.2009607686148918E-3</v>
      </c>
      <c r="BQ30" s="48">
        <v>0</v>
      </c>
      <c r="BR30" s="48">
        <v>0</v>
      </c>
      <c r="BS30" s="48">
        <v>0</v>
      </c>
      <c r="BT30" s="48">
        <v>0</v>
      </c>
      <c r="BU30" s="48">
        <v>0</v>
      </c>
      <c r="BV30" s="48">
        <v>0</v>
      </c>
      <c r="BW30" s="38">
        <v>0</v>
      </c>
      <c r="BX30" s="48">
        <v>0</v>
      </c>
      <c r="BY30" s="38">
        <v>0</v>
      </c>
      <c r="BZ30" s="48">
        <v>0</v>
      </c>
      <c r="CA30" s="49">
        <v>0</v>
      </c>
      <c r="CB30" s="48">
        <v>0</v>
      </c>
      <c r="CC30" s="48">
        <v>0</v>
      </c>
      <c r="CD30" s="48">
        <v>0</v>
      </c>
      <c r="CE30" s="48">
        <v>0</v>
      </c>
      <c r="CF30" s="48">
        <v>0</v>
      </c>
      <c r="CG30" s="48">
        <v>0</v>
      </c>
      <c r="CH30" s="48">
        <v>0</v>
      </c>
      <c r="CI30" s="48">
        <v>0</v>
      </c>
      <c r="CJ30" s="48">
        <v>0</v>
      </c>
      <c r="CK30" s="48">
        <v>1.401120896717374E-3</v>
      </c>
      <c r="CL30" s="48">
        <v>0</v>
      </c>
      <c r="CM30" s="48">
        <v>3.6028823058446755E-3</v>
      </c>
      <c r="CN30" s="48">
        <v>0</v>
      </c>
      <c r="CO30" s="48">
        <v>0</v>
      </c>
      <c r="CP30" s="48">
        <v>0</v>
      </c>
      <c r="CQ30" s="48">
        <v>0</v>
      </c>
      <c r="CR30" s="48">
        <v>0</v>
      </c>
      <c r="CS30" s="48">
        <v>1.0008006405124101E-3</v>
      </c>
      <c r="CT30" s="48">
        <v>1.2009607686148918E-3</v>
      </c>
      <c r="CU30" s="48">
        <v>0</v>
      </c>
      <c r="CV30" s="38">
        <v>0</v>
      </c>
      <c r="CW30" s="48">
        <v>0</v>
      </c>
      <c r="CX30" s="48">
        <v>0</v>
      </c>
      <c r="CY30" s="48">
        <v>6.0048038430744592E-4</v>
      </c>
      <c r="CZ30" s="48">
        <v>0</v>
      </c>
      <c r="DA30" s="48">
        <v>0</v>
      </c>
      <c r="DB30" s="48">
        <v>0</v>
      </c>
      <c r="DC30" s="48">
        <v>3.2025620496397116E-3</v>
      </c>
      <c r="DD30" s="48">
        <v>0</v>
      </c>
      <c r="DE30" s="48">
        <v>0</v>
      </c>
      <c r="DF30" s="48">
        <v>0</v>
      </c>
      <c r="DG30" s="48">
        <v>0</v>
      </c>
      <c r="DH30" s="48">
        <v>0</v>
      </c>
      <c r="DI30" s="48">
        <v>0</v>
      </c>
      <c r="DJ30" s="48">
        <v>1.401120896717374E-3</v>
      </c>
      <c r="DK30" s="49">
        <v>0</v>
      </c>
      <c r="DL30" s="48">
        <v>0</v>
      </c>
      <c r="DM30" s="48">
        <v>0</v>
      </c>
      <c r="DN30" s="48">
        <v>0</v>
      </c>
      <c r="DO30" s="48">
        <v>0</v>
      </c>
      <c r="DP30" s="48">
        <v>0</v>
      </c>
      <c r="DQ30" s="48">
        <v>0</v>
      </c>
      <c r="DR30" s="48">
        <v>1.8014411529223377E-3</v>
      </c>
      <c r="DS30" s="48">
        <v>0</v>
      </c>
      <c r="DT30" s="48">
        <v>3.8667668828940693E-3</v>
      </c>
      <c r="DU30" s="48">
        <v>1.401120896717374E-3</v>
      </c>
      <c r="DV30" s="48">
        <v>0</v>
      </c>
      <c r="DW30" s="48">
        <v>0</v>
      </c>
      <c r="DX30" s="48">
        <v>0</v>
      </c>
      <c r="DY30" s="48">
        <v>0</v>
      </c>
      <c r="DZ30" s="48">
        <v>0</v>
      </c>
      <c r="EA30" s="48">
        <v>0</v>
      </c>
      <c r="EB30" s="49">
        <v>0</v>
      </c>
      <c r="EC30" s="48">
        <v>0</v>
      </c>
      <c r="ED30" s="48">
        <v>0</v>
      </c>
      <c r="EE30" s="48">
        <v>0</v>
      </c>
      <c r="EF30" s="48">
        <v>0</v>
      </c>
      <c r="EG30" s="48">
        <v>0</v>
      </c>
      <c r="EH30" s="48">
        <v>0</v>
      </c>
      <c r="EI30" s="48">
        <v>0</v>
      </c>
      <c r="EJ30" s="48">
        <v>0</v>
      </c>
      <c r="EK30" s="48">
        <v>0</v>
      </c>
      <c r="EL30" s="48">
        <v>0</v>
      </c>
      <c r="EM30" s="48">
        <v>0</v>
      </c>
      <c r="EN30" s="49">
        <v>0</v>
      </c>
      <c r="EO30" s="49">
        <v>2.4019215372297837E-3</v>
      </c>
      <c r="EP30" s="48">
        <v>0</v>
      </c>
      <c r="EQ30" s="48">
        <v>0</v>
      </c>
      <c r="ER30" s="48">
        <v>0</v>
      </c>
      <c r="ES30" s="38">
        <v>0</v>
      </c>
      <c r="ET30" s="48">
        <v>0</v>
      </c>
      <c r="EU30" s="48">
        <v>0</v>
      </c>
      <c r="EV30" s="48">
        <v>0</v>
      </c>
      <c r="EW30" s="48">
        <v>0</v>
      </c>
      <c r="EX30" s="48">
        <v>0</v>
      </c>
      <c r="EY30" s="48">
        <v>0</v>
      </c>
      <c r="EZ30" s="48">
        <v>0</v>
      </c>
      <c r="FA30" s="48">
        <v>4.2033626901521216E-3</v>
      </c>
      <c r="FB30" s="48">
        <v>4.2033626901521216E-3</v>
      </c>
      <c r="FC30" s="48">
        <v>0</v>
      </c>
      <c r="FD30" s="48">
        <v>1.401120896717374E-3</v>
      </c>
      <c r="FE30" s="48">
        <v>0</v>
      </c>
      <c r="FF30" s="48">
        <v>0</v>
      </c>
      <c r="FG30" s="49">
        <v>2.0016012810248202E-3</v>
      </c>
      <c r="FH30" s="48">
        <v>0</v>
      </c>
      <c r="FI30" s="49">
        <v>0</v>
      </c>
      <c r="FJ30" s="48">
        <v>0</v>
      </c>
      <c r="FK30" s="48">
        <v>0</v>
      </c>
      <c r="FL30" s="48">
        <v>0</v>
      </c>
      <c r="FM30" s="48">
        <v>1.401120896717374E-3</v>
      </c>
      <c r="FN30" s="48">
        <v>0</v>
      </c>
      <c r="FO30" s="48">
        <v>4.8521836336994119E-3</v>
      </c>
      <c r="FP30" s="48">
        <v>0</v>
      </c>
      <c r="FQ30" s="49">
        <v>0</v>
      </c>
      <c r="FR30" s="48">
        <v>0</v>
      </c>
      <c r="FS30" s="48">
        <v>4.4035228182546038E-3</v>
      </c>
      <c r="FT30" s="48">
        <v>0</v>
      </c>
      <c r="FU30" s="49">
        <v>0</v>
      </c>
      <c r="FV30" s="48">
        <v>0</v>
      </c>
      <c r="FW30" s="48">
        <v>0</v>
      </c>
      <c r="FX30" s="48">
        <v>0</v>
      </c>
      <c r="FY30" s="48">
        <v>0</v>
      </c>
      <c r="FZ30" s="49">
        <v>0</v>
      </c>
      <c r="GA30" s="48">
        <v>0</v>
      </c>
      <c r="GB30" s="48">
        <v>0</v>
      </c>
      <c r="GC30" s="48">
        <v>3.8030424339471577E-3</v>
      </c>
      <c r="GD30" s="48">
        <v>0</v>
      </c>
      <c r="GE30" s="48">
        <v>0</v>
      </c>
      <c r="GF30" s="48">
        <v>2.8862220210951377E-3</v>
      </c>
      <c r="GG30" s="48">
        <v>0</v>
      </c>
      <c r="GH30" s="48">
        <v>0</v>
      </c>
      <c r="GI30" s="48">
        <v>0</v>
      </c>
      <c r="GJ30" s="48">
        <v>0</v>
      </c>
      <c r="GK30" s="48">
        <v>3.9723670828554734E-3</v>
      </c>
      <c r="GL30" s="49">
        <v>0</v>
      </c>
      <c r="GM30" s="49">
        <v>3.2025620496397116E-3</v>
      </c>
      <c r="GN30" s="48">
        <v>2.238849903452174E-3</v>
      </c>
      <c r="GO30" s="48">
        <v>5.4708052156010531E-3</v>
      </c>
      <c r="GP30" s="48">
        <v>0</v>
      </c>
      <c r="GQ30" s="48">
        <v>0</v>
      </c>
      <c r="GR30" s="48">
        <v>0</v>
      </c>
      <c r="GS30" s="48">
        <v>0</v>
      </c>
      <c r="GT30" s="49">
        <v>0</v>
      </c>
      <c r="GU30" s="48">
        <v>0</v>
      </c>
      <c r="GV30" s="49">
        <v>0</v>
      </c>
      <c r="GW30" s="48">
        <v>0</v>
      </c>
      <c r="GX30" s="48">
        <v>2.0016012810248202E-3</v>
      </c>
      <c r="GY30" s="48">
        <v>0</v>
      </c>
      <c r="GZ30" s="49">
        <v>0</v>
      </c>
      <c r="HA30" s="48">
        <v>5.0040032025620495E-3</v>
      </c>
      <c r="HB30" s="48">
        <v>0</v>
      </c>
      <c r="HC30" s="48">
        <v>3.8638318061856901E-3</v>
      </c>
      <c r="HD30" s="49">
        <v>0</v>
      </c>
      <c r="HE30" s="48">
        <v>0</v>
      </c>
      <c r="HF30" s="48">
        <v>2.6548067722470662E-3</v>
      </c>
      <c r="HG30" s="48">
        <v>3.3817963461678442E-3</v>
      </c>
      <c r="HH30" s="48">
        <v>4.5921181389556101E-3</v>
      </c>
      <c r="HI30" s="48">
        <v>3.9796543116846416E-3</v>
      </c>
      <c r="HJ30" s="48">
        <v>2.4019215372297837E-3</v>
      </c>
      <c r="HK30" s="49">
        <v>2.4019215372297837E-3</v>
      </c>
      <c r="HL30" s="48">
        <v>0</v>
      </c>
      <c r="HM30" s="48">
        <v>4.5513962190160294E-3</v>
      </c>
      <c r="HN30" s="49">
        <v>0</v>
      </c>
      <c r="HO30" s="48">
        <v>0</v>
      </c>
      <c r="HP30" s="48">
        <v>0</v>
      </c>
      <c r="HQ30" s="48">
        <v>0</v>
      </c>
      <c r="HR30" s="48">
        <v>0</v>
      </c>
      <c r="HS30" s="49">
        <v>0</v>
      </c>
      <c r="HT30" s="49">
        <v>0</v>
      </c>
      <c r="HU30" s="48">
        <v>2.2017614091273019E-3</v>
      </c>
      <c r="HV30" s="49">
        <v>2.0016012810248202E-3</v>
      </c>
      <c r="HW30" s="48">
        <v>0</v>
      </c>
      <c r="HX30" s="48">
        <v>0</v>
      </c>
      <c r="HY30" s="48">
        <v>0</v>
      </c>
      <c r="HZ30" s="48">
        <v>0</v>
      </c>
      <c r="IA30" s="48">
        <v>2.4019215372297837E-3</v>
      </c>
      <c r="IB30" s="48">
        <v>0</v>
      </c>
      <c r="IC30" s="48">
        <v>0</v>
      </c>
      <c r="ID30" s="48">
        <v>4.245214353300825E-3</v>
      </c>
      <c r="IE30" s="49">
        <v>0</v>
      </c>
      <c r="IF30" s="49">
        <v>0</v>
      </c>
      <c r="IG30" s="48">
        <v>4.772707054532515E-3</v>
      </c>
      <c r="IH30" s="48">
        <v>0</v>
      </c>
      <c r="II30" s="48">
        <v>2.249927601655793E-3</v>
      </c>
      <c r="IJ30" s="49">
        <v>0</v>
      </c>
      <c r="IK30" s="48">
        <v>0</v>
      </c>
      <c r="IL30" s="49">
        <v>0</v>
      </c>
      <c r="IM30" s="48">
        <v>3.696580452768012E-3</v>
      </c>
      <c r="IN30" s="48">
        <v>0</v>
      </c>
      <c r="IO30" s="48">
        <v>0</v>
      </c>
      <c r="IP30" s="48">
        <v>0</v>
      </c>
      <c r="IQ30" s="48">
        <v>3.6476239815381702E-3</v>
      </c>
      <c r="IR30" s="48">
        <v>0</v>
      </c>
      <c r="IS30" s="49">
        <v>0</v>
      </c>
      <c r="IT30" s="48">
        <v>0</v>
      </c>
      <c r="IU30" s="49">
        <v>0</v>
      </c>
      <c r="IV30" s="48">
        <v>0</v>
      </c>
      <c r="IW30" s="48">
        <v>0</v>
      </c>
      <c r="IX30" s="49">
        <v>0</v>
      </c>
      <c r="IY30" s="48">
        <v>0</v>
      </c>
      <c r="IZ30" s="49">
        <v>0</v>
      </c>
      <c r="JA30" s="49">
        <v>0</v>
      </c>
      <c r="JB30" s="48">
        <v>0</v>
      </c>
      <c r="JC30" s="49">
        <v>0</v>
      </c>
      <c r="JD30" s="48">
        <v>0</v>
      </c>
      <c r="JE30" s="49">
        <v>0</v>
      </c>
      <c r="JF30" s="49">
        <v>0</v>
      </c>
      <c r="JG30" s="49">
        <v>0</v>
      </c>
      <c r="JH30" s="48">
        <v>3.5515368816792566E-3</v>
      </c>
      <c r="JI30" s="48">
        <v>0</v>
      </c>
      <c r="JJ30" s="48">
        <v>0</v>
      </c>
      <c r="JK30" s="48">
        <v>0</v>
      </c>
      <c r="JL30" s="48">
        <v>4.1485916005531706E-3</v>
      </c>
      <c r="JM30" s="48">
        <v>4.7834185715919667E-3</v>
      </c>
      <c r="JN30" s="48">
        <v>2.802241793434748E-3</v>
      </c>
      <c r="JO30" s="48">
        <v>0</v>
      </c>
      <c r="JP30" s="49">
        <v>0</v>
      </c>
      <c r="JQ30" s="48">
        <v>2.976174042682423E-3</v>
      </c>
      <c r="JR30" s="49">
        <v>0</v>
      </c>
      <c r="JS30" s="48">
        <v>0</v>
      </c>
      <c r="JT30" s="48">
        <v>2.7188839679338403E-3</v>
      </c>
      <c r="JU30" s="48">
        <v>3.0308246597277825E-3</v>
      </c>
      <c r="JV30" s="48">
        <v>2.5320256204963976E-3</v>
      </c>
      <c r="JW30" s="48">
        <v>0</v>
      </c>
      <c r="JX30" s="48">
        <v>2.802241793434748E-3</v>
      </c>
      <c r="JY30" s="48">
        <v>4.0855469185474965E-3</v>
      </c>
      <c r="JZ30" s="48">
        <v>2.4063695400765063E-3</v>
      </c>
      <c r="KA30" s="48">
        <v>2.9743795036028834E-3</v>
      </c>
      <c r="KB30" s="49">
        <v>0</v>
      </c>
      <c r="KC30" s="48">
        <v>0</v>
      </c>
      <c r="KD30" s="48">
        <v>2.5026472791136135E-3</v>
      </c>
      <c r="KE30" s="48">
        <v>0</v>
      </c>
      <c r="KF30" s="48">
        <v>0</v>
      </c>
      <c r="KG30" s="48">
        <v>0</v>
      </c>
      <c r="KH30" s="48">
        <v>0</v>
      </c>
      <c r="KI30" s="48">
        <v>2.0777097868771208E-3</v>
      </c>
      <c r="KJ30" s="48">
        <v>0</v>
      </c>
      <c r="KK30" s="48">
        <v>3.3438289092812719E-3</v>
      </c>
      <c r="KL30" s="48">
        <v>3.8030424339471577E-3</v>
      </c>
      <c r="KM30" s="48">
        <v>3.2025620496397116E-3</v>
      </c>
      <c r="KN30" s="48">
        <v>3.0024019215372294E-3</v>
      </c>
      <c r="KO30" s="48">
        <v>0</v>
      </c>
      <c r="KP30" s="48">
        <v>3.0566953562850266E-3</v>
      </c>
      <c r="KQ30" s="48">
        <v>3.0773825409533976E-3</v>
      </c>
      <c r="KR30" s="48">
        <v>2.7578819812606849E-3</v>
      </c>
      <c r="KS30" s="48"/>
      <c r="KT30" s="49">
        <v>0</v>
      </c>
      <c r="KU30" s="48">
        <v>4.818577083889334E-3</v>
      </c>
      <c r="KV30" s="48">
        <v>2.728231365580269E-3</v>
      </c>
      <c r="KW30" s="48">
        <v>3.3108759735060778E-3</v>
      </c>
      <c r="KX30" s="48">
        <v>7.3452608240438498E-3</v>
      </c>
      <c r="KY30" s="48">
        <v>2.344115292233787E-3</v>
      </c>
      <c r="KZ30" s="48">
        <v>7.2593574859887893E-3</v>
      </c>
      <c r="LA30" s="48">
        <v>9.7344542300507059E-3</v>
      </c>
      <c r="LB30" s="48">
        <v>0</v>
      </c>
      <c r="LC30" s="48">
        <v>9.6215891632224666E-3</v>
      </c>
      <c r="LD30" s="48">
        <v>6.1680455475491489E-3</v>
      </c>
      <c r="LE30" s="49">
        <v>0</v>
      </c>
      <c r="LF30" s="48">
        <v>0</v>
      </c>
      <c r="LG30" s="48">
        <v>0</v>
      </c>
      <c r="LH30" s="48">
        <v>5.3763010408326671E-3</v>
      </c>
      <c r="LI30" s="48">
        <v>0</v>
      </c>
      <c r="LJ30" s="48">
        <v>7.05453251490081E-3</v>
      </c>
      <c r="LK30" s="48">
        <v>5.5746923119891255E-3</v>
      </c>
      <c r="LL30" s="48">
        <v>5.8646917534027239E-3</v>
      </c>
      <c r="LM30" s="48">
        <v>0</v>
      </c>
      <c r="LN30" s="48">
        <v>6.5392313851080873E-3</v>
      </c>
      <c r="LO30" s="48">
        <v>5.6805444355484385E-3</v>
      </c>
      <c r="LP30" s="48">
        <v>0</v>
      </c>
      <c r="LQ30" s="49">
        <v>0</v>
      </c>
      <c r="LR30" s="48">
        <v>0</v>
      </c>
      <c r="LS30" s="48">
        <v>5.8646917534027222E-3</v>
      </c>
      <c r="LT30" s="48">
        <v>8.8137176407792929E-3</v>
      </c>
      <c r="LU30" s="48">
        <v>4.6557245796637311E-3</v>
      </c>
      <c r="LV30" s="48">
        <v>0</v>
      </c>
      <c r="LW30" s="48">
        <v>0</v>
      </c>
      <c r="LX30" s="48">
        <v>4.4575660528422753E-3</v>
      </c>
      <c r="LY30" s="48">
        <v>8.5298238590872724E-3</v>
      </c>
      <c r="LZ30" s="48">
        <v>5.8721977582065644E-3</v>
      </c>
      <c r="MA30" s="48">
        <v>1.0492029987626465E-2</v>
      </c>
      <c r="MB30" s="48">
        <v>4.4935948759007209E-3</v>
      </c>
      <c r="MC30" s="48">
        <v>4.6637309847878308E-3</v>
      </c>
      <c r="MD30" s="48">
        <v>9.2834684414198048E-3</v>
      </c>
      <c r="ME30" s="48">
        <v>5.4383506805444366E-3</v>
      </c>
      <c r="MF30" s="48">
        <v>0</v>
      </c>
      <c r="MG30" s="48">
        <v>0</v>
      </c>
      <c r="MH30" s="48"/>
      <c r="MI30" s="48">
        <v>2.8834832571939906E-3</v>
      </c>
      <c r="MJ30" s="49">
        <v>0</v>
      </c>
      <c r="MK30" s="49">
        <v>1.6012810248198558E-3</v>
      </c>
      <c r="ML30" s="48">
        <v>0</v>
      </c>
      <c r="MM30" s="49">
        <v>0</v>
      </c>
      <c r="MN30" s="49">
        <v>0</v>
      </c>
      <c r="MO30" s="49">
        <v>0</v>
      </c>
      <c r="MP30" s="48">
        <v>3.4525055942189651E-3</v>
      </c>
      <c r="MQ30" s="48">
        <v>2.802241793434748E-3</v>
      </c>
      <c r="MR30" s="48">
        <v>3.6178943154523621E-3</v>
      </c>
      <c r="MS30" s="48">
        <v>0</v>
      </c>
      <c r="MT30" s="49">
        <v>3.0024019215372294E-3</v>
      </c>
      <c r="MU30" s="48">
        <v>3.1845729748355639E-3</v>
      </c>
      <c r="MV30" s="48">
        <v>2.6462549349824688E-3</v>
      </c>
      <c r="MW30" s="48">
        <v>2.6020816653322659E-3</v>
      </c>
      <c r="MX30" s="48">
        <v>3.1343442100619265E-3</v>
      </c>
      <c r="MY30" s="48">
        <v>2.7793663502230356E-3</v>
      </c>
      <c r="MZ30" s="48">
        <v>2.9179593674939957E-3</v>
      </c>
      <c r="NA30" s="48">
        <v>2.802241793434748E-3</v>
      </c>
      <c r="NB30" s="48">
        <v>3.3690285561782758E-3</v>
      </c>
      <c r="NC30" s="48">
        <v>7.2734377978573347E-3</v>
      </c>
      <c r="ND30" s="48">
        <v>3.5828662930344275E-3</v>
      </c>
      <c r="NE30" s="48">
        <v>7.480984787830265E-3</v>
      </c>
      <c r="NF30" s="48">
        <v>3.0024019215372294E-3</v>
      </c>
      <c r="NG30" s="48">
        <v>0</v>
      </c>
    </row>
    <row r="31" spans="1:371" s="38" customFormat="1" ht="15">
      <c r="A31" s="48" t="s">
        <v>221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P31" s="48"/>
      <c r="AQ31" s="48"/>
      <c r="AR31" s="48"/>
      <c r="AS31" s="48"/>
      <c r="AT31" s="48"/>
      <c r="AU31" s="48"/>
      <c r="AV31" s="48"/>
      <c r="AW31" s="48"/>
      <c r="AY31" s="48"/>
      <c r="AZ31" s="48"/>
      <c r="BA31" s="48"/>
      <c r="BB31" s="48"/>
      <c r="BD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X31" s="48"/>
      <c r="BZ31" s="48"/>
      <c r="CA31" s="49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9"/>
      <c r="DL31" s="48"/>
      <c r="DM31" s="48"/>
      <c r="DN31" s="48"/>
      <c r="DO31" s="48"/>
      <c r="DP31" s="48"/>
      <c r="DQ31" s="48"/>
      <c r="DR31" s="48"/>
      <c r="DS31" s="48"/>
      <c r="DU31" s="48"/>
      <c r="DV31" s="48"/>
      <c r="DW31" s="48"/>
      <c r="DX31" s="48"/>
      <c r="DY31" s="48"/>
      <c r="DZ31" s="48"/>
      <c r="EA31" s="48"/>
      <c r="EB31" s="49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9"/>
      <c r="EQ31" s="48"/>
      <c r="ER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F31" s="48"/>
      <c r="FH31" s="48"/>
      <c r="FI31" s="49"/>
      <c r="FJ31" s="48"/>
      <c r="FK31" s="48"/>
      <c r="FL31" s="48"/>
      <c r="FM31" s="48"/>
      <c r="FN31" s="48"/>
      <c r="FP31" s="48"/>
      <c r="FS31" s="48"/>
      <c r="FT31" s="48"/>
      <c r="FU31" s="49"/>
      <c r="FV31" s="48"/>
      <c r="FW31" s="48"/>
      <c r="FX31" s="48"/>
      <c r="FY31" s="48"/>
      <c r="GA31" s="48"/>
      <c r="GB31" s="48"/>
      <c r="GC31" s="48"/>
      <c r="GD31" s="48"/>
      <c r="GE31" s="48"/>
      <c r="GF31" s="48"/>
      <c r="GG31" s="48"/>
      <c r="GH31" s="48"/>
      <c r="GJ31" s="48"/>
      <c r="GK31" s="48"/>
      <c r="GL31" s="49"/>
      <c r="GN31" s="48"/>
      <c r="GP31" s="48"/>
      <c r="GR31" s="48"/>
      <c r="GS31" s="48"/>
      <c r="GU31" s="48"/>
      <c r="GW31" s="48"/>
      <c r="GX31" s="48"/>
      <c r="GY31" s="48"/>
      <c r="GZ31" s="49"/>
      <c r="HA31" s="48"/>
      <c r="HC31" s="48"/>
      <c r="HD31" s="49"/>
      <c r="HE31" s="48"/>
      <c r="HF31" s="48"/>
      <c r="HH31" s="48"/>
      <c r="HI31" s="48"/>
      <c r="HJ31" s="48"/>
      <c r="HL31" s="48"/>
      <c r="HN31" s="49"/>
      <c r="HO31" s="48"/>
      <c r="HP31" s="48"/>
      <c r="HQ31" s="48"/>
      <c r="HS31" s="49"/>
      <c r="HT31" s="49"/>
      <c r="HU31" s="48"/>
      <c r="HW31" s="48"/>
      <c r="HX31" s="48"/>
      <c r="HY31" s="48"/>
      <c r="HZ31" s="48"/>
      <c r="IA31" s="48"/>
      <c r="IC31" s="48"/>
      <c r="IE31" s="49"/>
      <c r="IF31" s="49"/>
      <c r="IG31" s="48"/>
      <c r="IH31" s="48"/>
      <c r="II31" s="48"/>
      <c r="IJ31" s="49"/>
      <c r="IK31" s="48"/>
      <c r="IL31" s="49"/>
      <c r="IN31" s="48"/>
      <c r="IO31" s="48"/>
      <c r="IP31" s="48"/>
      <c r="IR31" s="48"/>
      <c r="IS31" s="49"/>
      <c r="IT31" s="48"/>
      <c r="IU31" s="49"/>
      <c r="IW31" s="48"/>
      <c r="IX31" s="49"/>
      <c r="IY31" s="48"/>
      <c r="IZ31" s="49"/>
      <c r="JA31" s="49"/>
      <c r="JB31" s="48"/>
      <c r="JC31" s="49"/>
      <c r="JD31" s="48"/>
      <c r="JE31" s="49"/>
      <c r="JF31" s="49"/>
      <c r="JG31" s="49"/>
      <c r="JJ31" s="48"/>
      <c r="JK31" s="48"/>
      <c r="JL31" s="48"/>
      <c r="JM31" s="48"/>
      <c r="JN31" s="48"/>
      <c r="JO31" s="48"/>
      <c r="JP31" s="49"/>
      <c r="JQ31" s="48"/>
      <c r="JR31" s="49"/>
      <c r="JS31" s="48"/>
      <c r="JT31" s="48"/>
      <c r="JV31" s="48"/>
      <c r="JW31" s="48"/>
      <c r="JX31" s="48"/>
      <c r="JY31" s="48"/>
      <c r="KA31" s="48"/>
      <c r="KB31" s="49"/>
      <c r="KC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9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9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9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9"/>
      <c r="MM31" s="49"/>
      <c r="MN31" s="49"/>
      <c r="MO31" s="49"/>
      <c r="MQ31" s="48"/>
      <c r="MS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</row>
    <row r="32" spans="1:371" s="38" customFormat="1" ht="15">
      <c r="A32" s="48" t="s">
        <v>222</v>
      </c>
      <c r="B32" s="48">
        <v>2.0263208956962462</v>
      </c>
      <c r="C32" s="48">
        <v>2.5778458200923238</v>
      </c>
      <c r="D32" s="48">
        <v>2.5390707483909112</v>
      </c>
      <c r="E32" s="48">
        <v>2.4994689880373868</v>
      </c>
      <c r="F32" s="48">
        <v>2.643134140548701</v>
      </c>
      <c r="G32" s="48">
        <v>2.5562949308988623</v>
      </c>
      <c r="H32" s="48">
        <v>2.591728786081132</v>
      </c>
      <c r="I32" s="48">
        <v>2.5974153067913877</v>
      </c>
      <c r="J32" s="48">
        <v>2.5685944851082372</v>
      </c>
      <c r="K32" s="48">
        <v>2.5176533847807701</v>
      </c>
      <c r="L32" s="48">
        <v>2.4833258956515074</v>
      </c>
      <c r="M32" s="48">
        <v>2.5038514030371242</v>
      </c>
      <c r="N32" s="48">
        <v>2.5493479010766547</v>
      </c>
      <c r="O32" s="48">
        <v>2.4530466866190461</v>
      </c>
      <c r="P32" s="48">
        <v>2.5580331643479917</v>
      </c>
      <c r="Q32" s="48">
        <v>2.5284506603169135</v>
      </c>
      <c r="R32" s="48">
        <v>2.514168268466717</v>
      </c>
      <c r="S32" s="48">
        <v>2.494824670835917</v>
      </c>
      <c r="T32" s="48">
        <v>2.5959175921712654</v>
      </c>
      <c r="U32" s="48">
        <v>2.6402176255633649</v>
      </c>
      <c r="V32" s="48">
        <v>2.6402176255633649</v>
      </c>
      <c r="W32" s="38">
        <v>2.452568396993418</v>
      </c>
      <c r="X32" s="48">
        <v>2.611202573977466</v>
      </c>
      <c r="Y32" s="48">
        <v>2.4955194805091634</v>
      </c>
      <c r="Z32" s="48">
        <v>2.4988553716460933</v>
      </c>
      <c r="AA32" s="48">
        <v>2.5841725746055646</v>
      </c>
      <c r="AB32" s="48">
        <v>2.4893712229868843</v>
      </c>
      <c r="AC32" s="48">
        <v>2.6145628554031015</v>
      </c>
      <c r="AD32" s="48">
        <v>2.2740296857321289</v>
      </c>
      <c r="AE32" s="48">
        <v>2.5441401022238246</v>
      </c>
      <c r="AF32" s="48">
        <v>2.60407631969924</v>
      </c>
      <c r="AG32" s="48">
        <v>2.3625633439333376</v>
      </c>
      <c r="AH32" s="48">
        <v>2.5613475935859347</v>
      </c>
      <c r="AI32" s="48">
        <v>2.3714403324955802</v>
      </c>
      <c r="AJ32" s="48">
        <v>2.2430911007795888</v>
      </c>
      <c r="AK32" s="48">
        <v>2.3315937047432014</v>
      </c>
      <c r="AL32" s="48">
        <v>2.5648429301514866</v>
      </c>
      <c r="AM32" s="48">
        <v>2.4903451192677419</v>
      </c>
      <c r="AN32" s="48">
        <v>2.4697364771493304</v>
      </c>
      <c r="AO32" s="38">
        <v>2.5757270601808782</v>
      </c>
      <c r="AP32" s="48">
        <v>2.2684183335435613</v>
      </c>
      <c r="AQ32" s="48">
        <v>2.6414663893065073</v>
      </c>
      <c r="AR32" s="48">
        <v>2.2648361774364725</v>
      </c>
      <c r="AS32" s="48">
        <v>2.5948766864128947</v>
      </c>
      <c r="AT32" s="48">
        <v>2.5948766864128947</v>
      </c>
      <c r="AU32" s="48">
        <v>2.5559866861626075</v>
      </c>
      <c r="AV32" s="48">
        <v>2.5147119445287109</v>
      </c>
      <c r="AW32" s="48">
        <v>2.5524967637137301</v>
      </c>
      <c r="AX32" s="38">
        <v>2.3599910345909203</v>
      </c>
      <c r="AY32" s="48">
        <v>2.6317418064611755</v>
      </c>
      <c r="AZ32" s="48">
        <v>2.6036165649506988</v>
      </c>
      <c r="BA32" s="48">
        <v>2.483135692123926</v>
      </c>
      <c r="BB32" s="48">
        <v>2.275044175256633</v>
      </c>
      <c r="BC32" s="38">
        <v>2.2964968792987137</v>
      </c>
      <c r="BD32" s="48">
        <v>2.5700682114197511</v>
      </c>
      <c r="BE32" s="38">
        <v>2.4672044022234703</v>
      </c>
      <c r="BF32" s="48">
        <v>2.5594692100921255</v>
      </c>
      <c r="BG32" s="48">
        <v>2.3637748732619128</v>
      </c>
      <c r="BH32" s="48">
        <v>2.3473387717023453</v>
      </c>
      <c r="BI32" s="48">
        <v>2.2760603927268006</v>
      </c>
      <c r="BJ32" s="48">
        <v>2.5248890365128669</v>
      </c>
      <c r="BK32" s="48">
        <v>2.3471413902956737</v>
      </c>
      <c r="BL32" s="48">
        <v>2.4935581729749292</v>
      </c>
      <c r="BM32" s="48">
        <v>2.5703112623457782</v>
      </c>
      <c r="BN32" s="48">
        <v>2.4334920249674381</v>
      </c>
      <c r="BO32" s="48">
        <v>2.4426359443920469</v>
      </c>
      <c r="BP32" s="48">
        <v>2.6366192085148179</v>
      </c>
      <c r="BQ32" s="48">
        <v>2.5568688901374332</v>
      </c>
      <c r="BR32" s="48">
        <v>2.5832185783911776</v>
      </c>
      <c r="BS32" s="48">
        <v>2.5950496158727123</v>
      </c>
      <c r="BT32" s="48">
        <v>2.38820819312705</v>
      </c>
      <c r="BU32" s="48">
        <v>2.5677593829656602</v>
      </c>
      <c r="BV32" s="48">
        <v>2.5937618094009567</v>
      </c>
      <c r="BW32" s="38">
        <v>2.4969588856087124</v>
      </c>
      <c r="BX32" s="48">
        <v>2.5001884431730015</v>
      </c>
      <c r="BY32" s="38">
        <v>2.4996474407998015</v>
      </c>
      <c r="BZ32" s="48">
        <v>2.6333076845742447</v>
      </c>
      <c r="CA32" s="49">
        <v>2.3670495383910648</v>
      </c>
      <c r="CB32" s="48">
        <v>2.5245167372506652</v>
      </c>
      <c r="CC32" s="48">
        <v>2.5104456978246166</v>
      </c>
      <c r="CD32" s="48">
        <v>2.5332484859391173</v>
      </c>
      <c r="CE32" s="48">
        <v>2.5524235022926711</v>
      </c>
      <c r="CF32" s="48">
        <v>2.3846060006681364</v>
      </c>
      <c r="CG32" s="48">
        <v>2.2181968203160349</v>
      </c>
      <c r="CH32" s="48">
        <v>2.2621822475314977</v>
      </c>
      <c r="CI32" s="48">
        <v>2.46249805676511</v>
      </c>
      <c r="CJ32" s="48">
        <v>2.4883666023859403</v>
      </c>
      <c r="CK32" s="48">
        <v>2.619140429194863</v>
      </c>
      <c r="CL32" s="48">
        <v>2.577964872126902</v>
      </c>
      <c r="CM32" s="48">
        <v>2.4986389813394245</v>
      </c>
      <c r="CN32" s="48">
        <v>2.3504308180420157</v>
      </c>
      <c r="CO32" s="48">
        <v>2.5992547678824609</v>
      </c>
      <c r="CP32" s="48">
        <v>2.5863815394519922</v>
      </c>
      <c r="CQ32" s="48">
        <v>2.531774467062553</v>
      </c>
      <c r="CR32" s="48">
        <v>2.5585044179864975</v>
      </c>
      <c r="CS32" s="48">
        <v>2.5873266756412696</v>
      </c>
      <c r="CT32" s="48">
        <v>2.5202929703990238</v>
      </c>
      <c r="CU32" s="48">
        <v>2.108611477879192</v>
      </c>
      <c r="CV32" s="38">
        <v>2.4089518974663471</v>
      </c>
      <c r="CW32" s="48">
        <v>2.2493787001954484</v>
      </c>
      <c r="CX32" s="48">
        <v>2.4095463171511891</v>
      </c>
      <c r="CY32" s="48">
        <v>2.6029761573045596</v>
      </c>
      <c r="CZ32" s="48">
        <v>2.466426796099165</v>
      </c>
      <c r="DA32" s="48">
        <v>2.5387859345163317</v>
      </c>
      <c r="DB32" s="48">
        <v>2.5774694396422708</v>
      </c>
      <c r="DC32" s="48">
        <v>2.5038928788847188</v>
      </c>
      <c r="DD32" s="48">
        <v>2.3659785003707028</v>
      </c>
      <c r="DE32" s="48">
        <v>2.4834071864820815</v>
      </c>
      <c r="DF32" s="48">
        <v>2.2846764968804023</v>
      </c>
      <c r="DG32" s="48">
        <v>2.2294115655665538</v>
      </c>
      <c r="DH32" s="48">
        <v>2.4237683526584872</v>
      </c>
      <c r="DI32" s="48">
        <v>2.5939936064603679</v>
      </c>
      <c r="DJ32" s="48">
        <v>2.539033271417237</v>
      </c>
      <c r="DK32" s="49">
        <v>2.3012728292227784</v>
      </c>
      <c r="DL32" s="48">
        <v>2.5246976141155661</v>
      </c>
      <c r="DM32" s="48">
        <v>2.2383453025526632</v>
      </c>
      <c r="DN32" s="48">
        <v>2.4921994062994544</v>
      </c>
      <c r="DO32" s="48">
        <v>2.552631675124224</v>
      </c>
      <c r="DP32" s="48">
        <v>2.5717301719016716</v>
      </c>
      <c r="DQ32" s="48">
        <v>2.5724946159553967</v>
      </c>
      <c r="DR32" s="48">
        <v>2.5563687566978839</v>
      </c>
      <c r="DS32" s="48">
        <v>2.2699803550079563</v>
      </c>
      <c r="DT32" s="48">
        <v>2.2186631820666514</v>
      </c>
      <c r="DU32" s="48">
        <v>2.4680645371643259</v>
      </c>
      <c r="DV32" s="48">
        <v>2.5650042129098036</v>
      </c>
      <c r="DW32" s="48">
        <v>2.3788117428880988</v>
      </c>
      <c r="DX32" s="48">
        <v>2.5508906159453661</v>
      </c>
      <c r="DY32" s="48">
        <v>2.5502454104318257</v>
      </c>
      <c r="DZ32" s="48">
        <v>2.1995555416366881</v>
      </c>
      <c r="EA32" s="48">
        <v>2.2512923756175076</v>
      </c>
      <c r="EB32" s="49">
        <v>2.3816846848994304</v>
      </c>
      <c r="EC32" s="48">
        <v>2.584809296372685</v>
      </c>
      <c r="ED32" s="48">
        <v>2.3982811095067418</v>
      </c>
      <c r="EE32" s="48">
        <v>2.553359942117237</v>
      </c>
      <c r="EF32" s="48">
        <v>2.260086014911916</v>
      </c>
      <c r="EG32" s="48">
        <v>2.5620418446926192</v>
      </c>
      <c r="EH32" s="48">
        <v>2.5620418446926192</v>
      </c>
      <c r="EI32" s="48">
        <v>2.2428766691397048</v>
      </c>
      <c r="EJ32" s="48">
        <v>2.5156234823321597</v>
      </c>
      <c r="EK32" s="48">
        <v>2.5563602558815077</v>
      </c>
      <c r="EL32" s="48">
        <v>2.5859144499283531</v>
      </c>
      <c r="EM32" s="48">
        <v>2.3949689290432818</v>
      </c>
      <c r="EN32" s="49">
        <v>2.2417634373739985</v>
      </c>
      <c r="EO32" s="49">
        <v>2.0470887478584587</v>
      </c>
      <c r="EP32" s="48">
        <v>2.1601988079520074</v>
      </c>
      <c r="EQ32" s="48">
        <v>2.5458299772924167</v>
      </c>
      <c r="ER32" s="48">
        <v>2.2692451114907435</v>
      </c>
      <c r="ES32" s="38">
        <v>2.3952220300880831</v>
      </c>
      <c r="ET32" s="48">
        <v>2.39654012729163</v>
      </c>
      <c r="EU32" s="48">
        <v>2.4695525614188369</v>
      </c>
      <c r="EV32" s="48">
        <v>2.5250274225970468</v>
      </c>
      <c r="EW32" s="48">
        <v>2.4303048024092386</v>
      </c>
      <c r="EX32" s="48">
        <v>2.2046374930558201</v>
      </c>
      <c r="EY32" s="48">
        <v>2.5632780609517405</v>
      </c>
      <c r="EZ32" s="48">
        <v>2.4637558097878705</v>
      </c>
      <c r="FA32" s="48">
        <v>2.5353549420604775</v>
      </c>
      <c r="FB32" s="48">
        <v>2.5475350987662861</v>
      </c>
      <c r="FC32" s="48">
        <v>2.4896427959875833</v>
      </c>
      <c r="FD32" s="48">
        <v>2.5846862030400666</v>
      </c>
      <c r="FE32" s="48">
        <v>2.1691254762314736</v>
      </c>
      <c r="FF32" s="48">
        <v>2.5226718161800679</v>
      </c>
      <c r="FG32" s="49">
        <v>2.0064146694633997</v>
      </c>
      <c r="FH32" s="48">
        <v>2.221258105246283</v>
      </c>
      <c r="FI32" s="49">
        <v>2.2656542959376162</v>
      </c>
      <c r="FJ32" s="48">
        <v>2.257330877374081</v>
      </c>
      <c r="FK32" s="48">
        <v>2.4303353852867353</v>
      </c>
      <c r="FL32" s="48">
        <v>2.1984535517873924</v>
      </c>
      <c r="FM32" s="48">
        <v>2.5403412548980158</v>
      </c>
      <c r="FN32" s="48">
        <v>2.2348704957714687</v>
      </c>
      <c r="FO32" s="48">
        <v>2.2080040907868557</v>
      </c>
      <c r="FP32" s="48">
        <v>2.540111487252235</v>
      </c>
      <c r="FQ32" s="49">
        <v>2.0137802058874148</v>
      </c>
      <c r="FR32" s="48">
        <v>2.2129123986176853</v>
      </c>
      <c r="FS32" s="48">
        <v>2.5283042823833326</v>
      </c>
      <c r="FT32" s="48">
        <v>2.5596474437884082</v>
      </c>
      <c r="FU32" s="49">
        <v>2.1632140376131952</v>
      </c>
      <c r="FV32" s="48">
        <v>2.5160070316815717</v>
      </c>
      <c r="FW32" s="48">
        <v>2.3460657215537202</v>
      </c>
      <c r="FX32" s="48">
        <v>2.4832821232545692</v>
      </c>
      <c r="FY32" s="48">
        <v>2.5297540976815212</v>
      </c>
      <c r="FZ32" s="49">
        <v>2.0373394133587381</v>
      </c>
      <c r="GA32" s="48">
        <v>2.5329102207275316</v>
      </c>
      <c r="GB32" s="48">
        <v>2.1624475437582777</v>
      </c>
      <c r="GC32" s="48">
        <v>2.4497916672508766</v>
      </c>
      <c r="GD32" s="48">
        <v>2.4018622766066948</v>
      </c>
      <c r="GE32" s="48">
        <v>2.5025429636913348</v>
      </c>
      <c r="GF32" s="48">
        <v>2.0549204378488084</v>
      </c>
      <c r="GG32" s="48">
        <v>2.2206123952039993</v>
      </c>
      <c r="GH32" s="48">
        <v>2.3848820442355598</v>
      </c>
      <c r="GI32" s="48">
        <v>2.1445915317256792</v>
      </c>
      <c r="GJ32" s="48">
        <v>2.1832773246772552</v>
      </c>
      <c r="GK32" s="48">
        <v>2.2262955714287025</v>
      </c>
      <c r="GL32" s="49">
        <v>1.9944232761709273</v>
      </c>
      <c r="GM32" s="49">
        <v>2.053709016805799</v>
      </c>
      <c r="GN32" s="48">
        <v>2.0757763797308892</v>
      </c>
      <c r="GO32" s="48">
        <v>2.148817618286063</v>
      </c>
      <c r="GP32" s="48">
        <v>2.5399106134779319</v>
      </c>
      <c r="GQ32" s="48">
        <v>2.2218863833422309</v>
      </c>
      <c r="GR32" s="48">
        <v>2.583382733656773</v>
      </c>
      <c r="GS32" s="48">
        <v>2.4613577979885246</v>
      </c>
      <c r="GT32" s="49">
        <v>2.0202110559498707</v>
      </c>
      <c r="GU32" s="48">
        <v>2.4766663940100755</v>
      </c>
      <c r="GV32" s="49">
        <v>2.048077728787197</v>
      </c>
      <c r="GW32" s="48">
        <v>2.4845919648153592</v>
      </c>
      <c r="GX32" s="48">
        <v>2.4998605518153139</v>
      </c>
      <c r="GY32" s="48">
        <v>2.217234397984948</v>
      </c>
      <c r="GZ32" s="49">
        <v>2.0819828082219858</v>
      </c>
      <c r="HA32" s="48">
        <v>2.5113668557636579</v>
      </c>
      <c r="HB32" s="48">
        <v>2.1067348534512367</v>
      </c>
      <c r="HC32" s="48">
        <v>2.2199506694885054</v>
      </c>
      <c r="HD32" s="49">
        <v>2.0747229066105843</v>
      </c>
      <c r="HE32" s="48">
        <v>2.4861243297406284</v>
      </c>
      <c r="HF32" s="48">
        <v>2.1166350783970636</v>
      </c>
      <c r="HG32" s="48">
        <v>2.2170821555695781</v>
      </c>
      <c r="HH32" s="48">
        <v>2.1875649994608453</v>
      </c>
      <c r="HI32" s="48">
        <v>2.2218043525282138</v>
      </c>
      <c r="HJ32" s="48">
        <v>2.5420207122749936</v>
      </c>
      <c r="HK32" s="49">
        <v>2.0599152974925725</v>
      </c>
      <c r="HL32" s="48">
        <v>2.1810758285564589</v>
      </c>
      <c r="HM32" s="48">
        <v>2.0856309290732895</v>
      </c>
      <c r="HN32" s="49">
        <v>2.0699467762967103</v>
      </c>
      <c r="HO32" s="48">
        <v>2.1524010094528809</v>
      </c>
      <c r="HP32" s="48">
        <v>2.1830961314802972</v>
      </c>
      <c r="HQ32" s="48">
        <v>2.3298939789428328</v>
      </c>
      <c r="HR32" s="48">
        <v>2.1223055669862632</v>
      </c>
      <c r="HS32" s="49">
        <v>2.1001623187071896</v>
      </c>
      <c r="HT32" s="49">
        <v>2.0488243903959829</v>
      </c>
      <c r="HU32" s="48">
        <v>2.5893730231006682</v>
      </c>
      <c r="HV32" s="49">
        <v>2.0359062028817791</v>
      </c>
      <c r="HW32" s="48">
        <v>2.4340676280756872</v>
      </c>
      <c r="HX32" s="48">
        <v>2.4340676280756872</v>
      </c>
      <c r="HY32" s="48">
        <v>2.1982553750095293</v>
      </c>
      <c r="HZ32" s="48">
        <v>2.4673811604880722</v>
      </c>
      <c r="IA32" s="48">
        <v>2.09078978981923</v>
      </c>
      <c r="IB32" s="48">
        <v>2.0801384444517845</v>
      </c>
      <c r="IC32" s="48">
        <v>2.2243520800699383</v>
      </c>
      <c r="ID32" s="48">
        <v>2.1097647047166626</v>
      </c>
      <c r="IE32" s="49">
        <v>1.9994942378647287</v>
      </c>
      <c r="IF32" s="49">
        <v>2.0659459056128466</v>
      </c>
      <c r="IG32" s="48">
        <v>2.1849446102974546</v>
      </c>
      <c r="IH32" s="48">
        <v>2.5166625835157834</v>
      </c>
      <c r="II32" s="48">
        <v>2.0626382715618172</v>
      </c>
      <c r="IJ32" s="49">
        <v>2.0959414988393319</v>
      </c>
      <c r="IK32" s="48">
        <v>2.1271111499074804</v>
      </c>
      <c r="IL32" s="49">
        <v>2.0585174923451897</v>
      </c>
      <c r="IM32" s="48">
        <v>2.2245505646182768</v>
      </c>
      <c r="IN32" s="48">
        <v>2.3875480779965876</v>
      </c>
      <c r="IO32" s="48">
        <v>2.3875480779965876</v>
      </c>
      <c r="IP32" s="48">
        <v>2.2991813167528612</v>
      </c>
      <c r="IQ32" s="48">
        <v>2.2297690053004753</v>
      </c>
      <c r="IR32" s="48">
        <v>2.1442924559732388</v>
      </c>
      <c r="IS32" s="49">
        <v>2.0717139216360723</v>
      </c>
      <c r="IT32" s="48">
        <v>2.4476205236113215</v>
      </c>
      <c r="IU32" s="49">
        <v>2.0661551874887349</v>
      </c>
      <c r="IV32" s="48">
        <v>2.0326373690222583</v>
      </c>
      <c r="IW32" s="48">
        <v>2.4685960919539105</v>
      </c>
      <c r="IX32" s="49">
        <v>2.070204762068554</v>
      </c>
      <c r="IY32" s="48">
        <v>2.5090191251907239</v>
      </c>
      <c r="IZ32" s="49">
        <v>2.0775073242887574</v>
      </c>
      <c r="JA32" s="49">
        <v>2.0335958868944592</v>
      </c>
      <c r="JB32" s="48">
        <v>2.513081868408737</v>
      </c>
      <c r="JC32" s="49">
        <v>2.0660823536602528</v>
      </c>
      <c r="JD32" s="48">
        <v>2.1564608646904286</v>
      </c>
      <c r="JE32" s="49">
        <v>2.0610659942127461</v>
      </c>
      <c r="JF32" s="49">
        <v>2.061439250391798</v>
      </c>
      <c r="JG32" s="49">
        <v>2.0583664623418763</v>
      </c>
      <c r="JH32" s="48">
        <v>2.2281695879309273</v>
      </c>
      <c r="JI32" s="48">
        <v>2.0870279694551019</v>
      </c>
      <c r="JJ32" s="48">
        <v>2.4083501155462868</v>
      </c>
      <c r="JK32" s="48">
        <v>2.4605721018280797</v>
      </c>
      <c r="JL32" s="48">
        <v>2.2265850306896584</v>
      </c>
      <c r="JM32" s="48">
        <v>2.1780540201102663</v>
      </c>
      <c r="JN32" s="48">
        <v>2.4935622471031302</v>
      </c>
      <c r="JO32" s="48">
        <v>2.2363845539724658</v>
      </c>
      <c r="JP32" s="49">
        <v>2.0509477589007368</v>
      </c>
      <c r="JQ32" s="48">
        <v>2.1791333738690084</v>
      </c>
      <c r="JR32" s="49">
        <v>2.0113864468650329</v>
      </c>
      <c r="JS32" s="48">
        <v>2.2839055591159276</v>
      </c>
      <c r="JT32" s="48">
        <v>2.1868060221818801</v>
      </c>
      <c r="JU32" s="48">
        <v>2.2071518071296179</v>
      </c>
      <c r="JV32" s="48">
        <v>2.1490287985556265</v>
      </c>
      <c r="JW32" s="48">
        <v>2.4026174080504656</v>
      </c>
      <c r="JX32" s="48">
        <v>2.0720913865722821</v>
      </c>
      <c r="JY32" s="48">
        <v>2.167625529290123</v>
      </c>
      <c r="JZ32" s="48">
        <v>2.158080612139313</v>
      </c>
      <c r="KA32" s="48">
        <v>2.2165607321243863</v>
      </c>
      <c r="KB32" s="49">
        <v>2.0131290592707316</v>
      </c>
      <c r="KC32" s="48">
        <v>2.2323047553528523</v>
      </c>
      <c r="KD32" s="48">
        <v>2.1669961677660692</v>
      </c>
      <c r="KE32" s="48">
        <v>2.4788310881893318</v>
      </c>
      <c r="KF32" s="48">
        <v>2.0480018224570378</v>
      </c>
      <c r="KG32" s="48">
        <v>2.4127811244048556</v>
      </c>
      <c r="KH32" s="48">
        <v>2.259952244346108</v>
      </c>
      <c r="KI32" s="48">
        <v>2.0581305504488236</v>
      </c>
      <c r="KJ32" s="48">
        <v>2.4301426577856229</v>
      </c>
      <c r="KK32" s="48">
        <v>2.1679055501783409</v>
      </c>
      <c r="KL32" s="48">
        <v>2.3556699098752993</v>
      </c>
      <c r="KM32" s="48">
        <v>2.4129358955720059</v>
      </c>
      <c r="KN32" s="48">
        <v>2.1350502538497813</v>
      </c>
      <c r="KO32" s="48">
        <v>2.2449315748439211</v>
      </c>
      <c r="KP32" s="48">
        <v>2.1870014946084293</v>
      </c>
      <c r="KQ32" s="48">
        <v>2.1769974600164836</v>
      </c>
      <c r="KR32" s="48">
        <v>2.2083262153678023</v>
      </c>
      <c r="KS32" s="48"/>
      <c r="KT32" s="49">
        <v>1.9816041924954293</v>
      </c>
      <c r="KU32" s="48">
        <v>2.0454266338178266</v>
      </c>
      <c r="KV32" s="48">
        <v>2.064060300232919</v>
      </c>
      <c r="KW32" s="48">
        <v>2.051469583361611</v>
      </c>
      <c r="KX32" s="48">
        <v>2.0371525954479055</v>
      </c>
      <c r="KY32" s="48">
        <v>2.0437021977075056</v>
      </c>
      <c r="KZ32" s="48">
        <v>2.0422649994698636</v>
      </c>
      <c r="LA32" s="48">
        <v>1.993978697884087</v>
      </c>
      <c r="LB32" s="48">
        <v>1.9856911198314471</v>
      </c>
      <c r="LC32" s="48">
        <v>1.9910276833578817</v>
      </c>
      <c r="LD32" s="48">
        <v>2.0067915886170851</v>
      </c>
      <c r="LE32" s="49">
        <v>1.9695971043628799</v>
      </c>
      <c r="LF32" s="48">
        <v>2.0590246013086979</v>
      </c>
      <c r="LG32" s="48">
        <v>1.9693952826098213</v>
      </c>
      <c r="LH32" s="48">
        <v>2.0046975821891855</v>
      </c>
      <c r="LI32" s="48">
        <v>1.9655790880291251</v>
      </c>
      <c r="LJ32" s="48">
        <v>2.014485506286658</v>
      </c>
      <c r="LK32" s="48">
        <v>2.0156619018835311</v>
      </c>
      <c r="LL32" s="48">
        <v>2.0218868580839353</v>
      </c>
      <c r="LM32" s="48">
        <v>1.9696549533952192</v>
      </c>
      <c r="LN32" s="48">
        <v>2.0229816927606312</v>
      </c>
      <c r="LO32" s="48">
        <v>2.0133153881299477</v>
      </c>
      <c r="LP32" s="48">
        <v>1.9643182312609881</v>
      </c>
      <c r="LQ32" s="49">
        <v>1.9537501582095085</v>
      </c>
      <c r="LR32" s="48">
        <v>1.9231411016480544</v>
      </c>
      <c r="LS32" s="48">
        <v>2.0042303050042776</v>
      </c>
      <c r="LT32" s="48">
        <v>1.9715511771891929</v>
      </c>
      <c r="LU32" s="48">
        <v>2.0111106961472296</v>
      </c>
      <c r="LV32" s="48">
        <v>1.9623186229148271</v>
      </c>
      <c r="LW32" s="48">
        <v>1.9097968657897928</v>
      </c>
      <c r="LX32" s="48">
        <v>2.0008595606890403</v>
      </c>
      <c r="LY32" s="48">
        <v>1.9399150908001337</v>
      </c>
      <c r="LZ32" s="48">
        <v>1.9861843601008338</v>
      </c>
      <c r="MA32" s="48">
        <v>1.9352848988537374</v>
      </c>
      <c r="MB32" s="48">
        <v>2.001266448088153</v>
      </c>
      <c r="MC32" s="48">
        <v>1.9948853923376129</v>
      </c>
      <c r="MD32" s="48">
        <v>1.9416341449800469</v>
      </c>
      <c r="ME32" s="48">
        <v>1.9339307495938201</v>
      </c>
      <c r="MF32" s="48">
        <v>1.8231754406917935</v>
      </c>
      <c r="MG32" s="48">
        <v>1.7231469239516044</v>
      </c>
      <c r="MH32" s="48"/>
      <c r="MI32" s="48">
        <v>2.1793664835694724</v>
      </c>
      <c r="MJ32" s="49">
        <v>2.0761324615762553</v>
      </c>
      <c r="MK32" s="49">
        <v>2.0240078822493941</v>
      </c>
      <c r="ML32" s="48">
        <v>2.1522354559783574</v>
      </c>
      <c r="MM32" s="49">
        <v>2.0902649795620727</v>
      </c>
      <c r="MN32" s="49">
        <v>2.0914267699277103</v>
      </c>
      <c r="MO32" s="49">
        <v>2.072852316901074</v>
      </c>
      <c r="MP32" s="48">
        <v>2.1280412443786485</v>
      </c>
      <c r="MQ32" s="48">
        <v>2.1869213214468135</v>
      </c>
      <c r="MR32" s="48">
        <v>1.9822610954414965</v>
      </c>
      <c r="MS32" s="48">
        <v>1.9952575961145504</v>
      </c>
      <c r="MT32" s="49">
        <v>2.0215449350898527</v>
      </c>
      <c r="MU32" s="48">
        <v>2.1734418277359056</v>
      </c>
      <c r="MV32" s="48">
        <v>2.159024518276504</v>
      </c>
      <c r="MW32" s="48">
        <v>2.0814867814706188</v>
      </c>
      <c r="MX32" s="48">
        <v>2.0742697940870554</v>
      </c>
      <c r="MY32" s="48">
        <v>1.9921574795969299</v>
      </c>
      <c r="MZ32" s="48">
        <v>2.0565939874256012</v>
      </c>
      <c r="NA32" s="48">
        <v>2.0592002612729972</v>
      </c>
      <c r="NB32" s="48">
        <v>2.0776387873112436</v>
      </c>
      <c r="NC32" s="48">
        <v>1.9939729127333303</v>
      </c>
      <c r="ND32" s="48">
        <v>2.051419561393788</v>
      </c>
      <c r="NE32" s="48">
        <v>1.986601450208229</v>
      </c>
      <c r="NF32" s="48">
        <v>2.0046662404104287</v>
      </c>
      <c r="NG32" s="48">
        <v>2.0662010334027494</v>
      </c>
    </row>
    <row r="33" spans="1:371" s="38" customFormat="1" ht="15">
      <c r="A33" s="48" t="s">
        <v>223</v>
      </c>
      <c r="B33" s="48">
        <v>15.792167996671013</v>
      </c>
      <c r="C33" s="48">
        <v>12.413465441022359</v>
      </c>
      <c r="D33" s="48">
        <v>12.603035980891594</v>
      </c>
      <c r="E33" s="48">
        <v>12.802719358853413</v>
      </c>
      <c r="F33" s="48">
        <v>12.106839191051032</v>
      </c>
      <c r="G33" s="48">
        <v>12.518117378869087</v>
      </c>
      <c r="H33" s="48">
        <v>12.346970937644347</v>
      </c>
      <c r="I33" s="48">
        <v>12.319939717122061</v>
      </c>
      <c r="J33" s="48">
        <v>12.458175155916665</v>
      </c>
      <c r="K33" s="48">
        <v>12.710248437469666</v>
      </c>
      <c r="L33" s="48">
        <v>12.88594463418371</v>
      </c>
      <c r="M33" s="48">
        <v>12.780311148331171</v>
      </c>
      <c r="N33" s="48">
        <v>12.552229527592363</v>
      </c>
      <c r="O33" s="48">
        <v>13.045002434953471</v>
      </c>
      <c r="P33" s="48">
        <v>12.509611073848751</v>
      </c>
      <c r="Q33" s="48">
        <v>12.655971699281311</v>
      </c>
      <c r="R33" s="48">
        <v>12.727867263838876</v>
      </c>
      <c r="S33" s="48">
        <v>12.826552652807489</v>
      </c>
      <c r="T33" s="48">
        <v>12.327047706177263</v>
      </c>
      <c r="U33" s="48">
        <v>12.12021300447606</v>
      </c>
      <c r="V33" s="48">
        <v>12.12021300447606</v>
      </c>
      <c r="W33" s="38">
        <v>13.047546416739495</v>
      </c>
      <c r="X33" s="48">
        <v>12.254889880587315</v>
      </c>
      <c r="Y33" s="48">
        <v>12.822981447322146</v>
      </c>
      <c r="Z33" s="48">
        <v>12.805863181637582</v>
      </c>
      <c r="AA33" s="48">
        <v>12.383073914823326</v>
      </c>
      <c r="AB33" s="48">
        <v>12.854651690560093</v>
      </c>
      <c r="AC33" s="48">
        <v>12.239139684047252</v>
      </c>
      <c r="AD33" s="48">
        <v>14.071935912172373</v>
      </c>
      <c r="AE33" s="48">
        <v>12.5779236654573</v>
      </c>
      <c r="AF33" s="48">
        <v>12.288426325268327</v>
      </c>
      <c r="AG33" s="48">
        <v>13.54461038353557</v>
      </c>
      <c r="AH33" s="48">
        <v>12.493423415132579</v>
      </c>
      <c r="AI33" s="48">
        <v>13.493908980760594</v>
      </c>
      <c r="AJ33" s="48">
        <v>14.266027799262528</v>
      </c>
      <c r="AK33" s="48">
        <v>13.724518098887403</v>
      </c>
      <c r="AL33" s="48">
        <v>12.476397530553651</v>
      </c>
      <c r="AM33" s="48">
        <v>12.849624637331086</v>
      </c>
      <c r="AN33" s="48">
        <v>12.956847945549111</v>
      </c>
      <c r="AO33" s="38">
        <v>12.423676597842952</v>
      </c>
      <c r="AP33" s="48">
        <v>14.106745447614102</v>
      </c>
      <c r="AQ33" s="48">
        <v>12.1144831255647</v>
      </c>
      <c r="AR33" s="48">
        <v>14.129057244316995</v>
      </c>
      <c r="AS33" s="48">
        <v>12.331992563483299</v>
      </c>
      <c r="AT33" s="48">
        <v>12.331992563483299</v>
      </c>
      <c r="AU33" s="48">
        <v>12.519627028277961</v>
      </c>
      <c r="AV33" s="48">
        <v>12.725115522524472</v>
      </c>
      <c r="AW33" s="48">
        <v>12.53674459255412</v>
      </c>
      <c r="AX33" s="38">
        <v>13.559373544631649</v>
      </c>
      <c r="AY33" s="48">
        <v>12.159247507273308</v>
      </c>
      <c r="AZ33" s="48">
        <v>12.290596253986401</v>
      </c>
      <c r="BA33" s="48">
        <v>12.886931673326764</v>
      </c>
      <c r="BB33" s="48">
        <v>14.065660943216756</v>
      </c>
      <c r="BC33" s="38">
        <v>13.934266703541923</v>
      </c>
      <c r="BD33" s="48">
        <v>12.451031399794108</v>
      </c>
      <c r="BE33" s="38">
        <v>12.970145469569228</v>
      </c>
      <c r="BF33" s="48">
        <v>12.502592285080935</v>
      </c>
      <c r="BG33" s="48">
        <v>13.537668228041237</v>
      </c>
      <c r="BH33" s="48">
        <v>13.632459185596311</v>
      </c>
      <c r="BI33" s="48">
        <v>14.059380894398357</v>
      </c>
      <c r="BJ33" s="48">
        <v>12.673824289797428</v>
      </c>
      <c r="BK33" s="48">
        <v>13.63360559883821</v>
      </c>
      <c r="BL33" s="48">
        <v>12.833067360053819</v>
      </c>
      <c r="BM33" s="48">
        <v>12.449854019156966</v>
      </c>
      <c r="BN33" s="48">
        <v>13.149827355784403</v>
      </c>
      <c r="BO33" s="48">
        <v>13.10060145207785</v>
      </c>
      <c r="BP33" s="48">
        <v>12.136754483414876</v>
      </c>
      <c r="BQ33" s="48">
        <v>12.515307344632747</v>
      </c>
      <c r="BR33" s="48">
        <v>12.387647049182158</v>
      </c>
      <c r="BS33" s="48">
        <v>12.331170781580003</v>
      </c>
      <c r="BT33" s="48">
        <v>13.399166828123194</v>
      </c>
      <c r="BU33" s="48">
        <v>12.462226878533015</v>
      </c>
      <c r="BV33" s="48">
        <v>12.337293225622199</v>
      </c>
      <c r="BW33" s="38">
        <v>12.815589469427325</v>
      </c>
      <c r="BX33" s="48">
        <v>12.799035243674929</v>
      </c>
      <c r="BY33" s="38">
        <v>12.801805357703204</v>
      </c>
      <c r="BZ33" s="48">
        <v>12.152017095250221</v>
      </c>
      <c r="CA33" s="49">
        <v>13.518939709961076</v>
      </c>
      <c r="CB33" s="48">
        <v>12.67569334273843</v>
      </c>
      <c r="CC33" s="48">
        <v>12.746740559944813</v>
      </c>
      <c r="CD33" s="48">
        <v>12.632002023337662</v>
      </c>
      <c r="CE33" s="48">
        <v>12.537104430850343</v>
      </c>
      <c r="CF33" s="48">
        <v>13.419407646812095</v>
      </c>
      <c r="CG33" s="48">
        <v>14.426131940555591</v>
      </c>
      <c r="CH33" s="48">
        <v>14.145633065116009</v>
      </c>
      <c r="CI33" s="48">
        <v>12.994934112572329</v>
      </c>
      <c r="CJ33" s="48">
        <v>12.859841459581231</v>
      </c>
      <c r="CK33" s="48">
        <v>12.217748862682006</v>
      </c>
      <c r="CL33" s="48">
        <v>12.412892179403126</v>
      </c>
      <c r="CM33" s="48">
        <v>12.806972211266002</v>
      </c>
      <c r="CN33" s="48">
        <v>13.614525368867069</v>
      </c>
      <c r="CO33" s="48">
        <v>12.311221045126519</v>
      </c>
      <c r="CP33" s="48">
        <v>12.37249783602315</v>
      </c>
      <c r="CQ33" s="48">
        <v>12.639356473614903</v>
      </c>
      <c r="CR33" s="48">
        <v>12.50730691533591</v>
      </c>
      <c r="CS33" s="48">
        <v>12.367978230684299</v>
      </c>
      <c r="CT33" s="48">
        <v>12.696936576755844</v>
      </c>
      <c r="CU33" s="48">
        <v>15.175863517628716</v>
      </c>
      <c r="CV33" s="38">
        <v>13.283785381375402</v>
      </c>
      <c r="CW33" s="48">
        <v>14.226150535354284</v>
      </c>
      <c r="CX33" s="48">
        <v>13.280508356375426</v>
      </c>
      <c r="CY33" s="48">
        <v>12.293620097210848</v>
      </c>
      <c r="CZ33" s="48">
        <v>12.974234650146661</v>
      </c>
      <c r="DA33" s="48">
        <v>12.60444985334944</v>
      </c>
      <c r="DB33" s="48">
        <v>12.415278143682396</v>
      </c>
      <c r="DC33" s="48">
        <v>12.780099448285265</v>
      </c>
      <c r="DD33" s="48">
        <v>13.525059502859483</v>
      </c>
      <c r="DE33" s="48">
        <v>12.885522830966041</v>
      </c>
      <c r="DF33" s="48">
        <v>14.006359343957101</v>
      </c>
      <c r="DG33" s="48">
        <v>14.353563287390561</v>
      </c>
      <c r="DH33" s="48">
        <v>13.20258182466204</v>
      </c>
      <c r="DI33" s="48">
        <v>12.336190775607029</v>
      </c>
      <c r="DJ33" s="48">
        <v>12.603222005885039</v>
      </c>
      <c r="DK33" s="49">
        <v>13.90534820280633</v>
      </c>
      <c r="DL33" s="48">
        <v>12.67478521827257</v>
      </c>
      <c r="DM33" s="48">
        <v>14.296275004355417</v>
      </c>
      <c r="DN33" s="48">
        <v>12.840064049094387</v>
      </c>
      <c r="DO33" s="48">
        <v>12.536082001898185</v>
      </c>
      <c r="DP33" s="48">
        <v>12.442985018267889</v>
      </c>
      <c r="DQ33" s="48">
        <v>12.439287453324969</v>
      </c>
      <c r="DR33" s="48">
        <v>12.517755866072735</v>
      </c>
      <c r="DS33" s="48">
        <v>14.097038297887755</v>
      </c>
      <c r="DT33" s="48">
        <v>14.423099575751053</v>
      </c>
      <c r="DU33" s="48">
        <v>12.965625297937422</v>
      </c>
      <c r="DV33" s="48">
        <v>12.475613037570186</v>
      </c>
      <c r="DW33" s="48">
        <v>13.452094347385819</v>
      </c>
      <c r="DX33" s="48">
        <v>12.544638252997267</v>
      </c>
      <c r="DY33" s="48">
        <v>12.547812014131429</v>
      </c>
      <c r="DZ33" s="48">
        <v>14.548393706934455</v>
      </c>
      <c r="EA33" s="48">
        <v>14.214057821442545</v>
      </c>
      <c r="EB33" s="49">
        <v>13.435867561684068</v>
      </c>
      <c r="EC33" s="48">
        <v>12.380023564951676</v>
      </c>
      <c r="ED33" s="48">
        <v>13.342889569180441</v>
      </c>
      <c r="EE33" s="48">
        <v>12.532506472027485</v>
      </c>
      <c r="EF33" s="48">
        <v>14.158753157563854</v>
      </c>
      <c r="EG33" s="48">
        <v>12.490038000858334</v>
      </c>
      <c r="EH33" s="48">
        <v>12.490038000858334</v>
      </c>
      <c r="EI33" s="48">
        <v>14.267391711856439</v>
      </c>
      <c r="EJ33" s="48">
        <v>12.720504568646239</v>
      </c>
      <c r="EK33" s="48">
        <v>12.517797492108743</v>
      </c>
      <c r="EL33" s="48">
        <v>12.37473266019555</v>
      </c>
      <c r="EM33" s="48">
        <v>13.361342442460428</v>
      </c>
      <c r="EN33" s="49">
        <v>14.274476720650238</v>
      </c>
      <c r="EO33" s="49">
        <v>15.631955396890573</v>
      </c>
      <c r="EP33" s="48">
        <v>14.813451374106553</v>
      </c>
      <c r="EQ33" s="48">
        <v>12.569574671295673</v>
      </c>
      <c r="ER33" s="48">
        <v>14.101605788621981</v>
      </c>
      <c r="ES33" s="38">
        <v>13.359930560935604</v>
      </c>
      <c r="ET33" s="48">
        <v>13.352582598382666</v>
      </c>
      <c r="EU33" s="48">
        <v>12.957812884782244</v>
      </c>
      <c r="EV33" s="48">
        <v>12.673129691038083</v>
      </c>
      <c r="EW33" s="48">
        <v>13.167072693218307</v>
      </c>
      <c r="EX33" s="48">
        <v>14.514857930518637</v>
      </c>
      <c r="EY33" s="48">
        <v>12.484014312562898</v>
      </c>
      <c r="EZ33" s="48">
        <v>12.988300168739208</v>
      </c>
      <c r="FA33" s="48">
        <v>12.621506941349075</v>
      </c>
      <c r="FB33" s="48">
        <v>12.561161577517373</v>
      </c>
      <c r="FC33" s="48">
        <v>12.853249490879813</v>
      </c>
      <c r="FD33" s="48">
        <v>12.380613152328554</v>
      </c>
      <c r="FE33" s="48">
        <v>14.752489125523132</v>
      </c>
      <c r="FF33" s="48">
        <v>12.68496353538991</v>
      </c>
      <c r="FG33" s="49">
        <v>15.948846710016408</v>
      </c>
      <c r="FH33" s="48">
        <v>14.406250189665368</v>
      </c>
      <c r="FI33" s="49">
        <v>14.123955299525143</v>
      </c>
      <c r="FJ33" s="48">
        <v>14.176034324761959</v>
      </c>
      <c r="FK33" s="48">
        <v>13.166907001283933</v>
      </c>
      <c r="FL33" s="48">
        <v>14.555686188586188</v>
      </c>
      <c r="FM33" s="48">
        <v>12.59673279654889</v>
      </c>
      <c r="FN33" s="48">
        <v>14.318503045499163</v>
      </c>
      <c r="FO33" s="48">
        <v>14.492726772347742</v>
      </c>
      <c r="FP33" s="48">
        <v>12.597872243243934</v>
      </c>
      <c r="FQ33" s="49">
        <v>15.890512731452002</v>
      </c>
      <c r="FR33" s="48">
        <v>14.46058145816756</v>
      </c>
      <c r="FS33" s="48">
        <v>12.656704425558646</v>
      </c>
      <c r="FT33" s="48">
        <v>12.501721702985147</v>
      </c>
      <c r="FU33" s="49">
        <v>14.792803413622229</v>
      </c>
      <c r="FV33" s="48">
        <v>12.718565408226551</v>
      </c>
      <c r="FW33" s="48">
        <v>13.639856593108346</v>
      </c>
      <c r="FX33" s="48">
        <v>12.886171772565682</v>
      </c>
      <c r="FY33" s="48">
        <v>12.649450802086845</v>
      </c>
      <c r="FZ33" s="49">
        <v>15.706759408951456</v>
      </c>
      <c r="GA33" s="48">
        <v>12.633689002529506</v>
      </c>
      <c r="GB33" s="48">
        <v>14.798046820772738</v>
      </c>
      <c r="GC33" s="48">
        <v>13.062335229472787</v>
      </c>
      <c r="GD33" s="48">
        <v>13.322995373910027</v>
      </c>
      <c r="GE33" s="48">
        <v>12.786993256171286</v>
      </c>
      <c r="GF33" s="48">
        <v>15.572379061789453</v>
      </c>
      <c r="GG33" s="48">
        <v>14.410439241495938</v>
      </c>
      <c r="GH33" s="48">
        <v>13.417854387115883</v>
      </c>
      <c r="GI33" s="48">
        <v>14.921256344909047</v>
      </c>
      <c r="GJ33" s="48">
        <v>14.656864539519928</v>
      </c>
      <c r="GK33" s="48">
        <v>14.373652991396972</v>
      </c>
      <c r="GL33" s="49">
        <v>16.044738537867683</v>
      </c>
      <c r="GM33" s="49">
        <v>15.581564738791794</v>
      </c>
      <c r="GN33" s="48">
        <v>15.415918743688851</v>
      </c>
      <c r="GO33" s="48">
        <v>14.891910661791668</v>
      </c>
      <c r="GP33" s="48">
        <v>12.59886857048957</v>
      </c>
      <c r="GQ33" s="48">
        <v>14.402176564881144</v>
      </c>
      <c r="GR33" s="48">
        <v>12.38685990391523</v>
      </c>
      <c r="GS33" s="48">
        <v>13.000954199406157</v>
      </c>
      <c r="GT33" s="49">
        <v>15.839929152825132</v>
      </c>
      <c r="GU33" s="48">
        <v>12.9205936162389</v>
      </c>
      <c r="GV33" s="49">
        <v>15.624406998922511</v>
      </c>
      <c r="GW33" s="48">
        <v>12.8793783660079</v>
      </c>
      <c r="GX33" s="48">
        <v>12.800714014532804</v>
      </c>
      <c r="GY33" s="48">
        <v>14.432393809640525</v>
      </c>
      <c r="GZ33" s="49">
        <v>15.369963610471892</v>
      </c>
      <c r="HA33" s="48">
        <v>12.742065113489531</v>
      </c>
      <c r="HB33" s="48">
        <v>15.189381780805425</v>
      </c>
      <c r="HC33" s="48">
        <v>14.414734723530167</v>
      </c>
      <c r="HD33" s="49">
        <v>15.423746418396416</v>
      </c>
      <c r="HE33" s="48">
        <v>12.871439942562521</v>
      </c>
      <c r="HF33" s="48">
        <v>15.118335856095579</v>
      </c>
      <c r="HG33" s="48">
        <v>14.433384852073315</v>
      </c>
      <c r="HH33" s="48">
        <v>14.628136767541458</v>
      </c>
      <c r="HI33" s="48">
        <v>14.402708304890515</v>
      </c>
      <c r="HJ33" s="48">
        <v>12.588410411243835</v>
      </c>
      <c r="HK33" s="49">
        <v>15.534619330684098</v>
      </c>
      <c r="HL33" s="48">
        <v>14.671658628750722</v>
      </c>
      <c r="HM33" s="48">
        <v>15.343078947442821</v>
      </c>
      <c r="HN33" s="49">
        <v>15.459334687460126</v>
      </c>
      <c r="HO33" s="48">
        <v>14.867118097168188</v>
      </c>
      <c r="HP33" s="48">
        <v>14.658081033885431</v>
      </c>
      <c r="HQ33" s="48">
        <v>13.734530536243412</v>
      </c>
      <c r="HR33" s="48">
        <v>15.07794188442004</v>
      </c>
      <c r="HS33" s="49">
        <v>15.236917506308963</v>
      </c>
      <c r="HT33" s="49">
        <v>15.618712931182579</v>
      </c>
      <c r="HU33" s="48">
        <v>12.358203980082139</v>
      </c>
      <c r="HV33" s="49">
        <v>15.71781644689953</v>
      </c>
      <c r="HW33" s="48">
        <v>13.146717712727808</v>
      </c>
      <c r="HX33" s="48">
        <v>13.146717712727808</v>
      </c>
      <c r="HY33" s="48">
        <v>14.556998410551495</v>
      </c>
      <c r="HZ33" s="48">
        <v>12.969216314219603</v>
      </c>
      <c r="IA33" s="48">
        <v>15.305221096744845</v>
      </c>
      <c r="IB33" s="48">
        <v>15.383591455343504</v>
      </c>
      <c r="IC33" s="48">
        <v>14.386211736315525</v>
      </c>
      <c r="ID33" s="48">
        <v>15.167568178792497</v>
      </c>
      <c r="IE33" s="49">
        <v>16.00404712052233</v>
      </c>
      <c r="IF33" s="49">
        <v>15.489272934524125</v>
      </c>
      <c r="IG33" s="48">
        <v>14.645680192159917</v>
      </c>
      <c r="IH33" s="48">
        <v>12.715252417865221</v>
      </c>
      <c r="II33" s="48">
        <v>15.514111437372774</v>
      </c>
      <c r="IJ33" s="49">
        <v>15.267601704399011</v>
      </c>
      <c r="IK33" s="48">
        <v>15.04387770304897</v>
      </c>
      <c r="IL33" s="49">
        <v>15.54516787882314</v>
      </c>
      <c r="IM33" s="48">
        <v>14.384928132883804</v>
      </c>
      <c r="IN33" s="48">
        <v>13.402871462530497</v>
      </c>
      <c r="IO33" s="48">
        <v>13.402871462530497</v>
      </c>
      <c r="IP33" s="48">
        <v>13.917997578891981</v>
      </c>
      <c r="IQ33" s="48">
        <v>14.351262361227324</v>
      </c>
      <c r="IR33" s="48">
        <v>14.92333749104948</v>
      </c>
      <c r="IS33" s="49">
        <v>15.446148073730656</v>
      </c>
      <c r="IT33" s="48">
        <v>13.073922077097908</v>
      </c>
      <c r="IU33" s="49">
        <v>15.487704018444873</v>
      </c>
      <c r="IV33" s="48">
        <v>15.743093425165492</v>
      </c>
      <c r="IW33" s="48">
        <v>12.962833451896046</v>
      </c>
      <c r="IX33" s="49">
        <v>15.457408168661305</v>
      </c>
      <c r="IY33" s="48">
        <v>12.75398807395201</v>
      </c>
      <c r="IZ33" s="49">
        <v>15.403074456527042</v>
      </c>
      <c r="JA33" s="49">
        <v>15.735673053935891</v>
      </c>
      <c r="JB33" s="48">
        <v>12.733369494350034</v>
      </c>
      <c r="JC33" s="49">
        <v>15.488249993185939</v>
      </c>
      <c r="JD33" s="48">
        <v>14.839128557333577</v>
      </c>
      <c r="JE33" s="49">
        <v>15.525946325761812</v>
      </c>
      <c r="JF33" s="49">
        <v>15.523135107628356</v>
      </c>
      <c r="JG33" s="49">
        <v>15.546308485609734</v>
      </c>
      <c r="JH33" s="48">
        <v>14.361563937202428</v>
      </c>
      <c r="JI33" s="48">
        <v>15.332808409057794</v>
      </c>
      <c r="JJ33" s="48">
        <v>13.28710464206797</v>
      </c>
      <c r="JK33" s="48">
        <v>13.005105591592146</v>
      </c>
      <c r="JL33" s="48">
        <v>14.371784395805616</v>
      </c>
      <c r="JM33" s="48">
        <v>14.692013928277117</v>
      </c>
      <c r="JN33" s="48">
        <v>12.833046392635943</v>
      </c>
      <c r="JO33" s="48">
        <v>14.308809253381197</v>
      </c>
      <c r="JP33" s="49">
        <v>15.602542707938744</v>
      </c>
      <c r="JQ33" s="48">
        <v>14.684736778265494</v>
      </c>
      <c r="JR33" s="49">
        <v>15.909424093950479</v>
      </c>
      <c r="JS33" s="48">
        <v>14.011087223933556</v>
      </c>
      <c r="JT33" s="48">
        <v>14.633213771778477</v>
      </c>
      <c r="JU33" s="48">
        <v>14.498323086174905</v>
      </c>
      <c r="JV33" s="48">
        <v>14.89044726692698</v>
      </c>
      <c r="JW33" s="48">
        <v>13.318808018612282</v>
      </c>
      <c r="JX33" s="48">
        <v>15.443334308210892</v>
      </c>
      <c r="JY33" s="48">
        <v>14.762697508217528</v>
      </c>
      <c r="JZ33" s="48">
        <v>14.827991049082399</v>
      </c>
      <c r="KA33" s="48">
        <v>14.436780159563099</v>
      </c>
      <c r="KB33" s="49">
        <v>15.895652517972295</v>
      </c>
      <c r="KC33" s="48">
        <v>14.334960279624489</v>
      </c>
      <c r="KD33" s="48">
        <v>14.766985044089129</v>
      </c>
      <c r="KE33" s="48">
        <v>12.909310421540049</v>
      </c>
      <c r="KF33" s="48">
        <v>15.624986095768616</v>
      </c>
      <c r="KG33" s="48">
        <v>13.262703225056613</v>
      </c>
      <c r="KH33" s="48">
        <v>14.159591239176315</v>
      </c>
      <c r="KI33" s="48">
        <v>15.548090471239373</v>
      </c>
      <c r="KJ33" s="48">
        <v>13.167951230138403</v>
      </c>
      <c r="KK33" s="48">
        <v>14.760790661460112</v>
      </c>
      <c r="KL33" s="48">
        <v>13.584246190797574</v>
      </c>
      <c r="KM33" s="48">
        <v>13.261852525267416</v>
      </c>
      <c r="KN33" s="48">
        <v>14.987937610508098</v>
      </c>
      <c r="KO33" s="48">
        <v>14.254332006633565</v>
      </c>
      <c r="KP33" s="48">
        <v>14.631905866954803</v>
      </c>
      <c r="KQ33" s="48">
        <v>14.699144389335991</v>
      </c>
      <c r="KR33" s="48">
        <v>14.490612744308848</v>
      </c>
      <c r="KS33" s="48"/>
      <c r="KT33" s="49">
        <v>16.148532649046569</v>
      </c>
      <c r="KU33" s="48">
        <v>15.644657926582001</v>
      </c>
      <c r="KV33" s="48">
        <v>15.503423032936082</v>
      </c>
      <c r="KW33" s="48">
        <v>15.598573948907232</v>
      </c>
      <c r="KX33" s="48">
        <v>15.708199803738419</v>
      </c>
      <c r="KY33" s="48">
        <v>15.65785858423774</v>
      </c>
      <c r="KZ33" s="48">
        <v>15.668877451411371</v>
      </c>
      <c r="LA33" s="48">
        <v>16.048315879180073</v>
      </c>
      <c r="LB33" s="48">
        <v>16.115295919093541</v>
      </c>
      <c r="LC33" s="48">
        <v>16.072101994097732</v>
      </c>
      <c r="LD33" s="48">
        <v>15.94585116935424</v>
      </c>
      <c r="LE33" s="49">
        <v>16.246977581920884</v>
      </c>
      <c r="LF33" s="48">
        <v>15.541339321376288</v>
      </c>
      <c r="LG33" s="48">
        <v>16.248642556711086</v>
      </c>
      <c r="LH33" s="48">
        <v>15.962507404760329</v>
      </c>
      <c r="LI33" s="48">
        <v>16.280189484558576</v>
      </c>
      <c r="LJ33" s="48">
        <v>15.884949234003797</v>
      </c>
      <c r="LK33" s="48">
        <v>15.875678341738595</v>
      </c>
      <c r="LL33" s="48">
        <v>15.826800531422997</v>
      </c>
      <c r="LM33" s="48">
        <v>16.246500405992212</v>
      </c>
      <c r="LN33" s="48">
        <v>15.818235090566581</v>
      </c>
      <c r="LO33" s="48">
        <v>15.894181402806915</v>
      </c>
      <c r="LP33" s="48">
        <v>16.290639414092134</v>
      </c>
      <c r="LQ33" s="49">
        <v>16.378757470876433</v>
      </c>
      <c r="LR33" s="48">
        <v>16.639444694191855</v>
      </c>
      <c r="LS33" s="48">
        <v>15.966228990800388</v>
      </c>
      <c r="LT33" s="48">
        <v>16.230874638325066</v>
      </c>
      <c r="LU33" s="48">
        <v>15.911605493075921</v>
      </c>
      <c r="LV33" s="48">
        <v>16.307239622721013</v>
      </c>
      <c r="LW33" s="48">
        <v>16.75570872128668</v>
      </c>
      <c r="LX33" s="48">
        <v>15.993126468596373</v>
      </c>
      <c r="LY33" s="48">
        <v>16.495567332692556</v>
      </c>
      <c r="LZ33" s="48">
        <v>16.111293917537161</v>
      </c>
      <c r="MA33" s="48">
        <v>16.535033172094451</v>
      </c>
      <c r="MB33" s="48">
        <v>15.989874826797898</v>
      </c>
      <c r="MC33" s="48">
        <v>16.041021766419526</v>
      </c>
      <c r="MD33" s="48">
        <v>16.480962740964181</v>
      </c>
      <c r="ME33" s="48">
        <v>16.546611095935521</v>
      </c>
      <c r="MF33" s="48">
        <v>17.551794131154917</v>
      </c>
      <c r="MG33" s="48">
        <v>18.57067412836512</v>
      </c>
      <c r="MH33" s="48"/>
      <c r="MI33" s="48">
        <v>14.68316606741095</v>
      </c>
      <c r="MJ33" s="49">
        <v>15.413274727039692</v>
      </c>
      <c r="MK33" s="49">
        <v>15.810215108666767</v>
      </c>
      <c r="ML33" s="48">
        <v>14.868261700229972</v>
      </c>
      <c r="MM33" s="49">
        <v>15.309063832999898</v>
      </c>
      <c r="MN33" s="49">
        <v>15.300559627581928</v>
      </c>
      <c r="MO33" s="49">
        <v>15.437665162677957</v>
      </c>
      <c r="MP33" s="48">
        <v>15.037302535620475</v>
      </c>
      <c r="MQ33" s="48">
        <v>14.632442276812037</v>
      </c>
      <c r="MR33" s="48">
        <v>16.143181175067578</v>
      </c>
      <c r="MS33" s="48">
        <v>16.038029406486135</v>
      </c>
      <c r="MT33" s="49">
        <v>15.829477467725781</v>
      </c>
      <c r="MU33" s="48">
        <v>14.723191387797435</v>
      </c>
      <c r="MV33" s="48">
        <v>14.821508384510988</v>
      </c>
      <c r="MW33" s="48">
        <v>15.373626335206056</v>
      </c>
      <c r="MX33" s="48">
        <v>15.427115648706682</v>
      </c>
      <c r="MY33" s="48">
        <v>16.062987152237838</v>
      </c>
      <c r="MZ33" s="48">
        <v>15.559707066953401</v>
      </c>
      <c r="NA33" s="48">
        <v>15.540013568285781</v>
      </c>
      <c r="NB33" s="48">
        <v>15.4020998238161</v>
      </c>
      <c r="NC33" s="48">
        <v>16.048362440457893</v>
      </c>
      <c r="ND33" s="48">
        <v>15.598954305699593</v>
      </c>
      <c r="NE33" s="48">
        <v>16.10791132597123</v>
      </c>
      <c r="NF33" s="48">
        <v>15.962756969184269</v>
      </c>
      <c r="NG33" s="48">
        <v>15.487360369431427</v>
      </c>
    </row>
    <row r="34" spans="1:371" s="38" customFormat="1" ht="15">
      <c r="A34" s="48"/>
      <c r="B34" s="2"/>
      <c r="C34" s="2"/>
      <c r="D34" s="2"/>
      <c r="E34" s="2"/>
      <c r="F34" s="2"/>
      <c r="G34" s="2"/>
      <c r="H34" s="2"/>
      <c r="I34" s="2"/>
      <c r="J34" s="2"/>
      <c r="K34" s="48"/>
      <c r="L34" s="2"/>
      <c r="M34" s="2"/>
      <c r="N34" s="2"/>
      <c r="O34" s="2"/>
      <c r="P34" s="2"/>
      <c r="Q34" s="2"/>
      <c r="R34" s="2"/>
      <c r="S34" s="2"/>
      <c r="T34" s="2"/>
      <c r="U34" s="48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48"/>
      <c r="AT34" s="2"/>
      <c r="AU34" s="2"/>
      <c r="AV34" s="2"/>
      <c r="AW34" s="2"/>
      <c r="AX34" s="2"/>
      <c r="AY34" s="2"/>
      <c r="AZ34" s="48"/>
      <c r="BA34" s="2"/>
      <c r="BB34" s="2"/>
      <c r="BC34" s="2"/>
      <c r="BD34" s="48"/>
      <c r="BE34" s="2"/>
      <c r="BF34" s="2"/>
      <c r="BG34" s="2"/>
      <c r="BH34" s="48"/>
      <c r="BI34" s="2"/>
      <c r="BJ34" s="2"/>
      <c r="BK34" s="2"/>
      <c r="BL34" s="2"/>
      <c r="BM34" s="2"/>
      <c r="BN34" s="48"/>
      <c r="BO34" s="2"/>
      <c r="BP34" s="2"/>
      <c r="BQ34" s="48"/>
      <c r="BR34" s="2"/>
      <c r="BS34" s="2"/>
      <c r="BT34" s="2"/>
      <c r="BU34" s="2"/>
      <c r="BV34" s="2"/>
      <c r="BW34" s="2"/>
      <c r="BX34" s="48"/>
      <c r="BY34" s="2"/>
      <c r="BZ34" s="2"/>
      <c r="CA34" s="49"/>
      <c r="CB34" s="2"/>
      <c r="CC34" s="48"/>
      <c r="CD34" s="2"/>
      <c r="CE34" s="2"/>
      <c r="CF34" s="2"/>
      <c r="CG34" s="2"/>
      <c r="CH34" s="2"/>
      <c r="CI34" s="2"/>
      <c r="CJ34" s="48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48"/>
      <c r="CX34" s="2"/>
      <c r="CY34" s="2"/>
      <c r="CZ34" s="2"/>
      <c r="DA34" s="48"/>
      <c r="DB34" s="2"/>
      <c r="DC34" s="2"/>
      <c r="DD34" s="2"/>
      <c r="DE34" s="2"/>
      <c r="DF34" s="2"/>
      <c r="DG34" s="2"/>
      <c r="DH34" s="2"/>
      <c r="DI34" s="48"/>
      <c r="DJ34" s="2"/>
      <c r="DK34" s="49"/>
      <c r="DL34" s="2"/>
      <c r="DM34" s="2"/>
      <c r="DN34" s="2"/>
      <c r="DO34" s="48"/>
      <c r="DP34" s="2"/>
      <c r="DQ34" s="2"/>
      <c r="DR34" s="2"/>
      <c r="DS34" s="2"/>
      <c r="DU34" s="2"/>
      <c r="DV34" s="48"/>
      <c r="DW34" s="2"/>
      <c r="DX34" s="2"/>
      <c r="DY34" s="2"/>
      <c r="DZ34" s="2"/>
      <c r="EA34" s="2"/>
      <c r="EB34" s="49"/>
      <c r="EC34" s="48"/>
      <c r="ED34" s="2"/>
      <c r="EE34" s="48"/>
      <c r="EF34" s="2"/>
      <c r="EG34" s="48"/>
      <c r="EH34" s="2"/>
      <c r="EI34" s="2"/>
      <c r="EJ34" s="2"/>
      <c r="EK34" s="2"/>
      <c r="EL34" s="2"/>
      <c r="EM34" s="48"/>
      <c r="EN34" s="49"/>
      <c r="EQ34" s="2"/>
      <c r="ER34" s="48"/>
      <c r="ES34" s="2"/>
      <c r="ET34" s="2"/>
      <c r="EU34" s="48"/>
      <c r="EV34" s="2"/>
      <c r="EW34" s="48"/>
      <c r="EX34" s="2"/>
      <c r="EY34" s="48"/>
      <c r="EZ34" s="2"/>
      <c r="FA34" s="2"/>
      <c r="FB34" s="2"/>
      <c r="FC34" s="2"/>
      <c r="FD34" s="2"/>
      <c r="FF34" s="48"/>
      <c r="FH34" s="2"/>
      <c r="FI34" s="49"/>
      <c r="FJ34" s="2"/>
      <c r="FK34" s="48"/>
      <c r="FL34" s="2"/>
      <c r="FM34" s="2"/>
      <c r="FN34" s="2"/>
      <c r="FP34" s="2"/>
      <c r="FS34" s="2"/>
      <c r="FT34" s="2"/>
      <c r="FU34" s="49"/>
      <c r="FV34" s="2"/>
      <c r="FW34" s="2"/>
      <c r="FX34" s="2"/>
      <c r="FY34" s="48"/>
      <c r="GA34" s="48"/>
      <c r="GB34" s="2"/>
      <c r="GC34" s="2"/>
      <c r="GD34" s="2"/>
      <c r="GE34" s="2"/>
      <c r="GF34" s="48"/>
      <c r="GG34" s="2"/>
      <c r="GH34" s="2"/>
      <c r="GJ34" s="2"/>
      <c r="GK34" s="48"/>
      <c r="GL34" s="49"/>
      <c r="GN34" s="48"/>
      <c r="GP34" s="2"/>
      <c r="GR34" s="2"/>
      <c r="GS34" s="2"/>
      <c r="GU34" s="48"/>
      <c r="GW34" s="2"/>
      <c r="GX34" s="2"/>
      <c r="GY34" s="48"/>
      <c r="GZ34" s="49"/>
      <c r="HA34" s="2"/>
      <c r="HC34" s="48"/>
      <c r="HD34" s="49"/>
      <c r="HE34" s="48"/>
      <c r="HF34" s="48"/>
      <c r="HH34" s="48"/>
      <c r="HI34" s="48"/>
      <c r="HJ34" s="48"/>
      <c r="HL34" s="2"/>
      <c r="HN34" s="49"/>
      <c r="HO34" s="2"/>
      <c r="HP34" s="2"/>
      <c r="HQ34" s="2"/>
      <c r="HS34" s="49"/>
      <c r="HT34" s="49"/>
      <c r="HU34" s="2"/>
      <c r="HW34" s="48"/>
      <c r="HX34" s="2"/>
      <c r="HY34" s="2"/>
      <c r="HZ34" s="2"/>
      <c r="IA34" s="48"/>
      <c r="IC34" s="2"/>
      <c r="IE34" s="49"/>
      <c r="IF34" s="49"/>
      <c r="IG34" s="48"/>
      <c r="IH34" s="2"/>
      <c r="II34" s="48"/>
      <c r="IJ34" s="49"/>
      <c r="IK34" s="2"/>
      <c r="IL34" s="49"/>
      <c r="IN34" s="48"/>
      <c r="IO34" s="2"/>
      <c r="IP34" s="2"/>
      <c r="IR34" s="2"/>
      <c r="IS34" s="49"/>
      <c r="IT34" s="2"/>
      <c r="IU34" s="49"/>
      <c r="IW34" s="48"/>
      <c r="IX34" s="49"/>
      <c r="IY34" s="48"/>
      <c r="IZ34" s="49"/>
      <c r="JA34" s="49"/>
      <c r="JB34" s="48"/>
      <c r="JC34" s="49"/>
      <c r="JD34" s="2"/>
      <c r="JE34" s="49"/>
      <c r="JF34" s="49"/>
      <c r="JG34" s="49"/>
      <c r="JJ34" s="48"/>
      <c r="JK34" s="2"/>
      <c r="JL34" s="48"/>
      <c r="JM34" s="48"/>
      <c r="JN34" s="48"/>
      <c r="JO34" s="2"/>
      <c r="JP34" s="49"/>
      <c r="JQ34" s="48"/>
      <c r="JR34" s="49"/>
      <c r="JS34" s="48"/>
      <c r="JT34" s="48"/>
      <c r="JV34" s="48"/>
      <c r="JW34" s="2"/>
      <c r="JX34" s="48"/>
      <c r="JY34" s="48"/>
      <c r="KA34" s="48"/>
      <c r="KB34" s="49"/>
      <c r="KC34" s="2"/>
      <c r="KE34" s="2"/>
      <c r="KF34" s="2"/>
      <c r="KG34" s="2"/>
      <c r="KH34" s="2"/>
      <c r="KI34" s="48"/>
      <c r="KJ34" s="2"/>
      <c r="KK34" s="48"/>
      <c r="KL34" s="2"/>
      <c r="KM34" s="2"/>
      <c r="KN34" s="48"/>
      <c r="KO34" s="2"/>
      <c r="KP34" s="48"/>
      <c r="KQ34" s="48"/>
      <c r="KR34" s="48"/>
      <c r="KS34" s="48"/>
      <c r="KT34" s="49"/>
      <c r="KU34" s="48"/>
      <c r="KV34" s="48"/>
      <c r="KW34" s="48"/>
      <c r="KX34" s="48"/>
      <c r="KY34" s="48"/>
      <c r="KZ34" s="48"/>
      <c r="LA34" s="48"/>
      <c r="LC34" s="48"/>
      <c r="LD34" s="48"/>
      <c r="LE34" s="49"/>
      <c r="LF34" s="2"/>
      <c r="LG34" s="48"/>
      <c r="LH34" s="48"/>
      <c r="LJ34" s="48"/>
      <c r="LK34" s="48"/>
      <c r="LL34" s="48"/>
      <c r="LM34" s="48"/>
      <c r="LN34" s="48"/>
      <c r="LO34" s="48"/>
      <c r="LP34" s="2"/>
      <c r="LQ34" s="49"/>
      <c r="LS34" s="48"/>
      <c r="LT34" s="48"/>
      <c r="LU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9"/>
      <c r="MM34" s="49"/>
      <c r="MN34" s="49"/>
      <c r="MO34" s="49"/>
      <c r="MQ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</row>
    <row r="35" spans="1:371" s="38" customFormat="1" ht="15">
      <c r="A35" s="48" t="s">
        <v>224</v>
      </c>
      <c r="B35" s="2"/>
      <c r="C35" s="2"/>
      <c r="D35" s="2"/>
      <c r="E35" s="2"/>
      <c r="F35" s="2"/>
      <c r="G35" s="2"/>
      <c r="H35" s="2"/>
      <c r="I35" s="2"/>
      <c r="J35" s="2"/>
      <c r="K35" s="48"/>
      <c r="L35" s="2"/>
      <c r="M35" s="2"/>
      <c r="N35" s="2"/>
      <c r="O35" s="2"/>
      <c r="P35" s="2"/>
      <c r="Q35" s="2"/>
      <c r="R35" s="2"/>
      <c r="S35" s="2"/>
      <c r="T35" s="2"/>
      <c r="U35" s="48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48"/>
      <c r="AT35" s="2"/>
      <c r="AU35" s="2"/>
      <c r="AV35" s="2"/>
      <c r="AW35" s="2"/>
      <c r="AX35" s="2"/>
      <c r="AY35" s="2"/>
      <c r="AZ35" s="48"/>
      <c r="BA35" s="2"/>
      <c r="BB35" s="2"/>
      <c r="BC35" s="2"/>
      <c r="BD35" s="48"/>
      <c r="BE35" s="2"/>
      <c r="BF35" s="2"/>
      <c r="BG35" s="2"/>
      <c r="BH35" s="48"/>
      <c r="BI35" s="2"/>
      <c r="BJ35" s="2"/>
      <c r="BK35" s="2"/>
      <c r="BL35" s="2"/>
      <c r="BM35" s="2"/>
      <c r="BN35" s="48"/>
      <c r="BO35" s="2"/>
      <c r="BP35" s="2"/>
      <c r="BQ35" s="48"/>
      <c r="BR35" s="2"/>
      <c r="BS35" s="2"/>
      <c r="BT35" s="2"/>
      <c r="BU35" s="2"/>
      <c r="BV35" s="2"/>
      <c r="BW35" s="2"/>
      <c r="BX35" s="48"/>
      <c r="BY35" s="2"/>
      <c r="BZ35" s="2"/>
      <c r="CA35" s="49"/>
      <c r="CB35" s="2"/>
      <c r="CC35" s="48"/>
      <c r="CD35" s="2"/>
      <c r="CE35" s="2"/>
      <c r="CF35" s="2"/>
      <c r="CG35" s="2"/>
      <c r="CH35" s="2"/>
      <c r="CI35" s="2"/>
      <c r="CJ35" s="48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48"/>
      <c r="CX35" s="2"/>
      <c r="CY35" s="2"/>
      <c r="CZ35" s="2"/>
      <c r="DA35" s="48"/>
      <c r="DB35" s="2"/>
      <c r="DC35" s="2"/>
      <c r="DD35" s="2"/>
      <c r="DE35" s="2"/>
      <c r="DF35" s="2"/>
      <c r="DG35" s="2"/>
      <c r="DH35" s="2"/>
      <c r="DI35" s="48"/>
      <c r="DJ35" s="2"/>
      <c r="DK35" s="49"/>
      <c r="DL35" s="2"/>
      <c r="DM35" s="2"/>
      <c r="DN35" s="2"/>
      <c r="DO35" s="48"/>
      <c r="DP35" s="2"/>
      <c r="DQ35" s="2"/>
      <c r="DR35" s="2"/>
      <c r="DS35" s="2"/>
      <c r="DU35" s="2"/>
      <c r="DV35" s="48"/>
      <c r="DW35" s="2"/>
      <c r="DX35" s="2"/>
      <c r="DY35" s="2"/>
      <c r="DZ35" s="2"/>
      <c r="EA35" s="2"/>
      <c r="EB35" s="49"/>
      <c r="EC35" s="48"/>
      <c r="ED35" s="2"/>
      <c r="EE35" s="48"/>
      <c r="EF35" s="2"/>
      <c r="EG35" s="48"/>
      <c r="EH35" s="2"/>
      <c r="EI35" s="2"/>
      <c r="EJ35" s="2"/>
      <c r="EK35" s="2"/>
      <c r="EL35" s="2"/>
      <c r="EM35" s="48"/>
      <c r="EN35" s="49"/>
      <c r="EQ35" s="2"/>
      <c r="ER35" s="48"/>
      <c r="ES35" s="2"/>
      <c r="ET35" s="2"/>
      <c r="EU35" s="48"/>
      <c r="EV35" s="2"/>
      <c r="EW35" s="48"/>
      <c r="EX35" s="2"/>
      <c r="EY35" s="48"/>
      <c r="EZ35" s="2"/>
      <c r="FA35" s="2"/>
      <c r="FB35" s="2"/>
      <c r="FC35" s="2"/>
      <c r="FD35" s="2"/>
      <c r="FF35" s="48"/>
      <c r="FH35" s="2"/>
      <c r="FI35" s="49"/>
      <c r="FJ35" s="2"/>
      <c r="FK35" s="48"/>
      <c r="FL35" s="2"/>
      <c r="FM35" s="2"/>
      <c r="FN35" s="2"/>
      <c r="FP35" s="2"/>
      <c r="FS35" s="2"/>
      <c r="FT35" s="2"/>
      <c r="FU35" s="49"/>
      <c r="FV35" s="2"/>
      <c r="FW35" s="2"/>
      <c r="FX35" s="2"/>
      <c r="FY35" s="48"/>
      <c r="GA35" s="48"/>
      <c r="GB35" s="2"/>
      <c r="GC35" s="2"/>
      <c r="GD35" s="2"/>
      <c r="GE35" s="2"/>
      <c r="GF35" s="48"/>
      <c r="GG35" s="2"/>
      <c r="GH35" s="2"/>
      <c r="GJ35" s="2"/>
      <c r="GK35" s="48"/>
      <c r="GL35" s="49"/>
      <c r="GN35" s="48"/>
      <c r="GP35" s="2"/>
      <c r="GR35" s="2"/>
      <c r="GS35" s="2"/>
      <c r="GU35" s="48"/>
      <c r="GW35" s="2"/>
      <c r="GX35" s="2"/>
      <c r="GY35" s="48"/>
      <c r="GZ35" s="49"/>
      <c r="HA35" s="2"/>
      <c r="HC35" s="48"/>
      <c r="HD35" s="49"/>
      <c r="HE35" s="48"/>
      <c r="HF35" s="48"/>
      <c r="HH35" s="48"/>
      <c r="HI35" s="48"/>
      <c r="HJ35" s="48"/>
      <c r="HL35" s="2"/>
      <c r="HN35" s="49"/>
      <c r="HO35" s="2"/>
      <c r="HP35" s="2"/>
      <c r="HQ35" s="2"/>
      <c r="HS35" s="49"/>
      <c r="HT35" s="49"/>
      <c r="HU35" s="2"/>
      <c r="HW35" s="48"/>
      <c r="HX35" s="2"/>
      <c r="HY35" s="2"/>
      <c r="HZ35" s="2"/>
      <c r="IA35" s="48"/>
      <c r="IC35" s="2"/>
      <c r="IE35" s="49"/>
      <c r="IF35" s="49"/>
      <c r="IG35" s="48"/>
      <c r="IH35" s="2"/>
      <c r="II35" s="48"/>
      <c r="IJ35" s="49"/>
      <c r="IK35" s="2"/>
      <c r="IL35" s="49"/>
      <c r="IN35" s="48"/>
      <c r="IO35" s="2"/>
      <c r="IP35" s="2"/>
      <c r="IR35" s="2"/>
      <c r="IS35" s="49"/>
      <c r="IT35" s="2"/>
      <c r="IU35" s="49"/>
      <c r="IW35" s="48"/>
      <c r="IX35" s="49"/>
      <c r="IY35" s="48"/>
      <c r="IZ35" s="49"/>
      <c r="JA35" s="49"/>
      <c r="JB35" s="48"/>
      <c r="JC35" s="49"/>
      <c r="JD35" s="2"/>
      <c r="JE35" s="49"/>
      <c r="JF35" s="49"/>
      <c r="JG35" s="49"/>
      <c r="JJ35" s="48"/>
      <c r="JK35" s="2"/>
      <c r="JL35" s="48"/>
      <c r="JM35" s="48"/>
      <c r="JN35" s="48"/>
      <c r="JO35" s="2"/>
      <c r="JP35" s="49"/>
      <c r="JQ35" s="48"/>
      <c r="JR35" s="49"/>
      <c r="JS35" s="48"/>
      <c r="JT35" s="48"/>
      <c r="JV35" s="48"/>
      <c r="JW35" s="2"/>
      <c r="JX35" s="48"/>
      <c r="JY35" s="48"/>
      <c r="KA35" s="48"/>
      <c r="KB35" s="49"/>
      <c r="KC35" s="2"/>
      <c r="KE35" s="2"/>
      <c r="KF35" s="2"/>
      <c r="KG35" s="2"/>
      <c r="KH35" s="2"/>
      <c r="KI35" s="48"/>
      <c r="KJ35" s="2"/>
      <c r="KK35" s="48"/>
      <c r="KL35" s="2"/>
      <c r="KM35" s="2"/>
      <c r="KN35" s="48"/>
      <c r="KO35" s="2"/>
      <c r="KP35" s="48"/>
      <c r="KQ35" s="48"/>
      <c r="KR35" s="48"/>
      <c r="KS35" s="48"/>
      <c r="KT35" s="49"/>
      <c r="KU35" s="48"/>
      <c r="KV35" s="48"/>
      <c r="KW35" s="48"/>
      <c r="KX35" s="48"/>
      <c r="KY35" s="48"/>
      <c r="KZ35" s="48"/>
      <c r="LA35" s="48"/>
      <c r="LC35" s="48"/>
      <c r="LD35" s="48"/>
      <c r="LE35" s="49"/>
      <c r="LF35" s="2"/>
      <c r="LG35" s="48"/>
      <c r="LH35" s="48"/>
      <c r="LJ35" s="48"/>
      <c r="LK35" s="48"/>
      <c r="LL35" s="48"/>
      <c r="LM35" s="48"/>
      <c r="LN35" s="48"/>
      <c r="LO35" s="48"/>
      <c r="LP35" s="2"/>
      <c r="LQ35" s="49"/>
      <c r="LS35" s="48"/>
      <c r="LT35" s="48"/>
      <c r="LU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9"/>
      <c r="MM35" s="49"/>
      <c r="MN35" s="49"/>
      <c r="MO35" s="49"/>
      <c r="MQ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</row>
    <row r="36" spans="1:371" s="38" customFormat="1" ht="15">
      <c r="A36" s="48" t="s">
        <v>210</v>
      </c>
      <c r="B36" s="48">
        <v>5.7827512637610233E-2</v>
      </c>
      <c r="C36" s="48">
        <v>6.1984680963826696E-3</v>
      </c>
      <c r="D36" s="48">
        <v>0</v>
      </c>
      <c r="E36" s="48">
        <v>6.3928358982290679E-3</v>
      </c>
      <c r="F36" s="48">
        <v>4.0302394111354969E-3</v>
      </c>
      <c r="G36" s="48">
        <v>0</v>
      </c>
      <c r="H36" s="48">
        <v>4.1101767435567068E-3</v>
      </c>
      <c r="I36" s="48">
        <v>1.8455302505675522E-2</v>
      </c>
      <c r="J36" s="48">
        <v>4.1471954580281842E-3</v>
      </c>
      <c r="K36" s="48">
        <v>0</v>
      </c>
      <c r="L36" s="48">
        <v>6.4343931262568462E-3</v>
      </c>
      <c r="M36" s="48">
        <v>0</v>
      </c>
      <c r="N36" s="48">
        <v>8.3570103379443164E-3</v>
      </c>
      <c r="O36" s="48">
        <v>0</v>
      </c>
      <c r="P36" s="48">
        <v>0</v>
      </c>
      <c r="Q36" s="48">
        <v>8.4260796932631912E-3</v>
      </c>
      <c r="R36" s="48">
        <v>8.4739462475625013E-3</v>
      </c>
      <c r="S36" s="48">
        <v>8.539648903333882E-3</v>
      </c>
      <c r="T36" s="48">
        <v>1.8465950292209612E-2</v>
      </c>
      <c r="U36" s="48">
        <v>2.2190802771177874E-2</v>
      </c>
      <c r="V36" s="48">
        <v>2.2190802771177874E-2</v>
      </c>
      <c r="W36" s="38">
        <v>1.0858477377446319E-2</v>
      </c>
      <c r="X36" s="48">
        <v>0</v>
      </c>
      <c r="Y36" s="48">
        <v>4.2686356349274793E-3</v>
      </c>
      <c r="Z36" s="48">
        <v>0</v>
      </c>
      <c r="AA36" s="48">
        <v>6.1832925673219004E-3</v>
      </c>
      <c r="AB36" s="48">
        <v>8.558356651504723E-3</v>
      </c>
      <c r="AC36" s="48">
        <v>1.0185702133860898E-2</v>
      </c>
      <c r="AD36" s="48">
        <v>0</v>
      </c>
      <c r="AE36" s="48">
        <v>0</v>
      </c>
      <c r="AF36" s="48">
        <v>0</v>
      </c>
      <c r="AG36" s="48">
        <v>0</v>
      </c>
      <c r="AH36" s="48">
        <v>1.4556252314568585E-2</v>
      </c>
      <c r="AI36" s="48">
        <v>4.4919803531160438E-3</v>
      </c>
      <c r="AJ36" s="48">
        <v>2.3745052928199947E-3</v>
      </c>
      <c r="AK36" s="48">
        <v>2.2843738513461057E-3</v>
      </c>
      <c r="AL36" s="48">
        <v>0</v>
      </c>
      <c r="AM36" s="48">
        <v>6.4162573089203163E-3</v>
      </c>
      <c r="AN36" s="48">
        <v>6.4697975760065465E-3</v>
      </c>
      <c r="AO36" s="38">
        <v>1.2407133752839167E-2</v>
      </c>
      <c r="AP36" s="48">
        <v>1.1739967915790699E-2</v>
      </c>
      <c r="AQ36" s="48">
        <v>8.0655679930523964E-3</v>
      </c>
      <c r="AR36" s="48">
        <v>7.0551217931010294E-3</v>
      </c>
      <c r="AS36" s="48">
        <v>2.2578548301983404E-2</v>
      </c>
      <c r="AT36" s="48">
        <v>2.2578548301983404E-2</v>
      </c>
      <c r="AU36" s="48">
        <v>8.3353042798122255E-3</v>
      </c>
      <c r="AV36" s="48">
        <v>1.6944228392176394E-2</v>
      </c>
      <c r="AW36" s="48">
        <v>4.1733503969887224E-3</v>
      </c>
      <c r="AX36" s="38">
        <v>1.3541318453360502E-2</v>
      </c>
      <c r="AY36" s="48">
        <v>0</v>
      </c>
      <c r="AZ36" s="48">
        <v>8.1828204087792279E-3</v>
      </c>
      <c r="BA36" s="48">
        <v>4.2899239924523184E-3</v>
      </c>
      <c r="BB36" s="48">
        <v>0</v>
      </c>
      <c r="BC36" s="38">
        <v>9.2771416135432241E-3</v>
      </c>
      <c r="BD36" s="48">
        <v>8.2896347535247068E-3</v>
      </c>
      <c r="BE36" s="38">
        <v>6.4764374848048749E-3</v>
      </c>
      <c r="BF36" s="48">
        <v>1.0404953632723814E-2</v>
      </c>
      <c r="BG36" s="48">
        <v>1.5772915711765756E-2</v>
      </c>
      <c r="BH36" s="48">
        <v>3.4035766941402236E-2</v>
      </c>
      <c r="BI36" s="48">
        <v>0</v>
      </c>
      <c r="BJ36" s="48">
        <v>4.2189827862175195E-3</v>
      </c>
      <c r="BK36" s="48">
        <v>3.4038629158217898E-2</v>
      </c>
      <c r="BL36" s="48">
        <v>6.4079896937685515E-3</v>
      </c>
      <c r="BM36" s="48">
        <v>8.2888508782669561E-3</v>
      </c>
      <c r="BN36" s="48">
        <v>1.0943597999154796E-2</v>
      </c>
      <c r="BO36" s="48">
        <v>1.0902631035351074E-2</v>
      </c>
      <c r="BP36" s="48">
        <v>1.2120593691825774E-2</v>
      </c>
      <c r="BQ36" s="48">
        <v>1.0415535406651754E-2</v>
      </c>
      <c r="BR36" s="48">
        <v>4.1237173932031157E-3</v>
      </c>
      <c r="BS36" s="48">
        <v>6.1573755567143826E-3</v>
      </c>
      <c r="BT36" s="48">
        <v>6.6906625306873474E-3</v>
      </c>
      <c r="BU36" s="48">
        <v>1.0371360584664627E-2</v>
      </c>
      <c r="BV36" s="48">
        <v>1.232086540508209E-2</v>
      </c>
      <c r="BW36" s="38">
        <v>3.4129399385958256E-2</v>
      </c>
      <c r="BX36" s="48">
        <v>6.3909962934462026E-3</v>
      </c>
      <c r="BY36" s="38">
        <v>6.3923795061766996E-3</v>
      </c>
      <c r="BZ36" s="48">
        <v>8.0905573204062727E-3</v>
      </c>
      <c r="CA36" s="49">
        <v>0</v>
      </c>
      <c r="CB36" s="48">
        <v>0</v>
      </c>
      <c r="CC36" s="48">
        <v>1.6973023382083639E-2</v>
      </c>
      <c r="CD36" s="48">
        <v>4.2050605936543488E-3</v>
      </c>
      <c r="CE36" s="48">
        <v>0</v>
      </c>
      <c r="CF36" s="48">
        <v>6.7007694641205533E-3</v>
      </c>
      <c r="CG36" s="48">
        <v>4.8023075700917416E-3</v>
      </c>
      <c r="CH36" s="48">
        <v>9.4178648902237087E-3</v>
      </c>
      <c r="CI36" s="48">
        <v>6.4888153025494319E-3</v>
      </c>
      <c r="CJ36" s="48">
        <v>2.9966341616867051E-2</v>
      </c>
      <c r="CK36" s="48">
        <v>8.1343201482569957E-3</v>
      </c>
      <c r="CL36" s="48">
        <v>1.0330303078730965E-2</v>
      </c>
      <c r="CM36" s="48">
        <v>0</v>
      </c>
      <c r="CN36" s="48">
        <v>4.5321322799158018E-3</v>
      </c>
      <c r="CO36" s="48">
        <v>1.6393103921606551E-2</v>
      </c>
      <c r="CP36" s="48">
        <v>8.2373487590034298E-3</v>
      </c>
      <c r="CQ36" s="48">
        <v>1.0518772031969794E-2</v>
      </c>
      <c r="CR36" s="48">
        <v>1.6654203615627045E-2</v>
      </c>
      <c r="CS36" s="48">
        <v>8.23433970085506E-3</v>
      </c>
      <c r="CT36" s="48">
        <v>1.0566691558551802E-2</v>
      </c>
      <c r="CU36" s="48">
        <v>1.0103770650884632E-2</v>
      </c>
      <c r="CV36" s="38">
        <v>8.8440648344709737E-3</v>
      </c>
      <c r="CW36" s="48">
        <v>1.420720759189842E-2</v>
      </c>
      <c r="CX36" s="48">
        <v>0</v>
      </c>
      <c r="CY36" s="48">
        <v>1.2277250429970887E-2</v>
      </c>
      <c r="CZ36" s="48">
        <v>1.079746558767199E-2</v>
      </c>
      <c r="DA36" s="48">
        <v>2.7273276979617633E-2</v>
      </c>
      <c r="DB36" s="48">
        <v>1.0332288734755658E-2</v>
      </c>
      <c r="DC36" s="48">
        <v>0</v>
      </c>
      <c r="DD36" s="48">
        <v>4.5023500342408398E-3</v>
      </c>
      <c r="DE36" s="48">
        <v>2.1447275018252401E-3</v>
      </c>
      <c r="DF36" s="48">
        <v>1.1656424221002914E-2</v>
      </c>
      <c r="DG36" s="48">
        <v>0</v>
      </c>
      <c r="DH36" s="48">
        <v>6.5925009111161984E-3</v>
      </c>
      <c r="DI36" s="48">
        <v>6.1598822115214863E-3</v>
      </c>
      <c r="DJ36" s="48">
        <v>1.8879660128656016E-2</v>
      </c>
      <c r="DK36" s="49">
        <v>1.1572360355198345E-2</v>
      </c>
      <c r="DL36" s="48">
        <v>1.2657908007595775E-2</v>
      </c>
      <c r="DM36" s="48">
        <v>7.1386193430536373E-3</v>
      </c>
      <c r="DN36" s="48">
        <v>2.137161126680158E-3</v>
      </c>
      <c r="DO36" s="48">
        <v>1.0432824568823391E-2</v>
      </c>
      <c r="DP36" s="48">
        <v>1.2426416462983911E-2</v>
      </c>
      <c r="DQ36" s="48">
        <v>1.0352269851302406E-2</v>
      </c>
      <c r="DR36" s="48">
        <v>8.3340584993826464E-3</v>
      </c>
      <c r="DS36" s="48">
        <v>7.0391336374273075E-3</v>
      </c>
      <c r="DT36" s="48">
        <v>2.8660810252365445E-3</v>
      </c>
      <c r="DU36" s="48">
        <v>1.079030068070691E-2</v>
      </c>
      <c r="DV36" s="48">
        <v>1.4535501208886702E-2</v>
      </c>
      <c r="DW36" s="48">
        <v>8.9561214030531421E-3</v>
      </c>
      <c r="DX36" s="48">
        <v>0</v>
      </c>
      <c r="DY36" s="48">
        <v>8.3540692504203932E-3</v>
      </c>
      <c r="DZ36" s="48">
        <v>2.9058043356060829E-2</v>
      </c>
      <c r="EA36" s="48">
        <v>9.4634206534237979E-3</v>
      </c>
      <c r="EB36" s="49">
        <v>4.4726589752610083E-3</v>
      </c>
      <c r="EC36" s="48">
        <v>3.5030026731720794E-2</v>
      </c>
      <c r="ED36" s="48">
        <v>0</v>
      </c>
      <c r="EE36" s="48">
        <v>0</v>
      </c>
      <c r="EF36" s="48">
        <v>1.8853199943493815E-2</v>
      </c>
      <c r="EG36" s="48">
        <v>2.4946813583605194E-2</v>
      </c>
      <c r="EH36" s="48">
        <v>2.4946813583605194E-2</v>
      </c>
      <c r="EI36" s="48">
        <v>4.749464617795086E-3</v>
      </c>
      <c r="EJ36" s="48">
        <v>6.3517832400031161E-3</v>
      </c>
      <c r="EK36" s="48">
        <v>0</v>
      </c>
      <c r="EL36" s="48">
        <v>0</v>
      </c>
      <c r="EM36" s="48">
        <v>8.8957006940482211E-3</v>
      </c>
      <c r="EN36" s="49">
        <v>9.5036462853863111E-3</v>
      </c>
      <c r="EO36" s="49">
        <v>7.8055702714167315E-3</v>
      </c>
      <c r="EP36" s="48">
        <v>5.1630105155424646E-3</v>
      </c>
      <c r="EQ36" s="48">
        <v>4.1842791848520884E-3</v>
      </c>
      <c r="ER36" s="48">
        <v>4.6942762279034564E-3</v>
      </c>
      <c r="ES36" s="38">
        <v>8.8947606930330266E-3</v>
      </c>
      <c r="ET36" s="48">
        <v>1.3334802861234354E-2</v>
      </c>
      <c r="EU36" s="48">
        <v>1.0783799005311456E-2</v>
      </c>
      <c r="EV36" s="48">
        <v>1.4765630465590311E-2</v>
      </c>
      <c r="EW36" s="48">
        <v>2.4107489950965608E-2</v>
      </c>
      <c r="EX36" s="48">
        <v>3.6238826391108446E-2</v>
      </c>
      <c r="EY36" s="48">
        <v>8.3115940829313582E-3</v>
      </c>
      <c r="EZ36" s="48">
        <v>0</v>
      </c>
      <c r="FA36" s="48">
        <v>0</v>
      </c>
      <c r="FB36" s="48">
        <v>0</v>
      </c>
      <c r="FC36" s="48">
        <v>0</v>
      </c>
      <c r="FD36" s="48">
        <v>8.2427517658645501E-3</v>
      </c>
      <c r="FE36" s="48">
        <v>6.9023380379236903E-3</v>
      </c>
      <c r="FF36" s="48">
        <v>1.2668072771694319E-2</v>
      </c>
      <c r="FG36" s="49">
        <v>0</v>
      </c>
      <c r="FH36" s="48">
        <v>2.6376290293994516E-2</v>
      </c>
      <c r="FI36" s="49">
        <v>2.3508580724908696E-3</v>
      </c>
      <c r="FJ36" s="48">
        <v>1.4157158113943368E-2</v>
      </c>
      <c r="FK36" s="48">
        <v>1.3149374501948002E-2</v>
      </c>
      <c r="FL36" s="48">
        <v>3.149532630686093E-2</v>
      </c>
      <c r="FM36" s="48">
        <v>8.3866396781284228E-3</v>
      </c>
      <c r="FN36" s="48">
        <v>9.5329580862178187E-3</v>
      </c>
      <c r="FO36" s="48">
        <v>4.1258375056946765E-3</v>
      </c>
      <c r="FP36" s="48">
        <v>0</v>
      </c>
      <c r="FQ36" s="49">
        <v>0</v>
      </c>
      <c r="FR36" s="48">
        <v>7.5287448071151997E-3</v>
      </c>
      <c r="FS36" s="48">
        <v>0</v>
      </c>
      <c r="FT36" s="48">
        <v>6.242537468201638E-2</v>
      </c>
      <c r="FU36" s="49">
        <v>9.8487372926912321E-3</v>
      </c>
      <c r="FV36" s="48">
        <v>0</v>
      </c>
      <c r="FW36" s="48">
        <v>6.8108471669981758E-3</v>
      </c>
      <c r="FX36" s="48">
        <v>0</v>
      </c>
      <c r="FY36" s="48">
        <v>2.1054345542754403E-2</v>
      </c>
      <c r="FZ36" s="49">
        <v>0</v>
      </c>
      <c r="GA36" s="48">
        <v>2.1028110856407302E-2</v>
      </c>
      <c r="GB36" s="48">
        <v>2.9556684728574045E-2</v>
      </c>
      <c r="GC36" s="48">
        <v>0</v>
      </c>
      <c r="GD36" s="48">
        <v>9.5354327742698253E-2</v>
      </c>
      <c r="GE36" s="48">
        <v>1.7026622178656841E-2</v>
      </c>
      <c r="GF36" s="48">
        <v>1.5326257398854902E-3</v>
      </c>
      <c r="GG36" s="48">
        <v>0</v>
      </c>
      <c r="GH36" s="48">
        <v>3.349996934200037E-2</v>
      </c>
      <c r="GI36" s="48">
        <v>4.0010226317657238E-3</v>
      </c>
      <c r="GJ36" s="48">
        <v>9.7582320502795795E-3</v>
      </c>
      <c r="GK36" s="48">
        <v>2.782041453061903E-3</v>
      </c>
      <c r="GL36" s="49">
        <v>0</v>
      </c>
      <c r="GM36" s="49">
        <v>0</v>
      </c>
      <c r="GN36" s="48">
        <v>6.7490679743092245E-3</v>
      </c>
      <c r="GO36" s="48">
        <v>3.5808076509265805E-3</v>
      </c>
      <c r="GP36" s="48">
        <v>1.0485077039355502E-2</v>
      </c>
      <c r="GQ36" s="48">
        <v>3.8744204182738261E-3</v>
      </c>
      <c r="GR36" s="48">
        <v>2.4740732164943869E-2</v>
      </c>
      <c r="GS36" s="48">
        <v>3.4623047135568998E-2</v>
      </c>
      <c r="GT36" s="49">
        <v>0</v>
      </c>
      <c r="GU36" s="48">
        <v>1.2903389097442311E-2</v>
      </c>
      <c r="GV36" s="49">
        <v>0</v>
      </c>
      <c r="GW36" s="48">
        <v>0</v>
      </c>
      <c r="GX36" s="48">
        <v>1.7044892163159527E-2</v>
      </c>
      <c r="GY36" s="48">
        <v>1.9217568321758357E-2</v>
      </c>
      <c r="GZ36" s="49">
        <v>7.6747488068268435E-3</v>
      </c>
      <c r="HA36" s="48">
        <v>0</v>
      </c>
      <c r="HB36" s="48">
        <v>5.1680472575892861E-3</v>
      </c>
      <c r="HC36" s="48">
        <v>2.7458160906265855E-3</v>
      </c>
      <c r="HD36" s="49">
        <v>0</v>
      </c>
      <c r="HE36" s="48">
        <v>1.7139067832972733E-2</v>
      </c>
      <c r="HF36" s="48">
        <v>2.3997553342427059E-3</v>
      </c>
      <c r="HG36" s="48">
        <v>2.6142055544019726E-2</v>
      </c>
      <c r="HH36" s="48">
        <v>2.4174624603260555E-2</v>
      </c>
      <c r="HI36" s="48">
        <v>1.7908905329375494E-3</v>
      </c>
      <c r="HJ36" s="48">
        <v>1.8857472320438499E-2</v>
      </c>
      <c r="HK36" s="49">
        <v>1.2928278404364264E-2</v>
      </c>
      <c r="HL36" s="48">
        <v>1.4652122465463437E-2</v>
      </c>
      <c r="HM36" s="48">
        <v>5.3003856387229768E-3</v>
      </c>
      <c r="HN36" s="49">
        <v>0</v>
      </c>
      <c r="HO36" s="48">
        <v>1.7321875279656677E-2</v>
      </c>
      <c r="HP36" s="48">
        <v>9.7590419666347752E-3</v>
      </c>
      <c r="HQ36" s="48">
        <v>6.858121106646178E-3</v>
      </c>
      <c r="HR36" s="48">
        <v>0</v>
      </c>
      <c r="HS36" s="49">
        <v>0</v>
      </c>
      <c r="HT36" s="49">
        <v>2.5996526183725997E-3</v>
      </c>
      <c r="HU36" s="48">
        <v>2.05695805261021E-2</v>
      </c>
      <c r="HV36" s="49">
        <v>7.8484436319405104E-3</v>
      </c>
      <c r="HW36" s="48">
        <v>3.9387636289797023E-2</v>
      </c>
      <c r="HX36" s="48">
        <v>3.9387636289797023E-2</v>
      </c>
      <c r="HY36" s="48">
        <v>9.6917432826574539E-3</v>
      </c>
      <c r="HZ36" s="48">
        <v>6.9077050941249551E-2</v>
      </c>
      <c r="IA36" s="48">
        <v>0</v>
      </c>
      <c r="IB36" s="48">
        <v>9.5379291230283884E-3</v>
      </c>
      <c r="IC36" s="48">
        <v>0</v>
      </c>
      <c r="ID36" s="48">
        <v>3.8021432962413106E-3</v>
      </c>
      <c r="IE36" s="49">
        <v>5.3275789349275402E-3</v>
      </c>
      <c r="IF36" s="49">
        <v>7.7343240352151094E-3</v>
      </c>
      <c r="IG36" s="48">
        <v>8.8930777415775989E-3</v>
      </c>
      <c r="IH36" s="48">
        <v>0.14603069521183426</v>
      </c>
      <c r="II36" s="48">
        <v>2.0993080078406585E-3</v>
      </c>
      <c r="IJ36" s="49">
        <v>0</v>
      </c>
      <c r="IK36" s="48">
        <v>1.2519871590420249E-2</v>
      </c>
      <c r="IL36" s="49">
        <v>0</v>
      </c>
      <c r="IM36" s="48">
        <v>2.4081756026316029E-3</v>
      </c>
      <c r="IN36" s="48">
        <v>2.9000886986167856E-2</v>
      </c>
      <c r="IO36" s="48">
        <v>2.9000886986167856E-2</v>
      </c>
      <c r="IP36" s="48">
        <v>6.9497324794733596E-3</v>
      </c>
      <c r="IQ36" s="48">
        <v>3.8851375057563984E-3</v>
      </c>
      <c r="IR36" s="48">
        <v>1.2419555168982591E-2</v>
      </c>
      <c r="IS36" s="49">
        <v>0</v>
      </c>
      <c r="IT36" s="48">
        <v>1.7408684523432635E-2</v>
      </c>
      <c r="IU36" s="49">
        <v>0</v>
      </c>
      <c r="IV36" s="48">
        <v>1.0983655116592102E-2</v>
      </c>
      <c r="IW36" s="48">
        <v>2.1575954480519386E-2</v>
      </c>
      <c r="IX36" s="49">
        <v>5.14560857811628E-3</v>
      </c>
      <c r="IY36" s="48">
        <v>3.1842513500213075E-2</v>
      </c>
      <c r="IZ36" s="49">
        <v>0</v>
      </c>
      <c r="JA36" s="49">
        <v>2.6191200156351351E-3</v>
      </c>
      <c r="JB36" s="48">
        <v>2.7552230929851942E-2</v>
      </c>
      <c r="JC36" s="49">
        <v>0</v>
      </c>
      <c r="JD36" s="48">
        <v>3.2108633695961473E-2</v>
      </c>
      <c r="JE36" s="49">
        <v>0</v>
      </c>
      <c r="JF36" s="49">
        <v>0</v>
      </c>
      <c r="JG36" s="49">
        <v>2.5876012792293169E-3</v>
      </c>
      <c r="JH36" s="48">
        <v>8.7977362595104032E-3</v>
      </c>
      <c r="JI36" s="48">
        <v>2.7999802306820396E-2</v>
      </c>
      <c r="JJ36" s="48">
        <v>3.759666759573161E-2</v>
      </c>
      <c r="JK36" s="48">
        <v>2.5975577080410414E-2</v>
      </c>
      <c r="JL36" s="48">
        <v>6.1107484191099352E-3</v>
      </c>
      <c r="JM36" s="48">
        <v>1.0630040784814217E-3</v>
      </c>
      <c r="JN36" s="48">
        <v>1.9223937672057836E-2</v>
      </c>
      <c r="JO36" s="48">
        <v>7.1448781225272292E-3</v>
      </c>
      <c r="JP36" s="49">
        <v>0</v>
      </c>
      <c r="JQ36" s="48">
        <v>4.0708525781155214E-3</v>
      </c>
      <c r="JR36" s="49">
        <v>1.0592159849500985E-2</v>
      </c>
      <c r="JS36" s="48">
        <v>2.5652789524512167E-3</v>
      </c>
      <c r="JT36" s="48">
        <v>2.7359120120590726E-2</v>
      </c>
      <c r="JU36" s="48">
        <v>1.6747397173444386E-3</v>
      </c>
      <c r="JV36" s="48">
        <v>5.4906903780535836E-3</v>
      </c>
      <c r="JW36" s="48">
        <v>0.11749281374608039</v>
      </c>
      <c r="JX36" s="48">
        <v>0</v>
      </c>
      <c r="JY36" s="48">
        <v>1.0761797219410538E-2</v>
      </c>
      <c r="JZ36" s="48">
        <v>4.9903791446811938E-2</v>
      </c>
      <c r="KA36" s="48">
        <v>1.6165139386994151E-3</v>
      </c>
      <c r="KB36" s="49">
        <v>1.3228738779936997E-2</v>
      </c>
      <c r="KC36" s="48">
        <v>1.9087829932922091E-2</v>
      </c>
      <c r="KD36" s="48">
        <v>3.5996151421848637E-3</v>
      </c>
      <c r="KE36" s="48">
        <v>2.5784241853941511E-2</v>
      </c>
      <c r="KF36" s="48">
        <v>3.0991636314010654E-2</v>
      </c>
      <c r="KG36" s="48">
        <v>0</v>
      </c>
      <c r="KH36" s="48">
        <v>4.0065421282622735E-2</v>
      </c>
      <c r="KI36" s="48">
        <v>1.8016698583596447E-3</v>
      </c>
      <c r="KJ36" s="48">
        <v>4.3834724467837561E-3</v>
      </c>
      <c r="KK36" s="48">
        <v>1.979658944212777E-3</v>
      </c>
      <c r="KL36" s="48">
        <v>2.0349236970236044E-2</v>
      </c>
      <c r="KM36" s="48">
        <v>1.5451559200544593E-2</v>
      </c>
      <c r="KN36" s="48">
        <v>0</v>
      </c>
      <c r="KO36" s="48">
        <v>2.6098144486179961E-2</v>
      </c>
      <c r="KP36" s="48">
        <v>6.6029884789915467E-3</v>
      </c>
      <c r="KQ36" s="48">
        <v>4.4232889109371886E-3</v>
      </c>
      <c r="KR36" s="48">
        <v>2.1967720943391173E-3</v>
      </c>
      <c r="KS36" s="48"/>
      <c r="KT36" s="49">
        <v>8.0635149712283138E-3</v>
      </c>
      <c r="KU36" s="48">
        <v>1.8104831886297317E-3</v>
      </c>
      <c r="KV36" s="48">
        <v>1.9535994728262151E-3</v>
      </c>
      <c r="KW36" s="48">
        <v>1.3211629596751031E-3</v>
      </c>
      <c r="KX36" s="48">
        <v>9.6064499081425486E-3</v>
      </c>
      <c r="KY36" s="48">
        <v>1.4438171863628011E-3</v>
      </c>
      <c r="KZ36" s="48">
        <v>2.0114217267644839E-3</v>
      </c>
      <c r="LA36" s="48">
        <v>5.9062266236810821E-3</v>
      </c>
      <c r="LB36" s="48">
        <v>1.5672332202085932E-2</v>
      </c>
      <c r="LC36" s="48">
        <v>2.3186755989793527E-3</v>
      </c>
      <c r="LD36" s="48">
        <v>1.7694020383215983E-3</v>
      </c>
      <c r="LE36" s="49">
        <v>0</v>
      </c>
      <c r="LF36" s="48">
        <v>1.3903911260385744E-2</v>
      </c>
      <c r="LG36" s="48">
        <v>7.7183387849865656E-2</v>
      </c>
      <c r="LH36" s="48">
        <v>2.1520690742103644E-3</v>
      </c>
      <c r="LI36" s="48">
        <v>1.5953664379217483E-2</v>
      </c>
      <c r="LJ36" s="48">
        <v>4.9941584734809986E-3</v>
      </c>
      <c r="LK36" s="48">
        <v>2.8452137739699672E-3</v>
      </c>
      <c r="LL36" s="48">
        <v>1.1590865901841075E-3</v>
      </c>
      <c r="LM36" s="48">
        <v>0</v>
      </c>
      <c r="LN36" s="48">
        <v>1.184787914573063E-3</v>
      </c>
      <c r="LO36" s="48">
        <v>5.2380957352792436E-3</v>
      </c>
      <c r="LP36" s="48">
        <v>1.0845964989408877E-2</v>
      </c>
      <c r="LQ36" s="49">
        <v>2.7261580344334947E-2</v>
      </c>
      <c r="LR36" s="48">
        <v>1.3782145699031469E-2</v>
      </c>
      <c r="LS36" s="48">
        <v>3.6155916621013221E-3</v>
      </c>
      <c r="LT36" s="48">
        <v>1.8790737393829511E-3</v>
      </c>
      <c r="LU36" s="48">
        <v>1.6949779486632142E-3</v>
      </c>
      <c r="LV36" s="48">
        <v>1.6279356828910227E-2</v>
      </c>
      <c r="LW36" s="48">
        <v>2.091674690573404E-4</v>
      </c>
      <c r="LX36" s="48">
        <v>2.4756337576222758E-3</v>
      </c>
      <c r="LY36" s="48">
        <v>2.9515204531698563E-3</v>
      </c>
      <c r="LZ36" s="48">
        <v>1.4681979726783617E-2</v>
      </c>
      <c r="MA36" s="48">
        <v>4.2283328381611824E-3</v>
      </c>
      <c r="MB36" s="48">
        <v>2.1557587566089042E-3</v>
      </c>
      <c r="MC36" s="48">
        <v>2.8034408879394975E-3</v>
      </c>
      <c r="MD36" s="48">
        <v>2.7380261211426217E-3</v>
      </c>
      <c r="ME36" s="48">
        <v>2.0104903628550153E-3</v>
      </c>
      <c r="MF36" s="48">
        <v>8.3181548218298207E-2</v>
      </c>
      <c r="MG36" s="48">
        <v>3.5173346241565784E-5</v>
      </c>
      <c r="MH36" s="48"/>
      <c r="MI36" s="48">
        <v>1.6043719483072191E-2</v>
      </c>
      <c r="MJ36" s="49">
        <v>0</v>
      </c>
      <c r="MK36" s="49">
        <v>0</v>
      </c>
      <c r="ML36" s="48">
        <v>4.9600939617230957E-3</v>
      </c>
      <c r="MM36" s="49">
        <v>0</v>
      </c>
      <c r="MN36" s="49">
        <v>0</v>
      </c>
      <c r="MO36" s="49">
        <v>0</v>
      </c>
      <c r="MP36" s="48">
        <v>5.6218533498939606E-3</v>
      </c>
      <c r="MQ36" s="48">
        <v>0</v>
      </c>
      <c r="MR36" s="48">
        <v>6.415087392722011E-3</v>
      </c>
      <c r="MS36" s="48">
        <v>1.4607454863848929E-2</v>
      </c>
      <c r="MT36" s="49">
        <v>1.0538933067726885E-2</v>
      </c>
      <c r="MU36" s="48">
        <v>3.8775281133060563E-3</v>
      </c>
      <c r="MV36" s="48">
        <v>3.6408958105116759E-3</v>
      </c>
      <c r="MW36" s="48">
        <v>0</v>
      </c>
      <c r="MX36" s="48">
        <v>2.3005053703165287E-3</v>
      </c>
      <c r="MY36" s="48">
        <v>2.0624912169983911E-3</v>
      </c>
      <c r="MZ36" s="48">
        <v>3.1401705756792619E-3</v>
      </c>
      <c r="NA36" s="48">
        <v>0</v>
      </c>
      <c r="NB36" s="48">
        <v>2.5935071551976187E-3</v>
      </c>
      <c r="NC36" s="48">
        <v>1.7298976696961778E-3</v>
      </c>
      <c r="ND36" s="48">
        <v>7.6333098633083905E-3</v>
      </c>
      <c r="NE36" s="48">
        <v>3.2843194697594474E-3</v>
      </c>
      <c r="NF36" s="48">
        <v>0</v>
      </c>
      <c r="NG36" s="48">
        <v>0</v>
      </c>
    </row>
    <row r="37" spans="1:371" s="38" customFormat="1" ht="15">
      <c r="A37" s="48" t="s">
        <v>211</v>
      </c>
      <c r="B37" s="48">
        <v>4.3499148106518379E-2</v>
      </c>
      <c r="C37" s="48">
        <v>0</v>
      </c>
      <c r="D37" s="48">
        <v>1.2623549248420277E-2</v>
      </c>
      <c r="E37" s="48">
        <v>1.6029447050023055E-3</v>
      </c>
      <c r="F37" s="48">
        <v>4.5474543098977197E-3</v>
      </c>
      <c r="G37" s="48">
        <v>1.5673115536332901E-3</v>
      </c>
      <c r="H37" s="48">
        <v>1.3912950849981108E-2</v>
      </c>
      <c r="I37" s="48">
        <v>2.776498246002217E-2</v>
      </c>
      <c r="J37" s="48">
        <v>1.0918646061276656E-2</v>
      </c>
      <c r="K37" s="48">
        <v>4.7741010783033666E-3</v>
      </c>
      <c r="L37" s="48">
        <v>6.4534591882727992E-3</v>
      </c>
      <c r="M37" s="48">
        <v>6.400556478443056E-3</v>
      </c>
      <c r="N37" s="48">
        <v>1.5715825125319098E-2</v>
      </c>
      <c r="O37" s="48">
        <v>4.8998381501014652E-3</v>
      </c>
      <c r="P37" s="48">
        <v>6.2649861394009024E-3</v>
      </c>
      <c r="Q37" s="48">
        <v>1.1091999736442867E-2</v>
      </c>
      <c r="R37" s="48">
        <v>2.3903594460696523E-2</v>
      </c>
      <c r="S37" s="48">
        <v>6.4237148630562112E-3</v>
      </c>
      <c r="T37" s="48">
        <v>1.5433889703489748E-2</v>
      </c>
      <c r="U37" s="48">
        <v>3.3384836121005797E-2</v>
      </c>
      <c r="V37" s="48">
        <v>3.3384836121005797E-2</v>
      </c>
      <c r="W37" s="38">
        <v>1.4702381088100094E-2</v>
      </c>
      <c r="X37" s="48">
        <v>1.0740481928647953E-2</v>
      </c>
      <c r="Y37" s="48">
        <v>1.2843852707972602E-2</v>
      </c>
      <c r="Z37" s="48">
        <v>3.2066766449574515E-3</v>
      </c>
      <c r="AA37" s="48">
        <v>1.5504036452764899E-2</v>
      </c>
      <c r="AB37" s="48">
        <v>1.126612768673102E-2</v>
      </c>
      <c r="AC37" s="48">
        <v>6.1295303288079394E-3</v>
      </c>
      <c r="AD37" s="48">
        <v>7.0474200136083007E-3</v>
      </c>
      <c r="AE37" s="48">
        <v>0</v>
      </c>
      <c r="AF37" s="48">
        <v>2.0001194719981002E-2</v>
      </c>
      <c r="AG37" s="48">
        <v>5.0874960749476275E-3</v>
      </c>
      <c r="AH37" s="48">
        <v>9.3853187042438283E-3</v>
      </c>
      <c r="AI37" s="48">
        <v>5.0684521024517062E-3</v>
      </c>
      <c r="AJ37" s="48">
        <v>1.7861559783726715E-2</v>
      </c>
      <c r="AK37" s="48">
        <v>3.4367141852729194E-3</v>
      </c>
      <c r="AL37" s="48">
        <v>1.8745057013477374E-2</v>
      </c>
      <c r="AM37" s="48">
        <v>9.6529044477258671E-3</v>
      </c>
      <c r="AN37" s="48">
        <v>8.1112106833286027E-3</v>
      </c>
      <c r="AO37" s="38">
        <v>2.1776821380969241E-2</v>
      </c>
      <c r="AP37" s="48">
        <v>3.1791838995499415E-2</v>
      </c>
      <c r="AQ37" s="48">
        <v>1.0617426052203944E-2</v>
      </c>
      <c r="AR37" s="48">
        <v>0</v>
      </c>
      <c r="AS37" s="48">
        <v>4.4776234423565243E-2</v>
      </c>
      <c r="AT37" s="48">
        <v>4.4776234423565243E-2</v>
      </c>
      <c r="AU37" s="48">
        <v>1.5675005669560486E-2</v>
      </c>
      <c r="AV37" s="48">
        <v>1.2745827492199296E-2</v>
      </c>
      <c r="AW37" s="48">
        <v>1.4126793706396277E-2</v>
      </c>
      <c r="AX37" s="38">
        <v>5.0930412713027342E-3</v>
      </c>
      <c r="AY37" s="48">
        <v>1.6746177861525779E-2</v>
      </c>
      <c r="AZ37" s="48">
        <v>2.9237677328877127E-2</v>
      </c>
      <c r="BA37" s="48">
        <v>1.4521395400017637E-2</v>
      </c>
      <c r="BB37" s="48">
        <v>8.8053467780247613E-3</v>
      </c>
      <c r="BC37" s="38">
        <v>1.3956946741997669E-2</v>
      </c>
      <c r="BD37" s="48">
        <v>1.714803372952738E-2</v>
      </c>
      <c r="BE37" s="38">
        <v>2.1110791424114182E-2</v>
      </c>
      <c r="BF37" s="48">
        <v>1.0957574307695823E-2</v>
      </c>
      <c r="BG37" s="48">
        <v>1.0169777058751397E-2</v>
      </c>
      <c r="BH37" s="48">
        <v>5.4618591954310999E-2</v>
      </c>
      <c r="BI37" s="48">
        <v>1.0561698430748733E-2</v>
      </c>
      <c r="BJ37" s="48">
        <v>1.9041679163336562E-2</v>
      </c>
      <c r="BK37" s="48">
        <v>5.4623185071093372E-2</v>
      </c>
      <c r="BL37" s="48">
        <v>1.6067443796236158E-2</v>
      </c>
      <c r="BM37" s="48">
        <v>1.7146412196159588E-2</v>
      </c>
      <c r="BN37" s="48">
        <v>3.6220884165175514E-2</v>
      </c>
      <c r="BO37" s="48">
        <v>1.4762165151959513E-2</v>
      </c>
      <c r="BP37" s="48">
        <v>1.3676072411510438E-2</v>
      </c>
      <c r="BQ37" s="48">
        <v>1.5669597276365025E-2</v>
      </c>
      <c r="BR37" s="48">
        <v>1.2407809740009674E-2</v>
      </c>
      <c r="BS37" s="48">
        <v>1.2351241549097286E-2</v>
      </c>
      <c r="BT37" s="48">
        <v>1.6776219892479273E-3</v>
      </c>
      <c r="BU37" s="48">
        <v>9.3618832191308468E-3</v>
      </c>
      <c r="BV37" s="48">
        <v>3.3982778385337219E-2</v>
      </c>
      <c r="BW37" s="38">
        <v>1.6045560873203111E-2</v>
      </c>
      <c r="BX37" s="48">
        <v>4.8074503231532216E-3</v>
      </c>
      <c r="BY37" s="38">
        <v>3.5262265915796981E-2</v>
      </c>
      <c r="BZ37" s="48">
        <v>6.0858981320897568E-3</v>
      </c>
      <c r="CA37" s="49">
        <v>8.4630898397152089E-3</v>
      </c>
      <c r="CB37" s="48">
        <v>0</v>
      </c>
      <c r="CC37" s="48">
        <v>4.4686207046257018E-2</v>
      </c>
      <c r="CD37" s="48">
        <v>3.1631406093245683E-3</v>
      </c>
      <c r="CE37" s="48">
        <v>2.3545331972299379E-2</v>
      </c>
      <c r="CF37" s="48">
        <v>1.680156209692262E-3</v>
      </c>
      <c r="CG37" s="48">
        <v>9.0310078506044764E-3</v>
      </c>
      <c r="CH37" s="48">
        <v>0.15231306417928842</v>
      </c>
      <c r="CI37" s="48">
        <v>1.3016085251105376E-2</v>
      </c>
      <c r="CJ37" s="48">
        <v>4.8302897682163124E-3</v>
      </c>
      <c r="CK37" s="48">
        <v>1.6826748151934651E-2</v>
      </c>
      <c r="CL37" s="48">
        <v>1.2433095960338678E-2</v>
      </c>
      <c r="CM37" s="48">
        <v>0</v>
      </c>
      <c r="CN37" s="48">
        <v>8.5229281137267233E-3</v>
      </c>
      <c r="CO37" s="48">
        <v>3.0828148353891371E-2</v>
      </c>
      <c r="CP37" s="48">
        <v>1.7039874320302323E-2</v>
      </c>
      <c r="CQ37" s="48">
        <v>3.6397295466776357E-2</v>
      </c>
      <c r="CR37" s="48">
        <v>1.0961706323694925E-2</v>
      </c>
      <c r="CS37" s="48">
        <v>1.3936622521116649E-2</v>
      </c>
      <c r="CT37" s="48">
        <v>3.179400670278163E-3</v>
      </c>
      <c r="CU37" s="48">
        <v>0.12730472714174584</v>
      </c>
      <c r="CV37" s="38">
        <v>8.3158791670060114E-3</v>
      </c>
      <c r="CW37" s="48">
        <v>1.7811632071308733E-3</v>
      </c>
      <c r="CX37" s="48">
        <v>3.4918076309488406E-2</v>
      </c>
      <c r="CY37" s="48">
        <v>0</v>
      </c>
      <c r="CZ37" s="48">
        <v>9.7465140729785845E-3</v>
      </c>
      <c r="DA37" s="48">
        <v>3.6296775588711298E-2</v>
      </c>
      <c r="DB37" s="48">
        <v>1.3989921534135665E-2</v>
      </c>
      <c r="DC37" s="48">
        <v>0</v>
      </c>
      <c r="DD37" s="48">
        <v>8.4669209358078645E-3</v>
      </c>
      <c r="DE37" s="48">
        <v>1.4519807872629818E-2</v>
      </c>
      <c r="DF37" s="48">
        <v>8.7682229522706278E-3</v>
      </c>
      <c r="DG37" s="48">
        <v>1.257981006782696E-2</v>
      </c>
      <c r="DH37" s="48">
        <v>3.3060177349848608E-3</v>
      </c>
      <c r="DI37" s="48">
        <v>2.007893828507467E-2</v>
      </c>
      <c r="DJ37" s="48">
        <v>1.8935603364294534E-2</v>
      </c>
      <c r="DK37" s="49">
        <v>1.7409976465263966E-3</v>
      </c>
      <c r="DL37" s="48">
        <v>3.0151611261697613E-2</v>
      </c>
      <c r="DM37" s="48">
        <v>7.1597721318920338E-3</v>
      </c>
      <c r="DN37" s="48">
        <v>6.430481557077445E-3</v>
      </c>
      <c r="DO37" s="48">
        <v>2.6682533370761128E-2</v>
      </c>
      <c r="DP37" s="48">
        <v>2.4926475559319674E-2</v>
      </c>
      <c r="DQ37" s="48">
        <v>2.6476510167337482E-2</v>
      </c>
      <c r="DR37" s="48">
        <v>1.5672662909819376E-3</v>
      </c>
      <c r="DS37" s="48">
        <v>1.2354985361864817E-2</v>
      </c>
      <c r="DT37" s="48">
        <v>3.2353694952133555E-2</v>
      </c>
      <c r="DU37" s="48">
        <v>1.4610069823643018E-2</v>
      </c>
      <c r="DV37" s="48">
        <v>1.8743878358688144E-2</v>
      </c>
      <c r="DW37" s="48">
        <v>5.0527460926702702E-3</v>
      </c>
      <c r="DX37" s="48">
        <v>4.711896176160235E-3</v>
      </c>
      <c r="DY37" s="48">
        <v>1.2568235396650987E-2</v>
      </c>
      <c r="DZ37" s="48">
        <v>1.6393582491850515E-2</v>
      </c>
      <c r="EA37" s="48">
        <v>8.8982457878067755E-3</v>
      </c>
      <c r="EB37" s="49">
        <v>1.0093302287480205E-2</v>
      </c>
      <c r="EC37" s="48">
        <v>2.3250325963975853E-2</v>
      </c>
      <c r="ED37" s="48">
        <v>0</v>
      </c>
      <c r="EE37" s="48">
        <v>0</v>
      </c>
      <c r="EF37" s="48">
        <v>8.8636241126604821E-3</v>
      </c>
      <c r="EG37" s="48">
        <v>5.0041469391194027E-2</v>
      </c>
      <c r="EH37" s="48">
        <v>5.0041469391194027E-2</v>
      </c>
      <c r="EI37" s="48">
        <v>5.358980234827759E-3</v>
      </c>
      <c r="EJ37" s="48">
        <v>1.1148557904159719E-2</v>
      </c>
      <c r="EK37" s="48">
        <v>0</v>
      </c>
      <c r="EL37" s="48">
        <v>0</v>
      </c>
      <c r="EM37" s="48">
        <v>4.0149269890954076E-2</v>
      </c>
      <c r="EN37" s="49">
        <v>1.4297710500213084E-2</v>
      </c>
      <c r="EO37" s="49">
        <v>1.9571748337161101E-2</v>
      </c>
      <c r="EP37" s="48">
        <v>2.4533909449941341E-2</v>
      </c>
      <c r="EQ37" s="48">
        <v>1.2590033475693676E-2</v>
      </c>
      <c r="ER37" s="48">
        <v>3.0014686165841201E-2</v>
      </c>
      <c r="ES37" s="38">
        <v>1.6727094730105925E-2</v>
      </c>
      <c r="ET37" s="48">
        <v>3.3435789654144649E-2</v>
      </c>
      <c r="EU37" s="48">
        <v>1.1356540652745176E-2</v>
      </c>
      <c r="EV37" s="48">
        <v>2.380079446169666E-2</v>
      </c>
      <c r="EW37" s="48">
        <v>1.3188504012238195E-2</v>
      </c>
      <c r="EX37" s="48">
        <v>2.7259655560007454E-2</v>
      </c>
      <c r="EY37" s="48">
        <v>1.2504333855077401E-2</v>
      </c>
      <c r="EZ37" s="48">
        <v>2.2766520891742695E-2</v>
      </c>
      <c r="FA37" s="48">
        <v>0</v>
      </c>
      <c r="FB37" s="48">
        <v>0</v>
      </c>
      <c r="FC37" s="48">
        <v>8.0463562607235584E-3</v>
      </c>
      <c r="FD37" s="48">
        <v>1.7051051042395654E-2</v>
      </c>
      <c r="FE37" s="48">
        <v>3.970815214980547E-2</v>
      </c>
      <c r="FF37" s="48">
        <v>1.4293811420872564E-2</v>
      </c>
      <c r="FG37" s="49">
        <v>1.3977955048217711E-2</v>
      </c>
      <c r="FH37" s="48">
        <v>9.3793039922699273E-2</v>
      </c>
      <c r="FI37" s="49">
        <v>7.0734720418305468E-3</v>
      </c>
      <c r="FJ37" s="48">
        <v>3.0173104234500224E-2</v>
      </c>
      <c r="FK37" s="48">
        <v>7.2535859278389014E-2</v>
      </c>
      <c r="FL37" s="48">
        <v>8.2008999434878993E-2</v>
      </c>
      <c r="FM37" s="48">
        <v>1.1040081329140132E-2</v>
      </c>
      <c r="FN37" s="48">
        <v>4.6610877573929919E-2</v>
      </c>
      <c r="FO37" s="48">
        <v>1.5076084094680572E-2</v>
      </c>
      <c r="FP37" s="48">
        <v>0</v>
      </c>
      <c r="FQ37" s="49">
        <v>1.7905923949301114E-2</v>
      </c>
      <c r="FR37" s="48">
        <v>2.2616950491477297E-2</v>
      </c>
      <c r="FS37" s="48">
        <v>0</v>
      </c>
      <c r="FT37" s="48">
        <v>2.0348363858621123E-2</v>
      </c>
      <c r="FU37" s="49">
        <v>7.4084404224976736E-3</v>
      </c>
      <c r="FV37" s="48">
        <v>0</v>
      </c>
      <c r="FW37" s="48">
        <v>2.390860051377449E-2</v>
      </c>
      <c r="FX37" s="48">
        <v>0</v>
      </c>
      <c r="FY37" s="48">
        <v>7.9187747602897478E-3</v>
      </c>
      <c r="FZ37" s="49">
        <v>4.3263892199440594E-2</v>
      </c>
      <c r="GA37" s="48">
        <v>1.1072470642006579E-2</v>
      </c>
      <c r="GB37" s="48">
        <v>5.0024698154609228E-2</v>
      </c>
      <c r="GC37" s="48">
        <v>0</v>
      </c>
      <c r="GD37" s="48">
        <v>6.8391487458408784E-2</v>
      </c>
      <c r="GE37" s="48">
        <v>2.5615611881650256E-2</v>
      </c>
      <c r="GF37" s="48">
        <v>3.4548113982135586E-2</v>
      </c>
      <c r="GG37" s="48">
        <v>4.8714393329208752E-2</v>
      </c>
      <c r="GH37" s="48">
        <v>3.1919272988005731E-2</v>
      </c>
      <c r="GI37" s="48">
        <v>2.946513773280398E-2</v>
      </c>
      <c r="GJ37" s="48">
        <v>6.422815310920213E-2</v>
      </c>
      <c r="GK37" s="48">
        <v>3.2276625614904721E-2</v>
      </c>
      <c r="GL37" s="49">
        <v>1.6070853675089706E-2</v>
      </c>
      <c r="GM37" s="49">
        <v>4.2919046482211023E-2</v>
      </c>
      <c r="GN37" s="48">
        <v>3.6900608716269184E-2</v>
      </c>
      <c r="GO37" s="48">
        <v>3.5169483517972375E-2</v>
      </c>
      <c r="GP37" s="48">
        <v>3.4703281401123137E-2</v>
      </c>
      <c r="GQ37" s="48">
        <v>1.2838800193057937E-2</v>
      </c>
      <c r="GR37" s="48">
        <v>6.513686189613617E-2</v>
      </c>
      <c r="GS37" s="48">
        <v>6.1855046898389131E-2</v>
      </c>
      <c r="GT37" s="49">
        <v>4.1647491199364936E-2</v>
      </c>
      <c r="GU37" s="48">
        <v>3.7207168295166487E-2</v>
      </c>
      <c r="GV37" s="49">
        <v>2.5430986726679938E-2</v>
      </c>
      <c r="GW37" s="48">
        <v>0</v>
      </c>
      <c r="GX37" s="48">
        <v>2.0835017176527665E-2</v>
      </c>
      <c r="GY37" s="48">
        <v>9.0349278888446991E-3</v>
      </c>
      <c r="GZ37" s="49">
        <v>3.078996090741834E-2</v>
      </c>
      <c r="HA37" s="48">
        <v>0</v>
      </c>
      <c r="HB37" s="48">
        <v>2.8161941722477397E-2</v>
      </c>
      <c r="HC37" s="48">
        <v>3.2399046230193844E-2</v>
      </c>
      <c r="HD37" s="49">
        <v>4.827765875296236E-2</v>
      </c>
      <c r="HE37" s="48">
        <v>2.256168263376428E-2</v>
      </c>
      <c r="HF37" s="48">
        <v>5.4859194325859111E-2</v>
      </c>
      <c r="HG37" s="48">
        <v>4.02328323329132E-2</v>
      </c>
      <c r="HH37" s="48">
        <v>5.2958645470903939E-2</v>
      </c>
      <c r="HI37" s="48">
        <v>3.0560103275462009E-2</v>
      </c>
      <c r="HJ37" s="48">
        <v>4.0978924588999585E-2</v>
      </c>
      <c r="HK37" s="49">
        <v>2.139486824058158E-2</v>
      </c>
      <c r="HL37" s="48">
        <v>0.10470571451593727</v>
      </c>
      <c r="HM37" s="48">
        <v>3.5436689366632926E-2</v>
      </c>
      <c r="HN37" s="49">
        <v>3.8711242487692817E-2</v>
      </c>
      <c r="HO37" s="48">
        <v>9.8654971722788781E-2</v>
      </c>
      <c r="HP37" s="48">
        <v>9.1762119906632217E-3</v>
      </c>
      <c r="HQ37" s="48">
        <v>1.7196106843925644E-2</v>
      </c>
      <c r="HR37" s="48">
        <v>3.3980587694949382E-2</v>
      </c>
      <c r="HS37" s="49">
        <v>3.4338865044893113E-2</v>
      </c>
      <c r="HT37" s="49">
        <v>2.9332752468729018E-2</v>
      </c>
      <c r="HU37" s="48">
        <v>6.343888358374454E-2</v>
      </c>
      <c r="HV37" s="49">
        <v>1.967924933879996E-2</v>
      </c>
      <c r="HW37" s="48">
        <v>0.10534492720853635</v>
      </c>
      <c r="HX37" s="48">
        <v>0.10534492720853635</v>
      </c>
      <c r="HY37" s="48">
        <v>0.10206484424575983</v>
      </c>
      <c r="HZ37" s="48">
        <v>7.7941953559852367E-2</v>
      </c>
      <c r="IA37" s="48">
        <v>3.8325331405395874E-2</v>
      </c>
      <c r="IB37" s="48">
        <v>3.312855553172759E-2</v>
      </c>
      <c r="IC37" s="48">
        <v>8.2855357439653707E-2</v>
      </c>
      <c r="ID37" s="48">
        <v>2.4698924625007064E-2</v>
      </c>
      <c r="IE37" s="49">
        <v>2.003762003320687E-2</v>
      </c>
      <c r="IF37" s="49">
        <v>3.4907588934698162E-2</v>
      </c>
      <c r="IG37" s="48">
        <v>5.1655719962331523E-2</v>
      </c>
      <c r="IH37" s="48">
        <v>4.7759806252154327E-2</v>
      </c>
      <c r="II37" s="48">
        <v>3.9384019338229832E-2</v>
      </c>
      <c r="IJ37" s="49">
        <v>5.5435138278148395E-2</v>
      </c>
      <c r="IK37" s="48">
        <v>0.1092456375080556</v>
      </c>
      <c r="IL37" s="49">
        <v>3.1140939784796574E-2</v>
      </c>
      <c r="IM37" s="48">
        <v>4.4297820070507879E-2</v>
      </c>
      <c r="IN37" s="48">
        <v>7.2157690357933055E-2</v>
      </c>
      <c r="IO37" s="48">
        <v>7.2157690357933055E-2</v>
      </c>
      <c r="IP37" s="48">
        <v>1.045548835274219E-2</v>
      </c>
      <c r="IQ37" s="48">
        <v>4.4392212284045954E-2</v>
      </c>
      <c r="IR37" s="48">
        <v>9.9028031429275382E-2</v>
      </c>
      <c r="IS37" s="49">
        <v>5.801733344333538E-2</v>
      </c>
      <c r="IT37" s="48">
        <v>6.056530823245556E-2</v>
      </c>
      <c r="IU37" s="49">
        <v>5.0416965629093112E-2</v>
      </c>
      <c r="IV37" s="48">
        <v>2.5197096651020264E-2</v>
      </c>
      <c r="IW37" s="48">
        <v>9.7379492564637869E-3</v>
      </c>
      <c r="IX37" s="49">
        <v>4.6447702021769281E-2</v>
      </c>
      <c r="IY37" s="48">
        <v>8.1439012366539693E-2</v>
      </c>
      <c r="IZ37" s="49">
        <v>3.8570362981161989E-2</v>
      </c>
      <c r="JA37" s="49">
        <v>9.8508032139325713E-3</v>
      </c>
      <c r="JB37" s="48">
        <v>1.115983303624017E-2</v>
      </c>
      <c r="JC37" s="49">
        <v>0</v>
      </c>
      <c r="JD37" s="48">
        <v>0.11890625111673332</v>
      </c>
      <c r="JE37" s="49">
        <v>4.8597553292105328E-2</v>
      </c>
      <c r="JF37" s="49">
        <v>4.2758103464107154E-2</v>
      </c>
      <c r="JG37" s="49">
        <v>3.8929030889219313E-2</v>
      </c>
      <c r="JH37" s="48">
        <v>5.4807401147384943E-2</v>
      </c>
      <c r="JI37" s="48">
        <v>4.371478045402015E-2</v>
      </c>
      <c r="JJ37" s="48">
        <v>0.11811499055800999</v>
      </c>
      <c r="JK37" s="48">
        <v>6.0246513946276371E-2</v>
      </c>
      <c r="JL37" s="48">
        <v>3.9724144037213159E-2</v>
      </c>
      <c r="JM37" s="48">
        <v>4.0532619175447884E-2</v>
      </c>
      <c r="JN37" s="48">
        <v>4.8202252632913264E-2</v>
      </c>
      <c r="JO37" s="48">
        <v>7.5243519299112327E-2</v>
      </c>
      <c r="JP37" s="49">
        <v>3.3209368478146817E-2</v>
      </c>
      <c r="JQ37" s="48">
        <v>7.4976015827343437E-2</v>
      </c>
      <c r="JR37" s="49">
        <v>3.5854467721435905E-2</v>
      </c>
      <c r="JS37" s="48">
        <v>9.472877301770527E-2</v>
      </c>
      <c r="JT37" s="48">
        <v>7.8006947750147895E-2</v>
      </c>
      <c r="JU37" s="48">
        <v>7.463178356892386E-2</v>
      </c>
      <c r="JV37" s="48">
        <v>7.6889496414008329E-2</v>
      </c>
      <c r="JW37" s="48">
        <v>9.1715843373441283E-2</v>
      </c>
      <c r="JX37" s="48">
        <v>4.0604735253841076E-2</v>
      </c>
      <c r="JY37" s="48">
        <v>6.8236528793968132E-2</v>
      </c>
      <c r="JZ37" s="48">
        <v>6.5250339143410024E-2</v>
      </c>
      <c r="KA37" s="48">
        <v>7.0516860781439261E-2</v>
      </c>
      <c r="KB37" s="49">
        <v>1.5921524996090942E-2</v>
      </c>
      <c r="KC37" s="48">
        <v>7.8970608777197637E-2</v>
      </c>
      <c r="KD37" s="48">
        <v>6.1072600577338439E-2</v>
      </c>
      <c r="KE37" s="48">
        <v>4.3639837408486454E-2</v>
      </c>
      <c r="KF37" s="48">
        <v>5.2646267300963494E-2</v>
      </c>
      <c r="KG37" s="48">
        <v>7.9705741179756776E-2</v>
      </c>
      <c r="KH37" s="48">
        <v>6.5594700870104369E-2</v>
      </c>
      <c r="KI37" s="48">
        <v>4.8742415896872469E-2</v>
      </c>
      <c r="KJ37" s="48">
        <v>6.4298246898134181E-2</v>
      </c>
      <c r="KK37" s="48">
        <v>4.2271779171780745E-2</v>
      </c>
      <c r="KL37" s="48">
        <v>0.11225244129117813</v>
      </c>
      <c r="KM37" s="48">
        <v>4.4831603628674124E-2</v>
      </c>
      <c r="KN37" s="48">
        <v>4.3160456371814981E-2</v>
      </c>
      <c r="KO37" s="48">
        <v>8.0311123112371402E-2</v>
      </c>
      <c r="KP37" s="48">
        <v>9.1417352277873815E-2</v>
      </c>
      <c r="KQ37" s="48">
        <v>8.8312125067126199E-2</v>
      </c>
      <c r="KR37" s="48">
        <v>8.2127806623069524E-2</v>
      </c>
      <c r="KS37" s="48"/>
      <c r="KT37" s="49">
        <v>3.2349633452453376E-2</v>
      </c>
      <c r="KU37" s="48">
        <v>2.2327747265529364E-2</v>
      </c>
      <c r="KV37" s="48">
        <v>5.9833146739228536E-2</v>
      </c>
      <c r="KW37" s="48">
        <v>6.5052943889667078E-2</v>
      </c>
      <c r="KX37" s="48">
        <v>2.1598377603805365E-2</v>
      </c>
      <c r="KY37" s="48">
        <v>5.501481831447938E-2</v>
      </c>
      <c r="KZ37" s="48">
        <v>1.8058346931293549E-2</v>
      </c>
      <c r="LA37" s="48">
        <v>0.13966899564591148</v>
      </c>
      <c r="LB37" s="48">
        <v>3.75794899828618E-2</v>
      </c>
      <c r="LC37" s="48">
        <v>1.5640875248232995E-2</v>
      </c>
      <c r="LD37" s="48">
        <v>0.11698460098591672</v>
      </c>
      <c r="LE37" s="49">
        <v>2.0341777365620237E-2</v>
      </c>
      <c r="LF37" s="48">
        <v>0.14304278288001432</v>
      </c>
      <c r="LG37" s="48">
        <v>4.0917054750865156E-2</v>
      </c>
      <c r="LH37" s="48">
        <v>0.1160564423431116</v>
      </c>
      <c r="LI37" s="48">
        <v>5.7047928283345817E-2</v>
      </c>
      <c r="LJ37" s="48">
        <v>0.11827031189625963</v>
      </c>
      <c r="LK37" s="48">
        <v>0.17173177520270749</v>
      </c>
      <c r="LL37" s="48">
        <v>0.17933209566718181</v>
      </c>
      <c r="LM37" s="48">
        <v>5.0852949812170437E-2</v>
      </c>
      <c r="LN37" s="48">
        <v>0.17885874684225211</v>
      </c>
      <c r="LO37" s="48">
        <v>0.17603596931166893</v>
      </c>
      <c r="LP37" s="48">
        <v>0.36713598278910531</v>
      </c>
      <c r="LQ37" s="49">
        <v>3.8962863646757509E-2</v>
      </c>
      <c r="LR37" s="48">
        <v>5.6644264884513094E-2</v>
      </c>
      <c r="LS37" s="48">
        <v>0.14777018324236846</v>
      </c>
      <c r="LT37" s="48">
        <v>0.24488450371087825</v>
      </c>
      <c r="LU37" s="48">
        <v>0.17138793296222879</v>
      </c>
      <c r="LV37" s="48">
        <v>5.2880619284897228E-2</v>
      </c>
      <c r="LW37" s="48">
        <v>4.4653218997444219E-2</v>
      </c>
      <c r="LX37" s="48">
        <v>0.16497729932986793</v>
      </c>
      <c r="LY37" s="48">
        <v>0.25120784945457958</v>
      </c>
      <c r="LZ37" s="48">
        <v>0.17884907937443828</v>
      </c>
      <c r="MA37" s="48">
        <v>0.29176315120069457</v>
      </c>
      <c r="MB37" s="48">
        <v>0.21054903412224052</v>
      </c>
      <c r="MC37" s="48">
        <v>0.19937300998528437</v>
      </c>
      <c r="MD37" s="48">
        <v>6.185949601888957E-2</v>
      </c>
      <c r="ME37" s="48">
        <v>0.2899541365953594</v>
      </c>
      <c r="MF37" s="48">
        <v>8.7543297283542848E-2</v>
      </c>
      <c r="MG37" s="48">
        <v>9.2442868008074955E-2</v>
      </c>
      <c r="MH37" s="48"/>
      <c r="MI37" s="48">
        <v>7.2194386956772036E-2</v>
      </c>
      <c r="MJ37" s="49">
        <v>5.0174676712536871E-2</v>
      </c>
      <c r="MK37" s="49">
        <v>2.3753922787529882E-2</v>
      </c>
      <c r="ML37" s="48">
        <v>3.1603931754374613E-2</v>
      </c>
      <c r="MM37" s="49">
        <v>1.7250729247151503E-2</v>
      </c>
      <c r="MN37" s="49">
        <v>5.7470488146670565E-2</v>
      </c>
      <c r="MO37" s="49">
        <v>5.9918319775011476E-2</v>
      </c>
      <c r="MP37" s="48">
        <v>5.4309295401736235E-2</v>
      </c>
      <c r="MQ37" s="48">
        <v>6.4121131800228021E-2</v>
      </c>
      <c r="MR37" s="48">
        <v>7.5036384264978578E-3</v>
      </c>
      <c r="MS37" s="48">
        <v>4.740320360855016E-2</v>
      </c>
      <c r="MT37" s="49">
        <v>2.1800958074994815E-2</v>
      </c>
      <c r="MU37" s="48">
        <v>9.2879078819519886E-2</v>
      </c>
      <c r="MV37" s="48">
        <v>7.5245600434095367E-2</v>
      </c>
      <c r="MW37" s="48">
        <v>3.6571791707639301E-2</v>
      </c>
      <c r="MX37" s="48">
        <v>4.5386970556544358E-2</v>
      </c>
      <c r="MY37" s="48">
        <v>3.6516583502645882E-2</v>
      </c>
      <c r="MZ37" s="48">
        <v>3.557770756357035E-2</v>
      </c>
      <c r="NA37" s="48">
        <v>3.5021941183065487E-2</v>
      </c>
      <c r="NB37" s="48">
        <v>3.400726560573393E-2</v>
      </c>
      <c r="NC37" s="48">
        <v>0.12586894650487018</v>
      </c>
      <c r="ND37" s="48">
        <v>3.4803225958127799E-2</v>
      </c>
      <c r="NE37" s="48">
        <v>0.11848501194451105</v>
      </c>
      <c r="NF37" s="48">
        <v>3.3976069672734768E-2</v>
      </c>
      <c r="NG37" s="48">
        <v>4.013877045789789E-2</v>
      </c>
    </row>
    <row r="38" spans="1:371" s="38" customFormat="1" ht="15">
      <c r="A38" s="48" t="s">
        <v>212</v>
      </c>
      <c r="B38" s="48">
        <v>2.5060541210880443</v>
      </c>
      <c r="C38" s="48">
        <v>14.344394843676483</v>
      </c>
      <c r="D38" s="48">
        <v>13.779780807667665</v>
      </c>
      <c r="E38" s="48">
        <v>12.594279636063135</v>
      </c>
      <c r="F38" s="48">
        <v>15.24872782380123</v>
      </c>
      <c r="G38" s="48">
        <v>13.79988616501457</v>
      </c>
      <c r="H38" s="48">
        <v>14.500061789658046</v>
      </c>
      <c r="I38" s="48">
        <v>14.448983830653747</v>
      </c>
      <c r="J38" s="48">
        <v>14.437602750324769</v>
      </c>
      <c r="K38" s="48">
        <v>13.228830562811702</v>
      </c>
      <c r="L38" s="48">
        <v>12.774728164214295</v>
      </c>
      <c r="M38" s="48">
        <v>12.557194692426608</v>
      </c>
      <c r="N38" s="48">
        <v>13.871961780787638</v>
      </c>
      <c r="O38" s="48">
        <v>12.379702193076676</v>
      </c>
      <c r="P38" s="48">
        <v>14.089875791690771</v>
      </c>
      <c r="Q38" s="48">
        <v>13.527342053625711</v>
      </c>
      <c r="R38" s="48">
        <v>13.297101029267525</v>
      </c>
      <c r="S38" s="48">
        <v>12.567404962882192</v>
      </c>
      <c r="T38" s="48">
        <v>14.343673399969306</v>
      </c>
      <c r="U38" s="48">
        <v>15.301233993096888</v>
      </c>
      <c r="V38" s="48">
        <v>15.301233993096888</v>
      </c>
      <c r="W38" s="38">
        <v>12.202962203808143</v>
      </c>
      <c r="X38" s="48">
        <v>14.682790778859813</v>
      </c>
      <c r="Y38" s="48">
        <v>13.142424100089883</v>
      </c>
      <c r="Z38" s="48">
        <v>13.667458134815631</v>
      </c>
      <c r="AA38" s="48">
        <v>13.874483758625116</v>
      </c>
      <c r="AB38" s="48">
        <v>12.834479620429752</v>
      </c>
      <c r="AC38" s="48">
        <v>14.344617420985157</v>
      </c>
      <c r="AD38" s="48">
        <v>9.023373577263925</v>
      </c>
      <c r="AE38" s="48">
        <v>14.107604456470154</v>
      </c>
      <c r="AF38" s="48">
        <v>14.778411494746985</v>
      </c>
      <c r="AG38" s="48">
        <v>10.991379591346933</v>
      </c>
      <c r="AH38" s="48">
        <v>13.846183267065335</v>
      </c>
      <c r="AI38" s="48">
        <v>10.359976412455271</v>
      </c>
      <c r="AJ38" s="48">
        <v>7.1302155418832731</v>
      </c>
      <c r="AK38" s="48">
        <v>9.6540058655571261</v>
      </c>
      <c r="AL38" s="48">
        <v>13.800393423850933</v>
      </c>
      <c r="AM38" s="48">
        <v>12.632859686603256</v>
      </c>
      <c r="AN38" s="48">
        <v>12.430746037991506</v>
      </c>
      <c r="AO38" s="38">
        <v>14.151488819865442</v>
      </c>
      <c r="AP38" s="48">
        <v>8.248765825684119</v>
      </c>
      <c r="AQ38" s="48">
        <v>14.806854522438927</v>
      </c>
      <c r="AR38" s="48">
        <v>7.9514054990085254</v>
      </c>
      <c r="AS38" s="48">
        <v>14.516337264312137</v>
      </c>
      <c r="AT38" s="48">
        <v>14.516337264312137</v>
      </c>
      <c r="AU38" s="48">
        <v>13.713141884249536</v>
      </c>
      <c r="AV38" s="48">
        <v>13.37909360547885</v>
      </c>
      <c r="AW38" s="48">
        <v>14.363892735407731</v>
      </c>
      <c r="AX38" s="38">
        <v>9.6442307714465176</v>
      </c>
      <c r="AY38" s="48">
        <v>14.739927343065721</v>
      </c>
      <c r="AZ38" s="48">
        <v>14.108389422975366</v>
      </c>
      <c r="BA38" s="48">
        <v>12.768123162411433</v>
      </c>
      <c r="BB38" s="48">
        <v>9.7477403123548054</v>
      </c>
      <c r="BC38" s="38">
        <v>8.3529068352342328</v>
      </c>
      <c r="BD38" s="48">
        <v>14.314534137738969</v>
      </c>
      <c r="BE38" s="38">
        <v>12.75643573644961</v>
      </c>
      <c r="BF38" s="48">
        <v>13.647886635244291</v>
      </c>
      <c r="BG38" s="48">
        <v>10.25814287268013</v>
      </c>
      <c r="BH38" s="48">
        <v>10.407518860404247</v>
      </c>
      <c r="BI38" s="48">
        <v>9.0897841168962312</v>
      </c>
      <c r="BJ38" s="48">
        <v>13.161087836443231</v>
      </c>
      <c r="BK38" s="48">
        <v>10.40839407427978</v>
      </c>
      <c r="BL38" s="48">
        <v>12.94382745496209</v>
      </c>
      <c r="BM38" s="48">
        <v>14.264338431913659</v>
      </c>
      <c r="BN38" s="48">
        <v>11.736311194354458</v>
      </c>
      <c r="BO38" s="48">
        <v>11.738632293662539</v>
      </c>
      <c r="BP38" s="48">
        <v>14.686472814473591</v>
      </c>
      <c r="BQ38" s="48">
        <v>14.022643301793302</v>
      </c>
      <c r="BR38" s="48">
        <v>14.477363891531446</v>
      </c>
      <c r="BS38" s="48">
        <v>14.614541754081282</v>
      </c>
      <c r="BT38" s="48">
        <v>10.744565318432251</v>
      </c>
      <c r="BU38" s="48">
        <v>14.131842601961429</v>
      </c>
      <c r="BV38" s="48">
        <v>15.113063200080552</v>
      </c>
      <c r="BW38" s="38">
        <v>12.649675600266439</v>
      </c>
      <c r="BX38" s="48">
        <v>13.29864450485408</v>
      </c>
      <c r="BY38" s="38">
        <v>13.125742762792205</v>
      </c>
      <c r="BZ38" s="48">
        <v>15.45341836573307</v>
      </c>
      <c r="CA38" s="49">
        <v>10.713322171095086</v>
      </c>
      <c r="CB38" s="48">
        <v>14.018352111879025</v>
      </c>
      <c r="CC38" s="48">
        <v>13.216804746933756</v>
      </c>
      <c r="CD38" s="48">
        <v>13.79410656412726</v>
      </c>
      <c r="CE38" s="48">
        <v>13.269952041755289</v>
      </c>
      <c r="CF38" s="48">
        <v>10.879249078908275</v>
      </c>
      <c r="CG38" s="48">
        <v>8.7269891927566583</v>
      </c>
      <c r="CH38" s="48">
        <v>8.093921469388663</v>
      </c>
      <c r="CI38" s="48">
        <v>12.811404246721956</v>
      </c>
      <c r="CJ38" s="48">
        <v>12.8295711383739</v>
      </c>
      <c r="CK38" s="48">
        <v>14.178148739040161</v>
      </c>
      <c r="CL38" s="48">
        <v>14.368080963251835</v>
      </c>
      <c r="CM38" s="48">
        <v>13.201380731699262</v>
      </c>
      <c r="CN38" s="48">
        <v>10.690259915962121</v>
      </c>
      <c r="CO38" s="48">
        <v>14.322842687062648</v>
      </c>
      <c r="CP38" s="48">
        <v>14.435389785928933</v>
      </c>
      <c r="CQ38" s="48">
        <v>13.132732687473153</v>
      </c>
      <c r="CR38" s="48">
        <v>13.510737383827944</v>
      </c>
      <c r="CS38" s="48">
        <v>14.306388314308615</v>
      </c>
      <c r="CT38" s="48">
        <v>12.554973966933348</v>
      </c>
      <c r="CU38" s="48">
        <v>4.6319426507317161</v>
      </c>
      <c r="CV38" s="38">
        <v>12.244116811903298</v>
      </c>
      <c r="CW38" s="48">
        <v>8.3995121834869355</v>
      </c>
      <c r="CX38" s="48">
        <v>11.826894456246459</v>
      </c>
      <c r="CY38" s="48">
        <v>14.220376169723886</v>
      </c>
      <c r="CZ38" s="48">
        <v>12.516140841392954</v>
      </c>
      <c r="DA38" s="48">
        <v>14.060711321302131</v>
      </c>
      <c r="DB38" s="48">
        <v>14.288041755391257</v>
      </c>
      <c r="DC38" s="48">
        <v>13.411834454359782</v>
      </c>
      <c r="DD38" s="48">
        <v>10.505930880997168</v>
      </c>
      <c r="DE38" s="48">
        <v>13.115531182793797</v>
      </c>
      <c r="DF38" s="48">
        <v>8.6955918641867829</v>
      </c>
      <c r="DG38" s="48">
        <v>8.8858073234610835</v>
      </c>
      <c r="DH38" s="48">
        <v>11.951729133153259</v>
      </c>
      <c r="DI38" s="48">
        <v>14.908448679583152</v>
      </c>
      <c r="DJ38" s="48">
        <v>14.056869424374723</v>
      </c>
      <c r="DK38" s="49">
        <v>10.337636266896036</v>
      </c>
      <c r="DL38" s="48">
        <v>13.249103654016189</v>
      </c>
      <c r="DM38" s="48">
        <v>9.0578596045641415</v>
      </c>
      <c r="DN38" s="48">
        <v>13.371498634100062</v>
      </c>
      <c r="DO38" s="48">
        <v>13.839362398329344</v>
      </c>
      <c r="DP38" s="48">
        <v>14.210093914546029</v>
      </c>
      <c r="DQ38" s="48">
        <v>14.257111924240446</v>
      </c>
      <c r="DR38" s="48">
        <v>13.394342536176302</v>
      </c>
      <c r="DS38" s="48">
        <v>8.4200630869102042</v>
      </c>
      <c r="DT38" s="48">
        <v>7.6414852022073383</v>
      </c>
      <c r="DU38" s="48">
        <v>12.846091286755966</v>
      </c>
      <c r="DV38" s="48">
        <v>14.166599426146297</v>
      </c>
      <c r="DW38" s="48">
        <v>11.161702449870932</v>
      </c>
      <c r="DX38" s="48">
        <v>14.264666134292893</v>
      </c>
      <c r="DY38" s="48">
        <v>13.369893068019209</v>
      </c>
      <c r="DZ38" s="48">
        <v>6.7862064015476919</v>
      </c>
      <c r="EA38" s="48">
        <v>8.8301139898996741</v>
      </c>
      <c r="EB38" s="49">
        <v>11.145602965547651</v>
      </c>
      <c r="EC38" s="48">
        <v>14.344605570453032</v>
      </c>
      <c r="ED38" s="48">
        <v>10.715141211499555</v>
      </c>
      <c r="EE38" s="48">
        <v>13.61908314143434</v>
      </c>
      <c r="EF38" s="48">
        <v>8.7374337845617678</v>
      </c>
      <c r="EG38" s="48">
        <v>14.283429098666948</v>
      </c>
      <c r="EH38" s="48">
        <v>14.283429098666948</v>
      </c>
      <c r="EI38" s="48">
        <v>9.2746442002927107</v>
      </c>
      <c r="EJ38" s="48">
        <v>13.00745200399232</v>
      </c>
      <c r="EK38" s="48">
        <v>13.910028009571604</v>
      </c>
      <c r="EL38" s="48">
        <v>14.292355022210947</v>
      </c>
      <c r="EM38" s="48">
        <v>11.060193234049237</v>
      </c>
      <c r="EN38" s="49">
        <v>8.8788477209066112</v>
      </c>
      <c r="EO38" s="49">
        <v>3.556898442603583</v>
      </c>
      <c r="EP38" s="48">
        <v>5.4032194645255265</v>
      </c>
      <c r="EQ38" s="48">
        <v>14.034134764420356</v>
      </c>
      <c r="ER38" s="48">
        <v>8.9815445264134119</v>
      </c>
      <c r="ES38" s="38">
        <v>11.347292924450995</v>
      </c>
      <c r="ET38" s="48">
        <v>10.275045416527108</v>
      </c>
      <c r="EU38" s="48">
        <v>12.510465872675207</v>
      </c>
      <c r="EV38" s="48">
        <v>13.744553562524432</v>
      </c>
      <c r="EW38" s="48">
        <v>12.046141043776027</v>
      </c>
      <c r="EX38" s="48">
        <v>7.0268084292899182</v>
      </c>
      <c r="EY38" s="48">
        <v>13.967990906013881</v>
      </c>
      <c r="EZ38" s="48">
        <v>12.066023852324223</v>
      </c>
      <c r="FA38" s="48">
        <v>13.819782610162916</v>
      </c>
      <c r="FB38" s="48">
        <v>14.019813530026257</v>
      </c>
      <c r="FC38" s="48">
        <v>13.281859222823629</v>
      </c>
      <c r="FD38" s="48">
        <v>14.449715232709865</v>
      </c>
      <c r="FE38" s="48">
        <v>5.3876391239503656</v>
      </c>
      <c r="FF38" s="48">
        <v>13.558329993005026</v>
      </c>
      <c r="FG38" s="49">
        <v>3.0971671720118175</v>
      </c>
      <c r="FH38" s="48">
        <v>7.0759612543982122</v>
      </c>
      <c r="FI38" s="49">
        <v>9.9931555051759897</v>
      </c>
      <c r="FJ38" s="48">
        <v>7.9695006619787714</v>
      </c>
      <c r="FK38" s="48">
        <v>11.818706637480439</v>
      </c>
      <c r="FL38" s="48">
        <v>6.6868217053097005</v>
      </c>
      <c r="FM38" s="48">
        <v>14.242363248196902</v>
      </c>
      <c r="FN38" s="48">
        <v>7.6451481541484361</v>
      </c>
      <c r="FO38" s="48">
        <v>7.1801282230879657</v>
      </c>
      <c r="FP38" s="48">
        <v>13.796375193022927</v>
      </c>
      <c r="FQ38" s="49">
        <v>2.9611587082933313</v>
      </c>
      <c r="FR38" s="48">
        <v>7.5650001469071952</v>
      </c>
      <c r="FS38" s="48">
        <v>13.478471621490366</v>
      </c>
      <c r="FT38" s="48">
        <v>14.16191503231448</v>
      </c>
      <c r="FU38" s="49">
        <v>7.4254185828676524</v>
      </c>
      <c r="FV38" s="48">
        <v>13.389670566094921</v>
      </c>
      <c r="FW38" s="48">
        <v>10.290091890367734</v>
      </c>
      <c r="FX38" s="48">
        <v>12.676373369834621</v>
      </c>
      <c r="FY38" s="48">
        <v>13.644435064863785</v>
      </c>
      <c r="FZ38" s="49">
        <v>3.2565799716088057</v>
      </c>
      <c r="GA38" s="48">
        <v>13.535741336174217</v>
      </c>
      <c r="GB38" s="48">
        <v>6.6675389461190626</v>
      </c>
      <c r="GC38" s="48">
        <v>12.657500202745306</v>
      </c>
      <c r="GD38" s="48">
        <v>10.93698227536553</v>
      </c>
      <c r="GE38" s="48">
        <v>13.128113515653299</v>
      </c>
      <c r="GF38" s="48">
        <v>3.951869360376278</v>
      </c>
      <c r="GG38" s="48">
        <v>7.5500751694852211</v>
      </c>
      <c r="GH38" s="48">
        <v>11.191195930564289</v>
      </c>
      <c r="GI38" s="48">
        <v>3.9823188275565418</v>
      </c>
      <c r="GJ38" s="48">
        <v>8.0011875271643706</v>
      </c>
      <c r="GK38" s="48">
        <v>7.694559522331498</v>
      </c>
      <c r="GL38" s="49">
        <v>3.1629976913607343</v>
      </c>
      <c r="GM38" s="49">
        <v>4.6457391924212486</v>
      </c>
      <c r="GN38" s="48">
        <v>3.639931861624055</v>
      </c>
      <c r="GO38" s="48">
        <v>6.3690449710777139</v>
      </c>
      <c r="GP38" s="48">
        <v>13.948217773998259</v>
      </c>
      <c r="GQ38" s="48">
        <v>6.0029079890745036</v>
      </c>
      <c r="GR38" s="48">
        <v>14.192163338322649</v>
      </c>
      <c r="GS38" s="48">
        <v>12.307297953380564</v>
      </c>
      <c r="GT38" s="49">
        <v>4.483526435372041</v>
      </c>
      <c r="GU38" s="48">
        <v>12.722907013244269</v>
      </c>
      <c r="GV38" s="49">
        <v>3.659384456004998</v>
      </c>
      <c r="GW38" s="48">
        <v>13.377071096118447</v>
      </c>
      <c r="GX38" s="48">
        <v>12.627459940974004</v>
      </c>
      <c r="GY38" s="48">
        <v>7.3181125927659396</v>
      </c>
      <c r="GZ38" s="49">
        <v>3.6450149087996309</v>
      </c>
      <c r="HA38" s="48">
        <v>13.356923492837987</v>
      </c>
      <c r="HB38" s="48">
        <v>4.1802084422263661</v>
      </c>
      <c r="HC38" s="48">
        <v>7.5993045497421017</v>
      </c>
      <c r="HD38" s="49">
        <v>3.1494939234112729</v>
      </c>
      <c r="HE38" s="48">
        <v>13.237536213977108</v>
      </c>
      <c r="HF38" s="48">
        <v>6.2645856489159932</v>
      </c>
      <c r="HG38" s="48">
        <v>7.5678109326738108</v>
      </c>
      <c r="HH38" s="48">
        <v>7.4463088826251989</v>
      </c>
      <c r="HI38" s="48">
        <v>7.5510435209998308</v>
      </c>
      <c r="HJ38" s="48">
        <v>13.492168396829408</v>
      </c>
      <c r="HK38" s="49">
        <v>3.5347505734785316</v>
      </c>
      <c r="HL38" s="48">
        <v>7.0566706468608809</v>
      </c>
      <c r="HM38" s="48">
        <v>4.7631095510190642</v>
      </c>
      <c r="HN38" s="49">
        <v>3.0354637156036848</v>
      </c>
      <c r="HO38" s="48">
        <v>6.5382657461457585</v>
      </c>
      <c r="HP38" s="48">
        <v>6.3658280519855523</v>
      </c>
      <c r="HQ38" s="48">
        <v>10.081328612519194</v>
      </c>
      <c r="HR38" s="48">
        <v>4.6138857080610558</v>
      </c>
      <c r="HS38" s="49">
        <v>4.1484585128985572</v>
      </c>
      <c r="HT38" s="49">
        <v>3.4926113655449473</v>
      </c>
      <c r="HU38" s="48">
        <v>13.788439434818992</v>
      </c>
      <c r="HV38" s="49">
        <v>3.046136259226508</v>
      </c>
      <c r="HW38" s="48">
        <v>11.669065839563229</v>
      </c>
      <c r="HX38" s="48">
        <v>11.669065839563229</v>
      </c>
      <c r="HY38" s="48">
        <v>7.1614264444219593</v>
      </c>
      <c r="HZ38" s="48">
        <v>11.870216422547793</v>
      </c>
      <c r="IA38" s="48">
        <v>4.1130154771558338</v>
      </c>
      <c r="IB38" s="48">
        <v>5.5459989673942376</v>
      </c>
      <c r="IC38" s="48">
        <v>9.0442935690253545</v>
      </c>
      <c r="ID38" s="48">
        <v>5.6777539431435891</v>
      </c>
      <c r="IE38" s="49">
        <v>3.4783217358844141</v>
      </c>
      <c r="IF38" s="49">
        <v>3.2388318847004154</v>
      </c>
      <c r="IG38" s="48">
        <v>7.3143280113454026</v>
      </c>
      <c r="IH38" s="48">
        <v>13.22406204776803</v>
      </c>
      <c r="II38" s="48">
        <v>3.639517460869973</v>
      </c>
      <c r="IJ38" s="49">
        <v>3.1565422119334166</v>
      </c>
      <c r="IK38" s="48">
        <v>6.300250862300814</v>
      </c>
      <c r="IL38" s="49">
        <v>3.1376966942544158</v>
      </c>
      <c r="IM38" s="48">
        <v>7.7116778488628919</v>
      </c>
      <c r="IN38" s="48">
        <v>11.42845865979209</v>
      </c>
      <c r="IO38" s="48">
        <v>11.42845865979209</v>
      </c>
      <c r="IP38" s="48">
        <v>9.4406503781499556</v>
      </c>
      <c r="IQ38" s="48">
        <v>7.6180370847441496</v>
      </c>
      <c r="IR38" s="48">
        <v>6.3024608901980264</v>
      </c>
      <c r="IS38" s="49">
        <v>3.0995310865881649</v>
      </c>
      <c r="IT38" s="48">
        <v>12.112227142042647</v>
      </c>
      <c r="IU38" s="49">
        <v>3.0866040177991354</v>
      </c>
      <c r="IV38" s="48">
        <v>4.3012747880908142</v>
      </c>
      <c r="IW38" s="48">
        <v>13.349328290006717</v>
      </c>
      <c r="IX38" s="49">
        <v>3.274617658327621</v>
      </c>
      <c r="IY38" s="48">
        <v>13.659626301251075</v>
      </c>
      <c r="IZ38" s="49">
        <v>3.5138830115615836</v>
      </c>
      <c r="JA38" s="49">
        <v>5.0528240073152322</v>
      </c>
      <c r="JB38" s="48">
        <v>12.788319303858804</v>
      </c>
      <c r="JC38" s="49">
        <v>3.0836747240258391</v>
      </c>
      <c r="JD38" s="48">
        <v>6.595815086488404</v>
      </c>
      <c r="JE38" s="49">
        <v>3.0911799765885131</v>
      </c>
      <c r="JF38" s="49">
        <v>3.2398226274061543</v>
      </c>
      <c r="JG38" s="49">
        <v>3.1257289520890503</v>
      </c>
      <c r="JH38" s="48">
        <v>7.3656386930815971</v>
      </c>
      <c r="JI38" s="48">
        <v>5.2144266494986047</v>
      </c>
      <c r="JJ38" s="48">
        <v>11.822343400631681</v>
      </c>
      <c r="JK38" s="48">
        <v>12.176023732575382</v>
      </c>
      <c r="JL38" s="48">
        <v>7.6270689204706485</v>
      </c>
      <c r="JM38" s="48">
        <v>6.4962413271999679</v>
      </c>
      <c r="JN38" s="48">
        <v>13.082256199005295</v>
      </c>
      <c r="JO38" s="48">
        <v>9.0714145757018514</v>
      </c>
      <c r="JP38" s="49">
        <v>3.1370353620316234</v>
      </c>
      <c r="JQ38" s="48">
        <v>6.8807599729420064</v>
      </c>
      <c r="JR38" s="49">
        <v>2.8960269829709779</v>
      </c>
      <c r="JS38" s="48">
        <v>9.2564420890953745</v>
      </c>
      <c r="JT38" s="48">
        <v>6.9752274834079442</v>
      </c>
      <c r="JU38" s="48">
        <v>7.3619174304394841</v>
      </c>
      <c r="JV38" s="48">
        <v>6.4723589102568946</v>
      </c>
      <c r="JW38" s="48">
        <v>11.466506158040273</v>
      </c>
      <c r="JX38" s="48">
        <v>3.6654441963387954</v>
      </c>
      <c r="JY38" s="48">
        <v>7.0578239057510617</v>
      </c>
      <c r="JZ38" s="48">
        <v>6.3042392265715366</v>
      </c>
      <c r="KA38" s="48">
        <v>7.8476481312173538</v>
      </c>
      <c r="KB38" s="49">
        <v>3.3362785787034821</v>
      </c>
      <c r="KC38" s="48">
        <v>7.4571036997968116</v>
      </c>
      <c r="KD38" s="48">
        <v>6.2045014743800584</v>
      </c>
      <c r="KE38" s="48">
        <v>12.055948787162059</v>
      </c>
      <c r="KF38" s="48">
        <v>2.7717135659618322</v>
      </c>
      <c r="KG38" s="48">
        <v>11.449422693894499</v>
      </c>
      <c r="KH38" s="48">
        <v>7.6852861825815744</v>
      </c>
      <c r="KI38" s="48">
        <v>3.9313999858238566</v>
      </c>
      <c r="KJ38" s="48">
        <v>11.47869267688016</v>
      </c>
      <c r="KK38" s="48">
        <v>5.5773188926223503</v>
      </c>
      <c r="KL38" s="48">
        <v>9.8724268609072201</v>
      </c>
      <c r="KM38" s="48">
        <v>12.182278418169345</v>
      </c>
      <c r="KN38" s="48">
        <v>5.6153316665497206</v>
      </c>
      <c r="KO38" s="48">
        <v>7.5773322357742181</v>
      </c>
      <c r="KP38" s="48">
        <v>6.9805571037701286</v>
      </c>
      <c r="KQ38" s="48">
        <v>7.2302349538104131</v>
      </c>
      <c r="KR38" s="48">
        <v>6.7464324624056777</v>
      </c>
      <c r="KS38" s="48"/>
      <c r="KT38" s="49">
        <v>2.8571942819615543</v>
      </c>
      <c r="KU38" s="48">
        <v>7.2277641078694854</v>
      </c>
      <c r="KV38" s="48">
        <v>5.9076335743389636</v>
      </c>
      <c r="KW38" s="48">
        <v>4.6422572181033539</v>
      </c>
      <c r="KX38" s="48">
        <v>7.5926323487790972</v>
      </c>
      <c r="KY38" s="48">
        <v>4.3488353885056847</v>
      </c>
      <c r="KZ38" s="48">
        <v>7.6203032914769855</v>
      </c>
      <c r="LA38" s="48">
        <v>4.9320187194535237</v>
      </c>
      <c r="LB38" s="48">
        <v>5.0493404703513018</v>
      </c>
      <c r="LC38" s="48">
        <v>6.9404357781452886</v>
      </c>
      <c r="LD38" s="48">
        <v>4.4737562155017825</v>
      </c>
      <c r="LE38" s="49">
        <v>3.416390735154804</v>
      </c>
      <c r="LF38" s="48">
        <v>4.0465251631447332</v>
      </c>
      <c r="LG38" s="48">
        <v>3.5754105274369876</v>
      </c>
      <c r="LH38" s="48">
        <v>4.5854374285389072</v>
      </c>
      <c r="LI38" s="48">
        <v>5.2771035607333818</v>
      </c>
      <c r="LJ38" s="48">
        <v>4.548859236533989</v>
      </c>
      <c r="LK38" s="48">
        <v>5.5501505895935388</v>
      </c>
      <c r="LL38" s="48">
        <v>5.3399774009581726</v>
      </c>
      <c r="LM38" s="48">
        <v>3.6608821059388306</v>
      </c>
      <c r="LN38" s="48">
        <v>5.4275659802808507</v>
      </c>
      <c r="LO38" s="48">
        <v>5.5427294310953634</v>
      </c>
      <c r="LP38" s="48">
        <v>2.000380594982675</v>
      </c>
      <c r="LQ38" s="49">
        <v>2.5445225415720154</v>
      </c>
      <c r="LR38" s="48">
        <v>5.0193361967147458</v>
      </c>
      <c r="LS38" s="48">
        <v>5.0991729691918346</v>
      </c>
      <c r="LT38" s="48">
        <v>4.7060692637316839</v>
      </c>
      <c r="LU38" s="48">
        <v>5.3485841250028416</v>
      </c>
      <c r="LV38" s="48">
        <v>5.9273681251260486</v>
      </c>
      <c r="LW38" s="48">
        <v>3.5949724740773834</v>
      </c>
      <c r="LX38" s="48">
        <v>5.2789865895970713</v>
      </c>
      <c r="LY38" s="48">
        <v>4.3086661314339105</v>
      </c>
      <c r="LZ38" s="48">
        <v>5.0138422518973531</v>
      </c>
      <c r="MA38" s="48">
        <v>4.2800224822781772</v>
      </c>
      <c r="MB38" s="48">
        <v>5.4676087868910628</v>
      </c>
      <c r="MC38" s="48">
        <v>5.4266984306930377</v>
      </c>
      <c r="MD38" s="48">
        <v>6.721154740908573</v>
      </c>
      <c r="ME38" s="48">
        <v>5.2491186337586742</v>
      </c>
      <c r="MF38" s="48">
        <v>2.9879394074262611</v>
      </c>
      <c r="MG38" s="48">
        <v>1.8653257492400337</v>
      </c>
      <c r="MH38" s="48"/>
      <c r="MI38" s="48">
        <v>6.8660989272717083</v>
      </c>
      <c r="MJ38" s="49">
        <v>3.4527186618829595</v>
      </c>
      <c r="MK38" s="49">
        <v>3.3524602849095295</v>
      </c>
      <c r="ML38" s="48">
        <v>4.5201415453061413</v>
      </c>
      <c r="MM38" s="49">
        <v>3.2792266978493303</v>
      </c>
      <c r="MN38" s="49">
        <v>3.3464346772761573</v>
      </c>
      <c r="MO38" s="49">
        <v>3.3491678442373138</v>
      </c>
      <c r="MP38" s="48">
        <v>5.3473250452323429</v>
      </c>
      <c r="MQ38" s="48">
        <v>7.0894728175217212</v>
      </c>
      <c r="MR38" s="48">
        <v>2.4851054710299514</v>
      </c>
      <c r="MS38" s="48">
        <v>5.4247218426223194</v>
      </c>
      <c r="MT38" s="49">
        <v>3.1050367727983095</v>
      </c>
      <c r="MU38" s="48">
        <v>7.0102610160344092</v>
      </c>
      <c r="MV38" s="48">
        <v>6.8126486537617472</v>
      </c>
      <c r="MW38" s="48">
        <v>4.0409296369509837</v>
      </c>
      <c r="MX38" s="48">
        <v>4.2827009964451523</v>
      </c>
      <c r="MY38" s="48">
        <v>4.0288452839998881</v>
      </c>
      <c r="MZ38" s="48">
        <v>3.8896501683756703</v>
      </c>
      <c r="NA38" s="48">
        <v>4.2370770615765467</v>
      </c>
      <c r="NB38" s="48">
        <v>4.2396107593691195</v>
      </c>
      <c r="NC38" s="48">
        <v>4.5463764496620085</v>
      </c>
      <c r="ND38" s="48">
        <v>4.4046086157423625</v>
      </c>
      <c r="NE38" s="48">
        <v>4.5758095689037939</v>
      </c>
      <c r="NF38" s="48">
        <v>3.6634809050501365</v>
      </c>
      <c r="NG38" s="48">
        <v>3.88338422131114</v>
      </c>
    </row>
    <row r="39" spans="1:371" s="38" customFormat="1" ht="15">
      <c r="A39" s="48" t="s">
        <v>225</v>
      </c>
      <c r="B39" s="48">
        <v>3.396283345609231</v>
      </c>
      <c r="C39" s="48">
        <v>1.8074171563626651</v>
      </c>
      <c r="D39" s="48">
        <v>1.8280015996783188</v>
      </c>
      <c r="E39" s="48">
        <v>2.0191371149193924</v>
      </c>
      <c r="F39" s="48">
        <v>1.5891911688698668</v>
      </c>
      <c r="G39" s="48">
        <v>2.150244549766767</v>
      </c>
      <c r="H39" s="48">
        <v>1.906012078208182</v>
      </c>
      <c r="I39" s="48">
        <v>1.7011943484667433</v>
      </c>
      <c r="J39" s="48">
        <v>1.7757755233377874</v>
      </c>
      <c r="K39" s="48">
        <v>1.9886301842588954</v>
      </c>
      <c r="L39" s="48">
        <v>1.9571425263433364</v>
      </c>
      <c r="M39" s="48">
        <v>2.1668177865628291</v>
      </c>
      <c r="N39" s="48">
        <v>1.8870278243039744</v>
      </c>
      <c r="O39" s="48">
        <v>2.1154548770491082</v>
      </c>
      <c r="P39" s="48">
        <v>2.2114707772533282</v>
      </c>
      <c r="Q39" s="48">
        <v>2.001806882223462</v>
      </c>
      <c r="R39" s="48">
        <v>1.942877755967565</v>
      </c>
      <c r="S39" s="48">
        <v>2.24964592741334</v>
      </c>
      <c r="T39" s="48">
        <v>1.957845411017296</v>
      </c>
      <c r="U39" s="48">
        <v>1.8068970111071634</v>
      </c>
      <c r="V39" s="48">
        <v>1.8068970111071634</v>
      </c>
      <c r="W39" s="38">
        <v>1.7889522857027285</v>
      </c>
      <c r="X39" s="48">
        <v>1.8133279430768816</v>
      </c>
      <c r="Y39" s="48">
        <v>2.1169342979571359</v>
      </c>
      <c r="Z39" s="48">
        <v>2.2870159329121682</v>
      </c>
      <c r="AA39" s="48">
        <v>1.865045375255963</v>
      </c>
      <c r="AB39" s="48">
        <v>2.0442188582076102</v>
      </c>
      <c r="AC39" s="48">
        <v>1.8569964164269912</v>
      </c>
      <c r="AD39" s="48">
        <v>3.359322117117987</v>
      </c>
      <c r="AE39" s="48">
        <v>2.3671148100916297</v>
      </c>
      <c r="AF39" s="48">
        <v>1.9226324038977727</v>
      </c>
      <c r="AG39" s="48">
        <v>2.9449723578901108</v>
      </c>
      <c r="AH39" s="48">
        <v>1.9477497529159919</v>
      </c>
      <c r="AI39" s="48">
        <v>2.5725205821088659</v>
      </c>
      <c r="AJ39" s="48">
        <v>2.061266266096117</v>
      </c>
      <c r="AK39" s="48">
        <v>2.5755250319924916</v>
      </c>
      <c r="AL39" s="48">
        <v>2.0775008048370682</v>
      </c>
      <c r="AM39" s="48">
        <v>2.1454437305102854</v>
      </c>
      <c r="AN39" s="48">
        <v>2.297748368962913</v>
      </c>
      <c r="AO39" s="38">
        <v>1.7743168415070807</v>
      </c>
      <c r="AP39" s="48">
        <v>2.8155956423956612</v>
      </c>
      <c r="AQ39" s="48">
        <v>1.5547144853070196</v>
      </c>
      <c r="AR39" s="48">
        <v>2.1653802931504749</v>
      </c>
      <c r="AS39" s="48">
        <v>1.8367527899397451</v>
      </c>
      <c r="AT39" s="48">
        <v>1.8367527899397451</v>
      </c>
      <c r="AU39" s="48">
        <v>1.8856119772545592</v>
      </c>
      <c r="AV39" s="48">
        <v>2.2531106548790545</v>
      </c>
      <c r="AW39" s="48">
        <v>1.7782492677912927</v>
      </c>
      <c r="AX39" s="38">
        <v>2.0988339896478827</v>
      </c>
      <c r="AY39" s="48">
        <v>1.9210392428668157</v>
      </c>
      <c r="AZ39" s="48">
        <v>1.880201180836728</v>
      </c>
      <c r="BA39" s="48">
        <v>2.5774222114239085</v>
      </c>
      <c r="BB39" s="48">
        <v>3.1032951830454563</v>
      </c>
      <c r="BC39" s="38">
        <v>2.3003953661470935</v>
      </c>
      <c r="BD39" s="48">
        <v>1.7920888735227043</v>
      </c>
      <c r="BE39" s="38">
        <v>2.5980010204217874</v>
      </c>
      <c r="BF39" s="48">
        <v>1.9404775052707741</v>
      </c>
      <c r="BG39" s="48">
        <v>2.6416543469929468</v>
      </c>
      <c r="BH39" s="48">
        <v>2.3150891155940281</v>
      </c>
      <c r="BI39" s="48">
        <v>3.4346065520140749</v>
      </c>
      <c r="BJ39" s="48">
        <v>2.249656736651835</v>
      </c>
      <c r="BK39" s="48">
        <v>2.3152838015844397</v>
      </c>
      <c r="BL39" s="48">
        <v>2.0931261620920742</v>
      </c>
      <c r="BM39" s="48">
        <v>1.7797884295203512</v>
      </c>
      <c r="BN39" s="48">
        <v>2.123301744530889</v>
      </c>
      <c r="BO39" s="48">
        <v>2.2948300221775901</v>
      </c>
      <c r="BP39" s="48">
        <v>1.5983551526668727</v>
      </c>
      <c r="BQ39" s="48">
        <v>2.0591722273602318</v>
      </c>
      <c r="BR39" s="48">
        <v>1.989886510962724</v>
      </c>
      <c r="BS39" s="48">
        <v>1.9173048111114785</v>
      </c>
      <c r="BT39" s="48">
        <v>2.4526406441138247</v>
      </c>
      <c r="BU39" s="48">
        <v>1.9827847052008956</v>
      </c>
      <c r="BV39" s="48">
        <v>1.9714939620008747</v>
      </c>
      <c r="BW39" s="38">
        <v>1.9694335710255799</v>
      </c>
      <c r="BX39" s="48">
        <v>2.1518199843138333</v>
      </c>
      <c r="BY39" s="38">
        <v>2.0368128513160859</v>
      </c>
      <c r="BZ39" s="48">
        <v>2.0873592839001631</v>
      </c>
      <c r="CA39" s="49">
        <v>2.7926094835164581</v>
      </c>
      <c r="CB39" s="48">
        <v>2.0458258514808403</v>
      </c>
      <c r="CC39" s="48">
        <v>2.2533909397452545</v>
      </c>
      <c r="CD39" s="48">
        <v>2.208490331474402</v>
      </c>
      <c r="CE39" s="48">
        <v>1.8341448714955051</v>
      </c>
      <c r="CF39" s="48">
        <v>2.7909715405528055</v>
      </c>
      <c r="CG39" s="48">
        <v>3.4378532686847398</v>
      </c>
      <c r="CH39" s="48">
        <v>2.8682976509989224</v>
      </c>
      <c r="CI39" s="48">
        <v>2.2771704628307599</v>
      </c>
      <c r="CJ39" s="48">
        <v>2.181125059137158</v>
      </c>
      <c r="CK39" s="48">
        <v>1.8259786221319305</v>
      </c>
      <c r="CL39" s="48">
        <v>2.007764575788757</v>
      </c>
      <c r="CM39" s="48">
        <v>1.8673150212155745</v>
      </c>
      <c r="CN39" s="48">
        <v>2.6501894086281701</v>
      </c>
      <c r="CO39" s="48">
        <v>1.7034178339164474</v>
      </c>
      <c r="CP39" s="48">
        <v>2.0752867333529923</v>
      </c>
      <c r="CQ39" s="48">
        <v>1.9810572646562332</v>
      </c>
      <c r="CR39" s="48">
        <v>1.9829931203462696</v>
      </c>
      <c r="CS39" s="48">
        <v>1.7851448089057429</v>
      </c>
      <c r="CT39" s="48">
        <v>1.9488843254207826</v>
      </c>
      <c r="CU39" s="48">
        <v>2.7757634552010209</v>
      </c>
      <c r="CV39" s="38">
        <v>2.8734691651805924</v>
      </c>
      <c r="CW39" s="48">
        <v>2.7089885763313832</v>
      </c>
      <c r="CX39" s="48">
        <v>2.5381595174420184</v>
      </c>
      <c r="CY39" s="48">
        <v>1.8642015397410292</v>
      </c>
      <c r="CZ39" s="48">
        <v>2.1563524738690303</v>
      </c>
      <c r="DA39" s="48">
        <v>1.9211960731371986</v>
      </c>
      <c r="DB39" s="48">
        <v>1.9459358560393065</v>
      </c>
      <c r="DC39" s="48">
        <v>2.2202398547372528</v>
      </c>
      <c r="DD39" s="48">
        <v>2.9614872424530976</v>
      </c>
      <c r="DE39" s="48">
        <v>2.2963458121938882</v>
      </c>
      <c r="DF39" s="48">
        <v>3.0833097227302888</v>
      </c>
      <c r="DG39" s="48">
        <v>3.3766038357029569</v>
      </c>
      <c r="DH39" s="48">
        <v>2.5062300823700392</v>
      </c>
      <c r="DI39" s="48">
        <v>1.9472773301139159</v>
      </c>
      <c r="DJ39" s="48">
        <v>1.7522232888722045</v>
      </c>
      <c r="DK39" s="49">
        <v>3.1743834984134716</v>
      </c>
      <c r="DL39" s="48">
        <v>2.0942330253465391</v>
      </c>
      <c r="DM39" s="48">
        <v>3.3929772943243299</v>
      </c>
      <c r="DN39" s="48">
        <v>2.5969672972347082</v>
      </c>
      <c r="DO39" s="48">
        <v>2.3243403711759996</v>
      </c>
      <c r="DP39" s="48">
        <v>1.9242979336435999</v>
      </c>
      <c r="DQ39" s="48">
        <v>1.9168000015076196</v>
      </c>
      <c r="DR39" s="48">
        <v>1.909567626835714</v>
      </c>
      <c r="DS39" s="48">
        <v>2.9277256598619892</v>
      </c>
      <c r="DT39" s="48">
        <v>2.7974993393016141</v>
      </c>
      <c r="DU39" s="48">
        <v>2.3844008717107492</v>
      </c>
      <c r="DV39" s="48">
        <v>2.1359972210761873</v>
      </c>
      <c r="DW39" s="48">
        <v>2.6996503317729061</v>
      </c>
      <c r="DX39" s="48">
        <v>2.4533987674639697</v>
      </c>
      <c r="DY39" s="48">
        <v>2.0470539644434904</v>
      </c>
      <c r="DZ39" s="48">
        <v>3.4776383921797143</v>
      </c>
      <c r="EA39" s="48">
        <v>3.4803073090085515</v>
      </c>
      <c r="EB39" s="49">
        <v>2.442544965974303</v>
      </c>
      <c r="EC39" s="48">
        <v>1.8766488950768896</v>
      </c>
      <c r="ED39" s="48">
        <v>2.3160611487706029</v>
      </c>
      <c r="EE39" s="48">
        <v>1.9015078026879118</v>
      </c>
      <c r="EF39" s="48">
        <v>3.1289583119360214</v>
      </c>
      <c r="EG39" s="48">
        <v>1.9924253269743388</v>
      </c>
      <c r="EH39" s="48">
        <v>1.9924253269743388</v>
      </c>
      <c r="EI39" s="48">
        <v>3.3384584448260957</v>
      </c>
      <c r="EJ39" s="48">
        <v>2.0415843217774379</v>
      </c>
      <c r="EK39" s="48">
        <v>2.0460953345049568</v>
      </c>
      <c r="EL39" s="48">
        <v>1.8799120595811545</v>
      </c>
      <c r="EM39" s="48">
        <v>2.4792134570990743</v>
      </c>
      <c r="EN39" s="49">
        <v>3.3560121354646784</v>
      </c>
      <c r="EO39" s="49">
        <v>3.0680758782872641</v>
      </c>
      <c r="EP39" s="48">
        <v>3.1849745256744129</v>
      </c>
      <c r="EQ39" s="48">
        <v>2.3322999772880193</v>
      </c>
      <c r="ER39" s="48">
        <v>2.6087185541590494</v>
      </c>
      <c r="ES39" s="38">
        <v>2.296702984793356</v>
      </c>
      <c r="ET39" s="48">
        <v>2.4627188116449097</v>
      </c>
      <c r="EU39" s="48">
        <v>2.1608379504411372</v>
      </c>
      <c r="EV39" s="48">
        <v>1.9934070922707454</v>
      </c>
      <c r="EW39" s="48">
        <v>2.2745458257633517</v>
      </c>
      <c r="EX39" s="48">
        <v>3.2172570527928119</v>
      </c>
      <c r="EY39" s="48">
        <v>1.8680839902568369</v>
      </c>
      <c r="EZ39" s="48">
        <v>2.2201604408702318</v>
      </c>
      <c r="FA39" s="48">
        <v>2.0497650540746055</v>
      </c>
      <c r="FB39" s="48">
        <v>2.1100967989092068</v>
      </c>
      <c r="FC39" s="48">
        <v>1.953751175395428</v>
      </c>
      <c r="FD39" s="48">
        <v>1.7369393630246246</v>
      </c>
      <c r="FE39" s="48">
        <v>2.9702116190362831</v>
      </c>
      <c r="FF39" s="48">
        <v>2.0182229010231993</v>
      </c>
      <c r="FG39" s="49">
        <v>3.3078760576175457</v>
      </c>
      <c r="FH39" s="48">
        <v>3.3301727775223706</v>
      </c>
      <c r="FI39" s="49">
        <v>3.7256257367205099</v>
      </c>
      <c r="FJ39" s="48">
        <v>2.663926272052985</v>
      </c>
      <c r="FK39" s="48">
        <v>2.7143916020185839</v>
      </c>
      <c r="FL39" s="48">
        <v>3.3661296717971707</v>
      </c>
      <c r="FM39" s="48">
        <v>1.8293843672003649</v>
      </c>
      <c r="FN39" s="48">
        <v>2.8233345486210064</v>
      </c>
      <c r="FO39" s="48">
        <v>2.9618296117596095</v>
      </c>
      <c r="FP39" s="48">
        <v>2.2802078616216712</v>
      </c>
      <c r="FQ39" s="49">
        <v>3.4063738316308578</v>
      </c>
      <c r="FR39" s="48">
        <v>2.8357554507609208</v>
      </c>
      <c r="FS39" s="48">
        <v>2.3004405952991296</v>
      </c>
      <c r="FT39" s="48">
        <v>1.7819826035435398</v>
      </c>
      <c r="FU39" s="49">
        <v>4.0050115032704943</v>
      </c>
      <c r="FV39" s="48">
        <v>2.3169954471551248</v>
      </c>
      <c r="FW39" s="48">
        <v>2.9256391178851033</v>
      </c>
      <c r="FX39" s="48">
        <v>2.6024901031987882</v>
      </c>
      <c r="FY39" s="48">
        <v>2.1252626834797912</v>
      </c>
      <c r="FZ39" s="49">
        <v>3.235802328124743</v>
      </c>
      <c r="GA39" s="48">
        <v>2.1806478790557611</v>
      </c>
      <c r="GB39" s="48">
        <v>3.4586030459132155</v>
      </c>
      <c r="GC39" s="48">
        <v>2.6087578081623573</v>
      </c>
      <c r="GD39" s="48">
        <v>2.3775167134399573</v>
      </c>
      <c r="GE39" s="48">
        <v>2.109213113664111</v>
      </c>
      <c r="GF39" s="48">
        <v>3.219540740326341</v>
      </c>
      <c r="GG39" s="48">
        <v>2.8476612608094745</v>
      </c>
      <c r="GH39" s="48">
        <v>2.0900026530042695</v>
      </c>
      <c r="GI39" s="48">
        <v>2.8155978704285505</v>
      </c>
      <c r="GJ39" s="48">
        <v>4.0837648019048807</v>
      </c>
      <c r="GK39" s="48">
        <v>3.1865126780230351</v>
      </c>
      <c r="GL39" s="49">
        <v>4.4444640437578906</v>
      </c>
      <c r="GM39" s="49">
        <v>3.4269031580304894</v>
      </c>
      <c r="GN39" s="48">
        <v>3.0092106151290645</v>
      </c>
      <c r="GO39" s="48">
        <v>3.4798825043306563</v>
      </c>
      <c r="GP39" s="48">
        <v>2.1360553895958092</v>
      </c>
      <c r="GQ39" s="48">
        <v>2.9427331466000703</v>
      </c>
      <c r="GR39" s="48">
        <v>2.1070076284221062</v>
      </c>
      <c r="GS39" s="48">
        <v>2.0992632059174752</v>
      </c>
      <c r="GT39" s="49">
        <v>3.858557352094095</v>
      </c>
      <c r="GU39" s="48">
        <v>2.3182969336486559</v>
      </c>
      <c r="GV39" s="49">
        <v>3.349330008120917</v>
      </c>
      <c r="GW39" s="48">
        <v>2.3507913255049915</v>
      </c>
      <c r="GX39" s="48">
        <v>2.4794077873165716</v>
      </c>
      <c r="GY39" s="48">
        <v>2.9330867152109086</v>
      </c>
      <c r="GZ39" s="49">
        <v>2.8091261442858566</v>
      </c>
      <c r="HA39" s="48">
        <v>2.3443342348418224</v>
      </c>
      <c r="HB39" s="48">
        <v>3.1522971121054879</v>
      </c>
      <c r="HC39" s="48">
        <v>3.0216707821865136</v>
      </c>
      <c r="HD39" s="49">
        <v>2.6901383995337844</v>
      </c>
      <c r="HE39" s="48">
        <v>2.1123924961415939</v>
      </c>
      <c r="HF39" s="48">
        <v>3.689226263846431</v>
      </c>
      <c r="HG39" s="48">
        <v>2.9114711088241196</v>
      </c>
      <c r="HH39" s="48">
        <v>3.2033529011392594</v>
      </c>
      <c r="HI39" s="48">
        <v>3.0137803928239144</v>
      </c>
      <c r="HJ39" s="48">
        <v>2.3424186065621564</v>
      </c>
      <c r="HK39" s="49">
        <v>3.1138435183999302</v>
      </c>
      <c r="HL39" s="48">
        <v>3.976174700815692</v>
      </c>
      <c r="HM39" s="48">
        <v>3.3680275961154327</v>
      </c>
      <c r="HN39" s="49">
        <v>2.7996373090737223</v>
      </c>
      <c r="HO39" s="48">
        <v>4.1477367989715503</v>
      </c>
      <c r="HP39" s="48">
        <v>3.3360192776172997</v>
      </c>
      <c r="HQ39" s="48">
        <v>3.0778425264891798</v>
      </c>
      <c r="HR39" s="48">
        <v>3.5889867236022091</v>
      </c>
      <c r="HS39" s="49">
        <v>2.9778162832485773</v>
      </c>
      <c r="HT39" s="49">
        <v>3.4046359201325052</v>
      </c>
      <c r="HU39" s="48">
        <v>2.0361964511558779</v>
      </c>
      <c r="HV39" s="49">
        <v>3.2162013052536618</v>
      </c>
      <c r="HW39" s="48">
        <v>2.5290595599930166</v>
      </c>
      <c r="HX39" s="48">
        <v>2.5290595599930166</v>
      </c>
      <c r="HY39" s="48">
        <v>3.1939331086942442</v>
      </c>
      <c r="HZ39" s="48">
        <v>2.077890865488135</v>
      </c>
      <c r="IA39" s="48">
        <v>3.3235168305849045</v>
      </c>
      <c r="IB39" s="48">
        <v>3.224312116383226</v>
      </c>
      <c r="IC39" s="48">
        <v>3.62058335457384</v>
      </c>
      <c r="ID39" s="48">
        <v>3.3663566399654492</v>
      </c>
      <c r="IE39" s="49">
        <v>4.6470548849400863</v>
      </c>
      <c r="IF39" s="49">
        <v>2.9387359423380266</v>
      </c>
      <c r="IG39" s="48">
        <v>3.2936244694701622</v>
      </c>
      <c r="IH39" s="48">
        <v>2.0867598274865107</v>
      </c>
      <c r="II39" s="48">
        <v>3.4573341246033102</v>
      </c>
      <c r="IJ39" s="49">
        <v>2.7351619423109028</v>
      </c>
      <c r="IK39" s="48">
        <v>4.1949480228539038</v>
      </c>
      <c r="IL39" s="49">
        <v>2.9904540657758321</v>
      </c>
      <c r="IM39" s="48">
        <v>2.765849044335821</v>
      </c>
      <c r="IN39" s="48">
        <v>2.5037101200885195</v>
      </c>
      <c r="IO39" s="48">
        <v>2.5037101200885195</v>
      </c>
      <c r="IP39" s="48">
        <v>3.0186982081779705</v>
      </c>
      <c r="IQ39" s="48">
        <v>2.8036419237270112</v>
      </c>
      <c r="IR39" s="48">
        <v>4.1345305939943557</v>
      </c>
      <c r="IS39" s="49">
        <v>3.1369613084038179</v>
      </c>
      <c r="IT39" s="48">
        <v>2.4550001227735354</v>
      </c>
      <c r="IU39" s="49">
        <v>2.7400990823278719</v>
      </c>
      <c r="IV39" s="48">
        <v>3.9239945245597112</v>
      </c>
      <c r="IW39" s="48">
        <v>2.6254068308057832</v>
      </c>
      <c r="IX39" s="49">
        <v>2.8896574569198399</v>
      </c>
      <c r="IY39" s="48">
        <v>2.2138395223020821</v>
      </c>
      <c r="IZ39" s="49">
        <v>2.9824160034840084</v>
      </c>
      <c r="JA39" s="49">
        <v>5.2810005196324372</v>
      </c>
      <c r="JB39" s="48">
        <v>2.6090645734525681</v>
      </c>
      <c r="JC39" s="49">
        <v>2.7725347287356787</v>
      </c>
      <c r="JD39" s="48">
        <v>3.9366650615093137</v>
      </c>
      <c r="JE39" s="49">
        <v>3.1704570239271401</v>
      </c>
      <c r="JF39" s="49">
        <v>3.0834512525870914</v>
      </c>
      <c r="JG39" s="49">
        <v>3.1075304823685377</v>
      </c>
      <c r="JH39" s="48">
        <v>3.0234407123933433</v>
      </c>
      <c r="JI39" s="48">
        <v>3.1636113341461733</v>
      </c>
      <c r="JJ39" s="48">
        <v>2.9056293698063449</v>
      </c>
      <c r="JK39" s="48">
        <v>2.4547498861635511</v>
      </c>
      <c r="JL39" s="48">
        <v>2.9474306664945251</v>
      </c>
      <c r="JM39" s="48">
        <v>3.2063236898466791</v>
      </c>
      <c r="JN39" s="48">
        <v>2.6418498010853493</v>
      </c>
      <c r="JO39" s="48">
        <v>3.8241806467833932</v>
      </c>
      <c r="JP39" s="49">
        <v>2.8472902965071953</v>
      </c>
      <c r="JQ39" s="48">
        <v>3.4466727150998806</v>
      </c>
      <c r="JR39" s="49">
        <v>4.0282909836993213</v>
      </c>
      <c r="JS39" s="48">
        <v>2.9196266111119895</v>
      </c>
      <c r="JT39" s="48">
        <v>3.1970035590389894</v>
      </c>
      <c r="JU39" s="48">
        <v>3.0241031753493384</v>
      </c>
      <c r="JV39" s="48">
        <v>3.8294686969601859</v>
      </c>
      <c r="JW39" s="48">
        <v>2.5325016360557315</v>
      </c>
      <c r="JX39" s="48">
        <v>3.4609922377811162</v>
      </c>
      <c r="JY39" s="48">
        <v>3.9737490289410951</v>
      </c>
      <c r="JZ39" s="48">
        <v>3.3390454392229518</v>
      </c>
      <c r="KA39" s="48">
        <v>3.18226285440169</v>
      </c>
      <c r="KB39" s="49">
        <v>4.3478503894509402</v>
      </c>
      <c r="KC39" s="48">
        <v>3.233765503589376</v>
      </c>
      <c r="KD39" s="48">
        <v>3.1641427007031466</v>
      </c>
      <c r="KE39" s="48">
        <v>2.2749425102546912</v>
      </c>
      <c r="KF39" s="48">
        <v>3.4559068557061856</v>
      </c>
      <c r="KG39" s="48">
        <v>2.6381407166767676</v>
      </c>
      <c r="KH39" s="48">
        <v>2.9551264015148146</v>
      </c>
      <c r="KI39" s="48">
        <v>3.8932825009842462</v>
      </c>
      <c r="KJ39" s="48">
        <v>2.4653249449521368</v>
      </c>
      <c r="KK39" s="48">
        <v>2.9480645859697279</v>
      </c>
      <c r="KL39" s="48">
        <v>2.9648033310046267</v>
      </c>
      <c r="KM39" s="48">
        <v>3.3171060946725732</v>
      </c>
      <c r="KN39" s="48">
        <v>3.6510148689294502</v>
      </c>
      <c r="KO39" s="48">
        <v>3.1209129751160822</v>
      </c>
      <c r="KP39" s="48">
        <v>3.7741111093519764</v>
      </c>
      <c r="KQ39" s="48">
        <v>3.6644127219363911</v>
      </c>
      <c r="KR39" s="48">
        <v>2.9899645374036385</v>
      </c>
      <c r="KS39" s="48"/>
      <c r="KT39" s="49">
        <v>4.7721791222057162</v>
      </c>
      <c r="KU39" s="48">
        <v>6.8076014868957593</v>
      </c>
      <c r="KV39" s="48">
        <v>5.4899905122759982</v>
      </c>
      <c r="KW39" s="48">
        <v>4.6001048091142316</v>
      </c>
      <c r="KX39" s="48">
        <v>7.3645667522869811</v>
      </c>
      <c r="KY39" s="48">
        <v>4.7967971827389251</v>
      </c>
      <c r="KZ39" s="48">
        <v>7.3107620053737676</v>
      </c>
      <c r="LA39" s="48">
        <v>6.1159383211857357</v>
      </c>
      <c r="LB39" s="48">
        <v>5.9263882172241189</v>
      </c>
      <c r="LC39" s="48">
        <v>7.8300337717008333</v>
      </c>
      <c r="LD39" s="48">
        <v>5.6351872505369247</v>
      </c>
      <c r="LE39" s="49">
        <v>6.0021545799579652</v>
      </c>
      <c r="LF39" s="48">
        <v>4.3883082980807071</v>
      </c>
      <c r="LG39" s="48">
        <v>6.5737966596702382</v>
      </c>
      <c r="LH39" s="48">
        <v>5.7111069609590075</v>
      </c>
      <c r="LI39" s="48">
        <v>6.5311683044592046</v>
      </c>
      <c r="LJ39" s="48">
        <v>5.5865117955382129</v>
      </c>
      <c r="LK39" s="48">
        <v>6.1784105609968307</v>
      </c>
      <c r="LL39" s="48">
        <v>6.0924590102482918</v>
      </c>
      <c r="LM39" s="48">
        <v>6.4778300422490052</v>
      </c>
      <c r="LN39" s="48">
        <v>6.223013466364546</v>
      </c>
      <c r="LO39" s="48">
        <v>6.2213419015959062</v>
      </c>
      <c r="LP39" s="48">
        <v>4.6010171730502414</v>
      </c>
      <c r="LQ39" s="49">
        <v>5.6016992073974654</v>
      </c>
      <c r="LR39" s="48">
        <v>6.8923879628015188</v>
      </c>
      <c r="LS39" s="48">
        <v>6.1657768685424825</v>
      </c>
      <c r="LT39" s="48">
        <v>6.8349363843284507</v>
      </c>
      <c r="LU39" s="48">
        <v>6.325461197623949</v>
      </c>
      <c r="LV39" s="48">
        <v>6.7689984758101236</v>
      </c>
      <c r="LW39" s="48">
        <v>6.7878155039775461</v>
      </c>
      <c r="LX39" s="48">
        <v>6.5220744461654689</v>
      </c>
      <c r="LY39" s="48">
        <v>7.1456816104682925</v>
      </c>
      <c r="LZ39" s="48">
        <v>6.4980331225698791</v>
      </c>
      <c r="MA39" s="48">
        <v>7.1812855966478786</v>
      </c>
      <c r="MB39" s="48">
        <v>6.656430867659604</v>
      </c>
      <c r="MC39" s="48">
        <v>6.7500682113779513</v>
      </c>
      <c r="MD39" s="48">
        <v>9.1347066581770271</v>
      </c>
      <c r="ME39" s="48">
        <v>8.4019886161651307</v>
      </c>
      <c r="MF39" s="48">
        <v>10.745003279711728</v>
      </c>
      <c r="MG39" s="48">
        <v>11.871616043856037</v>
      </c>
      <c r="MH39" s="48"/>
      <c r="MI39" s="48">
        <v>3.4074327844517835</v>
      </c>
      <c r="MJ39" s="49">
        <v>3.0058460318182916</v>
      </c>
      <c r="MK39" s="49">
        <v>3.1690854338084833</v>
      </c>
      <c r="ML39" s="48">
        <v>3.1656553854669562</v>
      </c>
      <c r="MM39" s="49">
        <v>2.5742412458607844</v>
      </c>
      <c r="MN39" s="49">
        <v>2.6132776535416236</v>
      </c>
      <c r="MO39" s="49">
        <v>2.5700789997999496</v>
      </c>
      <c r="MP39" s="48">
        <v>3.1974179797995617</v>
      </c>
      <c r="MQ39" s="48">
        <v>3.7884664024040076</v>
      </c>
      <c r="MR39" s="48">
        <v>3.931596390531463</v>
      </c>
      <c r="MS39" s="48">
        <v>6.0452663336734114</v>
      </c>
      <c r="MT39" s="49">
        <v>2.9526029797818132</v>
      </c>
      <c r="MU39" s="48">
        <v>3.8980905844394744</v>
      </c>
      <c r="MV39" s="48">
        <v>3.8290011223150824</v>
      </c>
      <c r="MW39" s="48">
        <v>3.2741715329712231</v>
      </c>
      <c r="MX39" s="48">
        <v>3.4056527046615095</v>
      </c>
      <c r="MY39" s="48">
        <v>3.4735634760922207</v>
      </c>
      <c r="MZ39" s="48">
        <v>3.3238325035902743</v>
      </c>
      <c r="NA39" s="48">
        <v>4.1099701809219074</v>
      </c>
      <c r="NB39" s="48">
        <v>3.2825546587436976</v>
      </c>
      <c r="NC39" s="48">
        <v>5.957235451859308</v>
      </c>
      <c r="ND39" s="48">
        <v>3.4638624506835094</v>
      </c>
      <c r="NE39" s="48">
        <v>5.9514517027457456</v>
      </c>
      <c r="NF39" s="48">
        <v>3.7773784587434935</v>
      </c>
      <c r="NG39" s="48">
        <v>3.3292219680558119</v>
      </c>
    </row>
    <row r="40" spans="1:371" s="38" customFormat="1" ht="15">
      <c r="A40" s="48" t="s">
        <v>214</v>
      </c>
      <c r="B40" s="48">
        <v>0</v>
      </c>
      <c r="C40" s="48">
        <v>1.2248979149585074E-2</v>
      </c>
      <c r="D40" s="48">
        <v>3.1978382810269053E-2</v>
      </c>
      <c r="E40" s="48">
        <v>3.6094500588817066E-2</v>
      </c>
      <c r="F40" s="48">
        <v>1.1946415891930819E-2</v>
      </c>
      <c r="G40" s="48">
        <v>1.5881457063690693E-2</v>
      </c>
      <c r="H40" s="48">
        <v>1.5664327380715975E-2</v>
      </c>
      <c r="I40" s="48">
        <v>2.605005578754312E-2</v>
      </c>
      <c r="J40" s="48">
        <v>1.9317722965193591E-2</v>
      </c>
      <c r="K40" s="48">
        <v>2.1500279285260219E-2</v>
      </c>
      <c r="L40" s="48">
        <v>1.4531654507114418E-2</v>
      </c>
      <c r="M40" s="48">
        <v>2.5221927837135099E-2</v>
      </c>
      <c r="N40" s="48">
        <v>2.3002394115971346E-2</v>
      </c>
      <c r="O40" s="48">
        <v>2.5744295755476262E-2</v>
      </c>
      <c r="P40" s="48">
        <v>1.5870665303726918E-2</v>
      </c>
      <c r="Q40" s="48">
        <v>1.2488272046090947E-2</v>
      </c>
      <c r="R40" s="48">
        <v>1.0765041384695976E-2</v>
      </c>
      <c r="S40" s="48">
        <v>2.1697016046474466E-2</v>
      </c>
      <c r="T40" s="48">
        <v>8.6883617889605743E-3</v>
      </c>
      <c r="U40" s="48">
        <v>1.8793676776041254E-2</v>
      </c>
      <c r="V40" s="48">
        <v>1.8793676776041254E-2</v>
      </c>
      <c r="W40" s="38">
        <v>0</v>
      </c>
      <c r="X40" s="48">
        <v>2.073000825585675E-2</v>
      </c>
      <c r="Y40" s="48">
        <v>2.8921300134924492E-2</v>
      </c>
      <c r="Z40" s="48">
        <v>1.6246513763002287E-2</v>
      </c>
      <c r="AA40" s="48">
        <v>1.5710130424782906E-2</v>
      </c>
      <c r="AB40" s="48">
        <v>1.4496365030234106E-2</v>
      </c>
      <c r="AC40" s="48">
        <v>1.3802243793681706E-2</v>
      </c>
      <c r="AD40" s="48">
        <v>3.5705504147040136E-2</v>
      </c>
      <c r="AE40" s="48">
        <v>1.5957331969145151E-2</v>
      </c>
      <c r="AF40" s="48">
        <v>1.7322281259188509E-2</v>
      </c>
      <c r="AG40" s="48">
        <v>2.4820966307578577E-2</v>
      </c>
      <c r="AH40" s="48">
        <v>2.4655755259635766E-2</v>
      </c>
      <c r="AI40" s="48">
        <v>2.28258962178076E-2</v>
      </c>
      <c r="AJ40" s="48">
        <v>0</v>
      </c>
      <c r="AK40" s="48">
        <v>1.9346656468688193E-2</v>
      </c>
      <c r="AL40" s="48">
        <v>1.5828528020155462E-2</v>
      </c>
      <c r="AM40" s="48">
        <v>1.2679358959869975E-2</v>
      </c>
      <c r="AN40" s="48">
        <v>2.5570322982476398E-2</v>
      </c>
      <c r="AO40" s="38">
        <v>0</v>
      </c>
      <c r="AP40" s="48">
        <v>2.7839644243952275E-2</v>
      </c>
      <c r="AQ40" s="48">
        <v>1.8784791990585241E-2</v>
      </c>
      <c r="AR40" s="48">
        <v>0</v>
      </c>
      <c r="AS40" s="48">
        <v>2.2598802273087526E-2</v>
      </c>
      <c r="AT40" s="48">
        <v>2.2598802273087526E-2</v>
      </c>
      <c r="AU40" s="48">
        <v>1.4118553175390991E-2</v>
      </c>
      <c r="AV40" s="48">
        <v>2.1525428005398035E-2</v>
      </c>
      <c r="AW40" s="48">
        <v>1.2370624774158281E-2</v>
      </c>
      <c r="AX40" s="38">
        <v>0</v>
      </c>
      <c r="AY40" s="48">
        <v>1.8854203915986242E-2</v>
      </c>
      <c r="AZ40" s="48">
        <v>1.7325340081740064E-2</v>
      </c>
      <c r="BA40" s="48">
        <v>1.4532767604541036E-2</v>
      </c>
      <c r="BB40" s="48">
        <v>2.9741318599979041E-2</v>
      </c>
      <c r="BC40" s="38">
        <v>0</v>
      </c>
      <c r="BD40" s="48">
        <v>1.5796346574308846E-2</v>
      </c>
      <c r="BE40" s="38">
        <v>0</v>
      </c>
      <c r="BF40" s="48">
        <v>1.7624178580604645E-2</v>
      </c>
      <c r="BG40" s="48">
        <v>2.289991806265786E-2</v>
      </c>
      <c r="BH40" s="48">
        <v>4.6120527270131301E-2</v>
      </c>
      <c r="BI40" s="48">
        <v>3.3691778292186648E-2</v>
      </c>
      <c r="BJ40" s="48">
        <v>1.60789989580176E-2</v>
      </c>
      <c r="BK40" s="48">
        <v>4.6124405747408663E-2</v>
      </c>
      <c r="BL40" s="48">
        <v>1.6281027099025142E-2</v>
      </c>
      <c r="BM40" s="48">
        <v>1.0529901905122893E-2</v>
      </c>
      <c r="BN40" s="48">
        <v>2.224385794606891E-2</v>
      </c>
      <c r="BO40" s="48">
        <v>1.6620441650507561E-2</v>
      </c>
      <c r="BP40" s="48">
        <v>1.0265086960880921E-2</v>
      </c>
      <c r="BQ40" s="48">
        <v>1.9406312488153402E-2</v>
      </c>
      <c r="BR40" s="48">
        <v>1.0477288172412313E-2</v>
      </c>
      <c r="BS40" s="48">
        <v>1.2167774946583032E-2</v>
      </c>
      <c r="BT40" s="48">
        <v>2.0776830435488461E-2</v>
      </c>
      <c r="BU40" s="48">
        <v>1.581055002915099E-2</v>
      </c>
      <c r="BV40" s="48">
        <v>1.5652049482745952E-2</v>
      </c>
      <c r="BW40" s="38">
        <v>0</v>
      </c>
      <c r="BX40" s="48">
        <v>1.4433645608880665E-2</v>
      </c>
      <c r="BY40" s="38">
        <v>0</v>
      </c>
      <c r="BZ40" s="48">
        <v>1.5416993777453057E-2</v>
      </c>
      <c r="CA40" s="49">
        <v>2.4773923911685088E-2</v>
      </c>
      <c r="CB40" s="48">
        <v>0</v>
      </c>
      <c r="CC40" s="48">
        <v>1.4374672184882789E-2</v>
      </c>
      <c r="CD40" s="48">
        <v>1.7806599976512072E-2</v>
      </c>
      <c r="CE40" s="48">
        <v>1.4138262679278651E-2</v>
      </c>
      <c r="CF40" s="48">
        <v>2.080821597334833E-2</v>
      </c>
      <c r="CG40" s="48">
        <v>3.253708923722716E-2</v>
      </c>
      <c r="CH40" s="48">
        <v>1.7946250012129135E-2</v>
      </c>
      <c r="CI40" s="48">
        <v>1.6486383847357056E-2</v>
      </c>
      <c r="CJ40" s="48">
        <v>1.4502217603136433E-2</v>
      </c>
      <c r="CK40" s="48">
        <v>2.0667181611528626E-2</v>
      </c>
      <c r="CL40" s="48">
        <v>1.574796019377335E-2</v>
      </c>
      <c r="CM40" s="48">
        <v>0</v>
      </c>
      <c r="CN40" s="48">
        <v>1.5353284881722096E-2</v>
      </c>
      <c r="CO40" s="48">
        <v>1.3883530922048514E-2</v>
      </c>
      <c r="CP40" s="48">
        <v>1.220855439133945E-2</v>
      </c>
      <c r="CQ40" s="48">
        <v>1.7816967118149004E-2</v>
      </c>
      <c r="CR40" s="48">
        <v>1.41046596169562E-2</v>
      </c>
      <c r="CS40" s="48">
        <v>1.5690978866106382E-2</v>
      </c>
      <c r="CT40" s="48">
        <v>2.5057388225906658E-2</v>
      </c>
      <c r="CU40" s="48">
        <v>1.9253280470631299E-2</v>
      </c>
      <c r="CV40" s="38">
        <v>0</v>
      </c>
      <c r="CW40" s="48">
        <v>3.4091423611646861E-2</v>
      </c>
      <c r="CX40" s="48">
        <v>2.0592837879916788E-2</v>
      </c>
      <c r="CY40" s="48">
        <v>1.3863682094401858E-2</v>
      </c>
      <c r="CZ40" s="48">
        <v>1.2802317810970769E-2</v>
      </c>
      <c r="DA40" s="48">
        <v>1.954453741004283E-2</v>
      </c>
      <c r="DB40" s="48">
        <v>1.2250767832784998E-2</v>
      </c>
      <c r="DC40" s="48">
        <v>0</v>
      </c>
      <c r="DD40" s="48">
        <v>2.6691687769951053E-2</v>
      </c>
      <c r="DE40" s="48">
        <v>1.8163973542382354E-2</v>
      </c>
      <c r="DF40" s="48">
        <v>2.9615927566867283E-2</v>
      </c>
      <c r="DG40" s="48">
        <v>4.0466769910884021E-2</v>
      </c>
      <c r="DH40" s="48">
        <v>2.0472004520902518E-2</v>
      </c>
      <c r="DI40" s="48">
        <v>1.7389612032149747E-2</v>
      </c>
      <c r="DJ40" s="48">
        <v>2.4872442639186716E-2</v>
      </c>
      <c r="DK40" s="49">
        <v>4.3123436772165111E-2</v>
      </c>
      <c r="DL40" s="48">
        <v>1.42935271703102E-2</v>
      </c>
      <c r="DM40" s="48">
        <v>2.015262898837809E-2</v>
      </c>
      <c r="DN40" s="48">
        <v>2.3529860817342409E-2</v>
      </c>
      <c r="DO40" s="48">
        <v>1.9438525799391041E-2</v>
      </c>
      <c r="DP40" s="48">
        <v>1.2278107573706684E-2</v>
      </c>
      <c r="DQ40" s="48">
        <v>1.2274459003844768E-2</v>
      </c>
      <c r="DR40" s="48">
        <v>2.4703775320696123E-2</v>
      </c>
      <c r="DS40" s="48">
        <v>3.5769197823791878E-2</v>
      </c>
      <c r="DT40" s="48">
        <v>3.1882964373477748E-2</v>
      </c>
      <c r="DU40" s="48">
        <v>2.7415334010299029E-2</v>
      </c>
      <c r="DV40" s="48">
        <v>1.4068918001206864E-2</v>
      </c>
      <c r="DW40" s="48">
        <v>2.4651427476179259E-2</v>
      </c>
      <c r="DX40" s="48">
        <v>1.9451793174932328E-2</v>
      </c>
      <c r="DY40" s="48">
        <v>2.1225506649221477E-2</v>
      </c>
      <c r="DZ40" s="48">
        <v>2.2558828696966311E-2</v>
      </c>
      <c r="EA40" s="48">
        <v>3.4062444737034576E-2</v>
      </c>
      <c r="EB40" s="49">
        <v>3.97735013807958E-2</v>
      </c>
      <c r="EC40" s="48">
        <v>1.3961120456669496E-2</v>
      </c>
      <c r="ED40" s="48">
        <v>0</v>
      </c>
      <c r="EE40" s="48">
        <v>0</v>
      </c>
      <c r="EF40" s="48">
        <v>3.5925790363144819E-2</v>
      </c>
      <c r="EG40" s="48">
        <v>1.7606481534900388E-2</v>
      </c>
      <c r="EH40" s="48">
        <v>1.7606481534900388E-2</v>
      </c>
      <c r="EI40" s="48">
        <v>3.6201444997662237E-2</v>
      </c>
      <c r="EJ40" s="48">
        <v>1.6138221189429963E-2</v>
      </c>
      <c r="EK40" s="48">
        <v>0</v>
      </c>
      <c r="EL40" s="48">
        <v>0</v>
      </c>
      <c r="EM40" s="48">
        <v>1.8834708827826938E-2</v>
      </c>
      <c r="EN40" s="49">
        <v>5.0304753033021704E-2</v>
      </c>
      <c r="EO40" s="49">
        <v>4.8478012226049146E-2</v>
      </c>
      <c r="EP40" s="48">
        <v>8.6324792755224835E-3</v>
      </c>
      <c r="EQ40" s="48">
        <v>1.4174879809749841E-2</v>
      </c>
      <c r="ER40" s="48">
        <v>2.186603660485506E-2</v>
      </c>
      <c r="ES40" s="38">
        <v>0</v>
      </c>
      <c r="ET40" s="48">
        <v>2.0704596642544308E-2</v>
      </c>
      <c r="EU40" s="48">
        <v>2.0092464298365476E-2</v>
      </c>
      <c r="EV40" s="48">
        <v>1.4291660209797668E-2</v>
      </c>
      <c r="EW40" s="48">
        <v>2.0416943843445359E-2</v>
      </c>
      <c r="EX40" s="48">
        <v>3.0691128976286938E-2</v>
      </c>
      <c r="EY40" s="48">
        <v>1.7597990291179727E-2</v>
      </c>
      <c r="EZ40" s="48">
        <v>0</v>
      </c>
      <c r="FA40" s="48">
        <v>0</v>
      </c>
      <c r="FB40" s="48">
        <v>0</v>
      </c>
      <c r="FC40" s="48">
        <v>0</v>
      </c>
      <c r="FD40" s="48">
        <v>1.3961785342349651E-2</v>
      </c>
      <c r="FE40" s="48">
        <v>1.1992896079347608E-2</v>
      </c>
      <c r="FF40" s="48">
        <v>1.251687972198046E-2</v>
      </c>
      <c r="FG40" s="49">
        <v>5.6205408479054163E-2</v>
      </c>
      <c r="FH40" s="48">
        <v>2.2338420085469279E-2</v>
      </c>
      <c r="FI40" s="49">
        <v>2.7873607864864959E-2</v>
      </c>
      <c r="FJ40" s="48">
        <v>3.5969638827983541E-2</v>
      </c>
      <c r="FK40" s="48">
        <v>2.2272749367832984E-2</v>
      </c>
      <c r="FL40" s="48">
        <v>3.0777458814320948E-2</v>
      </c>
      <c r="FM40" s="48">
        <v>1.5981194695367917E-2</v>
      </c>
      <c r="FN40" s="48">
        <v>2.6239151337960127E-2</v>
      </c>
      <c r="FO40" s="48">
        <v>3.5318076145037833E-2</v>
      </c>
      <c r="FP40" s="48">
        <v>0</v>
      </c>
      <c r="FQ40" s="49">
        <v>5.3759840083852276E-2</v>
      </c>
      <c r="FR40" s="48">
        <v>5.8054321952158462E-3</v>
      </c>
      <c r="FS40" s="48">
        <v>0</v>
      </c>
      <c r="FT40" s="48">
        <v>1.0573770822936408E-2</v>
      </c>
      <c r="FU40" s="49">
        <v>6.2557668791748913E-2</v>
      </c>
      <c r="FV40" s="48">
        <v>0</v>
      </c>
      <c r="FW40" s="48">
        <v>2.8840971087767859E-2</v>
      </c>
      <c r="FX40" s="48">
        <v>0</v>
      </c>
      <c r="FY40" s="48">
        <v>7.1324786028118667E-3</v>
      </c>
      <c r="FZ40" s="49">
        <v>5.0924086045374052E-2</v>
      </c>
      <c r="GA40" s="48">
        <v>1.7808978013151264E-2</v>
      </c>
      <c r="GB40" s="48">
        <v>3.7547905663082783E-2</v>
      </c>
      <c r="GC40" s="48">
        <v>0</v>
      </c>
      <c r="GD40" s="48">
        <v>0</v>
      </c>
      <c r="GE40" s="48">
        <v>1.4420065696274357E-2</v>
      </c>
      <c r="GF40" s="48">
        <v>3.6921432932013887E-2</v>
      </c>
      <c r="GG40" s="48">
        <v>1.0156779843174471E-2</v>
      </c>
      <c r="GH40" s="48">
        <v>1.8914370435742716E-2</v>
      </c>
      <c r="GI40" s="48">
        <v>1.0600948967908317E-2</v>
      </c>
      <c r="GJ40" s="48">
        <v>3.9255769136013342E-2</v>
      </c>
      <c r="GK40" s="48">
        <v>3.0135177962213038E-2</v>
      </c>
      <c r="GL40" s="49">
        <v>4.5234673069827133E-2</v>
      </c>
      <c r="GM40" s="49">
        <v>4.6125297366031527E-2</v>
      </c>
      <c r="GN40" s="48">
        <v>3.101130936847141E-2</v>
      </c>
      <c r="GO40" s="48">
        <v>4.2123222871076393E-2</v>
      </c>
      <c r="GP40" s="48">
        <v>1.5983904304257984E-2</v>
      </c>
      <c r="GQ40" s="48">
        <v>1.3061742807203841E-2</v>
      </c>
      <c r="GR40" s="48">
        <v>1.3968829888824618E-2</v>
      </c>
      <c r="GS40" s="48">
        <v>2.5657366618506657E-2</v>
      </c>
      <c r="GT40" s="49">
        <v>5.5821571584526122E-2</v>
      </c>
      <c r="GU40" s="48">
        <v>1.6392069713299984E-2</v>
      </c>
      <c r="GV40" s="49">
        <v>5.5062048910778517E-2</v>
      </c>
      <c r="GW40" s="48">
        <v>0</v>
      </c>
      <c r="GX40" s="48">
        <v>2.7066635215392171E-2</v>
      </c>
      <c r="GY40" s="48">
        <v>3.2551212426592667E-2</v>
      </c>
      <c r="GZ40" s="49">
        <v>5.6331978273508491E-2</v>
      </c>
      <c r="HA40" s="48">
        <v>0</v>
      </c>
      <c r="HB40" s="48">
        <v>6.2825172975068018E-3</v>
      </c>
      <c r="HC40" s="48">
        <v>3.275220870887411E-2</v>
      </c>
      <c r="HD40" s="49">
        <v>0.20872281592416914</v>
      </c>
      <c r="HE40" s="48">
        <v>1.8144121712098282E-2</v>
      </c>
      <c r="HF40" s="48">
        <v>4.6921554378820583E-2</v>
      </c>
      <c r="HG40" s="48">
        <v>2.9991713275798859E-2</v>
      </c>
      <c r="HH40" s="48">
        <v>3.6039938500990992E-2</v>
      </c>
      <c r="HI40" s="48">
        <v>3.4323441241359998E-2</v>
      </c>
      <c r="HJ40" s="48">
        <v>2.1294181693674377E-2</v>
      </c>
      <c r="HK40" s="49">
        <v>5.036597753111563E-2</v>
      </c>
      <c r="HL40" s="48">
        <v>3.7227213887441921E-2</v>
      </c>
      <c r="HM40" s="48">
        <v>3.9999016536459923E-2</v>
      </c>
      <c r="HN40" s="49">
        <v>2.615055205096159E-2</v>
      </c>
      <c r="HO40" s="48">
        <v>3.1435970039120777E-2</v>
      </c>
      <c r="HP40" s="48">
        <v>4.3391556485987318E-2</v>
      </c>
      <c r="HQ40" s="48">
        <v>2.7105078588582996E-2</v>
      </c>
      <c r="HR40" s="48">
        <v>5.3136248535452638E-2</v>
      </c>
      <c r="HS40" s="49">
        <v>3.6513616803954381E-2</v>
      </c>
      <c r="HT40" s="49">
        <v>4.8436944528618089E-2</v>
      </c>
      <c r="HU40" s="48">
        <v>1.9162707045517837E-2</v>
      </c>
      <c r="HV40" s="49">
        <v>5.5391233601985938E-2</v>
      </c>
      <c r="HW40" s="48">
        <v>4.2623979051697153E-2</v>
      </c>
      <c r="HX40" s="48">
        <v>4.2623979051697153E-2</v>
      </c>
      <c r="HY40" s="48">
        <v>1.2312093383607128E-2</v>
      </c>
      <c r="HZ40" s="48">
        <v>4.0220293052273932E-2</v>
      </c>
      <c r="IA40" s="48">
        <v>4.5307251625548592E-2</v>
      </c>
      <c r="IB40" s="48">
        <v>5.2099067481622172E-2</v>
      </c>
      <c r="IC40" s="48">
        <v>3.6502933641623832E-2</v>
      </c>
      <c r="ID40" s="48">
        <v>3.6587153251848005E-2</v>
      </c>
      <c r="IE40" s="49">
        <v>4.9631947653156365E-2</v>
      </c>
      <c r="IF40" s="49">
        <v>5.6769255187147913E-2</v>
      </c>
      <c r="IG40" s="48">
        <v>3.6541942402203341E-2</v>
      </c>
      <c r="IH40" s="48">
        <v>0</v>
      </c>
      <c r="II40" s="48">
        <v>3.958537080850618E-2</v>
      </c>
      <c r="IJ40" s="49">
        <v>0.12913111111699191</v>
      </c>
      <c r="IK40" s="48">
        <v>3.1809721672643718E-2</v>
      </c>
      <c r="IL40" s="49">
        <v>4.1634929475280469E-2</v>
      </c>
      <c r="IM40" s="48">
        <v>2.8200555350541792E-2</v>
      </c>
      <c r="IN40" s="48">
        <v>2.4561224839709118E-2</v>
      </c>
      <c r="IO40" s="48">
        <v>2.4561224839709118E-2</v>
      </c>
      <c r="IP40" s="48">
        <v>2.1581332586384522E-2</v>
      </c>
      <c r="IQ40" s="48">
        <v>2.9095703472031713E-2</v>
      </c>
      <c r="IR40" s="48">
        <v>3.7865812635874067E-2</v>
      </c>
      <c r="IS40" s="49">
        <v>0</v>
      </c>
      <c r="IT40" s="48">
        <v>1.4743639218604915E-2</v>
      </c>
      <c r="IU40" s="49">
        <v>0.20303869096636218</v>
      </c>
      <c r="IV40" s="48">
        <v>6.0880396057284097E-2</v>
      </c>
      <c r="IW40" s="48">
        <v>2.1927544604278624E-2</v>
      </c>
      <c r="IX40" s="49">
        <v>6.1010350820766356E-2</v>
      </c>
      <c r="IY40" s="48">
        <v>1.7978556630888091E-2</v>
      </c>
      <c r="IZ40" s="49">
        <v>4.7768203840371434E-2</v>
      </c>
      <c r="JA40" s="49">
        <v>4.2145163240031286E-2</v>
      </c>
      <c r="JB40" s="48">
        <v>1.9744440997723482E-2</v>
      </c>
      <c r="JC40" s="49">
        <v>0.18121296157801423</v>
      </c>
      <c r="JD40" s="48">
        <v>2.7193215568837966E-2</v>
      </c>
      <c r="JE40" s="49">
        <v>2.1886025268905854E-3</v>
      </c>
      <c r="JF40" s="49">
        <v>0.19912676836681428</v>
      </c>
      <c r="JG40" s="49">
        <v>5.6978294421462239E-2</v>
      </c>
      <c r="JH40" s="48">
        <v>3.2989998674099789E-2</v>
      </c>
      <c r="JI40" s="48">
        <v>5.4404946668733814E-2</v>
      </c>
      <c r="JJ40" s="48">
        <v>3.9333126231100558E-2</v>
      </c>
      <c r="JK40" s="48">
        <v>1.6499288176533594E-2</v>
      </c>
      <c r="JL40" s="48">
        <v>3.4352016114843065E-2</v>
      </c>
      <c r="JM40" s="48">
        <v>3.3614375693051299E-2</v>
      </c>
      <c r="JN40" s="48">
        <v>2.5326000774866537E-2</v>
      </c>
      <c r="JO40" s="48">
        <v>3.4289506245768306E-2</v>
      </c>
      <c r="JP40" s="49">
        <v>0.18474958943710945</v>
      </c>
      <c r="JQ40" s="48">
        <v>2.0093490385667046E-3</v>
      </c>
      <c r="JR40" s="49">
        <v>7.6250411501877127E-2</v>
      </c>
      <c r="JS40" s="48">
        <v>4.3451355924237135E-2</v>
      </c>
      <c r="JT40" s="48">
        <v>3.5419403242207721E-2</v>
      </c>
      <c r="JU40" s="48">
        <v>3.0970903305313564E-2</v>
      </c>
      <c r="JV40" s="48">
        <v>4.6808144072804016E-2</v>
      </c>
      <c r="JW40" s="48">
        <v>0</v>
      </c>
      <c r="JX40" s="48">
        <v>4.5716100996959219E-2</v>
      </c>
      <c r="JY40" s="48">
        <v>4.2637033590163374E-2</v>
      </c>
      <c r="JZ40" s="48">
        <v>2.930947076393508E-3</v>
      </c>
      <c r="KA40" s="48">
        <v>3.340103403654205E-2</v>
      </c>
      <c r="KB40" s="49">
        <v>7.8425125194393888E-2</v>
      </c>
      <c r="KC40" s="48">
        <v>2.020716137528121E-2</v>
      </c>
      <c r="KD40" s="48">
        <v>2.121905505757781E-3</v>
      </c>
      <c r="KE40" s="48">
        <v>1.4558004422373892E-2</v>
      </c>
      <c r="KF40" s="48">
        <v>5.090369181968913E-2</v>
      </c>
      <c r="KG40" s="48">
        <v>1.6826096564069568E-2</v>
      </c>
      <c r="KH40" s="48">
        <v>1.1975972291381152E-2</v>
      </c>
      <c r="KI40" s="48">
        <v>7.1961606588529181E-2</v>
      </c>
      <c r="KJ40" s="48">
        <v>7.0535966555576451E-2</v>
      </c>
      <c r="KK40" s="48">
        <v>3.4768414818976738E-2</v>
      </c>
      <c r="KL40" s="48">
        <v>3.8297846605011489E-2</v>
      </c>
      <c r="KM40" s="48">
        <v>3.178058823365465E-2</v>
      </c>
      <c r="KN40" s="48">
        <v>4.6480776350603069E-2</v>
      </c>
      <c r="KO40" s="48">
        <v>1.40654530654687E-2</v>
      </c>
      <c r="KP40" s="48">
        <v>4.4930614523439105E-2</v>
      </c>
      <c r="KQ40" s="48">
        <v>2.5884218352212316E-3</v>
      </c>
      <c r="KR40" s="48">
        <v>3.706043300868845E-2</v>
      </c>
      <c r="KS40" s="48"/>
      <c r="KT40" s="49">
        <v>9.1054596273169267E-2</v>
      </c>
      <c r="KU40" s="48">
        <v>5.0135877503184378E-2</v>
      </c>
      <c r="KV40" s="48">
        <v>8.6681519030718676E-2</v>
      </c>
      <c r="KW40" s="48">
        <v>7.5805023525313889E-2</v>
      </c>
      <c r="KX40" s="48">
        <v>8.2324034711271213E-2</v>
      </c>
      <c r="KY40" s="48">
        <v>6.2815073163312488E-2</v>
      </c>
      <c r="KZ40" s="48">
        <v>8.0806039909946337E-2</v>
      </c>
      <c r="LA40" s="48">
        <v>6.0753656423234416E-2</v>
      </c>
      <c r="LB40" s="48">
        <v>8.7013446339098507E-2</v>
      </c>
      <c r="LC40" s="48">
        <v>7.3829484899090414E-2</v>
      </c>
      <c r="LD40" s="48">
        <v>5.5515518559096283E-2</v>
      </c>
      <c r="LE40" s="49">
        <v>5.03853265861657E-2</v>
      </c>
      <c r="LF40" s="48">
        <v>0</v>
      </c>
      <c r="LG40" s="48">
        <v>0.12868159052756847</v>
      </c>
      <c r="LH40" s="48">
        <v>5.5871026058669164E-2</v>
      </c>
      <c r="LI40" s="48">
        <v>7.7291121372337554E-2</v>
      </c>
      <c r="LJ40" s="48">
        <v>5.3566857282852758E-2</v>
      </c>
      <c r="LK40" s="48">
        <v>5.4521543363882222E-2</v>
      </c>
      <c r="LL40" s="48">
        <v>5.2629577746866156E-2</v>
      </c>
      <c r="LM40" s="48">
        <v>5.0862724241548238E-2</v>
      </c>
      <c r="LN40" s="48">
        <v>5.576741748168456E-2</v>
      </c>
      <c r="LO40" s="48">
        <v>5.3525795561468456E-2</v>
      </c>
      <c r="LP40" s="48">
        <v>8.9559478030672851E-2</v>
      </c>
      <c r="LQ40" s="49">
        <v>8.5426279450581899E-2</v>
      </c>
      <c r="LR40" s="48">
        <v>8.2687371508685659E-2</v>
      </c>
      <c r="LS40" s="48">
        <v>5.5502623370672924E-2</v>
      </c>
      <c r="LT40" s="48">
        <v>6.1139701007379928E-2</v>
      </c>
      <c r="LU40" s="48">
        <v>6.2713347841331091E-2</v>
      </c>
      <c r="LV40" s="48">
        <v>0.10589340541076078</v>
      </c>
      <c r="LW40" s="48">
        <v>9.724593858628007E-2</v>
      </c>
      <c r="LX40" s="48">
        <v>6.0870371391612929E-2</v>
      </c>
      <c r="LY40" s="48">
        <v>6.7456499622414873E-2</v>
      </c>
      <c r="LZ40" s="48">
        <v>5.5415220127982341E-2</v>
      </c>
      <c r="MA40" s="48">
        <v>6.8156104003436704E-2</v>
      </c>
      <c r="MB40" s="48">
        <v>6.410375529660732E-2</v>
      </c>
      <c r="MC40" s="48">
        <v>5.9537651974883858E-2</v>
      </c>
      <c r="MD40" s="48">
        <v>0.13162718909337034</v>
      </c>
      <c r="ME40" s="48">
        <v>7.6831881801538771E-2</v>
      </c>
      <c r="MF40" s="48">
        <v>0.15069278096284811</v>
      </c>
      <c r="MG40" s="48">
        <v>0.13612289873594369</v>
      </c>
      <c r="MH40" s="48"/>
      <c r="MI40" s="48">
        <v>3.7207711157737161E-2</v>
      </c>
      <c r="MJ40" s="49">
        <v>3.2590797985000752E-2</v>
      </c>
      <c r="MK40" s="49">
        <v>4.2344810694201943E-2</v>
      </c>
      <c r="ML40" s="48">
        <v>9.2249213215209128E-3</v>
      </c>
      <c r="MM40" s="49">
        <v>1.9422268747814924E-2</v>
      </c>
      <c r="MN40" s="49">
        <v>3.8822959303139934E-2</v>
      </c>
      <c r="MO40" s="49">
        <v>6.5284741313834035E-2</v>
      </c>
      <c r="MP40" s="48">
        <v>3.5817853914011447E-2</v>
      </c>
      <c r="MQ40" s="48">
        <v>4.9503610747602046E-2</v>
      </c>
      <c r="MR40" s="48">
        <v>5.1343462822450274E-2</v>
      </c>
      <c r="MS40" s="48">
        <v>7.8933043803665143E-2</v>
      </c>
      <c r="MT40" s="49">
        <v>4.4627791000072685E-2</v>
      </c>
      <c r="MU40" s="48">
        <v>4.4558969271310096E-2</v>
      </c>
      <c r="MV40" s="48">
        <v>4.5273012982446098E-2</v>
      </c>
      <c r="MW40" s="48">
        <v>4.3342617240501993E-2</v>
      </c>
      <c r="MX40" s="48">
        <v>4.0302422054252642E-2</v>
      </c>
      <c r="MY40" s="48">
        <v>4.214843984728725E-2</v>
      </c>
      <c r="MZ40" s="48">
        <v>4.198916579686908E-2</v>
      </c>
      <c r="NA40" s="48">
        <v>5.2574052105844198E-2</v>
      </c>
      <c r="NB40" s="48">
        <v>3.9742801984064532E-2</v>
      </c>
      <c r="NC40" s="48">
        <v>5.4369276005874163E-2</v>
      </c>
      <c r="ND40" s="48">
        <v>4.1669042020440833E-2</v>
      </c>
      <c r="NE40" s="48">
        <v>5.3870904455690365E-2</v>
      </c>
      <c r="NF40" s="48">
        <v>4.9503898128285019E-2</v>
      </c>
      <c r="NG40" s="48">
        <v>0</v>
      </c>
    </row>
    <row r="41" spans="1:371" s="38" customFormat="1" ht="15">
      <c r="A41" s="48" t="s">
        <v>215</v>
      </c>
      <c r="B41" s="48">
        <v>3.9539199773302864</v>
      </c>
      <c r="C41" s="48">
        <v>6.0896826741690333</v>
      </c>
      <c r="D41" s="48">
        <v>6.0951159123468281</v>
      </c>
      <c r="E41" s="48">
        <v>5.9280085170274122</v>
      </c>
      <c r="F41" s="48">
        <v>6.3388165491607147</v>
      </c>
      <c r="G41" s="48">
        <v>5.8024424972028426</v>
      </c>
      <c r="H41" s="48">
        <v>6.087700062803802</v>
      </c>
      <c r="I41" s="48">
        <v>6.1477416305539618</v>
      </c>
      <c r="J41" s="48">
        <v>6.1919912747645371</v>
      </c>
      <c r="K41" s="48">
        <v>6.0397334386487369</v>
      </c>
      <c r="L41" s="48">
        <v>6.0400867032191146</v>
      </c>
      <c r="M41" s="48">
        <v>5.8193228181607202</v>
      </c>
      <c r="N41" s="48">
        <v>6.1048064203675025</v>
      </c>
      <c r="O41" s="48">
        <v>5.9301351019441091</v>
      </c>
      <c r="P41" s="48">
        <v>5.7829790150323133</v>
      </c>
      <c r="Q41" s="48">
        <v>6.0641889209211444</v>
      </c>
      <c r="R41" s="48">
        <v>6.1175878139096538</v>
      </c>
      <c r="S41" s="48">
        <v>5.8180988211742166</v>
      </c>
      <c r="T41" s="48">
        <v>6.1084650792148869</v>
      </c>
      <c r="U41" s="48">
        <v>6.1322864308006677</v>
      </c>
      <c r="V41" s="48">
        <v>6.1322864308006677</v>
      </c>
      <c r="W41" s="38">
        <v>6.1579238919698565</v>
      </c>
      <c r="X41" s="48">
        <v>6.2703679736404583</v>
      </c>
      <c r="Y41" s="48">
        <v>5.9469360608052346</v>
      </c>
      <c r="Z41" s="48">
        <v>5.8246022858416096</v>
      </c>
      <c r="AA41" s="48">
        <v>6.2407005263042619</v>
      </c>
      <c r="AB41" s="48">
        <v>6.0700749794381785</v>
      </c>
      <c r="AC41" s="48">
        <v>6.2653461955805163</v>
      </c>
      <c r="AD41" s="48">
        <v>4.7209075318255707</v>
      </c>
      <c r="AE41" s="48">
        <v>5.7334108618970383</v>
      </c>
      <c r="AF41" s="48">
        <v>6.2021486713637168</v>
      </c>
      <c r="AG41" s="48">
        <v>5.2027436411198673</v>
      </c>
      <c r="AH41" s="48">
        <v>6.1847096062504949</v>
      </c>
      <c r="AI41" s="48">
        <v>5.6051621920082466</v>
      </c>
      <c r="AJ41" s="48">
        <v>6.1064262912476082</v>
      </c>
      <c r="AK41" s="48">
        <v>5.6158139814057879</v>
      </c>
      <c r="AL41" s="48">
        <v>6.0679253498474344</v>
      </c>
      <c r="AM41" s="48">
        <v>6.0390047302990268</v>
      </c>
      <c r="AN41" s="48">
        <v>5.8482646185989671</v>
      </c>
      <c r="AO41" s="38">
        <v>6.3043222438185706</v>
      </c>
      <c r="AP41" s="48">
        <v>5.3206583325988674</v>
      </c>
      <c r="AQ41" s="48">
        <v>6.5772925753686264</v>
      </c>
      <c r="AR41" s="48">
        <v>6.0688332729311956</v>
      </c>
      <c r="AS41" s="48">
        <v>6.2027168551316745</v>
      </c>
      <c r="AT41" s="48">
        <v>6.2027168551316745</v>
      </c>
      <c r="AU41" s="48">
        <v>6.2939861933724943</v>
      </c>
      <c r="AV41" s="48">
        <v>5.9204941947229246</v>
      </c>
      <c r="AW41" s="48">
        <v>6.4425801615830238</v>
      </c>
      <c r="AX41" s="38">
        <v>5.9519930025938939</v>
      </c>
      <c r="AY41" s="48">
        <v>6.2908265639366876</v>
      </c>
      <c r="AZ41" s="48">
        <v>6.2611896053186316</v>
      </c>
      <c r="BA41" s="48">
        <v>5.6184463895868797</v>
      </c>
      <c r="BB41" s="48">
        <v>5.1062188486169022</v>
      </c>
      <c r="BC41" s="38">
        <v>5.8191987250771851</v>
      </c>
      <c r="BD41" s="48">
        <v>6.401622099348236</v>
      </c>
      <c r="BE41" s="38">
        <v>5.5903579852709058</v>
      </c>
      <c r="BF41" s="48">
        <v>6.2978318458348141</v>
      </c>
      <c r="BG41" s="48">
        <v>5.5998245499118484</v>
      </c>
      <c r="BH41" s="48">
        <v>5.7472824209250941</v>
      </c>
      <c r="BI41" s="48">
        <v>4.8074012090523413</v>
      </c>
      <c r="BJ41" s="48">
        <v>6.0035559725119834</v>
      </c>
      <c r="BK41" s="48">
        <v>5.7477657350933296</v>
      </c>
      <c r="BL41" s="48">
        <v>6.1490454273607753</v>
      </c>
      <c r="BM41" s="48">
        <v>6.4998741578923713</v>
      </c>
      <c r="BN41" s="48">
        <v>6.0365212427298136</v>
      </c>
      <c r="BO41" s="48">
        <v>5.9846668171899067</v>
      </c>
      <c r="BP41" s="48">
        <v>6.6195003361156077</v>
      </c>
      <c r="BQ41" s="48">
        <v>6.1489599360726652</v>
      </c>
      <c r="BR41" s="48">
        <v>6.310630122077165</v>
      </c>
      <c r="BS41" s="48">
        <v>6.398133524636175</v>
      </c>
      <c r="BT41" s="48">
        <v>5.8450956039306634</v>
      </c>
      <c r="BU41" s="48">
        <v>6.3084225390092676</v>
      </c>
      <c r="BV41" s="48">
        <v>6.2513034160596854</v>
      </c>
      <c r="BW41" s="38">
        <v>6.2742327600943213</v>
      </c>
      <c r="BX41" s="48">
        <v>6.1740259339216044</v>
      </c>
      <c r="BY41" s="38">
        <v>6.2484246001494306</v>
      </c>
      <c r="BZ41" s="48">
        <v>6.2569318790680422</v>
      </c>
      <c r="CA41" s="49">
        <v>5.5820138157258645</v>
      </c>
      <c r="CB41" s="48">
        <v>6.3221200046908805</v>
      </c>
      <c r="CC41" s="48">
        <v>5.9242295456021434</v>
      </c>
      <c r="CD41" s="48">
        <v>6.0965865844644549</v>
      </c>
      <c r="CE41" s="48">
        <v>6.4272103608279929</v>
      </c>
      <c r="CF41" s="48">
        <v>5.5608959727484368</v>
      </c>
      <c r="CG41" s="48">
        <v>4.9041689227198901</v>
      </c>
      <c r="CH41" s="48">
        <v>5.3107550440497571</v>
      </c>
      <c r="CI41" s="48">
        <v>6.0299073921861677</v>
      </c>
      <c r="CJ41" s="48">
        <v>6.123582074674041</v>
      </c>
      <c r="CK41" s="48">
        <v>6.4605515698201872</v>
      </c>
      <c r="CL41" s="48">
        <v>6.3419714633724666</v>
      </c>
      <c r="CM41" s="48">
        <v>6.5306024551244759</v>
      </c>
      <c r="CN41" s="48">
        <v>5.7262085608510382</v>
      </c>
      <c r="CO41" s="48">
        <v>6.5710760466667857</v>
      </c>
      <c r="CP41" s="48">
        <v>6.272211682132828</v>
      </c>
      <c r="CQ41" s="48">
        <v>6.3322235037787822</v>
      </c>
      <c r="CR41" s="48">
        <v>6.3529670609659075</v>
      </c>
      <c r="CS41" s="48">
        <v>6.5154386560155748</v>
      </c>
      <c r="CT41" s="48">
        <v>6.3957273575221754</v>
      </c>
      <c r="CU41" s="48">
        <v>5.4414696731944154</v>
      </c>
      <c r="CV41" s="38">
        <v>5.5013989581924445</v>
      </c>
      <c r="CW41" s="48">
        <v>5.5598479139411907</v>
      </c>
      <c r="CX41" s="48">
        <v>5.7867425989566375</v>
      </c>
      <c r="CY41" s="48">
        <v>6.4793173911850728</v>
      </c>
      <c r="CZ41" s="48">
        <v>6.2456613452318912</v>
      </c>
      <c r="DA41" s="48">
        <v>6.3272461670783908</v>
      </c>
      <c r="DB41" s="48">
        <v>6.4232890644113647</v>
      </c>
      <c r="DC41" s="48">
        <v>6.2156314934588393</v>
      </c>
      <c r="DD41" s="48">
        <v>5.4133798953132368</v>
      </c>
      <c r="DE41" s="48">
        <v>6.0814551921829807</v>
      </c>
      <c r="DF41" s="48">
        <v>5.2793200604145998</v>
      </c>
      <c r="DG41" s="48">
        <v>4.9970345638235623</v>
      </c>
      <c r="DH41" s="48">
        <v>5.9067630347061195</v>
      </c>
      <c r="DI41" s="48">
        <v>6.385432743899818</v>
      </c>
      <c r="DJ41" s="48">
        <v>6.5549263832096889</v>
      </c>
      <c r="DK41" s="49">
        <v>5.2101925027884768</v>
      </c>
      <c r="DL41" s="48">
        <v>6.2996513132009824</v>
      </c>
      <c r="DM41" s="48">
        <v>5.051586999057597</v>
      </c>
      <c r="DN41" s="48">
        <v>5.7636912815910044</v>
      </c>
      <c r="DO41" s="48">
        <v>5.9631933492900311</v>
      </c>
      <c r="DP41" s="48">
        <v>6.4901127812404731</v>
      </c>
      <c r="DQ41" s="48">
        <v>6.4820108317574281</v>
      </c>
      <c r="DR41" s="48">
        <v>6.4669895069884449</v>
      </c>
      <c r="DS41" s="48">
        <v>5.4849022459275441</v>
      </c>
      <c r="DT41" s="48">
        <v>5.3646670300773867</v>
      </c>
      <c r="DU41" s="48">
        <v>5.951961985405517</v>
      </c>
      <c r="DV41" s="48">
        <v>6.2037539769951993</v>
      </c>
      <c r="DW41" s="48">
        <v>5.7213125834787339</v>
      </c>
      <c r="DX41" s="48">
        <v>5.9236840187230273</v>
      </c>
      <c r="DY41" s="48">
        <v>6.320610022006651</v>
      </c>
      <c r="DZ41" s="48">
        <v>4.9312917626978825</v>
      </c>
      <c r="EA41" s="48">
        <v>4.9555213992870408</v>
      </c>
      <c r="EB41" s="49">
        <v>6.0311375729743126</v>
      </c>
      <c r="EC41" s="48">
        <v>6.4542008709586787</v>
      </c>
      <c r="ED41" s="48">
        <v>6.1185260356936615</v>
      </c>
      <c r="EE41" s="48">
        <v>6.623880591915273</v>
      </c>
      <c r="EF41" s="48">
        <v>5.2805473935033431</v>
      </c>
      <c r="EG41" s="48">
        <v>6.2977065056437063</v>
      </c>
      <c r="EH41" s="48">
        <v>6.2977065056437063</v>
      </c>
      <c r="EI41" s="48">
        <v>5.1546705539610365</v>
      </c>
      <c r="EJ41" s="48">
        <v>6.3981297172818685</v>
      </c>
      <c r="EK41" s="48">
        <v>6.5291340765291768</v>
      </c>
      <c r="EL41" s="48">
        <v>6.6786708525869285</v>
      </c>
      <c r="EM41" s="48">
        <v>5.871696641587449</v>
      </c>
      <c r="EN41" s="49">
        <v>5.135977976412617</v>
      </c>
      <c r="EO41" s="49">
        <v>5.1977221418941362</v>
      </c>
      <c r="EP41" s="48">
        <v>5.2122764388295524</v>
      </c>
      <c r="EQ41" s="48">
        <v>6.1257182765321847</v>
      </c>
      <c r="ER41" s="48">
        <v>5.8190993614090205</v>
      </c>
      <c r="ES41" s="38">
        <v>6.2357393015185778</v>
      </c>
      <c r="ET41" s="48">
        <v>5.9838124497963019</v>
      </c>
      <c r="EU41" s="48">
        <v>6.285986151302553</v>
      </c>
      <c r="EV41" s="48">
        <v>6.462352733271282</v>
      </c>
      <c r="EW41" s="48">
        <v>6.1293866929224681</v>
      </c>
      <c r="EX41" s="48">
        <v>5.2440777039293147</v>
      </c>
      <c r="EY41" s="48">
        <v>6.6323262141928456</v>
      </c>
      <c r="EZ41" s="48">
        <v>6.2234262098847175</v>
      </c>
      <c r="FA41" s="48">
        <v>6.5143261632769436</v>
      </c>
      <c r="FB41" s="48">
        <v>6.4520110336131431</v>
      </c>
      <c r="FC41" s="48">
        <v>6.5733367743680642</v>
      </c>
      <c r="FD41" s="48">
        <v>6.7248541415501748</v>
      </c>
      <c r="FE41" s="48">
        <v>5.4606173768096422</v>
      </c>
      <c r="FF41" s="48">
        <v>6.4463536775380978</v>
      </c>
      <c r="FG41" s="49">
        <v>5.1052139592856491</v>
      </c>
      <c r="FH41" s="48">
        <v>5.0940214690504098</v>
      </c>
      <c r="FI41" s="49">
        <v>4.9030802640287039</v>
      </c>
      <c r="FJ41" s="48">
        <v>5.7442838839544113</v>
      </c>
      <c r="FK41" s="48">
        <v>5.6490278424863325</v>
      </c>
      <c r="FL41" s="48">
        <v>5.0782369184000453</v>
      </c>
      <c r="FM41" s="48">
        <v>6.6859581766297955</v>
      </c>
      <c r="FN41" s="48">
        <v>5.6918714339676573</v>
      </c>
      <c r="FO41" s="48">
        <v>5.3386892691309287</v>
      </c>
      <c r="FP41" s="48">
        <v>6.3645826022939582</v>
      </c>
      <c r="FQ41" s="49">
        <v>5.0865412961719816</v>
      </c>
      <c r="FR41" s="48">
        <v>5.6744326347260996</v>
      </c>
      <c r="FS41" s="48">
        <v>6.3283522127793228</v>
      </c>
      <c r="FT41" s="48">
        <v>6.7006746596644966</v>
      </c>
      <c r="FU41" s="49">
        <v>4.5809971861539811</v>
      </c>
      <c r="FV41" s="48">
        <v>6.3876864482011264</v>
      </c>
      <c r="FW41" s="48">
        <v>5.6420945262311708</v>
      </c>
      <c r="FX41" s="48">
        <v>6.1073419567246789</v>
      </c>
      <c r="FY41" s="48">
        <v>6.4314453333687212</v>
      </c>
      <c r="FZ41" s="49">
        <v>5.1836203508450227</v>
      </c>
      <c r="GA41" s="48">
        <v>6.351328515911856</v>
      </c>
      <c r="GB41" s="48">
        <v>5.0709932157536359</v>
      </c>
      <c r="GC41" s="48">
        <v>6.0676653969163912</v>
      </c>
      <c r="GD41" s="48">
        <v>5.9176579948632622</v>
      </c>
      <c r="GE41" s="48">
        <v>6.4982040170319584</v>
      </c>
      <c r="GF41" s="48">
        <v>5.3051679922829136</v>
      </c>
      <c r="GG41" s="48">
        <v>5.7534483224731927</v>
      </c>
      <c r="GH41" s="48">
        <v>6.3793074455866092</v>
      </c>
      <c r="GI41" s="48">
        <v>5.6589697760692275</v>
      </c>
      <c r="GJ41" s="48">
        <v>4.4661612045981318</v>
      </c>
      <c r="GK41" s="48">
        <v>5.303927115940871</v>
      </c>
      <c r="GL41" s="49">
        <v>4.2639987528675656</v>
      </c>
      <c r="GM41" s="49">
        <v>5.1036390707705133</v>
      </c>
      <c r="GN41" s="48">
        <v>5.4834643488019523</v>
      </c>
      <c r="GO41" s="48">
        <v>5.0017432889233113</v>
      </c>
      <c r="GP41" s="48">
        <v>6.4776316818993518</v>
      </c>
      <c r="GQ41" s="48">
        <v>5.5870974657868624</v>
      </c>
      <c r="GR41" s="48">
        <v>6.4485439400531401</v>
      </c>
      <c r="GS41" s="48">
        <v>6.3907916300306695</v>
      </c>
      <c r="GT41" s="49">
        <v>4.7166042142407347</v>
      </c>
      <c r="GU41" s="48">
        <v>6.2711367526956048</v>
      </c>
      <c r="GV41" s="49">
        <v>5.2339824934355805</v>
      </c>
      <c r="GW41" s="48">
        <v>6.423709805378631</v>
      </c>
      <c r="GX41" s="48">
        <v>6.1144849821279523</v>
      </c>
      <c r="GY41" s="48">
        <v>5.7299826539515735</v>
      </c>
      <c r="GZ41" s="49">
        <v>5.8810133715502877</v>
      </c>
      <c r="HA41" s="48">
        <v>6.4026505843216626</v>
      </c>
      <c r="HB41" s="48">
        <v>5.5006543243847279</v>
      </c>
      <c r="HC41" s="48">
        <v>5.5443142064915945</v>
      </c>
      <c r="HD41" s="49">
        <v>5.8288748871508052</v>
      </c>
      <c r="HE41" s="48">
        <v>6.5538944819201728</v>
      </c>
      <c r="HF41" s="48">
        <v>4.8773766273891974</v>
      </c>
      <c r="HG41" s="48">
        <v>5.4792977366978111</v>
      </c>
      <c r="HH41" s="48">
        <v>5.2442374451998948</v>
      </c>
      <c r="HI41" s="48">
        <v>5.4854536203280944</v>
      </c>
      <c r="HJ41" s="48">
        <v>6.2879578555418965</v>
      </c>
      <c r="HK41" s="49">
        <v>5.5161390228806315</v>
      </c>
      <c r="HL41" s="48">
        <v>4.6235748036013442</v>
      </c>
      <c r="HM41" s="48">
        <v>5.1929022483880249</v>
      </c>
      <c r="HN41" s="49">
        <v>5.8653406295599337</v>
      </c>
      <c r="HO41" s="48">
        <v>4.4970265410540993</v>
      </c>
      <c r="HP41" s="48">
        <v>5.3976655717831212</v>
      </c>
      <c r="HQ41" s="48">
        <v>5.6573996749786764</v>
      </c>
      <c r="HR41" s="48">
        <v>5.1257519557457707</v>
      </c>
      <c r="HS41" s="49">
        <v>5.7847354304349166</v>
      </c>
      <c r="HT41" s="49">
        <v>5.3832238862066015</v>
      </c>
      <c r="HU41" s="48">
        <v>6.6084192498950411</v>
      </c>
      <c r="HV41" s="49">
        <v>5.4173814006807568</v>
      </c>
      <c r="HW41" s="48">
        <v>5.9339651413031982</v>
      </c>
      <c r="HX41" s="48">
        <v>5.9339651413031982</v>
      </c>
      <c r="HY41" s="48">
        <v>5.4471348891095923</v>
      </c>
      <c r="HZ41" s="48">
        <v>6.3848449546927277</v>
      </c>
      <c r="IA41" s="48">
        <v>5.3929066891756028</v>
      </c>
      <c r="IB41" s="48">
        <v>5.4735810887883511</v>
      </c>
      <c r="IC41" s="48">
        <v>5.0191100995681461</v>
      </c>
      <c r="ID41" s="48">
        <v>5.2601089947911195</v>
      </c>
      <c r="IE41" s="49">
        <v>4.1896450898637863</v>
      </c>
      <c r="IF41" s="49">
        <v>5.8267339376522518</v>
      </c>
      <c r="IG41" s="48">
        <v>5.3384116724325796</v>
      </c>
      <c r="IH41" s="48">
        <v>6.3260747140991986</v>
      </c>
      <c r="II41" s="48">
        <v>5.2126685452265127</v>
      </c>
      <c r="IJ41" s="49">
        <v>5.9441357504223449</v>
      </c>
      <c r="IK41" s="48">
        <v>4.4795665617019269</v>
      </c>
      <c r="IL41" s="49">
        <v>5.8284736141195443</v>
      </c>
      <c r="IM41" s="48">
        <v>5.822106574633084</v>
      </c>
      <c r="IN41" s="48">
        <v>6.1693118022317801</v>
      </c>
      <c r="IO41" s="48">
        <v>6.1693118022317801</v>
      </c>
      <c r="IP41" s="48">
        <v>5.7847756686461711</v>
      </c>
      <c r="IQ41" s="48">
        <v>5.7957440027985587</v>
      </c>
      <c r="IR41" s="48">
        <v>4.5806869668556338</v>
      </c>
      <c r="IS41" s="49">
        <v>5.6610324329777129</v>
      </c>
      <c r="IT41" s="48">
        <v>6.3228471782292361</v>
      </c>
      <c r="IU41" s="49">
        <v>5.9106920050541483</v>
      </c>
      <c r="IV41" s="48">
        <v>4.8031084227237235</v>
      </c>
      <c r="IW41" s="48">
        <v>6.1211593198407392</v>
      </c>
      <c r="IX41" s="49">
        <v>5.9183078918720584</v>
      </c>
      <c r="IY41" s="48">
        <v>6.475101637544868</v>
      </c>
      <c r="IZ41" s="49">
        <v>5.8134184239150448</v>
      </c>
      <c r="JA41" s="49">
        <v>3.6547369673657553</v>
      </c>
      <c r="JB41" s="48">
        <v>6.1676271099184294</v>
      </c>
      <c r="JC41" s="49">
        <v>5.9954516102655253</v>
      </c>
      <c r="JD41" s="48">
        <v>4.7684048341803926</v>
      </c>
      <c r="JE41" s="49">
        <v>5.6710156306504684</v>
      </c>
      <c r="JF41" s="49">
        <v>5.6314698579038849</v>
      </c>
      <c r="JG41" s="49">
        <v>5.8018977574086952</v>
      </c>
      <c r="JH41" s="48">
        <v>5.6188127588597343</v>
      </c>
      <c r="JI41" s="48">
        <v>5.6115578567343603</v>
      </c>
      <c r="JJ41" s="48">
        <v>5.654437831550017</v>
      </c>
      <c r="JK41" s="48">
        <v>6.3734698618844892</v>
      </c>
      <c r="JL41" s="48">
        <v>5.7408551511994315</v>
      </c>
      <c r="JM41" s="48">
        <v>5.5237567816594551</v>
      </c>
      <c r="JN41" s="48">
        <v>6.1617728957197402</v>
      </c>
      <c r="JO41" s="48">
        <v>4.9885550870969189</v>
      </c>
      <c r="JP41" s="49">
        <v>5.8693436092394879</v>
      </c>
      <c r="JQ41" s="48">
        <v>5.3177921355104649</v>
      </c>
      <c r="JR41" s="49">
        <v>4.8833641697808288</v>
      </c>
      <c r="JS41" s="48">
        <v>5.8895240092663643</v>
      </c>
      <c r="JT41" s="48">
        <v>5.4851639130222525</v>
      </c>
      <c r="JU41" s="48">
        <v>5.7175558141849105</v>
      </c>
      <c r="JV41" s="48">
        <v>4.9168745739093955</v>
      </c>
      <c r="JW41" s="48">
        <v>6.0744340293323509</v>
      </c>
      <c r="JX41" s="48">
        <v>5.2499672462156131</v>
      </c>
      <c r="JY41" s="48">
        <v>4.842574690180264</v>
      </c>
      <c r="JZ41" s="48">
        <v>5.4323675925458792</v>
      </c>
      <c r="KA41" s="48">
        <v>5.6347016752351342</v>
      </c>
      <c r="KB41" s="49">
        <v>4.6345885133045774</v>
      </c>
      <c r="KC41" s="48">
        <v>5.6984134908085435</v>
      </c>
      <c r="KD41" s="48">
        <v>5.67210380067384</v>
      </c>
      <c r="KE41" s="48">
        <v>6.7653755856805429</v>
      </c>
      <c r="KF41" s="48">
        <v>5.4241577042134734</v>
      </c>
      <c r="KG41" s="48">
        <v>6.236432409797092</v>
      </c>
      <c r="KH41" s="48">
        <v>5.994109839710867</v>
      </c>
      <c r="KI41" s="48">
        <v>5.0107446434674943</v>
      </c>
      <c r="KJ41" s="48">
        <v>6.4532763472762644</v>
      </c>
      <c r="KK41" s="48">
        <v>6.1048998853448762</v>
      </c>
      <c r="KL41" s="48">
        <v>6.1112253955126556</v>
      </c>
      <c r="KM41" s="48">
        <v>5.7884860029641159</v>
      </c>
      <c r="KN41" s="48">
        <v>5.3926822668081247</v>
      </c>
      <c r="KO41" s="48">
        <v>5.8998078876091276</v>
      </c>
      <c r="KP41" s="48">
        <v>5.1389622466427189</v>
      </c>
      <c r="KQ41" s="48">
        <v>5.2026020459913944</v>
      </c>
      <c r="KR41" s="48">
        <v>6.0490995360537472</v>
      </c>
      <c r="KS41" s="48"/>
      <c r="KT41" s="49">
        <v>4.5039579894611279</v>
      </c>
      <c r="KU41" s="48">
        <v>2.4108269052980189</v>
      </c>
      <c r="KV41" s="48">
        <v>3.7948256723112874</v>
      </c>
      <c r="KW41" s="48">
        <v>4.7600501644666524</v>
      </c>
      <c r="KX41" s="48">
        <v>1.9726593581170617</v>
      </c>
      <c r="KY41" s="48">
        <v>4.5870252323958081</v>
      </c>
      <c r="KZ41" s="48">
        <v>1.9893535353290699</v>
      </c>
      <c r="LA41" s="48">
        <v>3.2666530596308427</v>
      </c>
      <c r="LB41" s="48">
        <v>3.7112452529452358</v>
      </c>
      <c r="LC41" s="48">
        <v>1.4043887011784419</v>
      </c>
      <c r="LD41" s="48">
        <v>3.8869100341695906</v>
      </c>
      <c r="LE41" s="49">
        <v>3.8379956967713853</v>
      </c>
      <c r="LF41" s="48">
        <v>5.1863917418947718</v>
      </c>
      <c r="LG41" s="48">
        <v>2.9876004833426881</v>
      </c>
      <c r="LH41" s="48">
        <v>3.9475056359841707</v>
      </c>
      <c r="LI41" s="48">
        <v>3.3776175171008873</v>
      </c>
      <c r="LJ41" s="48">
        <v>4.0868159713863532</v>
      </c>
      <c r="LK41" s="48">
        <v>3.4604929474685431</v>
      </c>
      <c r="LL41" s="48">
        <v>3.5674315302069535</v>
      </c>
      <c r="LM41" s="48">
        <v>3.4812974326749573</v>
      </c>
      <c r="LN41" s="48">
        <v>3.462662687889833</v>
      </c>
      <c r="LO41" s="48">
        <v>3.4514431834303694</v>
      </c>
      <c r="LP41" s="48">
        <v>4.7901756093546348</v>
      </c>
      <c r="LQ41" s="49">
        <v>4.5925548243400423</v>
      </c>
      <c r="LR41" s="48">
        <v>3.1796290310074666</v>
      </c>
      <c r="LS41" s="48">
        <v>3.7388646187004708</v>
      </c>
      <c r="LT41" s="48">
        <v>2.9412743451980603</v>
      </c>
      <c r="LU41" s="48">
        <v>3.6922821322344621</v>
      </c>
      <c r="LV41" s="48">
        <v>3.5629644812047792</v>
      </c>
      <c r="LW41" s="48">
        <v>3.6134346938766559</v>
      </c>
      <c r="LX41" s="48">
        <v>3.628098282908232</v>
      </c>
      <c r="LY41" s="48">
        <v>2.6833846936008907</v>
      </c>
      <c r="LZ41" s="48">
        <v>3.5811148679424027</v>
      </c>
      <c r="MA41" s="48">
        <v>2.6878847122284779</v>
      </c>
      <c r="MB41" s="48">
        <v>3.6387876435871851</v>
      </c>
      <c r="MC41" s="48">
        <v>3.7132378127685981</v>
      </c>
      <c r="MD41" s="48">
        <v>1.423215991237313</v>
      </c>
      <c r="ME41" s="48">
        <v>2.9126141387679256</v>
      </c>
      <c r="MF41" s="48">
        <v>1.7944366978549231</v>
      </c>
      <c r="MG41" s="48">
        <v>1.6954952385074835</v>
      </c>
      <c r="MH41" s="48"/>
      <c r="MI41" s="48">
        <v>5.4721637369168015</v>
      </c>
      <c r="MJ41" s="49">
        <v>5.8478652748495508</v>
      </c>
      <c r="MK41" s="49">
        <v>5.3746885108867177</v>
      </c>
      <c r="ML41" s="48">
        <v>5.5567558704546123</v>
      </c>
      <c r="MM41" s="49">
        <v>6.1312230834892905</v>
      </c>
      <c r="MN41" s="49">
        <v>6.0632738772328389</v>
      </c>
      <c r="MO41" s="49">
        <v>5.6464313771184402</v>
      </c>
      <c r="MP41" s="48">
        <v>5.3492402873150189</v>
      </c>
      <c r="MQ41" s="48">
        <v>5.192156936933304</v>
      </c>
      <c r="MR41" s="48">
        <v>4.2449706639866367</v>
      </c>
      <c r="MS41" s="48">
        <v>3.7397974705182864</v>
      </c>
      <c r="MT41" s="49">
        <v>5.027724853272705</v>
      </c>
      <c r="MU41" s="48">
        <v>4.9044547371121245</v>
      </c>
      <c r="MV41" s="48">
        <v>5.1521703874101821</v>
      </c>
      <c r="MW41" s="48">
        <v>5.2644179510134892</v>
      </c>
      <c r="MX41" s="48">
        <v>5.1885014091764612</v>
      </c>
      <c r="MY41" s="48">
        <v>4.1923770119029253</v>
      </c>
      <c r="MZ41" s="48">
        <v>4.8297591351264311</v>
      </c>
      <c r="NA41" s="48">
        <v>4.6272993255441541</v>
      </c>
      <c r="NB41" s="48">
        <v>5.1606780155330023</v>
      </c>
      <c r="NC41" s="48">
        <v>3.6431470444267173</v>
      </c>
      <c r="ND41" s="48">
        <v>4.4750806528514948</v>
      </c>
      <c r="NE41" s="48">
        <v>3.6080921970109756</v>
      </c>
      <c r="NF41" s="48">
        <v>4.0402015157736857</v>
      </c>
      <c r="NG41" s="48">
        <v>5.1212050690581439</v>
      </c>
    </row>
    <row r="42" spans="1:371" s="38" customFormat="1" ht="15">
      <c r="A42" s="48" t="s">
        <v>216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3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38">
        <v>0</v>
      </c>
      <c r="AP42" s="48">
        <v>0</v>
      </c>
      <c r="AQ42" s="48">
        <v>4.3204290747377678E-3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38">
        <v>0</v>
      </c>
      <c r="AY42" s="48">
        <v>0</v>
      </c>
      <c r="AZ42" s="48">
        <v>0</v>
      </c>
      <c r="BA42" s="48">
        <v>0</v>
      </c>
      <c r="BB42" s="48">
        <v>0</v>
      </c>
      <c r="BC42" s="38">
        <v>0</v>
      </c>
      <c r="BD42" s="48">
        <v>0</v>
      </c>
      <c r="BE42" s="3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38">
        <v>0</v>
      </c>
      <c r="BX42" s="48">
        <v>0</v>
      </c>
      <c r="BY42" s="38">
        <v>0</v>
      </c>
      <c r="BZ42" s="48">
        <v>0</v>
      </c>
      <c r="CA42" s="49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2.1786285418477188E-3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38">
        <v>0</v>
      </c>
      <c r="CW42" s="48">
        <v>0</v>
      </c>
      <c r="CX42" s="48">
        <v>0</v>
      </c>
      <c r="CY42" s="48">
        <v>4.3843152985773353E-3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9">
        <v>2.4795556709711715E-3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4.2147329468572962E-3</v>
      </c>
      <c r="DU42" s="48">
        <v>4.6239747852843873E-3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9">
        <v>2.3958394368195557E-3</v>
      </c>
      <c r="EC42" s="48">
        <v>2.2075648296989436E-3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9">
        <v>0</v>
      </c>
      <c r="EO42" s="49">
        <v>0</v>
      </c>
      <c r="EP42" s="48">
        <v>0</v>
      </c>
      <c r="EQ42" s="48">
        <v>0</v>
      </c>
      <c r="ER42" s="48">
        <v>0</v>
      </c>
      <c r="ES42" s="3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2.207669962968715E-3</v>
      </c>
      <c r="FE42" s="48">
        <v>0</v>
      </c>
      <c r="FF42" s="48">
        <v>0</v>
      </c>
      <c r="FG42" s="49">
        <v>0</v>
      </c>
      <c r="FH42" s="48">
        <v>0</v>
      </c>
      <c r="FI42" s="49">
        <v>0</v>
      </c>
      <c r="FJ42" s="48">
        <v>0</v>
      </c>
      <c r="FK42" s="48">
        <v>0</v>
      </c>
      <c r="FL42" s="48">
        <v>0</v>
      </c>
      <c r="FM42" s="48">
        <v>2.2462077026656367E-3</v>
      </c>
      <c r="FN42" s="48">
        <v>0</v>
      </c>
      <c r="FO42" s="48">
        <v>1.3189656931876519E-3</v>
      </c>
      <c r="FP42" s="48">
        <v>0</v>
      </c>
      <c r="FQ42" s="49">
        <v>0</v>
      </c>
      <c r="FR42" s="48">
        <v>0</v>
      </c>
      <c r="FS42" s="48">
        <v>0</v>
      </c>
      <c r="FT42" s="48">
        <v>2.2292656389060533E-3</v>
      </c>
      <c r="FU42" s="49">
        <v>0</v>
      </c>
      <c r="FV42" s="48">
        <v>0</v>
      </c>
      <c r="FW42" s="48">
        <v>0</v>
      </c>
      <c r="FX42" s="48">
        <v>0</v>
      </c>
      <c r="FY42" s="48">
        <v>0</v>
      </c>
      <c r="FZ42" s="49">
        <v>0</v>
      </c>
      <c r="GA42" s="48">
        <v>0</v>
      </c>
      <c r="GB42" s="48">
        <v>0</v>
      </c>
      <c r="GC42" s="48">
        <v>0</v>
      </c>
      <c r="GD42" s="48">
        <v>1.1878562209263576E-2</v>
      </c>
      <c r="GE42" s="48">
        <v>0</v>
      </c>
      <c r="GF42" s="48">
        <v>7.4853276517315812E-4</v>
      </c>
      <c r="GG42" s="48">
        <v>0</v>
      </c>
      <c r="GH42" s="48">
        <v>2.3926273871461988E-3</v>
      </c>
      <c r="GI42" s="48">
        <v>0</v>
      </c>
      <c r="GJ42" s="48">
        <v>0</v>
      </c>
      <c r="GK42" s="48">
        <v>2.5145718644586411E-3</v>
      </c>
      <c r="GL42" s="49">
        <v>0</v>
      </c>
      <c r="GM42" s="49">
        <v>0</v>
      </c>
      <c r="GN42" s="48">
        <v>2.7764047666058735E-3</v>
      </c>
      <c r="GO42" s="48">
        <v>1.5458665158651183E-3</v>
      </c>
      <c r="GP42" s="48">
        <v>0</v>
      </c>
      <c r="GQ42" s="48">
        <v>0</v>
      </c>
      <c r="GR42" s="48">
        <v>0</v>
      </c>
      <c r="GS42" s="48">
        <v>0</v>
      </c>
      <c r="GT42" s="49">
        <v>0</v>
      </c>
      <c r="GU42" s="48">
        <v>0</v>
      </c>
      <c r="GV42" s="49">
        <v>0</v>
      </c>
      <c r="GW42" s="48">
        <v>0</v>
      </c>
      <c r="GX42" s="48">
        <v>0</v>
      </c>
      <c r="GY42" s="48">
        <v>0</v>
      </c>
      <c r="GZ42" s="49">
        <v>2.7407210432367855E-3</v>
      </c>
      <c r="HA42" s="48">
        <v>0</v>
      </c>
      <c r="HB42" s="48">
        <v>0</v>
      </c>
      <c r="HC42" s="48">
        <v>1.2851938947512631E-3</v>
      </c>
      <c r="HD42" s="49">
        <v>0</v>
      </c>
      <c r="HE42" s="48">
        <v>0</v>
      </c>
      <c r="HF42" s="48">
        <v>1.9199723696026198E-3</v>
      </c>
      <c r="HG42" s="48">
        <v>2.219242888761435E-2</v>
      </c>
      <c r="HH42" s="48">
        <v>3.2866355790125254E-3</v>
      </c>
      <c r="HI42" s="48">
        <v>8.9133149071551193E-4</v>
      </c>
      <c r="HJ42" s="48">
        <v>0</v>
      </c>
      <c r="HK42" s="49">
        <v>0</v>
      </c>
      <c r="HL42" s="48">
        <v>0</v>
      </c>
      <c r="HM42" s="48">
        <v>1.9542336136441347E-3</v>
      </c>
      <c r="HN42" s="49">
        <v>0</v>
      </c>
      <c r="HO42" s="48">
        <v>0</v>
      </c>
      <c r="HP42" s="48">
        <v>0</v>
      </c>
      <c r="HQ42" s="48">
        <v>0</v>
      </c>
      <c r="HR42" s="48">
        <v>0</v>
      </c>
      <c r="HS42" s="49">
        <v>0</v>
      </c>
      <c r="HT42" s="49">
        <v>2.7850771988556667E-3</v>
      </c>
      <c r="HU42" s="48">
        <v>0</v>
      </c>
      <c r="HV42" s="49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9.2858982549668748E-3</v>
      </c>
      <c r="IE42" s="49">
        <v>2.853788716212969E-3</v>
      </c>
      <c r="IF42" s="49">
        <v>8.2859876611220355E-3</v>
      </c>
      <c r="IG42" s="48">
        <v>1.6733387972497401E-3</v>
      </c>
      <c r="IH42" s="48">
        <v>0</v>
      </c>
      <c r="II42" s="48">
        <v>5.6093681518105802E-4</v>
      </c>
      <c r="IJ42" s="49">
        <v>0</v>
      </c>
      <c r="IK42" s="48">
        <v>0</v>
      </c>
      <c r="IL42" s="49">
        <v>0</v>
      </c>
      <c r="IM42" s="48">
        <v>5.8736449094348709E-4</v>
      </c>
      <c r="IN42" s="48">
        <v>0</v>
      </c>
      <c r="IO42" s="48">
        <v>0</v>
      </c>
      <c r="IP42" s="48">
        <v>0</v>
      </c>
      <c r="IQ42" s="48">
        <v>7.2256083047213195E-4</v>
      </c>
      <c r="IR42" s="48">
        <v>0</v>
      </c>
      <c r="IS42" s="49">
        <v>0</v>
      </c>
      <c r="IT42" s="48">
        <v>0</v>
      </c>
      <c r="IU42" s="49">
        <v>0</v>
      </c>
      <c r="IV42" s="48">
        <v>0</v>
      </c>
      <c r="IW42" s="48">
        <v>0</v>
      </c>
      <c r="IX42" s="49">
        <v>2.7563138674503041E-3</v>
      </c>
      <c r="IY42" s="48">
        <v>0</v>
      </c>
      <c r="IZ42" s="49">
        <v>0</v>
      </c>
      <c r="JA42" s="49">
        <v>0</v>
      </c>
      <c r="JB42" s="48">
        <v>0</v>
      </c>
      <c r="JC42" s="49">
        <v>0</v>
      </c>
      <c r="JD42" s="48">
        <v>0</v>
      </c>
      <c r="JE42" s="49">
        <v>0</v>
      </c>
      <c r="JF42" s="49">
        <v>0</v>
      </c>
      <c r="JG42" s="49">
        <v>2.772166277747813E-3</v>
      </c>
      <c r="JH42" s="48">
        <v>1.5087079897436349E-3</v>
      </c>
      <c r="JI42" s="48">
        <v>0</v>
      </c>
      <c r="JJ42" s="48">
        <v>0</v>
      </c>
      <c r="JK42" s="48">
        <v>0</v>
      </c>
      <c r="JL42" s="48">
        <v>6.6001921270453408E-3</v>
      </c>
      <c r="JM42" s="48">
        <v>2.2027969294776319E-3</v>
      </c>
      <c r="JN42" s="48">
        <v>2.2883463610263808E-3</v>
      </c>
      <c r="JO42" s="48">
        <v>0</v>
      </c>
      <c r="JP42" s="49">
        <v>0</v>
      </c>
      <c r="JQ42" s="48">
        <v>5.0253272750403748E-2</v>
      </c>
      <c r="JR42" s="49">
        <v>5.6738317025500995E-3</v>
      </c>
      <c r="JS42" s="48">
        <v>0</v>
      </c>
      <c r="JT42" s="48">
        <v>7.2830487113281885E-3</v>
      </c>
      <c r="JU42" s="48">
        <v>1.3650346985556981E-3</v>
      </c>
      <c r="JV42" s="48">
        <v>2.992223368546037E-3</v>
      </c>
      <c r="JW42" s="48">
        <v>0</v>
      </c>
      <c r="JX42" s="48">
        <v>0</v>
      </c>
      <c r="JY42" s="48">
        <v>4.8949968940328256E-3</v>
      </c>
      <c r="JZ42" s="48">
        <v>4.816335498071344E-2</v>
      </c>
      <c r="KA42" s="48">
        <v>1.0718527611658514E-3</v>
      </c>
      <c r="KB42" s="49">
        <v>2.8344601494244464E-3</v>
      </c>
      <c r="KC42" s="48">
        <v>0</v>
      </c>
      <c r="KD42" s="48">
        <v>4.5358991840824134E-2</v>
      </c>
      <c r="KE42" s="48">
        <v>0</v>
      </c>
      <c r="KF42" s="48">
        <v>0</v>
      </c>
      <c r="KG42" s="48">
        <v>0</v>
      </c>
      <c r="KH42" s="48">
        <v>0</v>
      </c>
      <c r="KI42" s="48">
        <v>6.9114066314226378E-4</v>
      </c>
      <c r="KJ42" s="48">
        <v>0</v>
      </c>
      <c r="KK42" s="48">
        <v>8.7567787241872889E-4</v>
      </c>
      <c r="KL42" s="48">
        <v>0</v>
      </c>
      <c r="KM42" s="48">
        <v>4.7296193028771106E-3</v>
      </c>
      <c r="KN42" s="48">
        <v>0</v>
      </c>
      <c r="KO42" s="48">
        <v>0</v>
      </c>
      <c r="KP42" s="48">
        <v>1.7774582510454639E-3</v>
      </c>
      <c r="KQ42" s="48">
        <v>5.334984277122691E-2</v>
      </c>
      <c r="KR42" s="48">
        <v>2.744540043428972E-3</v>
      </c>
      <c r="KS42" s="48"/>
      <c r="KT42" s="49">
        <v>0</v>
      </c>
      <c r="KU42" s="48">
        <v>2.2418368294104514E-3</v>
      </c>
      <c r="KV42" s="48">
        <v>1.3957450018343871E-3</v>
      </c>
      <c r="KW42" s="48">
        <v>1.0999513143195832E-3</v>
      </c>
      <c r="KX42" s="48">
        <v>1.9122445031572817E-3</v>
      </c>
      <c r="KY42" s="48">
        <v>9.8280424779808901E-4</v>
      </c>
      <c r="KZ42" s="48">
        <v>1.8622159096586444E-3</v>
      </c>
      <c r="LA42" s="48">
        <v>2.2893460597974429E-3</v>
      </c>
      <c r="LB42" s="48">
        <v>5.9217226317741078E-3</v>
      </c>
      <c r="LC42" s="48">
        <v>2.9113140761757202E-2</v>
      </c>
      <c r="LD42" s="48">
        <v>4.8843489276869673E-3</v>
      </c>
      <c r="LE42" s="49">
        <v>0</v>
      </c>
      <c r="LF42" s="48">
        <v>0</v>
      </c>
      <c r="LG42" s="48">
        <v>0</v>
      </c>
      <c r="LH42" s="48">
        <v>1.3757510542619165E-3</v>
      </c>
      <c r="LI42" s="48">
        <v>5.9391145364644732E-3</v>
      </c>
      <c r="LJ42" s="48">
        <v>2.2030956696391379E-3</v>
      </c>
      <c r="LK42" s="48">
        <v>2.4227223691071745E-3</v>
      </c>
      <c r="LL42" s="48">
        <v>5.8701399973894149E-3</v>
      </c>
      <c r="LM42" s="48">
        <v>0</v>
      </c>
      <c r="LN42" s="48">
        <v>3.5822322690833735E-3</v>
      </c>
      <c r="LO42" s="48">
        <v>2.3240422165302557E-3</v>
      </c>
      <c r="LP42" s="48">
        <v>0</v>
      </c>
      <c r="LQ42" s="49">
        <v>1.4603029128812797E-2</v>
      </c>
      <c r="LR42" s="48">
        <v>5.0128216709546388E-3</v>
      </c>
      <c r="LS42" s="48">
        <v>4.7500700034572088E-3</v>
      </c>
      <c r="LT42" s="48">
        <v>3.6145789930015419E-3</v>
      </c>
      <c r="LU42" s="48">
        <v>0</v>
      </c>
      <c r="LV42" s="48">
        <v>5.6901396200082681E-3</v>
      </c>
      <c r="LW42" s="48">
        <v>9.865789978189838E-4</v>
      </c>
      <c r="LX42" s="48">
        <v>0</v>
      </c>
      <c r="LY42" s="48">
        <v>2.7355345255713412E-3</v>
      </c>
      <c r="LZ42" s="48">
        <v>0</v>
      </c>
      <c r="MA42" s="48">
        <v>5.9505533721387772E-3</v>
      </c>
      <c r="MB42" s="48">
        <v>0</v>
      </c>
      <c r="MC42" s="48">
        <v>0</v>
      </c>
      <c r="MD42" s="48">
        <v>3.3937372382149169E-3</v>
      </c>
      <c r="ME42" s="48">
        <v>0</v>
      </c>
      <c r="MF42" s="48">
        <v>1.635174788477169E-2</v>
      </c>
      <c r="MG42" s="48">
        <v>0</v>
      </c>
      <c r="MH42" s="48"/>
      <c r="MI42" s="48">
        <v>1.6633610968368533E-3</v>
      </c>
      <c r="MJ42" s="49">
        <v>2.7484441382025129E-3</v>
      </c>
      <c r="MK42" s="49">
        <v>0</v>
      </c>
      <c r="ML42" s="48">
        <v>0</v>
      </c>
      <c r="MM42" s="49">
        <v>0</v>
      </c>
      <c r="MN42" s="49">
        <v>0</v>
      </c>
      <c r="MO42" s="49">
        <v>0</v>
      </c>
      <c r="MP42" s="48">
        <v>9.6942996155788773E-4</v>
      </c>
      <c r="MQ42" s="48">
        <v>0</v>
      </c>
      <c r="MR42" s="48">
        <v>0</v>
      </c>
      <c r="MS42" s="48">
        <v>4.5491540797351453E-3</v>
      </c>
      <c r="MT42" s="49">
        <v>0</v>
      </c>
      <c r="MU42" s="48">
        <v>1.2362599532902022E-3</v>
      </c>
      <c r="MV42" s="48">
        <v>5.4225475237247526E-3</v>
      </c>
      <c r="MW42" s="48">
        <v>0</v>
      </c>
      <c r="MX42" s="48">
        <v>2.958634147598338E-3</v>
      </c>
      <c r="MY42" s="48">
        <v>1.3912308008357617E-3</v>
      </c>
      <c r="MZ42" s="48">
        <v>1.1618451024049102E-3</v>
      </c>
      <c r="NA42" s="48">
        <v>0</v>
      </c>
      <c r="NB42" s="48">
        <v>8.6055479281901685E-4</v>
      </c>
      <c r="NC42" s="48">
        <v>1.6079977311103453E-3</v>
      </c>
      <c r="ND42" s="48">
        <v>2.2252431249214825E-3</v>
      </c>
      <c r="NE42" s="48">
        <v>2.154232078188021E-3</v>
      </c>
      <c r="NF42" s="48">
        <v>0</v>
      </c>
      <c r="NG42" s="48">
        <v>0</v>
      </c>
    </row>
    <row r="43" spans="1:371" s="38" customFormat="1" ht="15">
      <c r="A43" s="48" t="s">
        <v>217</v>
      </c>
      <c r="B43" s="48">
        <v>0</v>
      </c>
      <c r="C43" s="48">
        <v>2.3267976459273403E-2</v>
      </c>
      <c r="D43" s="48">
        <v>4.8933999658034036E-2</v>
      </c>
      <c r="E43" s="48">
        <v>3.2568170815131192E-2</v>
      </c>
      <c r="F43" s="48">
        <v>7.2942530940861755E-2</v>
      </c>
      <c r="G43" s="48">
        <v>6.201236350490779E-2</v>
      </c>
      <c r="H43" s="48">
        <v>3.3061911735558572E-2</v>
      </c>
      <c r="I43" s="48">
        <v>6.5979058600198481E-2</v>
      </c>
      <c r="J43" s="48">
        <v>5.6711468108336674E-2</v>
      </c>
      <c r="K43" s="48">
        <v>3.0631205231550943E-2</v>
      </c>
      <c r="L43" s="48">
        <v>5.1757710406414685E-2</v>
      </c>
      <c r="M43" s="48">
        <v>3.935562410116708E-2</v>
      </c>
      <c r="N43" s="48">
        <v>4.2014424714126267E-2</v>
      </c>
      <c r="O43" s="48">
        <v>2.9691396625279021E-2</v>
      </c>
      <c r="P43" s="48">
        <v>6.6994837723115555E-2</v>
      </c>
      <c r="Q43" s="48">
        <v>5.4222934044316773E-2</v>
      </c>
      <c r="R43" s="48">
        <v>5.4530961633798912E-2</v>
      </c>
      <c r="S43" s="48">
        <v>3.9498019951074076E-2</v>
      </c>
      <c r="T43" s="48">
        <v>5.9415412695458754E-2</v>
      </c>
      <c r="U43" s="48">
        <v>7.9514049701342474E-2</v>
      </c>
      <c r="V43" s="48">
        <v>7.9514049701342474E-2</v>
      </c>
      <c r="W43" s="38">
        <v>5.2406800442118734E-2</v>
      </c>
      <c r="X43" s="48">
        <v>6.2349151889452142E-2</v>
      </c>
      <c r="Y43" s="48">
        <v>5.1504812346989469E-2</v>
      </c>
      <c r="Z43" s="48">
        <v>6.3437801274680752E-2</v>
      </c>
      <c r="AA43" s="48">
        <v>4.6422020299243964E-2</v>
      </c>
      <c r="AB43" s="48">
        <v>5.3353086411482516E-2</v>
      </c>
      <c r="AC43" s="48">
        <v>4.5882435554066556E-2</v>
      </c>
      <c r="AD43" s="48">
        <v>3.5796864684867466E-2</v>
      </c>
      <c r="AE43" s="48">
        <v>6.5676666615722953E-2</v>
      </c>
      <c r="AF43" s="48">
        <v>5.4293488918711309E-2</v>
      </c>
      <c r="AG43" s="48">
        <v>2.9015097889485759E-2</v>
      </c>
      <c r="AH43" s="48">
        <v>4.6835701649981555E-2</v>
      </c>
      <c r="AI43" s="48">
        <v>3.4326452086551253E-2</v>
      </c>
      <c r="AJ43" s="48">
        <v>0</v>
      </c>
      <c r="AK43" s="48">
        <v>3.4913086608496541E-2</v>
      </c>
      <c r="AL43" s="48">
        <v>6.1805691341610007E-2</v>
      </c>
      <c r="AM43" s="48">
        <v>4.8171038940322729E-2</v>
      </c>
      <c r="AN43" s="48">
        <v>4.3368750654535784E-2</v>
      </c>
      <c r="AO43" s="38">
        <v>6.3207887363506798E-2</v>
      </c>
      <c r="AP43" s="48">
        <v>2.6441884625331029E-2</v>
      </c>
      <c r="AQ43" s="48">
        <v>6.163480503031981E-2</v>
      </c>
      <c r="AR43" s="48">
        <v>0</v>
      </c>
      <c r="AS43" s="48">
        <v>6.4392517067324767E-2</v>
      </c>
      <c r="AT43" s="48">
        <v>6.4392517067324767E-2</v>
      </c>
      <c r="AU43" s="48">
        <v>4.5257722555028114E-2</v>
      </c>
      <c r="AV43" s="48">
        <v>3.2370758458691258E-2</v>
      </c>
      <c r="AW43" s="48">
        <v>5.8747631642709089E-2</v>
      </c>
      <c r="AX43" s="38">
        <v>3.8123824399151782E-2</v>
      </c>
      <c r="AY43" s="48">
        <v>6.3490514497745218E-2</v>
      </c>
      <c r="AZ43" s="48">
        <v>9.5441770348267674E-2</v>
      </c>
      <c r="BA43" s="48">
        <v>5.1761674949766086E-2</v>
      </c>
      <c r="BB43" s="48">
        <v>2.6364875245017353E-2</v>
      </c>
      <c r="BC43" s="38">
        <v>3.3581041727641529E-2</v>
      </c>
      <c r="BD43" s="48">
        <v>6.3347060274759157E-2</v>
      </c>
      <c r="BE43" s="38">
        <v>5.209591164641543E-2</v>
      </c>
      <c r="BF43" s="48">
        <v>4.8544005391263502E-2</v>
      </c>
      <c r="BG43" s="48">
        <v>3.4437768956056172E-2</v>
      </c>
      <c r="BH43" s="48">
        <v>5.4756162212865084E-2</v>
      </c>
      <c r="BI43" s="48">
        <v>3.3882562069777807E-2</v>
      </c>
      <c r="BJ43" s="48">
        <v>5.2602564330395007E-2</v>
      </c>
      <c r="BK43" s="48">
        <v>5.4760766898533444E-2</v>
      </c>
      <c r="BL43" s="48">
        <v>5.326350089190901E-2</v>
      </c>
      <c r="BM43" s="48">
        <v>4.8339237723330035E-2</v>
      </c>
      <c r="BN43" s="48">
        <v>3.5211748174546538E-2</v>
      </c>
      <c r="BO43" s="48">
        <v>4.0341924407255397E-2</v>
      </c>
      <c r="BP43" s="48">
        <v>5.8498214138831911E-2</v>
      </c>
      <c r="BQ43" s="48">
        <v>6.5349710328113153E-2</v>
      </c>
      <c r="BR43" s="48">
        <v>5.4731872087697309E-2</v>
      </c>
      <c r="BS43" s="48">
        <v>5.1180384821124664E-2</v>
      </c>
      <c r="BT43" s="48">
        <v>3.9467354427461541E-2</v>
      </c>
      <c r="BU43" s="48">
        <v>5.0055804840807391E-2</v>
      </c>
      <c r="BV43" s="48">
        <v>5.4509395694943438E-2</v>
      </c>
      <c r="BW43" s="38">
        <v>5.4906796495069549E-2</v>
      </c>
      <c r="BX43" s="48">
        <v>5.6549492976472437E-2</v>
      </c>
      <c r="BY43" s="38">
        <v>5.6561732066435361E-2</v>
      </c>
      <c r="BZ43" s="48">
        <v>5.0436809472855386E-2</v>
      </c>
      <c r="CA43" s="49">
        <v>2.3530086521554961E-2</v>
      </c>
      <c r="CB43" s="48">
        <v>0</v>
      </c>
      <c r="CC43" s="48">
        <v>4.7785344179736886E-2</v>
      </c>
      <c r="CD43" s="48">
        <v>4.9046466551987175E-2</v>
      </c>
      <c r="CE43" s="48">
        <v>7.0499181429336519E-2</v>
      </c>
      <c r="CF43" s="48">
        <v>3.413693202429105E-2</v>
      </c>
      <c r="CG43" s="48">
        <v>1.158880595037268E-2</v>
      </c>
      <c r="CH43" s="48">
        <v>0</v>
      </c>
      <c r="CI43" s="48">
        <v>5.2195477758357194E-2</v>
      </c>
      <c r="CJ43" s="48">
        <v>5.6818150778709414E-2</v>
      </c>
      <c r="CK43" s="48">
        <v>6.8703367550226838E-2</v>
      </c>
      <c r="CL43" s="48">
        <v>4.9857646991845465E-2</v>
      </c>
      <c r="CM43" s="48">
        <v>0</v>
      </c>
      <c r="CN43" s="48">
        <v>5.4684129209534346E-2</v>
      </c>
      <c r="CO43" s="48">
        <v>5.7690820267696896E-2</v>
      </c>
      <c r="CP43" s="48">
        <v>5.1351912293040258E-2</v>
      </c>
      <c r="CQ43" s="48">
        <v>4.3998295396169167E-2</v>
      </c>
      <c r="CR43" s="48">
        <v>4.5213186064274949E-2</v>
      </c>
      <c r="CS43" s="48">
        <v>6.6236327383501409E-2</v>
      </c>
      <c r="CT43" s="48">
        <v>4.0798832218789702E-2</v>
      </c>
      <c r="CU43" s="48">
        <v>0</v>
      </c>
      <c r="CV43" s="38">
        <v>4.6241587885360889E-2</v>
      </c>
      <c r="CW43" s="48">
        <v>3.0475084826036763E-2</v>
      </c>
      <c r="CX43" s="48">
        <v>3.0227425633737082E-2</v>
      </c>
      <c r="CY43" s="48">
        <v>5.760834159892618E-2</v>
      </c>
      <c r="CZ43" s="48">
        <v>3.9952791130455648E-2</v>
      </c>
      <c r="DA43" s="48">
        <v>6.0752469503357859E-2</v>
      </c>
      <c r="DB43" s="48">
        <v>5.485395350669689E-2</v>
      </c>
      <c r="DC43" s="48">
        <v>0</v>
      </c>
      <c r="DD43" s="48">
        <v>3.4405694276921972E-2</v>
      </c>
      <c r="DE43" s="48">
        <v>5.6931617809864686E-2</v>
      </c>
      <c r="DF43" s="48">
        <v>3.1879516514562958E-2</v>
      </c>
      <c r="DG43" s="48">
        <v>3.8435033571804958E-2</v>
      </c>
      <c r="DH43" s="48">
        <v>4.2423612771708259E-2</v>
      </c>
      <c r="DI43" s="48">
        <v>6.1111133846225747E-2</v>
      </c>
      <c r="DJ43" s="48">
        <v>6.2433955578758395E-2</v>
      </c>
      <c r="DK43" s="49">
        <v>2.2340899509127859E-2</v>
      </c>
      <c r="DL43" s="48">
        <v>4.7515595944789393E-2</v>
      </c>
      <c r="DM43" s="48">
        <v>1.5312652300822512E-2</v>
      </c>
      <c r="DN43" s="48">
        <v>5.157342635866001E-2</v>
      </c>
      <c r="DO43" s="48">
        <v>5.874452671929796E-2</v>
      </c>
      <c r="DP43" s="48">
        <v>5.1644468545495321E-2</v>
      </c>
      <c r="DQ43" s="48">
        <v>4.9963666300676002E-2</v>
      </c>
      <c r="DR43" s="48">
        <v>5.8658649794155263E-2</v>
      </c>
      <c r="DS43" s="48">
        <v>2.264887663337168E-2</v>
      </c>
      <c r="DT43" s="48">
        <v>3.6355191549917468E-2</v>
      </c>
      <c r="DU43" s="48">
        <v>5.2077755916203325E-2</v>
      </c>
      <c r="DV43" s="48">
        <v>6.1801805113147264E-2</v>
      </c>
      <c r="DW43" s="48">
        <v>3.9623252864170302E-2</v>
      </c>
      <c r="DX43" s="48">
        <v>9.2375833969052051E-2</v>
      </c>
      <c r="DY43" s="48">
        <v>4.7039595179499273E-2</v>
      </c>
      <c r="DZ43" s="48">
        <v>0</v>
      </c>
      <c r="EA43" s="48">
        <v>1.9030737476827615E-2</v>
      </c>
      <c r="EB43" s="49">
        <v>3.2379919147183453E-2</v>
      </c>
      <c r="EC43" s="48">
        <v>6.4643314906026955E-2</v>
      </c>
      <c r="ED43" s="48">
        <v>0</v>
      </c>
      <c r="EE43" s="48">
        <v>3.3558726662277377E-3</v>
      </c>
      <c r="EF43" s="48">
        <v>3.0330706991701928E-2</v>
      </c>
      <c r="EG43" s="48">
        <v>6.354551399553042E-2</v>
      </c>
      <c r="EH43" s="48">
        <v>6.354551399553042E-2</v>
      </c>
      <c r="EI43" s="48">
        <v>1.7191930031692053E-2</v>
      </c>
      <c r="EJ43" s="48">
        <v>4.598388316420518E-2</v>
      </c>
      <c r="EK43" s="48">
        <v>0</v>
      </c>
      <c r="EL43" s="48">
        <v>0</v>
      </c>
      <c r="EM43" s="48">
        <v>3.2200316503452633E-2</v>
      </c>
      <c r="EN43" s="49">
        <v>2.4845119476295772E-2</v>
      </c>
      <c r="EO43" s="49">
        <v>2.302202562134105E-2</v>
      </c>
      <c r="EP43" s="48">
        <v>2.5327055033785073E-2</v>
      </c>
      <c r="EQ43" s="48">
        <v>5.3852776741392633E-2</v>
      </c>
      <c r="ER43" s="48">
        <v>2.4544232862777585E-2</v>
      </c>
      <c r="ES43" s="38">
        <v>3.7563066244430003E-2</v>
      </c>
      <c r="ET43" s="48">
        <v>3.0391471973825857E-2</v>
      </c>
      <c r="EU43" s="48">
        <v>5.0311497343511188E-2</v>
      </c>
      <c r="EV43" s="48">
        <v>5.9386737071406195E-2</v>
      </c>
      <c r="EW43" s="48">
        <v>5.4649786248462652E-2</v>
      </c>
      <c r="EX43" s="48">
        <v>0</v>
      </c>
      <c r="EY43" s="48">
        <v>7.354353056001707E-2</v>
      </c>
      <c r="EZ43" s="48">
        <v>4.8690909723483451E-2</v>
      </c>
      <c r="FA43" s="48">
        <v>0</v>
      </c>
      <c r="FB43" s="48">
        <v>0</v>
      </c>
      <c r="FC43" s="48">
        <v>0</v>
      </c>
      <c r="FD43" s="48">
        <v>6.133119381927387E-2</v>
      </c>
      <c r="FE43" s="48">
        <v>3.084413846353852E-2</v>
      </c>
      <c r="FF43" s="48">
        <v>5.4347145954274624E-2</v>
      </c>
      <c r="FG43" s="49">
        <v>0</v>
      </c>
      <c r="FH43" s="48">
        <v>0</v>
      </c>
      <c r="FI43" s="49">
        <v>1.3237071508458429E-2</v>
      </c>
      <c r="FJ43" s="48">
        <v>3.7959658119592878E-2</v>
      </c>
      <c r="FK43" s="48">
        <v>4.4071853666099656E-2</v>
      </c>
      <c r="FL43" s="48">
        <v>0</v>
      </c>
      <c r="FM43" s="48">
        <v>5.734220311723956E-2</v>
      </c>
      <c r="FN43" s="48">
        <v>0</v>
      </c>
      <c r="FO43" s="48">
        <v>2.826370398465218E-2</v>
      </c>
      <c r="FP43" s="48">
        <v>0</v>
      </c>
      <c r="FQ43" s="49">
        <v>0</v>
      </c>
      <c r="FR43" s="48">
        <v>4.4409802850106775E-2</v>
      </c>
      <c r="FS43" s="48">
        <v>0</v>
      </c>
      <c r="FT43" s="48">
        <v>6.527877177887545E-2</v>
      </c>
      <c r="FU43" s="49">
        <v>1.1883360621466513E-2</v>
      </c>
      <c r="FV43" s="48">
        <v>0</v>
      </c>
      <c r="FW43" s="48">
        <v>3.4697720614414063E-2</v>
      </c>
      <c r="FX43" s="48">
        <v>0</v>
      </c>
      <c r="FY43" s="48">
        <v>6.774374509083865E-2</v>
      </c>
      <c r="FZ43" s="49">
        <v>1.8926340163417203E-2</v>
      </c>
      <c r="GA43" s="48">
        <v>6.2584883263300542E-2</v>
      </c>
      <c r="GB43" s="48">
        <v>0</v>
      </c>
      <c r="GC43" s="48">
        <v>0</v>
      </c>
      <c r="GD43" s="48">
        <v>5.1729396953191967E-2</v>
      </c>
      <c r="GE43" s="48">
        <v>4.4512227160323131E-2</v>
      </c>
      <c r="GF43" s="48">
        <v>2.581693350950677E-2</v>
      </c>
      <c r="GG43" s="48">
        <v>0</v>
      </c>
      <c r="GH43" s="48">
        <v>3.9522398783846488E-2</v>
      </c>
      <c r="GI43" s="48">
        <v>3.0128192119102067E-2</v>
      </c>
      <c r="GJ43" s="48">
        <v>3.3360114763936105E-2</v>
      </c>
      <c r="GK43" s="48">
        <v>3.6689215677526282E-2</v>
      </c>
      <c r="GL43" s="49">
        <v>6.4445328174592385E-3</v>
      </c>
      <c r="GM43" s="49">
        <v>1.8775483016351072E-2</v>
      </c>
      <c r="GN43" s="48">
        <v>2.6357113717620385E-2</v>
      </c>
      <c r="GO43" s="48">
        <v>3.465346443184647E-2</v>
      </c>
      <c r="GP43" s="48">
        <v>5.7351925478195932E-2</v>
      </c>
      <c r="GQ43" s="48">
        <v>3.123781769327548E-2</v>
      </c>
      <c r="GR43" s="48">
        <v>4.8094649513126482E-2</v>
      </c>
      <c r="GS43" s="48">
        <v>5.2219658050901688E-2</v>
      </c>
      <c r="GT43" s="49">
        <v>2.1207563466093364E-2</v>
      </c>
      <c r="GU43" s="48">
        <v>4.4977297365405199E-2</v>
      </c>
      <c r="GV43" s="49">
        <v>2.7194710267236934E-2</v>
      </c>
      <c r="GW43" s="48">
        <v>0</v>
      </c>
      <c r="GX43" s="48">
        <v>5.1415372932920624E-2</v>
      </c>
      <c r="GY43" s="48">
        <v>2.7052284554152813E-2</v>
      </c>
      <c r="GZ43" s="49">
        <v>2.2636176156806909E-2</v>
      </c>
      <c r="HA43" s="48">
        <v>0</v>
      </c>
      <c r="HB43" s="48">
        <v>2.379547792925079E-2</v>
      </c>
      <c r="HC43" s="48">
        <v>3.3116370367452276E-2</v>
      </c>
      <c r="HD43" s="49">
        <v>0</v>
      </c>
      <c r="HE43" s="48">
        <v>5.1699450833696023E-2</v>
      </c>
      <c r="HF43" s="48">
        <v>2.8649051191403374E-2</v>
      </c>
      <c r="HG43" s="48">
        <v>4.1512297381235463E-2</v>
      </c>
      <c r="HH43" s="48">
        <v>2.8367978890773783E-2</v>
      </c>
      <c r="HI43" s="48">
        <v>3.4074752701669736E-2</v>
      </c>
      <c r="HJ43" s="48">
        <v>5.0562633864950468E-2</v>
      </c>
      <c r="HK43" s="49">
        <v>3.5357950009590265E-2</v>
      </c>
      <c r="HL43" s="48">
        <v>0</v>
      </c>
      <c r="HM43" s="48">
        <v>3.1044097809944812E-2</v>
      </c>
      <c r="HN43" s="49">
        <v>0.10142019007705799</v>
      </c>
      <c r="HO43" s="48">
        <v>0</v>
      </c>
      <c r="HP43" s="48">
        <v>2.9437838466766831E-2</v>
      </c>
      <c r="HQ43" s="48">
        <v>4.0455170946225069E-2</v>
      </c>
      <c r="HR43" s="48">
        <v>1.6149890892403311E-2</v>
      </c>
      <c r="HS43" s="49">
        <v>2.8560295232069287E-2</v>
      </c>
      <c r="HT43" s="49">
        <v>1.4637969007668773E-2</v>
      </c>
      <c r="HU43" s="48">
        <v>6.4529382142616609E-2</v>
      </c>
      <c r="HV43" s="49">
        <v>2.7357291981482651E-2</v>
      </c>
      <c r="HW43" s="48">
        <v>6.5126329544909489E-2</v>
      </c>
      <c r="HX43" s="48">
        <v>6.5126329544909489E-2</v>
      </c>
      <c r="HY43" s="48">
        <v>0</v>
      </c>
      <c r="HZ43" s="48">
        <v>3.4728119732814575E-2</v>
      </c>
      <c r="IA43" s="48">
        <v>2.6639158422504083E-2</v>
      </c>
      <c r="IB43" s="48">
        <v>2.5900209204839278E-2</v>
      </c>
      <c r="IC43" s="48">
        <v>3.0817965963455405E-2</v>
      </c>
      <c r="ID43" s="48">
        <v>3.4430208076349528E-2</v>
      </c>
      <c r="IE43" s="49">
        <v>4.28545912987611E-3</v>
      </c>
      <c r="IF43" s="49">
        <v>2.2811889447016384E-2</v>
      </c>
      <c r="IG43" s="48">
        <v>2.745207158792862E-2</v>
      </c>
      <c r="IH43" s="48">
        <v>7.3203354393922157E-2</v>
      </c>
      <c r="II43" s="48">
        <v>3.6956185613044153E-2</v>
      </c>
      <c r="IJ43" s="49">
        <v>2.6573680835076604E-2</v>
      </c>
      <c r="IK43" s="48">
        <v>0</v>
      </c>
      <c r="IL43" s="49">
        <v>3.1219375844470088E-2</v>
      </c>
      <c r="IM43" s="48">
        <v>4.9388082990999713E-2</v>
      </c>
      <c r="IN43" s="48">
        <v>3.9478266458116335E-2</v>
      </c>
      <c r="IO43" s="48">
        <v>3.9478266458116335E-2</v>
      </c>
      <c r="IP43" s="48">
        <v>3.1678398559534568E-2</v>
      </c>
      <c r="IQ43" s="48">
        <v>4.8810319128444773E-2</v>
      </c>
      <c r="IR43" s="48">
        <v>0</v>
      </c>
      <c r="IS43" s="49">
        <v>0</v>
      </c>
      <c r="IT43" s="48">
        <v>4.2010192776857649E-2</v>
      </c>
      <c r="IU43" s="49">
        <v>1.2441588447003514E-2</v>
      </c>
      <c r="IV43" s="48">
        <v>1.9707848912210113E-2</v>
      </c>
      <c r="IW43" s="48">
        <v>6.942205624258159E-2</v>
      </c>
      <c r="IX43" s="49">
        <v>2.0695418621852063E-2</v>
      </c>
      <c r="IY43" s="48">
        <v>5.4642872990556215E-2</v>
      </c>
      <c r="IZ43" s="49">
        <v>2.8871742186554909E-2</v>
      </c>
      <c r="JA43" s="49">
        <v>6.3203935147687343E-3</v>
      </c>
      <c r="JB43" s="48">
        <v>6.3078681388532773E-2</v>
      </c>
      <c r="JC43" s="49">
        <v>7.0504819891327078E-2</v>
      </c>
      <c r="JD43" s="48">
        <v>0</v>
      </c>
      <c r="JE43" s="49">
        <v>2.4944618544536317E-2</v>
      </c>
      <c r="JF43" s="49">
        <v>1.0391709136181789E-2</v>
      </c>
      <c r="JG43" s="49">
        <v>1.6651555480637018E-2</v>
      </c>
      <c r="JH43" s="48">
        <v>3.1354552758053697E-2</v>
      </c>
      <c r="JI43" s="48">
        <v>2.6217949845452001E-2</v>
      </c>
      <c r="JJ43" s="48">
        <v>6.5821779589839993E-2</v>
      </c>
      <c r="JK43" s="48">
        <v>4.1789066032696685E-2</v>
      </c>
      <c r="JL43" s="48">
        <v>3.7390534385806168E-2</v>
      </c>
      <c r="JM43" s="48">
        <v>3.2757666014011998E-2</v>
      </c>
      <c r="JN43" s="48">
        <v>4.8108889944277207E-2</v>
      </c>
      <c r="JO43" s="48">
        <v>3.8315194144815094E-2</v>
      </c>
      <c r="JP43" s="49">
        <v>4.3868442477803402E-2</v>
      </c>
      <c r="JQ43" s="48">
        <v>3.4121855487744858E-2</v>
      </c>
      <c r="JR43" s="49">
        <v>1.7040486377239771E-2</v>
      </c>
      <c r="JS43" s="48">
        <v>5.252516297632074E-2</v>
      </c>
      <c r="JT43" s="48">
        <v>4.0679298145157347E-2</v>
      </c>
      <c r="JU43" s="48">
        <v>3.582167013419086E-2</v>
      </c>
      <c r="JV43" s="48">
        <v>2.857029903939871E-2</v>
      </c>
      <c r="JW43" s="48">
        <v>5.7062773677278494E-2</v>
      </c>
      <c r="JX43" s="48">
        <v>2.4811890708064093E-2</v>
      </c>
      <c r="JY43" s="48">
        <v>2.7581340821486618E-2</v>
      </c>
      <c r="JZ43" s="48">
        <v>3.1473167059149321E-2</v>
      </c>
      <c r="KA43" s="48">
        <v>3.2729155327112347E-2</v>
      </c>
      <c r="KB43" s="49">
        <v>1.489751876098622E-2</v>
      </c>
      <c r="KC43" s="48">
        <v>0</v>
      </c>
      <c r="KD43" s="48">
        <v>3.5485816551558004E-2</v>
      </c>
      <c r="KE43" s="48">
        <v>4.6666405326225908E-2</v>
      </c>
      <c r="KF43" s="48">
        <v>2.6893543554550342E-2</v>
      </c>
      <c r="KG43" s="48">
        <v>6.0373799658846553E-2</v>
      </c>
      <c r="KH43" s="48">
        <v>0</v>
      </c>
      <c r="KI43" s="48">
        <v>3.4784923252699142E-2</v>
      </c>
      <c r="KJ43" s="48">
        <v>3.8786307010716947E-2</v>
      </c>
      <c r="KK43" s="48">
        <v>2.7489211524130759E-2</v>
      </c>
      <c r="KL43" s="48">
        <v>3.8193756862598613E-2</v>
      </c>
      <c r="KM43" s="48">
        <v>3.7287307943582239E-2</v>
      </c>
      <c r="KN43" s="48">
        <v>2.608691778505895E-2</v>
      </c>
      <c r="KO43" s="48">
        <v>0</v>
      </c>
      <c r="KP43" s="48">
        <v>3.3060878482687905E-2</v>
      </c>
      <c r="KQ43" s="48">
        <v>3.4212316591542981E-2</v>
      </c>
      <c r="KR43" s="48">
        <v>3.3789214708842025E-2</v>
      </c>
      <c r="KS43" s="48"/>
      <c r="KT43" s="49">
        <v>8.6482970405926205E-3</v>
      </c>
      <c r="KU43" s="48">
        <v>2.5137672790498836E-2</v>
      </c>
      <c r="KV43" s="48">
        <v>2.0308978410478143E-2</v>
      </c>
      <c r="KW43" s="48">
        <v>3.2424012694828051E-2</v>
      </c>
      <c r="KX43" s="48">
        <v>2.2507423480592686E-2</v>
      </c>
      <c r="KY43" s="48">
        <v>3.3007914711546398E-2</v>
      </c>
      <c r="KZ43" s="48">
        <v>2.2065236716286622E-2</v>
      </c>
      <c r="LA43" s="48">
        <v>2.9627586626296051E-2</v>
      </c>
      <c r="LB43" s="48">
        <v>2.305575683775218E-2</v>
      </c>
      <c r="LC43" s="48">
        <v>1.8733813254564854E-2</v>
      </c>
      <c r="LD43" s="48">
        <v>2.4874398679259248E-2</v>
      </c>
      <c r="LE43" s="49">
        <v>1.5226783113327915E-2</v>
      </c>
      <c r="LF43" s="48">
        <v>2.7362245558454706E-2</v>
      </c>
      <c r="LG43" s="48">
        <v>8.8944898086014357E-2</v>
      </c>
      <c r="LH43" s="48">
        <v>2.7975528441332546E-2</v>
      </c>
      <c r="LI43" s="48">
        <v>2.9743841523814738E-2</v>
      </c>
      <c r="LJ43" s="48">
        <v>2.578134751684465E-2</v>
      </c>
      <c r="LK43" s="48">
        <v>4.609956073166116E-2</v>
      </c>
      <c r="LL43" s="48">
        <v>3.5408466579204476E-2</v>
      </c>
      <c r="LM43" s="48">
        <v>3.6978244330146959E-2</v>
      </c>
      <c r="LN43" s="48">
        <v>3.0899457754902455E-2</v>
      </c>
      <c r="LO43" s="48">
        <v>3.8708683855543956E-2</v>
      </c>
      <c r="LP43" s="48">
        <v>2.6173205645883733E-2</v>
      </c>
      <c r="LQ43" s="49">
        <v>3.0700576327790881E-2</v>
      </c>
      <c r="LR43" s="48">
        <v>3.0585360884497658E-2</v>
      </c>
      <c r="LS43" s="48">
        <v>3.1823099478179205E-2</v>
      </c>
      <c r="LT43" s="48">
        <v>3.471163085948753E-2</v>
      </c>
      <c r="LU43" s="48">
        <v>1.7106733446164098E-2</v>
      </c>
      <c r="LV43" s="48">
        <v>2.9554254309608913E-2</v>
      </c>
      <c r="LW43" s="48">
        <v>3.1133448337664557E-2</v>
      </c>
      <c r="LX43" s="48">
        <v>2.032062795380634E-2</v>
      </c>
      <c r="LY43" s="48">
        <v>3.7721822204095444E-2</v>
      </c>
      <c r="LZ43" s="48">
        <v>3.613123217549169E-2</v>
      </c>
      <c r="MA43" s="48">
        <v>3.2623679416698241E-2</v>
      </c>
      <c r="MB43" s="48">
        <v>1.8860730649898176E-2</v>
      </c>
      <c r="MC43" s="48">
        <v>2.598692775119511E-2</v>
      </c>
      <c r="MD43" s="48">
        <v>2.4337682683763039E-2</v>
      </c>
      <c r="ME43" s="48">
        <v>3.2809654616522292E-2</v>
      </c>
      <c r="MF43" s="48">
        <v>9.1448731558850596E-2</v>
      </c>
      <c r="MG43" s="48">
        <v>3.7223484100124181E-2</v>
      </c>
      <c r="MH43" s="48"/>
      <c r="MI43" s="48">
        <v>3.6912308984725681E-2</v>
      </c>
      <c r="MJ43" s="49">
        <v>3.7145393638601483E-2</v>
      </c>
      <c r="MK43" s="49">
        <v>2.5401336364172074E-2</v>
      </c>
      <c r="ML43" s="48">
        <v>2.0847928872556265E-2</v>
      </c>
      <c r="MM43" s="49">
        <v>6.1490415716963037E-2</v>
      </c>
      <c r="MN43" s="49">
        <v>3.2776670778057418E-2</v>
      </c>
      <c r="MO43" s="49">
        <v>2.6869680963290062E-2</v>
      </c>
      <c r="MP43" s="48">
        <v>3.2935446058154433E-2</v>
      </c>
      <c r="MQ43" s="48">
        <v>2.3509078500702163E-2</v>
      </c>
      <c r="MR43" s="48">
        <v>1.55887929073738E-2</v>
      </c>
      <c r="MS43" s="48">
        <v>2.2541439419640999E-2</v>
      </c>
      <c r="MT43" s="49">
        <v>2.1193570046493214E-2</v>
      </c>
      <c r="MU43" s="48">
        <v>2.9613513982754015E-2</v>
      </c>
      <c r="MV43" s="48">
        <v>2.5407205244523019E-2</v>
      </c>
      <c r="MW43" s="48">
        <v>2.6758219622128633E-2</v>
      </c>
      <c r="MX43" s="48">
        <v>2.4263138707735016E-2</v>
      </c>
      <c r="MY43" s="48">
        <v>2.0246559174731244E-2</v>
      </c>
      <c r="MZ43" s="48">
        <v>2.2355751300340572E-2</v>
      </c>
      <c r="NA43" s="48">
        <v>1.4564211404204108E-2</v>
      </c>
      <c r="NB43" s="48">
        <v>2.7801041075299786E-2</v>
      </c>
      <c r="NC43" s="48">
        <v>2.800423847109848E-2</v>
      </c>
      <c r="ND43" s="48">
        <v>2.4017669636570534E-2</v>
      </c>
      <c r="NE43" s="48">
        <v>2.2536842061373592E-2</v>
      </c>
      <c r="NF43" s="48">
        <v>1.709761089215078E-2</v>
      </c>
      <c r="NG43" s="48">
        <v>0</v>
      </c>
    </row>
    <row r="44" spans="1:371" s="38" customFormat="1" ht="15">
      <c r="A44" s="48" t="s">
        <v>218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3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38">
        <v>0</v>
      </c>
      <c r="AP44" s="48">
        <v>0</v>
      </c>
      <c r="AQ44" s="48">
        <v>7.4431574868301193E-3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38">
        <v>0</v>
      </c>
      <c r="AY44" s="48">
        <v>0</v>
      </c>
      <c r="AZ44" s="48">
        <v>0</v>
      </c>
      <c r="BA44" s="48">
        <v>0</v>
      </c>
      <c r="BB44" s="48">
        <v>0</v>
      </c>
      <c r="BC44" s="38">
        <v>0</v>
      </c>
      <c r="BD44" s="48">
        <v>0</v>
      </c>
      <c r="BE44" s="3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2.6844627758843422E-2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38">
        <v>0</v>
      </c>
      <c r="BX44" s="48">
        <v>0</v>
      </c>
      <c r="BY44" s="38">
        <v>0</v>
      </c>
      <c r="BZ44" s="48">
        <v>0</v>
      </c>
      <c r="CA44" s="49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1.5013208236276737E-3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2.1276934778763849E-2</v>
      </c>
      <c r="CT44" s="48">
        <v>7.8010178033643685E-3</v>
      </c>
      <c r="CU44" s="48">
        <v>0</v>
      </c>
      <c r="CV44" s="38">
        <v>0</v>
      </c>
      <c r="CW44" s="48">
        <v>0</v>
      </c>
      <c r="CX44" s="48">
        <v>0</v>
      </c>
      <c r="CY44" s="48">
        <v>7.5532195239683278E-3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1.3938190962517246E-2</v>
      </c>
      <c r="DK44" s="49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1.3843672007207496E-2</v>
      </c>
      <c r="DS44" s="48">
        <v>0</v>
      </c>
      <c r="DT44" s="48">
        <v>9.2196550369868339E-3</v>
      </c>
      <c r="DU44" s="48">
        <v>2.3898301728810682E-2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9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9">
        <v>0</v>
      </c>
      <c r="EO44" s="49">
        <v>0</v>
      </c>
      <c r="EP44" s="48">
        <v>0</v>
      </c>
      <c r="EQ44" s="48">
        <v>0</v>
      </c>
      <c r="ER44" s="48">
        <v>0</v>
      </c>
      <c r="ES44" s="3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7.6066681938612409E-3</v>
      </c>
      <c r="FE44" s="48">
        <v>0</v>
      </c>
      <c r="FF44" s="48">
        <v>0</v>
      </c>
      <c r="FG44" s="49">
        <v>0</v>
      </c>
      <c r="FH44" s="48">
        <v>0</v>
      </c>
      <c r="FI44" s="49">
        <v>0</v>
      </c>
      <c r="FJ44" s="48">
        <v>0</v>
      </c>
      <c r="FK44" s="48">
        <v>0</v>
      </c>
      <c r="FL44" s="48">
        <v>0</v>
      </c>
      <c r="FM44" s="48">
        <v>1.238312390911663E-2</v>
      </c>
      <c r="FN44" s="48">
        <v>0</v>
      </c>
      <c r="FO44" s="48">
        <v>9.6755047925583988E-3</v>
      </c>
      <c r="FP44" s="48">
        <v>0</v>
      </c>
      <c r="FQ44" s="49">
        <v>0</v>
      </c>
      <c r="FR44" s="48">
        <v>0</v>
      </c>
      <c r="FS44" s="48">
        <v>0</v>
      </c>
      <c r="FT44" s="48">
        <v>0</v>
      </c>
      <c r="FU44" s="49">
        <v>0</v>
      </c>
      <c r="FV44" s="48">
        <v>0</v>
      </c>
      <c r="FW44" s="48">
        <v>0</v>
      </c>
      <c r="FX44" s="48">
        <v>0</v>
      </c>
      <c r="FY44" s="48">
        <v>0</v>
      </c>
      <c r="FZ44" s="49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8.3238939443086909E-3</v>
      </c>
      <c r="GG44" s="48">
        <v>0</v>
      </c>
      <c r="GH44" s="48">
        <v>0</v>
      </c>
      <c r="GI44" s="48">
        <v>0</v>
      </c>
      <c r="GJ44" s="48">
        <v>0</v>
      </c>
      <c r="GK44" s="48">
        <v>9.6808991738965861E-3</v>
      </c>
      <c r="GL44" s="49">
        <v>0</v>
      </c>
      <c r="GM44" s="49">
        <v>0</v>
      </c>
      <c r="GN44" s="48">
        <v>6.1141736043413423E-3</v>
      </c>
      <c r="GO44" s="48">
        <v>1.2446741852764032E-2</v>
      </c>
      <c r="GP44" s="48">
        <v>0</v>
      </c>
      <c r="GQ44" s="48">
        <v>0</v>
      </c>
      <c r="GR44" s="48">
        <v>0</v>
      </c>
      <c r="GS44" s="48">
        <v>0</v>
      </c>
      <c r="GT44" s="49">
        <v>0</v>
      </c>
      <c r="GU44" s="48">
        <v>0</v>
      </c>
      <c r="GV44" s="49">
        <v>0</v>
      </c>
      <c r="GW44" s="48">
        <v>0</v>
      </c>
      <c r="GX44" s="48">
        <v>2.5167292237960787E-2</v>
      </c>
      <c r="GY44" s="48">
        <v>0</v>
      </c>
      <c r="GZ44" s="49">
        <v>0</v>
      </c>
      <c r="HA44" s="48">
        <v>0</v>
      </c>
      <c r="HB44" s="48">
        <v>0</v>
      </c>
      <c r="HC44" s="48">
        <v>1.0056974746353069E-2</v>
      </c>
      <c r="HD44" s="49">
        <v>5.6858244353882098E-3</v>
      </c>
      <c r="HE44" s="48">
        <v>0</v>
      </c>
      <c r="HF44" s="48">
        <v>7.4219212883505133E-3</v>
      </c>
      <c r="HG44" s="48">
        <v>7.3845374810089341E-3</v>
      </c>
      <c r="HH44" s="48">
        <v>9.0394783061484695E-3</v>
      </c>
      <c r="HI44" s="48">
        <v>1.1680741559631041E-2</v>
      </c>
      <c r="HJ44" s="48">
        <v>0</v>
      </c>
      <c r="HK44" s="49">
        <v>0</v>
      </c>
      <c r="HL44" s="48">
        <v>0</v>
      </c>
      <c r="HM44" s="48">
        <v>9.7115400322361923E-3</v>
      </c>
      <c r="HN44" s="49">
        <v>0</v>
      </c>
      <c r="HO44" s="48">
        <v>0</v>
      </c>
      <c r="HP44" s="48">
        <v>0</v>
      </c>
      <c r="HQ44" s="48">
        <v>0</v>
      </c>
      <c r="HR44" s="48">
        <v>7.411128967520296E-3</v>
      </c>
      <c r="HS44" s="49">
        <v>0</v>
      </c>
      <c r="HT44" s="49">
        <v>0</v>
      </c>
      <c r="HU44" s="48">
        <v>1.0630059948460922E-2</v>
      </c>
      <c r="HV44" s="49">
        <v>1.3519871605836412E-2</v>
      </c>
      <c r="HW44" s="48">
        <v>0</v>
      </c>
      <c r="HX44" s="48">
        <v>0</v>
      </c>
      <c r="HY44" s="48">
        <v>0</v>
      </c>
      <c r="HZ44" s="48">
        <v>0</v>
      </c>
      <c r="IA44" s="48">
        <v>1.1284262297919522E-2</v>
      </c>
      <c r="IB44" s="48">
        <v>0</v>
      </c>
      <c r="IC44" s="48">
        <v>0</v>
      </c>
      <c r="ID44" s="48">
        <v>9.776454834964218E-3</v>
      </c>
      <c r="IE44" s="49">
        <v>0</v>
      </c>
      <c r="IF44" s="49">
        <v>0</v>
      </c>
      <c r="IG44" s="48">
        <v>1.019144070970778E-2</v>
      </c>
      <c r="IH44" s="48">
        <v>0</v>
      </c>
      <c r="II44" s="48">
        <v>9.6483052650498634E-3</v>
      </c>
      <c r="IJ44" s="49">
        <v>0</v>
      </c>
      <c r="IK44" s="48">
        <v>0</v>
      </c>
      <c r="IL44" s="49">
        <v>0</v>
      </c>
      <c r="IM44" s="48">
        <v>1.0265030938852872E-2</v>
      </c>
      <c r="IN44" s="48">
        <v>0</v>
      </c>
      <c r="IO44" s="48">
        <v>0</v>
      </c>
      <c r="IP44" s="48">
        <v>0</v>
      </c>
      <c r="IQ44" s="48">
        <v>1.0523871789184449E-2</v>
      </c>
      <c r="IR44" s="48">
        <v>0</v>
      </c>
      <c r="IS44" s="49">
        <v>1.8980275342505112E-2</v>
      </c>
      <c r="IT44" s="48">
        <v>0</v>
      </c>
      <c r="IU44" s="49">
        <v>1.5225071534475179E-2</v>
      </c>
      <c r="IV44" s="48">
        <v>0</v>
      </c>
      <c r="IW44" s="48">
        <v>0</v>
      </c>
      <c r="IX44" s="49">
        <v>0</v>
      </c>
      <c r="IY44" s="48">
        <v>0</v>
      </c>
      <c r="IZ44" s="49">
        <v>0</v>
      </c>
      <c r="JA44" s="49">
        <v>0</v>
      </c>
      <c r="JB44" s="48">
        <v>0</v>
      </c>
      <c r="JC44" s="49">
        <v>0</v>
      </c>
      <c r="JD44" s="48">
        <v>0</v>
      </c>
      <c r="JE44" s="49">
        <v>2.8617497528437844E-2</v>
      </c>
      <c r="JF44" s="49">
        <v>3.8149754503878984E-3</v>
      </c>
      <c r="JG44" s="49">
        <v>0</v>
      </c>
      <c r="JH44" s="48">
        <v>9.9555115606441841E-3</v>
      </c>
      <c r="JI44" s="48">
        <v>0</v>
      </c>
      <c r="JJ44" s="48">
        <v>0</v>
      </c>
      <c r="JK44" s="48">
        <v>0</v>
      </c>
      <c r="JL44" s="48">
        <v>9.7997466377708915E-3</v>
      </c>
      <c r="JM44" s="48">
        <v>1.0552140848572752E-2</v>
      </c>
      <c r="JN44" s="48">
        <v>3.1538575553295514E-3</v>
      </c>
      <c r="JO44" s="48">
        <v>0</v>
      </c>
      <c r="JP44" s="49">
        <v>8.8193286380582742E-2</v>
      </c>
      <c r="JQ44" s="48">
        <v>8.3036504905023255E-3</v>
      </c>
      <c r="JR44" s="49">
        <v>0</v>
      </c>
      <c r="JS44" s="48">
        <v>0</v>
      </c>
      <c r="JT44" s="48">
        <v>7.8321250499593636E-3</v>
      </c>
      <c r="JU44" s="48">
        <v>8.6975686049036507E-3</v>
      </c>
      <c r="JV44" s="48">
        <v>8.4801543360904265E-3</v>
      </c>
      <c r="JW44" s="48">
        <v>0</v>
      </c>
      <c r="JX44" s="48">
        <v>7.590727111433224E-3</v>
      </c>
      <c r="JY44" s="48">
        <v>1.2574316389589576E-2</v>
      </c>
      <c r="JZ44" s="48">
        <v>8.2883858107292742E-3</v>
      </c>
      <c r="KA44" s="48">
        <v>9.3699247890995756E-3</v>
      </c>
      <c r="KB44" s="49">
        <v>0</v>
      </c>
      <c r="KC44" s="48">
        <v>0</v>
      </c>
      <c r="KD44" s="48">
        <v>7.7148567406232311E-3</v>
      </c>
      <c r="KE44" s="48">
        <v>0</v>
      </c>
      <c r="KF44" s="48">
        <v>0</v>
      </c>
      <c r="KG44" s="48">
        <v>0</v>
      </c>
      <c r="KH44" s="48">
        <v>0</v>
      </c>
      <c r="KI44" s="48">
        <v>1.7698555745664386E-2</v>
      </c>
      <c r="KJ44" s="48">
        <v>0</v>
      </c>
      <c r="KK44" s="48">
        <v>9.1353268480169076E-3</v>
      </c>
      <c r="KL44" s="48">
        <v>2.670778312272809E-2</v>
      </c>
      <c r="KM44" s="48">
        <v>1.7925826711469844E-2</v>
      </c>
      <c r="KN44" s="48">
        <v>1.1050334930332834E-2</v>
      </c>
      <c r="KO44" s="48">
        <v>0</v>
      </c>
      <c r="KP44" s="48">
        <v>8.6684782699749108E-3</v>
      </c>
      <c r="KQ44" s="48">
        <v>9.4239619749299595E-3</v>
      </c>
      <c r="KR44" s="48">
        <v>7.276443003259643E-3</v>
      </c>
      <c r="KS44" s="48"/>
      <c r="KT44" s="49">
        <v>0</v>
      </c>
      <c r="KU44" s="48">
        <v>2.9198897175376749E-2</v>
      </c>
      <c r="KV44" s="48">
        <v>4.4190549830886286E-2</v>
      </c>
      <c r="KW44" s="48">
        <v>1.0069947815046682E-2</v>
      </c>
      <c r="KX44" s="48">
        <v>2.8368420274328059E-2</v>
      </c>
      <c r="KY44" s="48">
        <v>9.6694684321633334E-3</v>
      </c>
      <c r="KZ44" s="48">
        <v>2.6581543975770772E-2</v>
      </c>
      <c r="LA44" s="48">
        <v>1.8799944054417553E-2</v>
      </c>
      <c r="LB44" s="48">
        <v>0</v>
      </c>
      <c r="LC44" s="48">
        <v>2.2450320148776529E-2</v>
      </c>
      <c r="LD44" s="48">
        <v>1.7138491631189287E-2</v>
      </c>
      <c r="LE44" s="49">
        <v>0</v>
      </c>
      <c r="LF44" s="48">
        <v>0</v>
      </c>
      <c r="LG44" s="48">
        <v>0</v>
      </c>
      <c r="LH44" s="48">
        <v>1.5874894723829802E-2</v>
      </c>
      <c r="LI44" s="48">
        <v>0</v>
      </c>
      <c r="LJ44" s="48">
        <v>1.7394021580064777E-2</v>
      </c>
      <c r="LK44" s="48">
        <v>1.8441944040638352E-2</v>
      </c>
      <c r="LL44" s="48">
        <v>1.9739742614148858E-2</v>
      </c>
      <c r="LM44" s="48">
        <v>0</v>
      </c>
      <c r="LN44" s="48">
        <v>1.9534684524477042E-2</v>
      </c>
      <c r="LO44" s="48">
        <v>1.7987885318241786E-2</v>
      </c>
      <c r="LP44" s="48">
        <v>0</v>
      </c>
      <c r="LQ44" s="49">
        <v>0</v>
      </c>
      <c r="LR44" s="48">
        <v>0</v>
      </c>
      <c r="LS44" s="48">
        <v>1.8406050352538256E-2</v>
      </c>
      <c r="LT44" s="48">
        <v>2.4177226496289894E-2</v>
      </c>
      <c r="LU44" s="48">
        <v>1.7499246640824462E-2</v>
      </c>
      <c r="LV44" s="48">
        <v>0</v>
      </c>
      <c r="LW44" s="48">
        <v>0</v>
      </c>
      <c r="LX44" s="48">
        <v>1.8257083422617382E-2</v>
      </c>
      <c r="LY44" s="48">
        <v>2.3051835769359322E-2</v>
      </c>
      <c r="LZ44" s="48">
        <v>1.8411776042405452E-2</v>
      </c>
      <c r="MA44" s="48">
        <v>2.4224955880607111E-2</v>
      </c>
      <c r="MB44" s="48">
        <v>1.7801458089308053E-2</v>
      </c>
      <c r="MC44" s="48">
        <v>1.8981941461123128E-2</v>
      </c>
      <c r="MD44" s="48">
        <v>7.6537259513614328E-2</v>
      </c>
      <c r="ME44" s="48">
        <v>2.3219746708722493E-2</v>
      </c>
      <c r="MF44" s="48">
        <v>0</v>
      </c>
      <c r="MG44" s="48">
        <v>0</v>
      </c>
      <c r="MH44" s="48"/>
      <c r="MI44" s="48">
        <v>6.9623674990397875E-3</v>
      </c>
      <c r="MJ44" s="49">
        <v>0</v>
      </c>
      <c r="MK44" s="49">
        <v>0</v>
      </c>
      <c r="ML44" s="48">
        <v>0</v>
      </c>
      <c r="MM44" s="49">
        <v>0</v>
      </c>
      <c r="MN44" s="49">
        <v>0</v>
      </c>
      <c r="MO44" s="49">
        <v>0</v>
      </c>
      <c r="MP44" s="48">
        <v>8.6087990835089587E-3</v>
      </c>
      <c r="MQ44" s="48">
        <v>1.2586273769683494E-2</v>
      </c>
      <c r="MR44" s="48">
        <v>1.8745768260554026E-2</v>
      </c>
      <c r="MS44" s="48">
        <v>0</v>
      </c>
      <c r="MT44" s="49">
        <v>0</v>
      </c>
      <c r="MU44" s="48">
        <v>1.0087954005936782E-2</v>
      </c>
      <c r="MV44" s="48">
        <v>1.1612176592978375E-2</v>
      </c>
      <c r="MW44" s="48">
        <v>1.13346962412431E-2</v>
      </c>
      <c r="MX44" s="48">
        <v>8.774331127656786E-3</v>
      </c>
      <c r="MY44" s="48">
        <v>7.6979171656091881E-3</v>
      </c>
      <c r="MZ44" s="48">
        <v>8.8130406441064568E-3</v>
      </c>
      <c r="NA44" s="48">
        <v>9.5478087787452589E-3</v>
      </c>
      <c r="NB44" s="48">
        <v>9.5040810127709329E-3</v>
      </c>
      <c r="NC44" s="48">
        <v>1.761678190400064E-2</v>
      </c>
      <c r="ND44" s="48">
        <v>8.9898126927661706E-3</v>
      </c>
      <c r="NE44" s="48">
        <v>1.6478048880401882E-2</v>
      </c>
      <c r="NF44" s="48">
        <v>9.8075429891768696E-3</v>
      </c>
      <c r="NG44" s="48">
        <v>0</v>
      </c>
    </row>
    <row r="45" spans="1:371" s="38" customFormat="1" ht="15">
      <c r="A45" s="48" t="s">
        <v>219</v>
      </c>
      <c r="B45" s="48">
        <v>13.792041449293443</v>
      </c>
      <c r="C45" s="48">
        <v>1.6922626747679665</v>
      </c>
      <c r="D45" s="48">
        <v>2.2007011970054795</v>
      </c>
      <c r="E45" s="48">
        <v>3.3845204542320553</v>
      </c>
      <c r="F45" s="48">
        <v>0.73123747466180966</v>
      </c>
      <c r="G45" s="48">
        <v>2.1776368412217821</v>
      </c>
      <c r="H45" s="48">
        <v>1.447615120131734</v>
      </c>
      <c r="I45" s="48">
        <v>1.5287457271196925</v>
      </c>
      <c r="J45" s="48">
        <v>1.513112134865594</v>
      </c>
      <c r="K45" s="48">
        <v>2.7111405641342632</v>
      </c>
      <c r="L45" s="48">
        <v>3.165742303049015</v>
      </c>
      <c r="M45" s="48">
        <v>3.4004591278275704</v>
      </c>
      <c r="N45" s="48">
        <v>2.0580403962602913</v>
      </c>
      <c r="O45" s="48">
        <v>3.5464142418072071</v>
      </c>
      <c r="P45" s="48">
        <v>1.850227363248371</v>
      </c>
      <c r="Q45" s="48">
        <v>2.3581625009780032</v>
      </c>
      <c r="R45" s="48">
        <v>2.5758878678576473</v>
      </c>
      <c r="S45" s="48">
        <v>3.326684029039221</v>
      </c>
      <c r="T45" s="48">
        <v>1.5215173035586911</v>
      </c>
      <c r="U45" s="48">
        <v>0.59967104279005168</v>
      </c>
      <c r="V45" s="48">
        <v>0.59967104279005168</v>
      </c>
      <c r="W45" s="38">
        <v>3.7634346661613232</v>
      </c>
      <c r="X45" s="48">
        <v>1.1917051939935557</v>
      </c>
      <c r="Y45" s="48">
        <v>2.7385616012900642</v>
      </c>
      <c r="Z45" s="48">
        <v>2.2007312737967868</v>
      </c>
      <c r="AA45" s="48">
        <v>1.9846811011586041</v>
      </c>
      <c r="AB45" s="48">
        <v>3.0176588743942632</v>
      </c>
      <c r="AC45" s="48">
        <v>1.5122774081611121</v>
      </c>
      <c r="AD45" s="48">
        <v>6.8660751842009544</v>
      </c>
      <c r="AE45" s="48">
        <v>1.7709557631474846</v>
      </c>
      <c r="AF45" s="48">
        <v>1.0639890153334508</v>
      </c>
      <c r="AG45" s="48">
        <v>4.8674690384151109</v>
      </c>
      <c r="AH45" s="48">
        <v>1.9859274275255154</v>
      </c>
      <c r="AI45" s="48">
        <v>5.4707195959896557</v>
      </c>
      <c r="AJ45" s="48">
        <v>8.731007999785513</v>
      </c>
      <c r="AK45" s="48">
        <v>6.1746335127437364</v>
      </c>
      <c r="AL45" s="48">
        <v>2.0259062507669197</v>
      </c>
      <c r="AM45" s="48">
        <v>3.1821821919148765</v>
      </c>
      <c r="AN45" s="48">
        <v>3.4065112435301166</v>
      </c>
      <c r="AO45" s="38">
        <v>1.7083679248300392</v>
      </c>
      <c r="AP45" s="48">
        <v>7.5661680958582886</v>
      </c>
      <c r="AQ45" s="48">
        <v>1.0090753100180874</v>
      </c>
      <c r="AR45" s="48">
        <v>7.8830452945462275</v>
      </c>
      <c r="AS45" s="48">
        <v>1.3095490491125761</v>
      </c>
      <c r="AT45" s="48">
        <v>1.3095490491125761</v>
      </c>
      <c r="AU45" s="48">
        <v>2.0955280715796518</v>
      </c>
      <c r="AV45" s="48">
        <v>2.4296522959646039</v>
      </c>
      <c r="AW45" s="48">
        <v>1.4170752819269676</v>
      </c>
      <c r="AX45" s="38">
        <v>6.2716228711599769</v>
      </c>
      <c r="AY45" s="48">
        <v>1.0416040696407558</v>
      </c>
      <c r="AZ45" s="48">
        <v>1.6722779823175127</v>
      </c>
      <c r="BA45" s="48">
        <v>3.0320197160218765</v>
      </c>
      <c r="BB45" s="48">
        <v>6.0634390749362579</v>
      </c>
      <c r="BC45" s="38">
        <v>7.5139976249904317</v>
      </c>
      <c r="BD45" s="48">
        <v>1.4696460511369585</v>
      </c>
      <c r="BE45" s="38">
        <v>3.0464780134457627</v>
      </c>
      <c r="BF45" s="48">
        <v>2.1206449707835153</v>
      </c>
      <c r="BG45" s="48">
        <v>5.5080558143435105</v>
      </c>
      <c r="BH45" s="48">
        <v>5.365443177066723</v>
      </c>
      <c r="BI45" s="48">
        <v>6.689745550910513</v>
      </c>
      <c r="BJ45" s="48">
        <v>2.5933017659892101</v>
      </c>
      <c r="BK45" s="48">
        <v>5.364100367198664</v>
      </c>
      <c r="BL45" s="48">
        <v>2.8183945554220444</v>
      </c>
      <c r="BM45" s="48">
        <v>1.4760600659596586</v>
      </c>
      <c r="BN45" s="48">
        <v>4.0559504338388894</v>
      </c>
      <c r="BO45" s="48">
        <v>4.0028418411375428</v>
      </c>
      <c r="BP45" s="48">
        <v>1.0604388416326702</v>
      </c>
      <c r="BQ45" s="48">
        <v>1.7473177304632335</v>
      </c>
      <c r="BR45" s="48">
        <v>1.2567768767576084</v>
      </c>
      <c r="BS45" s="48">
        <v>1.1082557594340605</v>
      </c>
      <c r="BT45" s="48">
        <v>5.005623346936213</v>
      </c>
      <c r="BU45" s="48">
        <v>1.6037973402467645</v>
      </c>
      <c r="BV45" s="48">
        <v>0.62989272604005697</v>
      </c>
      <c r="BW45" s="38">
        <v>3.0843757009780348</v>
      </c>
      <c r="BX45" s="48">
        <v>2.4218715284432588</v>
      </c>
      <c r="BY45" s="38">
        <v>2.5908515876238605</v>
      </c>
      <c r="BZ45" s="48">
        <v>0.25424971618458908</v>
      </c>
      <c r="CA45" s="49">
        <v>4.993442169334922</v>
      </c>
      <c r="CB45" s="48">
        <v>1.7363506506731634</v>
      </c>
      <c r="CC45" s="48">
        <v>2.5411292780204473</v>
      </c>
      <c r="CD45" s="48">
        <v>1.9481158459571999</v>
      </c>
      <c r="CE45" s="48">
        <v>2.4679923979935672</v>
      </c>
      <c r="CF45" s="48">
        <v>4.8383679126607193</v>
      </c>
      <c r="CG45" s="48">
        <v>6.9971343289542602</v>
      </c>
      <c r="CH45" s="48">
        <v>7.5591046618114497</v>
      </c>
      <c r="CI45" s="48">
        <v>2.9120827414580792</v>
      </c>
      <c r="CJ45" s="48">
        <v>2.8733483516506255</v>
      </c>
      <c r="CK45" s="48">
        <v>1.5241036807451203</v>
      </c>
      <c r="CL45" s="48">
        <v>1.3246734071315132</v>
      </c>
      <c r="CM45" s="48">
        <v>2.502579608359762</v>
      </c>
      <c r="CN45" s="48">
        <v>4.9947097477993792</v>
      </c>
      <c r="CO45" s="48">
        <v>1.3834834887213692</v>
      </c>
      <c r="CP45" s="48">
        <v>1.2568679951851927</v>
      </c>
      <c r="CQ45" s="48">
        <v>2.554648535228961</v>
      </c>
      <c r="CR45" s="48">
        <v>2.1889227182573534</v>
      </c>
      <c r="CS45" s="48">
        <v>1.386606678405556</v>
      </c>
      <c r="CT45" s="48">
        <v>3.1376862808273542</v>
      </c>
      <c r="CU45" s="48">
        <v>11.027188412967403</v>
      </c>
      <c r="CV45" s="38">
        <v>3.452263455255796</v>
      </c>
      <c r="CW45" s="48">
        <v>7.3569013229741858</v>
      </c>
      <c r="CX45" s="48">
        <v>3.8760665220660169</v>
      </c>
      <c r="CY45" s="48">
        <v>1.473713784927835</v>
      </c>
      <c r="CZ45" s="48">
        <v>3.1532879003646137</v>
      </c>
      <c r="DA45" s="48">
        <v>1.6353691105207639</v>
      </c>
      <c r="DB45" s="48">
        <v>1.3886422030567849</v>
      </c>
      <c r="DC45" s="48">
        <v>2.2702986058536889</v>
      </c>
      <c r="DD45" s="48">
        <v>5.186133744500629</v>
      </c>
      <c r="DE45" s="48">
        <v>2.5603183728875218</v>
      </c>
      <c r="DF45" s="48">
        <v>6.9944251214313047</v>
      </c>
      <c r="DG45" s="48">
        <v>6.7957261277756729</v>
      </c>
      <c r="DH45" s="48">
        <v>3.7178136857394257</v>
      </c>
      <c r="DI45" s="48">
        <v>0.78242567982664502</v>
      </c>
      <c r="DJ45" s="48">
        <v>1.6086749583141637</v>
      </c>
      <c r="DK45" s="49">
        <v>5.3429326603321909</v>
      </c>
      <c r="DL45" s="48">
        <v>2.3900213458496729</v>
      </c>
      <c r="DM45" s="48">
        <v>6.603056157021844</v>
      </c>
      <c r="DN45" s="48">
        <v>2.3265699316537889</v>
      </c>
      <c r="DO45" s="48">
        <v>1.867339275761398</v>
      </c>
      <c r="DP45" s="48">
        <v>1.4212133687553823</v>
      </c>
      <c r="DQ45" s="48">
        <v>1.3864170633549902</v>
      </c>
      <c r="DR45" s="48">
        <v>2.261580209766151</v>
      </c>
      <c r="DS45" s="48">
        <v>7.2400474342596093</v>
      </c>
      <c r="DT45" s="48">
        <v>8.1118153117732081</v>
      </c>
      <c r="DU45" s="48">
        <v>2.8116784645043578</v>
      </c>
      <c r="DV45" s="48">
        <v>1.5119467869731089</v>
      </c>
      <c r="DW45" s="48">
        <v>4.4961273297401121</v>
      </c>
      <c r="DX45" s="48">
        <v>1.4031110619182414</v>
      </c>
      <c r="DY45" s="48">
        <v>2.3115911335987893</v>
      </c>
      <c r="DZ45" s="48">
        <v>8.8655321082720508</v>
      </c>
      <c r="EA45" s="48">
        <v>6.8194558611723819</v>
      </c>
      <c r="EB45" s="49">
        <v>4.4694878868264123</v>
      </c>
      <c r="EC45" s="48">
        <v>1.3032461151340666</v>
      </c>
      <c r="ED45" s="48">
        <v>4.9951339988576029</v>
      </c>
      <c r="EE45" s="48">
        <v>2.0284206803860525</v>
      </c>
      <c r="EF45" s="48">
        <v>6.9084356481672167</v>
      </c>
      <c r="EG45" s="48">
        <v>1.3690639719343369</v>
      </c>
      <c r="EH45" s="48">
        <v>1.3690639719343369</v>
      </c>
      <c r="EI45" s="48">
        <v>6.3475296240261363</v>
      </c>
      <c r="EJ45" s="48">
        <v>2.6346567788735027</v>
      </c>
      <c r="EK45" s="48">
        <v>1.7064857164056395</v>
      </c>
      <c r="EL45" s="48">
        <v>1.3352563696769986</v>
      </c>
      <c r="EM45" s="48">
        <v>4.6064500558255563</v>
      </c>
      <c r="EN45" s="49">
        <v>6.7113238137881828</v>
      </c>
      <c r="EO45" s="49">
        <v>12.156701940341243</v>
      </c>
      <c r="EP45" s="48">
        <v>10.269710976311648</v>
      </c>
      <c r="EQ45" s="48">
        <v>1.5928022117846876</v>
      </c>
      <c r="ER45" s="48">
        <v>6.6560247337044594</v>
      </c>
      <c r="ES45" s="38">
        <v>4.2385410332805762</v>
      </c>
      <c r="ET45" s="48">
        <v>5.3308422400806643</v>
      </c>
      <c r="EU45" s="48">
        <v>3.1151949655236737</v>
      </c>
      <c r="EV45" s="48">
        <v>1.8510657223570328</v>
      </c>
      <c r="EW45" s="48">
        <v>3.5847981317545474</v>
      </c>
      <c r="EX45" s="48">
        <v>8.5605096709763178</v>
      </c>
      <c r="EY45" s="48">
        <v>1.6098867065348565</v>
      </c>
      <c r="EZ45" s="48">
        <v>3.5754357461678303</v>
      </c>
      <c r="FA45" s="48">
        <v>1.7687880640222076</v>
      </c>
      <c r="FB45" s="48">
        <v>1.5702485030122382</v>
      </c>
      <c r="FC45" s="48">
        <v>2.3560203356530791</v>
      </c>
      <c r="FD45" s="48">
        <v>1.1403946584156834</v>
      </c>
      <c r="FE45" s="48">
        <v>10.234436202206789</v>
      </c>
      <c r="FF45" s="48">
        <v>2.0514270919131783</v>
      </c>
      <c r="FG45" s="49">
        <v>12.550049782998634</v>
      </c>
      <c r="FH45" s="48">
        <v>8.466124527540698</v>
      </c>
      <c r="FI45" s="49">
        <v>5.5477342679232251</v>
      </c>
      <c r="FJ45" s="48">
        <v>7.6499660195866559</v>
      </c>
      <c r="FK45" s="48">
        <v>3.7805370191198819</v>
      </c>
      <c r="FL45" s="48">
        <v>8.8450764943602884</v>
      </c>
      <c r="FM45" s="48">
        <v>1.3177712445892977</v>
      </c>
      <c r="FN45" s="48">
        <v>7.9190299756869509</v>
      </c>
      <c r="FO45" s="48">
        <v>8.4973248793392404</v>
      </c>
      <c r="FP45" s="48">
        <v>1.7737644976999813</v>
      </c>
      <c r="FQ45" s="49">
        <v>12.650516747849807</v>
      </c>
      <c r="FR45" s="48">
        <v>8.0212033790064527</v>
      </c>
      <c r="FS45" s="48">
        <v>2.0651771152961009</v>
      </c>
      <c r="FT45" s="48">
        <v>1.3538939353321633</v>
      </c>
      <c r="FU45" s="49">
        <v>8.1112720342869693</v>
      </c>
      <c r="FV45" s="48">
        <v>2.1405415036675772</v>
      </c>
      <c r="FW45" s="48">
        <v>5.2481006221789324</v>
      </c>
      <c r="FX45" s="48">
        <v>2.850405256883072</v>
      </c>
      <c r="FY45" s="48">
        <v>1.8958779477040484</v>
      </c>
      <c r="FZ45" s="49">
        <v>12.3595527686729</v>
      </c>
      <c r="GA45" s="48">
        <v>2.013211050998517</v>
      </c>
      <c r="GB45" s="48">
        <v>8.8482564318167398</v>
      </c>
      <c r="GC45" s="48">
        <v>2.8584332504261121</v>
      </c>
      <c r="GD45" s="48">
        <v>4.6055015260558774</v>
      </c>
      <c r="GE45" s="48">
        <v>2.3707972232311785</v>
      </c>
      <c r="GF45" s="48">
        <v>11.572379740574874</v>
      </c>
      <c r="GG45" s="48">
        <v>7.9774613973252713</v>
      </c>
      <c r="GH45" s="48">
        <v>4.3681520828639639</v>
      </c>
      <c r="GI45" s="48">
        <v>11.629528433567508</v>
      </c>
      <c r="GJ45" s="48">
        <v>7.4851360323543439</v>
      </c>
      <c r="GK45" s="48">
        <v>7.8409908651476021</v>
      </c>
      <c r="GL45" s="49">
        <v>12.30881316873065</v>
      </c>
      <c r="GM45" s="49">
        <v>10.866806120875914</v>
      </c>
      <c r="GN45" s="48">
        <v>11.906236640402511</v>
      </c>
      <c r="GO45" s="48">
        <v>9.1433774197342057</v>
      </c>
      <c r="GP45" s="48">
        <v>1.5335158138960263</v>
      </c>
      <c r="GQ45" s="48">
        <v>9.5920542681854464</v>
      </c>
      <c r="GR45" s="48">
        <v>1.2762565043444469</v>
      </c>
      <c r="GS45" s="48">
        <v>3.1854433474957915</v>
      </c>
      <c r="GT45" s="49">
        <v>11.026149775438506</v>
      </c>
      <c r="GU45" s="48">
        <v>2.7764102079502755</v>
      </c>
      <c r="GV45" s="49">
        <v>11.862994721203089</v>
      </c>
      <c r="GW45" s="48">
        <v>2.1065948166258068</v>
      </c>
      <c r="GX45" s="48">
        <v>2.8399241829728674</v>
      </c>
      <c r="GY45" s="48">
        <v>8.1624355015244383</v>
      </c>
      <c r="GZ45" s="49">
        <v>11.789133217374912</v>
      </c>
      <c r="HA45" s="48">
        <v>2.1025790712962524</v>
      </c>
      <c r="HB45" s="48">
        <v>11.319998617988894</v>
      </c>
      <c r="HC45" s="48">
        <v>7.8879077358981045</v>
      </c>
      <c r="HD45" s="49">
        <v>12.29718791355535</v>
      </c>
      <c r="HE45" s="48">
        <v>2.2187757516622013</v>
      </c>
      <c r="HF45" s="48">
        <v>9.1979679842840927</v>
      </c>
      <c r="HG45" s="48">
        <v>7.9832488230215075</v>
      </c>
      <c r="HH45" s="48">
        <v>8.0565144174056282</v>
      </c>
      <c r="HI45" s="48">
        <v>7.9808071003550483</v>
      </c>
      <c r="HJ45" s="48">
        <v>1.9397366394587185</v>
      </c>
      <c r="HK45" s="49">
        <v>11.917472293952008</v>
      </c>
      <c r="HL45" s="48">
        <v>8.359534424960934</v>
      </c>
      <c r="HM45" s="48">
        <v>10.706926906303664</v>
      </c>
      <c r="HN45" s="49">
        <v>12.384555507238273</v>
      </c>
      <c r="HO45" s="48">
        <v>8.8562989178078002</v>
      </c>
      <c r="HP45" s="48">
        <v>9.0712487798359351</v>
      </c>
      <c r="HQ45" s="48">
        <v>5.3513974495449359</v>
      </c>
      <c r="HR45" s="48">
        <v>10.813182876516771</v>
      </c>
      <c r="HS45" s="49">
        <v>11.254005916561907</v>
      </c>
      <c r="HT45" s="49">
        <v>11.895665562956085</v>
      </c>
      <c r="HU45" s="48">
        <v>1.588784168503224</v>
      </c>
      <c r="HV45" s="49">
        <v>12.409618880373337</v>
      </c>
      <c r="HW45" s="48">
        <v>3.7574407358437791</v>
      </c>
      <c r="HX45" s="48">
        <v>3.7574407358437791</v>
      </c>
      <c r="HY45" s="48">
        <v>8.2539780447485214</v>
      </c>
      <c r="HZ45" s="48">
        <v>3.5753020828067719</v>
      </c>
      <c r="IA45" s="48">
        <v>11.27827332610976</v>
      </c>
      <c r="IB45" s="48">
        <v>9.8798507318273927</v>
      </c>
      <c r="IC45" s="48">
        <v>6.3738897185570593</v>
      </c>
      <c r="ID45" s="48">
        <v>9.76362134808676</v>
      </c>
      <c r="IE45" s="49">
        <v>11.892210551955996</v>
      </c>
      <c r="IF45" s="49">
        <v>12.135420889815991</v>
      </c>
      <c r="IG45" s="48">
        <v>8.0864106073351305</v>
      </c>
      <c r="IH45" s="48">
        <v>2.1935253529602341</v>
      </c>
      <c r="II45" s="48">
        <v>11.777398705422124</v>
      </c>
      <c r="IJ45" s="49">
        <v>12.212875947238842</v>
      </c>
      <c r="IK45" s="48">
        <v>9.0665122547489005</v>
      </c>
      <c r="IL45" s="49">
        <v>12.226260729222437</v>
      </c>
      <c r="IM45" s="48">
        <v>7.7396663589790977</v>
      </c>
      <c r="IN45" s="48">
        <v>3.9452889613370252</v>
      </c>
      <c r="IO45" s="48">
        <v>3.9452889613370252</v>
      </c>
      <c r="IP45" s="48">
        <v>5.9649869220937148</v>
      </c>
      <c r="IQ45" s="48">
        <v>7.8236688552028726</v>
      </c>
      <c r="IR45" s="48">
        <v>9.0468867453470576</v>
      </c>
      <c r="IS45" s="49">
        <v>12.278463124338034</v>
      </c>
      <c r="IT45" s="48">
        <v>3.227406778950678</v>
      </c>
      <c r="IU45" s="49">
        <v>12.258509069142169</v>
      </c>
      <c r="IV45" s="48">
        <v>11.112023414717086</v>
      </c>
      <c r="IW45" s="48">
        <v>2.0503093373483843</v>
      </c>
      <c r="IX45" s="49">
        <v>12.061639639471219</v>
      </c>
      <c r="IY45" s="48">
        <v>1.681623271280994</v>
      </c>
      <c r="IZ45" s="49">
        <v>11.85304025551288</v>
      </c>
      <c r="JA45" s="49">
        <v>10.274414065876686</v>
      </c>
      <c r="JB45" s="48">
        <v>2.5870547403482402</v>
      </c>
      <c r="JC45" s="49">
        <v>12.236522528993797</v>
      </c>
      <c r="JD45" s="48">
        <v>8.7146563262556409</v>
      </c>
      <c r="JE45" s="49">
        <v>12.245874370237027</v>
      </c>
      <c r="JF45" s="49">
        <v>12.084330192345464</v>
      </c>
      <c r="JG45" s="49">
        <v>12.161695367714962</v>
      </c>
      <c r="JH45" s="48">
        <v>8.0368425462177466</v>
      </c>
      <c r="JI45" s="48">
        <v>10.119425848557126</v>
      </c>
      <c r="JJ45" s="48">
        <v>3.5265596503784589</v>
      </c>
      <c r="JK45" s="48">
        <v>3.1180080778841881</v>
      </c>
      <c r="JL45" s="48">
        <v>7.7544505755950359</v>
      </c>
      <c r="JM45" s="48">
        <v>8.8619741729482211</v>
      </c>
      <c r="JN45" s="48">
        <v>2.215534820335332</v>
      </c>
      <c r="JO45" s="48">
        <v>6.2285072715553653</v>
      </c>
      <c r="JP45" s="49">
        <v>12.129721997302729</v>
      </c>
      <c r="JQ45" s="48">
        <v>8.4119393286502735</v>
      </c>
      <c r="JR45" s="49">
        <v>12.368297591559894</v>
      </c>
      <c r="JS45" s="48">
        <v>6.0104144154251449</v>
      </c>
      <c r="JT45" s="48">
        <v>8.3421728544088491</v>
      </c>
      <c r="JU45" s="48">
        <v>7.961369844237832</v>
      </c>
      <c r="JV45" s="48">
        <v>8.8372027835757354</v>
      </c>
      <c r="JW45" s="48">
        <v>3.8118833397567879</v>
      </c>
      <c r="JX45" s="48">
        <v>11.72551338356166</v>
      </c>
      <c r="JY45" s="48">
        <v>8.1939615928105756</v>
      </c>
      <c r="JZ45" s="48">
        <v>8.9435882575102639</v>
      </c>
      <c r="KA45" s="48">
        <v>7.4318560627855499</v>
      </c>
      <c r="KB45" s="49">
        <v>11.905790398354931</v>
      </c>
      <c r="KC45" s="48">
        <v>7.7772276114075609</v>
      </c>
      <c r="KD45" s="48">
        <v>9.0666791533558762</v>
      </c>
      <c r="KE45" s="48">
        <v>3.1171241033654837</v>
      </c>
      <c r="KF45" s="48">
        <v>12.478194699022268</v>
      </c>
      <c r="KG45" s="48">
        <v>3.8097876360679757</v>
      </c>
      <c r="KH45" s="48">
        <v>7.5330255122034133</v>
      </c>
      <c r="KI45" s="48">
        <v>11.293562706208421</v>
      </c>
      <c r="KJ45" s="48">
        <v>3.7444493201301512</v>
      </c>
      <c r="KK45" s="48">
        <v>9.5806187492791324</v>
      </c>
      <c r="KL45" s="48">
        <v>5.1301778495412895</v>
      </c>
      <c r="KM45" s="48">
        <v>2.9108191344359562</v>
      </c>
      <c r="KN45" s="48">
        <v>9.5455777399643651</v>
      </c>
      <c r="KO45" s="48">
        <v>7.5909311969005886</v>
      </c>
      <c r="KP45" s="48">
        <v>8.1912583990614092</v>
      </c>
      <c r="KQ45" s="48">
        <v>7.9715683599445653</v>
      </c>
      <c r="KR45" s="48">
        <v>8.3678693633000663</v>
      </c>
      <c r="KS45" s="48"/>
      <c r="KT45" s="49">
        <v>12.171694850153132</v>
      </c>
      <c r="KU45" s="48">
        <v>7.8063664737499252</v>
      </c>
      <c r="KV45" s="48">
        <v>9.0235241628092862</v>
      </c>
      <c r="KW45" s="48">
        <v>10.248444737671665</v>
      </c>
      <c r="KX45" s="48">
        <v>7.3072818425329471</v>
      </c>
      <c r="KY45" s="48">
        <v>10.557885429866193</v>
      </c>
      <c r="KZ45" s="48">
        <v>7.322819310286639</v>
      </c>
      <c r="LA45" s="48">
        <v>9.7736919772699498</v>
      </c>
      <c r="LB45" s="48">
        <v>9.7105741694167822</v>
      </c>
      <c r="LC45" s="48">
        <v>8.0134925578450389</v>
      </c>
      <c r="LD45" s="48">
        <v>10.219328594592058</v>
      </c>
      <c r="LE45" s="49">
        <v>11.285978637405139</v>
      </c>
      <c r="LF45" s="48">
        <v>10.676171054312112</v>
      </c>
      <c r="LG45" s="48">
        <v>11.081106461344364</v>
      </c>
      <c r="LH45" s="48">
        <v>10.026598527974139</v>
      </c>
      <c r="LI45" s="48">
        <v>9.2777210497213929</v>
      </c>
      <c r="LJ45" s="48">
        <v>10.030565483077828</v>
      </c>
      <c r="LK45" s="48">
        <v>8.984485891124244</v>
      </c>
      <c r="LL45" s="48">
        <v>9.1751291733971776</v>
      </c>
      <c r="LM45" s="48">
        <v>10.906668331981171</v>
      </c>
      <c r="LN45" s="48">
        <v>9.0664432762795304</v>
      </c>
      <c r="LO45" s="48">
        <v>8.9651590850397902</v>
      </c>
      <c r="LP45" s="48">
        <v>12.491026497258353</v>
      </c>
      <c r="LQ45" s="49">
        <v>11.817188922010063</v>
      </c>
      <c r="LR45" s="48">
        <v>9.4265602239251098</v>
      </c>
      <c r="LS45" s="48">
        <v>9.2931391029734787</v>
      </c>
      <c r="LT45" s="48">
        <v>9.6029738243294638</v>
      </c>
      <c r="LU45" s="48">
        <v>8.9612101867274614</v>
      </c>
      <c r="LV45" s="48">
        <v>8.3316847358186923</v>
      </c>
      <c r="LW45" s="48">
        <v>10.658133568116636</v>
      </c>
      <c r="LX45" s="48">
        <v>8.9504686799749624</v>
      </c>
      <c r="LY45" s="48">
        <v>9.9519638553596206</v>
      </c>
      <c r="LZ45" s="48">
        <v>9.2056397207126661</v>
      </c>
      <c r="MA45" s="48">
        <v>9.8762477620451801</v>
      </c>
      <c r="MB45" s="48">
        <v>8.6035605060234062</v>
      </c>
      <c r="MC45" s="48">
        <v>8.5419839310936947</v>
      </c>
      <c r="MD45" s="48">
        <v>7.2281692192825426</v>
      </c>
      <c r="ME45" s="48">
        <v>8.0032949891142877</v>
      </c>
      <c r="MF45" s="48">
        <v>9.5858053065892026</v>
      </c>
      <c r="MG45" s="48">
        <v>10.18439841882115</v>
      </c>
      <c r="MH45" s="48"/>
      <c r="MI45" s="48">
        <v>8.3464629750585591</v>
      </c>
      <c r="MJ45" s="49">
        <v>11.862917807547227</v>
      </c>
      <c r="MK45" s="49">
        <v>12.191310025236826</v>
      </c>
      <c r="ML45" s="48">
        <v>10.929450349661968</v>
      </c>
      <c r="MM45" s="49">
        <v>12.173520987277897</v>
      </c>
      <c r="MN45" s="49">
        <v>12.078170564624513</v>
      </c>
      <c r="MO45" s="49">
        <v>12.365164529932327</v>
      </c>
      <c r="MP45" s="48">
        <v>10.121495978260148</v>
      </c>
      <c r="MQ45" s="48">
        <v>8.0868817109823734</v>
      </c>
      <c r="MR45" s="48">
        <v>13.282569959934376</v>
      </c>
      <c r="MS45" s="48">
        <v>9.2318723184179845</v>
      </c>
      <c r="MT45" s="49">
        <v>12.789392940566652</v>
      </c>
      <c r="MU45" s="48">
        <v>8.2374441106139553</v>
      </c>
      <c r="MV45" s="48">
        <v>8.3434307233952207</v>
      </c>
      <c r="MW45" s="48">
        <v>11.470289008568765</v>
      </c>
      <c r="MX45" s="48">
        <v>11.174511348661234</v>
      </c>
      <c r="MY45" s="48">
        <v>12.065002909068182</v>
      </c>
      <c r="MZ45" s="48">
        <v>11.876516637737391</v>
      </c>
      <c r="NA45" s="48">
        <v>11.144558714015067</v>
      </c>
      <c r="NB45" s="48">
        <v>11.329567365434173</v>
      </c>
      <c r="NC45" s="48">
        <v>10.071020053861073</v>
      </c>
      <c r="ND45" s="48">
        <v>11.490986777430271</v>
      </c>
      <c r="NE45" s="48">
        <v>10.078440011326725</v>
      </c>
      <c r="NF45" s="48">
        <v>12.329940576236813</v>
      </c>
      <c r="NG45" s="48">
        <v>11.762812726669024</v>
      </c>
    </row>
    <row r="46" spans="1:371" s="38" customFormat="1" ht="15">
      <c r="A46" s="48" t="s">
        <v>220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3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38">
        <v>0</v>
      </c>
      <c r="AP46" s="48">
        <v>0</v>
      </c>
      <c r="AQ46" s="48">
        <v>9.6993459772335457E-3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38">
        <v>0</v>
      </c>
      <c r="AY46" s="48">
        <v>0</v>
      </c>
      <c r="AZ46" s="48">
        <v>0</v>
      </c>
      <c r="BA46" s="48">
        <v>0</v>
      </c>
      <c r="BB46" s="48">
        <v>0</v>
      </c>
      <c r="BC46" s="38">
        <v>0</v>
      </c>
      <c r="BD46" s="48">
        <v>0</v>
      </c>
      <c r="BE46" s="38">
        <v>0</v>
      </c>
      <c r="BF46" s="48">
        <v>0</v>
      </c>
      <c r="BG46" s="48">
        <v>0</v>
      </c>
      <c r="BH46" s="48">
        <v>0</v>
      </c>
      <c r="BI46" s="48">
        <v>0</v>
      </c>
      <c r="BJ46" s="48">
        <v>0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9.7171773285947751E-3</v>
      </c>
      <c r="BQ46" s="48">
        <v>0</v>
      </c>
      <c r="BR46" s="48">
        <v>0</v>
      </c>
      <c r="BS46" s="48">
        <v>0</v>
      </c>
      <c r="BT46" s="48">
        <v>0</v>
      </c>
      <c r="BU46" s="48">
        <v>0</v>
      </c>
      <c r="BV46" s="48">
        <v>0</v>
      </c>
      <c r="BW46" s="38">
        <v>0</v>
      </c>
      <c r="BX46" s="48">
        <v>0</v>
      </c>
      <c r="BY46" s="38">
        <v>0</v>
      </c>
      <c r="BZ46" s="48">
        <v>0</v>
      </c>
      <c r="CA46" s="49">
        <v>0</v>
      </c>
      <c r="CB46" s="48">
        <v>0</v>
      </c>
      <c r="CC46" s="48">
        <v>0</v>
      </c>
      <c r="CD46" s="48">
        <v>0</v>
      </c>
      <c r="CE46" s="48">
        <v>0</v>
      </c>
      <c r="CF46" s="48">
        <v>0</v>
      </c>
      <c r="CG46" s="48">
        <v>0</v>
      </c>
      <c r="CH46" s="48">
        <v>0</v>
      </c>
      <c r="CI46" s="48">
        <v>0</v>
      </c>
      <c r="CJ46" s="48">
        <v>0</v>
      </c>
      <c r="CK46" s="48">
        <v>1.1412362161565793E-2</v>
      </c>
      <c r="CL46" s="48">
        <v>0</v>
      </c>
      <c r="CM46" s="48">
        <v>3.076134238094316E-2</v>
      </c>
      <c r="CN46" s="48">
        <v>0</v>
      </c>
      <c r="CO46" s="48">
        <v>0</v>
      </c>
      <c r="CP46" s="48">
        <v>0</v>
      </c>
      <c r="CQ46" s="48">
        <v>0</v>
      </c>
      <c r="CR46" s="48">
        <v>0</v>
      </c>
      <c r="CS46" s="48">
        <v>8.251920356741594E-3</v>
      </c>
      <c r="CT46" s="48">
        <v>1.0165681806850154E-2</v>
      </c>
      <c r="CU46" s="48">
        <v>0</v>
      </c>
      <c r="CV46" s="38">
        <v>0</v>
      </c>
      <c r="CW46" s="48">
        <v>0</v>
      </c>
      <c r="CX46" s="48">
        <v>0</v>
      </c>
      <c r="CY46" s="48">
        <v>4.9213851470019405E-3</v>
      </c>
      <c r="CZ46" s="48">
        <v>0</v>
      </c>
      <c r="DA46" s="48">
        <v>0</v>
      </c>
      <c r="DB46" s="48">
        <v>0</v>
      </c>
      <c r="DC46" s="48">
        <v>2.7286040989133203E-2</v>
      </c>
      <c r="DD46" s="48">
        <v>0</v>
      </c>
      <c r="DE46" s="48">
        <v>0</v>
      </c>
      <c r="DF46" s="48">
        <v>0</v>
      </c>
      <c r="DG46" s="48">
        <v>0</v>
      </c>
      <c r="DH46" s="48">
        <v>0</v>
      </c>
      <c r="DI46" s="48">
        <v>0</v>
      </c>
      <c r="DJ46" s="48">
        <v>1.1772425145609193E-2</v>
      </c>
      <c r="DK46" s="49">
        <v>0</v>
      </c>
      <c r="DL46" s="48">
        <v>0</v>
      </c>
      <c r="DM46" s="48">
        <v>0</v>
      </c>
      <c r="DN46" s="48">
        <v>0</v>
      </c>
      <c r="DO46" s="48">
        <v>0</v>
      </c>
      <c r="DP46" s="48">
        <v>0</v>
      </c>
      <c r="DQ46" s="48">
        <v>0</v>
      </c>
      <c r="DR46" s="48">
        <v>1.5033333706252282E-2</v>
      </c>
      <c r="DS46" s="48">
        <v>0</v>
      </c>
      <c r="DT46" s="48">
        <v>3.7180509192131776E-2</v>
      </c>
      <c r="DU46" s="48">
        <v>1.2110939029298365E-2</v>
      </c>
      <c r="DV46" s="48">
        <v>0</v>
      </c>
      <c r="DW46" s="48">
        <v>0</v>
      </c>
      <c r="DX46" s="48">
        <v>0</v>
      </c>
      <c r="DY46" s="48">
        <v>0</v>
      </c>
      <c r="DZ46" s="48">
        <v>0</v>
      </c>
      <c r="EA46" s="48">
        <v>0</v>
      </c>
      <c r="EB46" s="49">
        <v>0</v>
      </c>
      <c r="EC46" s="48">
        <v>0</v>
      </c>
      <c r="ED46" s="48">
        <v>0</v>
      </c>
      <c r="EE46" s="48">
        <v>0</v>
      </c>
      <c r="EF46" s="48">
        <v>0</v>
      </c>
      <c r="EG46" s="48">
        <v>0</v>
      </c>
      <c r="EH46" s="48">
        <v>0</v>
      </c>
      <c r="EI46" s="48">
        <v>0</v>
      </c>
      <c r="EJ46" s="48">
        <v>0</v>
      </c>
      <c r="EK46" s="48">
        <v>0</v>
      </c>
      <c r="EL46" s="48">
        <v>0</v>
      </c>
      <c r="EM46" s="48">
        <v>0</v>
      </c>
      <c r="EN46" s="49">
        <v>0</v>
      </c>
      <c r="EO46" s="49">
        <v>2.5031153557871211E-2</v>
      </c>
      <c r="EP46" s="48">
        <v>0</v>
      </c>
      <c r="EQ46" s="48">
        <v>0</v>
      </c>
      <c r="ER46" s="48">
        <v>0</v>
      </c>
      <c r="ES46" s="38">
        <v>0</v>
      </c>
      <c r="ET46" s="48">
        <v>0</v>
      </c>
      <c r="EU46" s="48">
        <v>0</v>
      </c>
      <c r="EV46" s="48">
        <v>0</v>
      </c>
      <c r="EW46" s="48">
        <v>0</v>
      </c>
      <c r="EX46" s="48">
        <v>0</v>
      </c>
      <c r="EY46" s="48">
        <v>0</v>
      </c>
      <c r="EZ46" s="48">
        <v>0</v>
      </c>
      <c r="FA46" s="48">
        <v>3.5368514247175152E-2</v>
      </c>
      <c r="FB46" s="48">
        <v>3.5199411946605925E-2</v>
      </c>
      <c r="FC46" s="48">
        <v>0</v>
      </c>
      <c r="FD46" s="48">
        <v>1.1564490534600999E-2</v>
      </c>
      <c r="FE46" s="48">
        <v>0</v>
      </c>
      <c r="FF46" s="48">
        <v>0</v>
      </c>
      <c r="FG46" s="49">
        <v>2.128215467042489E-2</v>
      </c>
      <c r="FH46" s="48">
        <v>0</v>
      </c>
      <c r="FI46" s="49">
        <v>0</v>
      </c>
      <c r="FJ46" s="48">
        <v>0</v>
      </c>
      <c r="FK46" s="48">
        <v>0</v>
      </c>
      <c r="FL46" s="48">
        <v>0</v>
      </c>
      <c r="FM46" s="48">
        <v>1.1766363701073158E-2</v>
      </c>
      <c r="FN46" s="48">
        <v>0</v>
      </c>
      <c r="FO46" s="48">
        <v>4.688091443497535E-2</v>
      </c>
      <c r="FP46" s="48">
        <v>0</v>
      </c>
      <c r="FQ46" s="49">
        <v>0</v>
      </c>
      <c r="FR46" s="48">
        <v>0</v>
      </c>
      <c r="FS46" s="48">
        <v>3.7156057827901018E-2</v>
      </c>
      <c r="FT46" s="48">
        <v>0</v>
      </c>
      <c r="FU46" s="49">
        <v>0</v>
      </c>
      <c r="FV46" s="48">
        <v>0</v>
      </c>
      <c r="FW46" s="48">
        <v>0</v>
      </c>
      <c r="FX46" s="48">
        <v>0</v>
      </c>
      <c r="FY46" s="48">
        <v>0</v>
      </c>
      <c r="FZ46" s="49">
        <v>0</v>
      </c>
      <c r="GA46" s="48">
        <v>0</v>
      </c>
      <c r="GB46" s="48">
        <v>0</v>
      </c>
      <c r="GC46" s="48">
        <v>3.311774344275193E-2</v>
      </c>
      <c r="GD46" s="48">
        <v>0</v>
      </c>
      <c r="GE46" s="48">
        <v>0</v>
      </c>
      <c r="GF46" s="48">
        <v>2.9963562245985041E-2</v>
      </c>
      <c r="GG46" s="48">
        <v>0</v>
      </c>
      <c r="GH46" s="48">
        <v>0</v>
      </c>
      <c r="GI46" s="48">
        <v>0</v>
      </c>
      <c r="GJ46" s="48">
        <v>0</v>
      </c>
      <c r="GK46" s="48">
        <v>3.8064950668941624E-2</v>
      </c>
      <c r="GL46" s="49">
        <v>0</v>
      </c>
      <c r="GM46" s="49">
        <v>3.3267285270972606E-2</v>
      </c>
      <c r="GN46" s="48">
        <v>2.3009285460622895E-2</v>
      </c>
      <c r="GO46" s="48">
        <v>5.4313828345863187E-2</v>
      </c>
      <c r="GP46" s="48">
        <v>0</v>
      </c>
      <c r="GQ46" s="48">
        <v>0</v>
      </c>
      <c r="GR46" s="48">
        <v>0</v>
      </c>
      <c r="GS46" s="48">
        <v>0</v>
      </c>
      <c r="GT46" s="49">
        <v>0</v>
      </c>
      <c r="GU46" s="48">
        <v>0</v>
      </c>
      <c r="GV46" s="49">
        <v>0</v>
      </c>
      <c r="GW46" s="48">
        <v>0</v>
      </c>
      <c r="GX46" s="48">
        <v>1.7081283713014154E-2</v>
      </c>
      <c r="GY46" s="48">
        <v>0</v>
      </c>
      <c r="GZ46" s="49">
        <v>0</v>
      </c>
      <c r="HA46" s="48">
        <v>4.2507556423437183E-2</v>
      </c>
      <c r="HB46" s="48">
        <v>0</v>
      </c>
      <c r="HC46" s="48">
        <v>3.713074033500343E-2</v>
      </c>
      <c r="HD46" s="49">
        <v>0</v>
      </c>
      <c r="HE46" s="48">
        <v>0</v>
      </c>
      <c r="HF46" s="48">
        <v>2.6757506943912126E-2</v>
      </c>
      <c r="HG46" s="48">
        <v>3.254051210371723E-2</v>
      </c>
      <c r="HH46" s="48">
        <v>4.4782754792900413E-2</v>
      </c>
      <c r="HI46" s="48">
        <v>3.8211866803662488E-2</v>
      </c>
      <c r="HJ46" s="48">
        <v>2.0157582724169471E-2</v>
      </c>
      <c r="HK46" s="49">
        <v>2.4875291162024176E-2</v>
      </c>
      <c r="HL46" s="48">
        <v>0</v>
      </c>
      <c r="HM46" s="48">
        <v>4.6554954339637133E-2</v>
      </c>
      <c r="HN46" s="49">
        <v>0</v>
      </c>
      <c r="HO46" s="48">
        <v>0</v>
      </c>
      <c r="HP46" s="48">
        <v>0</v>
      </c>
      <c r="HQ46" s="48">
        <v>0</v>
      </c>
      <c r="HR46" s="48">
        <v>0</v>
      </c>
      <c r="HS46" s="49">
        <v>0</v>
      </c>
      <c r="HT46" s="49">
        <v>0</v>
      </c>
      <c r="HU46" s="48">
        <v>1.8139877739645521E-2</v>
      </c>
      <c r="HV46" s="49">
        <v>2.097386769001806E-2</v>
      </c>
      <c r="HW46" s="48">
        <v>0</v>
      </c>
      <c r="HX46" s="48">
        <v>0</v>
      </c>
      <c r="HY46" s="48">
        <v>0</v>
      </c>
      <c r="HZ46" s="48">
        <v>0</v>
      </c>
      <c r="IA46" s="48">
        <v>2.4507960122890065E-2</v>
      </c>
      <c r="IB46" s="48">
        <v>0</v>
      </c>
      <c r="IC46" s="48">
        <v>0</v>
      </c>
      <c r="ID46" s="48">
        <v>4.2926385424852505E-2</v>
      </c>
      <c r="IE46" s="49">
        <v>0</v>
      </c>
      <c r="IF46" s="49">
        <v>0</v>
      </c>
      <c r="IG46" s="48">
        <v>4.659969411436584E-2</v>
      </c>
      <c r="IH46" s="48">
        <v>0</v>
      </c>
      <c r="II46" s="48">
        <v>2.327041835873922E-2</v>
      </c>
      <c r="IJ46" s="49">
        <v>0</v>
      </c>
      <c r="IK46" s="48">
        <v>0</v>
      </c>
      <c r="IL46" s="49">
        <v>0</v>
      </c>
      <c r="IM46" s="48">
        <v>3.5450029433660615E-2</v>
      </c>
      <c r="IN46" s="48">
        <v>0</v>
      </c>
      <c r="IO46" s="48">
        <v>0</v>
      </c>
      <c r="IP46" s="48">
        <v>0</v>
      </c>
      <c r="IQ46" s="48">
        <v>3.4898672502772593E-2</v>
      </c>
      <c r="IR46" s="48">
        <v>0</v>
      </c>
      <c r="IS46" s="49">
        <v>0</v>
      </c>
      <c r="IT46" s="48">
        <v>0</v>
      </c>
      <c r="IU46" s="49">
        <v>0</v>
      </c>
      <c r="IV46" s="48">
        <v>0</v>
      </c>
      <c r="IW46" s="48">
        <v>0</v>
      </c>
      <c r="IX46" s="49">
        <v>0</v>
      </c>
      <c r="IY46" s="48">
        <v>0</v>
      </c>
      <c r="IZ46" s="49">
        <v>0</v>
      </c>
      <c r="JA46" s="49">
        <v>0</v>
      </c>
      <c r="JB46" s="48">
        <v>0</v>
      </c>
      <c r="JC46" s="49">
        <v>0</v>
      </c>
      <c r="JD46" s="48">
        <v>0</v>
      </c>
      <c r="JE46" s="49">
        <v>0</v>
      </c>
      <c r="JF46" s="49">
        <v>0</v>
      </c>
      <c r="JG46" s="49">
        <v>0</v>
      </c>
      <c r="JH46" s="48">
        <v>3.4003749334379448E-2</v>
      </c>
      <c r="JI46" s="48">
        <v>0</v>
      </c>
      <c r="JJ46" s="48">
        <v>0</v>
      </c>
      <c r="JK46" s="48">
        <v>0</v>
      </c>
      <c r="JL46" s="48">
        <v>3.9748442686266865E-2</v>
      </c>
      <c r="JM46" s="48">
        <v>4.6852034852405737E-2</v>
      </c>
      <c r="JN46" s="48">
        <v>2.3974199292354312E-2</v>
      </c>
      <c r="JO46" s="48">
        <v>0</v>
      </c>
      <c r="JP46" s="49">
        <v>0</v>
      </c>
      <c r="JQ46" s="48">
        <v>2.9136221615398448E-2</v>
      </c>
      <c r="JR46" s="49">
        <v>0</v>
      </c>
      <c r="JS46" s="48">
        <v>0</v>
      </c>
      <c r="JT46" s="48">
        <v>2.6524006882291454E-2</v>
      </c>
      <c r="JU46" s="48">
        <v>2.9294583422853005E-2</v>
      </c>
      <c r="JV46" s="48">
        <v>2.513532932033978E-2</v>
      </c>
      <c r="JW46" s="48">
        <v>0</v>
      </c>
      <c r="JX46" s="48">
        <v>2.8850637885635508E-2</v>
      </c>
      <c r="JY46" s="48">
        <v>4.0209128876097948E-2</v>
      </c>
      <c r="JZ46" s="48">
        <v>2.3787750667359314E-2</v>
      </c>
      <c r="KA46" s="48">
        <v>2.8626975336416834E-2</v>
      </c>
      <c r="KB46" s="49">
        <v>0</v>
      </c>
      <c r="KC46" s="48">
        <v>0</v>
      </c>
      <c r="KD46" s="48">
        <v>2.463770329420072E-2</v>
      </c>
      <c r="KE46" s="48">
        <v>0</v>
      </c>
      <c r="KF46" s="48">
        <v>0</v>
      </c>
      <c r="KG46" s="48">
        <v>0</v>
      </c>
      <c r="KH46" s="48">
        <v>0</v>
      </c>
      <c r="KI46" s="48">
        <v>2.1536279826229968E-2</v>
      </c>
      <c r="KJ46" s="48">
        <v>0</v>
      </c>
      <c r="KK46" s="48">
        <v>3.2905039025092897E-2</v>
      </c>
      <c r="KL46" s="48">
        <v>3.4440976464525472E-2</v>
      </c>
      <c r="KM46" s="48">
        <v>2.8314603736893335E-2</v>
      </c>
      <c r="KN46" s="48">
        <v>2.9999875121113084E-2</v>
      </c>
      <c r="KO46" s="48">
        <v>0</v>
      </c>
      <c r="KP46" s="48">
        <v>2.9816852478080257E-2</v>
      </c>
      <c r="KQ46" s="48">
        <v>3.015659354046378E-2</v>
      </c>
      <c r="KR46" s="48">
        <v>2.6642266523303881E-2</v>
      </c>
      <c r="KS46" s="48"/>
      <c r="KT46" s="49">
        <v>0</v>
      </c>
      <c r="KU46" s="48">
        <v>5.0256660113543766E-2</v>
      </c>
      <c r="KV46" s="48">
        <v>2.8197949994877205E-2</v>
      </c>
      <c r="KW46" s="48">
        <v>3.4429962472263188E-2</v>
      </c>
      <c r="KX46" s="48">
        <v>7.6920549756435405E-2</v>
      </c>
      <c r="KY46" s="48">
        <v>2.4469217167297174E-2</v>
      </c>
      <c r="KZ46" s="48">
        <v>7.5830655215962717E-2</v>
      </c>
      <c r="LA46" s="48">
        <v>0.10414773093018292</v>
      </c>
      <c r="LB46" s="48">
        <v>0</v>
      </c>
      <c r="LC46" s="48">
        <v>0.10309277491774461</v>
      </c>
      <c r="LD46" s="48">
        <v>6.5569824204677871E-2</v>
      </c>
      <c r="LE46" s="49">
        <v>0</v>
      </c>
      <c r="LF46" s="48">
        <v>0</v>
      </c>
      <c r="LG46" s="48">
        <v>0</v>
      </c>
      <c r="LH46" s="48">
        <v>5.7212830116341408E-2</v>
      </c>
      <c r="LI46" s="48">
        <v>0</v>
      </c>
      <c r="LJ46" s="48">
        <v>7.470726057921899E-2</v>
      </c>
      <c r="LK46" s="48">
        <v>5.9001347999534944E-2</v>
      </c>
      <c r="LL46" s="48">
        <v>6.187953770625753E-2</v>
      </c>
      <c r="LM46" s="48">
        <v>0</v>
      </c>
      <c r="LN46" s="48">
        <v>6.8959399574167371E-2</v>
      </c>
      <c r="LO46" s="48">
        <v>6.0191735816874863E-2</v>
      </c>
      <c r="LP46" s="48">
        <v>0</v>
      </c>
      <c r="LQ46" s="49">
        <v>0</v>
      </c>
      <c r="LR46" s="48">
        <v>0</v>
      </c>
      <c r="LS46" s="48">
        <v>6.2424674330190999E-2</v>
      </c>
      <c r="LT46" s="48">
        <v>9.5369564083388578E-2</v>
      </c>
      <c r="LU46" s="48">
        <v>4.9386701864017335E-2</v>
      </c>
      <c r="LV46" s="48">
        <v>0</v>
      </c>
      <c r="LW46" s="48">
        <v>0</v>
      </c>
      <c r="LX46" s="48">
        <v>4.7526945083485629E-2</v>
      </c>
      <c r="LY46" s="48">
        <v>9.3802855869054361E-2</v>
      </c>
      <c r="LZ46" s="48">
        <v>6.3072469349579177E-2</v>
      </c>
      <c r="MA46" s="48">
        <v>0.11565737592534221</v>
      </c>
      <c r="MB46" s="48">
        <v>4.7901346391995309E-2</v>
      </c>
      <c r="MC46" s="48">
        <v>4.9874006826471175E-2</v>
      </c>
      <c r="MD46" s="48">
        <v>0.10200033165997108</v>
      </c>
      <c r="ME46" s="48">
        <v>5.9990849142856711E-2</v>
      </c>
      <c r="MF46" s="48">
        <v>0</v>
      </c>
      <c r="MG46" s="48">
        <v>0</v>
      </c>
      <c r="MH46" s="48"/>
      <c r="MI46" s="48">
        <v>2.8225775678652268E-2</v>
      </c>
      <c r="MJ46" s="49">
        <v>0</v>
      </c>
      <c r="MK46" s="49">
        <v>1.6877731634552192E-2</v>
      </c>
      <c r="ML46" s="48">
        <v>0</v>
      </c>
      <c r="MM46" s="49">
        <v>0</v>
      </c>
      <c r="MN46" s="49">
        <v>0</v>
      </c>
      <c r="MO46" s="49">
        <v>0</v>
      </c>
      <c r="MP46" s="48">
        <v>3.4610914084128482E-2</v>
      </c>
      <c r="MQ46" s="48">
        <v>2.7335760858736128E-2</v>
      </c>
      <c r="MR46" s="48">
        <v>3.8936215604396383E-2</v>
      </c>
      <c r="MS46" s="48">
        <v>0</v>
      </c>
      <c r="MT46" s="49">
        <v>3.1684302377353438E-2</v>
      </c>
      <c r="MU46" s="48">
        <v>3.1258051597940956E-2</v>
      </c>
      <c r="MV46" s="48">
        <v>2.6147659804264159E-2</v>
      </c>
      <c r="MW46" s="48">
        <v>2.6668954144339303E-2</v>
      </c>
      <c r="MX46" s="48">
        <v>3.2235927074319687E-2</v>
      </c>
      <c r="MY46" s="48">
        <v>2.9763283983329863E-2</v>
      </c>
      <c r="MZ46" s="48">
        <v>3.0268395327652797E-2</v>
      </c>
      <c r="NA46" s="48">
        <v>2.9031250327728977E-2</v>
      </c>
      <c r="NB46" s="48">
        <v>3.459340942102989E-2</v>
      </c>
      <c r="NC46" s="48">
        <v>7.7817843978760279E-2</v>
      </c>
      <c r="ND46" s="48">
        <v>3.7259311725650217E-2</v>
      </c>
      <c r="NE46" s="48">
        <v>8.0335359728873068E-2</v>
      </c>
      <c r="NF46" s="48">
        <v>3.1951074798207101E-2</v>
      </c>
      <c r="NG46" s="48">
        <v>0</v>
      </c>
    </row>
    <row r="47" spans="1:371" s="38" customFormat="1" ht="15">
      <c r="A47" s="48" t="s">
        <v>226</v>
      </c>
      <c r="B47" s="48">
        <v>23.749625554065133</v>
      </c>
      <c r="C47" s="48">
        <v>23.975472772681389</v>
      </c>
      <c r="D47" s="48">
        <v>23.997135448415012</v>
      </c>
      <c r="E47" s="48">
        <v>24.002604174249175</v>
      </c>
      <c r="F47" s="48">
        <v>24.001439657047445</v>
      </c>
      <c r="G47" s="48">
        <v>24.009671185328195</v>
      </c>
      <c r="H47" s="48">
        <v>24.008138417511574</v>
      </c>
      <c r="I47" s="48">
        <v>23.964914936147583</v>
      </c>
      <c r="J47" s="48">
        <v>24.009576715885522</v>
      </c>
      <c r="K47" s="48">
        <v>24.025240335448707</v>
      </c>
      <c r="L47" s="48">
        <v>24.016876914053817</v>
      </c>
      <c r="M47" s="48">
        <v>24.014772533394471</v>
      </c>
      <c r="N47" s="48">
        <v>24.010926076012769</v>
      </c>
      <c r="O47" s="48">
        <v>24.032041944407958</v>
      </c>
      <c r="P47" s="48">
        <v>24.023683436391028</v>
      </c>
      <c r="Q47" s="48">
        <v>24.037729643268435</v>
      </c>
      <c r="R47" s="48">
        <v>24.031128010729145</v>
      </c>
      <c r="S47" s="48">
        <v>24.037992140272909</v>
      </c>
      <c r="T47" s="48">
        <v>24.033504808240298</v>
      </c>
      <c r="U47" s="48">
        <v>23.993971843164339</v>
      </c>
      <c r="V47" s="48">
        <v>23.993971843164339</v>
      </c>
      <c r="W47" s="38">
        <v>23.991240706549714</v>
      </c>
      <c r="X47" s="48">
        <v>24.052011531644666</v>
      </c>
      <c r="Y47" s="48">
        <v>24.042394660967137</v>
      </c>
      <c r="Z47" s="48">
        <v>24.062698619048835</v>
      </c>
      <c r="AA47" s="48">
        <v>24.048730241088059</v>
      </c>
      <c r="AB47" s="48">
        <v>24.054106268249761</v>
      </c>
      <c r="AC47" s="48">
        <v>24.055237352964191</v>
      </c>
      <c r="AD47" s="48">
        <v>24.048228199253955</v>
      </c>
      <c r="AE47" s="48">
        <v>24.060719890191173</v>
      </c>
      <c r="AF47" s="48">
        <v>24.058798550239811</v>
      </c>
      <c r="AG47" s="48">
        <v>24.065488189044032</v>
      </c>
      <c r="AH47" s="48">
        <v>24.060003081685768</v>
      </c>
      <c r="AI47" s="48">
        <v>24.075091563321966</v>
      </c>
      <c r="AJ47" s="48">
        <v>24.049152164089058</v>
      </c>
      <c r="AK47" s="48">
        <v>24.079959222812946</v>
      </c>
      <c r="AL47" s="48">
        <v>24.068105105677599</v>
      </c>
      <c r="AM47" s="48">
        <v>24.076409898984281</v>
      </c>
      <c r="AN47" s="48">
        <v>24.066790350979847</v>
      </c>
      <c r="AO47" s="38">
        <v>24.035887672518449</v>
      </c>
      <c r="AP47" s="48">
        <v>24.049001232317512</v>
      </c>
      <c r="AQ47" s="48">
        <v>24.068502416737619</v>
      </c>
      <c r="AR47" s="48">
        <v>24.075719481429523</v>
      </c>
      <c r="AS47" s="48">
        <v>24.019702060562096</v>
      </c>
      <c r="AT47" s="48">
        <v>24.019702060562096</v>
      </c>
      <c r="AU47" s="48">
        <v>24.071654712136034</v>
      </c>
      <c r="AV47" s="48">
        <v>24.065936993393898</v>
      </c>
      <c r="AW47" s="48">
        <v>24.091215847229265</v>
      </c>
      <c r="AX47" s="38">
        <v>24.023438818972085</v>
      </c>
      <c r="AY47" s="48">
        <v>24.092488115785233</v>
      </c>
      <c r="AZ47" s="48">
        <v>24.072245799615899</v>
      </c>
      <c r="BA47" s="48">
        <v>24.081117241390871</v>
      </c>
      <c r="BB47" s="48">
        <v>24.085604959576447</v>
      </c>
      <c r="BC47" s="38">
        <v>24.043313681532123</v>
      </c>
      <c r="BD47" s="48">
        <v>24.082472237078985</v>
      </c>
      <c r="BE47" s="38">
        <v>24.070955896143399</v>
      </c>
      <c r="BF47" s="48">
        <v>24.094371669045685</v>
      </c>
      <c r="BG47" s="48">
        <v>24.090957963717667</v>
      </c>
      <c r="BH47" s="48">
        <v>24.024864622368803</v>
      </c>
      <c r="BI47" s="48">
        <v>24.099673467665873</v>
      </c>
      <c r="BJ47" s="48">
        <v>24.099544536834227</v>
      </c>
      <c r="BK47" s="48">
        <v>24.025090965031463</v>
      </c>
      <c r="BL47" s="48">
        <v>24.096413561317924</v>
      </c>
      <c r="BM47" s="48">
        <v>24.104365487988918</v>
      </c>
      <c r="BN47" s="48">
        <v>24.056704703738994</v>
      </c>
      <c r="BO47" s="48">
        <v>24.10359813641265</v>
      </c>
      <c r="BP47" s="48">
        <v>24.095888917179231</v>
      </c>
      <c r="BQ47" s="48">
        <v>24.088934351188716</v>
      </c>
      <c r="BR47" s="48">
        <v>24.116398088722267</v>
      </c>
      <c r="BS47" s="48">
        <v>24.120092626136518</v>
      </c>
      <c r="BT47" s="48">
        <v>24.11653738279584</v>
      </c>
      <c r="BU47" s="48">
        <v>24.112446785092111</v>
      </c>
      <c r="BV47" s="48">
        <v>24.082218393149279</v>
      </c>
      <c r="BW47" s="38">
        <v>24.082799389118605</v>
      </c>
      <c r="BX47" s="48">
        <v>24.128543536734728</v>
      </c>
      <c r="BY47" s="38">
        <v>24.100048179369988</v>
      </c>
      <c r="BZ47" s="48">
        <v>24.131989503588667</v>
      </c>
      <c r="CA47" s="49">
        <v>24.138154739945286</v>
      </c>
      <c r="CB47" s="48">
        <v>24.122648618723911</v>
      </c>
      <c r="CC47" s="48">
        <v>24.059373757094562</v>
      </c>
      <c r="CD47" s="48">
        <v>24.121520593754799</v>
      </c>
      <c r="CE47" s="48">
        <v>24.107482448153267</v>
      </c>
      <c r="CF47" s="48">
        <v>24.132810578541687</v>
      </c>
      <c r="CG47" s="48">
        <v>24.124104923723841</v>
      </c>
      <c r="CH47" s="48">
        <v>24.011756005330433</v>
      </c>
      <c r="CI47" s="48">
        <v>24.118751605356334</v>
      </c>
      <c r="CJ47" s="48">
        <v>24.113743623602655</v>
      </c>
      <c r="CK47" s="48">
        <v>24.118206540726387</v>
      </c>
      <c r="CL47" s="48">
        <v>24.130859415769262</v>
      </c>
      <c r="CM47" s="48">
        <v>24.132639158780016</v>
      </c>
      <c r="CN47" s="48">
        <v>24.14446010772561</v>
      </c>
      <c r="CO47" s="48">
        <v>24.099615659832494</v>
      </c>
      <c r="CP47" s="48">
        <v>24.128593886363628</v>
      </c>
      <c r="CQ47" s="48">
        <v>24.10939332115019</v>
      </c>
      <c r="CR47" s="48">
        <v>24.122554039018027</v>
      </c>
      <c r="CS47" s="48">
        <v>24.127205581242574</v>
      </c>
      <c r="CT47" s="48">
        <v>24.134840942987399</v>
      </c>
      <c r="CU47" s="48">
        <v>24.033025970357819</v>
      </c>
      <c r="CV47" s="38">
        <v>24.134649922418973</v>
      </c>
      <c r="CW47" s="48">
        <v>24.10580487597041</v>
      </c>
      <c r="CX47" s="48">
        <v>24.113601434534274</v>
      </c>
      <c r="CY47" s="48">
        <v>24.138217079670671</v>
      </c>
      <c r="CZ47" s="48">
        <v>24.14474164946057</v>
      </c>
      <c r="DA47" s="48">
        <v>24.088389731520209</v>
      </c>
      <c r="DB47" s="48">
        <v>24.137335810507089</v>
      </c>
      <c r="DC47" s="48">
        <v>24.145290449398697</v>
      </c>
      <c r="DD47" s="48">
        <v>24.140998416281054</v>
      </c>
      <c r="DE47" s="48">
        <v>24.145410686784892</v>
      </c>
      <c r="DF47" s="48">
        <v>24.134566860017681</v>
      </c>
      <c r="DG47" s="48">
        <v>24.14665346431379</v>
      </c>
      <c r="DH47" s="48">
        <v>24.155330071907553</v>
      </c>
      <c r="DI47" s="48">
        <v>24.128323999798504</v>
      </c>
      <c r="DJ47" s="48">
        <v>24.123526332589801</v>
      </c>
      <c r="DK47" s="49">
        <v>24.146402178384161</v>
      </c>
      <c r="DL47" s="48">
        <v>24.137627980797774</v>
      </c>
      <c r="DM47" s="48">
        <v>24.155243727732056</v>
      </c>
      <c r="DN47" s="48">
        <v>24.142398074439324</v>
      </c>
      <c r="DO47" s="48">
        <v>24.109533805015044</v>
      </c>
      <c r="DP47" s="48">
        <v>24.14699346632699</v>
      </c>
      <c r="DQ47" s="48">
        <v>24.141406726183646</v>
      </c>
      <c r="DR47" s="48">
        <v>24.154620635385285</v>
      </c>
      <c r="DS47" s="48">
        <v>24.150550620415803</v>
      </c>
      <c r="DT47" s="48">
        <v>24.069539712436288</v>
      </c>
      <c r="DU47" s="48">
        <v>24.139659284350838</v>
      </c>
      <c r="DV47" s="48">
        <v>24.12744751387272</v>
      </c>
      <c r="DW47" s="48">
        <v>24.157076242698757</v>
      </c>
      <c r="DX47" s="48">
        <v>24.161399505718276</v>
      </c>
      <c r="DY47" s="48">
        <v>24.138335594543932</v>
      </c>
      <c r="DZ47" s="48">
        <v>24.128679119242221</v>
      </c>
      <c r="EA47" s="48">
        <v>24.156853408022744</v>
      </c>
      <c r="EB47" s="49">
        <v>24.177888612550213</v>
      </c>
      <c r="EC47" s="48">
        <v>24.117793804510761</v>
      </c>
      <c r="ED47" s="48">
        <v>24.144862394821423</v>
      </c>
      <c r="EE47" s="48">
        <v>24.176248089089803</v>
      </c>
      <c r="EF47" s="48">
        <v>24.14934845957935</v>
      </c>
      <c r="EG47" s="48">
        <v>24.098765181724563</v>
      </c>
      <c r="EH47" s="48">
        <v>24.098765181724563</v>
      </c>
      <c r="EI47" s="48">
        <v>24.178804642987956</v>
      </c>
      <c r="EJ47" s="48">
        <v>24.161445267422927</v>
      </c>
      <c r="EK47" s="48">
        <v>24.191743137011379</v>
      </c>
      <c r="EL47" s="48">
        <v>24.186194304056027</v>
      </c>
      <c r="EM47" s="48">
        <v>24.1176333844776</v>
      </c>
      <c r="EN47" s="49">
        <v>24.181112875867008</v>
      </c>
      <c r="EO47" s="49">
        <v>24.103306913140067</v>
      </c>
      <c r="EP47" s="48">
        <v>24.13383785961593</v>
      </c>
      <c r="EQ47" s="48">
        <v>24.16975719923694</v>
      </c>
      <c r="ER47" s="48">
        <v>24.146506407547317</v>
      </c>
      <c r="ES47" s="38">
        <v>24.181461165711077</v>
      </c>
      <c r="ET47" s="48">
        <v>24.150285579180732</v>
      </c>
      <c r="EU47" s="48">
        <v>24.165029241242504</v>
      </c>
      <c r="EV47" s="48">
        <v>24.163623932631982</v>
      </c>
      <c r="EW47" s="48">
        <v>24.147234418271502</v>
      </c>
      <c r="EX47" s="48">
        <v>24.142842467915763</v>
      </c>
      <c r="EY47" s="48">
        <v>24.19024526578762</v>
      </c>
      <c r="EZ47" s="48">
        <v>24.156503679862229</v>
      </c>
      <c r="FA47" s="48">
        <v>24.188030405783845</v>
      </c>
      <c r="FB47" s="48">
        <v>24.18736927750745</v>
      </c>
      <c r="FC47" s="48">
        <v>24.173013864500923</v>
      </c>
      <c r="FD47" s="48">
        <v>24.173869006361659</v>
      </c>
      <c r="FE47" s="48">
        <v>24.142351846733696</v>
      </c>
      <c r="FF47" s="48">
        <v>24.168159573348323</v>
      </c>
      <c r="FG47" s="49">
        <v>24.151772490111341</v>
      </c>
      <c r="FH47" s="48">
        <v>24.108787778813856</v>
      </c>
      <c r="FI47" s="49">
        <v>24.220130783336074</v>
      </c>
      <c r="FJ47" s="48">
        <v>24.145936396868844</v>
      </c>
      <c r="FK47" s="48">
        <v>24.114692937919507</v>
      </c>
      <c r="FL47" s="48">
        <v>24.120546574423265</v>
      </c>
      <c r="FM47" s="48">
        <v>24.194622850749095</v>
      </c>
      <c r="FN47" s="48">
        <v>24.161767099422157</v>
      </c>
      <c r="FO47" s="48">
        <v>24.118631069968533</v>
      </c>
      <c r="FP47" s="48">
        <v>24.214930154638537</v>
      </c>
      <c r="FQ47" s="49">
        <v>24.17625634797913</v>
      </c>
      <c r="FR47" s="48">
        <v>24.176752541744584</v>
      </c>
      <c r="FS47" s="48">
        <v>24.209597602692821</v>
      </c>
      <c r="FT47" s="48">
        <v>24.159321777636038</v>
      </c>
      <c r="FU47" s="49">
        <v>24.214397513707503</v>
      </c>
      <c r="FV47" s="48">
        <v>24.234893965118751</v>
      </c>
      <c r="FW47" s="48">
        <v>24.200184296045894</v>
      </c>
      <c r="FX47" s="48">
        <v>24.236610686641161</v>
      </c>
      <c r="FY47" s="48">
        <v>24.200870373413036</v>
      </c>
      <c r="FZ47" s="49">
        <v>24.148669737659702</v>
      </c>
      <c r="GA47" s="48">
        <v>24.193423224915222</v>
      </c>
      <c r="GB47" s="48">
        <v>24.162520928148918</v>
      </c>
      <c r="GC47" s="48">
        <v>24.225474401692917</v>
      </c>
      <c r="GD47" s="48">
        <v>24.065012284088191</v>
      </c>
      <c r="GE47" s="48">
        <v>24.207902396497452</v>
      </c>
      <c r="GF47" s="48">
        <v>24.186812928679419</v>
      </c>
      <c r="GG47" s="48">
        <v>24.187517323265542</v>
      </c>
      <c r="GH47" s="48">
        <v>24.15490675095587</v>
      </c>
      <c r="GI47" s="48">
        <v>24.160610209073404</v>
      </c>
      <c r="GJ47" s="48">
        <v>24.182851835081156</v>
      </c>
      <c r="GK47" s="48">
        <v>24.178133663858013</v>
      </c>
      <c r="GL47" s="49">
        <v>24.248023716279217</v>
      </c>
      <c r="GM47" s="49">
        <v>24.184174654233729</v>
      </c>
      <c r="GN47" s="48">
        <v>24.171761429565827</v>
      </c>
      <c r="GO47" s="48">
        <v>24.177881599252203</v>
      </c>
      <c r="GP47" s="48">
        <v>24.213944847612378</v>
      </c>
      <c r="GQ47" s="48">
        <v>24.185805650758695</v>
      </c>
      <c r="GR47" s="48">
        <v>24.175912484605369</v>
      </c>
      <c r="GS47" s="48">
        <v>24.157151255527868</v>
      </c>
      <c r="GT47" s="49">
        <v>24.20351440339536</v>
      </c>
      <c r="GU47" s="48">
        <v>24.200230832010117</v>
      </c>
      <c r="GV47" s="49">
        <v>24.213379424669281</v>
      </c>
      <c r="GW47" s="48">
        <v>24.258167043627878</v>
      </c>
      <c r="GX47" s="48">
        <v>24.219887386830372</v>
      </c>
      <c r="GY47" s="48">
        <v>24.23147345664421</v>
      </c>
      <c r="GZ47" s="49">
        <v>24.244461227198485</v>
      </c>
      <c r="HA47" s="48">
        <v>24.248994939721161</v>
      </c>
      <c r="HB47" s="48">
        <v>24.216566480912299</v>
      </c>
      <c r="HC47" s="48">
        <v>24.20268362469157</v>
      </c>
      <c r="HD47" s="49">
        <v>24.228381422763732</v>
      </c>
      <c r="HE47" s="48">
        <v>24.232143266713607</v>
      </c>
      <c r="HF47" s="48">
        <v>24.198085480267906</v>
      </c>
      <c r="HG47" s="48">
        <v>24.141824978223557</v>
      </c>
      <c r="HH47" s="48">
        <v>24.149063702513974</v>
      </c>
      <c r="HI47" s="48">
        <v>24.182617762112329</v>
      </c>
      <c r="HJ47" s="48">
        <v>24.214132293584409</v>
      </c>
      <c r="HK47" s="49">
        <v>24.227127774058779</v>
      </c>
      <c r="HL47" s="48">
        <v>24.172539627107696</v>
      </c>
      <c r="HM47" s="48">
        <v>24.200967219163463</v>
      </c>
      <c r="HN47" s="49">
        <v>24.251279146091328</v>
      </c>
      <c r="HO47" s="48">
        <v>24.186740821020777</v>
      </c>
      <c r="HP47" s="48">
        <v>24.262526330131962</v>
      </c>
      <c r="HQ47" s="48">
        <v>24.259582741017365</v>
      </c>
      <c r="HR47" s="48">
        <v>24.252485120016132</v>
      </c>
      <c r="HS47" s="49">
        <v>24.264428920224873</v>
      </c>
      <c r="HT47" s="49">
        <v>24.273929130662385</v>
      </c>
      <c r="HU47" s="48">
        <v>24.218309795359222</v>
      </c>
      <c r="HV47" s="49">
        <v>24.234107803384326</v>
      </c>
      <c r="HW47" s="48">
        <v>24.142014148798165</v>
      </c>
      <c r="HX47" s="48">
        <v>24.142014148798165</v>
      </c>
      <c r="HY47" s="48">
        <v>24.180541167886339</v>
      </c>
      <c r="HZ47" s="48">
        <v>24.130221742821618</v>
      </c>
      <c r="IA47" s="48">
        <v>24.253776286900361</v>
      </c>
      <c r="IB47" s="48">
        <v>24.244408665734426</v>
      </c>
      <c r="IC47" s="48">
        <v>24.20805299876913</v>
      </c>
      <c r="ID47" s="48">
        <v>24.229348093751145</v>
      </c>
      <c r="IE47" s="49">
        <v>24.289368657111662</v>
      </c>
      <c r="IF47" s="49">
        <v>24.270231699771884</v>
      </c>
      <c r="IG47" s="48">
        <v>24.215782045898639</v>
      </c>
      <c r="IH47" s="48">
        <v>24.09741579817188</v>
      </c>
      <c r="II47" s="48">
        <v>24.238423380328509</v>
      </c>
      <c r="IJ47" s="49">
        <v>24.259855782135723</v>
      </c>
      <c r="IK47" s="48">
        <v>24.194852932376666</v>
      </c>
      <c r="IL47" s="49">
        <v>24.286880348476778</v>
      </c>
      <c r="IM47" s="48">
        <v>24.209896885689034</v>
      </c>
      <c r="IN47" s="48">
        <v>24.211967612091339</v>
      </c>
      <c r="IO47" s="48">
        <v>24.211967612091339</v>
      </c>
      <c r="IP47" s="48">
        <v>24.279776129045946</v>
      </c>
      <c r="IQ47" s="48">
        <v>24.213420343985302</v>
      </c>
      <c r="IR47" s="48">
        <v>24.213878595629204</v>
      </c>
      <c r="IS47" s="49">
        <v>24.252985561093571</v>
      </c>
      <c r="IT47" s="48">
        <v>24.252209046747446</v>
      </c>
      <c r="IU47" s="49">
        <v>24.277026490900262</v>
      </c>
      <c r="IV47" s="48">
        <v>24.257170146828443</v>
      </c>
      <c r="IW47" s="48">
        <v>24.268867282585468</v>
      </c>
      <c r="IX47" s="49">
        <v>24.28027804050069</v>
      </c>
      <c r="IY47" s="48">
        <v>24.216093687867215</v>
      </c>
      <c r="IZ47" s="49">
        <v>24.277968003481604</v>
      </c>
      <c r="JA47" s="49">
        <v>24.323911040174476</v>
      </c>
      <c r="JB47" s="48">
        <v>24.273600913930391</v>
      </c>
      <c r="JC47" s="49">
        <v>24.339901373490182</v>
      </c>
      <c r="JD47" s="48">
        <v>24.193749408815286</v>
      </c>
      <c r="JE47" s="49">
        <v>24.282875273295119</v>
      </c>
      <c r="JF47" s="49">
        <v>24.295165486660082</v>
      </c>
      <c r="JG47" s="49">
        <v>24.314771207929539</v>
      </c>
      <c r="JH47" s="48">
        <v>24.218152368276233</v>
      </c>
      <c r="JI47" s="48">
        <v>24.261359168211289</v>
      </c>
      <c r="JJ47" s="48">
        <v>24.169836816341185</v>
      </c>
      <c r="JK47" s="48">
        <v>24.266762003743523</v>
      </c>
      <c r="JL47" s="48">
        <v>24.2435311381677</v>
      </c>
      <c r="JM47" s="48">
        <v>24.255870609245775</v>
      </c>
      <c r="JN47" s="48">
        <v>24.271691200378541</v>
      </c>
      <c r="JO47" s="48">
        <v>24.267650678949753</v>
      </c>
      <c r="JP47" s="49">
        <v>24.333411951854679</v>
      </c>
      <c r="JQ47" s="48">
        <v>24.2600353699907</v>
      </c>
      <c r="JR47" s="49">
        <v>24.321391085163626</v>
      </c>
      <c r="JS47" s="48">
        <v>24.269277695769585</v>
      </c>
      <c r="JT47" s="48">
        <v>24.222671759779715</v>
      </c>
      <c r="JU47" s="48">
        <v>24.247402547663651</v>
      </c>
      <c r="JV47" s="48">
        <v>24.25027130163145</v>
      </c>
      <c r="JW47" s="48">
        <v>24.151596593981942</v>
      </c>
      <c r="JX47" s="48">
        <v>24.249491155853118</v>
      </c>
      <c r="JY47" s="48">
        <v>24.275004360267747</v>
      </c>
      <c r="JZ47" s="48">
        <v>24.249038252035199</v>
      </c>
      <c r="KA47" s="48">
        <v>24.273801040610195</v>
      </c>
      <c r="KB47" s="49">
        <v>24.349815247694764</v>
      </c>
      <c r="KC47" s="48">
        <v>24.284775905687692</v>
      </c>
      <c r="KD47" s="48">
        <v>24.287418618765411</v>
      </c>
      <c r="KE47" s="48">
        <v>24.344039475473803</v>
      </c>
      <c r="KF47" s="48">
        <v>24.291407963892972</v>
      </c>
      <c r="KG47" s="48">
        <v>24.29068909383901</v>
      </c>
      <c r="KH47" s="48">
        <v>24.285184030454776</v>
      </c>
      <c r="KI47" s="48">
        <v>24.326206428315515</v>
      </c>
      <c r="KJ47" s="48">
        <v>24.319747282149923</v>
      </c>
      <c r="KK47" s="48">
        <v>24.360327221420714</v>
      </c>
      <c r="KL47" s="48">
        <v>24.348875478282071</v>
      </c>
      <c r="KM47" s="48">
        <v>24.379010758999691</v>
      </c>
      <c r="KN47" s="48">
        <v>24.361384902810585</v>
      </c>
      <c r="KO47" s="48">
        <v>24.309459016064036</v>
      </c>
      <c r="KP47" s="48">
        <v>24.301163481588322</v>
      </c>
      <c r="KQ47" s="48">
        <v>24.291284632374214</v>
      </c>
      <c r="KR47" s="48">
        <v>24.345203375168062</v>
      </c>
      <c r="KS47" s="48"/>
      <c r="KT47" s="49">
        <v>24.445142285518976</v>
      </c>
      <c r="KU47" s="48">
        <v>24.433668148679363</v>
      </c>
      <c r="KV47" s="48">
        <v>24.458535410216385</v>
      </c>
      <c r="KW47" s="48">
        <v>24.471059934027014</v>
      </c>
      <c r="KX47" s="48">
        <v>24.480377801953825</v>
      </c>
      <c r="KY47" s="48">
        <v>24.477946346729571</v>
      </c>
      <c r="KZ47" s="48">
        <v>24.470453602852146</v>
      </c>
      <c r="LA47" s="48">
        <v>24.449495563903572</v>
      </c>
      <c r="LB47" s="48">
        <v>24.566790857931011</v>
      </c>
      <c r="LC47" s="48">
        <v>24.453529893698747</v>
      </c>
      <c r="LD47" s="48">
        <v>24.501918679826506</v>
      </c>
      <c r="LE47" s="49">
        <v>24.628473536354406</v>
      </c>
      <c r="LF47" s="48">
        <v>24.481705197131177</v>
      </c>
      <c r="LG47" s="48">
        <v>24.553641063008591</v>
      </c>
      <c r="LH47" s="48">
        <v>24.54716709526798</v>
      </c>
      <c r="LI47" s="48">
        <v>24.649586102110046</v>
      </c>
      <c r="LJ47" s="48">
        <v>24.549669539534744</v>
      </c>
      <c r="LK47" s="48">
        <v>24.528604096664658</v>
      </c>
      <c r="LL47" s="48">
        <v>24.531015761711828</v>
      </c>
      <c r="LM47" s="48">
        <v>24.66537183122783</v>
      </c>
      <c r="LN47" s="48">
        <v>24.538472137175901</v>
      </c>
      <c r="LO47" s="48">
        <v>24.534685808977038</v>
      </c>
      <c r="LP47" s="48">
        <v>24.376314506100975</v>
      </c>
      <c r="LQ47" s="49">
        <v>24.752919824217862</v>
      </c>
      <c r="LR47" s="48">
        <v>24.706625379096522</v>
      </c>
      <c r="LS47" s="48">
        <v>24.621245851847775</v>
      </c>
      <c r="LT47" s="48">
        <v>24.551030096477465</v>
      </c>
      <c r="LU47" s="48">
        <v>24.647326582291939</v>
      </c>
      <c r="LV47" s="48">
        <v>24.80131359341383</v>
      </c>
      <c r="LW47" s="48">
        <v>24.828584592436485</v>
      </c>
      <c r="LX47" s="48">
        <v>24.694055959584745</v>
      </c>
      <c r="LY47" s="48">
        <v>24.568624208760962</v>
      </c>
      <c r="LZ47" s="48">
        <v>24.66519171991898</v>
      </c>
      <c r="MA47" s="48">
        <v>24.568044705836794</v>
      </c>
      <c r="MB47" s="48">
        <v>24.727759887467919</v>
      </c>
      <c r="MC47" s="48">
        <v>24.78854536482018</v>
      </c>
      <c r="MD47" s="48">
        <v>24.909740331934426</v>
      </c>
      <c r="ME47" s="48">
        <v>25.051833137033871</v>
      </c>
      <c r="MF47" s="48">
        <v>25.542402797490425</v>
      </c>
      <c r="MG47" s="48">
        <v>25.882659874615086</v>
      </c>
      <c r="MH47" s="48"/>
      <c r="MI47" s="48">
        <v>24.291368054555686</v>
      </c>
      <c r="MJ47" s="49">
        <v>24.292007088572369</v>
      </c>
      <c r="MK47" s="49">
        <v>24.195922056322011</v>
      </c>
      <c r="ML47" s="48">
        <v>24.23864002679985</v>
      </c>
      <c r="MM47" s="49">
        <v>24.25637542818923</v>
      </c>
      <c r="MN47" s="49">
        <v>24.230226890903001</v>
      </c>
      <c r="MO47" s="49">
        <v>24.08291549314017</v>
      </c>
      <c r="MP47" s="48">
        <v>24.188352882460062</v>
      </c>
      <c r="MQ47" s="48">
        <v>24.334033723518356</v>
      </c>
      <c r="MR47" s="48">
        <v>24.082775450896424</v>
      </c>
      <c r="MS47" s="48">
        <v>24.609692261007442</v>
      </c>
      <c r="MT47" s="49">
        <v>24.00460310098612</v>
      </c>
      <c r="MU47" s="48">
        <v>24.263761803944025</v>
      </c>
      <c r="MV47" s="48">
        <v>24.329999985274771</v>
      </c>
      <c r="MW47" s="48">
        <v>24.194484408460315</v>
      </c>
      <c r="MX47" s="48">
        <v>24.207588387982785</v>
      </c>
      <c r="MY47" s="48">
        <v>23.899615186754655</v>
      </c>
      <c r="MZ47" s="48">
        <v>24.06306452114039</v>
      </c>
      <c r="NA47" s="48">
        <v>24.259644545857267</v>
      </c>
      <c r="NB47" s="48">
        <v>24.161513460126908</v>
      </c>
      <c r="NC47" s="48">
        <v>24.524793982074517</v>
      </c>
      <c r="ND47" s="48">
        <v>23.991136111729421</v>
      </c>
      <c r="NE47" s="48">
        <v>24.510938198606038</v>
      </c>
      <c r="NF47" s="48">
        <v>23.953337652284684</v>
      </c>
      <c r="NG47" s="48">
        <v>24.13676275555202</v>
      </c>
    </row>
    <row r="48" spans="1:371" s="38" customFormat="1" ht="15">
      <c r="A48" s="48"/>
      <c r="B48" s="2"/>
      <c r="C48" s="2"/>
      <c r="D48" s="2"/>
      <c r="E48" s="2"/>
      <c r="F48" s="2"/>
      <c r="G48" s="2"/>
      <c r="H48" s="2"/>
      <c r="I48" s="2"/>
      <c r="J48" s="2"/>
      <c r="K48" s="48"/>
      <c r="L48" s="2"/>
      <c r="M48" s="2"/>
      <c r="N48" s="2"/>
      <c r="O48" s="2"/>
      <c r="P48" s="2"/>
      <c r="Q48" s="2"/>
      <c r="R48" s="2"/>
      <c r="S48" s="2"/>
      <c r="T48" s="2"/>
      <c r="U48" s="48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48"/>
      <c r="AT48" s="2"/>
      <c r="AU48" s="2"/>
      <c r="AV48" s="2"/>
      <c r="AW48" s="2"/>
      <c r="AX48" s="2"/>
      <c r="AY48" s="2"/>
      <c r="AZ48" s="48"/>
      <c r="BA48" s="2"/>
      <c r="BB48" s="2"/>
      <c r="BC48" s="2"/>
      <c r="BD48" s="48"/>
      <c r="BE48" s="2"/>
      <c r="BF48" s="2"/>
      <c r="BG48" s="2"/>
      <c r="BH48" s="48"/>
      <c r="BI48" s="2"/>
      <c r="BJ48" s="2"/>
      <c r="BK48" s="2"/>
      <c r="BL48" s="2"/>
      <c r="BM48" s="2"/>
      <c r="BN48" s="48"/>
      <c r="BO48" s="2"/>
      <c r="BP48" s="2"/>
      <c r="BQ48" s="48"/>
      <c r="BR48" s="2"/>
      <c r="BS48" s="2"/>
      <c r="BT48" s="2"/>
      <c r="BU48" s="2"/>
      <c r="BV48" s="2"/>
      <c r="BW48" s="2"/>
      <c r="BX48" s="48"/>
      <c r="BY48" s="2"/>
      <c r="BZ48" s="2"/>
      <c r="CA48" s="49"/>
      <c r="CB48" s="2"/>
      <c r="CC48" s="48"/>
      <c r="CD48" s="2"/>
      <c r="CE48" s="2"/>
      <c r="CF48" s="2"/>
      <c r="CG48" s="2"/>
      <c r="CH48" s="2"/>
      <c r="CI48" s="2"/>
      <c r="CJ48" s="48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48"/>
      <c r="CX48" s="2"/>
      <c r="CY48" s="2"/>
      <c r="CZ48" s="2"/>
      <c r="DA48" s="48"/>
      <c r="DB48" s="2"/>
      <c r="DC48" s="2"/>
      <c r="DD48" s="2"/>
      <c r="DE48" s="2"/>
      <c r="DF48" s="2"/>
      <c r="DG48" s="2"/>
      <c r="DH48" s="2"/>
      <c r="DI48" s="48"/>
      <c r="DJ48" s="2"/>
      <c r="DK48" s="49"/>
      <c r="DL48" s="2"/>
      <c r="DM48" s="2"/>
      <c r="DN48" s="2"/>
      <c r="DO48" s="48"/>
      <c r="DP48" s="2"/>
      <c r="DQ48" s="2"/>
      <c r="DR48" s="2"/>
      <c r="DS48" s="2"/>
      <c r="DU48" s="2"/>
      <c r="DV48" s="48"/>
      <c r="DW48" s="2"/>
      <c r="DX48" s="2"/>
      <c r="DY48" s="2"/>
      <c r="DZ48" s="2"/>
      <c r="EA48" s="2"/>
      <c r="EB48" s="49"/>
      <c r="EC48" s="48"/>
      <c r="ED48" s="2"/>
      <c r="EE48" s="48"/>
      <c r="EF48" s="2"/>
      <c r="EG48" s="48"/>
      <c r="EH48" s="2"/>
      <c r="EI48" s="2"/>
      <c r="EJ48" s="2"/>
      <c r="EK48" s="2"/>
      <c r="EL48" s="2"/>
      <c r="EM48" s="48"/>
      <c r="EN48" s="49"/>
      <c r="EQ48" s="2"/>
      <c r="ER48" s="48"/>
      <c r="ES48" s="2"/>
      <c r="ET48" s="2"/>
      <c r="EU48" s="48"/>
      <c r="EV48" s="2"/>
      <c r="EW48" s="48"/>
      <c r="EX48" s="2"/>
      <c r="EY48" s="48"/>
      <c r="EZ48" s="2"/>
      <c r="FA48" s="2"/>
      <c r="FB48" s="2"/>
      <c r="FC48" s="2"/>
      <c r="FD48" s="2"/>
      <c r="FF48" s="48"/>
      <c r="FH48" s="2"/>
      <c r="FI48" s="49"/>
      <c r="FJ48" s="2"/>
      <c r="FK48" s="48"/>
      <c r="FL48" s="2"/>
      <c r="FM48" s="2"/>
      <c r="FN48" s="2"/>
      <c r="FP48" s="2"/>
      <c r="FS48" s="2"/>
      <c r="FT48" s="2"/>
      <c r="FU48" s="49"/>
      <c r="FV48" s="2"/>
      <c r="FW48" s="2"/>
      <c r="FX48" s="2"/>
      <c r="FY48" s="48"/>
      <c r="GA48" s="48"/>
      <c r="GB48" s="2"/>
      <c r="GC48" s="2"/>
      <c r="GD48" s="2"/>
      <c r="GE48" s="2"/>
      <c r="GF48" s="48"/>
      <c r="GG48" s="2"/>
      <c r="GH48" s="2"/>
      <c r="GJ48" s="2"/>
      <c r="GK48" s="48"/>
      <c r="GL48" s="49"/>
      <c r="GN48" s="48"/>
      <c r="GP48" s="2"/>
      <c r="GR48" s="2"/>
      <c r="GS48" s="2"/>
      <c r="GU48" s="48"/>
      <c r="GW48" s="2"/>
      <c r="GX48" s="2"/>
      <c r="GY48" s="48"/>
      <c r="GZ48" s="49"/>
      <c r="HA48" s="2"/>
      <c r="HC48" s="48"/>
      <c r="HD48" s="49"/>
      <c r="HE48" s="48"/>
      <c r="HF48" s="48"/>
      <c r="HH48" s="48"/>
      <c r="HI48" s="48"/>
      <c r="HJ48" s="48"/>
      <c r="HL48" s="2"/>
      <c r="HN48" s="49"/>
      <c r="HO48" s="2"/>
      <c r="HP48" s="2"/>
      <c r="HQ48" s="2"/>
      <c r="HS48" s="272"/>
      <c r="HT48" s="272"/>
      <c r="HU48" s="2"/>
      <c r="HW48" s="48"/>
      <c r="HX48" s="2"/>
      <c r="HY48" s="2"/>
      <c r="HZ48" s="2"/>
      <c r="IA48" s="48"/>
      <c r="IC48" s="2"/>
      <c r="IE48" s="49"/>
      <c r="IF48" s="49"/>
      <c r="IG48" s="48"/>
      <c r="IH48" s="2"/>
      <c r="II48" s="48"/>
      <c r="IJ48" s="49"/>
      <c r="IK48" s="2"/>
      <c r="IL48" s="272"/>
      <c r="IN48" s="48"/>
      <c r="IO48" s="2"/>
      <c r="IP48" s="2"/>
      <c r="IR48" s="2"/>
      <c r="IS48" s="49"/>
      <c r="IT48" s="2"/>
      <c r="IU48" s="49"/>
      <c r="IW48" s="48"/>
      <c r="IX48" s="272"/>
      <c r="IY48" s="48"/>
      <c r="IZ48" s="49"/>
      <c r="JA48" s="49"/>
      <c r="JB48" s="48"/>
      <c r="JC48" s="49"/>
      <c r="JD48" s="2"/>
      <c r="JE48" s="49"/>
      <c r="JF48" s="49"/>
      <c r="JG48" s="49"/>
      <c r="JJ48" s="48"/>
      <c r="JK48" s="2"/>
      <c r="JL48" s="48"/>
      <c r="JM48" s="48"/>
      <c r="JN48" s="48"/>
      <c r="JO48" s="2"/>
      <c r="JP48" s="49"/>
      <c r="JQ48" s="48"/>
      <c r="JR48" s="49"/>
      <c r="JS48" s="48"/>
      <c r="JT48" s="48"/>
      <c r="JV48" s="48"/>
      <c r="JW48" s="2"/>
      <c r="JX48" s="48"/>
      <c r="JY48" s="48"/>
      <c r="KA48" s="48"/>
      <c r="KB48" s="49"/>
      <c r="KC48" s="2"/>
      <c r="KE48" s="2"/>
      <c r="KF48" s="2"/>
      <c r="KG48" s="2"/>
      <c r="KH48" s="2"/>
      <c r="KI48" s="48"/>
      <c r="KJ48" s="2"/>
      <c r="KK48" s="48"/>
      <c r="KL48" s="2"/>
      <c r="KM48" s="2"/>
      <c r="KN48" s="48"/>
      <c r="KO48" s="2"/>
      <c r="KP48" s="48"/>
      <c r="KQ48" s="48"/>
      <c r="KR48" s="48"/>
      <c r="KS48" s="48"/>
      <c r="KT48" s="49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9"/>
      <c r="LF48" s="2"/>
      <c r="LG48" s="48"/>
      <c r="LH48" s="48"/>
      <c r="LI48" s="48"/>
      <c r="LJ48" s="48"/>
      <c r="LK48" s="48"/>
      <c r="LL48" s="48"/>
      <c r="LM48" s="48"/>
      <c r="LN48" s="48"/>
      <c r="LO48" s="48"/>
      <c r="LP48" s="2"/>
      <c r="LQ48" s="49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272"/>
      <c r="MM48" s="49"/>
      <c r="MN48" s="49"/>
      <c r="MO48" s="49"/>
      <c r="MQ48" s="48"/>
      <c r="MS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</row>
    <row r="49" spans="1:371" s="38" customFormat="1" ht="15">
      <c r="A49" s="47" t="s">
        <v>227</v>
      </c>
      <c r="B49" s="2"/>
      <c r="C49" s="2"/>
      <c r="D49" s="2"/>
      <c r="E49" s="2"/>
      <c r="F49" s="2"/>
      <c r="G49" s="2"/>
      <c r="H49" s="2"/>
      <c r="I49" s="2"/>
      <c r="J49" s="2"/>
      <c r="K49" s="48"/>
      <c r="L49" s="2"/>
      <c r="M49" s="2"/>
      <c r="N49" s="2"/>
      <c r="O49" s="2"/>
      <c r="P49" s="2"/>
      <c r="Q49" s="2"/>
      <c r="R49" s="2"/>
      <c r="S49" s="2"/>
      <c r="T49" s="2"/>
      <c r="U49" s="48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48"/>
      <c r="AT49" s="2"/>
      <c r="AU49" s="2"/>
      <c r="AV49" s="2"/>
      <c r="AW49" s="2"/>
      <c r="AX49" s="2"/>
      <c r="AY49" s="2"/>
      <c r="AZ49" s="48"/>
      <c r="BA49" s="2"/>
      <c r="BB49" s="2"/>
      <c r="BC49" s="2"/>
      <c r="BD49" s="48"/>
      <c r="BE49" s="2"/>
      <c r="BF49" s="2"/>
      <c r="BG49" s="2"/>
      <c r="BH49" s="48"/>
      <c r="BI49" s="2"/>
      <c r="BJ49" s="2"/>
      <c r="BK49" s="2"/>
      <c r="BL49" s="2"/>
      <c r="BM49" s="2"/>
      <c r="BN49" s="48"/>
      <c r="BO49" s="2"/>
      <c r="BP49" s="2"/>
      <c r="BQ49" s="48"/>
      <c r="BR49" s="2"/>
      <c r="BS49" s="2"/>
      <c r="BT49" s="2"/>
      <c r="BU49" s="2"/>
      <c r="BV49" s="2"/>
      <c r="BW49" s="2"/>
      <c r="BX49" s="48"/>
      <c r="BY49" s="2"/>
      <c r="BZ49" s="2"/>
      <c r="CA49" s="49"/>
      <c r="CB49" s="2"/>
      <c r="CC49" s="48"/>
      <c r="CD49" s="2"/>
      <c r="CE49" s="2"/>
      <c r="CF49" s="2"/>
      <c r="CG49" s="2"/>
      <c r="CH49" s="2"/>
      <c r="CI49" s="2"/>
      <c r="CJ49" s="48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48"/>
      <c r="CX49" s="2"/>
      <c r="CY49" s="2"/>
      <c r="CZ49" s="2"/>
      <c r="DA49" s="48"/>
      <c r="DB49" s="2"/>
      <c r="DC49" s="2"/>
      <c r="DD49" s="2"/>
      <c r="DE49" s="2"/>
      <c r="DF49" s="2"/>
      <c r="DG49" s="2"/>
      <c r="DH49" s="2"/>
      <c r="DI49" s="48"/>
      <c r="DJ49" s="2"/>
      <c r="DK49" s="49"/>
      <c r="DL49" s="2"/>
      <c r="DM49" s="2"/>
      <c r="DN49" s="2"/>
      <c r="DO49" s="48"/>
      <c r="DP49" s="2"/>
      <c r="DQ49" s="2"/>
      <c r="DR49" s="2"/>
      <c r="DS49" s="2"/>
      <c r="DU49" s="2"/>
      <c r="DV49" s="48"/>
      <c r="DW49" s="2"/>
      <c r="DX49" s="2"/>
      <c r="DY49" s="2"/>
      <c r="DZ49" s="2"/>
      <c r="EA49" s="2"/>
      <c r="EB49" s="49"/>
      <c r="EC49" s="48"/>
      <c r="ED49" s="2"/>
      <c r="EE49" s="48"/>
      <c r="EF49" s="2"/>
      <c r="EG49" s="48"/>
      <c r="EH49" s="2"/>
      <c r="EI49" s="2"/>
      <c r="EJ49" s="2"/>
      <c r="EK49" s="2"/>
      <c r="EL49" s="2"/>
      <c r="EM49" s="48"/>
      <c r="EN49" s="49"/>
      <c r="EQ49" s="2"/>
      <c r="ER49" s="48"/>
      <c r="ES49" s="2"/>
      <c r="ET49" s="2"/>
      <c r="EU49" s="48"/>
      <c r="EV49" s="2"/>
      <c r="EW49" s="48"/>
      <c r="EX49" s="2"/>
      <c r="EY49" s="48"/>
      <c r="EZ49" s="2"/>
      <c r="FA49" s="2"/>
      <c r="FB49" s="2"/>
      <c r="FC49" s="2"/>
      <c r="FD49" s="2"/>
      <c r="FF49" s="48"/>
      <c r="FH49" s="2"/>
      <c r="FI49" s="49"/>
      <c r="FJ49" s="2"/>
      <c r="FK49" s="48"/>
      <c r="FL49" s="2"/>
      <c r="FM49" s="2"/>
      <c r="FN49" s="2"/>
      <c r="FP49" s="2"/>
      <c r="FS49" s="2"/>
      <c r="FT49" s="2"/>
      <c r="FU49" s="49"/>
      <c r="FV49" s="2"/>
      <c r="FW49" s="2"/>
      <c r="FX49" s="2"/>
      <c r="FY49" s="48"/>
      <c r="GA49" s="48"/>
      <c r="GB49" s="2"/>
      <c r="GC49" s="2"/>
      <c r="GD49" s="2"/>
      <c r="GE49" s="2"/>
      <c r="GF49" s="48"/>
      <c r="GG49" s="2"/>
      <c r="GH49" s="2"/>
      <c r="GJ49" s="2"/>
      <c r="GK49" s="48"/>
      <c r="GL49" s="49"/>
      <c r="GN49" s="48"/>
      <c r="GP49" s="2"/>
      <c r="GR49" s="2"/>
      <c r="GS49" s="2"/>
      <c r="GU49" s="48"/>
      <c r="GW49" s="2"/>
      <c r="GX49" s="2"/>
      <c r="GY49" s="48"/>
      <c r="GZ49" s="49"/>
      <c r="HA49" s="2"/>
      <c r="HC49" s="48"/>
      <c r="HD49" s="49"/>
      <c r="HE49" s="48"/>
      <c r="HF49" s="48"/>
      <c r="HH49" s="48"/>
      <c r="HI49" s="48"/>
      <c r="HJ49" s="48"/>
      <c r="HL49" s="2"/>
      <c r="HN49" s="49"/>
      <c r="HO49" s="2"/>
      <c r="HP49" s="2"/>
      <c r="HQ49" s="2"/>
      <c r="HS49" s="272"/>
      <c r="HT49" s="272"/>
      <c r="HU49" s="2"/>
      <c r="HW49" s="48"/>
      <c r="HX49" s="2"/>
      <c r="HY49" s="2"/>
      <c r="HZ49" s="2"/>
      <c r="IA49" s="48"/>
      <c r="IC49" s="2"/>
      <c r="IE49" s="49"/>
      <c r="IF49" s="49"/>
      <c r="IG49" s="48"/>
      <c r="IH49" s="2"/>
      <c r="II49" s="48"/>
      <c r="IJ49" s="49"/>
      <c r="IK49" s="2"/>
      <c r="IL49" s="272"/>
      <c r="IN49" s="48"/>
      <c r="IO49" s="2"/>
      <c r="IP49" s="2"/>
      <c r="IR49" s="2"/>
      <c r="IS49" s="49"/>
      <c r="IT49" s="2"/>
      <c r="IU49" s="49"/>
      <c r="IW49" s="48"/>
      <c r="IX49" s="272"/>
      <c r="IY49" s="48"/>
      <c r="IZ49" s="49"/>
      <c r="JA49" s="49"/>
      <c r="JB49" s="48"/>
      <c r="JC49" s="49"/>
      <c r="JD49" s="2"/>
      <c r="JE49" s="49"/>
      <c r="JF49" s="49"/>
      <c r="JG49" s="49"/>
      <c r="JJ49" s="48"/>
      <c r="JK49" s="2"/>
      <c r="JL49" s="48"/>
      <c r="JM49" s="48"/>
      <c r="JN49" s="48"/>
      <c r="JO49" s="2"/>
      <c r="JP49" s="49"/>
      <c r="JQ49" s="48"/>
      <c r="JR49" s="49"/>
      <c r="JS49" s="48"/>
      <c r="JT49" s="48"/>
      <c r="JV49" s="48"/>
      <c r="JW49" s="2"/>
      <c r="JX49" s="48"/>
      <c r="JY49" s="48"/>
      <c r="KA49" s="48"/>
      <c r="KB49" s="49"/>
      <c r="KC49" s="2"/>
      <c r="KE49" s="2"/>
      <c r="KF49" s="2"/>
      <c r="KG49" s="2"/>
      <c r="KH49" s="2"/>
      <c r="KI49" s="48"/>
      <c r="KJ49" s="2"/>
      <c r="KK49" s="48"/>
      <c r="KL49" s="2"/>
      <c r="KM49" s="2"/>
      <c r="KN49" s="48"/>
      <c r="KO49" s="2"/>
      <c r="KP49" s="48"/>
      <c r="KQ49" s="48"/>
      <c r="KR49" s="48"/>
      <c r="KS49" s="48"/>
      <c r="KT49" s="49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9"/>
      <c r="LF49" s="2"/>
      <c r="LG49" s="48"/>
      <c r="LH49" s="48"/>
      <c r="LI49" s="48"/>
      <c r="LJ49" s="48"/>
      <c r="LK49" s="48"/>
      <c r="LL49" s="48"/>
      <c r="LM49" s="48"/>
      <c r="LN49" s="48"/>
      <c r="LO49" s="48"/>
      <c r="LP49" s="2"/>
      <c r="LQ49" s="49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272"/>
      <c r="MM49" s="49"/>
      <c r="MN49" s="49"/>
      <c r="MO49" s="49"/>
      <c r="MQ49" s="48"/>
      <c r="MS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</row>
    <row r="50" spans="1:371" s="38" customFormat="1" ht="15">
      <c r="A50" s="48" t="s">
        <v>228</v>
      </c>
      <c r="B50" s="48">
        <v>-0.67470388126135106</v>
      </c>
      <c r="C50" s="48">
        <v>-6.5472850661777215E-2</v>
      </c>
      <c r="D50" s="48">
        <v>0</v>
      </c>
      <c r="E50" s="48">
        <v>6.9437112213819319E-3</v>
      </c>
      <c r="F50" s="48">
        <v>3.838855183396106E-3</v>
      </c>
      <c r="G50" s="48">
        <v>2.5779439302887397E-2</v>
      </c>
      <c r="H50" s="48">
        <v>2.1695089876722307E-2</v>
      </c>
      <c r="I50" s="48">
        <v>-9.3697144034834423E-2</v>
      </c>
      <c r="J50" s="48">
        <v>2.5527722705241729E-2</v>
      </c>
      <c r="K50" s="48">
        <v>6.723684950338793E-2</v>
      </c>
      <c r="L50" s="48">
        <v>4.4973478579649395E-2</v>
      </c>
      <c r="M50" s="48">
        <v>3.9369189773978519E-2</v>
      </c>
      <c r="N50" s="48">
        <v>2.9122944388049632E-2</v>
      </c>
      <c r="O50" s="48">
        <v>8.5331260941245546E-2</v>
      </c>
      <c r="P50" s="48">
        <v>6.3093569020715279E-2</v>
      </c>
      <c r="Q50" s="48">
        <v>0.10045446075877607</v>
      </c>
      <c r="R50" s="48">
        <v>8.2900506616908842E-2</v>
      </c>
      <c r="S50" s="48">
        <v>0.10115224945899115</v>
      </c>
      <c r="T50" s="48">
        <v>8.922159895063686E-2</v>
      </c>
      <c r="U50" s="48">
        <v>-1.6079123540038154E-2</v>
      </c>
      <c r="V50" s="48">
        <v>-1.6079123540038154E-2</v>
      </c>
      <c r="W50" s="38">
        <v>-2.3366644004582326E-2</v>
      </c>
      <c r="X50" s="48">
        <v>0.13839748999284751</v>
      </c>
      <c r="Y50" s="48">
        <v>0.11285308057527743</v>
      </c>
      <c r="Z50" s="48">
        <v>0.16676066482205698</v>
      </c>
      <c r="AA50" s="48">
        <v>0.1296839957191267</v>
      </c>
      <c r="AB50" s="48">
        <v>0.14395883718844971</v>
      </c>
      <c r="AC50" s="48">
        <v>0.14696136803125626</v>
      </c>
      <c r="AD50" s="48">
        <v>0.12835060972803092</v>
      </c>
      <c r="AE50" s="48">
        <v>0.16151108487071042</v>
      </c>
      <c r="AF50" s="48">
        <v>0.15641293173845128</v>
      </c>
      <c r="AG50" s="48">
        <v>0.1741599449757345</v>
      </c>
      <c r="AH50" s="48">
        <v>0.15960917439832656</v>
      </c>
      <c r="AI50" s="48">
        <v>0.19961959604454904</v>
      </c>
      <c r="AJ50" s="48">
        <v>0.13080454896023497</v>
      </c>
      <c r="AK50" s="48">
        <v>0.21251656668838592</v>
      </c>
      <c r="AL50" s="48">
        <v>0.18109970619740068</v>
      </c>
      <c r="AM50" s="48">
        <v>0.20311307024226721</v>
      </c>
      <c r="AN50" s="48">
        <v>0.17761331695550098</v>
      </c>
      <c r="AO50" s="38">
        <v>9.5557570932015778E-2</v>
      </c>
      <c r="AP50" s="48">
        <v>0.13040370525268941</v>
      </c>
      <c r="AQ50" s="48">
        <v>0.18215319737379332</v>
      </c>
      <c r="AR50" s="48">
        <v>0.20128357182544221</v>
      </c>
      <c r="AS50" s="48">
        <v>5.2495733410637513E-2</v>
      </c>
      <c r="AT50" s="48">
        <v>5.2495733410637513E-2</v>
      </c>
      <c r="AU50" s="48">
        <v>0.19051044190968014</v>
      </c>
      <c r="AV50" s="48">
        <v>0.1753502295949616</v>
      </c>
      <c r="AW50" s="48">
        <v>0.2423212784150266</v>
      </c>
      <c r="AX50" s="38">
        <v>6.2442534789347803E-2</v>
      </c>
      <c r="AY50" s="48">
        <v>0.24568817391578079</v>
      </c>
      <c r="AZ50" s="48">
        <v>0.19207726665417368</v>
      </c>
      <c r="BA50" s="48">
        <v>0.21558399458695021</v>
      </c>
      <c r="BB50" s="48">
        <v>0.22746854073574951</v>
      </c>
      <c r="BC50" s="38">
        <v>0.11529507349833779</v>
      </c>
      <c r="BD50" s="48">
        <v>0.2191728125374226</v>
      </c>
      <c r="BE50" s="38">
        <v>0.18865795661671569</v>
      </c>
      <c r="BF50" s="48">
        <v>0.25067210309050125</v>
      </c>
      <c r="BG50" s="48">
        <v>0.24163877944155843</v>
      </c>
      <c r="BH50" s="48">
        <v>6.6237036362807089E-2</v>
      </c>
      <c r="BI50" s="48">
        <v>0.26469661255679</v>
      </c>
      <c r="BJ50" s="48">
        <v>0.26435563326324285</v>
      </c>
      <c r="BK50" s="48">
        <v>6.6839362412856929E-2</v>
      </c>
      <c r="BL50" s="48">
        <v>0.25607412109877714</v>
      </c>
      <c r="BM50" s="48">
        <v>0.27710296853152983</v>
      </c>
      <c r="BN50" s="48">
        <v>0.15085611616338923</v>
      </c>
      <c r="BO50" s="48">
        <v>0.27507431433622287</v>
      </c>
      <c r="BP50" s="48">
        <v>0.25468621309485684</v>
      </c>
      <c r="BQ50" s="48">
        <v>0.23628270113978544</v>
      </c>
      <c r="BR50" s="48">
        <v>0.30889677848321639</v>
      </c>
      <c r="BS50" s="48">
        <v>0.31865251066277978</v>
      </c>
      <c r="BT50" s="48">
        <v>0.30926465025009975</v>
      </c>
      <c r="BU50" s="48">
        <v>0.29845972538732468</v>
      </c>
      <c r="BV50" s="48">
        <v>0.21850051667377812</v>
      </c>
      <c r="BW50" s="38">
        <v>0.2200392412015475</v>
      </c>
      <c r="BX50" s="48">
        <v>0.34095660761693836</v>
      </c>
      <c r="BY50" s="38">
        <v>0.26568758004228243</v>
      </c>
      <c r="BZ50" s="48">
        <v>0.3500469046871757</v>
      </c>
      <c r="CA50" s="49">
        <v>0.36630402993755951</v>
      </c>
      <c r="CB50" s="48">
        <v>0.32540007204008248</v>
      </c>
      <c r="CC50" s="48">
        <v>0.15793929187086775</v>
      </c>
      <c r="CD50" s="48">
        <v>0.3224223767352683</v>
      </c>
      <c r="CE50" s="48">
        <v>0.28534197615213941</v>
      </c>
      <c r="CF50" s="48">
        <v>0.35221247848461701</v>
      </c>
      <c r="CG50" s="48">
        <v>0.32924393022826592</v>
      </c>
      <c r="CH50" s="48">
        <v>3.1333999103637211E-2</v>
      </c>
      <c r="CI50" s="48">
        <v>0.31511177971241011</v>
      </c>
      <c r="CJ50" s="48">
        <v>0.3018855978648034</v>
      </c>
      <c r="CK50" s="48">
        <v>0.31367251929425066</v>
      </c>
      <c r="CL50" s="48">
        <v>0.34706607273837164</v>
      </c>
      <c r="CM50" s="48">
        <v>0.35176037341247479</v>
      </c>
      <c r="CN50" s="48">
        <v>0.38292208039395348</v>
      </c>
      <c r="CO50" s="48">
        <v>0.26454373045897484</v>
      </c>
      <c r="CP50" s="48">
        <v>0.34108944624093596</v>
      </c>
      <c r="CQ50" s="48">
        <v>0.29039190079786437</v>
      </c>
      <c r="CR50" s="48">
        <v>0.32515041667922162</v>
      </c>
      <c r="CS50" s="48">
        <v>0.33742644468756566</v>
      </c>
      <c r="CT50" s="48">
        <v>0.35756690386232037</v>
      </c>
      <c r="CU50" s="48">
        <v>8.7948230302224317E-2</v>
      </c>
      <c r="CV50" s="38">
        <v>0.35706318767893919</v>
      </c>
      <c r="CW50" s="48">
        <v>0.28090794300157995</v>
      </c>
      <c r="CX50" s="48">
        <v>0.30150999343387497</v>
      </c>
      <c r="CY50" s="48">
        <v>0.36646837128550658</v>
      </c>
      <c r="CZ50" s="48">
        <v>0.3836638925346918</v>
      </c>
      <c r="DA50" s="48">
        <v>0.23484105331836247</v>
      </c>
      <c r="DB50" s="48">
        <v>0.36414507141370933</v>
      </c>
      <c r="DC50" s="48">
        <v>0.38510983253664932</v>
      </c>
      <c r="DD50" s="48">
        <v>0.37379972801380035</v>
      </c>
      <c r="DE50" s="48">
        <v>0.38542661688196489</v>
      </c>
      <c r="DF50" s="48">
        <v>0.35684415183763463</v>
      </c>
      <c r="DG50" s="48">
        <v>0.3887007253387651</v>
      </c>
      <c r="DH50" s="48">
        <v>0.41154993835687037</v>
      </c>
      <c r="DI50" s="48">
        <v>0.34037739161546199</v>
      </c>
      <c r="DJ50" s="48">
        <v>0.32771681787944118</v>
      </c>
      <c r="DK50" s="49">
        <v>0.38803873750492102</v>
      </c>
      <c r="DL50" s="48">
        <v>0.36491534205700304</v>
      </c>
      <c r="DM50" s="48">
        <v>0.41132263813363323</v>
      </c>
      <c r="DN50" s="48">
        <v>0.37748846390556423</v>
      </c>
      <c r="DO50" s="48">
        <v>0.29076313037229085</v>
      </c>
      <c r="DP50" s="48">
        <v>0.38959640495394154</v>
      </c>
      <c r="DQ50" s="48">
        <v>0.3748758545183577</v>
      </c>
      <c r="DR50" s="48">
        <v>0.40968230526301852</v>
      </c>
      <c r="DS50" s="48">
        <v>0.39896563262893636</v>
      </c>
      <c r="DT50" s="48">
        <v>0.18490347755270875</v>
      </c>
      <c r="DU50" s="48">
        <v>0.37027010585224218</v>
      </c>
      <c r="DV50" s="48">
        <v>0.33806480702794062</v>
      </c>
      <c r="DW50" s="48">
        <v>0.41614636770287206</v>
      </c>
      <c r="DX50" s="48">
        <v>0.42752359454695466</v>
      </c>
      <c r="DY50" s="48">
        <v>0.3667808004464419</v>
      </c>
      <c r="DZ50" s="48">
        <v>0.34131431690906311</v>
      </c>
      <c r="EA50" s="48">
        <v>0.415559839019501</v>
      </c>
      <c r="EB50" s="49">
        <v>0.47087946287021509</v>
      </c>
      <c r="EC50" s="48">
        <v>0.31258263296366096</v>
      </c>
      <c r="ED50" s="48">
        <v>0.38398202967433548</v>
      </c>
      <c r="EE50" s="48">
        <v>0.46656857839069943</v>
      </c>
      <c r="EF50" s="48">
        <v>0.39579955662476607</v>
      </c>
      <c r="EG50" s="48">
        <v>0</v>
      </c>
      <c r="EH50" s="48">
        <v>0.26229441976411039</v>
      </c>
      <c r="EI50" s="48">
        <v>0.4732863067549502</v>
      </c>
      <c r="EJ50" s="48">
        <v>0.42764400062601737</v>
      </c>
      <c r="EK50" s="48">
        <v>0.50726236217156639</v>
      </c>
      <c r="EL50" s="48">
        <v>0.49269576311917973</v>
      </c>
      <c r="EM50" s="48">
        <v>0.31215901189591477</v>
      </c>
      <c r="EN50" s="49">
        <v>0.47935031423043739</v>
      </c>
      <c r="EO50" s="49">
        <v>0.27430437096413129</v>
      </c>
      <c r="EP50" s="48">
        <v>0.35492171055614818</v>
      </c>
      <c r="EQ50" s="48">
        <v>0.44950640842628076</v>
      </c>
      <c r="ER50" s="48">
        <v>0.38831332055959678</v>
      </c>
      <c r="ES50" s="38">
        <v>0.48026521333527938</v>
      </c>
      <c r="ET50" s="48">
        <v>0.3982676327379977</v>
      </c>
      <c r="EU50" s="48">
        <v>0.43707257020381718</v>
      </c>
      <c r="EV50" s="48">
        <v>0.43337587597135752</v>
      </c>
      <c r="EW50" s="48">
        <v>0.39023113811517618</v>
      </c>
      <c r="EX50" s="48">
        <v>0.37865955339591295</v>
      </c>
      <c r="EY50" s="48">
        <v>0.50333086236326352</v>
      </c>
      <c r="EZ50" s="48">
        <v>0.41463928902643943</v>
      </c>
      <c r="FA50" s="48">
        <v>0.49751657196894428</v>
      </c>
      <c r="FB50" s="48">
        <v>0.49578081943901964</v>
      </c>
      <c r="FC50" s="48">
        <v>0.45806813292404769</v>
      </c>
      <c r="FD50" s="48">
        <v>0.46031590575004344</v>
      </c>
      <c r="FE50" s="48">
        <v>0.3773666397041211</v>
      </c>
      <c r="FF50" s="48">
        <v>0.44530543013133439</v>
      </c>
      <c r="FG50" s="49">
        <v>0.40218329197589497</v>
      </c>
      <c r="FH50" s="48">
        <v>0.28879170151412836</v>
      </c>
      <c r="FI50" s="49">
        <v>0.58168018412195721</v>
      </c>
      <c r="FJ50" s="48">
        <v>0.38681164590565231</v>
      </c>
      <c r="FK50" s="48">
        <v>0.30439317828949441</v>
      </c>
      <c r="FL50" s="48">
        <v>0.31985099256704785</v>
      </c>
      <c r="FM50" s="48">
        <v>0.51481945078372604</v>
      </c>
      <c r="FN50" s="48">
        <v>0.42849077720253348</v>
      </c>
      <c r="FO50" s="48">
        <v>0.31479350780566762</v>
      </c>
      <c r="FP50" s="48">
        <v>0.56805986261461072</v>
      </c>
      <c r="FQ50" s="49">
        <v>0.46659028214710929</v>
      </c>
      <c r="FR50" s="48">
        <v>0.46789421582246149</v>
      </c>
      <c r="FS50" s="48">
        <v>0.55408796100140023</v>
      </c>
      <c r="FT50" s="48">
        <v>0.42205629208288542</v>
      </c>
      <c r="FU50" s="49">
        <v>0.56666455853434172</v>
      </c>
      <c r="FV50" s="48">
        <v>0.62031275190381763</v>
      </c>
      <c r="FW50" s="48">
        <v>0.52940898260144564</v>
      </c>
      <c r="FX50" s="48">
        <v>0.62480204599651046</v>
      </c>
      <c r="FY50" s="48">
        <v>0.53120832846398258</v>
      </c>
      <c r="FZ50" s="49">
        <v>0.39401189852634388</v>
      </c>
      <c r="GA50" s="48">
        <v>0.51167155137540732</v>
      </c>
      <c r="GB50" s="48">
        <v>0.43047409798261072</v>
      </c>
      <c r="GC50" s="48">
        <v>0.59566890080543544</v>
      </c>
      <c r="GD50" s="48">
        <v>0.17289773770011152</v>
      </c>
      <c r="GE50" s="48">
        <v>0.54964503565422973</v>
      </c>
      <c r="GF50" s="48">
        <v>0.49432008552503248</v>
      </c>
      <c r="GG50" s="48">
        <v>0.49616951291859124</v>
      </c>
      <c r="GH50" s="48">
        <v>0.41043553441924985</v>
      </c>
      <c r="GI50" s="48">
        <v>0.42544676197116615</v>
      </c>
      <c r="GJ50" s="48">
        <v>0.48391800623851822</v>
      </c>
      <c r="GK50" s="48">
        <v>0.47152334607011426</v>
      </c>
      <c r="GL50" s="49">
        <v>0.65463140533028508</v>
      </c>
      <c r="GM50" s="49">
        <v>0.48739219094645136</v>
      </c>
      <c r="GN50" s="48">
        <v>0.45477577313695861</v>
      </c>
      <c r="GO50" s="48">
        <v>0.47086103492595299</v>
      </c>
      <c r="GP50" s="48">
        <v>0.56547870796617872</v>
      </c>
      <c r="GQ50" s="48">
        <v>0.49167523382391209</v>
      </c>
      <c r="GR50" s="48">
        <v>0.46568662183538123</v>
      </c>
      <c r="GS50" s="48">
        <v>0.41634380839843743</v>
      </c>
      <c r="GT50" s="49">
        <v>0.53814175909411688</v>
      </c>
      <c r="GU50" s="48">
        <v>0.52953103371630306</v>
      </c>
      <c r="GV50" s="49">
        <v>0.5639974057037449</v>
      </c>
      <c r="GW50" s="48">
        <v>0.68111868314157675</v>
      </c>
      <c r="GX50" s="48">
        <v>0.58104286499680313</v>
      </c>
      <c r="GY50" s="48">
        <v>0.61136609177876267</v>
      </c>
      <c r="GZ50" s="49">
        <v>0.64532341610261312</v>
      </c>
      <c r="HA50" s="48">
        <v>0.65716852107757973</v>
      </c>
      <c r="HB50" s="48">
        <v>0.57234599253828833</v>
      </c>
      <c r="HC50" s="48">
        <v>0.53596337420312778</v>
      </c>
      <c r="HD50" s="49">
        <v>0.60327641379898722</v>
      </c>
      <c r="HE50" s="48">
        <v>0.61311824159108852</v>
      </c>
      <c r="HF50" s="48">
        <v>0.52390387444013697</v>
      </c>
      <c r="HG50" s="48">
        <v>0.3759781464116756</v>
      </c>
      <c r="HH50" s="48">
        <v>0.39504955879101544</v>
      </c>
      <c r="HI50" s="48">
        <v>0.48330320936140936</v>
      </c>
      <c r="HJ50" s="48">
        <v>0.56596976605406724</v>
      </c>
      <c r="HK50" s="49">
        <v>0.59999590852558526</v>
      </c>
      <c r="HL50" s="48">
        <v>0.45682151338824184</v>
      </c>
      <c r="HM50" s="48">
        <v>0.53146231346807582</v>
      </c>
      <c r="HN50" s="49">
        <v>0.66313472592380407</v>
      </c>
      <c r="HO50" s="48">
        <v>0.49413075675506946</v>
      </c>
      <c r="HP50" s="48">
        <v>0.6924952867574774</v>
      </c>
      <c r="HQ50" s="48">
        <v>0.68481373329731809</v>
      </c>
      <c r="HR50" s="48">
        <v>0.66628420143617006</v>
      </c>
      <c r="HS50" s="49">
        <v>0.69745927052442624</v>
      </c>
      <c r="HT50" s="49">
        <v>0.72223430611598616</v>
      </c>
      <c r="HU50" s="48">
        <v>0.57691172592348039</v>
      </c>
      <c r="HV50" s="49">
        <v>0.61825669581714493</v>
      </c>
      <c r="HW50" s="48">
        <v>0.37647668778021171</v>
      </c>
      <c r="HX50" s="48">
        <v>0.37647668778021171</v>
      </c>
      <c r="HY50" s="48">
        <v>0.47784847595020352</v>
      </c>
      <c r="HZ50" s="48">
        <v>0.34538395997387994</v>
      </c>
      <c r="IA50" s="48">
        <v>0.6696558164592048</v>
      </c>
      <c r="IB50" s="48">
        <v>0.64518606424544345</v>
      </c>
      <c r="IC50" s="48">
        <v>0.55003977072841792</v>
      </c>
      <c r="ID50" s="48">
        <v>0.60580573374398483</v>
      </c>
      <c r="IE50" s="49">
        <v>0.76245678990606791</v>
      </c>
      <c r="IF50" s="49">
        <v>0.71259430067835439</v>
      </c>
      <c r="IG50" s="48">
        <v>0.57029134600473697</v>
      </c>
      <c r="IH50" s="48">
        <v>0.25872529798292021</v>
      </c>
      <c r="II50" s="48">
        <v>0.62954162082210985</v>
      </c>
      <c r="IJ50" s="49">
        <v>0.68552633643159311</v>
      </c>
      <c r="IK50" s="48">
        <v>0.51542316487565643</v>
      </c>
      <c r="IL50" s="49">
        <v>0.75597779702757606</v>
      </c>
      <c r="IM50" s="48">
        <v>0.5548722800235879</v>
      </c>
      <c r="IN50" s="48">
        <v>0</v>
      </c>
      <c r="IO50" s="48">
        <v>0.56029841899635358</v>
      </c>
      <c r="IP50" s="48">
        <v>0.73747270830557454</v>
      </c>
      <c r="IQ50" s="48">
        <v>0.56410460897368608</v>
      </c>
      <c r="IR50" s="48">
        <v>0.5653051437509049</v>
      </c>
      <c r="IS50" s="49">
        <v>0.66759104231530841</v>
      </c>
      <c r="IT50" s="48">
        <v>0.66556324666025546</v>
      </c>
      <c r="IU50" s="49">
        <v>0.73030753680902194</v>
      </c>
      <c r="IV50" s="48">
        <v>0.6785164673947861</v>
      </c>
      <c r="IW50" s="48">
        <v>0</v>
      </c>
      <c r="IX50" s="49">
        <v>0.73878044403458176</v>
      </c>
      <c r="IY50" s="48">
        <v>0.57110763617630056</v>
      </c>
      <c r="IZ50" s="49">
        <v>0.73276116931496915</v>
      </c>
      <c r="JA50" s="49">
        <v>0.85226041720541446</v>
      </c>
      <c r="JB50" s="48">
        <v>0.72137869258186527</v>
      </c>
      <c r="JC50" s="49">
        <v>0.8937459346924328</v>
      </c>
      <c r="JD50" s="48">
        <v>0.51252751091404747</v>
      </c>
      <c r="JE50" s="49">
        <v>0.74554669853274191</v>
      </c>
      <c r="JF50" s="49">
        <v>0.77754527568941967</v>
      </c>
      <c r="JG50" s="49">
        <v>0.82852341628946391</v>
      </c>
      <c r="JH50" s="48">
        <v>0.57649945203778685</v>
      </c>
      <c r="JI50" s="48">
        <v>0.68944969857415117</v>
      </c>
      <c r="JJ50" s="48">
        <v>0.4497157481215126</v>
      </c>
      <c r="JK50" s="48">
        <v>0.70354537770435854</v>
      </c>
      <c r="JL50" s="48">
        <v>0.64289285062913137</v>
      </c>
      <c r="JM50" s="48">
        <v>0.67512394238644902</v>
      </c>
      <c r="JN50" s="48">
        <v>0.71639988662823129</v>
      </c>
      <c r="JO50" s="48">
        <v>0.70586327780145552</v>
      </c>
      <c r="JP50" s="49">
        <v>0.87691627302076824</v>
      </c>
      <c r="JQ50" s="48">
        <v>0.68599502950399938</v>
      </c>
      <c r="JR50" s="49">
        <v>0.84571763919455378</v>
      </c>
      <c r="JS50" s="48">
        <v>0.71010652831490972</v>
      </c>
      <c r="JT50" s="48">
        <v>0.58833281345803812</v>
      </c>
      <c r="JU50" s="48">
        <v>0.65300862718589769</v>
      </c>
      <c r="JV50" s="48">
        <v>0.66050243748552617</v>
      </c>
      <c r="JW50" s="48">
        <v>0.40172010894144705</v>
      </c>
      <c r="JX50" s="48">
        <v>0.65846470228903797</v>
      </c>
      <c r="JY50" s="48">
        <v>0.72503711208155863</v>
      </c>
      <c r="JZ50" s="48">
        <v>0.65728166060008419</v>
      </c>
      <c r="KA50" s="48">
        <v>0.72190039663487227</v>
      </c>
      <c r="KB50" s="49">
        <v>0.91943924932179755</v>
      </c>
      <c r="KC50" s="48">
        <v>0.7504972677035795</v>
      </c>
      <c r="KD50" s="48">
        <v>0.75737944364222187</v>
      </c>
      <c r="KE50" s="48">
        <v>0.90447300056782609</v>
      </c>
      <c r="KF50" s="48">
        <v>0.76776569381535609</v>
      </c>
      <c r="KG50" s="48">
        <v>0.76589436939503486</v>
      </c>
      <c r="KH50" s="48">
        <v>0.75156020750005581</v>
      </c>
      <c r="KI50" s="48">
        <v>0.85821895303379847</v>
      </c>
      <c r="KJ50" s="48">
        <v>0.84144895998220193</v>
      </c>
      <c r="KK50" s="48">
        <v>0.94665978668166417</v>
      </c>
      <c r="KL50" s="48">
        <v>0.9170045914427547</v>
      </c>
      <c r="KM50" s="48">
        <v>0.99498247963263253</v>
      </c>
      <c r="KN50" s="48">
        <v>0.94939732991981884</v>
      </c>
      <c r="KO50" s="48">
        <v>0.81471895425606533</v>
      </c>
      <c r="KP50" s="48">
        <v>0.79314979450493439</v>
      </c>
      <c r="KQ50" s="48">
        <v>0.76744465161403497</v>
      </c>
      <c r="KR50" s="48">
        <v>0.9074894824370503</v>
      </c>
      <c r="KS50" s="48"/>
      <c r="KT50" s="49">
        <v>1.1654301676980268</v>
      </c>
      <c r="KU50" s="48">
        <v>1.1359228318315076</v>
      </c>
      <c r="KV50" s="48">
        <v>1.1998374294149556</v>
      </c>
      <c r="KW50" s="48">
        <v>1.231979156563149</v>
      </c>
      <c r="KX50" s="48">
        <v>1.2558702963559298</v>
      </c>
      <c r="KY50" s="48">
        <v>1.2496377660693483</v>
      </c>
      <c r="KZ50" s="48">
        <v>1.230423884705921</v>
      </c>
      <c r="LA50" s="48">
        <v>1.1766179803030496</v>
      </c>
      <c r="LB50" s="48">
        <v>1.4765711613437702</v>
      </c>
      <c r="LC50" s="48">
        <v>1.1869825470145798</v>
      </c>
      <c r="LD50" s="48">
        <v>1.3110318391246807</v>
      </c>
      <c r="LE50" s="49">
        <v>1.6331627807671225</v>
      </c>
      <c r="LF50" s="48">
        <v>1.2592722756913162</v>
      </c>
      <c r="LG50" s="48">
        <v>1.4430865036115392</v>
      </c>
      <c r="LH50" s="48">
        <v>1.4265880034646159</v>
      </c>
      <c r="LI50" s="48">
        <v>1.6865804708779351</v>
      </c>
      <c r="LJ50" s="48">
        <v>1.4329663571874818</v>
      </c>
      <c r="LK50" s="48">
        <v>1.3792330804156236</v>
      </c>
      <c r="LL50" s="48">
        <v>1.3853893813317342</v>
      </c>
      <c r="LM50" s="48">
        <v>1.7264607843725059</v>
      </c>
      <c r="LN50" s="48">
        <v>1.404415751176586</v>
      </c>
      <c r="LO50" s="48">
        <v>1.3947556549515596</v>
      </c>
      <c r="LP50" s="48">
        <v>0.98801352371928886</v>
      </c>
      <c r="LQ50" s="49">
        <v>1.9467145327557631</v>
      </c>
      <c r="LR50" s="48">
        <v>1.8304411698588368</v>
      </c>
      <c r="LS50" s="48">
        <v>1.6148546973415492</v>
      </c>
      <c r="LT50" s="48">
        <v>1.4364336663665114</v>
      </c>
      <c r="LU50" s="48">
        <v>1.6808679484309295</v>
      </c>
      <c r="LV50" s="48">
        <v>2.0677965215561827</v>
      </c>
      <c r="LW50" s="48">
        <v>2.1358210621514573</v>
      </c>
      <c r="LX50" s="48">
        <v>1.7987964992920737</v>
      </c>
      <c r="LY50" s="48">
        <v>1.4812367616304911</v>
      </c>
      <c r="LZ50" s="48">
        <v>1.7260060476413983</v>
      </c>
      <c r="MA50" s="48">
        <v>1.4797620896919739</v>
      </c>
      <c r="MB50" s="48">
        <v>1.8835767174183857</v>
      </c>
      <c r="MC50" s="48">
        <v>2.0358961207991655</v>
      </c>
      <c r="MD50" s="48">
        <v>2.3373740740749724</v>
      </c>
      <c r="ME50" s="48">
        <v>2.6871215532189225</v>
      </c>
      <c r="MF50" s="48">
        <v>3.8647021512434208</v>
      </c>
      <c r="MG50" s="48">
        <v>4.655249211598175</v>
      </c>
      <c r="MH50" s="48"/>
      <c r="MI50" s="48">
        <v>0.7676618068477481</v>
      </c>
      <c r="MJ50" s="49">
        <v>0.76932521880512894</v>
      </c>
      <c r="MK50" s="49">
        <v>0.51822830208417514</v>
      </c>
      <c r="ML50" s="48">
        <v>0.63010802991849602</v>
      </c>
      <c r="MM50" s="49">
        <v>0.676441847327375</v>
      </c>
      <c r="MN50" s="49">
        <v>0.60810495436689394</v>
      </c>
      <c r="MO50" s="49">
        <v>0.22034672514971732</v>
      </c>
      <c r="MP50" s="48">
        <v>0.49836318066061125</v>
      </c>
      <c r="MQ50" s="48">
        <v>0.87852916405360304</v>
      </c>
      <c r="MR50" s="48">
        <v>0.21997584407049686</v>
      </c>
      <c r="MS50" s="48">
        <v>1.5855665438897688</v>
      </c>
      <c r="MT50" s="49">
        <v>1.227258213236837E-2</v>
      </c>
      <c r="MU50" s="48">
        <v>0.69571880851854218</v>
      </c>
      <c r="MV50" s="48">
        <v>0.86806408016308012</v>
      </c>
      <c r="MW50" s="48">
        <v>0.51445618477853117</v>
      </c>
      <c r="MX50" s="48">
        <v>0.54882198994648945</v>
      </c>
      <c r="MY50" s="48">
        <v>0</v>
      </c>
      <c r="MZ50" s="48">
        <v>0.16773131075799341</v>
      </c>
      <c r="NA50" s="48">
        <v>0.68497503759603973</v>
      </c>
      <c r="NB50" s="48">
        <v>0.42782342526600559</v>
      </c>
      <c r="NC50" s="48">
        <v>1.3695044646376289</v>
      </c>
      <c r="ND50" s="48">
        <v>0</v>
      </c>
      <c r="NE50" s="48">
        <v>1.3341000840451755</v>
      </c>
      <c r="NF50" s="48">
        <v>0</v>
      </c>
      <c r="NG50" s="48">
        <v>0.3626342291207223</v>
      </c>
    </row>
    <row r="51" spans="1:371" s="38" customFormat="1" ht="15">
      <c r="A51" s="48" t="s">
        <v>229</v>
      </c>
      <c r="B51" s="48"/>
      <c r="C51" s="48"/>
      <c r="D51" s="48"/>
      <c r="E51" s="48"/>
      <c r="F51" s="48"/>
      <c r="G51" s="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X51" s="48"/>
      <c r="Y51" s="48"/>
      <c r="Z51" s="2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P51" s="48"/>
      <c r="AQ51" s="48"/>
      <c r="AR51" s="48"/>
      <c r="AS51" s="48"/>
      <c r="AT51" s="48"/>
      <c r="AU51" s="48"/>
      <c r="AV51" s="2"/>
      <c r="AW51" s="48"/>
      <c r="AY51" s="48"/>
      <c r="AZ51" s="48"/>
      <c r="BA51" s="48"/>
      <c r="BB51" s="48"/>
      <c r="BD51" s="48"/>
      <c r="BF51" s="48"/>
      <c r="BG51" s="48"/>
      <c r="BH51" s="48"/>
      <c r="BI51" s="2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X51" s="48"/>
      <c r="BZ51" s="48"/>
      <c r="CA51" s="49"/>
      <c r="CB51" s="48"/>
      <c r="CC51" s="48"/>
      <c r="CD51" s="48"/>
      <c r="CE51" s="48"/>
      <c r="CF51" s="48"/>
      <c r="CG51" s="2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9"/>
      <c r="DL51" s="48"/>
      <c r="DM51" s="2"/>
      <c r="DN51" s="2"/>
      <c r="DO51" s="48"/>
      <c r="DP51" s="48"/>
      <c r="DQ51" s="48"/>
      <c r="DR51" s="48"/>
      <c r="DS51" s="48"/>
      <c r="DU51" s="48"/>
      <c r="DV51" s="48"/>
      <c r="DW51" s="48"/>
      <c r="DX51" s="2"/>
      <c r="DY51" s="48"/>
      <c r="DZ51" s="48"/>
      <c r="EA51" s="48"/>
      <c r="EB51" s="49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9"/>
      <c r="EQ51" s="48"/>
      <c r="ER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F51" s="48"/>
      <c r="FH51" s="48"/>
      <c r="FI51" s="49"/>
      <c r="FJ51" s="48"/>
      <c r="FK51" s="48"/>
      <c r="FL51" s="48"/>
      <c r="FM51" s="48"/>
      <c r="FN51" s="48"/>
      <c r="FP51" s="48"/>
      <c r="FS51" s="48"/>
      <c r="FT51" s="48"/>
      <c r="FU51" s="49"/>
      <c r="FV51" s="48"/>
      <c r="FW51" s="48"/>
      <c r="FX51" s="48"/>
      <c r="FY51" s="48"/>
      <c r="GA51" s="48"/>
      <c r="GB51" s="48"/>
      <c r="GC51" s="48"/>
      <c r="GD51" s="48"/>
      <c r="GE51" s="48"/>
      <c r="GF51" s="48"/>
      <c r="GG51" s="48"/>
      <c r="GH51" s="48"/>
      <c r="GJ51" s="48"/>
      <c r="GK51" s="48"/>
      <c r="GL51" s="49"/>
      <c r="GN51" s="48"/>
      <c r="GP51" s="48"/>
      <c r="GR51" s="48"/>
      <c r="GS51" s="48"/>
      <c r="GU51" s="48"/>
      <c r="GW51" s="48"/>
      <c r="GX51" s="48"/>
      <c r="GY51" s="48"/>
      <c r="GZ51" s="49"/>
      <c r="HA51" s="48"/>
      <c r="HC51" s="48"/>
      <c r="HD51" s="49"/>
      <c r="HE51" s="48"/>
      <c r="HF51" s="48"/>
      <c r="HH51" s="48"/>
      <c r="HI51" s="48"/>
      <c r="HJ51" s="48"/>
      <c r="HL51" s="48"/>
      <c r="HN51" s="49"/>
      <c r="HO51" s="48"/>
      <c r="HP51" s="48"/>
      <c r="HQ51" s="48"/>
      <c r="HS51" s="49"/>
      <c r="HT51" s="49"/>
      <c r="HU51" s="48"/>
      <c r="HW51" s="48"/>
      <c r="HX51" s="48"/>
      <c r="HY51" s="48"/>
      <c r="HZ51" s="48"/>
      <c r="IA51" s="48"/>
      <c r="IC51" s="48"/>
      <c r="IE51" s="49"/>
      <c r="IF51" s="49"/>
      <c r="IG51" s="48"/>
      <c r="IH51" s="48"/>
      <c r="II51" s="48"/>
      <c r="IJ51" s="49"/>
      <c r="IK51" s="48"/>
      <c r="IL51" s="49"/>
      <c r="IN51" s="48"/>
      <c r="IO51" s="48"/>
      <c r="IP51" s="48"/>
      <c r="IR51" s="48"/>
      <c r="IS51" s="49"/>
      <c r="IT51" s="48"/>
      <c r="IU51" s="49"/>
      <c r="IW51" s="48"/>
      <c r="IX51" s="49"/>
      <c r="IY51" s="48"/>
      <c r="IZ51" s="49"/>
      <c r="JA51" s="49"/>
      <c r="JB51" s="48"/>
      <c r="JC51" s="49"/>
      <c r="JD51" s="48"/>
      <c r="JE51" s="49"/>
      <c r="JF51" s="49"/>
      <c r="JG51" s="49"/>
      <c r="JJ51" s="48"/>
      <c r="JK51" s="48"/>
      <c r="JL51" s="48"/>
      <c r="JM51" s="48"/>
      <c r="JN51" s="48"/>
      <c r="JO51" s="48"/>
      <c r="JP51" s="49"/>
      <c r="JQ51" s="48"/>
      <c r="JR51" s="49"/>
      <c r="JS51" s="48"/>
      <c r="JT51" s="48"/>
      <c r="JV51" s="48"/>
      <c r="JW51" s="48"/>
      <c r="JX51" s="48"/>
      <c r="JY51" s="48"/>
      <c r="KA51" s="48"/>
      <c r="KB51" s="49"/>
      <c r="KC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9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9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9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9"/>
      <c r="MM51" s="49"/>
      <c r="MN51" s="49"/>
      <c r="MO51" s="49"/>
      <c r="MQ51" s="48"/>
      <c r="MS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</row>
    <row r="52" spans="1:371" s="38" customFormat="1" ht="15">
      <c r="A52" s="48"/>
      <c r="B52" s="48">
        <v>0</v>
      </c>
      <c r="C52" s="48">
        <v>0</v>
      </c>
      <c r="D52" s="48">
        <v>0</v>
      </c>
      <c r="E52" s="48">
        <v>3.4389498217208183E-3</v>
      </c>
      <c r="F52" s="48">
        <v>2.4156031436583297E-3</v>
      </c>
      <c r="G52" s="48">
        <v>1.1989073198992015E-2</v>
      </c>
      <c r="H52" s="48">
        <v>1.138245141506007E-2</v>
      </c>
      <c r="I52" s="48">
        <v>0</v>
      </c>
      <c r="J52" s="48">
        <v>1.4375534728206666E-2</v>
      </c>
      <c r="K52" s="48">
        <v>3.381063509726679E-2</v>
      </c>
      <c r="L52" s="48">
        <v>2.2979153523211428E-2</v>
      </c>
      <c r="M52" s="48">
        <v>1.8169128026417448E-2</v>
      </c>
      <c r="N52" s="48">
        <v>1.543323527770003E-2</v>
      </c>
      <c r="O52" s="48">
        <v>4.0337074483137114E-2</v>
      </c>
      <c r="P52" s="48">
        <v>2.853013915882633E-2</v>
      </c>
      <c r="Q52" s="48">
        <v>5.0181893993289969E-2</v>
      </c>
      <c r="R52" s="48">
        <v>4.2668925701722232E-2</v>
      </c>
      <c r="S52" s="48">
        <v>4.4963631043617953E-2</v>
      </c>
      <c r="T52" s="48">
        <v>4.5571319598863187E-2</v>
      </c>
      <c r="U52" s="48">
        <v>0</v>
      </c>
      <c r="V52" s="48">
        <v>0</v>
      </c>
      <c r="W52" s="38">
        <v>0</v>
      </c>
      <c r="X52" s="48">
        <v>7.6322372090076876E-2</v>
      </c>
      <c r="Y52" s="48">
        <v>5.3309675545519693E-2</v>
      </c>
      <c r="Z52" s="48">
        <v>7.2916267185647698E-2</v>
      </c>
      <c r="AA52" s="48">
        <v>6.9533962787006492E-2</v>
      </c>
      <c r="AB52" s="48">
        <v>7.0422419111559387E-2</v>
      </c>
      <c r="AC52" s="48">
        <v>7.9139284670253496E-2</v>
      </c>
      <c r="AD52" s="48">
        <v>3.8207294583034755E-2</v>
      </c>
      <c r="AE52" s="48">
        <v>6.8231200355025626E-2</v>
      </c>
      <c r="AF52" s="48">
        <v>8.1353529370124897E-2</v>
      </c>
      <c r="AG52" s="48">
        <v>5.9138057615083783E-2</v>
      </c>
      <c r="AH52" s="48">
        <v>8.1945421458467324E-2</v>
      </c>
      <c r="AI52" s="48">
        <v>7.7596889771395963E-2</v>
      </c>
      <c r="AJ52" s="48">
        <v>6.3458346508512425E-2</v>
      </c>
      <c r="AK52" s="48">
        <v>8.251388126636755E-2</v>
      </c>
      <c r="AL52" s="48">
        <v>8.7171906636928476E-2</v>
      </c>
      <c r="AM52" s="48">
        <v>9.4671823527134671E-2</v>
      </c>
      <c r="AN52" s="48">
        <v>7.7298854545881632E-2</v>
      </c>
      <c r="AO52" s="38">
        <v>5.3855979212174117E-2</v>
      </c>
      <c r="AP52" s="48">
        <v>4.6314784441751328E-2</v>
      </c>
      <c r="AQ52" s="48">
        <v>0.11716183202462563</v>
      </c>
      <c r="AR52" s="48">
        <v>9.2955298642987502E-2</v>
      </c>
      <c r="AS52" s="48">
        <v>2.8580728826528495E-2</v>
      </c>
      <c r="AT52" s="48">
        <v>2.8580728826528495E-2</v>
      </c>
      <c r="AU52" s="48">
        <v>0.1010337461830627</v>
      </c>
      <c r="AV52" s="48">
        <v>7.7825840118080788E-2</v>
      </c>
      <c r="AW52" s="48">
        <v>0.13626957862662653</v>
      </c>
      <c r="AX52" s="38">
        <v>2.9751059444117191E-2</v>
      </c>
      <c r="AY52" s="48">
        <v>0.12789336544168359</v>
      </c>
      <c r="AZ52" s="48">
        <v>0.10215782683887868</v>
      </c>
      <c r="BA52" s="48">
        <v>8.3643259389717867E-2</v>
      </c>
      <c r="BB52" s="48">
        <v>7.3299034516117315E-2</v>
      </c>
      <c r="BC52" s="38">
        <v>5.0119677336789376E-2</v>
      </c>
      <c r="BD52" s="48">
        <v>0.12230019156728271</v>
      </c>
      <c r="BE52" s="38">
        <v>7.2616582955031692E-2</v>
      </c>
      <c r="BF52" s="48">
        <v>0.12918062817508544</v>
      </c>
      <c r="BG52" s="48">
        <v>9.1472519755137968E-2</v>
      </c>
      <c r="BH52" s="48">
        <v>2.861100936315851E-2</v>
      </c>
      <c r="BI52" s="48">
        <v>7.7067520994965277E-2</v>
      </c>
      <c r="BJ52" s="48">
        <v>0.11750931995815657</v>
      </c>
      <c r="BK52" s="48">
        <v>2.8868755686502073E-2</v>
      </c>
      <c r="BL52" s="48">
        <v>0.12234050949075698</v>
      </c>
      <c r="BM52" s="48">
        <v>0.15569433081785369</v>
      </c>
      <c r="BN52" s="48">
        <v>7.1047893476260754E-2</v>
      </c>
      <c r="BO52" s="48">
        <v>0.11986696691165027</v>
      </c>
      <c r="BP52" s="48">
        <v>0.15934269218571992</v>
      </c>
      <c r="BQ52" s="48">
        <v>0.11474644908293537</v>
      </c>
      <c r="BR52" s="48">
        <v>0.1552333647077036</v>
      </c>
      <c r="BS52" s="48">
        <v>0.16619814899335392</v>
      </c>
      <c r="BT52" s="48">
        <v>0.12609456301407809</v>
      </c>
      <c r="BU52" s="48">
        <v>0.15052553340988414</v>
      </c>
      <c r="BV52" s="48">
        <v>0.11082991928213737</v>
      </c>
      <c r="BW52" s="38">
        <v>0.11172717091796214</v>
      </c>
      <c r="BX52" s="48">
        <v>0.1584503397600249</v>
      </c>
      <c r="BY52" s="38">
        <v>0.13044280424222995</v>
      </c>
      <c r="BZ52" s="48">
        <v>0.16769844433926315</v>
      </c>
      <c r="CA52" s="49">
        <v>0.1311690847215447</v>
      </c>
      <c r="CB52" s="48">
        <v>0.15905560671478783</v>
      </c>
      <c r="CC52" s="48">
        <v>7.0089609878667025E-2</v>
      </c>
      <c r="CD52" s="48">
        <v>0.14599220659481768</v>
      </c>
      <c r="CE52" s="48">
        <v>0.15557221274428579</v>
      </c>
      <c r="CF52" s="48">
        <v>0.12619708705981808</v>
      </c>
      <c r="CG52" s="48">
        <v>9.5770210214419269E-2</v>
      </c>
      <c r="CH52" s="48">
        <v>1.0924249473455007E-2</v>
      </c>
      <c r="CI52" s="48">
        <v>0.13837865230374249</v>
      </c>
      <c r="CJ52" s="48">
        <v>0.13840820204240276</v>
      </c>
      <c r="CK52" s="48">
        <v>0.17178323748830132</v>
      </c>
      <c r="CL52" s="48">
        <v>0.17286193656545892</v>
      </c>
      <c r="CM52" s="48">
        <v>0.18837762745757156</v>
      </c>
      <c r="CN52" s="48">
        <v>0.14448857094790338</v>
      </c>
      <c r="CO52" s="48">
        <v>0.15530172644179954</v>
      </c>
      <c r="CP52" s="48">
        <v>0.16435774428618147</v>
      </c>
      <c r="CQ52" s="48">
        <v>0.1465843042393099</v>
      </c>
      <c r="CR52" s="48">
        <v>0.16396951322879222</v>
      </c>
      <c r="CS52" s="48">
        <v>0.18901908853792154</v>
      </c>
      <c r="CT52" s="48">
        <v>0.18347261517695171</v>
      </c>
      <c r="CU52" s="48">
        <v>3.1684339001377591E-2</v>
      </c>
      <c r="CV52" s="38">
        <v>0.12426205647364182</v>
      </c>
      <c r="CW52" s="48">
        <v>0.10369476839285764</v>
      </c>
      <c r="CX52" s="48">
        <v>0.11879079756883824</v>
      </c>
      <c r="CY52" s="48">
        <v>0.19658194861077927</v>
      </c>
      <c r="CZ52" s="48">
        <v>0.17792262498083339</v>
      </c>
      <c r="DA52" s="48">
        <v>0.12223690054439942</v>
      </c>
      <c r="DB52" s="48">
        <v>0.18713107643479995</v>
      </c>
      <c r="DC52" s="48">
        <v>0.17345415708800702</v>
      </c>
      <c r="DD52" s="48">
        <v>0.12622027292752061</v>
      </c>
      <c r="DE52" s="48">
        <v>0.16784345582242036</v>
      </c>
      <c r="DF52" s="48">
        <v>0.11573412466706298</v>
      </c>
      <c r="DG52" s="48">
        <v>0.11511588100113723</v>
      </c>
      <c r="DH52" s="48">
        <v>0.16421075672656696</v>
      </c>
      <c r="DI52" s="48">
        <v>0.17479656664803359</v>
      </c>
      <c r="DJ52" s="48">
        <v>0.1870291417541721</v>
      </c>
      <c r="DK52" s="49">
        <v>0.12224066112328875</v>
      </c>
      <c r="DL52" s="48">
        <v>0.17424772584541751</v>
      </c>
      <c r="DM52" s="48">
        <v>0.12122764240765223</v>
      </c>
      <c r="DN52" s="48">
        <v>0.14535741913558939</v>
      </c>
      <c r="DO52" s="48">
        <v>0.12509490175278387</v>
      </c>
      <c r="DP52" s="48">
        <v>0.20246158255559343</v>
      </c>
      <c r="DQ52" s="48">
        <v>0.19557379706985956</v>
      </c>
      <c r="DR52" s="48">
        <v>0.21454192012141016</v>
      </c>
      <c r="DS52" s="48">
        <v>0.13627152232827147</v>
      </c>
      <c r="DT52" s="48">
        <v>6.6095986138416482E-2</v>
      </c>
      <c r="DU52" s="48">
        <v>0.15528852981276695</v>
      </c>
      <c r="DV52" s="48">
        <v>0.15827024665210576</v>
      </c>
      <c r="DW52" s="48">
        <v>0.15414824757307799</v>
      </c>
      <c r="DX52" s="48">
        <v>0.17425768701631714</v>
      </c>
      <c r="DY52" s="48">
        <v>0.17917495425976934</v>
      </c>
      <c r="DZ52" s="48">
        <v>9.81454304382504E-2</v>
      </c>
      <c r="EA52" s="48">
        <v>0.11940320268381217</v>
      </c>
      <c r="EB52" s="49">
        <v>0.19278231083962324</v>
      </c>
      <c r="EC52" s="48">
        <v>0.16656425918757375</v>
      </c>
      <c r="ED52" s="48">
        <v>0.16579097226260991</v>
      </c>
      <c r="EE52" s="48">
        <v>0.24536769069849343</v>
      </c>
      <c r="EF52" s="48">
        <v>0.12649563118655544</v>
      </c>
      <c r="EG52" s="48">
        <v>0</v>
      </c>
      <c r="EH52" s="48">
        <v>0.13164579681509367</v>
      </c>
      <c r="EI52" s="48">
        <v>0.14176791910902586</v>
      </c>
      <c r="EJ52" s="48">
        <v>0.20946673427316648</v>
      </c>
      <c r="EK52" s="48">
        <v>0.24791726642311912</v>
      </c>
      <c r="EL52" s="48">
        <v>0.26208447390297218</v>
      </c>
      <c r="EM52" s="48">
        <v>0.12591050238214332</v>
      </c>
      <c r="EN52" s="49">
        <v>0.14283330777171516</v>
      </c>
      <c r="EO52" s="49">
        <v>8.9405993152053373E-2</v>
      </c>
      <c r="EP52" s="48">
        <v>0.11143627922141516</v>
      </c>
      <c r="EQ52" s="48">
        <v>0.19273095776854715</v>
      </c>
      <c r="ER52" s="48">
        <v>0.14885213276093484</v>
      </c>
      <c r="ES52" s="38">
        <v>0.20911071937257522</v>
      </c>
      <c r="ET52" s="48">
        <v>0.16171867890674255</v>
      </c>
      <c r="EU52" s="48">
        <v>0.20226994352565328</v>
      </c>
      <c r="EV52" s="48">
        <v>0.2174046022268773</v>
      </c>
      <c r="EW52" s="48">
        <v>0.17156442121108384</v>
      </c>
      <c r="EX52" s="48">
        <v>0.11769639391021276</v>
      </c>
      <c r="EY52" s="48">
        <v>0.26943695518425925</v>
      </c>
      <c r="EZ52" s="48">
        <v>0.18676095717835334</v>
      </c>
      <c r="FA52" s="48">
        <v>0.24271882817982521</v>
      </c>
      <c r="FB52" s="48">
        <v>0.23495643408174854</v>
      </c>
      <c r="FC52" s="48">
        <v>0.23445571713160318</v>
      </c>
      <c r="FD52" s="48">
        <v>0.26501552993103394</v>
      </c>
      <c r="FE52" s="48">
        <v>0.12705042202567429</v>
      </c>
      <c r="FF52" s="48">
        <v>0.2206423432741613</v>
      </c>
      <c r="FG52" s="49">
        <v>0.12158354332827156</v>
      </c>
      <c r="FH52" s="48">
        <v>8.6719735223163924E-2</v>
      </c>
      <c r="FI52" s="49">
        <v>0.15612952701845528</v>
      </c>
      <c r="FJ52" s="48">
        <v>0.1452035853858491</v>
      </c>
      <c r="FK52" s="48">
        <v>0.11214048041672743</v>
      </c>
      <c r="FL52" s="48">
        <v>9.5020401396562953E-2</v>
      </c>
      <c r="FM52" s="48">
        <v>0.28141677605542803</v>
      </c>
      <c r="FN52" s="48">
        <v>0.15176762435461999</v>
      </c>
      <c r="FO52" s="48">
        <v>0.10628346295000077</v>
      </c>
      <c r="FP52" s="48">
        <v>0.2491263503541338</v>
      </c>
      <c r="FQ52" s="49">
        <v>0.13697565364507319</v>
      </c>
      <c r="FR52" s="48">
        <v>0.1649980839133752</v>
      </c>
      <c r="FS52" s="48">
        <v>0.24086166890536523</v>
      </c>
      <c r="FT52" s="48">
        <v>0.23684647158934691</v>
      </c>
      <c r="FU52" s="49">
        <v>0.14148887164783502</v>
      </c>
      <c r="FV52" s="48">
        <v>0.26772290496533169</v>
      </c>
      <c r="FW52" s="48">
        <v>0.18095498496894133</v>
      </c>
      <c r="FX52" s="48">
        <v>0.24007854832129816</v>
      </c>
      <c r="FY52" s="48">
        <v>0.24994949217016812</v>
      </c>
      <c r="FZ52" s="49">
        <v>0.1217663684526388</v>
      </c>
      <c r="GA52" s="48">
        <v>0.23464198703963401</v>
      </c>
      <c r="GB52" s="48">
        <v>0.12446473106859465</v>
      </c>
      <c r="GC52" s="48">
        <v>0.22833430491005691</v>
      </c>
      <c r="GD52" s="48">
        <v>7.2721986231571431E-2</v>
      </c>
      <c r="GE52" s="48">
        <v>0.26059246080610132</v>
      </c>
      <c r="GF52" s="48">
        <v>0.15353745313219019</v>
      </c>
      <c r="GG52" s="48">
        <v>0.17423754705205013</v>
      </c>
      <c r="GH52" s="48">
        <v>0.19638038919676501</v>
      </c>
      <c r="GI52" s="48">
        <v>0.15110352456205356</v>
      </c>
      <c r="GJ52" s="48">
        <v>0.11849801095616321</v>
      </c>
      <c r="GK52" s="48">
        <v>0.14797472777125592</v>
      </c>
      <c r="GL52" s="49">
        <v>0.14729141666691942</v>
      </c>
      <c r="GM52" s="49">
        <v>0.14222525950414236</v>
      </c>
      <c r="GN52" s="48">
        <v>0.15112793064418104</v>
      </c>
      <c r="GO52" s="48">
        <v>0.13530946356377671</v>
      </c>
      <c r="GP52" s="48">
        <v>0.26473035798626005</v>
      </c>
      <c r="GQ52" s="48">
        <v>0.1670811484867312</v>
      </c>
      <c r="GR52" s="48">
        <v>0.22101800465911184</v>
      </c>
      <c r="GS52" s="48">
        <v>0.19832854080652354</v>
      </c>
      <c r="GT52" s="49">
        <v>0.13946708834120594</v>
      </c>
      <c r="GU52" s="48">
        <v>0.22841380930565253</v>
      </c>
      <c r="GV52" s="49">
        <v>0.1683911123526958</v>
      </c>
      <c r="GW52" s="48">
        <v>0.28974017206536207</v>
      </c>
      <c r="GX52" s="48">
        <v>0.23434743892034707</v>
      </c>
      <c r="GY52" s="48">
        <v>0.20843778283411624</v>
      </c>
      <c r="GZ52" s="49">
        <v>0.22972390094168196</v>
      </c>
      <c r="HA52" s="48">
        <v>0.28032202546490576</v>
      </c>
      <c r="HB52" s="48">
        <v>0.18156473586844293</v>
      </c>
      <c r="HC52" s="48">
        <v>0.17737318617327957</v>
      </c>
      <c r="HD52" s="49">
        <v>0.22425478700409551</v>
      </c>
      <c r="HE52" s="48">
        <v>0.29024825770352064</v>
      </c>
      <c r="HF52" s="48">
        <v>0.14200914689735203</v>
      </c>
      <c r="HG52" s="48">
        <v>0.12913682889456013</v>
      </c>
      <c r="HH52" s="48">
        <v>0.1233237707436223</v>
      </c>
      <c r="HI52" s="48">
        <v>0.16036444145439341</v>
      </c>
      <c r="HJ52" s="48">
        <v>0.24161768714974094</v>
      </c>
      <c r="HK52" s="49">
        <v>0.1926865961568606</v>
      </c>
      <c r="HL52" s="48">
        <v>0.11488969870829047</v>
      </c>
      <c r="HM52" s="48">
        <v>0.15779630608758854</v>
      </c>
      <c r="HN52" s="49">
        <v>0.23686451233328018</v>
      </c>
      <c r="HO52" s="48">
        <v>0.11913262116284509</v>
      </c>
      <c r="HP52" s="48">
        <v>0.20758132046889174</v>
      </c>
      <c r="HQ52" s="48">
        <v>0.22249797622962489</v>
      </c>
      <c r="HR52" s="48">
        <v>0.1856468838556837</v>
      </c>
      <c r="HS52" s="49">
        <v>0.23421836815384386</v>
      </c>
      <c r="HT52" s="49">
        <v>0.21213261066924227</v>
      </c>
      <c r="HU52" s="48">
        <v>0.28332812661371043</v>
      </c>
      <c r="HV52" s="49">
        <v>0.19223196471166876</v>
      </c>
      <c r="HW52" s="48">
        <v>0.14886034861956801</v>
      </c>
      <c r="HX52" s="48">
        <v>0.14886034861956801</v>
      </c>
      <c r="HY52" s="48">
        <v>0.14961129732161466</v>
      </c>
      <c r="HZ52" s="48">
        <v>0.16621852750324442</v>
      </c>
      <c r="IA52" s="48">
        <v>0.20149012344292908</v>
      </c>
      <c r="IB52" s="48">
        <v>0.20010037519852802</v>
      </c>
      <c r="IC52" s="48">
        <v>0.15192020645887333</v>
      </c>
      <c r="ID52" s="48">
        <v>0.17995886904906266</v>
      </c>
      <c r="IE52" s="49">
        <v>0.1640731191656451</v>
      </c>
      <c r="IF52" s="49">
        <v>0.24248326990257657</v>
      </c>
      <c r="IG52" s="48">
        <v>0.17315008170815491</v>
      </c>
      <c r="IH52" s="48">
        <v>0.12398422404678608</v>
      </c>
      <c r="II52" s="48">
        <v>0.18208874182628865</v>
      </c>
      <c r="IJ52" s="49">
        <v>0.25063464280743858</v>
      </c>
      <c r="IK52" s="48">
        <v>0.12286759265374739</v>
      </c>
      <c r="IL52" s="49">
        <v>0.2527969934998644</v>
      </c>
      <c r="IM52" s="48">
        <v>0.20061553292646617</v>
      </c>
      <c r="IN52" s="48">
        <v>0</v>
      </c>
      <c r="IO52" s="48">
        <v>0.22378725656009413</v>
      </c>
      <c r="IP52" s="48">
        <v>0.2443015689040009</v>
      </c>
      <c r="IQ52" s="48">
        <v>0.2012042280434285</v>
      </c>
      <c r="IR52" s="48">
        <v>0.13672776894480917</v>
      </c>
      <c r="IS52" s="49">
        <v>0.2128145605515929</v>
      </c>
      <c r="IT52" s="48">
        <v>0.27110517856444571</v>
      </c>
      <c r="IU52" s="49">
        <v>0.26652595941479007</v>
      </c>
      <c r="IV52" s="48">
        <v>0.17291473348090833</v>
      </c>
      <c r="IW52" s="48">
        <v>0</v>
      </c>
      <c r="IX52" s="49">
        <v>0.2556636746910711</v>
      </c>
      <c r="IY52" s="48">
        <v>0.25797156046000519</v>
      </c>
      <c r="IZ52" s="49">
        <v>0.24569381617419228</v>
      </c>
      <c r="JA52" s="49">
        <v>0.16138237707742786</v>
      </c>
      <c r="JB52" s="48">
        <v>0.27648939774122444</v>
      </c>
      <c r="JC52" s="49">
        <v>0.32235698454172135</v>
      </c>
      <c r="JD52" s="48">
        <v>0.13019332427472122</v>
      </c>
      <c r="JE52" s="49">
        <v>0.23515433040289502</v>
      </c>
      <c r="JF52" s="49">
        <v>0.25216720226630468</v>
      </c>
      <c r="JG52" s="49">
        <v>0.26661795306283503</v>
      </c>
      <c r="JH52" s="48">
        <v>0.19067661875249151</v>
      </c>
      <c r="JI52" s="48">
        <v>0.21793122661201575</v>
      </c>
      <c r="JJ52" s="48">
        <v>0.15477395458440227</v>
      </c>
      <c r="JK52" s="48">
        <v>0.2866057278054942</v>
      </c>
      <c r="JL52" s="48">
        <v>0.21811975356616095</v>
      </c>
      <c r="JM52" s="48">
        <v>0.21056013294114179</v>
      </c>
      <c r="JN52" s="48">
        <v>0.27117358690638399</v>
      </c>
      <c r="JO52" s="48">
        <v>0.18457895768997562</v>
      </c>
      <c r="JP52" s="49">
        <v>0.30798274208165277</v>
      </c>
      <c r="JQ52" s="48">
        <v>0.19903109062216834</v>
      </c>
      <c r="JR52" s="49">
        <v>0.20994452551138734</v>
      </c>
      <c r="JS52" s="48">
        <v>0.24321826825809537</v>
      </c>
      <c r="JT52" s="48">
        <v>0.18402632421056464</v>
      </c>
      <c r="JU52" s="48">
        <v>0.21593463890677719</v>
      </c>
      <c r="JV52" s="48">
        <v>0.17247887102715578</v>
      </c>
      <c r="JW52" s="48">
        <v>0.15862580431225695</v>
      </c>
      <c r="JX52" s="48">
        <v>0.19025315777974341</v>
      </c>
      <c r="JY52" s="48">
        <v>0.18245669437125045</v>
      </c>
      <c r="JZ52" s="48">
        <v>0.19684717460839465</v>
      </c>
      <c r="KA52" s="48">
        <v>0.22685127837140898</v>
      </c>
      <c r="KB52" s="49">
        <v>0.21146984531772428</v>
      </c>
      <c r="KC52" s="48">
        <v>0.23208153679373214</v>
      </c>
      <c r="KD52" s="48">
        <v>0.23936323841333529</v>
      </c>
      <c r="KE52" s="48">
        <v>0.39758059664838113</v>
      </c>
      <c r="KF52" s="48">
        <v>0.22216041284436458</v>
      </c>
      <c r="KG52" s="48">
        <v>0.29031596554099748</v>
      </c>
      <c r="KH52" s="48">
        <v>0.25432421676270828</v>
      </c>
      <c r="KI52" s="48">
        <v>0.22043582833170605</v>
      </c>
      <c r="KJ52" s="48">
        <v>0.34131361129700422</v>
      </c>
      <c r="KK52" s="48">
        <v>0.32111229556738924</v>
      </c>
      <c r="KL52" s="48">
        <v>0.30929693779453044</v>
      </c>
      <c r="KM52" s="48">
        <v>0.29995497618560368</v>
      </c>
      <c r="KN52" s="48">
        <v>0.26003655531487907</v>
      </c>
      <c r="KO52" s="48">
        <v>0.2610514810095792</v>
      </c>
      <c r="KP52" s="48">
        <v>0.2101553906400811</v>
      </c>
      <c r="KQ52" s="48">
        <v>0.20943182710284147</v>
      </c>
      <c r="KR52" s="48">
        <v>0.3035117878772825</v>
      </c>
      <c r="KS52" s="48"/>
      <c r="KT52" s="49">
        <v>0.24421341652392992</v>
      </c>
      <c r="KU52" s="48">
        <v>0.1668609471365346</v>
      </c>
      <c r="KV52" s="48">
        <v>0.2185500005386232</v>
      </c>
      <c r="KW52" s="48">
        <v>0.26781545370927573</v>
      </c>
      <c r="KX52" s="48">
        <v>0.17052874101058746</v>
      </c>
      <c r="KY52" s="48">
        <v>0.26051503085561295</v>
      </c>
      <c r="KZ52" s="48">
        <v>0.16830309669518709</v>
      </c>
      <c r="LA52" s="48">
        <v>0.19238552099638101</v>
      </c>
      <c r="LB52" s="48">
        <v>0.24915194672065988</v>
      </c>
      <c r="LC52" s="48">
        <v>0.15159354118044174</v>
      </c>
      <c r="LD52" s="48">
        <v>0.23265098049754507</v>
      </c>
      <c r="LE52" s="49">
        <v>0.2720960879982135</v>
      </c>
      <c r="LF52" s="48">
        <v>0.28696075803107951</v>
      </c>
      <c r="LG52" s="48">
        <v>0.21952101324714976</v>
      </c>
      <c r="LH52" s="48">
        <v>0.24979185527722347</v>
      </c>
      <c r="LI52" s="48">
        <v>0.25823564671062138</v>
      </c>
      <c r="LJ52" s="48">
        <v>0.25650466867929128</v>
      </c>
      <c r="LK52" s="48">
        <v>0.22323428765360276</v>
      </c>
      <c r="LL52" s="48">
        <v>0.22739412427746053</v>
      </c>
      <c r="LM52" s="48">
        <v>0.266518382407746</v>
      </c>
      <c r="LN52" s="48">
        <v>0.22568097574711482</v>
      </c>
      <c r="LO52" s="48">
        <v>0.22418887709639865</v>
      </c>
      <c r="LP52" s="48">
        <v>0.21473806477107452</v>
      </c>
      <c r="LQ52" s="49">
        <v>0.34752214652742869</v>
      </c>
      <c r="LR52" s="48">
        <v>0.26557430889523309</v>
      </c>
      <c r="LS52" s="48">
        <v>0.26190612014853565</v>
      </c>
      <c r="LT52" s="48">
        <v>0.2101605026873479</v>
      </c>
      <c r="LU52" s="48">
        <v>0.26573049709992985</v>
      </c>
      <c r="LV52" s="48">
        <v>0.30548042357310556</v>
      </c>
      <c r="LW52" s="48">
        <v>0.31465514360251867</v>
      </c>
      <c r="LX52" s="48">
        <v>0.27580128288011835</v>
      </c>
      <c r="LY52" s="48">
        <v>0.20729117841753633</v>
      </c>
      <c r="LZ52" s="48">
        <v>0.26561976756418682</v>
      </c>
      <c r="MA52" s="48">
        <v>0.20605810335446145</v>
      </c>
      <c r="MB52" s="48">
        <v>0.28297097271298632</v>
      </c>
      <c r="MC52" s="48">
        <v>0.30161119221987237</v>
      </c>
      <c r="MD52" s="48">
        <v>0.25587839451665895</v>
      </c>
      <c r="ME52" s="48">
        <v>0.31981970887808575</v>
      </c>
      <c r="MF52" s="48">
        <v>0.3596743575258457</v>
      </c>
      <c r="MG52" s="48">
        <v>0.39213273023662387</v>
      </c>
      <c r="MH52" s="48"/>
      <c r="MI52" s="48">
        <v>0.22529037413463052</v>
      </c>
      <c r="MJ52" s="49">
        <v>0.25594298931530768</v>
      </c>
      <c r="MK52" s="49">
        <v>0.16352613803200269</v>
      </c>
      <c r="ML52" s="48">
        <v>0.19904504855810473</v>
      </c>
      <c r="MM52" s="49">
        <v>0.26277329229148599</v>
      </c>
      <c r="MN52" s="49">
        <v>0.23269818021164518</v>
      </c>
      <c r="MO52" s="49">
        <v>8.5735389910920529E-2</v>
      </c>
      <c r="MP52" s="48">
        <v>0.15586425791345943</v>
      </c>
      <c r="MQ52" s="48">
        <v>0.2318957252718736</v>
      </c>
      <c r="MR52" s="48">
        <v>5.595076966706674E-2</v>
      </c>
      <c r="MS52" s="48">
        <v>0.26228233073170459</v>
      </c>
      <c r="MT52" s="49">
        <v>4.1565297523594828E-3</v>
      </c>
      <c r="MU52" s="48">
        <v>0.17847681921393393</v>
      </c>
      <c r="MV52" s="48">
        <v>0.22670771108007226</v>
      </c>
      <c r="MW52" s="48">
        <v>0.15712560554568011</v>
      </c>
      <c r="MX52" s="48">
        <v>0.16115031024604645</v>
      </c>
      <c r="MY52" s="48">
        <v>0</v>
      </c>
      <c r="MZ52" s="48">
        <v>5.0463225982902746E-2</v>
      </c>
      <c r="NA52" s="48">
        <v>0.16666180226212565</v>
      </c>
      <c r="NB52" s="48">
        <v>0.13033246045923957</v>
      </c>
      <c r="NC52" s="48">
        <v>0.22988926251189112</v>
      </c>
      <c r="ND52" s="48">
        <v>0</v>
      </c>
      <c r="NE52" s="48">
        <v>0.22416380921476331</v>
      </c>
      <c r="NF52" s="48">
        <v>0</v>
      </c>
      <c r="NG52" s="48">
        <v>0.1089246174031743</v>
      </c>
    </row>
    <row r="53" spans="1:371" s="38" customFormat="1" ht="15">
      <c r="A53" s="48"/>
      <c r="B53" s="2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2"/>
      <c r="Q53" s="2"/>
      <c r="R53" s="2"/>
      <c r="S53" s="2"/>
      <c r="T53" s="2"/>
      <c r="U53" s="48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48"/>
      <c r="AT53" s="2"/>
      <c r="AU53" s="2"/>
      <c r="AV53" s="2"/>
      <c r="AW53" s="2"/>
      <c r="AX53" s="2"/>
      <c r="AY53" s="2"/>
      <c r="AZ53" s="48"/>
      <c r="BA53" s="2"/>
      <c r="BB53" s="2"/>
      <c r="BC53" s="2"/>
      <c r="BD53" s="48"/>
      <c r="BE53" s="2"/>
      <c r="BF53" s="2"/>
      <c r="BG53" s="2"/>
      <c r="BH53" s="48"/>
      <c r="BI53" s="2"/>
      <c r="BJ53" s="2"/>
      <c r="BK53" s="2"/>
      <c r="BL53" s="2"/>
      <c r="BM53" s="2"/>
      <c r="BN53" s="48"/>
      <c r="BO53" s="2"/>
      <c r="BP53" s="2"/>
      <c r="BQ53" s="48"/>
      <c r="BR53" s="2"/>
      <c r="BS53" s="2"/>
      <c r="BT53" s="2"/>
      <c r="BU53" s="2"/>
      <c r="BV53" s="2"/>
      <c r="BW53" s="2"/>
      <c r="BX53" s="48"/>
      <c r="BY53" s="2"/>
      <c r="BZ53" s="2"/>
      <c r="CA53" s="49"/>
      <c r="CB53" s="2"/>
      <c r="CC53" s="48"/>
      <c r="CD53" s="2"/>
      <c r="CE53" s="2"/>
      <c r="CF53" s="2"/>
      <c r="CG53" s="2"/>
      <c r="CH53" s="2"/>
      <c r="CI53" s="2"/>
      <c r="CJ53" s="48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48"/>
      <c r="CX53" s="2"/>
      <c r="CY53" s="2"/>
      <c r="CZ53" s="2"/>
      <c r="DA53" s="48"/>
      <c r="DB53" s="2"/>
      <c r="DC53" s="2"/>
      <c r="DD53" s="2"/>
      <c r="DE53" s="2"/>
      <c r="DF53" s="2"/>
      <c r="DG53" s="2"/>
      <c r="DH53" s="2"/>
      <c r="DI53" s="48"/>
      <c r="DJ53" s="2"/>
      <c r="DK53" s="49"/>
      <c r="DL53" s="2"/>
      <c r="DM53" s="2"/>
      <c r="DN53" s="2"/>
      <c r="DO53" s="48"/>
      <c r="DP53" s="2"/>
      <c r="DQ53" s="2"/>
      <c r="DR53" s="2"/>
      <c r="DS53" s="2"/>
      <c r="DT53" s="48"/>
      <c r="DU53" s="2"/>
      <c r="DV53" s="48"/>
      <c r="DW53" s="2"/>
      <c r="DX53" s="2"/>
      <c r="DY53" s="2"/>
      <c r="DZ53" s="2"/>
      <c r="EA53" s="2"/>
      <c r="EB53" s="49"/>
      <c r="EC53" s="48"/>
      <c r="ED53" s="2"/>
      <c r="EE53" s="48"/>
      <c r="EF53" s="2"/>
      <c r="EG53" s="48"/>
      <c r="EH53" s="2"/>
      <c r="EI53" s="2"/>
      <c r="EJ53" s="2"/>
      <c r="EK53" s="2"/>
      <c r="EL53" s="2"/>
      <c r="EM53" s="48"/>
      <c r="EN53" s="49"/>
      <c r="EQ53" s="2"/>
      <c r="ER53" s="48"/>
      <c r="ES53" s="2"/>
      <c r="ET53" s="2"/>
      <c r="EU53" s="48"/>
      <c r="EV53" s="2"/>
      <c r="EW53" s="48"/>
      <c r="EX53" s="2"/>
      <c r="EY53" s="48"/>
      <c r="EZ53" s="2"/>
      <c r="FA53" s="2"/>
      <c r="FB53" s="2"/>
      <c r="FC53" s="2"/>
      <c r="FD53" s="2"/>
      <c r="FF53" s="48"/>
      <c r="FH53" s="2"/>
      <c r="FI53" s="49"/>
      <c r="FJ53" s="2"/>
      <c r="FK53" s="48"/>
      <c r="FL53" s="2"/>
      <c r="FM53" s="2"/>
      <c r="FN53" s="2"/>
      <c r="FO53" s="48"/>
      <c r="FP53" s="2"/>
      <c r="FS53" s="2"/>
      <c r="FT53" s="2"/>
      <c r="FU53" s="49"/>
      <c r="FV53" s="2"/>
      <c r="FW53" s="2"/>
      <c r="FX53" s="2"/>
      <c r="FY53" s="48"/>
      <c r="GA53" s="48"/>
      <c r="GB53" s="2"/>
      <c r="GC53" s="2"/>
      <c r="GD53" s="2"/>
      <c r="GE53" s="2"/>
      <c r="GF53" s="48"/>
      <c r="GG53" s="2"/>
      <c r="GH53" s="2"/>
      <c r="GJ53" s="2"/>
      <c r="GK53" s="48"/>
      <c r="GL53" s="49"/>
      <c r="GN53" s="48"/>
      <c r="GO53" s="48"/>
      <c r="GP53" s="2"/>
      <c r="GR53" s="2"/>
      <c r="GS53" s="2"/>
      <c r="GU53" s="48"/>
      <c r="GW53" s="2"/>
      <c r="GX53" s="2"/>
      <c r="GY53" s="48"/>
      <c r="GZ53" s="49"/>
      <c r="HA53" s="2"/>
      <c r="HC53" s="48"/>
      <c r="HD53" s="49"/>
      <c r="HE53" s="48"/>
      <c r="HF53" s="48"/>
      <c r="HG53" s="48"/>
      <c r="HH53" s="48"/>
      <c r="HI53" s="48"/>
      <c r="HJ53" s="48"/>
      <c r="HL53" s="2"/>
      <c r="HM53" s="48"/>
      <c r="HN53" s="49"/>
      <c r="HO53" s="2"/>
      <c r="HP53" s="2"/>
      <c r="HQ53" s="2"/>
      <c r="HS53" s="272"/>
      <c r="HT53" s="272"/>
      <c r="HU53" s="2"/>
      <c r="HW53" s="48"/>
      <c r="HX53" s="2"/>
      <c r="HY53" s="2"/>
      <c r="HZ53" s="2"/>
      <c r="IA53" s="48"/>
      <c r="IC53" s="2"/>
      <c r="ID53" s="48"/>
      <c r="IE53" s="49"/>
      <c r="IF53" s="49"/>
      <c r="IG53" s="48"/>
      <c r="IH53" s="2"/>
      <c r="II53" s="48"/>
      <c r="IJ53" s="49"/>
      <c r="IK53" s="2"/>
      <c r="IL53" s="272"/>
      <c r="IM53" s="48"/>
      <c r="IN53" s="48"/>
      <c r="IO53" s="2"/>
      <c r="IP53" s="2"/>
      <c r="IQ53" s="48"/>
      <c r="IR53" s="2"/>
      <c r="IS53" s="49"/>
      <c r="IT53" s="2"/>
      <c r="IU53" s="49"/>
      <c r="IW53" s="48"/>
      <c r="IX53" s="272"/>
      <c r="IY53" s="48"/>
      <c r="IZ53" s="49"/>
      <c r="JA53" s="49"/>
      <c r="JB53" s="48"/>
      <c r="JC53" s="49"/>
      <c r="JD53" s="2"/>
      <c r="JE53" s="49"/>
      <c r="JF53" s="49"/>
      <c r="JG53" s="49"/>
      <c r="JH53" s="48"/>
      <c r="JJ53" s="48"/>
      <c r="JK53" s="2"/>
      <c r="JL53" s="48"/>
      <c r="JM53" s="48"/>
      <c r="JN53" s="48"/>
      <c r="JO53" s="2"/>
      <c r="JP53" s="49"/>
      <c r="JQ53" s="48"/>
      <c r="JR53" s="49"/>
      <c r="JS53" s="48"/>
      <c r="JT53" s="48"/>
      <c r="JU53" s="48"/>
      <c r="JV53" s="48"/>
      <c r="JW53" s="2"/>
      <c r="JX53" s="48"/>
      <c r="JY53" s="48"/>
      <c r="JZ53" s="48"/>
      <c r="KA53" s="48"/>
      <c r="KB53" s="49"/>
      <c r="KC53" s="2"/>
      <c r="KD53" s="48"/>
      <c r="KE53" s="2"/>
      <c r="KF53" s="2"/>
      <c r="KG53" s="2"/>
      <c r="KH53" s="2"/>
      <c r="KI53" s="48"/>
      <c r="KJ53" s="2"/>
      <c r="KK53" s="48"/>
      <c r="KL53" s="2"/>
      <c r="KM53" s="2"/>
      <c r="KN53" s="48"/>
      <c r="KO53" s="2"/>
      <c r="KP53" s="48"/>
      <c r="KQ53" s="48"/>
      <c r="KR53" s="48"/>
      <c r="KS53" s="48"/>
      <c r="KT53" s="49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9"/>
      <c r="LF53" s="2"/>
      <c r="LG53" s="48"/>
      <c r="LH53" s="48"/>
      <c r="LI53" s="48"/>
      <c r="LJ53" s="48"/>
      <c r="LK53" s="48"/>
      <c r="LL53" s="48"/>
      <c r="LM53" s="48"/>
      <c r="LN53" s="48"/>
      <c r="LO53" s="48"/>
      <c r="LP53" s="2"/>
      <c r="LQ53" s="49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272"/>
      <c r="MM53" s="49"/>
      <c r="MN53" s="49"/>
      <c r="MO53" s="49"/>
      <c r="MP53" s="48"/>
      <c r="MQ53" s="48"/>
      <c r="MR53" s="48"/>
      <c r="MS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</row>
    <row r="54" spans="1:371" s="38" customFormat="1" ht="15">
      <c r="A54" s="146" t="s">
        <v>230</v>
      </c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2"/>
      <c r="Q54" s="2"/>
      <c r="R54" s="2"/>
      <c r="S54" s="2"/>
      <c r="T54" s="2"/>
      <c r="U54" s="48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48"/>
      <c r="AT54" s="2"/>
      <c r="AU54" s="2"/>
      <c r="AV54" s="2"/>
      <c r="AW54" s="2"/>
      <c r="AX54" s="2"/>
      <c r="AY54" s="2"/>
      <c r="AZ54" s="48"/>
      <c r="BA54" s="2"/>
      <c r="BB54" s="2"/>
      <c r="BC54" s="2"/>
      <c r="BD54" s="48"/>
      <c r="BE54" s="2"/>
      <c r="BF54" s="2"/>
      <c r="BG54" s="2"/>
      <c r="BH54" s="48"/>
      <c r="BI54" s="2"/>
      <c r="BJ54" s="2"/>
      <c r="BK54" s="2"/>
      <c r="BL54" s="2"/>
      <c r="BM54" s="2"/>
      <c r="BN54" s="48"/>
      <c r="BO54" s="2"/>
      <c r="BP54" s="2"/>
      <c r="BQ54" s="48"/>
      <c r="BR54" s="2"/>
      <c r="BS54" s="2"/>
      <c r="BT54" s="2"/>
      <c r="BU54" s="2"/>
      <c r="BV54" s="2"/>
      <c r="BW54" s="2"/>
      <c r="BX54" s="48"/>
      <c r="BY54" s="2"/>
      <c r="BZ54" s="2"/>
      <c r="CA54" s="49"/>
      <c r="CB54" s="2"/>
      <c r="CC54" s="48"/>
      <c r="CD54" s="2"/>
      <c r="CE54" s="2"/>
      <c r="CF54" s="2"/>
      <c r="CG54" s="2"/>
      <c r="CH54" s="2"/>
      <c r="CI54" s="2"/>
      <c r="CJ54" s="48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48"/>
      <c r="CX54" s="2"/>
      <c r="CY54" s="2"/>
      <c r="CZ54" s="2"/>
      <c r="DA54" s="48"/>
      <c r="DB54" s="2"/>
      <c r="DC54" s="2"/>
      <c r="DD54" s="2"/>
      <c r="DE54" s="2"/>
      <c r="DF54" s="2"/>
      <c r="DG54" s="2"/>
      <c r="DH54" s="2"/>
      <c r="DI54" s="48"/>
      <c r="DJ54" s="2"/>
      <c r="DK54" s="49"/>
      <c r="DL54" s="2"/>
      <c r="DM54" s="2"/>
      <c r="DN54" s="2"/>
      <c r="DO54" s="48"/>
      <c r="DP54" s="2"/>
      <c r="DQ54" s="2"/>
      <c r="DR54" s="2"/>
      <c r="DS54" s="2"/>
      <c r="DT54" s="48"/>
      <c r="DU54" s="2"/>
      <c r="DV54" s="48"/>
      <c r="DW54" s="2"/>
      <c r="DX54" s="2"/>
      <c r="DY54" s="2"/>
      <c r="DZ54" s="2"/>
      <c r="EA54" s="2"/>
      <c r="EB54" s="49"/>
      <c r="EC54" s="48"/>
      <c r="ED54" s="2"/>
      <c r="EE54" s="48"/>
      <c r="EF54" s="2"/>
      <c r="EG54" s="48"/>
      <c r="EH54" s="2"/>
      <c r="EI54" s="2"/>
      <c r="EJ54" s="2"/>
      <c r="EK54" s="2"/>
      <c r="EL54" s="2"/>
      <c r="EM54" s="48"/>
      <c r="EN54" s="49"/>
      <c r="EQ54" s="2"/>
      <c r="ER54" s="48"/>
      <c r="ES54" s="2"/>
      <c r="ET54" s="2"/>
      <c r="EU54" s="48"/>
      <c r="EV54" s="2"/>
      <c r="EW54" s="48"/>
      <c r="EX54" s="2"/>
      <c r="EY54" s="48"/>
      <c r="EZ54" s="2"/>
      <c r="FA54" s="2"/>
      <c r="FB54" s="2"/>
      <c r="FC54" s="2"/>
      <c r="FD54" s="2"/>
      <c r="FF54" s="48"/>
      <c r="FH54" s="2"/>
      <c r="FI54" s="49"/>
      <c r="FJ54" s="2"/>
      <c r="FK54" s="48"/>
      <c r="FL54" s="2"/>
      <c r="FM54" s="2"/>
      <c r="FN54" s="2"/>
      <c r="FO54" s="48"/>
      <c r="FP54" s="2"/>
      <c r="FS54" s="2"/>
      <c r="FT54" s="2"/>
      <c r="FU54" s="49"/>
      <c r="FV54" s="2"/>
      <c r="FW54" s="2"/>
      <c r="FX54" s="2"/>
      <c r="FY54" s="48"/>
      <c r="GA54" s="48"/>
      <c r="GB54" s="2"/>
      <c r="GC54" s="2"/>
      <c r="GD54" s="2"/>
      <c r="GE54" s="2"/>
      <c r="GF54" s="48"/>
      <c r="GG54" s="2"/>
      <c r="GH54" s="2"/>
      <c r="GJ54" s="2"/>
      <c r="GK54" s="48"/>
      <c r="GL54" s="49"/>
      <c r="GN54" s="48"/>
      <c r="GO54" s="48"/>
      <c r="GP54" s="2"/>
      <c r="GR54" s="2"/>
      <c r="GS54" s="2"/>
      <c r="GU54" s="48"/>
      <c r="GW54" s="2"/>
      <c r="GX54" s="2"/>
      <c r="GY54" s="48"/>
      <c r="GZ54" s="49"/>
      <c r="HA54" s="2"/>
      <c r="HC54" s="48"/>
      <c r="HD54" s="49"/>
      <c r="HE54" s="48"/>
      <c r="HF54" s="48"/>
      <c r="HG54" s="48"/>
      <c r="HH54" s="48"/>
      <c r="HI54" s="48"/>
      <c r="HJ54" s="48"/>
      <c r="HL54" s="2"/>
      <c r="HM54" s="48"/>
      <c r="HN54" s="49"/>
      <c r="HO54" s="2"/>
      <c r="HP54" s="2"/>
      <c r="HQ54" s="2"/>
      <c r="HS54" s="272"/>
      <c r="HT54" s="272"/>
      <c r="HU54" s="2"/>
      <c r="HW54" s="48"/>
      <c r="HX54" s="2"/>
      <c r="HY54" s="2"/>
      <c r="HZ54" s="2"/>
      <c r="IA54" s="48"/>
      <c r="IC54" s="2"/>
      <c r="ID54" s="48"/>
      <c r="IE54" s="49"/>
      <c r="IF54" s="49"/>
      <c r="IG54" s="48"/>
      <c r="IH54" s="2"/>
      <c r="II54" s="48"/>
      <c r="IJ54" s="49"/>
      <c r="IK54" s="2"/>
      <c r="IL54" s="272"/>
      <c r="IM54" s="48"/>
      <c r="IN54" s="48"/>
      <c r="IO54" s="2"/>
      <c r="IP54" s="2"/>
      <c r="IQ54" s="48"/>
      <c r="IR54" s="2"/>
      <c r="IS54" s="49"/>
      <c r="IT54" s="2"/>
      <c r="IU54" s="49"/>
      <c r="IW54" s="48"/>
      <c r="IX54" s="272"/>
      <c r="IY54" s="48"/>
      <c r="IZ54" s="49"/>
      <c r="JA54" s="49"/>
      <c r="JB54" s="48"/>
      <c r="JC54" s="49"/>
      <c r="JD54" s="2"/>
      <c r="JE54" s="49"/>
      <c r="JF54" s="49"/>
      <c r="JG54" s="49"/>
      <c r="JH54" s="48"/>
      <c r="JJ54" s="48"/>
      <c r="JK54" s="2"/>
      <c r="JL54" s="48"/>
      <c r="JM54" s="48"/>
      <c r="JN54" s="48"/>
      <c r="JO54" s="2"/>
      <c r="JP54" s="49"/>
      <c r="JQ54" s="48"/>
      <c r="JR54" s="49"/>
      <c r="JS54" s="48"/>
      <c r="JT54" s="48"/>
      <c r="JU54" s="48"/>
      <c r="JV54" s="48"/>
      <c r="JW54" s="2"/>
      <c r="JX54" s="48"/>
      <c r="JY54" s="48"/>
      <c r="JZ54" s="48"/>
      <c r="KA54" s="48"/>
      <c r="KB54" s="49"/>
      <c r="KC54" s="2"/>
      <c r="KD54" s="48"/>
      <c r="KE54" s="2"/>
      <c r="KF54" s="2"/>
      <c r="KG54" s="2"/>
      <c r="KH54" s="2"/>
      <c r="KI54" s="48"/>
      <c r="KJ54" s="2"/>
      <c r="KK54" s="48"/>
      <c r="KL54" s="2"/>
      <c r="KM54" s="2"/>
      <c r="KN54" s="48"/>
      <c r="KO54" s="2"/>
      <c r="KP54" s="48"/>
      <c r="KQ54" s="48"/>
      <c r="KR54" s="48"/>
      <c r="KS54" s="48"/>
      <c r="KT54" s="49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9"/>
      <c r="LF54" s="2"/>
      <c r="LG54" s="48"/>
      <c r="LH54" s="48"/>
      <c r="LI54" s="48"/>
      <c r="LJ54" s="48"/>
      <c r="LK54" s="48"/>
      <c r="LL54" s="48"/>
      <c r="LM54" s="48"/>
      <c r="LN54" s="48"/>
      <c r="LO54" s="48"/>
      <c r="LP54" s="2"/>
      <c r="LQ54" s="49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272"/>
      <c r="MM54" s="49"/>
      <c r="MN54" s="49"/>
      <c r="MO54" s="49"/>
      <c r="MP54" s="48"/>
      <c r="MQ54" s="48"/>
      <c r="MR54" s="48"/>
      <c r="MS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</row>
    <row r="55" spans="1:371" s="38" customFormat="1" ht="15">
      <c r="A55" s="48" t="s">
        <v>231</v>
      </c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2"/>
      <c r="Q55" s="2"/>
      <c r="R55" s="2"/>
      <c r="S55" s="2"/>
      <c r="T55" s="2"/>
      <c r="U55" s="48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48"/>
      <c r="AT55" s="2"/>
      <c r="AU55" s="2"/>
      <c r="AV55" s="2"/>
      <c r="AW55" s="2"/>
      <c r="AX55" s="2"/>
      <c r="AY55" s="2"/>
      <c r="AZ55" s="48"/>
      <c r="BA55" s="2"/>
      <c r="BB55" s="2"/>
      <c r="BC55" s="2"/>
      <c r="BD55" s="48"/>
      <c r="BE55" s="2"/>
      <c r="BF55" s="2"/>
      <c r="BG55" s="2"/>
      <c r="BH55" s="48"/>
      <c r="BI55" s="2"/>
      <c r="BJ55" s="2"/>
      <c r="BK55" s="2"/>
      <c r="BL55" s="2"/>
      <c r="BM55" s="2"/>
      <c r="BN55" s="48"/>
      <c r="BO55" s="2"/>
      <c r="BP55" s="2"/>
      <c r="BQ55" s="48"/>
      <c r="BR55" s="2"/>
      <c r="BS55" s="2"/>
      <c r="BT55" s="2"/>
      <c r="BU55" s="2"/>
      <c r="BV55" s="2"/>
      <c r="BW55" s="2"/>
      <c r="BX55" s="48"/>
      <c r="BY55" s="2"/>
      <c r="BZ55" s="2"/>
      <c r="CA55" s="49"/>
      <c r="CB55" s="2"/>
      <c r="CC55" s="48"/>
      <c r="CD55" s="2"/>
      <c r="CE55" s="2"/>
      <c r="CF55" s="2"/>
      <c r="CG55" s="2"/>
      <c r="CH55" s="2"/>
      <c r="CI55" s="2"/>
      <c r="CJ55" s="48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48"/>
      <c r="CX55" s="2"/>
      <c r="CY55" s="2"/>
      <c r="CZ55" s="2"/>
      <c r="DA55" s="48"/>
      <c r="DB55" s="2"/>
      <c r="DC55" s="2"/>
      <c r="DD55" s="2"/>
      <c r="DE55" s="2"/>
      <c r="DF55" s="2"/>
      <c r="DG55" s="2"/>
      <c r="DH55" s="2"/>
      <c r="DI55" s="48"/>
      <c r="DJ55" s="2"/>
      <c r="DK55" s="49"/>
      <c r="DL55" s="2"/>
      <c r="DM55" s="2"/>
      <c r="DN55" s="2"/>
      <c r="DO55" s="48"/>
      <c r="DP55" s="2"/>
      <c r="DQ55" s="2"/>
      <c r="DR55" s="2"/>
      <c r="DS55" s="2"/>
      <c r="DT55" s="48"/>
      <c r="DU55" s="2"/>
      <c r="DV55" s="273"/>
      <c r="DW55" s="2"/>
      <c r="DX55" s="2"/>
      <c r="DY55" s="2"/>
      <c r="DZ55" s="2"/>
      <c r="EA55" s="2"/>
      <c r="EB55" s="49"/>
      <c r="EC55" s="48"/>
      <c r="ED55" s="2"/>
      <c r="EE55" s="48"/>
      <c r="EF55" s="2"/>
      <c r="EG55" s="48"/>
      <c r="EH55" s="2"/>
      <c r="EI55" s="2"/>
      <c r="EJ55" s="2"/>
      <c r="EK55" s="2"/>
      <c r="EL55" s="2"/>
      <c r="EM55" s="48"/>
      <c r="EN55" s="49"/>
      <c r="EQ55" s="2"/>
      <c r="ER55" s="48"/>
      <c r="ES55" s="2"/>
      <c r="ET55" s="2"/>
      <c r="EU55" s="48"/>
      <c r="EV55" s="2"/>
      <c r="EW55" s="48"/>
      <c r="EX55" s="2"/>
      <c r="EY55" s="48"/>
      <c r="EZ55" s="2"/>
      <c r="FA55" s="2"/>
      <c r="FB55" s="2"/>
      <c r="FC55" s="2"/>
      <c r="FD55" s="2"/>
      <c r="FF55" s="273"/>
      <c r="FH55" s="2"/>
      <c r="FI55" s="49"/>
      <c r="FJ55" s="2"/>
      <c r="FK55" s="48"/>
      <c r="FL55" s="2"/>
      <c r="FM55" s="2"/>
      <c r="FN55" s="2"/>
      <c r="FO55" s="48"/>
      <c r="FP55" s="2"/>
      <c r="FS55" s="2"/>
      <c r="FT55" s="2"/>
      <c r="FU55" s="49"/>
      <c r="FV55" s="2"/>
      <c r="FW55" s="2"/>
      <c r="FX55" s="2"/>
      <c r="FY55" s="48"/>
      <c r="GA55" s="48"/>
      <c r="GB55" s="2"/>
      <c r="GC55" s="2"/>
      <c r="GD55" s="2"/>
      <c r="GE55" s="2"/>
      <c r="GF55" s="48"/>
      <c r="GG55" s="2"/>
      <c r="GH55" s="2"/>
      <c r="GJ55" s="2"/>
      <c r="GK55" s="48"/>
      <c r="GL55" s="49"/>
      <c r="GN55" s="48"/>
      <c r="GO55" s="48"/>
      <c r="GP55" s="2"/>
      <c r="GR55" s="2"/>
      <c r="GS55" s="2"/>
      <c r="GU55" s="48"/>
      <c r="GW55" s="2"/>
      <c r="GX55" s="2"/>
      <c r="GY55" s="48"/>
      <c r="GZ55" s="49"/>
      <c r="HA55" s="2"/>
      <c r="HC55" s="48"/>
      <c r="HD55" s="49"/>
      <c r="HE55" s="48"/>
      <c r="HF55" s="48"/>
      <c r="HG55" s="48"/>
      <c r="HH55" s="48"/>
      <c r="HI55" s="48"/>
      <c r="HJ55" s="48"/>
      <c r="HL55" s="2"/>
      <c r="HM55" s="48"/>
      <c r="HN55" s="49"/>
      <c r="HO55" s="2"/>
      <c r="HP55" s="2"/>
      <c r="HQ55" s="2"/>
      <c r="HS55" s="272"/>
      <c r="HT55" s="272"/>
      <c r="HU55" s="2"/>
      <c r="HW55" s="48"/>
      <c r="HX55" s="2"/>
      <c r="HY55" s="2"/>
      <c r="HZ55" s="2"/>
      <c r="IA55" s="48"/>
      <c r="IC55" s="2"/>
      <c r="ID55" s="48"/>
      <c r="IE55" s="49"/>
      <c r="IF55" s="49"/>
      <c r="IG55" s="48"/>
      <c r="IH55" s="2"/>
      <c r="II55" s="48"/>
      <c r="IJ55" s="49"/>
      <c r="IK55" s="2"/>
      <c r="IL55" s="272"/>
      <c r="IM55" s="48"/>
      <c r="IN55" s="48"/>
      <c r="IO55" s="2"/>
      <c r="IP55" s="2"/>
      <c r="IQ55" s="48"/>
      <c r="IR55" s="2"/>
      <c r="IS55" s="49"/>
      <c r="IT55" s="2"/>
      <c r="IU55" s="49"/>
      <c r="IW55" s="48"/>
      <c r="IX55" s="272"/>
      <c r="IY55" s="48"/>
      <c r="IZ55" s="49"/>
      <c r="JA55" s="49"/>
      <c r="JB55" s="48"/>
      <c r="JC55" s="49"/>
      <c r="JD55" s="2"/>
      <c r="JE55" s="274"/>
      <c r="JF55" s="274"/>
      <c r="JG55" s="49"/>
      <c r="JH55" s="48"/>
      <c r="JJ55" s="48"/>
      <c r="JK55" s="2"/>
      <c r="JL55" s="48"/>
      <c r="JM55" s="48"/>
      <c r="JN55" s="48"/>
      <c r="JO55" s="2"/>
      <c r="JP55" s="49"/>
      <c r="JQ55" s="48"/>
      <c r="JR55" s="49"/>
      <c r="JS55" s="48"/>
      <c r="JT55" s="48"/>
      <c r="JU55" s="48"/>
      <c r="JV55" s="48"/>
      <c r="JW55" s="2"/>
      <c r="JX55" s="48"/>
      <c r="JY55" s="48"/>
      <c r="JZ55" s="48"/>
      <c r="KA55" s="48"/>
      <c r="KB55" s="49"/>
      <c r="KC55" s="2"/>
      <c r="KD55" s="48"/>
      <c r="KE55" s="2"/>
      <c r="KF55" s="2"/>
      <c r="KG55" s="2"/>
      <c r="KH55" s="2"/>
      <c r="KI55" s="48"/>
      <c r="KJ55" s="2"/>
      <c r="KK55" s="48"/>
      <c r="KL55" s="2"/>
      <c r="KM55" s="2"/>
      <c r="KN55" s="48"/>
      <c r="KO55" s="2"/>
      <c r="KP55" s="48"/>
      <c r="KQ55" s="273"/>
      <c r="KR55" s="48"/>
      <c r="KS55" s="48"/>
      <c r="KT55" s="49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9"/>
      <c r="LF55" s="2"/>
      <c r="LG55" s="48"/>
      <c r="LH55" s="48"/>
      <c r="LI55" s="48"/>
      <c r="LJ55" s="48"/>
      <c r="LK55" s="48"/>
      <c r="LL55" s="48"/>
      <c r="LM55" s="48"/>
      <c r="LN55" s="48"/>
      <c r="LO55" s="48"/>
      <c r="LP55" s="2"/>
      <c r="LQ55" s="49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272"/>
      <c r="MM55" s="49"/>
      <c r="MN55" s="49"/>
      <c r="MO55" s="49"/>
      <c r="MP55" s="48"/>
      <c r="MQ55" s="48"/>
      <c r="MR55" s="48"/>
      <c r="MS55" s="48"/>
      <c r="MU55" s="273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</row>
    <row r="56" spans="1:371" s="38" customFormat="1" ht="15">
      <c r="A56" s="48" t="s">
        <v>210</v>
      </c>
      <c r="B56" s="48">
        <v>5.7827512637610233E-2</v>
      </c>
      <c r="C56" s="48">
        <v>6.1984680963826696E-3</v>
      </c>
      <c r="D56" s="48">
        <v>0</v>
      </c>
      <c r="E56" s="48">
        <v>6.3928358982290679E-3</v>
      </c>
      <c r="F56" s="48">
        <v>4.0302394111354969E-3</v>
      </c>
      <c r="G56" s="48">
        <v>0</v>
      </c>
      <c r="H56" s="48">
        <v>4.1101767435567068E-3</v>
      </c>
      <c r="I56" s="48">
        <v>1.8455302505675522E-2</v>
      </c>
      <c r="J56" s="48">
        <v>4.1471954580281842E-3</v>
      </c>
      <c r="K56" s="48">
        <v>0</v>
      </c>
      <c r="L56" s="48">
        <v>6.4343931262568462E-3</v>
      </c>
      <c r="M56" s="48">
        <v>0</v>
      </c>
      <c r="N56" s="48">
        <v>8.3570103379443164E-3</v>
      </c>
      <c r="O56" s="48">
        <v>0</v>
      </c>
      <c r="P56" s="48">
        <v>0</v>
      </c>
      <c r="Q56" s="48">
        <v>8.4260796932631912E-3</v>
      </c>
      <c r="R56" s="48">
        <v>8.4739462475625013E-3</v>
      </c>
      <c r="S56" s="48">
        <v>8.539648903333882E-3</v>
      </c>
      <c r="T56" s="48">
        <v>1.8465950292209612E-2</v>
      </c>
      <c r="U56" s="48">
        <v>2.2190802771177874E-2</v>
      </c>
      <c r="V56" s="48">
        <v>2.2190802771177874E-2</v>
      </c>
      <c r="W56" s="38">
        <v>1.0858477377446319E-2</v>
      </c>
      <c r="X56" s="48">
        <v>0</v>
      </c>
      <c r="Y56" s="48">
        <v>4.2686356349274793E-3</v>
      </c>
      <c r="Z56" s="48">
        <v>0</v>
      </c>
      <c r="AA56" s="48">
        <v>6.1832925673219004E-3</v>
      </c>
      <c r="AB56" s="48">
        <v>8.558356651504723E-3</v>
      </c>
      <c r="AC56" s="48">
        <v>1.0185702133860898E-2</v>
      </c>
      <c r="AD56" s="48">
        <v>0</v>
      </c>
      <c r="AE56" s="48">
        <v>0</v>
      </c>
      <c r="AF56" s="48">
        <v>0</v>
      </c>
      <c r="AG56" s="48">
        <v>0</v>
      </c>
      <c r="AH56" s="48">
        <v>1.4556252314568585E-2</v>
      </c>
      <c r="AI56" s="48">
        <v>4.4919803531160438E-3</v>
      </c>
      <c r="AJ56" s="48">
        <v>2.3745052928199947E-3</v>
      </c>
      <c r="AK56" s="48">
        <v>2.2843738513461057E-3</v>
      </c>
      <c r="AL56" s="48">
        <v>0</v>
      </c>
      <c r="AM56" s="48">
        <v>6.4162573089203163E-3</v>
      </c>
      <c r="AN56" s="48">
        <v>6.4697975760065465E-3</v>
      </c>
      <c r="AO56" s="38">
        <v>1.2407133752839167E-2</v>
      </c>
      <c r="AP56" s="48">
        <v>1.1739967915790699E-2</v>
      </c>
      <c r="AQ56" s="48">
        <v>8.0655679930523964E-3</v>
      </c>
      <c r="AR56" s="48">
        <v>7.0551217931010294E-3</v>
      </c>
      <c r="AS56" s="48">
        <v>2.2578548301983404E-2</v>
      </c>
      <c r="AT56" s="48">
        <v>2.2578548301983404E-2</v>
      </c>
      <c r="AU56" s="48">
        <v>8.3353042798122255E-3</v>
      </c>
      <c r="AV56" s="48">
        <v>1.6944228392176394E-2</v>
      </c>
      <c r="AW56" s="48">
        <v>4.1733503969887224E-3</v>
      </c>
      <c r="AX56" s="38">
        <v>1.3541318453360502E-2</v>
      </c>
      <c r="AY56" s="48">
        <v>0</v>
      </c>
      <c r="AZ56" s="48">
        <v>8.1828204087792279E-3</v>
      </c>
      <c r="BA56" s="48">
        <v>4.2899239924523184E-3</v>
      </c>
      <c r="BB56" s="48">
        <v>0</v>
      </c>
      <c r="BC56" s="38">
        <v>9.2771416135432241E-3</v>
      </c>
      <c r="BD56" s="48">
        <v>8.2896347535247068E-3</v>
      </c>
      <c r="BE56" s="38">
        <v>6.4764374848048749E-3</v>
      </c>
      <c r="BF56" s="48">
        <v>1.0404953632723814E-2</v>
      </c>
      <c r="BG56" s="48">
        <v>1.5772915711765756E-2</v>
      </c>
      <c r="BH56" s="48">
        <v>3.4035766941402236E-2</v>
      </c>
      <c r="BI56" s="48">
        <v>0</v>
      </c>
      <c r="BJ56" s="48">
        <v>4.2189827862175195E-3</v>
      </c>
      <c r="BK56" s="48">
        <v>3.4038629158217898E-2</v>
      </c>
      <c r="BL56" s="48">
        <v>6.4079896937685515E-3</v>
      </c>
      <c r="BM56" s="48">
        <v>8.2888508782669561E-3</v>
      </c>
      <c r="BN56" s="48">
        <v>1.0943597999154796E-2</v>
      </c>
      <c r="BO56" s="48">
        <v>1.0902631035351074E-2</v>
      </c>
      <c r="BP56" s="48">
        <v>1.2120593691825774E-2</v>
      </c>
      <c r="BQ56" s="48">
        <v>1.0415535406651754E-2</v>
      </c>
      <c r="BR56" s="48">
        <v>4.1237173932031157E-3</v>
      </c>
      <c r="BS56" s="48">
        <v>6.1573755567143826E-3</v>
      </c>
      <c r="BT56" s="48">
        <v>6.6906625306873474E-3</v>
      </c>
      <c r="BU56" s="48">
        <v>1.0371360584664627E-2</v>
      </c>
      <c r="BV56" s="48">
        <v>1.232086540508209E-2</v>
      </c>
      <c r="BW56" s="38">
        <v>3.4129399385958256E-2</v>
      </c>
      <c r="BX56" s="48">
        <v>6.3909962934462026E-3</v>
      </c>
      <c r="BY56" s="38">
        <v>6.3923795061766996E-3</v>
      </c>
      <c r="BZ56" s="48">
        <v>8.0905573204062727E-3</v>
      </c>
      <c r="CA56" s="49">
        <v>0</v>
      </c>
      <c r="CB56" s="48">
        <v>0</v>
      </c>
      <c r="CC56" s="48">
        <v>1.6973023382083639E-2</v>
      </c>
      <c r="CD56" s="48">
        <v>4.2050605936543488E-3</v>
      </c>
      <c r="CE56" s="48">
        <v>0</v>
      </c>
      <c r="CF56" s="48">
        <v>6.7007694641205533E-3</v>
      </c>
      <c r="CG56" s="48">
        <v>4.8023075700917416E-3</v>
      </c>
      <c r="CH56" s="48">
        <v>9.4178648902237087E-3</v>
      </c>
      <c r="CI56" s="48">
        <v>6.4888153025494319E-3</v>
      </c>
      <c r="CJ56" s="48">
        <v>2.9966341616867051E-2</v>
      </c>
      <c r="CK56" s="48">
        <v>8.1343201482569957E-3</v>
      </c>
      <c r="CL56" s="48">
        <v>1.0330303078730965E-2</v>
      </c>
      <c r="CM56" s="48">
        <v>0</v>
      </c>
      <c r="CN56" s="48">
        <v>4.5321322799158018E-3</v>
      </c>
      <c r="CO56" s="48">
        <v>1.6393103921606551E-2</v>
      </c>
      <c r="CP56" s="48">
        <v>8.2373487590034298E-3</v>
      </c>
      <c r="CQ56" s="48">
        <v>1.0518772031969794E-2</v>
      </c>
      <c r="CR56" s="48">
        <v>1.6654203615627045E-2</v>
      </c>
      <c r="CS56" s="48">
        <v>8.23433970085506E-3</v>
      </c>
      <c r="CT56" s="48">
        <v>1.0566691558551802E-2</v>
      </c>
      <c r="CU56" s="48">
        <v>1.0103770650884632E-2</v>
      </c>
      <c r="CV56" s="38">
        <v>8.8440648344709737E-3</v>
      </c>
      <c r="CW56" s="48">
        <v>1.420720759189842E-2</v>
      </c>
      <c r="CX56" s="48">
        <v>0</v>
      </c>
      <c r="CY56" s="48">
        <v>1.2277250429970887E-2</v>
      </c>
      <c r="CZ56" s="48">
        <v>1.079746558767199E-2</v>
      </c>
      <c r="DA56" s="48">
        <v>2.7273276979617633E-2</v>
      </c>
      <c r="DB56" s="48">
        <v>1.0332288734755658E-2</v>
      </c>
      <c r="DC56" s="48">
        <v>0</v>
      </c>
      <c r="DD56" s="48">
        <v>4.5023500342408398E-3</v>
      </c>
      <c r="DE56" s="48">
        <v>2.1447275018252401E-3</v>
      </c>
      <c r="DF56" s="48">
        <v>1.1656424221002914E-2</v>
      </c>
      <c r="DG56" s="48">
        <v>0</v>
      </c>
      <c r="DH56" s="48">
        <v>6.5925009111161984E-3</v>
      </c>
      <c r="DI56" s="48">
        <v>6.1598822115214863E-3</v>
      </c>
      <c r="DJ56" s="48">
        <v>1.8879660128656016E-2</v>
      </c>
      <c r="DK56" s="49">
        <v>1.1572360355198345E-2</v>
      </c>
      <c r="DL56" s="48">
        <v>1.2657908007595775E-2</v>
      </c>
      <c r="DM56" s="48">
        <v>7.1386193430536373E-3</v>
      </c>
      <c r="DN56" s="48">
        <v>2.137161126680158E-3</v>
      </c>
      <c r="DO56" s="48">
        <v>1.0432824568823391E-2</v>
      </c>
      <c r="DP56" s="48">
        <v>1.2426416462983911E-2</v>
      </c>
      <c r="DQ56" s="48">
        <v>1.0352269851302406E-2</v>
      </c>
      <c r="DR56" s="48">
        <v>8.3340584993826464E-3</v>
      </c>
      <c r="DS56" s="48">
        <v>7.0391336374273075E-3</v>
      </c>
      <c r="DT56" s="48">
        <v>2.8660810252365445E-3</v>
      </c>
      <c r="DU56" s="48">
        <v>1.079030068070691E-2</v>
      </c>
      <c r="DV56" s="48">
        <v>1.4535501208886702E-2</v>
      </c>
      <c r="DW56" s="48">
        <v>8.9561214030531421E-3</v>
      </c>
      <c r="DX56" s="48">
        <v>0</v>
      </c>
      <c r="DY56" s="48">
        <v>8.3540692504203932E-3</v>
      </c>
      <c r="DZ56" s="48">
        <v>2.9058043356060829E-2</v>
      </c>
      <c r="EA56" s="48">
        <v>9.4634206534237979E-3</v>
      </c>
      <c r="EB56" s="49">
        <v>4.4726589752610083E-3</v>
      </c>
      <c r="EC56" s="48">
        <v>3.5030026731720794E-2</v>
      </c>
      <c r="ED56" s="48">
        <v>0</v>
      </c>
      <c r="EE56" s="48">
        <v>0</v>
      </c>
      <c r="EF56" s="48">
        <v>1.8853199943493815E-2</v>
      </c>
      <c r="EG56" s="48">
        <v>2.4946813583605194E-2</v>
      </c>
      <c r="EH56" s="48">
        <v>2.4946813583605194E-2</v>
      </c>
      <c r="EI56" s="48">
        <v>4.749464617795086E-3</v>
      </c>
      <c r="EJ56" s="48">
        <v>6.3517832400031161E-3</v>
      </c>
      <c r="EK56" s="48">
        <v>0</v>
      </c>
      <c r="EL56" s="48">
        <v>0</v>
      </c>
      <c r="EM56" s="48">
        <v>8.8957006940482211E-3</v>
      </c>
      <c r="EN56" s="49">
        <v>9.5036462853863111E-3</v>
      </c>
      <c r="EO56" s="49">
        <v>7.8055702714167315E-3</v>
      </c>
      <c r="EP56" s="48">
        <v>5.1630105155424646E-3</v>
      </c>
      <c r="EQ56" s="48">
        <v>4.1842791848520884E-3</v>
      </c>
      <c r="ER56" s="48">
        <v>4.6942762279034564E-3</v>
      </c>
      <c r="ES56" s="38">
        <v>8.8947606930330266E-3</v>
      </c>
      <c r="ET56" s="48">
        <v>1.3334802861234354E-2</v>
      </c>
      <c r="EU56" s="48">
        <v>1.0783799005311456E-2</v>
      </c>
      <c r="EV56" s="48">
        <v>1.4765630465590311E-2</v>
      </c>
      <c r="EW56" s="48">
        <v>2.4107489950965608E-2</v>
      </c>
      <c r="EX56" s="48">
        <v>3.6238826391108446E-2</v>
      </c>
      <c r="EY56" s="48">
        <v>8.3115940829313582E-3</v>
      </c>
      <c r="EZ56" s="48">
        <v>0</v>
      </c>
      <c r="FA56" s="48">
        <v>0</v>
      </c>
      <c r="FB56" s="48">
        <v>0</v>
      </c>
      <c r="FC56" s="48">
        <v>0</v>
      </c>
      <c r="FD56" s="48">
        <v>8.2427517658645501E-3</v>
      </c>
      <c r="FE56" s="48">
        <v>6.9023380379236903E-3</v>
      </c>
      <c r="FF56" s="48">
        <v>1.2668072771694319E-2</v>
      </c>
      <c r="FG56" s="49">
        <v>0</v>
      </c>
      <c r="FH56" s="48">
        <v>2.6376290293994516E-2</v>
      </c>
      <c r="FI56" s="49">
        <v>2.3508580724908696E-3</v>
      </c>
      <c r="FJ56" s="48">
        <v>1.4157158113943368E-2</v>
      </c>
      <c r="FK56" s="48">
        <v>1.3149374501948002E-2</v>
      </c>
      <c r="FL56" s="48">
        <v>3.149532630686093E-2</v>
      </c>
      <c r="FM56" s="48">
        <v>8.3866396781284228E-3</v>
      </c>
      <c r="FN56" s="48">
        <v>9.5329580862178187E-3</v>
      </c>
      <c r="FO56" s="48">
        <v>4.1258375056946765E-3</v>
      </c>
      <c r="FP56" s="48">
        <v>0</v>
      </c>
      <c r="FQ56" s="49">
        <v>0</v>
      </c>
      <c r="FR56" s="48">
        <v>7.5287448071151997E-3</v>
      </c>
      <c r="FS56" s="48">
        <v>0</v>
      </c>
      <c r="FT56" s="48">
        <v>6.242537468201638E-2</v>
      </c>
      <c r="FU56" s="49">
        <v>9.8487372926912321E-3</v>
      </c>
      <c r="FV56" s="48">
        <v>0</v>
      </c>
      <c r="FW56" s="48">
        <v>6.8108471669981758E-3</v>
      </c>
      <c r="FX56" s="48">
        <v>0</v>
      </c>
      <c r="FY56" s="48">
        <v>2.1054345542754403E-2</v>
      </c>
      <c r="FZ56" s="49">
        <v>0</v>
      </c>
      <c r="GA56" s="48">
        <v>2.1028110856407302E-2</v>
      </c>
      <c r="GB56" s="48">
        <v>2.9556684728574045E-2</v>
      </c>
      <c r="GC56" s="48">
        <v>0</v>
      </c>
      <c r="GD56" s="48">
        <v>9.5354327742698253E-2</v>
      </c>
      <c r="GE56" s="48">
        <v>1.7026622178656841E-2</v>
      </c>
      <c r="GF56" s="48">
        <v>1.5326257398854902E-3</v>
      </c>
      <c r="GG56" s="48">
        <v>0</v>
      </c>
      <c r="GH56" s="48">
        <v>3.349996934200037E-2</v>
      </c>
      <c r="GI56" s="48">
        <v>4.0010226317657238E-3</v>
      </c>
      <c r="GJ56" s="48">
        <v>9.7582320502795795E-3</v>
      </c>
      <c r="GK56" s="48">
        <v>2.782041453061903E-3</v>
      </c>
      <c r="GL56" s="49">
        <v>0</v>
      </c>
      <c r="GM56" s="49">
        <v>0</v>
      </c>
      <c r="GN56" s="48">
        <v>6.7490679743092245E-3</v>
      </c>
      <c r="GO56" s="48">
        <v>3.5808076509265805E-3</v>
      </c>
      <c r="GP56" s="48">
        <v>1.0485077039355502E-2</v>
      </c>
      <c r="GQ56" s="48">
        <v>3.8744204182738261E-3</v>
      </c>
      <c r="GR56" s="48">
        <v>2.4740732164943869E-2</v>
      </c>
      <c r="GS56" s="48">
        <v>3.4623047135568998E-2</v>
      </c>
      <c r="GT56" s="49">
        <v>0</v>
      </c>
      <c r="GU56" s="48">
        <v>1.2903389097442311E-2</v>
      </c>
      <c r="GV56" s="49">
        <v>0</v>
      </c>
      <c r="GW56" s="48">
        <v>0</v>
      </c>
      <c r="GX56" s="48">
        <v>1.7044892163159527E-2</v>
      </c>
      <c r="GY56" s="48">
        <v>1.9217568321758357E-2</v>
      </c>
      <c r="GZ56" s="49">
        <v>7.6747488068268435E-3</v>
      </c>
      <c r="HA56" s="48">
        <v>0</v>
      </c>
      <c r="HB56" s="48">
        <v>5.1680472575892861E-3</v>
      </c>
      <c r="HC56" s="48">
        <v>2.7458160906265855E-3</v>
      </c>
      <c r="HD56" s="49">
        <v>0</v>
      </c>
      <c r="HE56" s="48">
        <v>1.7139067832972733E-2</v>
      </c>
      <c r="HF56" s="48">
        <v>2.3997553342427059E-3</v>
      </c>
      <c r="HG56" s="48">
        <v>2.6142055544019726E-2</v>
      </c>
      <c r="HH56" s="48">
        <v>2.4174624603260555E-2</v>
      </c>
      <c r="HI56" s="48">
        <v>1.7908905329375494E-3</v>
      </c>
      <c r="HJ56" s="48">
        <v>1.8857472320438499E-2</v>
      </c>
      <c r="HK56" s="49">
        <v>1.2928278404364264E-2</v>
      </c>
      <c r="HL56" s="48">
        <v>1.4652122465463437E-2</v>
      </c>
      <c r="HM56" s="48">
        <v>5.3003856387229768E-3</v>
      </c>
      <c r="HN56" s="49">
        <v>0</v>
      </c>
      <c r="HO56" s="48">
        <v>1.7321875279656677E-2</v>
      </c>
      <c r="HP56" s="48">
        <v>9.7590419666347752E-3</v>
      </c>
      <c r="HQ56" s="48">
        <v>6.858121106646178E-3</v>
      </c>
      <c r="HR56" s="48">
        <v>0</v>
      </c>
      <c r="HS56" s="49">
        <v>0</v>
      </c>
      <c r="HT56" s="49">
        <v>2.5996526183725997E-3</v>
      </c>
      <c r="HU56" s="48">
        <v>2.05695805261021E-2</v>
      </c>
      <c r="HV56" s="49">
        <v>7.8484436319405104E-3</v>
      </c>
      <c r="HW56" s="48">
        <v>3.9387636289797023E-2</v>
      </c>
      <c r="HX56" s="48">
        <v>3.9387636289797023E-2</v>
      </c>
      <c r="HY56" s="48">
        <v>9.6917432826574539E-3</v>
      </c>
      <c r="HZ56" s="48">
        <v>6.9077050941249551E-2</v>
      </c>
      <c r="IA56" s="48">
        <v>0</v>
      </c>
      <c r="IB56" s="48">
        <v>9.5379291230283884E-3</v>
      </c>
      <c r="IC56" s="48">
        <v>0</v>
      </c>
      <c r="ID56" s="48">
        <v>3.8021432962413106E-3</v>
      </c>
      <c r="IE56" s="49">
        <v>5.3275789349275402E-3</v>
      </c>
      <c r="IF56" s="49">
        <v>7.7343240352151094E-3</v>
      </c>
      <c r="IG56" s="48">
        <v>8.8930777415775989E-3</v>
      </c>
      <c r="IH56" s="48">
        <v>0.14603069521183426</v>
      </c>
      <c r="II56" s="48">
        <v>2.0993080078406585E-3</v>
      </c>
      <c r="IJ56" s="49">
        <v>0</v>
      </c>
      <c r="IK56" s="48">
        <v>1.2519871590420249E-2</v>
      </c>
      <c r="IL56" s="49">
        <v>0</v>
      </c>
      <c r="IM56" s="48">
        <v>2.4081756026316029E-3</v>
      </c>
      <c r="IN56" s="48">
        <v>2.9000886986167856E-2</v>
      </c>
      <c r="IO56" s="48">
        <v>2.9000886986167856E-2</v>
      </c>
      <c r="IP56" s="48">
        <v>6.9497324794733596E-3</v>
      </c>
      <c r="IQ56" s="48">
        <v>3.8851375057563984E-3</v>
      </c>
      <c r="IR56" s="48">
        <v>1.2419555168982591E-2</v>
      </c>
      <c r="IS56" s="49">
        <v>0</v>
      </c>
      <c r="IT56" s="48">
        <v>1.7408684523432635E-2</v>
      </c>
      <c r="IU56" s="49">
        <v>0</v>
      </c>
      <c r="IV56" s="48">
        <v>1.0983655116592102E-2</v>
      </c>
      <c r="IW56" s="48">
        <v>2.1575954480519386E-2</v>
      </c>
      <c r="IX56" s="49">
        <v>5.14560857811628E-3</v>
      </c>
      <c r="IY56" s="48">
        <v>3.1842513500213075E-2</v>
      </c>
      <c r="IZ56" s="49">
        <v>0</v>
      </c>
      <c r="JA56" s="49">
        <v>2.6191200156351351E-3</v>
      </c>
      <c r="JB56" s="48">
        <v>2.7552230929851942E-2</v>
      </c>
      <c r="JC56" s="49">
        <v>0</v>
      </c>
      <c r="JD56" s="48">
        <v>3.2108633695961473E-2</v>
      </c>
      <c r="JE56" s="49">
        <v>0</v>
      </c>
      <c r="JF56" s="49">
        <v>0</v>
      </c>
      <c r="JG56" s="49">
        <v>2.5876012792293169E-3</v>
      </c>
      <c r="JH56" s="48">
        <v>8.7977362595104032E-3</v>
      </c>
      <c r="JI56" s="48">
        <v>2.7999802306820396E-2</v>
      </c>
      <c r="JJ56" s="48">
        <v>3.759666759573161E-2</v>
      </c>
      <c r="JK56" s="48">
        <v>2.5975577080410414E-2</v>
      </c>
      <c r="JL56" s="48">
        <v>6.1107484191099352E-3</v>
      </c>
      <c r="JM56" s="48">
        <v>1.0630040784814217E-3</v>
      </c>
      <c r="JN56" s="48">
        <v>1.9223937672057836E-2</v>
      </c>
      <c r="JO56" s="48">
        <v>7.1448781225272292E-3</v>
      </c>
      <c r="JP56" s="49">
        <v>0</v>
      </c>
      <c r="JQ56" s="48">
        <v>4.0708525781155214E-3</v>
      </c>
      <c r="JR56" s="49">
        <v>1.0592159849500985E-2</v>
      </c>
      <c r="JS56" s="48">
        <v>2.5652789524512167E-3</v>
      </c>
      <c r="JT56" s="48">
        <v>2.7359120120590726E-2</v>
      </c>
      <c r="JU56" s="48">
        <v>1.6747397173444386E-3</v>
      </c>
      <c r="JV56" s="48">
        <v>5.4906903780535836E-3</v>
      </c>
      <c r="JW56" s="48">
        <v>0.11749281374608039</v>
      </c>
      <c r="JX56" s="48">
        <v>0</v>
      </c>
      <c r="JY56" s="48">
        <v>1.0761797219410538E-2</v>
      </c>
      <c r="JZ56" s="48">
        <v>4.9903791446811938E-2</v>
      </c>
      <c r="KA56" s="48">
        <v>1.6165139386994151E-3</v>
      </c>
      <c r="KB56" s="49">
        <v>1.3228738779936997E-2</v>
      </c>
      <c r="KC56" s="48">
        <v>1.9087829932922091E-2</v>
      </c>
      <c r="KD56" s="48">
        <v>3.5996151421848637E-3</v>
      </c>
      <c r="KE56" s="48">
        <v>2.5784241853941511E-2</v>
      </c>
      <c r="KF56" s="48">
        <v>3.0991636314010654E-2</v>
      </c>
      <c r="KG56" s="48">
        <v>0</v>
      </c>
      <c r="KH56" s="48">
        <v>4.0065421282622735E-2</v>
      </c>
      <c r="KI56" s="48">
        <v>1.8016698583596447E-3</v>
      </c>
      <c r="KJ56" s="48">
        <v>4.3834724467837561E-3</v>
      </c>
      <c r="KK56" s="48">
        <v>1.979658944212777E-3</v>
      </c>
      <c r="KL56" s="48">
        <v>2.0349236970236044E-2</v>
      </c>
      <c r="KM56" s="48">
        <v>1.5451559200544593E-2</v>
      </c>
      <c r="KN56" s="48">
        <v>0</v>
      </c>
      <c r="KO56" s="48">
        <v>2.6098144486179961E-2</v>
      </c>
      <c r="KP56" s="48">
        <v>6.6029884789915467E-3</v>
      </c>
      <c r="KQ56" s="48">
        <v>4.4232889109371886E-3</v>
      </c>
      <c r="KR56" s="48">
        <v>2.1967720943391173E-3</v>
      </c>
      <c r="KS56" s="48"/>
      <c r="KT56" s="49">
        <v>8.0635149712283138E-3</v>
      </c>
      <c r="KU56" s="48">
        <v>1.8104831886297317E-3</v>
      </c>
      <c r="KV56" s="48">
        <v>1.9535994728262151E-3</v>
      </c>
      <c r="KW56" s="48">
        <v>1.3211629596751031E-3</v>
      </c>
      <c r="KX56" s="48">
        <v>9.6064499081425486E-3</v>
      </c>
      <c r="KY56" s="48">
        <v>1.4438171863628011E-3</v>
      </c>
      <c r="KZ56" s="48">
        <v>2.0114217267644839E-3</v>
      </c>
      <c r="LA56" s="48">
        <v>5.9062266236810821E-3</v>
      </c>
      <c r="LB56" s="48">
        <v>1.5672332202085932E-2</v>
      </c>
      <c r="LC56" s="48">
        <v>2.3186755989793527E-3</v>
      </c>
      <c r="LD56" s="48">
        <v>1.7694020383215983E-3</v>
      </c>
      <c r="LE56" s="49">
        <v>0</v>
      </c>
      <c r="LF56" s="48">
        <v>1.3903911260385744E-2</v>
      </c>
      <c r="LG56" s="48">
        <v>7.7183387849865656E-2</v>
      </c>
      <c r="LH56" s="48">
        <v>2.1520690742103644E-3</v>
      </c>
      <c r="LI56" s="48">
        <v>1.5953664379217483E-2</v>
      </c>
      <c r="LJ56" s="48">
        <v>4.9941584734809986E-3</v>
      </c>
      <c r="LK56" s="48">
        <v>2.8452137739699672E-3</v>
      </c>
      <c r="LL56" s="48">
        <v>1.1590865901841075E-3</v>
      </c>
      <c r="LM56" s="48">
        <v>0</v>
      </c>
      <c r="LN56" s="48">
        <v>1.184787914573063E-3</v>
      </c>
      <c r="LO56" s="48">
        <v>5.2380957352792436E-3</v>
      </c>
      <c r="LP56" s="48">
        <v>1.0845964989408877E-2</v>
      </c>
      <c r="LQ56" s="49">
        <v>2.7261580344334947E-2</v>
      </c>
      <c r="LR56" s="48">
        <v>1.3782145699031469E-2</v>
      </c>
      <c r="LS56" s="48">
        <v>3.6155916621013221E-3</v>
      </c>
      <c r="LT56" s="48">
        <v>1.8790737393829511E-3</v>
      </c>
      <c r="LU56" s="48">
        <v>1.6949779486632142E-3</v>
      </c>
      <c r="LV56" s="48">
        <v>1.6279356828910227E-2</v>
      </c>
      <c r="LW56" s="48">
        <v>2.091674690573404E-4</v>
      </c>
      <c r="LX56" s="48">
        <v>2.4756337576222758E-3</v>
      </c>
      <c r="LY56" s="48">
        <v>2.9515204531698563E-3</v>
      </c>
      <c r="LZ56" s="48">
        <v>1.4681979726783617E-2</v>
      </c>
      <c r="MA56" s="48">
        <v>4.2283328381611824E-3</v>
      </c>
      <c r="MB56" s="48">
        <v>2.1557587566089042E-3</v>
      </c>
      <c r="MC56" s="48">
        <v>2.8034408879394975E-3</v>
      </c>
      <c r="MD56" s="48">
        <v>2.7380261211426217E-3</v>
      </c>
      <c r="ME56" s="48">
        <v>2.0104903628550153E-3</v>
      </c>
      <c r="MF56" s="48">
        <v>8.3181548218298207E-2</v>
      </c>
      <c r="MG56" s="48">
        <v>3.5173346241565784E-5</v>
      </c>
      <c r="MH56" s="48"/>
      <c r="MI56" s="48">
        <v>1.6043719483072191E-2</v>
      </c>
      <c r="MJ56" s="49">
        <v>0</v>
      </c>
      <c r="MK56" s="49">
        <v>0</v>
      </c>
      <c r="ML56" s="48">
        <v>4.9600939617230957E-3</v>
      </c>
      <c r="MM56" s="49">
        <v>0</v>
      </c>
      <c r="MN56" s="49">
        <v>0</v>
      </c>
      <c r="MO56" s="49">
        <v>0</v>
      </c>
      <c r="MP56" s="48">
        <v>5.6218533498939606E-3</v>
      </c>
      <c r="MQ56" s="48">
        <v>0</v>
      </c>
      <c r="MR56" s="48">
        <v>6.415087392722011E-3</v>
      </c>
      <c r="MS56" s="48">
        <v>1.4607454863848929E-2</v>
      </c>
      <c r="MT56" s="49">
        <v>1.0538933067726885E-2</v>
      </c>
      <c r="MU56" s="48">
        <v>3.8775281133060563E-3</v>
      </c>
      <c r="MV56" s="48">
        <v>3.6408958105116759E-3</v>
      </c>
      <c r="MW56" s="48">
        <v>0</v>
      </c>
      <c r="MX56" s="48">
        <v>2.3005053703165287E-3</v>
      </c>
      <c r="MY56" s="48">
        <v>2.0624912169983911E-3</v>
      </c>
      <c r="MZ56" s="48">
        <v>3.1401705756792619E-3</v>
      </c>
      <c r="NA56" s="48">
        <v>0</v>
      </c>
      <c r="NB56" s="48">
        <v>2.5935071551976187E-3</v>
      </c>
      <c r="NC56" s="48">
        <v>1.7298976696961778E-3</v>
      </c>
      <c r="ND56" s="48">
        <v>7.6333098633083905E-3</v>
      </c>
      <c r="NE56" s="48">
        <v>3.2843194697594474E-3</v>
      </c>
      <c r="NF56" s="48">
        <v>0</v>
      </c>
      <c r="NG56" s="48">
        <v>0</v>
      </c>
    </row>
    <row r="57" spans="1:371" s="38" customFormat="1" ht="15">
      <c r="A57" s="48" t="s">
        <v>211</v>
      </c>
      <c r="B57" s="48">
        <v>4.3499148106518379E-2</v>
      </c>
      <c r="C57" s="48">
        <v>0</v>
      </c>
      <c r="D57" s="48">
        <v>1.2623549248420277E-2</v>
      </c>
      <c r="E57" s="48">
        <v>1.6029447050023055E-3</v>
      </c>
      <c r="F57" s="48">
        <v>4.5474543098977197E-3</v>
      </c>
      <c r="G57" s="48">
        <v>1.5673115536332901E-3</v>
      </c>
      <c r="H57" s="48">
        <v>1.3912950849981108E-2</v>
      </c>
      <c r="I57" s="48">
        <v>2.776498246002217E-2</v>
      </c>
      <c r="J57" s="48">
        <v>1.0918646061276656E-2</v>
      </c>
      <c r="K57" s="48">
        <v>4.7741010783033666E-3</v>
      </c>
      <c r="L57" s="48">
        <v>6.4534591882727992E-3</v>
      </c>
      <c r="M57" s="48">
        <v>6.400556478443056E-3</v>
      </c>
      <c r="N57" s="48">
        <v>1.5715825125319098E-2</v>
      </c>
      <c r="O57" s="48">
        <v>4.8998381501014652E-3</v>
      </c>
      <c r="P57" s="48">
        <v>6.2649861394009024E-3</v>
      </c>
      <c r="Q57" s="48">
        <v>1.1091999736442867E-2</v>
      </c>
      <c r="R57" s="48">
        <v>2.3903594460696523E-2</v>
      </c>
      <c r="S57" s="48">
        <v>6.4237148630562112E-3</v>
      </c>
      <c r="T57" s="48">
        <v>1.5433889703489748E-2</v>
      </c>
      <c r="U57" s="48">
        <v>3.3384836121005797E-2</v>
      </c>
      <c r="V57" s="48">
        <v>3.3384836121005797E-2</v>
      </c>
      <c r="W57" s="38">
        <v>1.4702381088100094E-2</v>
      </c>
      <c r="X57" s="48">
        <v>1.0740481928647953E-2</v>
      </c>
      <c r="Y57" s="48">
        <v>1.2843852707972602E-2</v>
      </c>
      <c r="Z57" s="48">
        <v>3.2066766449574515E-3</v>
      </c>
      <c r="AA57" s="48">
        <v>1.5504036452764899E-2</v>
      </c>
      <c r="AB57" s="48">
        <v>1.126612768673102E-2</v>
      </c>
      <c r="AC57" s="48">
        <v>6.1295303288079394E-3</v>
      </c>
      <c r="AD57" s="48">
        <v>7.0474200136083007E-3</v>
      </c>
      <c r="AE57" s="48">
        <v>0</v>
      </c>
      <c r="AF57" s="48">
        <v>2.0001194719981002E-2</v>
      </c>
      <c r="AG57" s="48">
        <v>5.0874960749476275E-3</v>
      </c>
      <c r="AH57" s="48">
        <v>9.3853187042438283E-3</v>
      </c>
      <c r="AI57" s="48">
        <v>5.0684521024517062E-3</v>
      </c>
      <c r="AJ57" s="48">
        <v>1.7861559783726715E-2</v>
      </c>
      <c r="AK57" s="48">
        <v>3.4367141852729194E-3</v>
      </c>
      <c r="AL57" s="48">
        <v>1.8745057013477374E-2</v>
      </c>
      <c r="AM57" s="48">
        <v>9.6529044477258671E-3</v>
      </c>
      <c r="AN57" s="48">
        <v>8.1112106833286027E-3</v>
      </c>
      <c r="AO57" s="38">
        <v>2.1776821380969241E-2</v>
      </c>
      <c r="AP57" s="48">
        <v>3.1791838995499415E-2</v>
      </c>
      <c r="AQ57" s="48">
        <v>1.0617426052203944E-2</v>
      </c>
      <c r="AR57" s="48">
        <v>0</v>
      </c>
      <c r="AS57" s="48">
        <v>4.4776234423565243E-2</v>
      </c>
      <c r="AT57" s="48">
        <v>4.4776234423565243E-2</v>
      </c>
      <c r="AU57" s="48">
        <v>1.5675005669560486E-2</v>
      </c>
      <c r="AV57" s="48">
        <v>1.2745827492199296E-2</v>
      </c>
      <c r="AW57" s="48">
        <v>1.4126793706396277E-2</v>
      </c>
      <c r="AX57" s="38">
        <v>5.0930412713027342E-3</v>
      </c>
      <c r="AY57" s="48">
        <v>1.6746177861525779E-2</v>
      </c>
      <c r="AZ57" s="48">
        <v>2.9237677328877127E-2</v>
      </c>
      <c r="BA57" s="48">
        <v>1.4521395400017637E-2</v>
      </c>
      <c r="BB57" s="48">
        <v>8.8053467780247613E-3</v>
      </c>
      <c r="BC57" s="38">
        <v>1.3956946741997669E-2</v>
      </c>
      <c r="BD57" s="48">
        <v>1.714803372952738E-2</v>
      </c>
      <c r="BE57" s="38">
        <v>2.1110791424114182E-2</v>
      </c>
      <c r="BF57" s="48">
        <v>1.0957574307695823E-2</v>
      </c>
      <c r="BG57" s="48">
        <v>1.0169777058751397E-2</v>
      </c>
      <c r="BH57" s="48">
        <v>5.4618591954310999E-2</v>
      </c>
      <c r="BI57" s="48">
        <v>1.0561698430748733E-2</v>
      </c>
      <c r="BJ57" s="48">
        <v>1.9041679163336562E-2</v>
      </c>
      <c r="BK57" s="48">
        <v>5.4623185071093372E-2</v>
      </c>
      <c r="BL57" s="48">
        <v>1.6067443796236158E-2</v>
      </c>
      <c r="BM57" s="48">
        <v>1.7146412196159588E-2</v>
      </c>
      <c r="BN57" s="48">
        <v>3.6220884165175514E-2</v>
      </c>
      <c r="BO57" s="48">
        <v>1.4762165151959513E-2</v>
      </c>
      <c r="BP57" s="48">
        <v>1.3676072411510438E-2</v>
      </c>
      <c r="BQ57" s="48">
        <v>1.5669597276365025E-2</v>
      </c>
      <c r="BR57" s="48">
        <v>1.2407809740009674E-2</v>
      </c>
      <c r="BS57" s="48">
        <v>1.2351241549097286E-2</v>
      </c>
      <c r="BT57" s="48">
        <v>1.6776219892479273E-3</v>
      </c>
      <c r="BU57" s="48">
        <v>9.3618832191308468E-3</v>
      </c>
      <c r="BV57" s="48">
        <v>3.3982778385337219E-2</v>
      </c>
      <c r="BW57" s="38">
        <v>1.6045560873203111E-2</v>
      </c>
      <c r="BX57" s="48">
        <v>4.8074503231532216E-3</v>
      </c>
      <c r="BY57" s="38">
        <v>3.5262265915796981E-2</v>
      </c>
      <c r="BZ57" s="48">
        <v>6.0858981320897568E-3</v>
      </c>
      <c r="CA57" s="49">
        <v>8.4630898397152089E-3</v>
      </c>
      <c r="CB57" s="48">
        <v>0</v>
      </c>
      <c r="CC57" s="48">
        <v>4.4686207046257018E-2</v>
      </c>
      <c r="CD57" s="48">
        <v>3.1631406093245683E-3</v>
      </c>
      <c r="CE57" s="48">
        <v>2.3545331972299379E-2</v>
      </c>
      <c r="CF57" s="48">
        <v>1.680156209692262E-3</v>
      </c>
      <c r="CG57" s="48">
        <v>9.0310078506044764E-3</v>
      </c>
      <c r="CH57" s="48">
        <v>0.15231306417928842</v>
      </c>
      <c r="CI57" s="48">
        <v>1.3016085251105376E-2</v>
      </c>
      <c r="CJ57" s="48">
        <v>4.8302897682163124E-3</v>
      </c>
      <c r="CK57" s="48">
        <v>1.6826748151934651E-2</v>
      </c>
      <c r="CL57" s="48">
        <v>1.2433095960338678E-2</v>
      </c>
      <c r="CM57" s="48">
        <v>0</v>
      </c>
      <c r="CN57" s="48">
        <v>8.5229281137267233E-3</v>
      </c>
      <c r="CO57" s="48">
        <v>3.0828148353891371E-2</v>
      </c>
      <c r="CP57" s="48">
        <v>1.7039874320302323E-2</v>
      </c>
      <c r="CQ57" s="48">
        <v>3.6397295466776357E-2</v>
      </c>
      <c r="CR57" s="48">
        <v>1.0961706323694925E-2</v>
      </c>
      <c r="CS57" s="48">
        <v>1.3936622521116649E-2</v>
      </c>
      <c r="CT57" s="48">
        <v>3.179400670278163E-3</v>
      </c>
      <c r="CU57" s="48">
        <v>0.12730472714174584</v>
      </c>
      <c r="CV57" s="38">
        <v>8.3158791670060114E-3</v>
      </c>
      <c r="CW57" s="48">
        <v>1.7811632071308733E-3</v>
      </c>
      <c r="CX57" s="48">
        <v>3.4918076309488406E-2</v>
      </c>
      <c r="CY57" s="48">
        <v>0</v>
      </c>
      <c r="CZ57" s="48">
        <v>9.7465140729785845E-3</v>
      </c>
      <c r="DA57" s="48">
        <v>3.6296775588711298E-2</v>
      </c>
      <c r="DB57" s="48">
        <v>1.3989921534135665E-2</v>
      </c>
      <c r="DC57" s="48">
        <v>0</v>
      </c>
      <c r="DD57" s="48">
        <v>8.4669209358078645E-3</v>
      </c>
      <c r="DE57" s="48">
        <v>1.4519807872629818E-2</v>
      </c>
      <c r="DF57" s="48">
        <v>8.7682229522706278E-3</v>
      </c>
      <c r="DG57" s="48">
        <v>1.257981006782696E-2</v>
      </c>
      <c r="DH57" s="48">
        <v>3.3060177349848608E-3</v>
      </c>
      <c r="DI57" s="48">
        <v>2.007893828507467E-2</v>
      </c>
      <c r="DJ57" s="48">
        <v>1.8935603364294534E-2</v>
      </c>
      <c r="DK57" s="49">
        <v>1.7409976465263966E-3</v>
      </c>
      <c r="DL57" s="48">
        <v>3.0151611261697613E-2</v>
      </c>
      <c r="DM57" s="48">
        <v>7.1597721318920338E-3</v>
      </c>
      <c r="DN57" s="48">
        <v>6.430481557077445E-3</v>
      </c>
      <c r="DO57" s="48">
        <v>2.6682533370761128E-2</v>
      </c>
      <c r="DP57" s="48">
        <v>2.4926475559319674E-2</v>
      </c>
      <c r="DQ57" s="48">
        <v>2.6476510167337482E-2</v>
      </c>
      <c r="DR57" s="48">
        <v>1.5672662909819376E-3</v>
      </c>
      <c r="DS57" s="48">
        <v>1.2354985361864817E-2</v>
      </c>
      <c r="DT57" s="48">
        <v>3.2353694952133555E-2</v>
      </c>
      <c r="DU57" s="48">
        <v>1.4610069823643018E-2</v>
      </c>
      <c r="DV57" s="48">
        <v>1.8743878358688144E-2</v>
      </c>
      <c r="DW57" s="48">
        <v>5.0527460926702702E-3</v>
      </c>
      <c r="DX57" s="48">
        <v>4.711896176160235E-3</v>
      </c>
      <c r="DY57" s="48">
        <v>1.2568235396650987E-2</v>
      </c>
      <c r="DZ57" s="48">
        <v>1.6393582491850515E-2</v>
      </c>
      <c r="EA57" s="48">
        <v>8.8982457878067755E-3</v>
      </c>
      <c r="EB57" s="49">
        <v>1.0093302287480205E-2</v>
      </c>
      <c r="EC57" s="48">
        <v>2.3250325963975853E-2</v>
      </c>
      <c r="ED57" s="48">
        <v>0</v>
      </c>
      <c r="EE57" s="48">
        <v>0</v>
      </c>
      <c r="EF57" s="48">
        <v>8.8636241126604821E-3</v>
      </c>
      <c r="EG57" s="48">
        <v>5.0041469391194027E-2</v>
      </c>
      <c r="EH57" s="48">
        <v>5.0041469391194027E-2</v>
      </c>
      <c r="EI57" s="48">
        <v>5.358980234827759E-3</v>
      </c>
      <c r="EJ57" s="48">
        <v>1.1148557904159719E-2</v>
      </c>
      <c r="EK57" s="48">
        <v>0</v>
      </c>
      <c r="EL57" s="48">
        <v>0</v>
      </c>
      <c r="EM57" s="48">
        <v>4.0149269890954076E-2</v>
      </c>
      <c r="EN57" s="49">
        <v>1.4297710500213084E-2</v>
      </c>
      <c r="EO57" s="49">
        <v>1.9571748337161101E-2</v>
      </c>
      <c r="EP57" s="48">
        <v>2.4533909449941341E-2</v>
      </c>
      <c r="EQ57" s="48">
        <v>1.2590033475693676E-2</v>
      </c>
      <c r="ER57" s="48">
        <v>3.0014686165841201E-2</v>
      </c>
      <c r="ES57" s="38">
        <v>1.6727094730105925E-2</v>
      </c>
      <c r="ET57" s="48">
        <v>3.3435789654144649E-2</v>
      </c>
      <c r="EU57" s="48">
        <v>1.1356540652745176E-2</v>
      </c>
      <c r="EV57" s="48">
        <v>2.380079446169666E-2</v>
      </c>
      <c r="EW57" s="48">
        <v>1.3188504012238195E-2</v>
      </c>
      <c r="EX57" s="48">
        <v>2.7259655560007454E-2</v>
      </c>
      <c r="EY57" s="48">
        <v>1.2504333855077401E-2</v>
      </c>
      <c r="EZ57" s="48">
        <v>2.2766520891742695E-2</v>
      </c>
      <c r="FA57" s="48">
        <v>0</v>
      </c>
      <c r="FB57" s="48">
        <v>0</v>
      </c>
      <c r="FC57" s="48">
        <v>8.0463562607235584E-3</v>
      </c>
      <c r="FD57" s="48">
        <v>1.7051051042395654E-2</v>
      </c>
      <c r="FE57" s="48">
        <v>3.970815214980547E-2</v>
      </c>
      <c r="FF57" s="48">
        <v>1.4293811420872564E-2</v>
      </c>
      <c r="FG57" s="49">
        <v>1.3977955048217711E-2</v>
      </c>
      <c r="FH57" s="48">
        <v>9.3793039922699273E-2</v>
      </c>
      <c r="FI57" s="49">
        <v>7.0734720418305468E-3</v>
      </c>
      <c r="FJ57" s="48">
        <v>3.0173104234500224E-2</v>
      </c>
      <c r="FK57" s="48">
        <v>7.2535859278389014E-2</v>
      </c>
      <c r="FL57" s="48">
        <v>8.2008999434878993E-2</v>
      </c>
      <c r="FM57" s="48">
        <v>1.1040081329140132E-2</v>
      </c>
      <c r="FN57" s="48">
        <v>4.6610877573929919E-2</v>
      </c>
      <c r="FO57" s="48">
        <v>1.5076084094680572E-2</v>
      </c>
      <c r="FP57" s="48">
        <v>0</v>
      </c>
      <c r="FQ57" s="49">
        <v>1.7905923949301114E-2</v>
      </c>
      <c r="FR57" s="48">
        <v>2.2616950491477297E-2</v>
      </c>
      <c r="FS57" s="48">
        <v>0</v>
      </c>
      <c r="FT57" s="48">
        <v>2.0348363858621123E-2</v>
      </c>
      <c r="FU57" s="49">
        <v>7.4084404224976736E-3</v>
      </c>
      <c r="FV57" s="48">
        <v>0</v>
      </c>
      <c r="FW57" s="48">
        <v>2.390860051377449E-2</v>
      </c>
      <c r="FX57" s="48">
        <v>0</v>
      </c>
      <c r="FY57" s="48">
        <v>7.9187747602897478E-3</v>
      </c>
      <c r="FZ57" s="49">
        <v>4.3263892199440594E-2</v>
      </c>
      <c r="GA57" s="48">
        <v>1.1072470642006579E-2</v>
      </c>
      <c r="GB57" s="48">
        <v>5.0024698154609228E-2</v>
      </c>
      <c r="GC57" s="48">
        <v>0</v>
      </c>
      <c r="GD57" s="48">
        <v>6.8391487458408784E-2</v>
      </c>
      <c r="GE57" s="48">
        <v>2.5615611881650256E-2</v>
      </c>
      <c r="GF57" s="48">
        <v>3.4548113982135586E-2</v>
      </c>
      <c r="GG57" s="48">
        <v>4.8714393329208752E-2</v>
      </c>
      <c r="GH57" s="48">
        <v>3.1919272988005731E-2</v>
      </c>
      <c r="GI57" s="48">
        <v>2.946513773280398E-2</v>
      </c>
      <c r="GJ57" s="48">
        <v>6.422815310920213E-2</v>
      </c>
      <c r="GK57" s="48">
        <v>3.2276625614904721E-2</v>
      </c>
      <c r="GL57" s="49">
        <v>1.6070853675089706E-2</v>
      </c>
      <c r="GM57" s="49">
        <v>4.2919046482211023E-2</v>
      </c>
      <c r="GN57" s="48">
        <v>3.6900608716269184E-2</v>
      </c>
      <c r="GO57" s="48">
        <v>3.5169483517972375E-2</v>
      </c>
      <c r="GP57" s="48">
        <v>3.4703281401123137E-2</v>
      </c>
      <c r="GQ57" s="48">
        <v>1.2838800193057937E-2</v>
      </c>
      <c r="GR57" s="48">
        <v>6.513686189613617E-2</v>
      </c>
      <c r="GS57" s="48">
        <v>6.1855046898389131E-2</v>
      </c>
      <c r="GT57" s="49">
        <v>4.1647491199364936E-2</v>
      </c>
      <c r="GU57" s="48">
        <v>3.7207168295166487E-2</v>
      </c>
      <c r="GV57" s="49">
        <v>2.5430986726679938E-2</v>
      </c>
      <c r="GW57" s="48">
        <v>0</v>
      </c>
      <c r="GX57" s="48">
        <v>2.0835017176527665E-2</v>
      </c>
      <c r="GY57" s="48">
        <v>9.0349278888446991E-3</v>
      </c>
      <c r="GZ57" s="49">
        <v>3.078996090741834E-2</v>
      </c>
      <c r="HA57" s="48">
        <v>0</v>
      </c>
      <c r="HB57" s="48">
        <v>2.8161941722477397E-2</v>
      </c>
      <c r="HC57" s="48">
        <v>3.2399046230193844E-2</v>
      </c>
      <c r="HD57" s="49">
        <v>4.827765875296236E-2</v>
      </c>
      <c r="HE57" s="48">
        <v>2.256168263376428E-2</v>
      </c>
      <c r="HF57" s="48">
        <v>5.4859194325859111E-2</v>
      </c>
      <c r="HG57" s="48">
        <v>4.02328323329132E-2</v>
      </c>
      <c r="HH57" s="48">
        <v>5.2958645470903939E-2</v>
      </c>
      <c r="HI57" s="48">
        <v>3.0560103275462009E-2</v>
      </c>
      <c r="HJ57" s="48">
        <v>4.0978924588999585E-2</v>
      </c>
      <c r="HK57" s="49">
        <v>2.139486824058158E-2</v>
      </c>
      <c r="HL57" s="48">
        <v>0.10470571451593727</v>
      </c>
      <c r="HM57" s="48">
        <v>3.5436689366632926E-2</v>
      </c>
      <c r="HN57" s="49">
        <v>3.8711242487692817E-2</v>
      </c>
      <c r="HO57" s="48">
        <v>9.8654971722788781E-2</v>
      </c>
      <c r="HP57" s="48">
        <v>9.1762119906632217E-3</v>
      </c>
      <c r="HQ57" s="48">
        <v>1.7196106843925644E-2</v>
      </c>
      <c r="HR57" s="48">
        <v>3.3980587694949382E-2</v>
      </c>
      <c r="HS57" s="49">
        <v>3.4338865044893113E-2</v>
      </c>
      <c r="HT57" s="49">
        <v>2.9332752468729018E-2</v>
      </c>
      <c r="HU57" s="48">
        <v>6.343888358374454E-2</v>
      </c>
      <c r="HV57" s="49">
        <v>1.967924933879996E-2</v>
      </c>
      <c r="HW57" s="48">
        <v>0.10534492720853635</v>
      </c>
      <c r="HX57" s="48">
        <v>0.10534492720853635</v>
      </c>
      <c r="HY57" s="48">
        <v>0.10206484424575983</v>
      </c>
      <c r="HZ57" s="48">
        <v>7.7941953559852367E-2</v>
      </c>
      <c r="IA57" s="48">
        <v>3.8325331405395874E-2</v>
      </c>
      <c r="IB57" s="48">
        <v>3.312855553172759E-2</v>
      </c>
      <c r="IC57" s="48">
        <v>8.2855357439653707E-2</v>
      </c>
      <c r="ID57" s="48">
        <v>2.4698924625007064E-2</v>
      </c>
      <c r="IE57" s="49">
        <v>2.003762003320687E-2</v>
      </c>
      <c r="IF57" s="49">
        <v>3.4907588934698162E-2</v>
      </c>
      <c r="IG57" s="48">
        <v>5.1655719962331523E-2</v>
      </c>
      <c r="IH57" s="48">
        <v>4.7759806252154327E-2</v>
      </c>
      <c r="II57" s="48">
        <v>3.9384019338229832E-2</v>
      </c>
      <c r="IJ57" s="49">
        <v>5.5435138278148395E-2</v>
      </c>
      <c r="IK57" s="48">
        <v>0.1092456375080556</v>
      </c>
      <c r="IL57" s="49">
        <v>3.1140939784796574E-2</v>
      </c>
      <c r="IM57" s="48">
        <v>4.4297820070507879E-2</v>
      </c>
      <c r="IN57" s="48">
        <v>7.2157690357933055E-2</v>
      </c>
      <c r="IO57" s="48">
        <v>7.2157690357933055E-2</v>
      </c>
      <c r="IP57" s="48">
        <v>1.045548835274219E-2</v>
      </c>
      <c r="IQ57" s="48">
        <v>4.4392212284045954E-2</v>
      </c>
      <c r="IR57" s="48">
        <v>9.9028031429275382E-2</v>
      </c>
      <c r="IS57" s="49">
        <v>5.801733344333538E-2</v>
      </c>
      <c r="IT57" s="48">
        <v>6.056530823245556E-2</v>
      </c>
      <c r="IU57" s="49">
        <v>5.0416965629093112E-2</v>
      </c>
      <c r="IV57" s="48">
        <v>2.5197096651020264E-2</v>
      </c>
      <c r="IW57" s="48">
        <v>9.7379492564637869E-3</v>
      </c>
      <c r="IX57" s="49">
        <v>4.6447702021769281E-2</v>
      </c>
      <c r="IY57" s="48">
        <v>8.1439012366539693E-2</v>
      </c>
      <c r="IZ57" s="49">
        <v>3.8570362981161989E-2</v>
      </c>
      <c r="JA57" s="49">
        <v>9.8508032139325713E-3</v>
      </c>
      <c r="JB57" s="48">
        <v>1.115983303624017E-2</v>
      </c>
      <c r="JC57" s="49">
        <v>0</v>
      </c>
      <c r="JD57" s="48">
        <v>0.11890625111673332</v>
      </c>
      <c r="JE57" s="49">
        <v>4.8597553292105328E-2</v>
      </c>
      <c r="JF57" s="49">
        <v>4.2758103464107154E-2</v>
      </c>
      <c r="JG57" s="49">
        <v>3.8929030889219313E-2</v>
      </c>
      <c r="JH57" s="48">
        <v>5.4807401147384943E-2</v>
      </c>
      <c r="JI57" s="48">
        <v>4.371478045402015E-2</v>
      </c>
      <c r="JJ57" s="48">
        <v>0.11811499055800999</v>
      </c>
      <c r="JK57" s="48">
        <v>6.0246513946276371E-2</v>
      </c>
      <c r="JL57" s="48">
        <v>3.9724144037213159E-2</v>
      </c>
      <c r="JM57" s="48">
        <v>4.0532619175447884E-2</v>
      </c>
      <c r="JN57" s="48">
        <v>4.8202252632913264E-2</v>
      </c>
      <c r="JO57" s="48">
        <v>7.5243519299112327E-2</v>
      </c>
      <c r="JP57" s="49">
        <v>3.3209368478146817E-2</v>
      </c>
      <c r="JQ57" s="48">
        <v>7.4976015827343437E-2</v>
      </c>
      <c r="JR57" s="49">
        <v>3.5854467721435905E-2</v>
      </c>
      <c r="JS57" s="48">
        <v>9.472877301770527E-2</v>
      </c>
      <c r="JT57" s="48">
        <v>7.8006947750147895E-2</v>
      </c>
      <c r="JU57" s="48">
        <v>7.463178356892386E-2</v>
      </c>
      <c r="JV57" s="48">
        <v>7.6889496414008329E-2</v>
      </c>
      <c r="JW57" s="48">
        <v>9.1715843373441283E-2</v>
      </c>
      <c r="JX57" s="48">
        <v>4.0604735253841076E-2</v>
      </c>
      <c r="JY57" s="48">
        <v>6.8236528793968132E-2</v>
      </c>
      <c r="JZ57" s="48">
        <v>6.5250339143410024E-2</v>
      </c>
      <c r="KA57" s="48">
        <v>7.0516860781439261E-2</v>
      </c>
      <c r="KB57" s="49">
        <v>1.5921524996090942E-2</v>
      </c>
      <c r="KC57" s="48">
        <v>7.8970608777197637E-2</v>
      </c>
      <c r="KD57" s="48">
        <v>6.1072600577338439E-2</v>
      </c>
      <c r="KE57" s="48">
        <v>4.3639837408486454E-2</v>
      </c>
      <c r="KF57" s="48">
        <v>5.2646267300963494E-2</v>
      </c>
      <c r="KG57" s="48">
        <v>7.9705741179756776E-2</v>
      </c>
      <c r="KH57" s="48">
        <v>6.5594700870104369E-2</v>
      </c>
      <c r="KI57" s="48">
        <v>4.8742415896872469E-2</v>
      </c>
      <c r="KJ57" s="48">
        <v>6.4298246898134181E-2</v>
      </c>
      <c r="KK57" s="48">
        <v>4.2271779171780745E-2</v>
      </c>
      <c r="KL57" s="48">
        <v>0.11225244129117813</v>
      </c>
      <c r="KM57" s="48">
        <v>4.4831603628674124E-2</v>
      </c>
      <c r="KN57" s="48">
        <v>4.3160456371814981E-2</v>
      </c>
      <c r="KO57" s="48">
        <v>8.0311123112371402E-2</v>
      </c>
      <c r="KP57" s="48">
        <v>9.1417352277873815E-2</v>
      </c>
      <c r="KQ57" s="48">
        <v>8.8312125067126199E-2</v>
      </c>
      <c r="KR57" s="48">
        <v>8.2127806623069524E-2</v>
      </c>
      <c r="KS57" s="48"/>
      <c r="KT57" s="49">
        <v>3.2349633452453376E-2</v>
      </c>
      <c r="KU57" s="48">
        <v>2.2327747265529364E-2</v>
      </c>
      <c r="KV57" s="48">
        <v>5.9833146739228536E-2</v>
      </c>
      <c r="KW57" s="48">
        <v>6.5052943889667078E-2</v>
      </c>
      <c r="KX57" s="48">
        <v>2.1598377603805365E-2</v>
      </c>
      <c r="KY57" s="48">
        <v>5.501481831447938E-2</v>
      </c>
      <c r="KZ57" s="48">
        <v>1.8058346931293549E-2</v>
      </c>
      <c r="LA57" s="48">
        <v>0.13966899564591148</v>
      </c>
      <c r="LB57" s="48">
        <v>3.75794899828618E-2</v>
      </c>
      <c r="LC57" s="48">
        <v>1.5640875248232995E-2</v>
      </c>
      <c r="LD57" s="48">
        <v>0.11698460098591672</v>
      </c>
      <c r="LE57" s="49">
        <v>2.0341777365620237E-2</v>
      </c>
      <c r="LF57" s="48">
        <v>0.14304278288001432</v>
      </c>
      <c r="LG57" s="48">
        <v>4.0917054750865156E-2</v>
      </c>
      <c r="LH57" s="48">
        <v>0.1160564423431116</v>
      </c>
      <c r="LI57" s="48">
        <v>5.7047928283345817E-2</v>
      </c>
      <c r="LJ57" s="48">
        <v>0.11827031189625963</v>
      </c>
      <c r="LK57" s="48">
        <v>0.17173177520270749</v>
      </c>
      <c r="LL57" s="48">
        <v>0.17933209566718181</v>
      </c>
      <c r="LM57" s="48">
        <v>5.0852949812170437E-2</v>
      </c>
      <c r="LN57" s="48">
        <v>0.17885874684225211</v>
      </c>
      <c r="LO57" s="48">
        <v>0.17603596931166893</v>
      </c>
      <c r="LP57" s="48">
        <v>0.36713598278910531</v>
      </c>
      <c r="LQ57" s="49">
        <v>3.8962863646757509E-2</v>
      </c>
      <c r="LR57" s="48">
        <v>5.6644264884513094E-2</v>
      </c>
      <c r="LS57" s="48">
        <v>0.14777018324236846</v>
      </c>
      <c r="LT57" s="48">
        <v>0.24488450371087825</v>
      </c>
      <c r="LU57" s="48">
        <v>0.17138793296222879</v>
      </c>
      <c r="LV57" s="48">
        <v>5.2880619284897228E-2</v>
      </c>
      <c r="LW57" s="48">
        <v>4.4653218997444219E-2</v>
      </c>
      <c r="LX57" s="48">
        <v>0.16497729932986793</v>
      </c>
      <c r="LY57" s="48">
        <v>0.25120784945457958</v>
      </c>
      <c r="LZ57" s="48">
        <v>0.17884907937443828</v>
      </c>
      <c r="MA57" s="48">
        <v>0.29176315120069457</v>
      </c>
      <c r="MB57" s="48">
        <v>0.21054903412224052</v>
      </c>
      <c r="MC57" s="48">
        <v>0.19937300998528437</v>
      </c>
      <c r="MD57" s="48">
        <v>6.185949601888957E-2</v>
      </c>
      <c r="ME57" s="48">
        <v>0.2899541365953594</v>
      </c>
      <c r="MF57" s="48">
        <v>8.7543297283542848E-2</v>
      </c>
      <c r="MG57" s="48">
        <v>9.2442868008074955E-2</v>
      </c>
      <c r="MH57" s="48"/>
      <c r="MI57" s="48">
        <v>7.2194386956772036E-2</v>
      </c>
      <c r="MJ57" s="49">
        <v>5.0174676712536871E-2</v>
      </c>
      <c r="MK57" s="49">
        <v>2.3753922787529882E-2</v>
      </c>
      <c r="ML57" s="48">
        <v>3.1603931754374613E-2</v>
      </c>
      <c r="MM57" s="49">
        <v>1.7250729247151503E-2</v>
      </c>
      <c r="MN57" s="49">
        <v>5.7470488146670565E-2</v>
      </c>
      <c r="MO57" s="49">
        <v>5.9918319775011476E-2</v>
      </c>
      <c r="MP57" s="48">
        <v>5.4309295401736235E-2</v>
      </c>
      <c r="MQ57" s="48">
        <v>6.4121131800228021E-2</v>
      </c>
      <c r="MR57" s="48">
        <v>7.5036384264978578E-3</v>
      </c>
      <c r="MS57" s="48">
        <v>4.740320360855016E-2</v>
      </c>
      <c r="MT57" s="49">
        <v>2.1800958074994815E-2</v>
      </c>
      <c r="MU57" s="48">
        <v>9.2879078819519886E-2</v>
      </c>
      <c r="MV57" s="48">
        <v>7.5245600434095367E-2</v>
      </c>
      <c r="MW57" s="48">
        <v>3.6571791707639301E-2</v>
      </c>
      <c r="MX57" s="48">
        <v>4.5386970556544358E-2</v>
      </c>
      <c r="MY57" s="48">
        <v>3.6516583502645882E-2</v>
      </c>
      <c r="MZ57" s="48">
        <v>3.557770756357035E-2</v>
      </c>
      <c r="NA57" s="48">
        <v>3.5021941183065487E-2</v>
      </c>
      <c r="NB57" s="48">
        <v>3.400726560573393E-2</v>
      </c>
      <c r="NC57" s="48">
        <v>0.12586894650487018</v>
      </c>
      <c r="ND57" s="48">
        <v>3.4803225958127799E-2</v>
      </c>
      <c r="NE57" s="48">
        <v>0.11848501194451105</v>
      </c>
      <c r="NF57" s="48">
        <v>3.3976069672734768E-2</v>
      </c>
      <c r="NG57" s="48">
        <v>4.013877045789789E-2</v>
      </c>
    </row>
    <row r="58" spans="1:371" s="38" customFormat="1" ht="15">
      <c r="A58" s="48" t="s">
        <v>212</v>
      </c>
      <c r="B58" s="48">
        <v>2.5060541210880443</v>
      </c>
      <c r="C58" s="48">
        <v>14.344394843676483</v>
      </c>
      <c r="D58" s="48">
        <v>13.779780807667665</v>
      </c>
      <c r="E58" s="48">
        <v>12.594279636063135</v>
      </c>
      <c r="F58" s="48">
        <v>15.24872782380123</v>
      </c>
      <c r="G58" s="48">
        <v>13.79988616501457</v>
      </c>
      <c r="H58" s="48">
        <v>14.500061789658046</v>
      </c>
      <c r="I58" s="48">
        <v>14.448983830653747</v>
      </c>
      <c r="J58" s="48">
        <v>14.437602750324769</v>
      </c>
      <c r="K58" s="48">
        <v>13.228830562811702</v>
      </c>
      <c r="L58" s="48">
        <v>12.774728164214295</v>
      </c>
      <c r="M58" s="48">
        <v>12.557194692426608</v>
      </c>
      <c r="N58" s="48">
        <v>13.871961780787638</v>
      </c>
      <c r="O58" s="48">
        <v>12.379702193076676</v>
      </c>
      <c r="P58" s="48">
        <v>14.089875791690771</v>
      </c>
      <c r="Q58" s="48">
        <v>13.527342053625711</v>
      </c>
      <c r="R58" s="48">
        <v>13.297101029267525</v>
      </c>
      <c r="S58" s="48">
        <v>12.567404962882192</v>
      </c>
      <c r="T58" s="48">
        <v>14.343673399969306</v>
      </c>
      <c r="U58" s="48">
        <v>15.301233993096888</v>
      </c>
      <c r="V58" s="48">
        <v>15.301233993096888</v>
      </c>
      <c r="W58" s="38">
        <v>12.202962203808143</v>
      </c>
      <c r="X58" s="48">
        <v>14.682790778859813</v>
      </c>
      <c r="Y58" s="48">
        <v>13.142424100089883</v>
      </c>
      <c r="Z58" s="48">
        <v>13.667458134815631</v>
      </c>
      <c r="AA58" s="48">
        <v>13.874483758625116</v>
      </c>
      <c r="AB58" s="48">
        <v>12.834479620429752</v>
      </c>
      <c r="AC58" s="48">
        <v>14.344617420985157</v>
      </c>
      <c r="AD58" s="48">
        <v>9.023373577263925</v>
      </c>
      <c r="AE58" s="48">
        <v>14.107604456470154</v>
      </c>
      <c r="AF58" s="48">
        <v>14.778411494746985</v>
      </c>
      <c r="AG58" s="48">
        <v>10.991379591346933</v>
      </c>
      <c r="AH58" s="48">
        <v>13.846183267065335</v>
      </c>
      <c r="AI58" s="48">
        <v>10.359976412455271</v>
      </c>
      <c r="AJ58" s="48">
        <v>7.1302155418832731</v>
      </c>
      <c r="AK58" s="48">
        <v>9.6540058655571261</v>
      </c>
      <c r="AL58" s="48">
        <v>13.800393423850933</v>
      </c>
      <c r="AM58" s="48">
        <v>12.632859686603256</v>
      </c>
      <c r="AN58" s="48">
        <v>12.430746037991506</v>
      </c>
      <c r="AO58" s="38">
        <v>14.151488819865442</v>
      </c>
      <c r="AP58" s="48">
        <v>8.248765825684119</v>
      </c>
      <c r="AQ58" s="48">
        <v>14.806854522438927</v>
      </c>
      <c r="AR58" s="48">
        <v>7.9514054990085254</v>
      </c>
      <c r="AS58" s="48">
        <v>14.516337264312137</v>
      </c>
      <c r="AT58" s="48">
        <v>14.516337264312137</v>
      </c>
      <c r="AU58" s="48">
        <v>13.713141884249536</v>
      </c>
      <c r="AV58" s="48">
        <v>13.37909360547885</v>
      </c>
      <c r="AW58" s="48">
        <v>14.363892735407731</v>
      </c>
      <c r="AX58" s="38">
        <v>9.6442307714465176</v>
      </c>
      <c r="AY58" s="48">
        <v>14.739927343065721</v>
      </c>
      <c r="AZ58" s="48">
        <v>14.108389422975366</v>
      </c>
      <c r="BA58" s="48">
        <v>12.768123162411433</v>
      </c>
      <c r="BB58" s="48">
        <v>9.7477403123548054</v>
      </c>
      <c r="BC58" s="38">
        <v>8.3529068352342328</v>
      </c>
      <c r="BD58" s="48">
        <v>14.314534137738969</v>
      </c>
      <c r="BE58" s="38">
        <v>12.75643573644961</v>
      </c>
      <c r="BF58" s="48">
        <v>13.647886635244291</v>
      </c>
      <c r="BG58" s="48">
        <v>10.25814287268013</v>
      </c>
      <c r="BH58" s="48">
        <v>10.407518860404247</v>
      </c>
      <c r="BI58" s="48">
        <v>9.0897841168962312</v>
      </c>
      <c r="BJ58" s="48">
        <v>13.161087836443231</v>
      </c>
      <c r="BK58" s="48">
        <v>10.40839407427978</v>
      </c>
      <c r="BL58" s="48">
        <v>12.94382745496209</v>
      </c>
      <c r="BM58" s="48">
        <v>14.264338431913659</v>
      </c>
      <c r="BN58" s="48">
        <v>11.736311194354458</v>
      </c>
      <c r="BO58" s="48">
        <v>11.738632293662539</v>
      </c>
      <c r="BP58" s="48">
        <v>14.686472814473591</v>
      </c>
      <c r="BQ58" s="48">
        <v>14.022643301793302</v>
      </c>
      <c r="BR58" s="48">
        <v>14.477363891531446</v>
      </c>
      <c r="BS58" s="48">
        <v>14.614541754081282</v>
      </c>
      <c r="BT58" s="48">
        <v>10.744565318432251</v>
      </c>
      <c r="BU58" s="48">
        <v>14.131842601961429</v>
      </c>
      <c r="BV58" s="48">
        <v>15.113063200080552</v>
      </c>
      <c r="BW58" s="38">
        <v>12.649675600266439</v>
      </c>
      <c r="BX58" s="48">
        <v>13.29864450485408</v>
      </c>
      <c r="BY58" s="38">
        <v>13.125742762792205</v>
      </c>
      <c r="BZ58" s="48">
        <v>15.45341836573307</v>
      </c>
      <c r="CA58" s="49">
        <v>10.713322171095086</v>
      </c>
      <c r="CB58" s="48">
        <v>14.018352111879025</v>
      </c>
      <c r="CC58" s="48">
        <v>13.216804746933756</v>
      </c>
      <c r="CD58" s="48">
        <v>13.79410656412726</v>
      </c>
      <c r="CE58" s="48">
        <v>13.269952041755289</v>
      </c>
      <c r="CF58" s="48">
        <v>10.879249078908275</v>
      </c>
      <c r="CG58" s="48">
        <v>8.7269891927566583</v>
      </c>
      <c r="CH58" s="48">
        <v>8.093921469388663</v>
      </c>
      <c r="CI58" s="48">
        <v>12.811404246721956</v>
      </c>
      <c r="CJ58" s="48">
        <v>12.8295711383739</v>
      </c>
      <c r="CK58" s="48">
        <v>14.178148739040161</v>
      </c>
      <c r="CL58" s="48">
        <v>14.368080963251835</v>
      </c>
      <c r="CM58" s="48">
        <v>13.201380731699262</v>
      </c>
      <c r="CN58" s="48">
        <v>10.690259915962121</v>
      </c>
      <c r="CO58" s="48">
        <v>14.322842687062648</v>
      </c>
      <c r="CP58" s="48">
        <v>14.435389785928933</v>
      </c>
      <c r="CQ58" s="48">
        <v>13.132732687473153</v>
      </c>
      <c r="CR58" s="48">
        <v>13.510737383827944</v>
      </c>
      <c r="CS58" s="48">
        <v>14.306388314308615</v>
      </c>
      <c r="CT58" s="48">
        <v>12.554973966933348</v>
      </c>
      <c r="CU58" s="48">
        <v>4.6319426507317161</v>
      </c>
      <c r="CV58" s="38">
        <v>12.244116811903298</v>
      </c>
      <c r="CW58" s="48">
        <v>8.3995121834869355</v>
      </c>
      <c r="CX58" s="48">
        <v>11.826894456246459</v>
      </c>
      <c r="CY58" s="48">
        <v>14.220376169723886</v>
      </c>
      <c r="CZ58" s="48">
        <v>12.516140841392954</v>
      </c>
      <c r="DA58" s="48">
        <v>14.060711321302131</v>
      </c>
      <c r="DB58" s="48">
        <v>14.288041755391257</v>
      </c>
      <c r="DC58" s="48">
        <v>13.411834454359782</v>
      </c>
      <c r="DD58" s="48">
        <v>10.505930880997168</v>
      </c>
      <c r="DE58" s="48">
        <v>13.115531182793797</v>
      </c>
      <c r="DF58" s="48">
        <v>8.6955918641867829</v>
      </c>
      <c r="DG58" s="48">
        <v>8.8858073234610835</v>
      </c>
      <c r="DH58" s="48">
        <v>11.951729133153259</v>
      </c>
      <c r="DI58" s="48">
        <v>14.908448679583152</v>
      </c>
      <c r="DJ58" s="48">
        <v>14.056869424374723</v>
      </c>
      <c r="DK58" s="49">
        <v>10.337636266896036</v>
      </c>
      <c r="DL58" s="48">
        <v>13.249103654016189</v>
      </c>
      <c r="DM58" s="48">
        <v>9.0578596045641415</v>
      </c>
      <c r="DN58" s="48">
        <v>13.371498634100062</v>
      </c>
      <c r="DO58" s="48">
        <v>13.839362398329344</v>
      </c>
      <c r="DP58" s="48">
        <v>14.210093914546029</v>
      </c>
      <c r="DQ58" s="48">
        <v>14.257111924240446</v>
      </c>
      <c r="DR58" s="48">
        <v>13.394342536176302</v>
      </c>
      <c r="DS58" s="48">
        <v>8.4200630869102042</v>
      </c>
      <c r="DT58" s="48">
        <v>7.6414852022073383</v>
      </c>
      <c r="DU58" s="48">
        <v>12.846091286755966</v>
      </c>
      <c r="DV58" s="48">
        <v>14.166599426146297</v>
      </c>
      <c r="DW58" s="48">
        <v>11.161702449870932</v>
      </c>
      <c r="DX58" s="48">
        <v>14.264666134292893</v>
      </c>
      <c r="DY58" s="48">
        <v>13.369893068019209</v>
      </c>
      <c r="DZ58" s="48">
        <v>6.7862064015476919</v>
      </c>
      <c r="EA58" s="48">
        <v>8.8301139898996741</v>
      </c>
      <c r="EB58" s="49">
        <v>11.145602965547651</v>
      </c>
      <c r="EC58" s="48">
        <v>14.344605570453032</v>
      </c>
      <c r="ED58" s="48">
        <v>10.715141211499555</v>
      </c>
      <c r="EE58" s="48">
        <v>13.61908314143434</v>
      </c>
      <c r="EF58" s="48">
        <v>8.7374337845617678</v>
      </c>
      <c r="EG58" s="48">
        <v>14.283429098666948</v>
      </c>
      <c r="EH58" s="48">
        <v>14.283429098666948</v>
      </c>
      <c r="EI58" s="48">
        <v>9.2746442002927107</v>
      </c>
      <c r="EJ58" s="48">
        <v>13.00745200399232</v>
      </c>
      <c r="EK58" s="48">
        <v>13.910028009571604</v>
      </c>
      <c r="EL58" s="48">
        <v>14.292355022210947</v>
      </c>
      <c r="EM58" s="48">
        <v>11.060193234049237</v>
      </c>
      <c r="EN58" s="49">
        <v>8.8788477209066112</v>
      </c>
      <c r="EO58" s="49">
        <v>3.556898442603583</v>
      </c>
      <c r="EP58" s="48">
        <v>5.4032194645255265</v>
      </c>
      <c r="EQ58" s="48">
        <v>14.034134764420356</v>
      </c>
      <c r="ER58" s="48">
        <v>8.9815445264134119</v>
      </c>
      <c r="ES58" s="38">
        <v>11.347292924450995</v>
      </c>
      <c r="ET58" s="48">
        <v>10.275045416527108</v>
      </c>
      <c r="EU58" s="48">
        <v>12.510465872675207</v>
      </c>
      <c r="EV58" s="48">
        <v>13.744553562524432</v>
      </c>
      <c r="EW58" s="48">
        <v>12.046141043776027</v>
      </c>
      <c r="EX58" s="48">
        <v>7.0268084292899182</v>
      </c>
      <c r="EY58" s="48">
        <v>13.967990906013881</v>
      </c>
      <c r="EZ58" s="48">
        <v>12.066023852324223</v>
      </c>
      <c r="FA58" s="48">
        <v>13.819782610162916</v>
      </c>
      <c r="FB58" s="48">
        <v>14.019813530026257</v>
      </c>
      <c r="FC58" s="48">
        <v>13.281859222823629</v>
      </c>
      <c r="FD58" s="48">
        <v>14.449715232709865</v>
      </c>
      <c r="FE58" s="48">
        <v>5.3876391239503656</v>
      </c>
      <c r="FF58" s="48">
        <v>13.558329993005026</v>
      </c>
      <c r="FG58" s="49">
        <v>3.0971671720118175</v>
      </c>
      <c r="FH58" s="48">
        <v>7.0759612543982122</v>
      </c>
      <c r="FI58" s="49">
        <v>9.9931555051759897</v>
      </c>
      <c r="FJ58" s="48">
        <v>7.9695006619787714</v>
      </c>
      <c r="FK58" s="48">
        <v>11.818706637480439</v>
      </c>
      <c r="FL58" s="48">
        <v>6.6868217053097005</v>
      </c>
      <c r="FM58" s="48">
        <v>14.242363248196902</v>
      </c>
      <c r="FN58" s="48">
        <v>7.6451481541484361</v>
      </c>
      <c r="FO58" s="48">
        <v>7.1801282230879657</v>
      </c>
      <c r="FP58" s="48">
        <v>13.796375193022927</v>
      </c>
      <c r="FQ58" s="49">
        <v>2.9611587082933313</v>
      </c>
      <c r="FR58" s="48">
        <v>7.5650001469071952</v>
      </c>
      <c r="FS58" s="48">
        <v>13.478471621490366</v>
      </c>
      <c r="FT58" s="48">
        <v>14.16191503231448</v>
      </c>
      <c r="FU58" s="49">
        <v>7.4254185828676524</v>
      </c>
      <c r="FV58" s="48">
        <v>13.389670566094921</v>
      </c>
      <c r="FW58" s="48">
        <v>10.290091890367734</v>
      </c>
      <c r="FX58" s="48">
        <v>12.676373369834621</v>
      </c>
      <c r="FY58" s="48">
        <v>13.644435064863785</v>
      </c>
      <c r="FZ58" s="49">
        <v>3.2565799716088057</v>
      </c>
      <c r="GA58" s="48">
        <v>13.535741336174217</v>
      </c>
      <c r="GB58" s="48">
        <v>6.6675389461190626</v>
      </c>
      <c r="GC58" s="48">
        <v>12.657500202745306</v>
      </c>
      <c r="GD58" s="48">
        <v>10.93698227536553</v>
      </c>
      <c r="GE58" s="48">
        <v>13.128113515653299</v>
      </c>
      <c r="GF58" s="48">
        <v>3.951869360376278</v>
      </c>
      <c r="GG58" s="48">
        <v>7.5500751694852211</v>
      </c>
      <c r="GH58" s="48">
        <v>11.191195930564289</v>
      </c>
      <c r="GI58" s="48">
        <v>3.9823188275565418</v>
      </c>
      <c r="GJ58" s="48">
        <v>8.0011875271643706</v>
      </c>
      <c r="GK58" s="48">
        <v>7.694559522331498</v>
      </c>
      <c r="GL58" s="49">
        <v>3.1629976913607343</v>
      </c>
      <c r="GM58" s="49">
        <v>4.6457391924212486</v>
      </c>
      <c r="GN58" s="48">
        <v>3.639931861624055</v>
      </c>
      <c r="GO58" s="48">
        <v>6.3690449710777139</v>
      </c>
      <c r="GP58" s="48">
        <v>13.948217773998259</v>
      </c>
      <c r="GQ58" s="48">
        <v>6.0029079890745036</v>
      </c>
      <c r="GR58" s="48">
        <v>14.192163338322649</v>
      </c>
      <c r="GS58" s="48">
        <v>12.307297953380564</v>
      </c>
      <c r="GT58" s="49">
        <v>4.483526435372041</v>
      </c>
      <c r="GU58" s="48">
        <v>12.722907013244269</v>
      </c>
      <c r="GV58" s="49">
        <v>3.659384456004998</v>
      </c>
      <c r="GW58" s="48">
        <v>13.377071096118447</v>
      </c>
      <c r="GX58" s="48">
        <v>12.627459940974004</v>
      </c>
      <c r="GY58" s="48">
        <v>7.3181125927659396</v>
      </c>
      <c r="GZ58" s="49">
        <v>3.6450149087996309</v>
      </c>
      <c r="HA58" s="48">
        <v>13.356923492837987</v>
      </c>
      <c r="HB58" s="48">
        <v>4.1802084422263661</v>
      </c>
      <c r="HC58" s="48">
        <v>7.5993045497421017</v>
      </c>
      <c r="HD58" s="49">
        <v>3.1494939234112729</v>
      </c>
      <c r="HE58" s="48">
        <v>13.237536213977108</v>
      </c>
      <c r="HF58" s="48">
        <v>6.2645856489159932</v>
      </c>
      <c r="HG58" s="48">
        <v>7.5678109326738108</v>
      </c>
      <c r="HH58" s="48">
        <v>7.4463088826251989</v>
      </c>
      <c r="HI58" s="48">
        <v>7.5510435209998308</v>
      </c>
      <c r="HJ58" s="48">
        <v>13.492168396829408</v>
      </c>
      <c r="HK58" s="49">
        <v>3.5347505734785316</v>
      </c>
      <c r="HL58" s="48">
        <v>7.0566706468608809</v>
      </c>
      <c r="HM58" s="48">
        <v>4.7631095510190642</v>
      </c>
      <c r="HN58" s="49">
        <v>3.0354637156036848</v>
      </c>
      <c r="HO58" s="48">
        <v>6.5382657461457585</v>
      </c>
      <c r="HP58" s="48">
        <v>6.3658280519855523</v>
      </c>
      <c r="HQ58" s="48">
        <v>10.081328612519194</v>
      </c>
      <c r="HR58" s="48">
        <v>4.6138857080610558</v>
      </c>
      <c r="HS58" s="49">
        <v>4.1484585128985572</v>
      </c>
      <c r="HT58" s="49">
        <v>3.4926113655449473</v>
      </c>
      <c r="HU58" s="48">
        <v>13.788439434818992</v>
      </c>
      <c r="HV58" s="49">
        <v>3.046136259226508</v>
      </c>
      <c r="HW58" s="48">
        <v>11.669065839563229</v>
      </c>
      <c r="HX58" s="48">
        <v>11.669065839563229</v>
      </c>
      <c r="HY58" s="48">
        <v>7.1614264444219593</v>
      </c>
      <c r="HZ58" s="48">
        <v>11.870216422547793</v>
      </c>
      <c r="IA58" s="48">
        <v>4.1130154771558338</v>
      </c>
      <c r="IB58" s="48">
        <v>5.5459989673942376</v>
      </c>
      <c r="IC58" s="48">
        <v>9.0442935690253545</v>
      </c>
      <c r="ID58" s="48">
        <v>5.6777539431435891</v>
      </c>
      <c r="IE58" s="49">
        <v>3.4783217358844141</v>
      </c>
      <c r="IF58" s="49">
        <v>3.2388318847004154</v>
      </c>
      <c r="IG58" s="48">
        <v>7.3143280113454026</v>
      </c>
      <c r="IH58" s="48">
        <v>13.22406204776803</v>
      </c>
      <c r="II58" s="48">
        <v>3.639517460869973</v>
      </c>
      <c r="IJ58" s="49">
        <v>3.1565422119334166</v>
      </c>
      <c r="IK58" s="48">
        <v>6.300250862300814</v>
      </c>
      <c r="IL58" s="49">
        <v>3.1376966942544158</v>
      </c>
      <c r="IM58" s="48">
        <v>7.7116778488628919</v>
      </c>
      <c r="IN58" s="48">
        <v>11.42845865979209</v>
      </c>
      <c r="IO58" s="48">
        <v>11.42845865979209</v>
      </c>
      <c r="IP58" s="48">
        <v>9.4406503781499556</v>
      </c>
      <c r="IQ58" s="48">
        <v>7.6180370847441496</v>
      </c>
      <c r="IR58" s="48">
        <v>6.3024608901980264</v>
      </c>
      <c r="IS58" s="49">
        <v>3.0995310865881649</v>
      </c>
      <c r="IT58" s="48">
        <v>12.112227142042647</v>
      </c>
      <c r="IU58" s="49">
        <v>3.0866040177991354</v>
      </c>
      <c r="IV58" s="48">
        <v>4.3012747880908142</v>
      </c>
      <c r="IW58" s="48">
        <v>13.349328290006717</v>
      </c>
      <c r="IX58" s="49">
        <v>3.274617658327621</v>
      </c>
      <c r="IY58" s="48">
        <v>13.659626301251075</v>
      </c>
      <c r="IZ58" s="49">
        <v>3.5138830115615836</v>
      </c>
      <c r="JA58" s="49">
        <v>5.0528240073152322</v>
      </c>
      <c r="JB58" s="48">
        <v>12.788319303858804</v>
      </c>
      <c r="JC58" s="49">
        <v>3.0836747240258391</v>
      </c>
      <c r="JD58" s="48">
        <v>6.595815086488404</v>
      </c>
      <c r="JE58" s="49">
        <v>3.0911799765885131</v>
      </c>
      <c r="JF58" s="49">
        <v>3.2398226274061543</v>
      </c>
      <c r="JG58" s="49">
        <v>3.1257289520890503</v>
      </c>
      <c r="JH58" s="48">
        <v>7.3656386930815971</v>
      </c>
      <c r="JI58" s="48">
        <v>5.2144266494986047</v>
      </c>
      <c r="JJ58" s="48">
        <v>11.822343400631681</v>
      </c>
      <c r="JK58" s="48">
        <v>12.176023732575382</v>
      </c>
      <c r="JL58" s="48">
        <v>7.6270689204706485</v>
      </c>
      <c r="JM58" s="48">
        <v>6.4962413271999679</v>
      </c>
      <c r="JN58" s="48">
        <v>13.082256199005295</v>
      </c>
      <c r="JO58" s="48">
        <v>9.0714145757018514</v>
      </c>
      <c r="JP58" s="49">
        <v>3.1370353620316234</v>
      </c>
      <c r="JQ58" s="48">
        <v>6.8807599729420064</v>
      </c>
      <c r="JR58" s="49">
        <v>2.8960269829709779</v>
      </c>
      <c r="JS58" s="48">
        <v>9.2564420890953745</v>
      </c>
      <c r="JT58" s="48">
        <v>6.9752274834079442</v>
      </c>
      <c r="JU58" s="48">
        <v>7.3619174304394841</v>
      </c>
      <c r="JV58" s="48">
        <v>6.4723589102568946</v>
      </c>
      <c r="JW58" s="48">
        <v>11.466506158040273</v>
      </c>
      <c r="JX58" s="48">
        <v>3.6654441963387954</v>
      </c>
      <c r="JY58" s="48">
        <v>7.0578239057510617</v>
      </c>
      <c r="JZ58" s="48">
        <v>6.3042392265715366</v>
      </c>
      <c r="KA58" s="48">
        <v>7.8476481312173538</v>
      </c>
      <c r="KB58" s="49">
        <v>3.3362785787034821</v>
      </c>
      <c r="KC58" s="48">
        <v>7.4571036997968116</v>
      </c>
      <c r="KD58" s="48">
        <v>6.2045014743800584</v>
      </c>
      <c r="KE58" s="48">
        <v>12.055948787162059</v>
      </c>
      <c r="KF58" s="48">
        <v>2.7717135659618322</v>
      </c>
      <c r="KG58" s="48">
        <v>11.449422693894499</v>
      </c>
      <c r="KH58" s="48">
        <v>7.6852861825815744</v>
      </c>
      <c r="KI58" s="48">
        <v>3.9313999858238566</v>
      </c>
      <c r="KJ58" s="48">
        <v>11.47869267688016</v>
      </c>
      <c r="KK58" s="48">
        <v>5.5773188926223503</v>
      </c>
      <c r="KL58" s="48">
        <v>9.8724268609072201</v>
      </c>
      <c r="KM58" s="48">
        <v>12.182278418169345</v>
      </c>
      <c r="KN58" s="48">
        <v>5.6153316665497206</v>
      </c>
      <c r="KO58" s="48">
        <v>7.5773322357742181</v>
      </c>
      <c r="KP58" s="48">
        <v>6.9805571037701286</v>
      </c>
      <c r="KQ58" s="48">
        <v>7.2302349538104131</v>
      </c>
      <c r="KR58" s="48">
        <v>6.7464324624056777</v>
      </c>
      <c r="KS58" s="48"/>
      <c r="KT58" s="49">
        <v>2.8571942819615543</v>
      </c>
      <c r="KU58" s="48">
        <v>7.2277641078694854</v>
      </c>
      <c r="KV58" s="48">
        <v>5.9076335743389636</v>
      </c>
      <c r="KW58" s="48">
        <v>4.6422572181033539</v>
      </c>
      <c r="KX58" s="48">
        <v>7.5926323487790972</v>
      </c>
      <c r="KY58" s="48">
        <v>4.3488353885056847</v>
      </c>
      <c r="KZ58" s="48">
        <v>7.6203032914769855</v>
      </c>
      <c r="LA58" s="48">
        <v>4.9320187194535237</v>
      </c>
      <c r="LB58" s="48">
        <v>5.0493404703513018</v>
      </c>
      <c r="LC58" s="48">
        <v>6.9404357781452886</v>
      </c>
      <c r="LD58" s="48">
        <v>4.4737562155017825</v>
      </c>
      <c r="LE58" s="49">
        <v>3.416390735154804</v>
      </c>
      <c r="LF58" s="48">
        <v>4.0465251631447332</v>
      </c>
      <c r="LG58" s="48">
        <v>3.5754105274369876</v>
      </c>
      <c r="LH58" s="48">
        <v>4.5854374285389072</v>
      </c>
      <c r="LI58" s="48">
        <v>5.2771035607333818</v>
      </c>
      <c r="LJ58" s="48">
        <v>4.548859236533989</v>
      </c>
      <c r="LK58" s="48">
        <v>5.5501505895935388</v>
      </c>
      <c r="LL58" s="48">
        <v>5.3399774009581726</v>
      </c>
      <c r="LM58" s="48">
        <v>3.6608821059388306</v>
      </c>
      <c r="LN58" s="48">
        <v>5.4275659802808507</v>
      </c>
      <c r="LO58" s="48">
        <v>5.5427294310953634</v>
      </c>
      <c r="LP58" s="48">
        <v>2.000380594982675</v>
      </c>
      <c r="LQ58" s="49">
        <v>2.5445225415720154</v>
      </c>
      <c r="LR58" s="48">
        <v>5.0193361967147458</v>
      </c>
      <c r="LS58" s="48">
        <v>5.0991729691918346</v>
      </c>
      <c r="LT58" s="48">
        <v>4.7060692637316839</v>
      </c>
      <c r="LU58" s="48">
        <v>5.3485841250028416</v>
      </c>
      <c r="LV58" s="48">
        <v>5.9273681251260486</v>
      </c>
      <c r="LW58" s="48">
        <v>3.5949724740773834</v>
      </c>
      <c r="LX58" s="48">
        <v>5.2789865895970713</v>
      </c>
      <c r="LY58" s="48">
        <v>4.3086661314339105</v>
      </c>
      <c r="LZ58" s="48">
        <v>5.0138422518973531</v>
      </c>
      <c r="MA58" s="48">
        <v>4.2800224822781772</v>
      </c>
      <c r="MB58" s="48">
        <v>5.4676087868910628</v>
      </c>
      <c r="MC58" s="48">
        <v>5.4266984306930377</v>
      </c>
      <c r="MD58" s="48">
        <v>6.721154740908573</v>
      </c>
      <c r="ME58" s="48">
        <v>5.2491186337586742</v>
      </c>
      <c r="MF58" s="48">
        <v>2.9879394074262611</v>
      </c>
      <c r="MG58" s="48">
        <v>1.8653257492400337</v>
      </c>
      <c r="MH58" s="48"/>
      <c r="MI58" s="48">
        <v>6.8660989272717083</v>
      </c>
      <c r="MJ58" s="49">
        <v>3.4527186618829595</v>
      </c>
      <c r="MK58" s="49">
        <v>3.3524602849095295</v>
      </c>
      <c r="ML58" s="48">
        <v>4.5201415453061413</v>
      </c>
      <c r="MM58" s="49">
        <v>3.2792266978493303</v>
      </c>
      <c r="MN58" s="49">
        <v>3.3464346772761573</v>
      </c>
      <c r="MO58" s="49">
        <v>3.3491678442373138</v>
      </c>
      <c r="MP58" s="48">
        <v>5.3473250452323429</v>
      </c>
      <c r="MQ58" s="48">
        <v>7.0894728175217212</v>
      </c>
      <c r="MR58" s="48">
        <v>2.4851054710299514</v>
      </c>
      <c r="MS58" s="48">
        <v>5.4247218426223194</v>
      </c>
      <c r="MT58" s="49">
        <v>3.1050367727983095</v>
      </c>
      <c r="MU58" s="48">
        <v>7.0102610160344092</v>
      </c>
      <c r="MV58" s="48">
        <v>6.8126486537617472</v>
      </c>
      <c r="MW58" s="48">
        <v>4.0409296369509837</v>
      </c>
      <c r="MX58" s="48">
        <v>4.2827009964451523</v>
      </c>
      <c r="MY58" s="48">
        <v>4.0288452839998881</v>
      </c>
      <c r="MZ58" s="48">
        <v>3.8896501683756703</v>
      </c>
      <c r="NA58" s="48">
        <v>4.2370770615765467</v>
      </c>
      <c r="NB58" s="48">
        <v>4.2396107593691195</v>
      </c>
      <c r="NC58" s="48">
        <v>4.5463764496620085</v>
      </c>
      <c r="ND58" s="48">
        <v>4.4046086157423625</v>
      </c>
      <c r="NE58" s="48">
        <v>4.5758095689037939</v>
      </c>
      <c r="NF58" s="48">
        <v>3.6634809050501365</v>
      </c>
      <c r="NG58" s="48">
        <v>3.88338422131114</v>
      </c>
    </row>
    <row r="59" spans="1:371" s="38" customFormat="1" ht="15">
      <c r="A59" s="48" t="s">
        <v>232</v>
      </c>
      <c r="B59" s="48">
        <v>4.0709872268705816</v>
      </c>
      <c r="C59" s="48">
        <v>1.8728900070244423</v>
      </c>
      <c r="D59" s="48">
        <v>1.8280015996783188</v>
      </c>
      <c r="E59" s="48">
        <v>2.0121934036980105</v>
      </c>
      <c r="F59" s="48">
        <v>1.5853523136864707</v>
      </c>
      <c r="G59" s="48">
        <v>2.1244651104638796</v>
      </c>
      <c r="H59" s="48">
        <v>1.8843169883314597</v>
      </c>
      <c r="I59" s="48">
        <v>1.7948914925015778</v>
      </c>
      <c r="J59" s="48">
        <v>1.7502478006325457</v>
      </c>
      <c r="K59" s="48">
        <v>1.9213933347555074</v>
      </c>
      <c r="L59" s="48">
        <v>1.912169047763687</v>
      </c>
      <c r="M59" s="48">
        <v>2.1274485967888506</v>
      </c>
      <c r="N59" s="48">
        <v>1.8579048799159248</v>
      </c>
      <c r="O59" s="48">
        <v>2.0301236161078626</v>
      </c>
      <c r="P59" s="48">
        <v>2.1483772082326129</v>
      </c>
      <c r="Q59" s="48">
        <v>1.901352421464686</v>
      </c>
      <c r="R59" s="48">
        <v>1.8599772493506561</v>
      </c>
      <c r="S59" s="48">
        <v>2.1484936779543489</v>
      </c>
      <c r="T59" s="48">
        <v>1.8686238120666592</v>
      </c>
      <c r="U59" s="48">
        <v>1.8229761346472015</v>
      </c>
      <c r="V59" s="48">
        <v>1.8229761346472015</v>
      </c>
      <c r="W59" s="38">
        <v>1.8123189297073108</v>
      </c>
      <c r="X59" s="48">
        <v>1.6749304530840341</v>
      </c>
      <c r="Y59" s="48">
        <v>2.0040812173818585</v>
      </c>
      <c r="Z59" s="48">
        <v>2.1202552680901112</v>
      </c>
      <c r="AA59" s="48">
        <v>1.7353613795368363</v>
      </c>
      <c r="AB59" s="48">
        <v>1.9002600210191605</v>
      </c>
      <c r="AC59" s="48">
        <v>1.7100350483957349</v>
      </c>
      <c r="AD59" s="48">
        <v>3.2309715073899561</v>
      </c>
      <c r="AE59" s="48">
        <v>2.2056037252209193</v>
      </c>
      <c r="AF59" s="48">
        <v>1.7662194721593214</v>
      </c>
      <c r="AG59" s="48">
        <v>2.7708124129143763</v>
      </c>
      <c r="AH59" s="48">
        <v>1.7881405785176654</v>
      </c>
      <c r="AI59" s="48">
        <v>2.3729009860643169</v>
      </c>
      <c r="AJ59" s="48">
        <v>1.930461717135882</v>
      </c>
      <c r="AK59" s="48">
        <v>2.3630084653041057</v>
      </c>
      <c r="AL59" s="48">
        <v>1.8964010986396675</v>
      </c>
      <c r="AM59" s="48">
        <v>1.9423306602680181</v>
      </c>
      <c r="AN59" s="48">
        <v>2.120135052007412</v>
      </c>
      <c r="AO59" s="38">
        <v>1.6787592705750649</v>
      </c>
      <c r="AP59" s="48">
        <v>2.6851919371429718</v>
      </c>
      <c r="AQ59" s="48">
        <v>1.3725612879332263</v>
      </c>
      <c r="AR59" s="48">
        <v>1.9640967213250327</v>
      </c>
      <c r="AS59" s="48">
        <v>1.7842570565291076</v>
      </c>
      <c r="AT59" s="48">
        <v>1.7842570565291076</v>
      </c>
      <c r="AU59" s="48">
        <v>1.6951015353448791</v>
      </c>
      <c r="AV59" s="48">
        <v>2.0777604252840929</v>
      </c>
      <c r="AW59" s="48">
        <v>1.5359279893762661</v>
      </c>
      <c r="AX59" s="38">
        <v>2.0363914548585349</v>
      </c>
      <c r="AY59" s="48">
        <v>1.6753510689510349</v>
      </c>
      <c r="AZ59" s="48">
        <v>1.6881239141825544</v>
      </c>
      <c r="BA59" s="48">
        <v>2.3618382168369583</v>
      </c>
      <c r="BB59" s="48">
        <v>2.8758266423097067</v>
      </c>
      <c r="BC59" s="38">
        <v>2.1851002926487557</v>
      </c>
      <c r="BD59" s="48">
        <v>1.5729160609852817</v>
      </c>
      <c r="BE59" s="38">
        <v>2.4093430638050717</v>
      </c>
      <c r="BF59" s="48">
        <v>1.6898054021802729</v>
      </c>
      <c r="BG59" s="48">
        <v>2.4000155675513883</v>
      </c>
      <c r="BH59" s="48">
        <v>2.248852079231221</v>
      </c>
      <c r="BI59" s="48">
        <v>3.1699099394572849</v>
      </c>
      <c r="BJ59" s="48">
        <v>1.9853011033885921</v>
      </c>
      <c r="BK59" s="48">
        <v>2.2484444391715828</v>
      </c>
      <c r="BL59" s="48">
        <v>1.8370520409932971</v>
      </c>
      <c r="BM59" s="48">
        <v>1.5026854609888214</v>
      </c>
      <c r="BN59" s="48">
        <v>1.9724456283674998</v>
      </c>
      <c r="BO59" s="48">
        <v>2.0197557078413673</v>
      </c>
      <c r="BP59" s="48">
        <v>1.3436689395720158</v>
      </c>
      <c r="BQ59" s="48">
        <v>1.8228895262204463</v>
      </c>
      <c r="BR59" s="48">
        <v>1.6809897324795076</v>
      </c>
      <c r="BS59" s="48">
        <v>1.5986523004486988</v>
      </c>
      <c r="BT59" s="48">
        <v>2.1433759938637249</v>
      </c>
      <c r="BU59" s="48">
        <v>1.6843249798135709</v>
      </c>
      <c r="BV59" s="48">
        <v>1.7529934453270966</v>
      </c>
      <c r="BW59" s="38">
        <v>1.7493943298240324</v>
      </c>
      <c r="BX59" s="48">
        <v>1.8108633766968949</v>
      </c>
      <c r="BY59" s="38">
        <v>1.7711252712738035</v>
      </c>
      <c r="BZ59" s="48">
        <v>1.7373123792129874</v>
      </c>
      <c r="CA59" s="49">
        <v>2.4263054535788986</v>
      </c>
      <c r="CB59" s="48">
        <v>1.7204257794407578</v>
      </c>
      <c r="CC59" s="48">
        <v>2.0954516478743868</v>
      </c>
      <c r="CD59" s="48">
        <v>1.8860679547391337</v>
      </c>
      <c r="CE59" s="48">
        <v>1.5488028953433657</v>
      </c>
      <c r="CF59" s="48">
        <v>2.4387590620681885</v>
      </c>
      <c r="CG59" s="48">
        <v>3.1086093384564739</v>
      </c>
      <c r="CH59" s="48">
        <v>2.8369636518952852</v>
      </c>
      <c r="CI59" s="48">
        <v>1.9620586831183497</v>
      </c>
      <c r="CJ59" s="48">
        <v>1.8792394612723546</v>
      </c>
      <c r="CK59" s="48">
        <v>1.5123061028376799</v>
      </c>
      <c r="CL59" s="48">
        <v>1.6606985030503854</v>
      </c>
      <c r="CM59" s="48">
        <v>1.5155546478030997</v>
      </c>
      <c r="CN59" s="48">
        <v>2.2672673282342166</v>
      </c>
      <c r="CO59" s="48">
        <v>1.4388741034574726</v>
      </c>
      <c r="CP59" s="48">
        <v>1.7341972871120563</v>
      </c>
      <c r="CQ59" s="48">
        <v>1.6906653638583689</v>
      </c>
      <c r="CR59" s="48">
        <v>1.657842703667048</v>
      </c>
      <c r="CS59" s="48">
        <v>1.4477183642181772</v>
      </c>
      <c r="CT59" s="48">
        <v>1.5913174215584622</v>
      </c>
      <c r="CU59" s="48">
        <v>2.6878152248987965</v>
      </c>
      <c r="CV59" s="38">
        <v>2.5164059775016532</v>
      </c>
      <c r="CW59" s="48">
        <v>2.4280806333298033</v>
      </c>
      <c r="CX59" s="48">
        <v>2.2366495240081434</v>
      </c>
      <c r="CY59" s="48">
        <v>1.4977331684555226</v>
      </c>
      <c r="CZ59" s="48">
        <v>1.7726885813343385</v>
      </c>
      <c r="DA59" s="48">
        <v>1.6863550198188362</v>
      </c>
      <c r="DB59" s="48">
        <v>1.5817907846255972</v>
      </c>
      <c r="DC59" s="48">
        <v>1.8351300222006035</v>
      </c>
      <c r="DD59" s="48">
        <v>2.5876875144392972</v>
      </c>
      <c r="DE59" s="48">
        <v>1.9109191953119233</v>
      </c>
      <c r="DF59" s="48">
        <v>2.7264655708926542</v>
      </c>
      <c r="DG59" s="48">
        <v>2.9879031103641918</v>
      </c>
      <c r="DH59" s="48">
        <v>2.0946801440131688</v>
      </c>
      <c r="DI59" s="48">
        <v>1.6068999384984539</v>
      </c>
      <c r="DJ59" s="48">
        <v>1.4245064709927633</v>
      </c>
      <c r="DK59" s="49">
        <v>2.7863447609085505</v>
      </c>
      <c r="DL59" s="48">
        <v>1.7293176832895361</v>
      </c>
      <c r="DM59" s="48">
        <v>2.9816546561906967</v>
      </c>
      <c r="DN59" s="48">
        <v>2.219478833329144</v>
      </c>
      <c r="DO59" s="48">
        <v>2.0335772408037087</v>
      </c>
      <c r="DP59" s="48">
        <v>1.5347015286896584</v>
      </c>
      <c r="DQ59" s="48">
        <v>1.5419241469892619</v>
      </c>
      <c r="DR59" s="48">
        <v>1.4998853215726955</v>
      </c>
      <c r="DS59" s="48">
        <v>2.5287600272330528</v>
      </c>
      <c r="DT59" s="48">
        <v>2.6125958617489053</v>
      </c>
      <c r="DU59" s="48">
        <v>2.014130765858507</v>
      </c>
      <c r="DV59" s="48">
        <v>1.7979324140482467</v>
      </c>
      <c r="DW59" s="48">
        <v>2.2835039640700341</v>
      </c>
      <c r="DX59" s="48">
        <v>2.025875172917015</v>
      </c>
      <c r="DY59" s="48">
        <v>1.6802731639970485</v>
      </c>
      <c r="DZ59" s="48">
        <v>3.1363240752706512</v>
      </c>
      <c r="EA59" s="48">
        <v>3.0647474699890505</v>
      </c>
      <c r="EB59" s="49">
        <v>1.9716655031040879</v>
      </c>
      <c r="EC59" s="48">
        <v>1.5640662621132286</v>
      </c>
      <c r="ED59" s="48">
        <v>1.9320791190962674</v>
      </c>
      <c r="EE59" s="48">
        <v>1.4349392242972123</v>
      </c>
      <c r="EF59" s="48">
        <v>2.7331587553112553</v>
      </c>
      <c r="EG59" s="48">
        <v>1.9924253269743388</v>
      </c>
      <c r="EH59" s="48">
        <v>1.7301309072102284</v>
      </c>
      <c r="EI59" s="48">
        <v>2.8651721380711455</v>
      </c>
      <c r="EJ59" s="48">
        <v>1.6139403211514205</v>
      </c>
      <c r="EK59" s="48">
        <v>1.5388329723333904</v>
      </c>
      <c r="EL59" s="48">
        <v>1.3872162964619748</v>
      </c>
      <c r="EM59" s="48">
        <v>2.1670544452031595</v>
      </c>
      <c r="EN59" s="49">
        <v>2.876661821234241</v>
      </c>
      <c r="EO59" s="49">
        <v>2.7937715073231328</v>
      </c>
      <c r="EP59" s="48">
        <v>2.8300528151182647</v>
      </c>
      <c r="EQ59" s="48">
        <v>1.8827935688617385</v>
      </c>
      <c r="ER59" s="48">
        <v>2.2204052335994526</v>
      </c>
      <c r="ES59" s="38">
        <v>1.8164377714580766</v>
      </c>
      <c r="ET59" s="48">
        <v>2.064451178906912</v>
      </c>
      <c r="EU59" s="48">
        <v>1.7237653802373201</v>
      </c>
      <c r="EV59" s="48">
        <v>1.5600312162993879</v>
      </c>
      <c r="EW59" s="48">
        <v>1.8843146876481756</v>
      </c>
      <c r="EX59" s="48">
        <v>2.838597499396899</v>
      </c>
      <c r="EY59" s="48">
        <v>1.3647531278935734</v>
      </c>
      <c r="EZ59" s="48">
        <v>1.8055211518437924</v>
      </c>
      <c r="FA59" s="48">
        <v>1.5522484821056612</v>
      </c>
      <c r="FB59" s="48">
        <v>1.6143159794701871</v>
      </c>
      <c r="FC59" s="48">
        <v>1.4956830424713803</v>
      </c>
      <c r="FD59" s="48">
        <v>1.2766234572745812</v>
      </c>
      <c r="FE59" s="48">
        <v>2.592844979332162</v>
      </c>
      <c r="FF59" s="48">
        <v>1.572917470891865</v>
      </c>
      <c r="FG59" s="49">
        <v>2.9056927656416507</v>
      </c>
      <c r="FH59" s="48">
        <v>3.0413810760082423</v>
      </c>
      <c r="FI59" s="49">
        <v>3.1439455525985527</v>
      </c>
      <c r="FJ59" s="48">
        <v>2.2771146261473327</v>
      </c>
      <c r="FK59" s="48">
        <v>2.4099984237290895</v>
      </c>
      <c r="FL59" s="48">
        <v>3.0462786792301229</v>
      </c>
      <c r="FM59" s="48">
        <v>1.3145649164166389</v>
      </c>
      <c r="FN59" s="48">
        <v>2.3948437714184729</v>
      </c>
      <c r="FO59" s="48">
        <v>2.6470361039539418</v>
      </c>
      <c r="FP59" s="48">
        <v>1.7121479990070605</v>
      </c>
      <c r="FQ59" s="49">
        <v>2.9397835494837485</v>
      </c>
      <c r="FR59" s="48">
        <v>2.3678612349384593</v>
      </c>
      <c r="FS59" s="48">
        <v>1.7463526342977294</v>
      </c>
      <c r="FT59" s="48">
        <v>1.3599263114606543</v>
      </c>
      <c r="FU59" s="49">
        <v>3.4383469447361525</v>
      </c>
      <c r="FV59" s="48">
        <v>1.6966826952513072</v>
      </c>
      <c r="FW59" s="48">
        <v>2.3962301352836577</v>
      </c>
      <c r="FX59" s="48">
        <v>1.9776880572022777</v>
      </c>
      <c r="FY59" s="48">
        <v>1.5940543550158086</v>
      </c>
      <c r="FZ59" s="49">
        <v>2.8417904295983991</v>
      </c>
      <c r="GA59" s="48">
        <v>1.6689763276803538</v>
      </c>
      <c r="GB59" s="48">
        <v>3.0281289479306048</v>
      </c>
      <c r="GC59" s="48">
        <v>2.0130889073569218</v>
      </c>
      <c r="GD59" s="48">
        <v>2.2046189757398458</v>
      </c>
      <c r="GE59" s="48">
        <v>1.5595680780098813</v>
      </c>
      <c r="GF59" s="48">
        <v>2.7252206548013085</v>
      </c>
      <c r="GG59" s="48">
        <v>2.3514917478908832</v>
      </c>
      <c r="GH59" s="48">
        <v>1.6795671185850196</v>
      </c>
      <c r="GI59" s="48">
        <v>2.3901511084573843</v>
      </c>
      <c r="GJ59" s="48">
        <v>3.5998467956663625</v>
      </c>
      <c r="GK59" s="48">
        <v>2.7149893319529208</v>
      </c>
      <c r="GL59" s="49">
        <v>3.7898326384276055</v>
      </c>
      <c r="GM59" s="49">
        <v>2.939510967084038</v>
      </c>
      <c r="GN59" s="48">
        <v>2.5544348419921059</v>
      </c>
      <c r="GO59" s="48">
        <v>3.0090214694047033</v>
      </c>
      <c r="GP59" s="48">
        <v>1.5705766816296305</v>
      </c>
      <c r="GQ59" s="48">
        <v>2.4510579127761583</v>
      </c>
      <c r="GR59" s="48">
        <v>1.641321006586725</v>
      </c>
      <c r="GS59" s="48">
        <v>1.6829193975190377</v>
      </c>
      <c r="GT59" s="49">
        <v>3.3204155929999781</v>
      </c>
      <c r="GU59" s="48">
        <v>1.7887658999323528</v>
      </c>
      <c r="GV59" s="49">
        <v>2.7853326024171721</v>
      </c>
      <c r="GW59" s="48">
        <v>1.6696726423634147</v>
      </c>
      <c r="GX59" s="48">
        <v>1.8983649223197685</v>
      </c>
      <c r="GY59" s="48">
        <v>2.3217206234321459</v>
      </c>
      <c r="GZ59" s="49">
        <v>2.1638027281832435</v>
      </c>
      <c r="HA59" s="48">
        <v>1.6871657137642426</v>
      </c>
      <c r="HB59" s="48">
        <v>2.5799511195671996</v>
      </c>
      <c r="HC59" s="48">
        <v>2.4857074079833859</v>
      </c>
      <c r="HD59" s="49">
        <v>2.0868619857347972</v>
      </c>
      <c r="HE59" s="48">
        <v>1.4992742545505053</v>
      </c>
      <c r="HF59" s="48">
        <v>3.1653223894062941</v>
      </c>
      <c r="HG59" s="48">
        <v>2.535492962412444</v>
      </c>
      <c r="HH59" s="48">
        <v>2.808303342348244</v>
      </c>
      <c r="HI59" s="48">
        <v>2.5304771834625051</v>
      </c>
      <c r="HJ59" s="48">
        <v>1.7764488405080892</v>
      </c>
      <c r="HK59" s="49">
        <v>2.513847609874345</v>
      </c>
      <c r="HL59" s="48">
        <v>3.5193531874274502</v>
      </c>
      <c r="HM59" s="48">
        <v>2.8365652826473569</v>
      </c>
      <c r="HN59" s="49">
        <v>2.1365025831499183</v>
      </c>
      <c r="HO59" s="48">
        <v>3.6536060422164809</v>
      </c>
      <c r="HP59" s="48">
        <v>2.6435239908598223</v>
      </c>
      <c r="HQ59" s="48">
        <v>2.3930287931918617</v>
      </c>
      <c r="HR59" s="48">
        <v>2.922702522166039</v>
      </c>
      <c r="HS59" s="49">
        <v>2.280357012724151</v>
      </c>
      <c r="HT59" s="49">
        <v>2.682401614016519</v>
      </c>
      <c r="HU59" s="48">
        <v>1.4592847252323975</v>
      </c>
      <c r="HV59" s="49">
        <v>2.5979446094365168</v>
      </c>
      <c r="HW59" s="48">
        <v>2.1525828722128049</v>
      </c>
      <c r="HX59" s="48">
        <v>2.1525828722128049</v>
      </c>
      <c r="HY59" s="48">
        <v>2.7160846327440407</v>
      </c>
      <c r="HZ59" s="48">
        <v>1.732506905514255</v>
      </c>
      <c r="IA59" s="48">
        <v>2.6538610141256997</v>
      </c>
      <c r="IB59" s="48">
        <v>2.5791260521377826</v>
      </c>
      <c r="IC59" s="48">
        <v>3.070543583845422</v>
      </c>
      <c r="ID59" s="48">
        <v>2.7605509062214644</v>
      </c>
      <c r="IE59" s="49">
        <v>3.8845980950340184</v>
      </c>
      <c r="IF59" s="49">
        <v>2.2261416416596722</v>
      </c>
      <c r="IG59" s="48">
        <v>2.7233331234654252</v>
      </c>
      <c r="IH59" s="48">
        <v>1.8280345295035905</v>
      </c>
      <c r="II59" s="48">
        <v>2.8277925037812004</v>
      </c>
      <c r="IJ59" s="49">
        <v>2.0496356058793097</v>
      </c>
      <c r="IK59" s="48">
        <v>3.6795248579782474</v>
      </c>
      <c r="IL59" s="49">
        <v>2.234476268748256</v>
      </c>
      <c r="IM59" s="48">
        <v>2.2109767643122331</v>
      </c>
      <c r="IN59" s="48">
        <v>2.5037101200885195</v>
      </c>
      <c r="IO59" s="48">
        <v>1.9434117010921659</v>
      </c>
      <c r="IP59" s="48">
        <v>2.281225499872396</v>
      </c>
      <c r="IQ59" s="48">
        <v>2.2395373147533251</v>
      </c>
      <c r="IR59" s="48">
        <v>3.5692254502434508</v>
      </c>
      <c r="IS59" s="49">
        <v>2.4693702660885095</v>
      </c>
      <c r="IT59" s="48">
        <v>1.78943687611328</v>
      </c>
      <c r="IU59" s="49">
        <v>2.00979154551885</v>
      </c>
      <c r="IV59" s="48">
        <v>3.2454780571649251</v>
      </c>
      <c r="IW59" s="48">
        <v>2.6254068308057832</v>
      </c>
      <c r="IX59" s="49">
        <v>2.1508770128852581</v>
      </c>
      <c r="IY59" s="48">
        <v>1.6427318861257816</v>
      </c>
      <c r="IZ59" s="49">
        <v>2.2496548341690392</v>
      </c>
      <c r="JA59" s="49">
        <v>4.4287401024270228</v>
      </c>
      <c r="JB59" s="48">
        <v>1.8876858808707029</v>
      </c>
      <c r="JC59" s="49">
        <v>1.8787887940432459</v>
      </c>
      <c r="JD59" s="48">
        <v>3.4241375505952663</v>
      </c>
      <c r="JE59" s="49">
        <v>2.4249103253943982</v>
      </c>
      <c r="JF59" s="49">
        <v>2.3059059768976717</v>
      </c>
      <c r="JG59" s="49">
        <v>2.2790070660790738</v>
      </c>
      <c r="JH59" s="48">
        <v>2.4469412603555565</v>
      </c>
      <c r="JI59" s="48">
        <v>2.4741616355720222</v>
      </c>
      <c r="JJ59" s="48">
        <v>2.4559136216848323</v>
      </c>
      <c r="JK59" s="48">
        <v>1.7512045084591925</v>
      </c>
      <c r="JL59" s="48">
        <v>2.3045378158653937</v>
      </c>
      <c r="JM59" s="48">
        <v>2.5311997474602301</v>
      </c>
      <c r="JN59" s="48">
        <v>1.925449914457118</v>
      </c>
      <c r="JO59" s="48">
        <v>3.1183173689819377</v>
      </c>
      <c r="JP59" s="49">
        <v>1.9703740234864271</v>
      </c>
      <c r="JQ59" s="48">
        <v>2.7606776855958812</v>
      </c>
      <c r="JR59" s="49">
        <v>3.1825733445047675</v>
      </c>
      <c r="JS59" s="48">
        <v>2.2095200827970798</v>
      </c>
      <c r="JT59" s="48">
        <v>2.6086707455809512</v>
      </c>
      <c r="JU59" s="48">
        <v>2.3710945481634407</v>
      </c>
      <c r="JV59" s="48">
        <v>3.1689662594746597</v>
      </c>
      <c r="JW59" s="48">
        <v>2.1307815271142845</v>
      </c>
      <c r="JX59" s="48">
        <v>2.8025275354920782</v>
      </c>
      <c r="JY59" s="48">
        <v>3.2487119168595364</v>
      </c>
      <c r="JZ59" s="48">
        <v>2.6817637786228676</v>
      </c>
      <c r="KA59" s="48">
        <v>2.4603624577668177</v>
      </c>
      <c r="KB59" s="49">
        <v>3.4284111401291426</v>
      </c>
      <c r="KC59" s="48">
        <v>2.4832682358857965</v>
      </c>
      <c r="KD59" s="48">
        <v>2.4067632570609248</v>
      </c>
      <c r="KE59" s="48">
        <v>1.3704695096868651</v>
      </c>
      <c r="KF59" s="48">
        <v>2.6881411618908295</v>
      </c>
      <c r="KG59" s="48">
        <v>1.8722463472817328</v>
      </c>
      <c r="KH59" s="48">
        <v>2.2035661940147588</v>
      </c>
      <c r="KI59" s="48">
        <v>3.0350635479504477</v>
      </c>
      <c r="KJ59" s="48">
        <v>1.6238759849699349</v>
      </c>
      <c r="KK59" s="48">
        <v>2.0014047992880637</v>
      </c>
      <c r="KL59" s="48">
        <v>2.047798739561872</v>
      </c>
      <c r="KM59" s="48">
        <v>2.3221236150399407</v>
      </c>
      <c r="KN59" s="48">
        <v>2.7016175390096313</v>
      </c>
      <c r="KO59" s="48">
        <v>2.3061940208600169</v>
      </c>
      <c r="KP59" s="48">
        <v>2.980961314847042</v>
      </c>
      <c r="KQ59" s="48">
        <v>2.8969680703223561</v>
      </c>
      <c r="KR59" s="48">
        <v>2.0824750549665882</v>
      </c>
      <c r="KS59" s="48"/>
      <c r="KT59" s="49">
        <v>3.6067489545076894</v>
      </c>
      <c r="KU59" s="48">
        <v>5.6716786550642517</v>
      </c>
      <c r="KV59" s="48">
        <v>4.2901530828610426</v>
      </c>
      <c r="KW59" s="48">
        <v>3.3681256525510825</v>
      </c>
      <c r="KX59" s="48">
        <v>6.1086964559310513</v>
      </c>
      <c r="KY59" s="48">
        <v>3.5471594166695768</v>
      </c>
      <c r="KZ59" s="48">
        <v>6.0803381206678466</v>
      </c>
      <c r="LA59" s="48">
        <v>4.939320340882686</v>
      </c>
      <c r="LB59" s="48">
        <v>4.4498170558803487</v>
      </c>
      <c r="LC59" s="48">
        <v>6.6430512246862534</v>
      </c>
      <c r="LD59" s="48">
        <v>4.324155411412244</v>
      </c>
      <c r="LE59" s="49">
        <v>4.3689917991908427</v>
      </c>
      <c r="LF59" s="48">
        <v>3.1290360223893909</v>
      </c>
      <c r="LG59" s="48">
        <v>5.130710156058699</v>
      </c>
      <c r="LH59" s="48">
        <v>4.2845189574943916</v>
      </c>
      <c r="LI59" s="48">
        <v>4.8445878335812695</v>
      </c>
      <c r="LJ59" s="48">
        <v>4.1535454383507311</v>
      </c>
      <c r="LK59" s="48">
        <v>4.7991774805812071</v>
      </c>
      <c r="LL59" s="48">
        <v>4.7070696289165577</v>
      </c>
      <c r="LM59" s="48">
        <v>4.7513692578764992</v>
      </c>
      <c r="LN59" s="48">
        <v>4.81859771518796</v>
      </c>
      <c r="LO59" s="48">
        <v>4.8265862466443465</v>
      </c>
      <c r="LP59" s="48">
        <v>3.6130036493309525</v>
      </c>
      <c r="LQ59" s="49">
        <v>3.6549846746417023</v>
      </c>
      <c r="LR59" s="48">
        <v>5.061946792942682</v>
      </c>
      <c r="LS59" s="48">
        <v>4.5509221712009333</v>
      </c>
      <c r="LT59" s="48">
        <v>5.3985027179619394</v>
      </c>
      <c r="LU59" s="48">
        <v>4.6445932491930195</v>
      </c>
      <c r="LV59" s="48">
        <v>4.7012019542539409</v>
      </c>
      <c r="LW59" s="48">
        <v>4.6519944418260888</v>
      </c>
      <c r="LX59" s="48">
        <v>4.7232779468733952</v>
      </c>
      <c r="LY59" s="48">
        <v>5.6644448488378014</v>
      </c>
      <c r="LZ59" s="48">
        <v>4.7720270749284808</v>
      </c>
      <c r="MA59" s="48">
        <v>5.7015235069559047</v>
      </c>
      <c r="MB59" s="48">
        <v>4.7728541502412183</v>
      </c>
      <c r="MC59" s="48">
        <v>4.7141720905787858</v>
      </c>
      <c r="MD59" s="48">
        <v>6.7973325841020547</v>
      </c>
      <c r="ME59" s="48">
        <v>5.7148670629462082</v>
      </c>
      <c r="MF59" s="48">
        <v>6.8803011284683073</v>
      </c>
      <c r="MG59" s="48">
        <v>7.2163668322578616</v>
      </c>
      <c r="MH59" s="48"/>
      <c r="MI59" s="48">
        <v>2.6397709776040355</v>
      </c>
      <c r="MJ59" s="49">
        <v>2.2365208130131626</v>
      </c>
      <c r="MK59" s="49">
        <v>2.6508571317243081</v>
      </c>
      <c r="ML59" s="48">
        <v>2.5355473555484602</v>
      </c>
      <c r="MM59" s="49">
        <v>1.8977993985334094</v>
      </c>
      <c r="MN59" s="49">
        <v>2.0051726991747296</v>
      </c>
      <c r="MO59" s="49">
        <v>2.3497322746502323</v>
      </c>
      <c r="MP59" s="48">
        <v>2.6990547991389504</v>
      </c>
      <c r="MQ59" s="48">
        <v>2.9099372383504045</v>
      </c>
      <c r="MR59" s="48">
        <v>3.7116205464609662</v>
      </c>
      <c r="MS59" s="48">
        <v>4.4596997897836426</v>
      </c>
      <c r="MT59" s="49">
        <v>2.9403303976494448</v>
      </c>
      <c r="MU59" s="48">
        <v>3.2023717759209323</v>
      </c>
      <c r="MV59" s="48">
        <v>2.9609370421520023</v>
      </c>
      <c r="MW59" s="48">
        <v>2.7597153481926919</v>
      </c>
      <c r="MX59" s="48">
        <v>2.85683071471502</v>
      </c>
      <c r="MY59" s="48">
        <v>3.4735634760922207</v>
      </c>
      <c r="MZ59" s="48">
        <v>3.1561011928322809</v>
      </c>
      <c r="NA59" s="48">
        <v>3.4249951433258676</v>
      </c>
      <c r="NB59" s="48">
        <v>2.854731233477692</v>
      </c>
      <c r="NC59" s="48">
        <v>4.5877309872216792</v>
      </c>
      <c r="ND59" s="48">
        <v>3.4638624506835094</v>
      </c>
      <c r="NE59" s="48">
        <v>4.6173516187005701</v>
      </c>
      <c r="NF59" s="48">
        <v>3.7773784587434935</v>
      </c>
      <c r="NG59" s="48">
        <v>2.9665877389350896</v>
      </c>
    </row>
    <row r="60" spans="1:371" s="38" customFormat="1" ht="15">
      <c r="A60" s="48" t="s">
        <v>228</v>
      </c>
      <c r="B60" s="48">
        <v>-0.67470388126135106</v>
      </c>
      <c r="C60" s="48">
        <v>-6.5472850661777215E-2</v>
      </c>
      <c r="D60" s="48">
        <v>0</v>
      </c>
      <c r="E60" s="48">
        <v>6.9437112213819319E-3</v>
      </c>
      <c r="F60" s="48">
        <v>3.838855183396106E-3</v>
      </c>
      <c r="G60" s="48">
        <v>2.5779439302887397E-2</v>
      </c>
      <c r="H60" s="48">
        <v>2.1695089876722307E-2</v>
      </c>
      <c r="I60" s="48">
        <v>-9.3697144034834423E-2</v>
      </c>
      <c r="J60" s="48">
        <v>2.5527722705241729E-2</v>
      </c>
      <c r="K60" s="48">
        <v>6.723684950338793E-2</v>
      </c>
      <c r="L60" s="48">
        <v>4.4973478579649395E-2</v>
      </c>
      <c r="M60" s="48">
        <v>3.9369189773978519E-2</v>
      </c>
      <c r="N60" s="48">
        <v>2.9122944388049632E-2</v>
      </c>
      <c r="O60" s="48">
        <v>8.5331260941245546E-2</v>
      </c>
      <c r="P60" s="48">
        <v>6.3093569020715279E-2</v>
      </c>
      <c r="Q60" s="48">
        <v>0.10045446075877607</v>
      </c>
      <c r="R60" s="48">
        <v>8.2900506616908842E-2</v>
      </c>
      <c r="S60" s="48">
        <v>0.10115224945899115</v>
      </c>
      <c r="T60" s="48">
        <v>8.922159895063686E-2</v>
      </c>
      <c r="U60" s="48">
        <v>-1.6079123540038154E-2</v>
      </c>
      <c r="V60" s="48">
        <v>-1.6079123540038154E-2</v>
      </c>
      <c r="W60" s="38">
        <v>-2.3366644004582326E-2</v>
      </c>
      <c r="X60" s="48">
        <v>0.13839748999284751</v>
      </c>
      <c r="Y60" s="48">
        <v>0.11285308057527743</v>
      </c>
      <c r="Z60" s="48">
        <v>0.16676066482205698</v>
      </c>
      <c r="AA60" s="48">
        <v>0.1296839957191267</v>
      </c>
      <c r="AB60" s="48">
        <v>0.14395883718844971</v>
      </c>
      <c r="AC60" s="48">
        <v>0.14696136803125626</v>
      </c>
      <c r="AD60" s="48">
        <v>0.12835060972803092</v>
      </c>
      <c r="AE60" s="48">
        <v>0.16151108487071042</v>
      </c>
      <c r="AF60" s="48">
        <v>0.15641293173845128</v>
      </c>
      <c r="AG60" s="48">
        <v>0.1741599449757345</v>
      </c>
      <c r="AH60" s="48">
        <v>0.15960917439832656</v>
      </c>
      <c r="AI60" s="48">
        <v>0.19961959604454904</v>
      </c>
      <c r="AJ60" s="48">
        <v>0.13080454896023497</v>
      </c>
      <c r="AK60" s="48">
        <v>0.21251656668838592</v>
      </c>
      <c r="AL60" s="48">
        <v>0.18109970619740068</v>
      </c>
      <c r="AM60" s="48">
        <v>0.20311307024226721</v>
      </c>
      <c r="AN60" s="48">
        <v>0.17761331695550098</v>
      </c>
      <c r="AO60" s="38">
        <v>9.5557570932015778E-2</v>
      </c>
      <c r="AP60" s="48">
        <v>0.13040370525268941</v>
      </c>
      <c r="AQ60" s="48">
        <v>0.18215319737379332</v>
      </c>
      <c r="AR60" s="48">
        <v>0.20128357182544221</v>
      </c>
      <c r="AS60" s="48">
        <v>5.2495733410637513E-2</v>
      </c>
      <c r="AT60" s="48">
        <v>5.2495733410637513E-2</v>
      </c>
      <c r="AU60" s="48">
        <v>0.19051044190968014</v>
      </c>
      <c r="AV60" s="48">
        <v>0.1753502295949616</v>
      </c>
      <c r="AW60" s="48">
        <v>0.2423212784150266</v>
      </c>
      <c r="AX60" s="38">
        <v>6.2442534789347803E-2</v>
      </c>
      <c r="AY60" s="48">
        <v>0.24568817391578079</v>
      </c>
      <c r="AZ60" s="48">
        <v>0.19207726665417368</v>
      </c>
      <c r="BA60" s="48">
        <v>0.21558399458695021</v>
      </c>
      <c r="BB60" s="48">
        <v>0.22746854073574951</v>
      </c>
      <c r="BC60" s="38">
        <v>0.11529507349833779</v>
      </c>
      <c r="BD60" s="48">
        <v>0.2191728125374226</v>
      </c>
      <c r="BE60" s="38">
        <v>0.18865795661671569</v>
      </c>
      <c r="BF60" s="48">
        <v>0.25067210309050125</v>
      </c>
      <c r="BG60" s="48">
        <v>0.24163877944155843</v>
      </c>
      <c r="BH60" s="48">
        <v>6.6237036362807089E-2</v>
      </c>
      <c r="BI60" s="48">
        <v>0.26469661255679</v>
      </c>
      <c r="BJ60" s="48">
        <v>0.26435563326324285</v>
      </c>
      <c r="BK60" s="48">
        <v>6.6839362412856929E-2</v>
      </c>
      <c r="BL60" s="48">
        <v>0.25607412109877714</v>
      </c>
      <c r="BM60" s="48">
        <v>0.27710296853152983</v>
      </c>
      <c r="BN60" s="48">
        <v>0.15085611616338923</v>
      </c>
      <c r="BO60" s="48">
        <v>0.27507431433622287</v>
      </c>
      <c r="BP60" s="48">
        <v>0.25468621309485684</v>
      </c>
      <c r="BQ60" s="48">
        <v>0.23628270113978544</v>
      </c>
      <c r="BR60" s="48">
        <v>0.30889677848321639</v>
      </c>
      <c r="BS60" s="48">
        <v>0.31865251066277978</v>
      </c>
      <c r="BT60" s="48">
        <v>0.30926465025009975</v>
      </c>
      <c r="BU60" s="48">
        <v>0.29845972538732468</v>
      </c>
      <c r="BV60" s="48">
        <v>0.21850051667377812</v>
      </c>
      <c r="BW60" s="38">
        <v>0.2200392412015475</v>
      </c>
      <c r="BX60" s="48">
        <v>0.34095660761693836</v>
      </c>
      <c r="BY60" s="38">
        <v>0.26568758004228243</v>
      </c>
      <c r="BZ60" s="48">
        <v>0.3500469046871757</v>
      </c>
      <c r="CA60" s="49">
        <v>0.36630402993755951</v>
      </c>
      <c r="CB60" s="48">
        <v>0.32540007204008248</v>
      </c>
      <c r="CC60" s="48">
        <v>0.15793929187086775</v>
      </c>
      <c r="CD60" s="48">
        <v>0.3224223767352683</v>
      </c>
      <c r="CE60" s="48">
        <v>0.28534197615213941</v>
      </c>
      <c r="CF60" s="48">
        <v>0.35221247848461701</v>
      </c>
      <c r="CG60" s="48">
        <v>0.32924393022826592</v>
      </c>
      <c r="CH60" s="48">
        <v>3.1333999103637211E-2</v>
      </c>
      <c r="CI60" s="48">
        <v>0.31511177971241011</v>
      </c>
      <c r="CJ60" s="48">
        <v>0.3018855978648034</v>
      </c>
      <c r="CK60" s="48">
        <v>0.31367251929425066</v>
      </c>
      <c r="CL60" s="48">
        <v>0.34706607273837164</v>
      </c>
      <c r="CM60" s="48">
        <v>0.35176037341247479</v>
      </c>
      <c r="CN60" s="48">
        <v>0.38292208039395348</v>
      </c>
      <c r="CO60" s="48">
        <v>0.26454373045897484</v>
      </c>
      <c r="CP60" s="48">
        <v>0.34108944624093596</v>
      </c>
      <c r="CQ60" s="48">
        <v>0.29039190079786437</v>
      </c>
      <c r="CR60" s="48">
        <v>0.32515041667922162</v>
      </c>
      <c r="CS60" s="48">
        <v>0.33742644468756566</v>
      </c>
      <c r="CT60" s="48">
        <v>0.35756690386232037</v>
      </c>
      <c r="CU60" s="48">
        <v>8.7948230302224317E-2</v>
      </c>
      <c r="CV60" s="38">
        <v>0.35706318767893919</v>
      </c>
      <c r="CW60" s="48">
        <v>0.28090794300157995</v>
      </c>
      <c r="CX60" s="48">
        <v>0.30150999343387497</v>
      </c>
      <c r="CY60" s="48">
        <v>0.36646837128550658</v>
      </c>
      <c r="CZ60" s="48">
        <v>0.3836638925346918</v>
      </c>
      <c r="DA60" s="48">
        <v>0.23484105331836247</v>
      </c>
      <c r="DB60" s="48">
        <v>0.36414507141370933</v>
      </c>
      <c r="DC60" s="48">
        <v>0.38510983253664932</v>
      </c>
      <c r="DD60" s="48">
        <v>0.37379972801380035</v>
      </c>
      <c r="DE60" s="48">
        <v>0.38542661688196489</v>
      </c>
      <c r="DF60" s="48">
        <v>0.35684415183763463</v>
      </c>
      <c r="DG60" s="48">
        <v>0.3887007253387651</v>
      </c>
      <c r="DH60" s="48">
        <v>0.41154993835687037</v>
      </c>
      <c r="DI60" s="48">
        <v>0.34037739161546199</v>
      </c>
      <c r="DJ60" s="48">
        <v>0.32771681787944118</v>
      </c>
      <c r="DK60" s="49">
        <v>0.38803873750492102</v>
      </c>
      <c r="DL60" s="48">
        <v>0.36491534205700304</v>
      </c>
      <c r="DM60" s="48">
        <v>0.41132263813363323</v>
      </c>
      <c r="DN60" s="48">
        <v>0.37748846390556423</v>
      </c>
      <c r="DO60" s="48">
        <v>0.29076313037229085</v>
      </c>
      <c r="DP60" s="48">
        <v>0.38959640495394154</v>
      </c>
      <c r="DQ60" s="48">
        <v>0.3748758545183577</v>
      </c>
      <c r="DR60" s="48">
        <v>0.40968230526301852</v>
      </c>
      <c r="DS60" s="48">
        <v>0.39896563262893636</v>
      </c>
      <c r="DT60" s="48">
        <v>0.18490347755270875</v>
      </c>
      <c r="DU60" s="48">
        <v>0.37027010585224218</v>
      </c>
      <c r="DV60" s="48">
        <v>0.33806480702794062</v>
      </c>
      <c r="DW60" s="48">
        <v>0.41614636770287206</v>
      </c>
      <c r="DX60" s="48">
        <v>0.42752359454695466</v>
      </c>
      <c r="DY60" s="48">
        <v>0.3667808004464419</v>
      </c>
      <c r="DZ60" s="48">
        <v>0.34131431690906311</v>
      </c>
      <c r="EA60" s="48">
        <v>0.415559839019501</v>
      </c>
      <c r="EB60" s="49">
        <v>0.47087946287021509</v>
      </c>
      <c r="EC60" s="48">
        <v>0.31258263296366096</v>
      </c>
      <c r="ED60" s="48">
        <v>0.38398202967433548</v>
      </c>
      <c r="EE60" s="48">
        <v>0.46656857839069943</v>
      </c>
      <c r="EF60" s="48">
        <v>0.39579955662476607</v>
      </c>
      <c r="EG60" s="48">
        <v>0</v>
      </c>
      <c r="EH60" s="48">
        <v>0.26229441976411039</v>
      </c>
      <c r="EI60" s="48">
        <v>0.4732863067549502</v>
      </c>
      <c r="EJ60" s="48">
        <v>0.42764400062601737</v>
      </c>
      <c r="EK60" s="48">
        <v>0.50726236217156639</v>
      </c>
      <c r="EL60" s="48">
        <v>0.49269576311917973</v>
      </c>
      <c r="EM60" s="48">
        <v>0.31215901189591477</v>
      </c>
      <c r="EN60" s="49">
        <v>0.47935031423043739</v>
      </c>
      <c r="EO60" s="49">
        <v>0.27430437096413129</v>
      </c>
      <c r="EP60" s="48">
        <v>0.35492171055614818</v>
      </c>
      <c r="EQ60" s="48">
        <v>0.44950640842628076</v>
      </c>
      <c r="ER60" s="48">
        <v>0.38831332055959678</v>
      </c>
      <c r="ES60" s="38">
        <v>0.48026521333527938</v>
      </c>
      <c r="ET60" s="48">
        <v>0.3982676327379977</v>
      </c>
      <c r="EU60" s="48">
        <v>0.43707257020381718</v>
      </c>
      <c r="EV60" s="48">
        <v>0.43337587597135752</v>
      </c>
      <c r="EW60" s="48">
        <v>0.39023113811517618</v>
      </c>
      <c r="EX60" s="48">
        <v>0.37865955339591295</v>
      </c>
      <c r="EY60" s="48">
        <v>0.50333086236326352</v>
      </c>
      <c r="EZ60" s="48">
        <v>0.41463928902643943</v>
      </c>
      <c r="FA60" s="48">
        <v>0.49751657196894428</v>
      </c>
      <c r="FB60" s="48">
        <v>0.49578081943901964</v>
      </c>
      <c r="FC60" s="48">
        <v>0.45806813292404769</v>
      </c>
      <c r="FD60" s="48">
        <v>0.46031590575004344</v>
      </c>
      <c r="FE60" s="48">
        <v>0.3773666397041211</v>
      </c>
      <c r="FF60" s="48">
        <v>0.44530543013133439</v>
      </c>
      <c r="FG60" s="49">
        <v>0.40218329197589497</v>
      </c>
      <c r="FH60" s="48">
        <v>0.28879170151412836</v>
      </c>
      <c r="FI60" s="49">
        <v>0.58168018412195721</v>
      </c>
      <c r="FJ60" s="48">
        <v>0.38681164590565231</v>
      </c>
      <c r="FK60" s="48">
        <v>0.30439317828949441</v>
      </c>
      <c r="FL60" s="48">
        <v>0.31985099256704785</v>
      </c>
      <c r="FM60" s="48">
        <v>0.51481945078372604</v>
      </c>
      <c r="FN60" s="48">
        <v>0.42849077720253348</v>
      </c>
      <c r="FO60" s="48">
        <v>0.31479350780566762</v>
      </c>
      <c r="FP60" s="48">
        <v>0.56805986261461072</v>
      </c>
      <c r="FQ60" s="49">
        <v>0.46659028214710929</v>
      </c>
      <c r="FR60" s="48">
        <v>0.46789421582246149</v>
      </c>
      <c r="FS60" s="48">
        <v>0.55408796100140023</v>
      </c>
      <c r="FT60" s="48">
        <v>0.42205629208288542</v>
      </c>
      <c r="FU60" s="49">
        <v>0.56666455853434172</v>
      </c>
      <c r="FV60" s="48">
        <v>0.62031275190381763</v>
      </c>
      <c r="FW60" s="48">
        <v>0.52940898260144564</v>
      </c>
      <c r="FX60" s="48">
        <v>0.62480204599651046</v>
      </c>
      <c r="FY60" s="48">
        <v>0.53120832846398258</v>
      </c>
      <c r="FZ60" s="49">
        <v>0.39401189852634388</v>
      </c>
      <c r="GA60" s="48">
        <v>0.51167155137540732</v>
      </c>
      <c r="GB60" s="48">
        <v>0.43047409798261072</v>
      </c>
      <c r="GC60" s="48">
        <v>0.59566890080543544</v>
      </c>
      <c r="GD60" s="48">
        <v>0.17289773770011152</v>
      </c>
      <c r="GE60" s="48">
        <v>0.54964503565422973</v>
      </c>
      <c r="GF60" s="48">
        <v>0.49432008552503248</v>
      </c>
      <c r="GG60" s="48">
        <v>0.49616951291859124</v>
      </c>
      <c r="GH60" s="48">
        <v>0.41043553441924985</v>
      </c>
      <c r="GI60" s="48">
        <v>0.42544676197116615</v>
      </c>
      <c r="GJ60" s="48">
        <v>0.48391800623851822</v>
      </c>
      <c r="GK60" s="48">
        <v>0.47152334607011426</v>
      </c>
      <c r="GL60" s="49">
        <v>0.65463140533028508</v>
      </c>
      <c r="GM60" s="49">
        <v>0.48739219094645136</v>
      </c>
      <c r="GN60" s="48">
        <v>0.45477577313695861</v>
      </c>
      <c r="GO60" s="48">
        <v>0.47086103492595299</v>
      </c>
      <c r="GP60" s="48">
        <v>0.56547870796617872</v>
      </c>
      <c r="GQ60" s="48">
        <v>0.49167523382391209</v>
      </c>
      <c r="GR60" s="48">
        <v>0.46568662183538123</v>
      </c>
      <c r="GS60" s="48">
        <v>0.41634380839843743</v>
      </c>
      <c r="GT60" s="49">
        <v>0.53814175909411688</v>
      </c>
      <c r="GU60" s="48">
        <v>0.52953103371630306</v>
      </c>
      <c r="GV60" s="49">
        <v>0.5639974057037449</v>
      </c>
      <c r="GW60" s="48">
        <v>0.68111868314157675</v>
      </c>
      <c r="GX60" s="48">
        <v>0.58104286499680313</v>
      </c>
      <c r="GY60" s="48">
        <v>0.61136609177876267</v>
      </c>
      <c r="GZ60" s="49">
        <v>0.64532341610261312</v>
      </c>
      <c r="HA60" s="48">
        <v>0.65716852107757973</v>
      </c>
      <c r="HB60" s="48">
        <v>0.57234599253828833</v>
      </c>
      <c r="HC60" s="48">
        <v>0.53596337420312778</v>
      </c>
      <c r="HD60" s="49">
        <v>0.60327641379898722</v>
      </c>
      <c r="HE60" s="48">
        <v>0.61311824159108852</v>
      </c>
      <c r="HF60" s="48">
        <v>0.52390387444013697</v>
      </c>
      <c r="HG60" s="48">
        <v>0.3759781464116756</v>
      </c>
      <c r="HH60" s="48">
        <v>0.39504955879101544</v>
      </c>
      <c r="HI60" s="48">
        <v>0.48330320936140936</v>
      </c>
      <c r="HJ60" s="48">
        <v>0.56596976605406724</v>
      </c>
      <c r="HK60" s="49">
        <v>0.59999590852558526</v>
      </c>
      <c r="HL60" s="48">
        <v>0.45682151338824184</v>
      </c>
      <c r="HM60" s="48">
        <v>0.53146231346807582</v>
      </c>
      <c r="HN60" s="49">
        <v>0.66313472592380407</v>
      </c>
      <c r="HO60" s="48">
        <v>0.49413075675506946</v>
      </c>
      <c r="HP60" s="48">
        <v>0.6924952867574774</v>
      </c>
      <c r="HQ60" s="48">
        <v>0.68481373329731809</v>
      </c>
      <c r="HR60" s="48">
        <v>0.66628420143617006</v>
      </c>
      <c r="HS60" s="49">
        <v>0.69745927052442624</v>
      </c>
      <c r="HT60" s="49">
        <v>0.72223430611598616</v>
      </c>
      <c r="HU60" s="48">
        <v>0.57691172592348039</v>
      </c>
      <c r="HV60" s="49">
        <v>0.61825669581714493</v>
      </c>
      <c r="HW60" s="48">
        <v>0.37647668778021171</v>
      </c>
      <c r="HX60" s="48">
        <v>0.37647668778021171</v>
      </c>
      <c r="HY60" s="48">
        <v>0.47784847595020352</v>
      </c>
      <c r="HZ60" s="48">
        <v>0.34538395997387994</v>
      </c>
      <c r="IA60" s="48">
        <v>0.6696558164592048</v>
      </c>
      <c r="IB60" s="48">
        <v>0.64518606424544345</v>
      </c>
      <c r="IC60" s="48">
        <v>0.55003977072841792</v>
      </c>
      <c r="ID60" s="48">
        <v>0.60580573374398483</v>
      </c>
      <c r="IE60" s="49">
        <v>0.76245678990606791</v>
      </c>
      <c r="IF60" s="49">
        <v>0.71259430067835439</v>
      </c>
      <c r="IG60" s="48">
        <v>0.57029134600473697</v>
      </c>
      <c r="IH60" s="48">
        <v>0.25872529798292021</v>
      </c>
      <c r="II60" s="48">
        <v>0.62954162082210985</v>
      </c>
      <c r="IJ60" s="49">
        <v>0.68552633643159311</v>
      </c>
      <c r="IK60" s="48">
        <v>0.51542316487565643</v>
      </c>
      <c r="IL60" s="49">
        <v>0.75597779702757606</v>
      </c>
      <c r="IM60" s="48">
        <v>0.5548722800235879</v>
      </c>
      <c r="IN60" s="48">
        <v>0</v>
      </c>
      <c r="IO60" s="48">
        <v>0.56029841899635358</v>
      </c>
      <c r="IP60" s="48">
        <v>0.73747270830557454</v>
      </c>
      <c r="IQ60" s="48">
        <v>0.56410460897368608</v>
      </c>
      <c r="IR60" s="48">
        <v>0.5653051437509049</v>
      </c>
      <c r="IS60" s="49">
        <v>0.66759104231530841</v>
      </c>
      <c r="IT60" s="48">
        <v>0.66556324666025546</v>
      </c>
      <c r="IU60" s="49">
        <v>0.73030753680902194</v>
      </c>
      <c r="IV60" s="48">
        <v>0.6785164673947861</v>
      </c>
      <c r="IW60" s="48">
        <v>0</v>
      </c>
      <c r="IX60" s="49">
        <v>0.73878044403458176</v>
      </c>
      <c r="IY60" s="48">
        <v>0.57110763617630056</v>
      </c>
      <c r="IZ60" s="49">
        <v>0.73276116931496915</v>
      </c>
      <c r="JA60" s="49">
        <v>0.85226041720541446</v>
      </c>
      <c r="JB60" s="48">
        <v>0.72137869258186527</v>
      </c>
      <c r="JC60" s="49">
        <v>0.8937459346924328</v>
      </c>
      <c r="JD60" s="48">
        <v>0.51252751091404747</v>
      </c>
      <c r="JE60" s="49">
        <v>0.74554669853274191</v>
      </c>
      <c r="JF60" s="49">
        <v>0.77754527568941967</v>
      </c>
      <c r="JG60" s="49">
        <v>0.82852341628946391</v>
      </c>
      <c r="JH60" s="48">
        <v>0.57649945203778685</v>
      </c>
      <c r="JI60" s="48">
        <v>0.68944969857415117</v>
      </c>
      <c r="JJ60" s="48">
        <v>0.4497157481215126</v>
      </c>
      <c r="JK60" s="48">
        <v>0.70354537770435854</v>
      </c>
      <c r="JL60" s="48">
        <v>0.64289285062913137</v>
      </c>
      <c r="JM60" s="48">
        <v>0.67512394238644902</v>
      </c>
      <c r="JN60" s="48">
        <v>0.71639988662823129</v>
      </c>
      <c r="JO60" s="48">
        <v>0.70586327780145552</v>
      </c>
      <c r="JP60" s="49">
        <v>0.87691627302076824</v>
      </c>
      <c r="JQ60" s="48">
        <v>0.68599502950399938</v>
      </c>
      <c r="JR60" s="49">
        <v>0.84571763919455378</v>
      </c>
      <c r="JS60" s="48">
        <v>0.71010652831490972</v>
      </c>
      <c r="JT60" s="48">
        <v>0.58833281345803812</v>
      </c>
      <c r="JU60" s="48">
        <v>0.65300862718589769</v>
      </c>
      <c r="JV60" s="48">
        <v>0.66050243748552617</v>
      </c>
      <c r="JW60" s="48">
        <v>0.40172010894144705</v>
      </c>
      <c r="JX60" s="48">
        <v>0.65846470228903797</v>
      </c>
      <c r="JY60" s="48">
        <v>0.72503711208155863</v>
      </c>
      <c r="JZ60" s="48">
        <v>0.65728166060008419</v>
      </c>
      <c r="KA60" s="48">
        <v>0.72190039663487227</v>
      </c>
      <c r="KB60" s="49">
        <v>0.91943924932179755</v>
      </c>
      <c r="KC60" s="48">
        <v>0.7504972677035795</v>
      </c>
      <c r="KD60" s="48">
        <v>0.75737944364222187</v>
      </c>
      <c r="KE60" s="48">
        <v>0.90447300056782609</v>
      </c>
      <c r="KF60" s="48">
        <v>0.76776569381535609</v>
      </c>
      <c r="KG60" s="48">
        <v>0.76589436939503486</v>
      </c>
      <c r="KH60" s="48">
        <v>0.75156020750005581</v>
      </c>
      <c r="KI60" s="48">
        <v>0.85821895303379847</v>
      </c>
      <c r="KJ60" s="48">
        <v>0.84144895998220193</v>
      </c>
      <c r="KK60" s="48">
        <v>0.94665978668166417</v>
      </c>
      <c r="KL60" s="48">
        <v>0.9170045914427547</v>
      </c>
      <c r="KM60" s="48">
        <v>0.99498247963263253</v>
      </c>
      <c r="KN60" s="48">
        <v>0.94939732991981884</v>
      </c>
      <c r="KO60" s="48">
        <v>0.81471895425606533</v>
      </c>
      <c r="KP60" s="48">
        <v>0.79314979450493439</v>
      </c>
      <c r="KQ60" s="48">
        <v>0.76744465161403497</v>
      </c>
      <c r="KR60" s="48">
        <v>0.9074894824370503</v>
      </c>
      <c r="KS60" s="48"/>
      <c r="KT60" s="49">
        <v>1.1654301676980268</v>
      </c>
      <c r="KU60" s="48">
        <v>1.1359228318315076</v>
      </c>
      <c r="KV60" s="48">
        <v>1.1998374294149556</v>
      </c>
      <c r="KW60" s="48">
        <v>1.231979156563149</v>
      </c>
      <c r="KX60" s="48">
        <v>1.2558702963559298</v>
      </c>
      <c r="KY60" s="48">
        <v>1.2496377660693483</v>
      </c>
      <c r="KZ60" s="48">
        <v>1.230423884705921</v>
      </c>
      <c r="LA60" s="48">
        <v>1.1766179803030496</v>
      </c>
      <c r="LB60" s="48">
        <v>1.4765711613437702</v>
      </c>
      <c r="LC60" s="48">
        <v>1.1869825470145798</v>
      </c>
      <c r="LD60" s="48">
        <v>1.3110318391246807</v>
      </c>
      <c r="LE60" s="49">
        <v>1.6331627807671225</v>
      </c>
      <c r="LF60" s="48">
        <v>1.2592722756913162</v>
      </c>
      <c r="LG60" s="48">
        <v>1.4430865036115392</v>
      </c>
      <c r="LH60" s="48">
        <v>1.4265880034646159</v>
      </c>
      <c r="LI60" s="48">
        <v>1.6865804708779351</v>
      </c>
      <c r="LJ60" s="48">
        <v>1.4329663571874818</v>
      </c>
      <c r="LK60" s="48">
        <v>1.3792330804156236</v>
      </c>
      <c r="LL60" s="48">
        <v>1.3853893813317342</v>
      </c>
      <c r="LM60" s="48">
        <v>1.7264607843725059</v>
      </c>
      <c r="LN60" s="48">
        <v>1.404415751176586</v>
      </c>
      <c r="LO60" s="48">
        <v>1.3947556549515596</v>
      </c>
      <c r="LP60" s="48">
        <v>0.98801352371928886</v>
      </c>
      <c r="LQ60" s="49">
        <v>1.9467145327557631</v>
      </c>
      <c r="LR60" s="48">
        <v>1.8304411698588368</v>
      </c>
      <c r="LS60" s="48">
        <v>1.6148546973415492</v>
      </c>
      <c r="LT60" s="48">
        <v>1.4364336663665114</v>
      </c>
      <c r="LU60" s="48">
        <v>1.6808679484309295</v>
      </c>
      <c r="LV60" s="48">
        <v>2.0677965215561827</v>
      </c>
      <c r="LW60" s="48">
        <v>2.1358210621514573</v>
      </c>
      <c r="LX60" s="48">
        <v>1.7987964992920737</v>
      </c>
      <c r="LY60" s="48">
        <v>1.4812367616304911</v>
      </c>
      <c r="LZ60" s="48">
        <v>1.7260060476413983</v>
      </c>
      <c r="MA60" s="48">
        <v>1.4797620896919739</v>
      </c>
      <c r="MB60" s="48">
        <v>1.8835767174183857</v>
      </c>
      <c r="MC60" s="48">
        <v>2.0358961207991655</v>
      </c>
      <c r="MD60" s="48">
        <v>2.3373740740749724</v>
      </c>
      <c r="ME60" s="48">
        <v>2.6871215532189225</v>
      </c>
      <c r="MF60" s="48">
        <v>3.8647021512434208</v>
      </c>
      <c r="MG60" s="48">
        <v>4.655249211598175</v>
      </c>
      <c r="MH60" s="48"/>
      <c r="MI60" s="48">
        <v>0.7676618068477481</v>
      </c>
      <c r="MJ60" s="49">
        <v>0.76932521880512894</v>
      </c>
      <c r="MK60" s="49">
        <v>0.51822830208417514</v>
      </c>
      <c r="ML60" s="48">
        <v>0.63010802991849602</v>
      </c>
      <c r="MM60" s="49">
        <v>0.676441847327375</v>
      </c>
      <c r="MN60" s="49">
        <v>0.60810495436689394</v>
      </c>
      <c r="MO60" s="49">
        <v>0.22034672514971732</v>
      </c>
      <c r="MP60" s="48">
        <v>0.49836318066061125</v>
      </c>
      <c r="MQ60" s="48">
        <v>0.87852916405360304</v>
      </c>
      <c r="MR60" s="48">
        <v>0.21997584407049686</v>
      </c>
      <c r="MS60" s="48">
        <v>1.5855665438897688</v>
      </c>
      <c r="MT60" s="49">
        <v>1.227258213236837E-2</v>
      </c>
      <c r="MU60" s="48">
        <v>0.69571880851854218</v>
      </c>
      <c r="MV60" s="48">
        <v>0.86806408016308012</v>
      </c>
      <c r="MW60" s="48">
        <v>0.51445618477853117</v>
      </c>
      <c r="MX60" s="48">
        <v>0.54882198994648945</v>
      </c>
      <c r="MY60" s="48">
        <v>0</v>
      </c>
      <c r="MZ60" s="48">
        <v>0.16773131075799341</v>
      </c>
      <c r="NA60" s="48">
        <v>0.68497503759603973</v>
      </c>
      <c r="NB60" s="48">
        <v>0.42782342526600559</v>
      </c>
      <c r="NC60" s="48">
        <v>1.3695044646376289</v>
      </c>
      <c r="ND60" s="48">
        <v>0</v>
      </c>
      <c r="NE60" s="48">
        <v>1.3341000840451755</v>
      </c>
      <c r="NF60" s="48">
        <v>0</v>
      </c>
      <c r="NG60" s="48">
        <v>0.3626342291207223</v>
      </c>
    </row>
    <row r="61" spans="1:371" s="38" customFormat="1" ht="15">
      <c r="A61" s="48" t="s">
        <v>214</v>
      </c>
      <c r="B61" s="48">
        <v>0</v>
      </c>
      <c r="C61" s="48">
        <v>1.2248979149585074E-2</v>
      </c>
      <c r="D61" s="48">
        <v>3.1978382810269053E-2</v>
      </c>
      <c r="E61" s="48">
        <v>3.6094500588817066E-2</v>
      </c>
      <c r="F61" s="48">
        <v>1.1946415891930819E-2</v>
      </c>
      <c r="G61" s="48">
        <v>1.5881457063690693E-2</v>
      </c>
      <c r="H61" s="48">
        <v>1.5664327380715975E-2</v>
      </c>
      <c r="I61" s="48">
        <v>2.605005578754312E-2</v>
      </c>
      <c r="J61" s="48">
        <v>1.9317722965193591E-2</v>
      </c>
      <c r="K61" s="48">
        <v>2.1500279285260219E-2</v>
      </c>
      <c r="L61" s="48">
        <v>1.4531654507114418E-2</v>
      </c>
      <c r="M61" s="48">
        <v>2.5221927837135099E-2</v>
      </c>
      <c r="N61" s="48">
        <v>2.3002394115971346E-2</v>
      </c>
      <c r="O61" s="48">
        <v>2.5744295755476262E-2</v>
      </c>
      <c r="P61" s="48">
        <v>1.5870665303726918E-2</v>
      </c>
      <c r="Q61" s="48">
        <v>1.2488272046090947E-2</v>
      </c>
      <c r="R61" s="48">
        <v>1.0765041384695976E-2</v>
      </c>
      <c r="S61" s="48">
        <v>2.1697016046474466E-2</v>
      </c>
      <c r="T61" s="48">
        <v>8.6883617889605743E-3</v>
      </c>
      <c r="U61" s="48">
        <v>1.8793676776041254E-2</v>
      </c>
      <c r="V61" s="48">
        <v>1.8793676776041254E-2</v>
      </c>
      <c r="W61" s="38">
        <v>0</v>
      </c>
      <c r="X61" s="48">
        <v>2.073000825585675E-2</v>
      </c>
      <c r="Y61" s="48">
        <v>2.8921300134924492E-2</v>
      </c>
      <c r="Z61" s="48">
        <v>1.6246513763002287E-2</v>
      </c>
      <c r="AA61" s="48">
        <v>1.5710130424782906E-2</v>
      </c>
      <c r="AB61" s="48">
        <v>1.4496365030234106E-2</v>
      </c>
      <c r="AC61" s="48">
        <v>1.3802243793681706E-2</v>
      </c>
      <c r="AD61" s="48">
        <v>3.5705504147040136E-2</v>
      </c>
      <c r="AE61" s="48">
        <v>1.5957331969145151E-2</v>
      </c>
      <c r="AF61" s="48">
        <v>1.7322281259188509E-2</v>
      </c>
      <c r="AG61" s="48">
        <v>2.4820966307578577E-2</v>
      </c>
      <c r="AH61" s="48">
        <v>2.4655755259635766E-2</v>
      </c>
      <c r="AI61" s="48">
        <v>2.28258962178076E-2</v>
      </c>
      <c r="AJ61" s="48">
        <v>0</v>
      </c>
      <c r="AK61" s="48">
        <v>1.9346656468688193E-2</v>
      </c>
      <c r="AL61" s="48">
        <v>1.5828528020155462E-2</v>
      </c>
      <c r="AM61" s="48">
        <v>1.2679358959869975E-2</v>
      </c>
      <c r="AN61" s="48">
        <v>2.5570322982476398E-2</v>
      </c>
      <c r="AO61" s="38">
        <v>0</v>
      </c>
      <c r="AP61" s="48">
        <v>2.7839644243952275E-2</v>
      </c>
      <c r="AQ61" s="48">
        <v>1.8784791990585241E-2</v>
      </c>
      <c r="AR61" s="48">
        <v>0</v>
      </c>
      <c r="AS61" s="48">
        <v>2.2598802273087526E-2</v>
      </c>
      <c r="AT61" s="48">
        <v>2.2598802273087526E-2</v>
      </c>
      <c r="AU61" s="48">
        <v>1.4118553175390991E-2</v>
      </c>
      <c r="AV61" s="48">
        <v>2.1525428005398035E-2</v>
      </c>
      <c r="AW61" s="48">
        <v>1.2370624774158281E-2</v>
      </c>
      <c r="AX61" s="38">
        <v>0</v>
      </c>
      <c r="AY61" s="48">
        <v>1.8854203915986242E-2</v>
      </c>
      <c r="AZ61" s="48">
        <v>1.7325340081740064E-2</v>
      </c>
      <c r="BA61" s="48">
        <v>1.4532767604541036E-2</v>
      </c>
      <c r="BB61" s="48">
        <v>2.9741318599979041E-2</v>
      </c>
      <c r="BC61" s="38">
        <v>0</v>
      </c>
      <c r="BD61" s="48">
        <v>1.5796346574308846E-2</v>
      </c>
      <c r="BE61" s="38">
        <v>0</v>
      </c>
      <c r="BF61" s="48">
        <v>1.7624178580604645E-2</v>
      </c>
      <c r="BG61" s="48">
        <v>2.289991806265786E-2</v>
      </c>
      <c r="BH61" s="48">
        <v>4.6120527270131301E-2</v>
      </c>
      <c r="BI61" s="48">
        <v>3.3691778292186648E-2</v>
      </c>
      <c r="BJ61" s="48">
        <v>1.60789989580176E-2</v>
      </c>
      <c r="BK61" s="48">
        <v>4.6124405747408663E-2</v>
      </c>
      <c r="BL61" s="48">
        <v>1.6281027099025142E-2</v>
      </c>
      <c r="BM61" s="48">
        <v>1.0529901905122893E-2</v>
      </c>
      <c r="BN61" s="48">
        <v>2.224385794606891E-2</v>
      </c>
      <c r="BO61" s="48">
        <v>1.6620441650507561E-2</v>
      </c>
      <c r="BP61" s="48">
        <v>1.0265086960880921E-2</v>
      </c>
      <c r="BQ61" s="48">
        <v>1.9406312488153402E-2</v>
      </c>
      <c r="BR61" s="48">
        <v>1.0477288172412313E-2</v>
      </c>
      <c r="BS61" s="48">
        <v>1.2167774946583032E-2</v>
      </c>
      <c r="BT61" s="48">
        <v>2.0776830435488461E-2</v>
      </c>
      <c r="BU61" s="48">
        <v>1.581055002915099E-2</v>
      </c>
      <c r="BV61" s="48">
        <v>1.5652049482745952E-2</v>
      </c>
      <c r="BW61" s="38">
        <v>0</v>
      </c>
      <c r="BX61" s="48">
        <v>1.4433645608880665E-2</v>
      </c>
      <c r="BY61" s="38">
        <v>0</v>
      </c>
      <c r="BZ61" s="48">
        <v>1.5416993777453057E-2</v>
      </c>
      <c r="CA61" s="49">
        <v>2.4773923911685088E-2</v>
      </c>
      <c r="CB61" s="48">
        <v>0</v>
      </c>
      <c r="CC61" s="48">
        <v>1.4374672184882789E-2</v>
      </c>
      <c r="CD61" s="48">
        <v>1.7806599976512072E-2</v>
      </c>
      <c r="CE61" s="48">
        <v>1.4138262679278651E-2</v>
      </c>
      <c r="CF61" s="48">
        <v>2.080821597334833E-2</v>
      </c>
      <c r="CG61" s="48">
        <v>3.253708923722716E-2</v>
      </c>
      <c r="CH61" s="48">
        <v>1.7946250012129135E-2</v>
      </c>
      <c r="CI61" s="48">
        <v>1.6486383847357056E-2</v>
      </c>
      <c r="CJ61" s="48">
        <v>1.4502217603136433E-2</v>
      </c>
      <c r="CK61" s="48">
        <v>2.0667181611528626E-2</v>
      </c>
      <c r="CL61" s="48">
        <v>1.574796019377335E-2</v>
      </c>
      <c r="CM61" s="48">
        <v>0</v>
      </c>
      <c r="CN61" s="48">
        <v>1.5353284881722096E-2</v>
      </c>
      <c r="CO61" s="48">
        <v>1.3883530922048514E-2</v>
      </c>
      <c r="CP61" s="48">
        <v>1.220855439133945E-2</v>
      </c>
      <c r="CQ61" s="48">
        <v>1.7816967118149004E-2</v>
      </c>
      <c r="CR61" s="48">
        <v>1.41046596169562E-2</v>
      </c>
      <c r="CS61" s="48">
        <v>1.5690978866106382E-2</v>
      </c>
      <c r="CT61" s="48">
        <v>2.5057388225906658E-2</v>
      </c>
      <c r="CU61" s="48">
        <v>1.9253280470631299E-2</v>
      </c>
      <c r="CV61" s="38">
        <v>0</v>
      </c>
      <c r="CW61" s="48">
        <v>3.4091423611646861E-2</v>
      </c>
      <c r="CX61" s="48">
        <v>2.0592837879916788E-2</v>
      </c>
      <c r="CY61" s="48">
        <v>1.3863682094401858E-2</v>
      </c>
      <c r="CZ61" s="48">
        <v>1.2802317810970769E-2</v>
      </c>
      <c r="DA61" s="48">
        <v>1.954453741004283E-2</v>
      </c>
      <c r="DB61" s="48">
        <v>1.2250767832784998E-2</v>
      </c>
      <c r="DC61" s="48">
        <v>0</v>
      </c>
      <c r="DD61" s="48">
        <v>2.6691687769951053E-2</v>
      </c>
      <c r="DE61" s="48">
        <v>1.8163973542382354E-2</v>
      </c>
      <c r="DF61" s="48">
        <v>2.9615927566867283E-2</v>
      </c>
      <c r="DG61" s="48">
        <v>4.0466769910884021E-2</v>
      </c>
      <c r="DH61" s="48">
        <v>2.0472004520902518E-2</v>
      </c>
      <c r="DI61" s="48">
        <v>1.7389612032149747E-2</v>
      </c>
      <c r="DJ61" s="48">
        <v>2.4872442639186716E-2</v>
      </c>
      <c r="DK61" s="49">
        <v>4.3123436772165111E-2</v>
      </c>
      <c r="DL61" s="48">
        <v>1.42935271703102E-2</v>
      </c>
      <c r="DM61" s="48">
        <v>2.015262898837809E-2</v>
      </c>
      <c r="DN61" s="48">
        <v>2.3529860817342409E-2</v>
      </c>
      <c r="DO61" s="48">
        <v>1.9438525799391041E-2</v>
      </c>
      <c r="DP61" s="48">
        <v>1.2278107573706684E-2</v>
      </c>
      <c r="DQ61" s="48">
        <v>1.2274459003844768E-2</v>
      </c>
      <c r="DR61" s="48">
        <v>2.4703775320696123E-2</v>
      </c>
      <c r="DS61" s="48">
        <v>3.5769197823791878E-2</v>
      </c>
      <c r="DT61" s="48">
        <v>3.1882964373477748E-2</v>
      </c>
      <c r="DU61" s="48">
        <v>2.7415334010299029E-2</v>
      </c>
      <c r="DV61" s="48">
        <v>1.4068918001206864E-2</v>
      </c>
      <c r="DW61" s="48">
        <v>2.4651427476179259E-2</v>
      </c>
      <c r="DX61" s="48">
        <v>1.9451793174932328E-2</v>
      </c>
      <c r="DY61" s="48">
        <v>2.1225506649221477E-2</v>
      </c>
      <c r="DZ61" s="48">
        <v>2.2558828696966311E-2</v>
      </c>
      <c r="EA61" s="48">
        <v>3.4062444737034576E-2</v>
      </c>
      <c r="EB61" s="49">
        <v>3.97735013807958E-2</v>
      </c>
      <c r="EC61" s="48">
        <v>1.3961120456669496E-2</v>
      </c>
      <c r="ED61" s="48">
        <v>0</v>
      </c>
      <c r="EE61" s="48">
        <v>0</v>
      </c>
      <c r="EF61" s="48">
        <v>3.5925790363144819E-2</v>
      </c>
      <c r="EG61" s="48">
        <v>1.7606481534900388E-2</v>
      </c>
      <c r="EH61" s="48">
        <v>1.7606481534900388E-2</v>
      </c>
      <c r="EI61" s="48">
        <v>3.6201444997662237E-2</v>
      </c>
      <c r="EJ61" s="48">
        <v>1.6138221189429963E-2</v>
      </c>
      <c r="EK61" s="48">
        <v>0</v>
      </c>
      <c r="EL61" s="48">
        <v>0</v>
      </c>
      <c r="EM61" s="48">
        <v>1.8834708827826938E-2</v>
      </c>
      <c r="EN61" s="49">
        <v>5.0304753033021704E-2</v>
      </c>
      <c r="EO61" s="49">
        <v>4.8478012226049146E-2</v>
      </c>
      <c r="EP61" s="48">
        <v>8.6324792755224835E-3</v>
      </c>
      <c r="EQ61" s="48">
        <v>1.4174879809749841E-2</v>
      </c>
      <c r="ER61" s="48">
        <v>2.186603660485506E-2</v>
      </c>
      <c r="ES61" s="38">
        <v>0</v>
      </c>
      <c r="ET61" s="48">
        <v>2.0704596642544308E-2</v>
      </c>
      <c r="EU61" s="48">
        <v>2.0092464298365476E-2</v>
      </c>
      <c r="EV61" s="48">
        <v>1.4291660209797668E-2</v>
      </c>
      <c r="EW61" s="48">
        <v>2.0416943843445359E-2</v>
      </c>
      <c r="EX61" s="48">
        <v>3.0691128976286938E-2</v>
      </c>
      <c r="EY61" s="48">
        <v>1.7597990291179727E-2</v>
      </c>
      <c r="EZ61" s="48">
        <v>0</v>
      </c>
      <c r="FA61" s="48">
        <v>0</v>
      </c>
      <c r="FB61" s="48">
        <v>0</v>
      </c>
      <c r="FC61" s="48">
        <v>0</v>
      </c>
      <c r="FD61" s="48">
        <v>1.3961785342349651E-2</v>
      </c>
      <c r="FE61" s="48">
        <v>1.1992896079347608E-2</v>
      </c>
      <c r="FF61" s="48">
        <v>1.251687972198046E-2</v>
      </c>
      <c r="FG61" s="49">
        <v>5.6205408479054163E-2</v>
      </c>
      <c r="FH61" s="48">
        <v>2.2338420085469279E-2</v>
      </c>
      <c r="FI61" s="49">
        <v>2.7873607864864959E-2</v>
      </c>
      <c r="FJ61" s="48">
        <v>3.5969638827983541E-2</v>
      </c>
      <c r="FK61" s="48">
        <v>2.2272749367832984E-2</v>
      </c>
      <c r="FL61" s="48">
        <v>3.0777458814320948E-2</v>
      </c>
      <c r="FM61" s="48">
        <v>1.5981194695367917E-2</v>
      </c>
      <c r="FN61" s="48">
        <v>2.6239151337960127E-2</v>
      </c>
      <c r="FO61" s="48">
        <v>3.5318076145037833E-2</v>
      </c>
      <c r="FP61" s="48">
        <v>0</v>
      </c>
      <c r="FQ61" s="49">
        <v>5.3759840083852276E-2</v>
      </c>
      <c r="FR61" s="48">
        <v>5.8054321952158462E-3</v>
      </c>
      <c r="FS61" s="48">
        <v>0</v>
      </c>
      <c r="FT61" s="48">
        <v>1.0573770822936408E-2</v>
      </c>
      <c r="FU61" s="49">
        <v>6.2557668791748913E-2</v>
      </c>
      <c r="FV61" s="48">
        <v>0</v>
      </c>
      <c r="FW61" s="48">
        <v>2.8840971087767859E-2</v>
      </c>
      <c r="FX61" s="48">
        <v>0</v>
      </c>
      <c r="FY61" s="48">
        <v>7.1324786028118667E-3</v>
      </c>
      <c r="FZ61" s="49">
        <v>5.0924086045374052E-2</v>
      </c>
      <c r="GA61" s="48">
        <v>1.7808978013151264E-2</v>
      </c>
      <c r="GB61" s="48">
        <v>3.7547905663082783E-2</v>
      </c>
      <c r="GC61" s="48">
        <v>0</v>
      </c>
      <c r="GD61" s="48">
        <v>0</v>
      </c>
      <c r="GE61" s="48">
        <v>1.4420065696274357E-2</v>
      </c>
      <c r="GF61" s="48">
        <v>3.6921432932013887E-2</v>
      </c>
      <c r="GG61" s="48">
        <v>1.0156779843174471E-2</v>
      </c>
      <c r="GH61" s="48">
        <v>1.8914370435742716E-2</v>
      </c>
      <c r="GI61" s="48">
        <v>1.0600948967908317E-2</v>
      </c>
      <c r="GJ61" s="48">
        <v>3.9255769136013342E-2</v>
      </c>
      <c r="GK61" s="48">
        <v>3.0135177962213038E-2</v>
      </c>
      <c r="GL61" s="49">
        <v>4.5234673069827133E-2</v>
      </c>
      <c r="GM61" s="49">
        <v>4.6125297366031527E-2</v>
      </c>
      <c r="GN61" s="48">
        <v>3.101130936847141E-2</v>
      </c>
      <c r="GO61" s="48">
        <v>4.2123222871076393E-2</v>
      </c>
      <c r="GP61" s="48">
        <v>1.5983904304257984E-2</v>
      </c>
      <c r="GQ61" s="48">
        <v>1.3061742807203841E-2</v>
      </c>
      <c r="GR61" s="48">
        <v>1.3968829888824618E-2</v>
      </c>
      <c r="GS61" s="48">
        <v>2.5657366618506657E-2</v>
      </c>
      <c r="GT61" s="49">
        <v>5.5821571584526122E-2</v>
      </c>
      <c r="GU61" s="48">
        <v>1.6392069713299984E-2</v>
      </c>
      <c r="GV61" s="49">
        <v>5.5062048910778517E-2</v>
      </c>
      <c r="GW61" s="48">
        <v>0</v>
      </c>
      <c r="GX61" s="48">
        <v>2.7066635215392171E-2</v>
      </c>
      <c r="GY61" s="48">
        <v>3.2551212426592667E-2</v>
      </c>
      <c r="GZ61" s="49">
        <v>5.6331978273508491E-2</v>
      </c>
      <c r="HA61" s="48">
        <v>0</v>
      </c>
      <c r="HB61" s="48">
        <v>6.2825172975068018E-3</v>
      </c>
      <c r="HC61" s="48">
        <v>3.275220870887411E-2</v>
      </c>
      <c r="HD61" s="49">
        <v>0.20872281592416914</v>
      </c>
      <c r="HE61" s="48">
        <v>1.8144121712098282E-2</v>
      </c>
      <c r="HF61" s="48">
        <v>4.6921554378820583E-2</v>
      </c>
      <c r="HG61" s="48">
        <v>2.9991713275798859E-2</v>
      </c>
      <c r="HH61" s="48">
        <v>3.6039938500990992E-2</v>
      </c>
      <c r="HI61" s="48">
        <v>3.4323441241359998E-2</v>
      </c>
      <c r="HJ61" s="48">
        <v>2.1294181693674377E-2</v>
      </c>
      <c r="HK61" s="49">
        <v>5.036597753111563E-2</v>
      </c>
      <c r="HL61" s="48">
        <v>3.7227213887441921E-2</v>
      </c>
      <c r="HM61" s="48">
        <v>3.9999016536459923E-2</v>
      </c>
      <c r="HN61" s="49">
        <v>2.615055205096159E-2</v>
      </c>
      <c r="HO61" s="48">
        <v>3.1435970039120777E-2</v>
      </c>
      <c r="HP61" s="48">
        <v>4.3391556485987318E-2</v>
      </c>
      <c r="HQ61" s="48">
        <v>2.7105078588582996E-2</v>
      </c>
      <c r="HR61" s="48">
        <v>5.3136248535452638E-2</v>
      </c>
      <c r="HS61" s="49">
        <v>3.6513616803954381E-2</v>
      </c>
      <c r="HT61" s="49">
        <v>4.8436944528618089E-2</v>
      </c>
      <c r="HU61" s="48">
        <v>1.9162707045517837E-2</v>
      </c>
      <c r="HV61" s="49">
        <v>5.5391233601985938E-2</v>
      </c>
      <c r="HW61" s="48">
        <v>4.2623979051697153E-2</v>
      </c>
      <c r="HX61" s="48">
        <v>4.2623979051697153E-2</v>
      </c>
      <c r="HY61" s="48">
        <v>1.2312093383607128E-2</v>
      </c>
      <c r="HZ61" s="48">
        <v>4.0220293052273932E-2</v>
      </c>
      <c r="IA61" s="48">
        <v>4.5307251625548592E-2</v>
      </c>
      <c r="IB61" s="48">
        <v>5.2099067481622172E-2</v>
      </c>
      <c r="IC61" s="48">
        <v>3.6502933641623832E-2</v>
      </c>
      <c r="ID61" s="48">
        <v>3.6587153251848005E-2</v>
      </c>
      <c r="IE61" s="49">
        <v>4.9631947653156365E-2</v>
      </c>
      <c r="IF61" s="49">
        <v>5.6769255187147913E-2</v>
      </c>
      <c r="IG61" s="48">
        <v>3.6541942402203341E-2</v>
      </c>
      <c r="IH61" s="48">
        <v>0</v>
      </c>
      <c r="II61" s="48">
        <v>3.958537080850618E-2</v>
      </c>
      <c r="IJ61" s="49">
        <v>0.12913111111699191</v>
      </c>
      <c r="IK61" s="48">
        <v>3.1809721672643718E-2</v>
      </c>
      <c r="IL61" s="49">
        <v>4.1634929475280469E-2</v>
      </c>
      <c r="IM61" s="48">
        <v>2.8200555350541792E-2</v>
      </c>
      <c r="IN61" s="48">
        <v>2.4561224839709118E-2</v>
      </c>
      <c r="IO61" s="48">
        <v>2.4561224839709118E-2</v>
      </c>
      <c r="IP61" s="48">
        <v>2.1581332586384522E-2</v>
      </c>
      <c r="IQ61" s="48">
        <v>2.9095703472031713E-2</v>
      </c>
      <c r="IR61" s="48">
        <v>3.7865812635874067E-2</v>
      </c>
      <c r="IS61" s="49">
        <v>0</v>
      </c>
      <c r="IT61" s="48">
        <v>1.4743639218604915E-2</v>
      </c>
      <c r="IU61" s="49">
        <v>0.20303869096636218</v>
      </c>
      <c r="IV61" s="48">
        <v>6.0880396057284097E-2</v>
      </c>
      <c r="IW61" s="48">
        <v>2.1927544604278624E-2</v>
      </c>
      <c r="IX61" s="49">
        <v>6.1010350820766356E-2</v>
      </c>
      <c r="IY61" s="48">
        <v>1.7978556630888091E-2</v>
      </c>
      <c r="IZ61" s="49">
        <v>4.7768203840371434E-2</v>
      </c>
      <c r="JA61" s="49">
        <v>4.2145163240031286E-2</v>
      </c>
      <c r="JB61" s="48">
        <v>1.9744440997723482E-2</v>
      </c>
      <c r="JC61" s="49">
        <v>0.18121296157801423</v>
      </c>
      <c r="JD61" s="48">
        <v>2.7193215568837966E-2</v>
      </c>
      <c r="JE61" s="49">
        <v>2.1886025268905854E-3</v>
      </c>
      <c r="JF61" s="49">
        <v>0.19912676836681428</v>
      </c>
      <c r="JG61" s="49">
        <v>5.6978294421462239E-2</v>
      </c>
      <c r="JH61" s="48">
        <v>3.2989998674099789E-2</v>
      </c>
      <c r="JI61" s="48">
        <v>5.4404946668733814E-2</v>
      </c>
      <c r="JJ61" s="48">
        <v>3.9333126231100558E-2</v>
      </c>
      <c r="JK61" s="48">
        <v>1.6499288176533594E-2</v>
      </c>
      <c r="JL61" s="48">
        <v>3.4352016114843065E-2</v>
      </c>
      <c r="JM61" s="48">
        <v>3.3614375693051299E-2</v>
      </c>
      <c r="JN61" s="48">
        <v>2.5326000774866537E-2</v>
      </c>
      <c r="JO61" s="48">
        <v>3.4289506245768306E-2</v>
      </c>
      <c r="JP61" s="49">
        <v>0.18474958943710945</v>
      </c>
      <c r="JQ61" s="48">
        <v>2.0093490385667046E-3</v>
      </c>
      <c r="JR61" s="49">
        <v>7.6250411501877127E-2</v>
      </c>
      <c r="JS61" s="48">
        <v>4.3451355924237135E-2</v>
      </c>
      <c r="JT61" s="48">
        <v>3.5419403242207721E-2</v>
      </c>
      <c r="JU61" s="48">
        <v>3.0970903305313564E-2</v>
      </c>
      <c r="JV61" s="48">
        <v>4.6808144072804016E-2</v>
      </c>
      <c r="JW61" s="48">
        <v>0</v>
      </c>
      <c r="JX61" s="48">
        <v>4.5716100996959219E-2</v>
      </c>
      <c r="JY61" s="48">
        <v>4.2637033590163374E-2</v>
      </c>
      <c r="JZ61" s="48">
        <v>2.930947076393508E-3</v>
      </c>
      <c r="KA61" s="48">
        <v>3.340103403654205E-2</v>
      </c>
      <c r="KB61" s="49">
        <v>7.8425125194393888E-2</v>
      </c>
      <c r="KC61" s="48">
        <v>2.020716137528121E-2</v>
      </c>
      <c r="KD61" s="48">
        <v>2.121905505757781E-3</v>
      </c>
      <c r="KE61" s="48">
        <v>1.4558004422373892E-2</v>
      </c>
      <c r="KF61" s="48">
        <v>5.090369181968913E-2</v>
      </c>
      <c r="KG61" s="48">
        <v>1.6826096564069568E-2</v>
      </c>
      <c r="KH61" s="48">
        <v>1.1975972291381152E-2</v>
      </c>
      <c r="KI61" s="48">
        <v>7.1961606588529181E-2</v>
      </c>
      <c r="KJ61" s="48">
        <v>7.0535966555576451E-2</v>
      </c>
      <c r="KK61" s="48">
        <v>3.4768414818976738E-2</v>
      </c>
      <c r="KL61" s="48">
        <v>3.8297846605011489E-2</v>
      </c>
      <c r="KM61" s="48">
        <v>3.178058823365465E-2</v>
      </c>
      <c r="KN61" s="48">
        <v>4.6480776350603069E-2</v>
      </c>
      <c r="KO61" s="48">
        <v>1.40654530654687E-2</v>
      </c>
      <c r="KP61" s="48">
        <v>4.4930614523439105E-2</v>
      </c>
      <c r="KQ61" s="48">
        <v>2.5884218352212316E-3</v>
      </c>
      <c r="KR61" s="48">
        <v>3.706043300868845E-2</v>
      </c>
      <c r="KS61" s="48"/>
      <c r="KT61" s="49">
        <v>9.1054596273169267E-2</v>
      </c>
      <c r="KU61" s="48">
        <v>5.0135877503184378E-2</v>
      </c>
      <c r="KV61" s="48">
        <v>8.6681519030718676E-2</v>
      </c>
      <c r="KW61" s="48">
        <v>7.5805023525313889E-2</v>
      </c>
      <c r="KX61" s="48">
        <v>8.2324034711271213E-2</v>
      </c>
      <c r="KY61" s="48">
        <v>6.2815073163312488E-2</v>
      </c>
      <c r="KZ61" s="48">
        <v>8.0806039909946337E-2</v>
      </c>
      <c r="LA61" s="48">
        <v>6.0753656423234416E-2</v>
      </c>
      <c r="LB61" s="48">
        <v>8.7013446339098507E-2</v>
      </c>
      <c r="LC61" s="48">
        <v>7.3829484899090414E-2</v>
      </c>
      <c r="LD61" s="48">
        <v>5.5515518559096283E-2</v>
      </c>
      <c r="LE61" s="49">
        <v>5.03853265861657E-2</v>
      </c>
      <c r="LF61" s="48">
        <v>0</v>
      </c>
      <c r="LG61" s="48">
        <v>0.12868159052756847</v>
      </c>
      <c r="LH61" s="48">
        <v>5.5871026058669164E-2</v>
      </c>
      <c r="LI61" s="48">
        <v>7.7291121372337554E-2</v>
      </c>
      <c r="LJ61" s="48">
        <v>5.3566857282852758E-2</v>
      </c>
      <c r="LK61" s="48">
        <v>5.4521543363882222E-2</v>
      </c>
      <c r="LL61" s="48">
        <v>5.2629577746866156E-2</v>
      </c>
      <c r="LM61" s="48">
        <v>5.0862724241548238E-2</v>
      </c>
      <c r="LN61" s="48">
        <v>5.576741748168456E-2</v>
      </c>
      <c r="LO61" s="48">
        <v>5.3525795561468456E-2</v>
      </c>
      <c r="LP61" s="48">
        <v>8.9559478030672851E-2</v>
      </c>
      <c r="LQ61" s="49">
        <v>8.5426279450581899E-2</v>
      </c>
      <c r="LR61" s="48">
        <v>8.2687371508685659E-2</v>
      </c>
      <c r="LS61" s="48">
        <v>5.5502623370672924E-2</v>
      </c>
      <c r="LT61" s="48">
        <v>6.1139701007379928E-2</v>
      </c>
      <c r="LU61" s="48">
        <v>6.2713347841331091E-2</v>
      </c>
      <c r="LV61" s="48">
        <v>0.10589340541076078</v>
      </c>
      <c r="LW61" s="48">
        <v>9.724593858628007E-2</v>
      </c>
      <c r="LX61" s="48">
        <v>6.0870371391612929E-2</v>
      </c>
      <c r="LY61" s="48">
        <v>6.7456499622414873E-2</v>
      </c>
      <c r="LZ61" s="48">
        <v>5.5415220127982341E-2</v>
      </c>
      <c r="MA61" s="48">
        <v>6.8156104003436704E-2</v>
      </c>
      <c r="MB61" s="48">
        <v>6.410375529660732E-2</v>
      </c>
      <c r="MC61" s="48">
        <v>5.9537651974883858E-2</v>
      </c>
      <c r="MD61" s="48">
        <v>0.13162718909337034</v>
      </c>
      <c r="ME61" s="48">
        <v>7.6831881801538771E-2</v>
      </c>
      <c r="MF61" s="48">
        <v>0.15069278096284811</v>
      </c>
      <c r="MG61" s="48">
        <v>0.13612289873594369</v>
      </c>
      <c r="MH61" s="48"/>
      <c r="MI61" s="48">
        <v>3.7207711157737161E-2</v>
      </c>
      <c r="MJ61" s="49">
        <v>3.2590797985000752E-2</v>
      </c>
      <c r="MK61" s="49">
        <v>4.2344810694201943E-2</v>
      </c>
      <c r="ML61" s="48">
        <v>9.2249213215209128E-3</v>
      </c>
      <c r="MM61" s="49">
        <v>1.9422268747814924E-2</v>
      </c>
      <c r="MN61" s="49">
        <v>3.8822959303139934E-2</v>
      </c>
      <c r="MO61" s="49">
        <v>6.5284741313834035E-2</v>
      </c>
      <c r="MP61" s="48">
        <v>3.5817853914011447E-2</v>
      </c>
      <c r="MQ61" s="48">
        <v>4.9503610747602046E-2</v>
      </c>
      <c r="MR61" s="48">
        <v>5.1343462822450274E-2</v>
      </c>
      <c r="MS61" s="48">
        <v>7.8933043803665143E-2</v>
      </c>
      <c r="MT61" s="49">
        <v>4.4627791000072685E-2</v>
      </c>
      <c r="MU61" s="48">
        <v>4.4558969271310096E-2</v>
      </c>
      <c r="MV61" s="48">
        <v>4.5273012982446098E-2</v>
      </c>
      <c r="MW61" s="48">
        <v>4.3342617240501993E-2</v>
      </c>
      <c r="MX61" s="48">
        <v>4.0302422054252642E-2</v>
      </c>
      <c r="MY61" s="48">
        <v>4.214843984728725E-2</v>
      </c>
      <c r="MZ61" s="48">
        <v>4.198916579686908E-2</v>
      </c>
      <c r="NA61" s="48">
        <v>5.2574052105844198E-2</v>
      </c>
      <c r="NB61" s="48">
        <v>3.9742801984064532E-2</v>
      </c>
      <c r="NC61" s="48">
        <v>5.4369276005874163E-2</v>
      </c>
      <c r="ND61" s="48">
        <v>4.1669042020440833E-2</v>
      </c>
      <c r="NE61" s="48">
        <v>5.3870904455690365E-2</v>
      </c>
      <c r="NF61" s="48">
        <v>4.9503898128285019E-2</v>
      </c>
      <c r="NG61" s="48">
        <v>0</v>
      </c>
    </row>
    <row r="62" spans="1:371" s="38" customFormat="1" ht="15">
      <c r="A62" s="48" t="s">
        <v>215</v>
      </c>
      <c r="B62" s="48">
        <v>3.9539199773302864</v>
      </c>
      <c r="C62" s="48">
        <v>6.0896826741690333</v>
      </c>
      <c r="D62" s="48">
        <v>6.0951159123468281</v>
      </c>
      <c r="E62" s="48">
        <v>5.9280085170274122</v>
      </c>
      <c r="F62" s="48">
        <v>6.3388165491607147</v>
      </c>
      <c r="G62" s="48">
        <v>5.8024424972028426</v>
      </c>
      <c r="H62" s="48">
        <v>6.087700062803802</v>
      </c>
      <c r="I62" s="48">
        <v>6.1477416305539618</v>
      </c>
      <c r="J62" s="48">
        <v>6.1919912747645371</v>
      </c>
      <c r="K62" s="48">
        <v>6.0397334386487369</v>
      </c>
      <c r="L62" s="48">
        <v>6.0400867032191146</v>
      </c>
      <c r="M62" s="48">
        <v>5.8193228181607202</v>
      </c>
      <c r="N62" s="48">
        <v>6.1048064203675025</v>
      </c>
      <c r="O62" s="48">
        <v>5.9301351019441091</v>
      </c>
      <c r="P62" s="48">
        <v>5.7829790150323133</v>
      </c>
      <c r="Q62" s="48">
        <v>6.0641889209211444</v>
      </c>
      <c r="R62" s="48">
        <v>6.1175878139096538</v>
      </c>
      <c r="S62" s="48">
        <v>5.8180988211742166</v>
      </c>
      <c r="T62" s="48">
        <v>6.1084650792148869</v>
      </c>
      <c r="U62" s="48">
        <v>6.1322864308006677</v>
      </c>
      <c r="V62" s="48">
        <v>6.1322864308006677</v>
      </c>
      <c r="W62" s="38">
        <v>6.1579238919698565</v>
      </c>
      <c r="X62" s="48">
        <v>6.2703679736404583</v>
      </c>
      <c r="Y62" s="48">
        <v>5.9469360608052346</v>
      </c>
      <c r="Z62" s="48">
        <v>5.8246022858416096</v>
      </c>
      <c r="AA62" s="48">
        <v>6.2407005263042619</v>
      </c>
      <c r="AB62" s="48">
        <v>6.0700749794381785</v>
      </c>
      <c r="AC62" s="48">
        <v>6.2653461955805163</v>
      </c>
      <c r="AD62" s="48">
        <v>4.7209075318255707</v>
      </c>
      <c r="AE62" s="48">
        <v>5.7334108618970383</v>
      </c>
      <c r="AF62" s="48">
        <v>6.2021486713637168</v>
      </c>
      <c r="AG62" s="48">
        <v>5.2027436411198673</v>
      </c>
      <c r="AH62" s="48">
        <v>6.1847096062504949</v>
      </c>
      <c r="AI62" s="48">
        <v>5.6051621920082466</v>
      </c>
      <c r="AJ62" s="48">
        <v>6.1064262912476082</v>
      </c>
      <c r="AK62" s="48">
        <v>5.6158139814057879</v>
      </c>
      <c r="AL62" s="48">
        <v>6.0679253498474344</v>
      </c>
      <c r="AM62" s="48">
        <v>6.0390047302990268</v>
      </c>
      <c r="AN62" s="48">
        <v>5.8482646185989671</v>
      </c>
      <c r="AO62" s="38">
        <v>6.3043222438185706</v>
      </c>
      <c r="AP62" s="48">
        <v>5.3206583325988674</v>
      </c>
      <c r="AQ62" s="48">
        <v>6.5772925753686264</v>
      </c>
      <c r="AR62" s="48">
        <v>6.0688332729311956</v>
      </c>
      <c r="AS62" s="48">
        <v>6.2027168551316745</v>
      </c>
      <c r="AT62" s="48">
        <v>6.2027168551316745</v>
      </c>
      <c r="AU62" s="48">
        <v>6.2939861933724943</v>
      </c>
      <c r="AV62" s="48">
        <v>5.9204941947229246</v>
      </c>
      <c r="AW62" s="48">
        <v>6.4425801615830238</v>
      </c>
      <c r="AX62" s="38">
        <v>5.9519930025938939</v>
      </c>
      <c r="AY62" s="48">
        <v>6.2908265639366876</v>
      </c>
      <c r="AZ62" s="48">
        <v>6.2611896053186316</v>
      </c>
      <c r="BA62" s="48">
        <v>5.6184463895868797</v>
      </c>
      <c r="BB62" s="48">
        <v>5.1062188486169022</v>
      </c>
      <c r="BC62" s="38">
        <v>5.8191987250771851</v>
      </c>
      <c r="BD62" s="48">
        <v>6.401622099348236</v>
      </c>
      <c r="BE62" s="38">
        <v>5.5903579852709058</v>
      </c>
      <c r="BF62" s="48">
        <v>6.2978318458348141</v>
      </c>
      <c r="BG62" s="48">
        <v>5.5998245499118484</v>
      </c>
      <c r="BH62" s="48">
        <v>5.7472824209250941</v>
      </c>
      <c r="BI62" s="48">
        <v>4.8074012090523413</v>
      </c>
      <c r="BJ62" s="48">
        <v>6.0035559725119834</v>
      </c>
      <c r="BK62" s="48">
        <v>5.7477657350933296</v>
      </c>
      <c r="BL62" s="48">
        <v>6.1490454273607753</v>
      </c>
      <c r="BM62" s="48">
        <v>6.4998741578923713</v>
      </c>
      <c r="BN62" s="48">
        <v>6.0365212427298136</v>
      </c>
      <c r="BO62" s="48">
        <v>5.9846668171899067</v>
      </c>
      <c r="BP62" s="48">
        <v>6.6195003361156077</v>
      </c>
      <c r="BQ62" s="48">
        <v>6.1489599360726652</v>
      </c>
      <c r="BR62" s="48">
        <v>6.310630122077165</v>
      </c>
      <c r="BS62" s="48">
        <v>6.398133524636175</v>
      </c>
      <c r="BT62" s="48">
        <v>5.8450956039306634</v>
      </c>
      <c r="BU62" s="48">
        <v>6.3084225390092676</v>
      </c>
      <c r="BV62" s="48">
        <v>6.2513034160596854</v>
      </c>
      <c r="BW62" s="38">
        <v>6.2742327600943213</v>
      </c>
      <c r="BX62" s="48">
        <v>6.1740259339216044</v>
      </c>
      <c r="BY62" s="38">
        <v>6.2484246001494306</v>
      </c>
      <c r="BZ62" s="48">
        <v>6.2569318790680422</v>
      </c>
      <c r="CA62" s="49">
        <v>5.5820138157258645</v>
      </c>
      <c r="CB62" s="48">
        <v>6.3221200046908805</v>
      </c>
      <c r="CC62" s="48">
        <v>5.9242295456021434</v>
      </c>
      <c r="CD62" s="48">
        <v>6.0965865844644549</v>
      </c>
      <c r="CE62" s="48">
        <v>6.4272103608279929</v>
      </c>
      <c r="CF62" s="48">
        <v>5.5608959727484368</v>
      </c>
      <c r="CG62" s="48">
        <v>4.9041689227198901</v>
      </c>
      <c r="CH62" s="48">
        <v>5.3107550440497571</v>
      </c>
      <c r="CI62" s="48">
        <v>6.0299073921861677</v>
      </c>
      <c r="CJ62" s="48">
        <v>6.123582074674041</v>
      </c>
      <c r="CK62" s="48">
        <v>6.4605515698201872</v>
      </c>
      <c r="CL62" s="48">
        <v>6.3419714633724666</v>
      </c>
      <c r="CM62" s="48">
        <v>6.5306024551244759</v>
      </c>
      <c r="CN62" s="48">
        <v>5.7262085608510382</v>
      </c>
      <c r="CO62" s="48">
        <v>6.5710760466667857</v>
      </c>
      <c r="CP62" s="48">
        <v>6.272211682132828</v>
      </c>
      <c r="CQ62" s="48">
        <v>6.3322235037787822</v>
      </c>
      <c r="CR62" s="48">
        <v>6.3529670609659075</v>
      </c>
      <c r="CS62" s="48">
        <v>6.5154386560155748</v>
      </c>
      <c r="CT62" s="48">
        <v>6.3957273575221754</v>
      </c>
      <c r="CU62" s="48">
        <v>5.4414696731944154</v>
      </c>
      <c r="CV62" s="38">
        <v>5.5013989581924445</v>
      </c>
      <c r="CW62" s="48">
        <v>5.5598479139411907</v>
      </c>
      <c r="CX62" s="48">
        <v>5.7867425989566375</v>
      </c>
      <c r="CY62" s="48">
        <v>6.4793173911850728</v>
      </c>
      <c r="CZ62" s="48">
        <v>6.2456613452318912</v>
      </c>
      <c r="DA62" s="48">
        <v>6.3272461670783908</v>
      </c>
      <c r="DB62" s="48">
        <v>6.4232890644113647</v>
      </c>
      <c r="DC62" s="48">
        <v>6.2156314934588393</v>
      </c>
      <c r="DD62" s="48">
        <v>5.4133798953132368</v>
      </c>
      <c r="DE62" s="48">
        <v>6.0814551921829807</v>
      </c>
      <c r="DF62" s="48">
        <v>5.2793200604145998</v>
      </c>
      <c r="DG62" s="48">
        <v>4.9970345638235623</v>
      </c>
      <c r="DH62" s="48">
        <v>5.9067630347061195</v>
      </c>
      <c r="DI62" s="48">
        <v>6.385432743899818</v>
      </c>
      <c r="DJ62" s="48">
        <v>6.5549263832096889</v>
      </c>
      <c r="DK62" s="49">
        <v>5.2101925027884768</v>
      </c>
      <c r="DL62" s="48">
        <v>6.2996513132009824</v>
      </c>
      <c r="DM62" s="48">
        <v>5.051586999057597</v>
      </c>
      <c r="DN62" s="48">
        <v>5.7636912815910044</v>
      </c>
      <c r="DO62" s="48">
        <v>5.9631933492900311</v>
      </c>
      <c r="DP62" s="48">
        <v>6.4901127812404731</v>
      </c>
      <c r="DQ62" s="48">
        <v>6.4820108317574281</v>
      </c>
      <c r="DR62" s="48">
        <v>6.4669895069884449</v>
      </c>
      <c r="DS62" s="48">
        <v>5.4849022459275441</v>
      </c>
      <c r="DT62" s="48">
        <v>5.3646670300773867</v>
      </c>
      <c r="DU62" s="48">
        <v>5.951961985405517</v>
      </c>
      <c r="DV62" s="48">
        <v>6.2037539769951993</v>
      </c>
      <c r="DW62" s="48">
        <v>5.7213125834787339</v>
      </c>
      <c r="DX62" s="48">
        <v>5.9236840187230273</v>
      </c>
      <c r="DY62" s="48">
        <v>6.320610022006651</v>
      </c>
      <c r="DZ62" s="48">
        <v>4.9312917626978825</v>
      </c>
      <c r="EA62" s="48">
        <v>4.9555213992870408</v>
      </c>
      <c r="EB62" s="49">
        <v>6.0311375729743126</v>
      </c>
      <c r="EC62" s="48">
        <v>6.4542008709586787</v>
      </c>
      <c r="ED62" s="48">
        <v>6.1185260356936615</v>
      </c>
      <c r="EE62" s="48">
        <v>6.623880591915273</v>
      </c>
      <c r="EF62" s="48">
        <v>5.2805473935033431</v>
      </c>
      <c r="EG62" s="48">
        <v>6.2977065056437063</v>
      </c>
      <c r="EH62" s="48">
        <v>6.2977065056437063</v>
      </c>
      <c r="EI62" s="48">
        <v>5.1546705539610365</v>
      </c>
      <c r="EJ62" s="48">
        <v>6.3981297172818685</v>
      </c>
      <c r="EK62" s="48">
        <v>6.5291340765291768</v>
      </c>
      <c r="EL62" s="48">
        <v>6.6786708525869285</v>
      </c>
      <c r="EM62" s="48">
        <v>5.871696641587449</v>
      </c>
      <c r="EN62" s="49">
        <v>5.135977976412617</v>
      </c>
      <c r="EO62" s="49">
        <v>5.1977221418941362</v>
      </c>
      <c r="EP62" s="48">
        <v>5.2122764388295524</v>
      </c>
      <c r="EQ62" s="48">
        <v>6.1257182765321847</v>
      </c>
      <c r="ER62" s="48">
        <v>5.8190993614090205</v>
      </c>
      <c r="ES62" s="38">
        <v>6.2357393015185778</v>
      </c>
      <c r="ET62" s="48">
        <v>5.9838124497963019</v>
      </c>
      <c r="EU62" s="48">
        <v>6.285986151302553</v>
      </c>
      <c r="EV62" s="48">
        <v>6.462352733271282</v>
      </c>
      <c r="EW62" s="48">
        <v>6.1293866929224681</v>
      </c>
      <c r="EX62" s="48">
        <v>5.2440777039293147</v>
      </c>
      <c r="EY62" s="48">
        <v>6.6323262141928456</v>
      </c>
      <c r="EZ62" s="48">
        <v>6.2234262098847175</v>
      </c>
      <c r="FA62" s="48">
        <v>6.5143261632769436</v>
      </c>
      <c r="FB62" s="48">
        <v>6.4520110336131431</v>
      </c>
      <c r="FC62" s="48">
        <v>6.5733367743680642</v>
      </c>
      <c r="FD62" s="48">
        <v>6.7248541415501748</v>
      </c>
      <c r="FE62" s="48">
        <v>5.4606173768096422</v>
      </c>
      <c r="FF62" s="48">
        <v>6.4463536775380978</v>
      </c>
      <c r="FG62" s="49">
        <v>5.1052139592856491</v>
      </c>
      <c r="FH62" s="48">
        <v>5.0940214690504098</v>
      </c>
      <c r="FI62" s="49">
        <v>4.9030802640287039</v>
      </c>
      <c r="FJ62" s="48">
        <v>5.7442838839544113</v>
      </c>
      <c r="FK62" s="48">
        <v>5.6490278424863325</v>
      </c>
      <c r="FL62" s="48">
        <v>5.0782369184000453</v>
      </c>
      <c r="FM62" s="48">
        <v>6.6859581766297955</v>
      </c>
      <c r="FN62" s="48">
        <v>5.6918714339676573</v>
      </c>
      <c r="FO62" s="48">
        <v>5.3386892691309287</v>
      </c>
      <c r="FP62" s="48">
        <v>6.3645826022939582</v>
      </c>
      <c r="FQ62" s="49">
        <v>5.0865412961719816</v>
      </c>
      <c r="FR62" s="48">
        <v>5.6744326347260996</v>
      </c>
      <c r="FS62" s="48">
        <v>6.3283522127793228</v>
      </c>
      <c r="FT62" s="48">
        <v>6.7006746596644966</v>
      </c>
      <c r="FU62" s="49">
        <v>4.5809971861539811</v>
      </c>
      <c r="FV62" s="48">
        <v>6.3876864482011264</v>
      </c>
      <c r="FW62" s="48">
        <v>5.6420945262311708</v>
      </c>
      <c r="FX62" s="48">
        <v>6.1073419567246789</v>
      </c>
      <c r="FY62" s="48">
        <v>6.4314453333687212</v>
      </c>
      <c r="FZ62" s="49">
        <v>5.1836203508450227</v>
      </c>
      <c r="GA62" s="48">
        <v>6.351328515911856</v>
      </c>
      <c r="GB62" s="48">
        <v>5.0709932157536359</v>
      </c>
      <c r="GC62" s="48">
        <v>6.0676653969163912</v>
      </c>
      <c r="GD62" s="48">
        <v>5.9176579948632622</v>
      </c>
      <c r="GE62" s="48">
        <v>6.4982040170319584</v>
      </c>
      <c r="GF62" s="48">
        <v>5.3051679922829136</v>
      </c>
      <c r="GG62" s="48">
        <v>5.7534483224731927</v>
      </c>
      <c r="GH62" s="48">
        <v>6.3793074455866092</v>
      </c>
      <c r="GI62" s="48">
        <v>5.6589697760692275</v>
      </c>
      <c r="GJ62" s="48">
        <v>4.4661612045981318</v>
      </c>
      <c r="GK62" s="48">
        <v>5.303927115940871</v>
      </c>
      <c r="GL62" s="49">
        <v>4.2639987528675656</v>
      </c>
      <c r="GM62" s="49">
        <v>5.1036390707705133</v>
      </c>
      <c r="GN62" s="48">
        <v>5.4834643488019523</v>
      </c>
      <c r="GO62" s="48">
        <v>5.0017432889233113</v>
      </c>
      <c r="GP62" s="48">
        <v>6.4776316818993518</v>
      </c>
      <c r="GQ62" s="48">
        <v>5.5870974657868624</v>
      </c>
      <c r="GR62" s="48">
        <v>6.4485439400531401</v>
      </c>
      <c r="GS62" s="48">
        <v>6.3907916300306695</v>
      </c>
      <c r="GT62" s="49">
        <v>4.7166042142407347</v>
      </c>
      <c r="GU62" s="48">
        <v>6.2711367526956048</v>
      </c>
      <c r="GV62" s="49">
        <v>5.2339824934355805</v>
      </c>
      <c r="GW62" s="48">
        <v>6.423709805378631</v>
      </c>
      <c r="GX62" s="48">
        <v>6.1144849821279523</v>
      </c>
      <c r="GY62" s="48">
        <v>5.7299826539515735</v>
      </c>
      <c r="GZ62" s="49">
        <v>5.8810133715502877</v>
      </c>
      <c r="HA62" s="48">
        <v>6.4026505843216626</v>
      </c>
      <c r="HB62" s="48">
        <v>5.5006543243847279</v>
      </c>
      <c r="HC62" s="48">
        <v>5.5443142064915945</v>
      </c>
      <c r="HD62" s="49">
        <v>5.8288748871508052</v>
      </c>
      <c r="HE62" s="48">
        <v>6.5538944819201728</v>
      </c>
      <c r="HF62" s="48">
        <v>4.8773766273891974</v>
      </c>
      <c r="HG62" s="48">
        <v>5.4792977366978111</v>
      </c>
      <c r="HH62" s="48">
        <v>5.2442374451998948</v>
      </c>
      <c r="HI62" s="48">
        <v>5.4854536203280944</v>
      </c>
      <c r="HJ62" s="48">
        <v>6.2879578555418965</v>
      </c>
      <c r="HK62" s="49">
        <v>5.5161390228806315</v>
      </c>
      <c r="HL62" s="48">
        <v>4.6235748036013442</v>
      </c>
      <c r="HM62" s="48">
        <v>5.1929022483880249</v>
      </c>
      <c r="HN62" s="49">
        <v>5.8653406295599337</v>
      </c>
      <c r="HO62" s="48">
        <v>4.4970265410540993</v>
      </c>
      <c r="HP62" s="48">
        <v>5.3976655717831212</v>
      </c>
      <c r="HQ62" s="48">
        <v>5.6573996749786764</v>
      </c>
      <c r="HR62" s="48">
        <v>5.1257519557457707</v>
      </c>
      <c r="HS62" s="49">
        <v>5.7847354304349166</v>
      </c>
      <c r="HT62" s="49">
        <v>5.3832238862066015</v>
      </c>
      <c r="HU62" s="48">
        <v>6.6084192498950411</v>
      </c>
      <c r="HV62" s="49">
        <v>5.4173814006807568</v>
      </c>
      <c r="HW62" s="48">
        <v>5.9339651413031982</v>
      </c>
      <c r="HX62" s="48">
        <v>5.9339651413031982</v>
      </c>
      <c r="HY62" s="48">
        <v>5.4471348891095923</v>
      </c>
      <c r="HZ62" s="48">
        <v>6.3848449546927277</v>
      </c>
      <c r="IA62" s="48">
        <v>5.3929066891756028</v>
      </c>
      <c r="IB62" s="48">
        <v>5.4735810887883511</v>
      </c>
      <c r="IC62" s="48">
        <v>5.0191100995681461</v>
      </c>
      <c r="ID62" s="48">
        <v>5.2601089947911195</v>
      </c>
      <c r="IE62" s="49">
        <v>4.1896450898637863</v>
      </c>
      <c r="IF62" s="49">
        <v>5.8267339376522518</v>
      </c>
      <c r="IG62" s="48">
        <v>5.3384116724325796</v>
      </c>
      <c r="IH62" s="48">
        <v>6.3260747140991986</v>
      </c>
      <c r="II62" s="48">
        <v>5.2126685452265127</v>
      </c>
      <c r="IJ62" s="49">
        <v>5.9441357504223449</v>
      </c>
      <c r="IK62" s="48">
        <v>4.4795665617019269</v>
      </c>
      <c r="IL62" s="49">
        <v>5.8284736141195443</v>
      </c>
      <c r="IM62" s="48">
        <v>5.822106574633084</v>
      </c>
      <c r="IN62" s="48">
        <v>6.1693118022317801</v>
      </c>
      <c r="IO62" s="48">
        <v>6.1693118022317801</v>
      </c>
      <c r="IP62" s="48">
        <v>5.7847756686461711</v>
      </c>
      <c r="IQ62" s="48">
        <v>5.7957440027985587</v>
      </c>
      <c r="IR62" s="48">
        <v>4.5806869668556338</v>
      </c>
      <c r="IS62" s="49">
        <v>5.6610324329777129</v>
      </c>
      <c r="IT62" s="48">
        <v>6.3228471782292361</v>
      </c>
      <c r="IU62" s="49">
        <v>5.9106920050541483</v>
      </c>
      <c r="IV62" s="48">
        <v>4.8031084227237235</v>
      </c>
      <c r="IW62" s="48">
        <v>6.1211593198407392</v>
      </c>
      <c r="IX62" s="49">
        <v>5.9183078918720584</v>
      </c>
      <c r="IY62" s="48">
        <v>6.475101637544868</v>
      </c>
      <c r="IZ62" s="49">
        <v>5.8134184239150448</v>
      </c>
      <c r="JA62" s="49">
        <v>3.6547369673657553</v>
      </c>
      <c r="JB62" s="48">
        <v>6.1676271099184294</v>
      </c>
      <c r="JC62" s="49">
        <v>5.9954516102655253</v>
      </c>
      <c r="JD62" s="48">
        <v>4.7684048341803926</v>
      </c>
      <c r="JE62" s="49">
        <v>5.6710156306504684</v>
      </c>
      <c r="JF62" s="49">
        <v>5.6314698579038849</v>
      </c>
      <c r="JG62" s="49">
        <v>5.8018977574086952</v>
      </c>
      <c r="JH62" s="48">
        <v>5.6188127588597343</v>
      </c>
      <c r="JI62" s="48">
        <v>5.6115578567343603</v>
      </c>
      <c r="JJ62" s="48">
        <v>5.654437831550017</v>
      </c>
      <c r="JK62" s="48">
        <v>6.3734698618844892</v>
      </c>
      <c r="JL62" s="48">
        <v>5.7408551511994315</v>
      </c>
      <c r="JM62" s="48">
        <v>5.5237567816594551</v>
      </c>
      <c r="JN62" s="48">
        <v>6.1617728957197402</v>
      </c>
      <c r="JO62" s="48">
        <v>4.9885550870969189</v>
      </c>
      <c r="JP62" s="49">
        <v>5.8693436092394879</v>
      </c>
      <c r="JQ62" s="48">
        <v>5.3177921355104649</v>
      </c>
      <c r="JR62" s="49">
        <v>4.8833641697808288</v>
      </c>
      <c r="JS62" s="48">
        <v>5.8895240092663643</v>
      </c>
      <c r="JT62" s="48">
        <v>5.4851639130222525</v>
      </c>
      <c r="JU62" s="48">
        <v>5.7175558141849105</v>
      </c>
      <c r="JV62" s="48">
        <v>4.9168745739093955</v>
      </c>
      <c r="JW62" s="48">
        <v>6.0744340293323509</v>
      </c>
      <c r="JX62" s="48">
        <v>5.2499672462156131</v>
      </c>
      <c r="JY62" s="48">
        <v>4.842574690180264</v>
      </c>
      <c r="JZ62" s="48">
        <v>5.4323675925458792</v>
      </c>
      <c r="KA62" s="48">
        <v>5.6347016752351342</v>
      </c>
      <c r="KB62" s="49">
        <v>4.6345885133045774</v>
      </c>
      <c r="KC62" s="48">
        <v>5.6984134908085435</v>
      </c>
      <c r="KD62" s="48">
        <v>5.67210380067384</v>
      </c>
      <c r="KE62" s="48">
        <v>6.7653755856805429</v>
      </c>
      <c r="KF62" s="48">
        <v>5.4241577042134734</v>
      </c>
      <c r="KG62" s="48">
        <v>6.236432409797092</v>
      </c>
      <c r="KH62" s="48">
        <v>5.994109839710867</v>
      </c>
      <c r="KI62" s="48">
        <v>5.0107446434674943</v>
      </c>
      <c r="KJ62" s="48">
        <v>6.4532763472762644</v>
      </c>
      <c r="KK62" s="48">
        <v>6.1048998853448762</v>
      </c>
      <c r="KL62" s="48">
        <v>6.1112253955126556</v>
      </c>
      <c r="KM62" s="48">
        <v>5.7884860029641159</v>
      </c>
      <c r="KN62" s="48">
        <v>5.3926822668081247</v>
      </c>
      <c r="KO62" s="48">
        <v>5.8998078876091276</v>
      </c>
      <c r="KP62" s="48">
        <v>5.1389622466427189</v>
      </c>
      <c r="KQ62" s="48">
        <v>5.2026020459913944</v>
      </c>
      <c r="KR62" s="48">
        <v>6.0490995360537472</v>
      </c>
      <c r="KS62" s="48"/>
      <c r="KT62" s="49">
        <v>4.5039579894611279</v>
      </c>
      <c r="KU62" s="48">
        <v>2.4108269052980189</v>
      </c>
      <c r="KV62" s="48">
        <v>3.7948256723112874</v>
      </c>
      <c r="KW62" s="48">
        <v>4.7600501644666524</v>
      </c>
      <c r="KX62" s="48">
        <v>1.9726593581170617</v>
      </c>
      <c r="KY62" s="48">
        <v>4.5870252323958081</v>
      </c>
      <c r="KZ62" s="48">
        <v>1.9893535353290699</v>
      </c>
      <c r="LA62" s="48">
        <v>3.2666530596308427</v>
      </c>
      <c r="LB62" s="48">
        <v>3.7112452529452358</v>
      </c>
      <c r="LC62" s="48">
        <v>1.4043887011784419</v>
      </c>
      <c r="LD62" s="48">
        <v>3.8869100341695906</v>
      </c>
      <c r="LE62" s="49">
        <v>3.8379956967713853</v>
      </c>
      <c r="LF62" s="48">
        <v>5.1863917418947718</v>
      </c>
      <c r="LG62" s="48">
        <v>2.9876004833426881</v>
      </c>
      <c r="LH62" s="48">
        <v>3.9475056359841707</v>
      </c>
      <c r="LI62" s="48">
        <v>3.3776175171008873</v>
      </c>
      <c r="LJ62" s="48">
        <v>4.0868159713863532</v>
      </c>
      <c r="LK62" s="48">
        <v>3.4604929474685431</v>
      </c>
      <c r="LL62" s="48">
        <v>3.5674315302069535</v>
      </c>
      <c r="LM62" s="48">
        <v>3.4812974326749573</v>
      </c>
      <c r="LN62" s="48">
        <v>3.462662687889833</v>
      </c>
      <c r="LO62" s="48">
        <v>3.4514431834303694</v>
      </c>
      <c r="LP62" s="48">
        <v>4.7901756093546348</v>
      </c>
      <c r="LQ62" s="49">
        <v>4.5925548243400423</v>
      </c>
      <c r="LR62" s="48">
        <v>3.1796290310074666</v>
      </c>
      <c r="LS62" s="48">
        <v>3.7388646187004708</v>
      </c>
      <c r="LT62" s="48">
        <v>2.9412743451980603</v>
      </c>
      <c r="LU62" s="48">
        <v>3.6922821322344621</v>
      </c>
      <c r="LV62" s="48">
        <v>3.5629644812047792</v>
      </c>
      <c r="LW62" s="48">
        <v>3.6134346938766559</v>
      </c>
      <c r="LX62" s="48">
        <v>3.628098282908232</v>
      </c>
      <c r="LY62" s="48">
        <v>2.6833846936008907</v>
      </c>
      <c r="LZ62" s="48">
        <v>3.5811148679424027</v>
      </c>
      <c r="MA62" s="48">
        <v>2.6878847122284779</v>
      </c>
      <c r="MB62" s="48">
        <v>3.6387876435871851</v>
      </c>
      <c r="MC62" s="48">
        <v>3.7132378127685981</v>
      </c>
      <c r="MD62" s="48">
        <v>1.423215991237313</v>
      </c>
      <c r="ME62" s="48">
        <v>2.9126141387679256</v>
      </c>
      <c r="MF62" s="48">
        <v>1.7944366978549231</v>
      </c>
      <c r="MG62" s="48">
        <v>1.6954952385074835</v>
      </c>
      <c r="MH62" s="48"/>
      <c r="MI62" s="48">
        <v>5.4721637369168015</v>
      </c>
      <c r="MJ62" s="49">
        <v>5.8478652748495508</v>
      </c>
      <c r="MK62" s="49">
        <v>5.3746885108867177</v>
      </c>
      <c r="ML62" s="48">
        <v>5.5567558704546123</v>
      </c>
      <c r="MM62" s="49">
        <v>6.1312230834892905</v>
      </c>
      <c r="MN62" s="49">
        <v>6.0632738772328389</v>
      </c>
      <c r="MO62" s="49">
        <v>5.6464313771184402</v>
      </c>
      <c r="MP62" s="48">
        <v>5.3492402873150189</v>
      </c>
      <c r="MQ62" s="48">
        <v>5.192156936933304</v>
      </c>
      <c r="MR62" s="48">
        <v>4.2449706639866367</v>
      </c>
      <c r="MS62" s="48">
        <v>3.7397974705182864</v>
      </c>
      <c r="MT62" s="49">
        <v>5.027724853272705</v>
      </c>
      <c r="MU62" s="48">
        <v>4.9044547371121245</v>
      </c>
      <c r="MV62" s="48">
        <v>5.1521703874101821</v>
      </c>
      <c r="MW62" s="48">
        <v>5.2644179510134892</v>
      </c>
      <c r="MX62" s="48">
        <v>5.1885014091764612</v>
      </c>
      <c r="MY62" s="48">
        <v>4.1923770119029253</v>
      </c>
      <c r="MZ62" s="48">
        <v>4.8297591351264311</v>
      </c>
      <c r="NA62" s="48">
        <v>4.6272993255441541</v>
      </c>
      <c r="NB62" s="48">
        <v>5.1606780155330023</v>
      </c>
      <c r="NC62" s="48">
        <v>3.6431470444267173</v>
      </c>
      <c r="ND62" s="48">
        <v>4.4750806528514948</v>
      </c>
      <c r="NE62" s="48">
        <v>3.6080921970109756</v>
      </c>
      <c r="NF62" s="48">
        <v>4.0402015157736857</v>
      </c>
      <c r="NG62" s="48">
        <v>5.1212050690581439</v>
      </c>
    </row>
    <row r="63" spans="1:371" s="38" customFormat="1" ht="15">
      <c r="A63" s="48" t="s">
        <v>216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3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38">
        <v>0</v>
      </c>
      <c r="AP63" s="48">
        <v>0</v>
      </c>
      <c r="AQ63" s="48">
        <v>4.3204290747377678E-3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38">
        <v>0</v>
      </c>
      <c r="AY63" s="48">
        <v>0</v>
      </c>
      <c r="AZ63" s="48">
        <v>0</v>
      </c>
      <c r="BA63" s="48">
        <v>0</v>
      </c>
      <c r="BB63" s="48">
        <v>0</v>
      </c>
      <c r="BC63" s="38">
        <v>0</v>
      </c>
      <c r="BD63" s="48">
        <v>0</v>
      </c>
      <c r="BE63" s="3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38">
        <v>0</v>
      </c>
      <c r="BX63" s="48">
        <v>0</v>
      </c>
      <c r="BY63" s="38">
        <v>0</v>
      </c>
      <c r="BZ63" s="48">
        <v>0</v>
      </c>
      <c r="CA63" s="49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2.1786285418477188E-3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</v>
      </c>
      <c r="CV63" s="38">
        <v>0</v>
      </c>
      <c r="CW63" s="48">
        <v>0</v>
      </c>
      <c r="CX63" s="48">
        <v>0</v>
      </c>
      <c r="CY63" s="48">
        <v>4.3843152985773353E-3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0</v>
      </c>
      <c r="DJ63" s="48">
        <v>0</v>
      </c>
      <c r="DK63" s="49">
        <v>2.4795556709711715E-3</v>
      </c>
      <c r="DL63" s="48">
        <v>0</v>
      </c>
      <c r="DM63" s="48">
        <v>0</v>
      </c>
      <c r="DN63" s="48">
        <v>0</v>
      </c>
      <c r="DO63" s="48">
        <v>0</v>
      </c>
      <c r="DP63" s="48">
        <v>0</v>
      </c>
      <c r="DQ63" s="48">
        <v>0</v>
      </c>
      <c r="DR63" s="48">
        <v>0</v>
      </c>
      <c r="DS63" s="48">
        <v>0</v>
      </c>
      <c r="DT63" s="48">
        <v>4.2147329468572962E-3</v>
      </c>
      <c r="DU63" s="48">
        <v>4.6239747852843873E-3</v>
      </c>
      <c r="DV63" s="48">
        <v>0</v>
      </c>
      <c r="DW63" s="48">
        <v>0</v>
      </c>
      <c r="DX63" s="48">
        <v>0</v>
      </c>
      <c r="DY63" s="48">
        <v>0</v>
      </c>
      <c r="DZ63" s="48">
        <v>0</v>
      </c>
      <c r="EA63" s="48">
        <v>0</v>
      </c>
      <c r="EB63" s="49">
        <v>2.3958394368195557E-3</v>
      </c>
      <c r="EC63" s="48">
        <v>2.2075648296989436E-3</v>
      </c>
      <c r="ED63" s="48">
        <v>0</v>
      </c>
      <c r="EE63" s="48">
        <v>0</v>
      </c>
      <c r="EF63" s="48">
        <v>0</v>
      </c>
      <c r="EG63" s="48">
        <v>0</v>
      </c>
      <c r="EH63" s="48">
        <v>0</v>
      </c>
      <c r="EI63" s="48">
        <v>0</v>
      </c>
      <c r="EJ63" s="48">
        <v>0</v>
      </c>
      <c r="EK63" s="48">
        <v>0</v>
      </c>
      <c r="EL63" s="48">
        <v>0</v>
      </c>
      <c r="EM63" s="48">
        <v>0</v>
      </c>
      <c r="EN63" s="49">
        <v>0</v>
      </c>
      <c r="EO63" s="49">
        <v>0</v>
      </c>
      <c r="EP63" s="48">
        <v>0</v>
      </c>
      <c r="EQ63" s="48">
        <v>0</v>
      </c>
      <c r="ER63" s="48">
        <v>0</v>
      </c>
      <c r="ES63" s="3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2.207669962968715E-3</v>
      </c>
      <c r="FE63" s="48">
        <v>0</v>
      </c>
      <c r="FF63" s="48">
        <v>0</v>
      </c>
      <c r="FG63" s="49">
        <v>0</v>
      </c>
      <c r="FH63" s="48">
        <v>0</v>
      </c>
      <c r="FI63" s="49">
        <v>0</v>
      </c>
      <c r="FJ63" s="48">
        <v>0</v>
      </c>
      <c r="FK63" s="48">
        <v>0</v>
      </c>
      <c r="FL63" s="48">
        <v>0</v>
      </c>
      <c r="FM63" s="48">
        <v>2.2462077026656367E-3</v>
      </c>
      <c r="FN63" s="48">
        <v>0</v>
      </c>
      <c r="FO63" s="48">
        <v>1.3189656931876519E-3</v>
      </c>
      <c r="FP63" s="48">
        <v>0</v>
      </c>
      <c r="FQ63" s="49">
        <v>0</v>
      </c>
      <c r="FR63" s="48">
        <v>0</v>
      </c>
      <c r="FS63" s="48">
        <v>0</v>
      </c>
      <c r="FT63" s="48">
        <v>2.2292656389060533E-3</v>
      </c>
      <c r="FU63" s="49">
        <v>0</v>
      </c>
      <c r="FV63" s="48">
        <v>0</v>
      </c>
      <c r="FW63" s="48">
        <v>0</v>
      </c>
      <c r="FX63" s="48">
        <v>0</v>
      </c>
      <c r="FY63" s="48">
        <v>0</v>
      </c>
      <c r="FZ63" s="49">
        <v>0</v>
      </c>
      <c r="GA63" s="48">
        <v>0</v>
      </c>
      <c r="GB63" s="48">
        <v>0</v>
      </c>
      <c r="GC63" s="48">
        <v>0</v>
      </c>
      <c r="GD63" s="48">
        <v>1.1878562209263576E-2</v>
      </c>
      <c r="GE63" s="48">
        <v>0</v>
      </c>
      <c r="GF63" s="48">
        <v>7.4853276517315812E-4</v>
      </c>
      <c r="GG63" s="48">
        <v>0</v>
      </c>
      <c r="GH63" s="48">
        <v>2.3926273871461988E-3</v>
      </c>
      <c r="GI63" s="48">
        <v>0</v>
      </c>
      <c r="GJ63" s="48">
        <v>0</v>
      </c>
      <c r="GK63" s="48">
        <v>2.5145718644586411E-3</v>
      </c>
      <c r="GL63" s="49">
        <v>0</v>
      </c>
      <c r="GM63" s="49">
        <v>0</v>
      </c>
      <c r="GN63" s="48">
        <v>2.7764047666058735E-3</v>
      </c>
      <c r="GO63" s="48">
        <v>1.5458665158651183E-3</v>
      </c>
      <c r="GP63" s="48">
        <v>0</v>
      </c>
      <c r="GQ63" s="48">
        <v>0</v>
      </c>
      <c r="GR63" s="48">
        <v>0</v>
      </c>
      <c r="GS63" s="48">
        <v>0</v>
      </c>
      <c r="GT63" s="49">
        <v>0</v>
      </c>
      <c r="GU63" s="48">
        <v>0</v>
      </c>
      <c r="GV63" s="49">
        <v>0</v>
      </c>
      <c r="GW63" s="48">
        <v>0</v>
      </c>
      <c r="GX63" s="48">
        <v>0</v>
      </c>
      <c r="GY63" s="48">
        <v>0</v>
      </c>
      <c r="GZ63" s="49">
        <v>2.7407210432367855E-3</v>
      </c>
      <c r="HA63" s="48">
        <v>0</v>
      </c>
      <c r="HB63" s="48">
        <v>0</v>
      </c>
      <c r="HC63" s="48">
        <v>1.2851938947512631E-3</v>
      </c>
      <c r="HD63" s="49">
        <v>0</v>
      </c>
      <c r="HE63" s="48">
        <v>0</v>
      </c>
      <c r="HF63" s="48">
        <v>1.9199723696026198E-3</v>
      </c>
      <c r="HG63" s="48">
        <v>2.219242888761435E-2</v>
      </c>
      <c r="HH63" s="48">
        <v>3.2866355790125254E-3</v>
      </c>
      <c r="HI63" s="48">
        <v>8.9133149071551193E-4</v>
      </c>
      <c r="HJ63" s="48">
        <v>0</v>
      </c>
      <c r="HK63" s="49">
        <v>0</v>
      </c>
      <c r="HL63" s="48">
        <v>0</v>
      </c>
      <c r="HM63" s="48">
        <v>1.9542336136441347E-3</v>
      </c>
      <c r="HN63" s="49">
        <v>0</v>
      </c>
      <c r="HO63" s="48">
        <v>0</v>
      </c>
      <c r="HP63" s="48">
        <v>0</v>
      </c>
      <c r="HQ63" s="48">
        <v>0</v>
      </c>
      <c r="HR63" s="48">
        <v>0</v>
      </c>
      <c r="HS63" s="49">
        <v>0</v>
      </c>
      <c r="HT63" s="49">
        <v>2.7850771988556667E-3</v>
      </c>
      <c r="HU63" s="48">
        <v>0</v>
      </c>
      <c r="HV63" s="49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9.2858982549668748E-3</v>
      </c>
      <c r="IE63" s="49">
        <v>2.853788716212969E-3</v>
      </c>
      <c r="IF63" s="49">
        <v>8.2859876611220355E-3</v>
      </c>
      <c r="IG63" s="48">
        <v>1.6733387972497401E-3</v>
      </c>
      <c r="IH63" s="48">
        <v>0</v>
      </c>
      <c r="II63" s="48">
        <v>5.6093681518105802E-4</v>
      </c>
      <c r="IJ63" s="49">
        <v>0</v>
      </c>
      <c r="IK63" s="48">
        <v>0</v>
      </c>
      <c r="IL63" s="49">
        <v>0</v>
      </c>
      <c r="IM63" s="48">
        <v>5.8736449094348709E-4</v>
      </c>
      <c r="IN63" s="48">
        <v>0</v>
      </c>
      <c r="IO63" s="48">
        <v>0</v>
      </c>
      <c r="IP63" s="48">
        <v>0</v>
      </c>
      <c r="IQ63" s="48">
        <v>7.2256083047213195E-4</v>
      </c>
      <c r="IR63" s="48">
        <v>0</v>
      </c>
      <c r="IS63" s="49">
        <v>0</v>
      </c>
      <c r="IT63" s="48">
        <v>0</v>
      </c>
      <c r="IU63" s="49">
        <v>0</v>
      </c>
      <c r="IV63" s="48">
        <v>0</v>
      </c>
      <c r="IW63" s="48">
        <v>0</v>
      </c>
      <c r="IX63" s="49">
        <v>2.7563138674503041E-3</v>
      </c>
      <c r="IY63" s="48">
        <v>0</v>
      </c>
      <c r="IZ63" s="49">
        <v>0</v>
      </c>
      <c r="JA63" s="49">
        <v>0</v>
      </c>
      <c r="JB63" s="48">
        <v>0</v>
      </c>
      <c r="JC63" s="49">
        <v>0</v>
      </c>
      <c r="JD63" s="48">
        <v>0</v>
      </c>
      <c r="JE63" s="49">
        <v>0</v>
      </c>
      <c r="JF63" s="49">
        <v>0</v>
      </c>
      <c r="JG63" s="49">
        <v>2.772166277747813E-3</v>
      </c>
      <c r="JH63" s="48">
        <v>1.5087079897436349E-3</v>
      </c>
      <c r="JI63" s="48">
        <v>0</v>
      </c>
      <c r="JJ63" s="48">
        <v>0</v>
      </c>
      <c r="JK63" s="48">
        <v>0</v>
      </c>
      <c r="JL63" s="48">
        <v>6.6001921270453408E-3</v>
      </c>
      <c r="JM63" s="48">
        <v>2.2027969294776319E-3</v>
      </c>
      <c r="JN63" s="48">
        <v>2.2883463610263808E-3</v>
      </c>
      <c r="JO63" s="48">
        <v>0</v>
      </c>
      <c r="JP63" s="49">
        <v>0</v>
      </c>
      <c r="JQ63" s="48">
        <v>5.0253272750403748E-2</v>
      </c>
      <c r="JR63" s="49">
        <v>5.6738317025500995E-3</v>
      </c>
      <c r="JS63" s="48">
        <v>0</v>
      </c>
      <c r="JT63" s="48">
        <v>7.2830487113281885E-3</v>
      </c>
      <c r="JU63" s="48">
        <v>1.3650346985556981E-3</v>
      </c>
      <c r="JV63" s="48">
        <v>2.992223368546037E-3</v>
      </c>
      <c r="JW63" s="48">
        <v>0</v>
      </c>
      <c r="JX63" s="48">
        <v>0</v>
      </c>
      <c r="JY63" s="48">
        <v>4.8949968940328256E-3</v>
      </c>
      <c r="JZ63" s="48">
        <v>4.816335498071344E-2</v>
      </c>
      <c r="KA63" s="48">
        <v>1.0718527611658514E-3</v>
      </c>
      <c r="KB63" s="49">
        <v>2.8344601494244464E-3</v>
      </c>
      <c r="KC63" s="48">
        <v>0</v>
      </c>
      <c r="KD63" s="48">
        <v>4.5358991840824134E-2</v>
      </c>
      <c r="KE63" s="48">
        <v>0</v>
      </c>
      <c r="KF63" s="48">
        <v>0</v>
      </c>
      <c r="KG63" s="48">
        <v>0</v>
      </c>
      <c r="KH63" s="48">
        <v>0</v>
      </c>
      <c r="KI63" s="48">
        <v>6.9114066314226378E-4</v>
      </c>
      <c r="KJ63" s="48">
        <v>0</v>
      </c>
      <c r="KK63" s="48">
        <v>8.7567787241872889E-4</v>
      </c>
      <c r="KL63" s="48">
        <v>0</v>
      </c>
      <c r="KM63" s="48">
        <v>4.7296193028771106E-3</v>
      </c>
      <c r="KN63" s="48">
        <v>0</v>
      </c>
      <c r="KO63" s="48">
        <v>0</v>
      </c>
      <c r="KP63" s="48">
        <v>1.7774582510454639E-3</v>
      </c>
      <c r="KQ63" s="48">
        <v>5.334984277122691E-2</v>
      </c>
      <c r="KR63" s="48">
        <v>2.744540043428972E-3</v>
      </c>
      <c r="KS63" s="48"/>
      <c r="KT63" s="49">
        <v>0</v>
      </c>
      <c r="KU63" s="48">
        <v>2.2418368294104514E-3</v>
      </c>
      <c r="KV63" s="48">
        <v>1.3957450018343871E-3</v>
      </c>
      <c r="KW63" s="48">
        <v>1.0999513143195832E-3</v>
      </c>
      <c r="KX63" s="48">
        <v>1.9122445031572817E-3</v>
      </c>
      <c r="KY63" s="48">
        <v>9.8280424779808901E-4</v>
      </c>
      <c r="KZ63" s="48">
        <v>1.8622159096586444E-3</v>
      </c>
      <c r="LA63" s="48">
        <v>2.2893460597974429E-3</v>
      </c>
      <c r="LB63" s="48">
        <v>5.9217226317741078E-3</v>
      </c>
      <c r="LC63" s="48">
        <v>2.9113140761757202E-2</v>
      </c>
      <c r="LD63" s="48">
        <v>4.8843489276869673E-3</v>
      </c>
      <c r="LE63" s="49">
        <v>0</v>
      </c>
      <c r="LF63" s="48">
        <v>0</v>
      </c>
      <c r="LG63" s="48">
        <v>0</v>
      </c>
      <c r="LH63" s="48">
        <v>1.3757510542619165E-3</v>
      </c>
      <c r="LI63" s="48">
        <v>5.9391145364644732E-3</v>
      </c>
      <c r="LJ63" s="48">
        <v>2.2030956696391379E-3</v>
      </c>
      <c r="LK63" s="48">
        <v>2.4227223691071745E-3</v>
      </c>
      <c r="LL63" s="48">
        <v>5.8701399973894149E-3</v>
      </c>
      <c r="LM63" s="48">
        <v>0</v>
      </c>
      <c r="LN63" s="48">
        <v>3.5822322690833735E-3</v>
      </c>
      <c r="LO63" s="48">
        <v>2.3240422165302557E-3</v>
      </c>
      <c r="LP63" s="48">
        <v>0</v>
      </c>
      <c r="LQ63" s="49">
        <v>1.4603029128812797E-2</v>
      </c>
      <c r="LR63" s="48">
        <v>5.0128216709546388E-3</v>
      </c>
      <c r="LS63" s="48">
        <v>4.7500700034572088E-3</v>
      </c>
      <c r="LT63" s="48">
        <v>3.6145789930015419E-3</v>
      </c>
      <c r="LU63" s="48">
        <v>0</v>
      </c>
      <c r="LV63" s="48">
        <v>5.6901396200082681E-3</v>
      </c>
      <c r="LW63" s="48">
        <v>9.865789978189838E-4</v>
      </c>
      <c r="LX63" s="48">
        <v>0</v>
      </c>
      <c r="LY63" s="48">
        <v>2.7355345255713412E-3</v>
      </c>
      <c r="LZ63" s="48">
        <v>0</v>
      </c>
      <c r="MA63" s="48">
        <v>5.9505533721387772E-3</v>
      </c>
      <c r="MB63" s="48">
        <v>0</v>
      </c>
      <c r="MC63" s="48">
        <v>0</v>
      </c>
      <c r="MD63" s="48">
        <v>3.3937372382149169E-3</v>
      </c>
      <c r="ME63" s="48">
        <v>0</v>
      </c>
      <c r="MF63" s="48">
        <v>1.635174788477169E-2</v>
      </c>
      <c r="MG63" s="48">
        <v>0</v>
      </c>
      <c r="MH63" s="48"/>
      <c r="MI63" s="48">
        <v>1.6633610968368533E-3</v>
      </c>
      <c r="MJ63" s="49">
        <v>2.7484441382025129E-3</v>
      </c>
      <c r="MK63" s="49">
        <v>0</v>
      </c>
      <c r="ML63" s="48">
        <v>0</v>
      </c>
      <c r="MM63" s="49">
        <v>0</v>
      </c>
      <c r="MN63" s="49">
        <v>0</v>
      </c>
      <c r="MO63" s="49">
        <v>0</v>
      </c>
      <c r="MP63" s="48">
        <v>9.6942996155788773E-4</v>
      </c>
      <c r="MQ63" s="48">
        <v>0</v>
      </c>
      <c r="MR63" s="48">
        <v>0</v>
      </c>
      <c r="MS63" s="48">
        <v>4.5491540797351453E-3</v>
      </c>
      <c r="MT63" s="49">
        <v>0</v>
      </c>
      <c r="MU63" s="48">
        <v>1.2362599532902022E-3</v>
      </c>
      <c r="MV63" s="48">
        <v>5.4225475237247526E-3</v>
      </c>
      <c r="MW63" s="48">
        <v>0</v>
      </c>
      <c r="MX63" s="48">
        <v>2.958634147598338E-3</v>
      </c>
      <c r="MY63" s="48">
        <v>1.3912308008357617E-3</v>
      </c>
      <c r="MZ63" s="48">
        <v>1.1618451024049102E-3</v>
      </c>
      <c r="NA63" s="48">
        <v>0</v>
      </c>
      <c r="NB63" s="48">
        <v>8.6055479281901685E-4</v>
      </c>
      <c r="NC63" s="48">
        <v>1.6079977311103453E-3</v>
      </c>
      <c r="ND63" s="48">
        <v>2.2252431249214825E-3</v>
      </c>
      <c r="NE63" s="48">
        <v>2.154232078188021E-3</v>
      </c>
      <c r="NF63" s="48">
        <v>0</v>
      </c>
      <c r="NG63" s="48">
        <v>0</v>
      </c>
    </row>
    <row r="64" spans="1:371" s="38" customFormat="1" ht="15">
      <c r="A64" s="48" t="s">
        <v>217</v>
      </c>
      <c r="B64" s="48">
        <v>0</v>
      </c>
      <c r="C64" s="48">
        <v>2.3267976459273403E-2</v>
      </c>
      <c r="D64" s="48">
        <v>4.8933999658034036E-2</v>
      </c>
      <c r="E64" s="48">
        <v>3.2568170815131192E-2</v>
      </c>
      <c r="F64" s="48">
        <v>7.2942530940861755E-2</v>
      </c>
      <c r="G64" s="48">
        <v>6.201236350490779E-2</v>
      </c>
      <c r="H64" s="48">
        <v>3.3061911735558572E-2</v>
      </c>
      <c r="I64" s="48">
        <v>6.5979058600198481E-2</v>
      </c>
      <c r="J64" s="48">
        <v>5.6711468108336674E-2</v>
      </c>
      <c r="K64" s="48">
        <v>3.0631205231550943E-2</v>
      </c>
      <c r="L64" s="48">
        <v>5.1757710406414685E-2</v>
      </c>
      <c r="M64" s="48">
        <v>3.935562410116708E-2</v>
      </c>
      <c r="N64" s="48">
        <v>4.2014424714126267E-2</v>
      </c>
      <c r="O64" s="48">
        <v>2.9691396625279021E-2</v>
      </c>
      <c r="P64" s="48">
        <v>6.6994837723115555E-2</v>
      </c>
      <c r="Q64" s="48">
        <v>5.4222934044316773E-2</v>
      </c>
      <c r="R64" s="48">
        <v>5.4530961633798912E-2</v>
      </c>
      <c r="S64" s="48">
        <v>3.9498019951074076E-2</v>
      </c>
      <c r="T64" s="48">
        <v>5.9415412695458754E-2</v>
      </c>
      <c r="U64" s="48">
        <v>7.9514049701342474E-2</v>
      </c>
      <c r="V64" s="48">
        <v>7.9514049701342474E-2</v>
      </c>
      <c r="W64" s="38">
        <v>5.2406800442118734E-2</v>
      </c>
      <c r="X64" s="48">
        <v>6.2349151889452142E-2</v>
      </c>
      <c r="Y64" s="48">
        <v>5.1504812346989469E-2</v>
      </c>
      <c r="Z64" s="48">
        <v>6.3437801274680752E-2</v>
      </c>
      <c r="AA64" s="48">
        <v>4.6422020299243964E-2</v>
      </c>
      <c r="AB64" s="48">
        <v>5.3353086411482516E-2</v>
      </c>
      <c r="AC64" s="48">
        <v>4.5882435554066556E-2</v>
      </c>
      <c r="AD64" s="48">
        <v>3.5796864684867466E-2</v>
      </c>
      <c r="AE64" s="48">
        <v>6.5676666615722953E-2</v>
      </c>
      <c r="AF64" s="48">
        <v>5.4293488918711309E-2</v>
      </c>
      <c r="AG64" s="48">
        <v>2.9015097889485759E-2</v>
      </c>
      <c r="AH64" s="48">
        <v>4.6835701649981555E-2</v>
      </c>
      <c r="AI64" s="48">
        <v>3.4326452086551253E-2</v>
      </c>
      <c r="AJ64" s="48">
        <v>0</v>
      </c>
      <c r="AK64" s="48">
        <v>3.4913086608496541E-2</v>
      </c>
      <c r="AL64" s="48">
        <v>6.1805691341610007E-2</v>
      </c>
      <c r="AM64" s="48">
        <v>4.8171038940322729E-2</v>
      </c>
      <c r="AN64" s="48">
        <v>4.3368750654535784E-2</v>
      </c>
      <c r="AO64" s="38">
        <v>6.3207887363506798E-2</v>
      </c>
      <c r="AP64" s="48">
        <v>2.6441884625331029E-2</v>
      </c>
      <c r="AQ64" s="48">
        <v>6.163480503031981E-2</v>
      </c>
      <c r="AR64" s="48">
        <v>0</v>
      </c>
      <c r="AS64" s="48">
        <v>6.4392517067324767E-2</v>
      </c>
      <c r="AT64" s="48">
        <v>6.4392517067324767E-2</v>
      </c>
      <c r="AU64" s="48">
        <v>4.5257722555028114E-2</v>
      </c>
      <c r="AV64" s="48">
        <v>3.2370758458691258E-2</v>
      </c>
      <c r="AW64" s="48">
        <v>5.8747631642709089E-2</v>
      </c>
      <c r="AX64" s="38">
        <v>3.8123824399151782E-2</v>
      </c>
      <c r="AY64" s="48">
        <v>6.3490514497745218E-2</v>
      </c>
      <c r="AZ64" s="48">
        <v>9.5441770348267674E-2</v>
      </c>
      <c r="BA64" s="48">
        <v>5.1761674949766086E-2</v>
      </c>
      <c r="BB64" s="48">
        <v>2.6364875245017353E-2</v>
      </c>
      <c r="BC64" s="38">
        <v>3.3581041727641529E-2</v>
      </c>
      <c r="BD64" s="48">
        <v>6.3347060274759157E-2</v>
      </c>
      <c r="BE64" s="38">
        <v>5.209591164641543E-2</v>
      </c>
      <c r="BF64" s="48">
        <v>4.8544005391263502E-2</v>
      </c>
      <c r="BG64" s="48">
        <v>3.4437768956056172E-2</v>
      </c>
      <c r="BH64" s="48">
        <v>5.4756162212865084E-2</v>
      </c>
      <c r="BI64" s="48">
        <v>3.3882562069777807E-2</v>
      </c>
      <c r="BJ64" s="48">
        <v>5.2602564330395007E-2</v>
      </c>
      <c r="BK64" s="48">
        <v>5.4760766898533444E-2</v>
      </c>
      <c r="BL64" s="48">
        <v>5.326350089190901E-2</v>
      </c>
      <c r="BM64" s="48">
        <v>4.8339237723330035E-2</v>
      </c>
      <c r="BN64" s="48">
        <v>3.5211748174546538E-2</v>
      </c>
      <c r="BO64" s="48">
        <v>4.0341924407255397E-2</v>
      </c>
      <c r="BP64" s="48">
        <v>5.8498214138831911E-2</v>
      </c>
      <c r="BQ64" s="48">
        <v>6.5349710328113153E-2</v>
      </c>
      <c r="BR64" s="48">
        <v>5.4731872087697309E-2</v>
      </c>
      <c r="BS64" s="48">
        <v>5.1180384821124664E-2</v>
      </c>
      <c r="BT64" s="48">
        <v>3.9467354427461541E-2</v>
      </c>
      <c r="BU64" s="48">
        <v>5.0055804840807391E-2</v>
      </c>
      <c r="BV64" s="48">
        <v>5.4509395694943438E-2</v>
      </c>
      <c r="BW64" s="38">
        <v>5.4906796495069549E-2</v>
      </c>
      <c r="BX64" s="48">
        <v>5.6549492976472437E-2</v>
      </c>
      <c r="BY64" s="38">
        <v>5.6561732066435361E-2</v>
      </c>
      <c r="BZ64" s="48">
        <v>5.0436809472855386E-2</v>
      </c>
      <c r="CA64" s="49">
        <v>2.3530086521554961E-2</v>
      </c>
      <c r="CB64" s="48">
        <v>0</v>
      </c>
      <c r="CC64" s="48">
        <v>4.7785344179736886E-2</v>
      </c>
      <c r="CD64" s="48">
        <v>4.9046466551987175E-2</v>
      </c>
      <c r="CE64" s="48">
        <v>7.0499181429336519E-2</v>
      </c>
      <c r="CF64" s="48">
        <v>3.413693202429105E-2</v>
      </c>
      <c r="CG64" s="48">
        <v>1.158880595037268E-2</v>
      </c>
      <c r="CH64" s="48">
        <v>0</v>
      </c>
      <c r="CI64" s="48">
        <v>5.2195477758357194E-2</v>
      </c>
      <c r="CJ64" s="48">
        <v>5.6818150778709414E-2</v>
      </c>
      <c r="CK64" s="48">
        <v>6.8703367550226838E-2</v>
      </c>
      <c r="CL64" s="48">
        <v>4.9857646991845465E-2</v>
      </c>
      <c r="CM64" s="48">
        <v>0</v>
      </c>
      <c r="CN64" s="48">
        <v>5.4684129209534346E-2</v>
      </c>
      <c r="CO64" s="48">
        <v>5.7690820267696896E-2</v>
      </c>
      <c r="CP64" s="48">
        <v>5.1351912293040258E-2</v>
      </c>
      <c r="CQ64" s="48">
        <v>4.3998295396169167E-2</v>
      </c>
      <c r="CR64" s="48">
        <v>4.5213186064274949E-2</v>
      </c>
      <c r="CS64" s="48">
        <v>6.6236327383501409E-2</v>
      </c>
      <c r="CT64" s="48">
        <v>4.0798832218789702E-2</v>
      </c>
      <c r="CU64" s="48">
        <v>0</v>
      </c>
      <c r="CV64" s="38">
        <v>4.6241587885360889E-2</v>
      </c>
      <c r="CW64" s="48">
        <v>3.0475084826036763E-2</v>
      </c>
      <c r="CX64" s="48">
        <v>3.0227425633737082E-2</v>
      </c>
      <c r="CY64" s="48">
        <v>5.760834159892618E-2</v>
      </c>
      <c r="CZ64" s="48">
        <v>3.9952791130455648E-2</v>
      </c>
      <c r="DA64" s="48">
        <v>6.0752469503357859E-2</v>
      </c>
      <c r="DB64" s="48">
        <v>5.485395350669689E-2</v>
      </c>
      <c r="DC64" s="48">
        <v>0</v>
      </c>
      <c r="DD64" s="48">
        <v>3.4405694276921972E-2</v>
      </c>
      <c r="DE64" s="48">
        <v>5.6931617809864686E-2</v>
      </c>
      <c r="DF64" s="48">
        <v>3.1879516514562958E-2</v>
      </c>
      <c r="DG64" s="48">
        <v>3.8435033571804958E-2</v>
      </c>
      <c r="DH64" s="48">
        <v>4.2423612771708259E-2</v>
      </c>
      <c r="DI64" s="48">
        <v>6.1111133846225747E-2</v>
      </c>
      <c r="DJ64" s="48">
        <v>6.2433955578758395E-2</v>
      </c>
      <c r="DK64" s="49">
        <v>2.2340899509127859E-2</v>
      </c>
      <c r="DL64" s="48">
        <v>4.7515595944789393E-2</v>
      </c>
      <c r="DM64" s="48">
        <v>1.5312652300822512E-2</v>
      </c>
      <c r="DN64" s="48">
        <v>5.157342635866001E-2</v>
      </c>
      <c r="DO64" s="48">
        <v>5.874452671929796E-2</v>
      </c>
      <c r="DP64" s="48">
        <v>5.1644468545495321E-2</v>
      </c>
      <c r="DQ64" s="48">
        <v>4.9963666300676002E-2</v>
      </c>
      <c r="DR64" s="48">
        <v>5.8658649794155263E-2</v>
      </c>
      <c r="DS64" s="48">
        <v>2.264887663337168E-2</v>
      </c>
      <c r="DT64" s="48">
        <v>3.6355191549917468E-2</v>
      </c>
      <c r="DU64" s="48">
        <v>5.2077755916203325E-2</v>
      </c>
      <c r="DV64" s="48">
        <v>6.1801805113147264E-2</v>
      </c>
      <c r="DW64" s="48">
        <v>3.9623252864170302E-2</v>
      </c>
      <c r="DX64" s="48">
        <v>9.2375833969052051E-2</v>
      </c>
      <c r="DY64" s="48">
        <v>4.7039595179499273E-2</v>
      </c>
      <c r="DZ64" s="48">
        <v>0</v>
      </c>
      <c r="EA64" s="48">
        <v>1.9030737476827615E-2</v>
      </c>
      <c r="EB64" s="49">
        <v>3.2379919147183453E-2</v>
      </c>
      <c r="EC64" s="48">
        <v>6.4643314906026955E-2</v>
      </c>
      <c r="ED64" s="48">
        <v>0</v>
      </c>
      <c r="EE64" s="48">
        <v>3.3558726662277377E-3</v>
      </c>
      <c r="EF64" s="48">
        <v>3.0330706991701928E-2</v>
      </c>
      <c r="EG64" s="48">
        <v>6.354551399553042E-2</v>
      </c>
      <c r="EH64" s="48">
        <v>6.354551399553042E-2</v>
      </c>
      <c r="EI64" s="48">
        <v>1.7191930031692053E-2</v>
      </c>
      <c r="EJ64" s="48">
        <v>4.598388316420518E-2</v>
      </c>
      <c r="EK64" s="48">
        <v>0</v>
      </c>
      <c r="EL64" s="48">
        <v>0</v>
      </c>
      <c r="EM64" s="48">
        <v>3.2200316503452633E-2</v>
      </c>
      <c r="EN64" s="49">
        <v>2.4845119476295772E-2</v>
      </c>
      <c r="EO64" s="49">
        <v>2.302202562134105E-2</v>
      </c>
      <c r="EP64" s="48">
        <v>2.5327055033785073E-2</v>
      </c>
      <c r="EQ64" s="48">
        <v>5.3852776741392633E-2</v>
      </c>
      <c r="ER64" s="48">
        <v>2.4544232862777585E-2</v>
      </c>
      <c r="ES64" s="38">
        <v>3.7563066244430003E-2</v>
      </c>
      <c r="ET64" s="48">
        <v>3.0391471973825857E-2</v>
      </c>
      <c r="EU64" s="48">
        <v>5.0311497343511188E-2</v>
      </c>
      <c r="EV64" s="48">
        <v>5.9386737071406195E-2</v>
      </c>
      <c r="EW64" s="48">
        <v>5.4649786248462652E-2</v>
      </c>
      <c r="EX64" s="48">
        <v>0</v>
      </c>
      <c r="EY64" s="48">
        <v>7.354353056001707E-2</v>
      </c>
      <c r="EZ64" s="48">
        <v>4.8690909723483451E-2</v>
      </c>
      <c r="FA64" s="48">
        <v>0</v>
      </c>
      <c r="FB64" s="48">
        <v>0</v>
      </c>
      <c r="FC64" s="48">
        <v>0</v>
      </c>
      <c r="FD64" s="48">
        <v>6.133119381927387E-2</v>
      </c>
      <c r="FE64" s="48">
        <v>3.084413846353852E-2</v>
      </c>
      <c r="FF64" s="48">
        <v>5.4347145954274624E-2</v>
      </c>
      <c r="FG64" s="49">
        <v>0</v>
      </c>
      <c r="FH64" s="48">
        <v>0</v>
      </c>
      <c r="FI64" s="49">
        <v>1.3237071508458429E-2</v>
      </c>
      <c r="FJ64" s="48">
        <v>3.7959658119592878E-2</v>
      </c>
      <c r="FK64" s="48">
        <v>4.4071853666099656E-2</v>
      </c>
      <c r="FL64" s="48">
        <v>0</v>
      </c>
      <c r="FM64" s="48">
        <v>5.734220311723956E-2</v>
      </c>
      <c r="FN64" s="48">
        <v>0</v>
      </c>
      <c r="FO64" s="48">
        <v>2.826370398465218E-2</v>
      </c>
      <c r="FP64" s="48">
        <v>0</v>
      </c>
      <c r="FQ64" s="49">
        <v>0</v>
      </c>
      <c r="FR64" s="48">
        <v>4.4409802850106775E-2</v>
      </c>
      <c r="FS64" s="48">
        <v>0</v>
      </c>
      <c r="FT64" s="48">
        <v>6.527877177887545E-2</v>
      </c>
      <c r="FU64" s="49">
        <v>1.1883360621466513E-2</v>
      </c>
      <c r="FV64" s="48">
        <v>0</v>
      </c>
      <c r="FW64" s="48">
        <v>3.4697720614414063E-2</v>
      </c>
      <c r="FX64" s="48">
        <v>0</v>
      </c>
      <c r="FY64" s="48">
        <v>6.774374509083865E-2</v>
      </c>
      <c r="FZ64" s="49">
        <v>1.8926340163417203E-2</v>
      </c>
      <c r="GA64" s="48">
        <v>6.2584883263300542E-2</v>
      </c>
      <c r="GB64" s="48">
        <v>0</v>
      </c>
      <c r="GC64" s="48">
        <v>0</v>
      </c>
      <c r="GD64" s="48">
        <v>5.1729396953191967E-2</v>
      </c>
      <c r="GE64" s="48">
        <v>4.4512227160323131E-2</v>
      </c>
      <c r="GF64" s="48">
        <v>2.581693350950677E-2</v>
      </c>
      <c r="GG64" s="48">
        <v>0</v>
      </c>
      <c r="GH64" s="48">
        <v>3.9522398783846488E-2</v>
      </c>
      <c r="GI64" s="48">
        <v>3.0128192119102067E-2</v>
      </c>
      <c r="GJ64" s="48">
        <v>3.3360114763936105E-2</v>
      </c>
      <c r="GK64" s="48">
        <v>3.6689215677526282E-2</v>
      </c>
      <c r="GL64" s="49">
        <v>6.4445328174592385E-3</v>
      </c>
      <c r="GM64" s="49">
        <v>1.8775483016351072E-2</v>
      </c>
      <c r="GN64" s="48">
        <v>2.6357113717620385E-2</v>
      </c>
      <c r="GO64" s="48">
        <v>3.465346443184647E-2</v>
      </c>
      <c r="GP64" s="48">
        <v>5.7351925478195932E-2</v>
      </c>
      <c r="GQ64" s="48">
        <v>3.123781769327548E-2</v>
      </c>
      <c r="GR64" s="48">
        <v>4.8094649513126482E-2</v>
      </c>
      <c r="GS64" s="48">
        <v>5.2219658050901688E-2</v>
      </c>
      <c r="GT64" s="49">
        <v>2.1207563466093364E-2</v>
      </c>
      <c r="GU64" s="48">
        <v>4.4977297365405199E-2</v>
      </c>
      <c r="GV64" s="49">
        <v>2.7194710267236934E-2</v>
      </c>
      <c r="GW64" s="48">
        <v>0</v>
      </c>
      <c r="GX64" s="48">
        <v>5.1415372932920624E-2</v>
      </c>
      <c r="GY64" s="48">
        <v>2.7052284554152813E-2</v>
      </c>
      <c r="GZ64" s="49">
        <v>2.2636176156806909E-2</v>
      </c>
      <c r="HA64" s="48">
        <v>0</v>
      </c>
      <c r="HB64" s="48">
        <v>2.379547792925079E-2</v>
      </c>
      <c r="HC64" s="48">
        <v>3.3116370367452276E-2</v>
      </c>
      <c r="HD64" s="49">
        <v>0</v>
      </c>
      <c r="HE64" s="48">
        <v>5.1699450833696023E-2</v>
      </c>
      <c r="HF64" s="48">
        <v>2.8649051191403374E-2</v>
      </c>
      <c r="HG64" s="48">
        <v>4.1512297381235463E-2</v>
      </c>
      <c r="HH64" s="48">
        <v>2.8367978890773783E-2</v>
      </c>
      <c r="HI64" s="48">
        <v>3.4074752701669736E-2</v>
      </c>
      <c r="HJ64" s="48">
        <v>5.0562633864950468E-2</v>
      </c>
      <c r="HK64" s="49">
        <v>3.5357950009590265E-2</v>
      </c>
      <c r="HL64" s="48">
        <v>0</v>
      </c>
      <c r="HM64" s="48">
        <v>3.1044097809944812E-2</v>
      </c>
      <c r="HN64" s="49">
        <v>0.10142019007705799</v>
      </c>
      <c r="HO64" s="48">
        <v>0</v>
      </c>
      <c r="HP64" s="48">
        <v>2.9437838466766831E-2</v>
      </c>
      <c r="HQ64" s="48">
        <v>4.0455170946225069E-2</v>
      </c>
      <c r="HR64" s="48">
        <v>1.6149890892403311E-2</v>
      </c>
      <c r="HS64" s="49">
        <v>2.8560295232069287E-2</v>
      </c>
      <c r="HT64" s="49">
        <v>1.4637969007668773E-2</v>
      </c>
      <c r="HU64" s="48">
        <v>6.4529382142616609E-2</v>
      </c>
      <c r="HV64" s="49">
        <v>2.7357291981482651E-2</v>
      </c>
      <c r="HW64" s="48">
        <v>6.5126329544909489E-2</v>
      </c>
      <c r="HX64" s="48">
        <v>6.5126329544909489E-2</v>
      </c>
      <c r="HY64" s="48">
        <v>0</v>
      </c>
      <c r="HZ64" s="48">
        <v>3.4728119732814575E-2</v>
      </c>
      <c r="IA64" s="48">
        <v>2.6639158422504083E-2</v>
      </c>
      <c r="IB64" s="48">
        <v>2.5900209204839278E-2</v>
      </c>
      <c r="IC64" s="48">
        <v>3.0817965963455405E-2</v>
      </c>
      <c r="ID64" s="48">
        <v>3.4430208076349528E-2</v>
      </c>
      <c r="IE64" s="49">
        <v>4.28545912987611E-3</v>
      </c>
      <c r="IF64" s="49">
        <v>2.2811889447016384E-2</v>
      </c>
      <c r="IG64" s="48">
        <v>2.745207158792862E-2</v>
      </c>
      <c r="IH64" s="48">
        <v>7.3203354393922157E-2</v>
      </c>
      <c r="II64" s="48">
        <v>3.6956185613044153E-2</v>
      </c>
      <c r="IJ64" s="49">
        <v>2.6573680835076604E-2</v>
      </c>
      <c r="IK64" s="48">
        <v>0</v>
      </c>
      <c r="IL64" s="49">
        <v>3.1219375844470088E-2</v>
      </c>
      <c r="IM64" s="48">
        <v>4.9388082990999713E-2</v>
      </c>
      <c r="IN64" s="48">
        <v>3.9478266458116335E-2</v>
      </c>
      <c r="IO64" s="48">
        <v>3.9478266458116335E-2</v>
      </c>
      <c r="IP64" s="48">
        <v>3.1678398559534568E-2</v>
      </c>
      <c r="IQ64" s="48">
        <v>4.8810319128444773E-2</v>
      </c>
      <c r="IR64" s="48">
        <v>0</v>
      </c>
      <c r="IS64" s="49">
        <v>0</v>
      </c>
      <c r="IT64" s="48">
        <v>4.2010192776857649E-2</v>
      </c>
      <c r="IU64" s="49">
        <v>1.2441588447003514E-2</v>
      </c>
      <c r="IV64" s="48">
        <v>1.9707848912210113E-2</v>
      </c>
      <c r="IW64" s="48">
        <v>6.942205624258159E-2</v>
      </c>
      <c r="IX64" s="49">
        <v>2.0695418621852063E-2</v>
      </c>
      <c r="IY64" s="48">
        <v>5.4642872990556215E-2</v>
      </c>
      <c r="IZ64" s="49">
        <v>2.8871742186554909E-2</v>
      </c>
      <c r="JA64" s="49">
        <v>6.3203935147687343E-3</v>
      </c>
      <c r="JB64" s="48">
        <v>6.3078681388532773E-2</v>
      </c>
      <c r="JC64" s="49">
        <v>7.0504819891327078E-2</v>
      </c>
      <c r="JD64" s="48">
        <v>0</v>
      </c>
      <c r="JE64" s="49">
        <v>2.4944618544536317E-2</v>
      </c>
      <c r="JF64" s="49">
        <v>1.0391709136181789E-2</v>
      </c>
      <c r="JG64" s="49">
        <v>1.6651555480637018E-2</v>
      </c>
      <c r="JH64" s="48">
        <v>3.1354552758053697E-2</v>
      </c>
      <c r="JI64" s="48">
        <v>2.6217949845452001E-2</v>
      </c>
      <c r="JJ64" s="48">
        <v>6.5821779589839993E-2</v>
      </c>
      <c r="JK64" s="48">
        <v>4.1789066032696685E-2</v>
      </c>
      <c r="JL64" s="48">
        <v>3.7390534385806168E-2</v>
      </c>
      <c r="JM64" s="48">
        <v>3.2757666014011998E-2</v>
      </c>
      <c r="JN64" s="48">
        <v>4.8108889944277207E-2</v>
      </c>
      <c r="JO64" s="48">
        <v>3.8315194144815094E-2</v>
      </c>
      <c r="JP64" s="49">
        <v>4.3868442477803402E-2</v>
      </c>
      <c r="JQ64" s="48">
        <v>3.4121855487744858E-2</v>
      </c>
      <c r="JR64" s="49">
        <v>1.7040486377239771E-2</v>
      </c>
      <c r="JS64" s="48">
        <v>5.252516297632074E-2</v>
      </c>
      <c r="JT64" s="48">
        <v>4.0679298145157347E-2</v>
      </c>
      <c r="JU64" s="48">
        <v>3.582167013419086E-2</v>
      </c>
      <c r="JV64" s="48">
        <v>2.857029903939871E-2</v>
      </c>
      <c r="JW64" s="48">
        <v>5.7062773677278494E-2</v>
      </c>
      <c r="JX64" s="48">
        <v>2.4811890708064093E-2</v>
      </c>
      <c r="JY64" s="48">
        <v>2.7581340821486618E-2</v>
      </c>
      <c r="JZ64" s="48">
        <v>3.1473167059149321E-2</v>
      </c>
      <c r="KA64" s="48">
        <v>3.2729155327112347E-2</v>
      </c>
      <c r="KB64" s="49">
        <v>1.489751876098622E-2</v>
      </c>
      <c r="KC64" s="48">
        <v>0</v>
      </c>
      <c r="KD64" s="48">
        <v>3.5485816551558004E-2</v>
      </c>
      <c r="KE64" s="48">
        <v>4.6666405326225908E-2</v>
      </c>
      <c r="KF64" s="48">
        <v>2.6893543554550342E-2</v>
      </c>
      <c r="KG64" s="48">
        <v>6.0373799658846553E-2</v>
      </c>
      <c r="KH64" s="48">
        <v>0</v>
      </c>
      <c r="KI64" s="48">
        <v>3.4784923252699142E-2</v>
      </c>
      <c r="KJ64" s="48">
        <v>3.8786307010716947E-2</v>
      </c>
      <c r="KK64" s="48">
        <v>2.7489211524130759E-2</v>
      </c>
      <c r="KL64" s="48">
        <v>3.8193756862598613E-2</v>
      </c>
      <c r="KM64" s="48">
        <v>3.7287307943582239E-2</v>
      </c>
      <c r="KN64" s="48">
        <v>2.608691778505895E-2</v>
      </c>
      <c r="KO64" s="48">
        <v>0</v>
      </c>
      <c r="KP64" s="48">
        <v>3.3060878482687905E-2</v>
      </c>
      <c r="KQ64" s="48">
        <v>3.4212316591542981E-2</v>
      </c>
      <c r="KR64" s="48">
        <v>3.3789214708842025E-2</v>
      </c>
      <c r="KS64" s="48"/>
      <c r="KT64" s="49">
        <v>8.6482970405926205E-3</v>
      </c>
      <c r="KU64" s="48">
        <v>2.5137672790498836E-2</v>
      </c>
      <c r="KV64" s="48">
        <v>2.0308978410478143E-2</v>
      </c>
      <c r="KW64" s="48">
        <v>3.2424012694828051E-2</v>
      </c>
      <c r="KX64" s="48">
        <v>2.2507423480592686E-2</v>
      </c>
      <c r="KY64" s="48">
        <v>3.3007914711546398E-2</v>
      </c>
      <c r="KZ64" s="48">
        <v>2.2065236716286622E-2</v>
      </c>
      <c r="LA64" s="48">
        <v>2.9627586626296051E-2</v>
      </c>
      <c r="LB64" s="48">
        <v>2.305575683775218E-2</v>
      </c>
      <c r="LC64" s="48">
        <v>1.8733813254564854E-2</v>
      </c>
      <c r="LD64" s="48">
        <v>2.4874398679259248E-2</v>
      </c>
      <c r="LE64" s="49">
        <v>1.5226783113327915E-2</v>
      </c>
      <c r="LF64" s="48">
        <v>2.7362245558454706E-2</v>
      </c>
      <c r="LG64" s="48">
        <v>8.8944898086014357E-2</v>
      </c>
      <c r="LH64" s="48">
        <v>2.7975528441332546E-2</v>
      </c>
      <c r="LI64" s="48">
        <v>2.9743841523814738E-2</v>
      </c>
      <c r="LJ64" s="48">
        <v>2.578134751684465E-2</v>
      </c>
      <c r="LK64" s="48">
        <v>4.609956073166116E-2</v>
      </c>
      <c r="LL64" s="48">
        <v>3.5408466579204476E-2</v>
      </c>
      <c r="LM64" s="48">
        <v>3.6978244330146959E-2</v>
      </c>
      <c r="LN64" s="48">
        <v>3.0899457754902455E-2</v>
      </c>
      <c r="LO64" s="48">
        <v>3.8708683855543956E-2</v>
      </c>
      <c r="LP64" s="48">
        <v>2.6173205645883733E-2</v>
      </c>
      <c r="LQ64" s="49">
        <v>3.0700576327790881E-2</v>
      </c>
      <c r="LR64" s="48">
        <v>3.0585360884497658E-2</v>
      </c>
      <c r="LS64" s="48">
        <v>3.1823099478179205E-2</v>
      </c>
      <c r="LT64" s="48">
        <v>3.471163085948753E-2</v>
      </c>
      <c r="LU64" s="48">
        <v>1.7106733446164098E-2</v>
      </c>
      <c r="LV64" s="48">
        <v>2.9554254309608913E-2</v>
      </c>
      <c r="LW64" s="48">
        <v>3.1133448337664557E-2</v>
      </c>
      <c r="LX64" s="48">
        <v>2.032062795380634E-2</v>
      </c>
      <c r="LY64" s="48">
        <v>3.7721822204095444E-2</v>
      </c>
      <c r="LZ64" s="48">
        <v>3.613123217549169E-2</v>
      </c>
      <c r="MA64" s="48">
        <v>3.2623679416698241E-2</v>
      </c>
      <c r="MB64" s="48">
        <v>1.8860730649898176E-2</v>
      </c>
      <c r="MC64" s="48">
        <v>2.598692775119511E-2</v>
      </c>
      <c r="MD64" s="48">
        <v>2.4337682683763039E-2</v>
      </c>
      <c r="ME64" s="48">
        <v>3.2809654616522292E-2</v>
      </c>
      <c r="MF64" s="48">
        <v>9.1448731558850596E-2</v>
      </c>
      <c r="MG64" s="48">
        <v>3.7223484100124181E-2</v>
      </c>
      <c r="MH64" s="48"/>
      <c r="MI64" s="48">
        <v>3.6912308984725681E-2</v>
      </c>
      <c r="MJ64" s="49">
        <v>3.7145393638601483E-2</v>
      </c>
      <c r="MK64" s="49">
        <v>2.5401336364172074E-2</v>
      </c>
      <c r="ML64" s="48">
        <v>2.0847928872556265E-2</v>
      </c>
      <c r="MM64" s="49">
        <v>6.1490415716963037E-2</v>
      </c>
      <c r="MN64" s="49">
        <v>3.2776670778057418E-2</v>
      </c>
      <c r="MO64" s="49">
        <v>2.6869680963290062E-2</v>
      </c>
      <c r="MP64" s="48">
        <v>3.2935446058154433E-2</v>
      </c>
      <c r="MQ64" s="48">
        <v>2.3509078500702163E-2</v>
      </c>
      <c r="MR64" s="48">
        <v>1.55887929073738E-2</v>
      </c>
      <c r="MS64" s="48">
        <v>2.2541439419640999E-2</v>
      </c>
      <c r="MT64" s="49">
        <v>2.1193570046493214E-2</v>
      </c>
      <c r="MU64" s="48">
        <v>2.9613513982754015E-2</v>
      </c>
      <c r="MV64" s="48">
        <v>2.5407205244523019E-2</v>
      </c>
      <c r="MW64" s="48">
        <v>2.6758219622128633E-2</v>
      </c>
      <c r="MX64" s="48">
        <v>2.4263138707735016E-2</v>
      </c>
      <c r="MY64" s="48">
        <v>2.0246559174731244E-2</v>
      </c>
      <c r="MZ64" s="48">
        <v>2.2355751300340572E-2</v>
      </c>
      <c r="NA64" s="48">
        <v>1.4564211404204108E-2</v>
      </c>
      <c r="NB64" s="48">
        <v>2.7801041075299786E-2</v>
      </c>
      <c r="NC64" s="48">
        <v>2.800423847109848E-2</v>
      </c>
      <c r="ND64" s="48">
        <v>2.4017669636570534E-2</v>
      </c>
      <c r="NE64" s="48">
        <v>2.2536842061373592E-2</v>
      </c>
      <c r="NF64" s="48">
        <v>1.709761089215078E-2</v>
      </c>
      <c r="NG64" s="48">
        <v>0</v>
      </c>
    </row>
    <row r="65" spans="1:371" s="38" customFormat="1" ht="15">
      <c r="A65" s="48" t="s">
        <v>218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3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38">
        <v>0</v>
      </c>
      <c r="AP65" s="48">
        <v>0</v>
      </c>
      <c r="AQ65" s="48">
        <v>7.4431574868301193E-3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38">
        <v>0</v>
      </c>
      <c r="AY65" s="48">
        <v>0</v>
      </c>
      <c r="AZ65" s="48">
        <v>0</v>
      </c>
      <c r="BA65" s="48">
        <v>0</v>
      </c>
      <c r="BB65" s="48">
        <v>0</v>
      </c>
      <c r="BC65" s="38">
        <v>0</v>
      </c>
      <c r="BD65" s="48">
        <v>0</v>
      </c>
      <c r="BE65" s="3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2.6844627758843422E-2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38">
        <v>0</v>
      </c>
      <c r="BX65" s="48">
        <v>0</v>
      </c>
      <c r="BY65" s="38">
        <v>0</v>
      </c>
      <c r="BZ65" s="48">
        <v>0</v>
      </c>
      <c r="CA65" s="49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1.5013208236276737E-3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2.1276934778763849E-2</v>
      </c>
      <c r="CT65" s="48">
        <v>7.8010178033643685E-3</v>
      </c>
      <c r="CU65" s="48">
        <v>0</v>
      </c>
      <c r="CV65" s="38">
        <v>0</v>
      </c>
      <c r="CW65" s="48">
        <v>0</v>
      </c>
      <c r="CX65" s="48">
        <v>0</v>
      </c>
      <c r="CY65" s="48">
        <v>7.5532195239683278E-3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1.3938190962517246E-2</v>
      </c>
      <c r="DK65" s="49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1.3843672007207496E-2</v>
      </c>
      <c r="DS65" s="48">
        <v>0</v>
      </c>
      <c r="DT65" s="48">
        <v>9.2196550369868339E-3</v>
      </c>
      <c r="DU65" s="48">
        <v>2.3898301728810682E-2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9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9">
        <v>0</v>
      </c>
      <c r="EO65" s="49">
        <v>0</v>
      </c>
      <c r="EP65" s="48">
        <v>0</v>
      </c>
      <c r="EQ65" s="48">
        <v>0</v>
      </c>
      <c r="ER65" s="48">
        <v>0</v>
      </c>
      <c r="ES65" s="3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7.6066681938612409E-3</v>
      </c>
      <c r="FE65" s="48">
        <v>0</v>
      </c>
      <c r="FF65" s="48">
        <v>0</v>
      </c>
      <c r="FG65" s="49">
        <v>0</v>
      </c>
      <c r="FH65" s="48">
        <v>0</v>
      </c>
      <c r="FI65" s="49">
        <v>0</v>
      </c>
      <c r="FJ65" s="48">
        <v>0</v>
      </c>
      <c r="FK65" s="48">
        <v>0</v>
      </c>
      <c r="FL65" s="48">
        <v>0</v>
      </c>
      <c r="FM65" s="48">
        <v>1.238312390911663E-2</v>
      </c>
      <c r="FN65" s="48">
        <v>0</v>
      </c>
      <c r="FO65" s="48">
        <v>9.6755047925583988E-3</v>
      </c>
      <c r="FP65" s="48">
        <v>0</v>
      </c>
      <c r="FQ65" s="49">
        <v>0</v>
      </c>
      <c r="FR65" s="48">
        <v>0</v>
      </c>
      <c r="FS65" s="48">
        <v>0</v>
      </c>
      <c r="FT65" s="48">
        <v>0</v>
      </c>
      <c r="FU65" s="49">
        <v>0</v>
      </c>
      <c r="FV65" s="48">
        <v>0</v>
      </c>
      <c r="FW65" s="48">
        <v>0</v>
      </c>
      <c r="FX65" s="48">
        <v>0</v>
      </c>
      <c r="FY65" s="48">
        <v>0</v>
      </c>
      <c r="FZ65" s="49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8.3238939443086909E-3</v>
      </c>
      <c r="GG65" s="48">
        <v>0</v>
      </c>
      <c r="GH65" s="48">
        <v>0</v>
      </c>
      <c r="GI65" s="48">
        <v>0</v>
      </c>
      <c r="GJ65" s="48">
        <v>0</v>
      </c>
      <c r="GK65" s="48">
        <v>9.6808991738965861E-3</v>
      </c>
      <c r="GL65" s="49">
        <v>0</v>
      </c>
      <c r="GM65" s="49">
        <v>0</v>
      </c>
      <c r="GN65" s="48">
        <v>6.1141736043413423E-3</v>
      </c>
      <c r="GO65" s="48">
        <v>1.2446741852764032E-2</v>
      </c>
      <c r="GP65" s="48">
        <v>0</v>
      </c>
      <c r="GQ65" s="48">
        <v>0</v>
      </c>
      <c r="GR65" s="48">
        <v>0</v>
      </c>
      <c r="GS65" s="48">
        <v>0</v>
      </c>
      <c r="GT65" s="49">
        <v>0</v>
      </c>
      <c r="GU65" s="48">
        <v>0</v>
      </c>
      <c r="GV65" s="49">
        <v>0</v>
      </c>
      <c r="GW65" s="48">
        <v>0</v>
      </c>
      <c r="GX65" s="48">
        <v>2.5167292237960787E-2</v>
      </c>
      <c r="GY65" s="48">
        <v>0</v>
      </c>
      <c r="GZ65" s="49">
        <v>0</v>
      </c>
      <c r="HA65" s="48">
        <v>0</v>
      </c>
      <c r="HB65" s="48">
        <v>0</v>
      </c>
      <c r="HC65" s="48">
        <v>1.0056974746353069E-2</v>
      </c>
      <c r="HD65" s="49">
        <v>5.6858244353882098E-3</v>
      </c>
      <c r="HE65" s="48">
        <v>0</v>
      </c>
      <c r="HF65" s="48">
        <v>7.4219212883505133E-3</v>
      </c>
      <c r="HG65" s="48">
        <v>7.3845374810089341E-3</v>
      </c>
      <c r="HH65" s="48">
        <v>9.0394783061484695E-3</v>
      </c>
      <c r="HI65" s="48">
        <v>1.1680741559631041E-2</v>
      </c>
      <c r="HJ65" s="48">
        <v>0</v>
      </c>
      <c r="HK65" s="49">
        <v>0</v>
      </c>
      <c r="HL65" s="48">
        <v>0</v>
      </c>
      <c r="HM65" s="48">
        <v>9.7115400322361923E-3</v>
      </c>
      <c r="HN65" s="49">
        <v>0</v>
      </c>
      <c r="HO65" s="48">
        <v>0</v>
      </c>
      <c r="HP65" s="48">
        <v>0</v>
      </c>
      <c r="HQ65" s="48">
        <v>0</v>
      </c>
      <c r="HR65" s="48">
        <v>7.411128967520296E-3</v>
      </c>
      <c r="HS65" s="49">
        <v>0</v>
      </c>
      <c r="HT65" s="49">
        <v>0</v>
      </c>
      <c r="HU65" s="48">
        <v>1.0630059948460922E-2</v>
      </c>
      <c r="HV65" s="49">
        <v>1.3519871605836412E-2</v>
      </c>
      <c r="HW65" s="48">
        <v>0</v>
      </c>
      <c r="HX65" s="48">
        <v>0</v>
      </c>
      <c r="HY65" s="48">
        <v>0</v>
      </c>
      <c r="HZ65" s="48">
        <v>0</v>
      </c>
      <c r="IA65" s="48">
        <v>1.1284262297919522E-2</v>
      </c>
      <c r="IB65" s="48">
        <v>0</v>
      </c>
      <c r="IC65" s="48">
        <v>0</v>
      </c>
      <c r="ID65" s="48">
        <v>9.776454834964218E-3</v>
      </c>
      <c r="IE65" s="49">
        <v>0</v>
      </c>
      <c r="IF65" s="49">
        <v>0</v>
      </c>
      <c r="IG65" s="48">
        <v>1.019144070970778E-2</v>
      </c>
      <c r="IH65" s="48">
        <v>0</v>
      </c>
      <c r="II65" s="48">
        <v>9.6483052650498634E-3</v>
      </c>
      <c r="IJ65" s="49">
        <v>0</v>
      </c>
      <c r="IK65" s="48">
        <v>0</v>
      </c>
      <c r="IL65" s="49">
        <v>0</v>
      </c>
      <c r="IM65" s="48">
        <v>1.0265030938852872E-2</v>
      </c>
      <c r="IN65" s="48">
        <v>0</v>
      </c>
      <c r="IO65" s="48">
        <v>0</v>
      </c>
      <c r="IP65" s="48">
        <v>0</v>
      </c>
      <c r="IQ65" s="48">
        <v>1.0523871789184449E-2</v>
      </c>
      <c r="IR65" s="48">
        <v>0</v>
      </c>
      <c r="IS65" s="49">
        <v>1.8980275342505112E-2</v>
      </c>
      <c r="IT65" s="48">
        <v>0</v>
      </c>
      <c r="IU65" s="49">
        <v>1.5225071534475179E-2</v>
      </c>
      <c r="IV65" s="48">
        <v>0</v>
      </c>
      <c r="IW65" s="48">
        <v>0</v>
      </c>
      <c r="IX65" s="49">
        <v>0</v>
      </c>
      <c r="IY65" s="48">
        <v>0</v>
      </c>
      <c r="IZ65" s="49">
        <v>0</v>
      </c>
      <c r="JA65" s="49">
        <v>0</v>
      </c>
      <c r="JB65" s="48">
        <v>0</v>
      </c>
      <c r="JC65" s="49">
        <v>0</v>
      </c>
      <c r="JD65" s="48">
        <v>0</v>
      </c>
      <c r="JE65" s="49">
        <v>2.8617497528437844E-2</v>
      </c>
      <c r="JF65" s="49">
        <v>3.8149754503878984E-3</v>
      </c>
      <c r="JG65" s="49">
        <v>0</v>
      </c>
      <c r="JH65" s="48">
        <v>9.9555115606441841E-3</v>
      </c>
      <c r="JI65" s="48">
        <v>0</v>
      </c>
      <c r="JJ65" s="48">
        <v>0</v>
      </c>
      <c r="JK65" s="48">
        <v>0</v>
      </c>
      <c r="JL65" s="48">
        <v>9.7997466377708915E-3</v>
      </c>
      <c r="JM65" s="48">
        <v>1.0552140848572752E-2</v>
      </c>
      <c r="JN65" s="48">
        <v>3.1538575553295514E-3</v>
      </c>
      <c r="JO65" s="48">
        <v>0</v>
      </c>
      <c r="JP65" s="49">
        <v>8.8193286380582742E-2</v>
      </c>
      <c r="JQ65" s="48">
        <v>8.3036504905023255E-3</v>
      </c>
      <c r="JR65" s="49">
        <v>0</v>
      </c>
      <c r="JS65" s="48">
        <v>0</v>
      </c>
      <c r="JT65" s="48">
        <v>7.8321250499593636E-3</v>
      </c>
      <c r="JU65" s="48">
        <v>8.6975686049036507E-3</v>
      </c>
      <c r="JV65" s="48">
        <v>8.4801543360904265E-3</v>
      </c>
      <c r="JW65" s="48">
        <v>0</v>
      </c>
      <c r="JX65" s="48">
        <v>7.590727111433224E-3</v>
      </c>
      <c r="JY65" s="48">
        <v>1.2574316389589576E-2</v>
      </c>
      <c r="JZ65" s="48">
        <v>8.2883858107292742E-3</v>
      </c>
      <c r="KA65" s="48">
        <v>9.3699247890995756E-3</v>
      </c>
      <c r="KB65" s="49">
        <v>0</v>
      </c>
      <c r="KC65" s="48">
        <v>0</v>
      </c>
      <c r="KD65" s="48">
        <v>7.7148567406232311E-3</v>
      </c>
      <c r="KE65" s="48">
        <v>0</v>
      </c>
      <c r="KF65" s="48">
        <v>0</v>
      </c>
      <c r="KG65" s="48">
        <v>0</v>
      </c>
      <c r="KH65" s="48">
        <v>0</v>
      </c>
      <c r="KI65" s="48">
        <v>1.7698555745664386E-2</v>
      </c>
      <c r="KJ65" s="48">
        <v>0</v>
      </c>
      <c r="KK65" s="48">
        <v>9.1353268480169076E-3</v>
      </c>
      <c r="KL65" s="48">
        <v>2.670778312272809E-2</v>
      </c>
      <c r="KM65" s="48">
        <v>1.7925826711469844E-2</v>
      </c>
      <c r="KN65" s="48">
        <v>1.1050334930332834E-2</v>
      </c>
      <c r="KO65" s="48">
        <v>0</v>
      </c>
      <c r="KP65" s="48">
        <v>8.6684782699749108E-3</v>
      </c>
      <c r="KQ65" s="48">
        <v>9.4239619749299595E-3</v>
      </c>
      <c r="KR65" s="48">
        <v>7.276443003259643E-3</v>
      </c>
      <c r="KS65" s="48"/>
      <c r="KT65" s="49">
        <v>0</v>
      </c>
      <c r="KU65" s="48">
        <v>2.9198897175376749E-2</v>
      </c>
      <c r="KV65" s="48">
        <v>4.4190549830886286E-2</v>
      </c>
      <c r="KW65" s="48">
        <v>1.0069947815046682E-2</v>
      </c>
      <c r="KX65" s="48">
        <v>2.8368420274328059E-2</v>
      </c>
      <c r="KY65" s="48">
        <v>9.6694684321633334E-3</v>
      </c>
      <c r="KZ65" s="48">
        <v>2.6581543975770772E-2</v>
      </c>
      <c r="LA65" s="48">
        <v>1.8799944054417553E-2</v>
      </c>
      <c r="LB65" s="48">
        <v>0</v>
      </c>
      <c r="LC65" s="48">
        <v>2.2450320148776529E-2</v>
      </c>
      <c r="LD65" s="48">
        <v>1.7138491631189287E-2</v>
      </c>
      <c r="LE65" s="49">
        <v>0</v>
      </c>
      <c r="LF65" s="48">
        <v>0</v>
      </c>
      <c r="LG65" s="48">
        <v>0</v>
      </c>
      <c r="LH65" s="48">
        <v>1.5874894723829802E-2</v>
      </c>
      <c r="LI65" s="48">
        <v>0</v>
      </c>
      <c r="LJ65" s="48">
        <v>1.7394021580064777E-2</v>
      </c>
      <c r="LK65" s="48">
        <v>1.8441944040638352E-2</v>
      </c>
      <c r="LL65" s="48">
        <v>1.9739742614148858E-2</v>
      </c>
      <c r="LM65" s="48">
        <v>0</v>
      </c>
      <c r="LN65" s="48">
        <v>1.9534684524477042E-2</v>
      </c>
      <c r="LO65" s="48">
        <v>1.7987885318241786E-2</v>
      </c>
      <c r="LP65" s="48">
        <v>0</v>
      </c>
      <c r="LQ65" s="49">
        <v>0</v>
      </c>
      <c r="LR65" s="48">
        <v>0</v>
      </c>
      <c r="LS65" s="48">
        <v>1.8406050352538256E-2</v>
      </c>
      <c r="LT65" s="48">
        <v>2.4177226496289894E-2</v>
      </c>
      <c r="LU65" s="48">
        <v>1.7499246640824462E-2</v>
      </c>
      <c r="LV65" s="48">
        <v>0</v>
      </c>
      <c r="LW65" s="48">
        <v>0</v>
      </c>
      <c r="LX65" s="48">
        <v>1.8257083422617382E-2</v>
      </c>
      <c r="LY65" s="48">
        <v>2.3051835769359322E-2</v>
      </c>
      <c r="LZ65" s="48">
        <v>1.8411776042405452E-2</v>
      </c>
      <c r="MA65" s="48">
        <v>2.4224955880607111E-2</v>
      </c>
      <c r="MB65" s="48">
        <v>1.7801458089308053E-2</v>
      </c>
      <c r="MC65" s="48">
        <v>1.8981941461123128E-2</v>
      </c>
      <c r="MD65" s="48">
        <v>7.6537259513614328E-2</v>
      </c>
      <c r="ME65" s="48">
        <v>2.3219746708722493E-2</v>
      </c>
      <c r="MF65" s="48">
        <v>0</v>
      </c>
      <c r="MG65" s="48">
        <v>0</v>
      </c>
      <c r="MH65" s="48"/>
      <c r="MI65" s="48">
        <v>6.9623674990397875E-3</v>
      </c>
      <c r="MJ65" s="49">
        <v>0</v>
      </c>
      <c r="MK65" s="49">
        <v>0</v>
      </c>
      <c r="ML65" s="48">
        <v>0</v>
      </c>
      <c r="MM65" s="49">
        <v>0</v>
      </c>
      <c r="MN65" s="49">
        <v>0</v>
      </c>
      <c r="MO65" s="49">
        <v>0</v>
      </c>
      <c r="MP65" s="48">
        <v>8.6087990835089587E-3</v>
      </c>
      <c r="MQ65" s="48">
        <v>1.2586273769683494E-2</v>
      </c>
      <c r="MR65" s="48">
        <v>1.8745768260554026E-2</v>
      </c>
      <c r="MS65" s="48">
        <v>0</v>
      </c>
      <c r="MT65" s="49">
        <v>0</v>
      </c>
      <c r="MU65" s="48">
        <v>1.0087954005936782E-2</v>
      </c>
      <c r="MV65" s="48">
        <v>1.1612176592978375E-2</v>
      </c>
      <c r="MW65" s="48">
        <v>1.13346962412431E-2</v>
      </c>
      <c r="MX65" s="48">
        <v>8.774331127656786E-3</v>
      </c>
      <c r="MY65" s="48">
        <v>7.6979171656091881E-3</v>
      </c>
      <c r="MZ65" s="48">
        <v>8.8130406441064568E-3</v>
      </c>
      <c r="NA65" s="48">
        <v>9.5478087787452589E-3</v>
      </c>
      <c r="NB65" s="48">
        <v>9.5040810127709329E-3</v>
      </c>
      <c r="NC65" s="48">
        <v>1.761678190400064E-2</v>
      </c>
      <c r="ND65" s="48">
        <v>8.9898126927661706E-3</v>
      </c>
      <c r="NE65" s="48">
        <v>1.6478048880401882E-2</v>
      </c>
      <c r="NF65" s="48">
        <v>9.8075429891768696E-3</v>
      </c>
      <c r="NG65" s="48">
        <v>0</v>
      </c>
    </row>
    <row r="66" spans="1:371" s="38" customFormat="1" ht="15">
      <c r="A66" s="48" t="s">
        <v>219</v>
      </c>
      <c r="B66" s="48">
        <v>13.792041449293443</v>
      </c>
      <c r="C66" s="48">
        <v>1.6922626747679665</v>
      </c>
      <c r="D66" s="48">
        <v>2.2007011970054795</v>
      </c>
      <c r="E66" s="48">
        <v>3.3845204542320553</v>
      </c>
      <c r="F66" s="48">
        <v>0.73123747466180966</v>
      </c>
      <c r="G66" s="48">
        <v>2.1776368412217821</v>
      </c>
      <c r="H66" s="48">
        <v>1.447615120131734</v>
      </c>
      <c r="I66" s="48">
        <v>1.5287457271196925</v>
      </c>
      <c r="J66" s="48">
        <v>1.513112134865594</v>
      </c>
      <c r="K66" s="48">
        <v>2.7111405641342632</v>
      </c>
      <c r="L66" s="48">
        <v>3.165742303049015</v>
      </c>
      <c r="M66" s="48">
        <v>3.4004591278275704</v>
      </c>
      <c r="N66" s="48">
        <v>2.0580403962602913</v>
      </c>
      <c r="O66" s="48">
        <v>3.5464142418072071</v>
      </c>
      <c r="P66" s="48">
        <v>1.850227363248371</v>
      </c>
      <c r="Q66" s="48">
        <v>2.3581625009780032</v>
      </c>
      <c r="R66" s="48">
        <v>2.5758878678576473</v>
      </c>
      <c r="S66" s="48">
        <v>3.326684029039221</v>
      </c>
      <c r="T66" s="48">
        <v>1.5215173035586911</v>
      </c>
      <c r="U66" s="48">
        <v>0.59967104279005168</v>
      </c>
      <c r="V66" s="48">
        <v>0.59967104279005168</v>
      </c>
      <c r="W66" s="38">
        <v>3.7634346661613232</v>
      </c>
      <c r="X66" s="48">
        <v>1.1917051939935557</v>
      </c>
      <c r="Y66" s="48">
        <v>2.7385616012900642</v>
      </c>
      <c r="Z66" s="48">
        <v>2.2007312737967868</v>
      </c>
      <c r="AA66" s="48">
        <v>1.9846811011586041</v>
      </c>
      <c r="AB66" s="48">
        <v>3.0176588743942632</v>
      </c>
      <c r="AC66" s="48">
        <v>1.5122774081611121</v>
      </c>
      <c r="AD66" s="48">
        <v>6.8660751842009544</v>
      </c>
      <c r="AE66" s="48">
        <v>1.7709557631474846</v>
      </c>
      <c r="AF66" s="48">
        <v>1.0639890153334508</v>
      </c>
      <c r="AG66" s="48">
        <v>4.8674690384151109</v>
      </c>
      <c r="AH66" s="48">
        <v>1.9859274275255154</v>
      </c>
      <c r="AI66" s="48">
        <v>5.4707195959896557</v>
      </c>
      <c r="AJ66" s="48">
        <v>8.731007999785513</v>
      </c>
      <c r="AK66" s="48">
        <v>6.1746335127437364</v>
      </c>
      <c r="AL66" s="48">
        <v>2.0259062507669197</v>
      </c>
      <c r="AM66" s="48">
        <v>3.1821821919148765</v>
      </c>
      <c r="AN66" s="48">
        <v>3.4065112435301166</v>
      </c>
      <c r="AO66" s="38">
        <v>1.7083679248300392</v>
      </c>
      <c r="AP66" s="48">
        <v>7.5661680958582886</v>
      </c>
      <c r="AQ66" s="48">
        <v>1.0090753100180874</v>
      </c>
      <c r="AR66" s="48">
        <v>7.8830452945462275</v>
      </c>
      <c r="AS66" s="48">
        <v>1.3095490491125761</v>
      </c>
      <c r="AT66" s="48">
        <v>1.3095490491125761</v>
      </c>
      <c r="AU66" s="48">
        <v>2.0955280715796518</v>
      </c>
      <c r="AV66" s="48">
        <v>2.4296522959646039</v>
      </c>
      <c r="AW66" s="48">
        <v>1.4170752819269676</v>
      </c>
      <c r="AX66" s="38">
        <v>6.2716228711599769</v>
      </c>
      <c r="AY66" s="48">
        <v>1.0416040696407558</v>
      </c>
      <c r="AZ66" s="48">
        <v>1.6722779823175127</v>
      </c>
      <c r="BA66" s="48">
        <v>3.0320197160218765</v>
      </c>
      <c r="BB66" s="48">
        <v>6.0634390749362579</v>
      </c>
      <c r="BC66" s="38">
        <v>7.5139976249904317</v>
      </c>
      <c r="BD66" s="48">
        <v>1.4696460511369585</v>
      </c>
      <c r="BE66" s="38">
        <v>3.0464780134457627</v>
      </c>
      <c r="BF66" s="48">
        <v>2.1206449707835153</v>
      </c>
      <c r="BG66" s="48">
        <v>5.5080558143435105</v>
      </c>
      <c r="BH66" s="48">
        <v>5.365443177066723</v>
      </c>
      <c r="BI66" s="48">
        <v>6.689745550910513</v>
      </c>
      <c r="BJ66" s="48">
        <v>2.5933017659892101</v>
      </c>
      <c r="BK66" s="48">
        <v>5.364100367198664</v>
      </c>
      <c r="BL66" s="48">
        <v>2.8183945554220444</v>
      </c>
      <c r="BM66" s="48">
        <v>1.4760600659596586</v>
      </c>
      <c r="BN66" s="48">
        <v>4.0559504338388894</v>
      </c>
      <c r="BO66" s="48">
        <v>4.0028418411375428</v>
      </c>
      <c r="BP66" s="48">
        <v>1.0604388416326702</v>
      </c>
      <c r="BQ66" s="48">
        <v>1.7473177304632335</v>
      </c>
      <c r="BR66" s="48">
        <v>1.2567768767576084</v>
      </c>
      <c r="BS66" s="48">
        <v>1.1082557594340605</v>
      </c>
      <c r="BT66" s="48">
        <v>5.005623346936213</v>
      </c>
      <c r="BU66" s="48">
        <v>1.6037973402467645</v>
      </c>
      <c r="BV66" s="48">
        <v>0.62989272604005697</v>
      </c>
      <c r="BW66" s="38">
        <v>3.0843757009780348</v>
      </c>
      <c r="BX66" s="48">
        <v>2.4218715284432588</v>
      </c>
      <c r="BY66" s="38">
        <v>2.5908515876238605</v>
      </c>
      <c r="BZ66" s="48">
        <v>0.25424971618458908</v>
      </c>
      <c r="CA66" s="49">
        <v>4.993442169334922</v>
      </c>
      <c r="CB66" s="48">
        <v>1.7363506506731634</v>
      </c>
      <c r="CC66" s="48">
        <v>2.5411292780204473</v>
      </c>
      <c r="CD66" s="48">
        <v>1.9481158459571999</v>
      </c>
      <c r="CE66" s="48">
        <v>2.4679923979935672</v>
      </c>
      <c r="CF66" s="48">
        <v>4.8383679126607193</v>
      </c>
      <c r="CG66" s="48">
        <v>6.9971343289542602</v>
      </c>
      <c r="CH66" s="48">
        <v>7.5591046618114497</v>
      </c>
      <c r="CI66" s="48">
        <v>2.9120827414580792</v>
      </c>
      <c r="CJ66" s="48">
        <v>2.8733483516506255</v>
      </c>
      <c r="CK66" s="48">
        <v>1.5241036807451203</v>
      </c>
      <c r="CL66" s="48">
        <v>1.3246734071315132</v>
      </c>
      <c r="CM66" s="48">
        <v>2.502579608359762</v>
      </c>
      <c r="CN66" s="48">
        <v>4.9947097477993792</v>
      </c>
      <c r="CO66" s="48">
        <v>1.3834834887213692</v>
      </c>
      <c r="CP66" s="48">
        <v>1.2568679951851927</v>
      </c>
      <c r="CQ66" s="48">
        <v>2.554648535228961</v>
      </c>
      <c r="CR66" s="48">
        <v>2.1889227182573534</v>
      </c>
      <c r="CS66" s="48">
        <v>1.386606678405556</v>
      </c>
      <c r="CT66" s="48">
        <v>3.1376862808273542</v>
      </c>
      <c r="CU66" s="48">
        <v>11.027188412967403</v>
      </c>
      <c r="CV66" s="38">
        <v>3.452263455255796</v>
      </c>
      <c r="CW66" s="48">
        <v>7.3569013229741858</v>
      </c>
      <c r="CX66" s="48">
        <v>3.8760665220660169</v>
      </c>
      <c r="CY66" s="48">
        <v>1.473713784927835</v>
      </c>
      <c r="CZ66" s="48">
        <v>3.1532879003646137</v>
      </c>
      <c r="DA66" s="48">
        <v>1.6353691105207639</v>
      </c>
      <c r="DB66" s="48">
        <v>1.3886422030567849</v>
      </c>
      <c r="DC66" s="48">
        <v>2.2702986058536889</v>
      </c>
      <c r="DD66" s="48">
        <v>5.186133744500629</v>
      </c>
      <c r="DE66" s="48">
        <v>2.5603183728875218</v>
      </c>
      <c r="DF66" s="48">
        <v>6.9944251214313047</v>
      </c>
      <c r="DG66" s="48">
        <v>6.7957261277756729</v>
      </c>
      <c r="DH66" s="48">
        <v>3.7178136857394257</v>
      </c>
      <c r="DI66" s="48">
        <v>0.78242567982664502</v>
      </c>
      <c r="DJ66" s="48">
        <v>1.6086749583141637</v>
      </c>
      <c r="DK66" s="49">
        <v>5.3429326603321909</v>
      </c>
      <c r="DL66" s="48">
        <v>2.3900213458496729</v>
      </c>
      <c r="DM66" s="48">
        <v>6.603056157021844</v>
      </c>
      <c r="DN66" s="48">
        <v>2.3265699316537889</v>
      </c>
      <c r="DO66" s="48">
        <v>1.867339275761398</v>
      </c>
      <c r="DP66" s="48">
        <v>1.4212133687553823</v>
      </c>
      <c r="DQ66" s="48">
        <v>1.3864170633549902</v>
      </c>
      <c r="DR66" s="48">
        <v>2.261580209766151</v>
      </c>
      <c r="DS66" s="48">
        <v>7.2400474342596093</v>
      </c>
      <c r="DT66" s="48">
        <v>8.1118153117732081</v>
      </c>
      <c r="DU66" s="48">
        <v>2.8116784645043578</v>
      </c>
      <c r="DV66" s="48">
        <v>1.5119467869731089</v>
      </c>
      <c r="DW66" s="48">
        <v>4.4961273297401121</v>
      </c>
      <c r="DX66" s="48">
        <v>1.4031110619182414</v>
      </c>
      <c r="DY66" s="48">
        <v>2.3115911335987893</v>
      </c>
      <c r="DZ66" s="48">
        <v>8.8655321082720508</v>
      </c>
      <c r="EA66" s="48">
        <v>6.8194558611723819</v>
      </c>
      <c r="EB66" s="49">
        <v>4.4694878868264123</v>
      </c>
      <c r="EC66" s="48">
        <v>1.3032461151340666</v>
      </c>
      <c r="ED66" s="48">
        <v>4.9951339988576029</v>
      </c>
      <c r="EE66" s="48">
        <v>2.0284206803860525</v>
      </c>
      <c r="EF66" s="48">
        <v>6.9084356481672167</v>
      </c>
      <c r="EG66" s="48">
        <v>1.3690639719343369</v>
      </c>
      <c r="EH66" s="48">
        <v>1.3690639719343369</v>
      </c>
      <c r="EI66" s="48">
        <v>6.3475296240261363</v>
      </c>
      <c r="EJ66" s="48">
        <v>2.6346567788735027</v>
      </c>
      <c r="EK66" s="48">
        <v>1.7064857164056395</v>
      </c>
      <c r="EL66" s="48">
        <v>1.3352563696769986</v>
      </c>
      <c r="EM66" s="48">
        <v>4.6064500558255563</v>
      </c>
      <c r="EN66" s="49">
        <v>6.7113238137881828</v>
      </c>
      <c r="EO66" s="49">
        <v>12.156701940341243</v>
      </c>
      <c r="EP66" s="48">
        <v>10.269710976311648</v>
      </c>
      <c r="EQ66" s="48">
        <v>1.5928022117846876</v>
      </c>
      <c r="ER66" s="48">
        <v>6.6560247337044594</v>
      </c>
      <c r="ES66" s="38">
        <v>4.2385410332805762</v>
      </c>
      <c r="ET66" s="48">
        <v>5.3308422400806643</v>
      </c>
      <c r="EU66" s="48">
        <v>3.1151949655236737</v>
      </c>
      <c r="EV66" s="48">
        <v>1.8510657223570328</v>
      </c>
      <c r="EW66" s="48">
        <v>3.5847981317545474</v>
      </c>
      <c r="EX66" s="48">
        <v>8.5605096709763178</v>
      </c>
      <c r="EY66" s="48">
        <v>1.6098867065348565</v>
      </c>
      <c r="EZ66" s="48">
        <v>3.5754357461678303</v>
      </c>
      <c r="FA66" s="48">
        <v>1.7687880640222076</v>
      </c>
      <c r="FB66" s="48">
        <v>1.5702485030122382</v>
      </c>
      <c r="FC66" s="48">
        <v>2.3560203356530791</v>
      </c>
      <c r="FD66" s="48">
        <v>1.1403946584156834</v>
      </c>
      <c r="FE66" s="48">
        <v>10.234436202206789</v>
      </c>
      <c r="FF66" s="48">
        <v>2.0514270919131783</v>
      </c>
      <c r="FG66" s="49">
        <v>12.550049782998634</v>
      </c>
      <c r="FH66" s="48">
        <v>8.466124527540698</v>
      </c>
      <c r="FI66" s="49">
        <v>5.5477342679232251</v>
      </c>
      <c r="FJ66" s="48">
        <v>7.6499660195866559</v>
      </c>
      <c r="FK66" s="48">
        <v>3.7805370191198819</v>
      </c>
      <c r="FL66" s="48">
        <v>8.8450764943602884</v>
      </c>
      <c r="FM66" s="48">
        <v>1.3177712445892977</v>
      </c>
      <c r="FN66" s="48">
        <v>7.9190299756869509</v>
      </c>
      <c r="FO66" s="48">
        <v>8.4973248793392404</v>
      </c>
      <c r="FP66" s="48">
        <v>1.7737644976999813</v>
      </c>
      <c r="FQ66" s="49">
        <v>12.650516747849807</v>
      </c>
      <c r="FR66" s="48">
        <v>8.0212033790064527</v>
      </c>
      <c r="FS66" s="48">
        <v>2.0651771152961009</v>
      </c>
      <c r="FT66" s="48">
        <v>1.3538939353321633</v>
      </c>
      <c r="FU66" s="49">
        <v>8.1112720342869693</v>
      </c>
      <c r="FV66" s="48">
        <v>2.1405415036675772</v>
      </c>
      <c r="FW66" s="48">
        <v>5.2481006221789324</v>
      </c>
      <c r="FX66" s="48">
        <v>2.850405256883072</v>
      </c>
      <c r="FY66" s="48">
        <v>1.8958779477040484</v>
      </c>
      <c r="FZ66" s="49">
        <v>12.3595527686729</v>
      </c>
      <c r="GA66" s="48">
        <v>2.013211050998517</v>
      </c>
      <c r="GB66" s="48">
        <v>8.8482564318167398</v>
      </c>
      <c r="GC66" s="48">
        <v>2.8584332504261121</v>
      </c>
      <c r="GD66" s="48">
        <v>4.6055015260558774</v>
      </c>
      <c r="GE66" s="48">
        <v>2.3707972232311785</v>
      </c>
      <c r="GF66" s="48">
        <v>11.572379740574874</v>
      </c>
      <c r="GG66" s="48">
        <v>7.9774613973252713</v>
      </c>
      <c r="GH66" s="48">
        <v>4.3681520828639639</v>
      </c>
      <c r="GI66" s="48">
        <v>11.629528433567508</v>
      </c>
      <c r="GJ66" s="48">
        <v>7.4851360323543439</v>
      </c>
      <c r="GK66" s="48">
        <v>7.8409908651476021</v>
      </c>
      <c r="GL66" s="49">
        <v>12.30881316873065</v>
      </c>
      <c r="GM66" s="49">
        <v>10.866806120875914</v>
      </c>
      <c r="GN66" s="48">
        <v>11.906236640402511</v>
      </c>
      <c r="GO66" s="48">
        <v>9.1433774197342057</v>
      </c>
      <c r="GP66" s="48">
        <v>1.5335158138960263</v>
      </c>
      <c r="GQ66" s="48">
        <v>9.5920542681854464</v>
      </c>
      <c r="GR66" s="48">
        <v>1.2762565043444469</v>
      </c>
      <c r="GS66" s="48">
        <v>3.1854433474957915</v>
      </c>
      <c r="GT66" s="49">
        <v>11.026149775438506</v>
      </c>
      <c r="GU66" s="48">
        <v>2.7764102079502755</v>
      </c>
      <c r="GV66" s="49">
        <v>11.862994721203089</v>
      </c>
      <c r="GW66" s="48">
        <v>2.1065948166258068</v>
      </c>
      <c r="GX66" s="48">
        <v>2.8399241829728674</v>
      </c>
      <c r="GY66" s="48">
        <v>8.1624355015244383</v>
      </c>
      <c r="GZ66" s="49">
        <v>11.789133217374912</v>
      </c>
      <c r="HA66" s="48">
        <v>2.1025790712962524</v>
      </c>
      <c r="HB66" s="48">
        <v>11.319998617988894</v>
      </c>
      <c r="HC66" s="48">
        <v>7.8879077358981045</v>
      </c>
      <c r="HD66" s="49">
        <v>12.29718791355535</v>
      </c>
      <c r="HE66" s="48">
        <v>2.2187757516622013</v>
      </c>
      <c r="HF66" s="48">
        <v>9.1979679842840927</v>
      </c>
      <c r="HG66" s="48">
        <v>7.9832488230215075</v>
      </c>
      <c r="HH66" s="48">
        <v>8.0565144174056282</v>
      </c>
      <c r="HI66" s="48">
        <v>7.9808071003550483</v>
      </c>
      <c r="HJ66" s="48">
        <v>1.9397366394587185</v>
      </c>
      <c r="HK66" s="49">
        <v>11.917472293952008</v>
      </c>
      <c r="HL66" s="48">
        <v>8.359534424960934</v>
      </c>
      <c r="HM66" s="48">
        <v>10.706926906303664</v>
      </c>
      <c r="HN66" s="49">
        <v>12.384555507238273</v>
      </c>
      <c r="HO66" s="48">
        <v>8.8562989178078002</v>
      </c>
      <c r="HP66" s="48">
        <v>9.0712487798359351</v>
      </c>
      <c r="HQ66" s="48">
        <v>5.3513974495449359</v>
      </c>
      <c r="HR66" s="48">
        <v>10.813182876516771</v>
      </c>
      <c r="HS66" s="49">
        <v>11.254005916561907</v>
      </c>
      <c r="HT66" s="49">
        <v>11.895665562956085</v>
      </c>
      <c r="HU66" s="48">
        <v>1.588784168503224</v>
      </c>
      <c r="HV66" s="49">
        <v>12.409618880373337</v>
      </c>
      <c r="HW66" s="48">
        <v>3.7574407358437791</v>
      </c>
      <c r="HX66" s="48">
        <v>3.7574407358437791</v>
      </c>
      <c r="HY66" s="48">
        <v>8.2539780447485214</v>
      </c>
      <c r="HZ66" s="48">
        <v>3.5753020828067719</v>
      </c>
      <c r="IA66" s="48">
        <v>11.27827332610976</v>
      </c>
      <c r="IB66" s="48">
        <v>9.8798507318273927</v>
      </c>
      <c r="IC66" s="48">
        <v>6.3738897185570593</v>
      </c>
      <c r="ID66" s="48">
        <v>9.76362134808676</v>
      </c>
      <c r="IE66" s="49">
        <v>11.892210551955996</v>
      </c>
      <c r="IF66" s="49">
        <v>12.135420889815991</v>
      </c>
      <c r="IG66" s="48">
        <v>8.0864106073351305</v>
      </c>
      <c r="IH66" s="48">
        <v>2.1935253529602341</v>
      </c>
      <c r="II66" s="48">
        <v>11.777398705422124</v>
      </c>
      <c r="IJ66" s="49">
        <v>12.212875947238842</v>
      </c>
      <c r="IK66" s="48">
        <v>9.0665122547489005</v>
      </c>
      <c r="IL66" s="49">
        <v>12.226260729222437</v>
      </c>
      <c r="IM66" s="48">
        <v>7.7396663589790977</v>
      </c>
      <c r="IN66" s="48">
        <v>3.9452889613370252</v>
      </c>
      <c r="IO66" s="48">
        <v>3.9452889613370252</v>
      </c>
      <c r="IP66" s="48">
        <v>5.9649869220937148</v>
      </c>
      <c r="IQ66" s="48">
        <v>7.8236688552028726</v>
      </c>
      <c r="IR66" s="48">
        <v>9.0468867453470576</v>
      </c>
      <c r="IS66" s="49">
        <v>12.278463124338034</v>
      </c>
      <c r="IT66" s="48">
        <v>3.227406778950678</v>
      </c>
      <c r="IU66" s="49">
        <v>12.258509069142169</v>
      </c>
      <c r="IV66" s="48">
        <v>11.112023414717086</v>
      </c>
      <c r="IW66" s="48">
        <v>2.0503093373483843</v>
      </c>
      <c r="IX66" s="49">
        <v>12.061639639471219</v>
      </c>
      <c r="IY66" s="48">
        <v>1.681623271280994</v>
      </c>
      <c r="IZ66" s="49">
        <v>11.85304025551288</v>
      </c>
      <c r="JA66" s="49">
        <v>10.274414065876686</v>
      </c>
      <c r="JB66" s="48">
        <v>2.5870547403482402</v>
      </c>
      <c r="JC66" s="49">
        <v>12.236522528993797</v>
      </c>
      <c r="JD66" s="48">
        <v>8.7146563262556409</v>
      </c>
      <c r="JE66" s="49">
        <v>12.245874370237027</v>
      </c>
      <c r="JF66" s="49">
        <v>12.084330192345464</v>
      </c>
      <c r="JG66" s="49">
        <v>12.161695367714962</v>
      </c>
      <c r="JH66" s="48">
        <v>8.0368425462177466</v>
      </c>
      <c r="JI66" s="48">
        <v>10.119425848557126</v>
      </c>
      <c r="JJ66" s="48">
        <v>3.5265596503784589</v>
      </c>
      <c r="JK66" s="48">
        <v>3.1180080778841881</v>
      </c>
      <c r="JL66" s="48">
        <v>7.7544505755950359</v>
      </c>
      <c r="JM66" s="48">
        <v>8.8619741729482211</v>
      </c>
      <c r="JN66" s="48">
        <v>2.215534820335332</v>
      </c>
      <c r="JO66" s="48">
        <v>6.2285072715553653</v>
      </c>
      <c r="JP66" s="49">
        <v>12.129721997302729</v>
      </c>
      <c r="JQ66" s="48">
        <v>8.4119393286502735</v>
      </c>
      <c r="JR66" s="49">
        <v>12.368297591559894</v>
      </c>
      <c r="JS66" s="48">
        <v>6.0104144154251449</v>
      </c>
      <c r="JT66" s="48">
        <v>8.3421728544088491</v>
      </c>
      <c r="JU66" s="48">
        <v>7.961369844237832</v>
      </c>
      <c r="JV66" s="48">
        <v>8.8372027835757354</v>
      </c>
      <c r="JW66" s="48">
        <v>3.8118833397567879</v>
      </c>
      <c r="JX66" s="48">
        <v>11.72551338356166</v>
      </c>
      <c r="JY66" s="48">
        <v>8.1939615928105756</v>
      </c>
      <c r="JZ66" s="48">
        <v>8.9435882575102639</v>
      </c>
      <c r="KA66" s="48">
        <v>7.4318560627855499</v>
      </c>
      <c r="KB66" s="49">
        <v>11.905790398354931</v>
      </c>
      <c r="KC66" s="48">
        <v>7.7772276114075609</v>
      </c>
      <c r="KD66" s="48">
        <v>9.0666791533558762</v>
      </c>
      <c r="KE66" s="48">
        <v>3.1171241033654837</v>
      </c>
      <c r="KF66" s="48">
        <v>12.478194699022268</v>
      </c>
      <c r="KG66" s="48">
        <v>3.8097876360679757</v>
      </c>
      <c r="KH66" s="48">
        <v>7.5330255122034133</v>
      </c>
      <c r="KI66" s="48">
        <v>11.293562706208421</v>
      </c>
      <c r="KJ66" s="48">
        <v>3.7444493201301512</v>
      </c>
      <c r="KK66" s="48">
        <v>9.5806187492791324</v>
      </c>
      <c r="KL66" s="48">
        <v>5.1301778495412895</v>
      </c>
      <c r="KM66" s="48">
        <v>2.9108191344359562</v>
      </c>
      <c r="KN66" s="48">
        <v>9.5455777399643651</v>
      </c>
      <c r="KO66" s="48">
        <v>7.5909311969005886</v>
      </c>
      <c r="KP66" s="48">
        <v>8.1912583990614092</v>
      </c>
      <c r="KQ66" s="48">
        <v>7.9715683599445653</v>
      </c>
      <c r="KR66" s="48">
        <v>8.3678693633000663</v>
      </c>
      <c r="KS66" s="48"/>
      <c r="KT66" s="49">
        <v>12.171694850153132</v>
      </c>
      <c r="KU66" s="48">
        <v>7.8063664737499252</v>
      </c>
      <c r="KV66" s="48">
        <v>9.0235241628092862</v>
      </c>
      <c r="KW66" s="48">
        <v>10.248444737671665</v>
      </c>
      <c r="KX66" s="48">
        <v>7.3072818425329471</v>
      </c>
      <c r="KY66" s="48">
        <v>10.557885429866193</v>
      </c>
      <c r="KZ66" s="48">
        <v>7.322819310286639</v>
      </c>
      <c r="LA66" s="48">
        <v>9.7736919772699498</v>
      </c>
      <c r="LB66" s="48">
        <v>9.7105741694167822</v>
      </c>
      <c r="LC66" s="48">
        <v>8.0134925578450389</v>
      </c>
      <c r="LD66" s="48">
        <v>10.219328594592058</v>
      </c>
      <c r="LE66" s="49">
        <v>11.285978637405139</v>
      </c>
      <c r="LF66" s="48">
        <v>10.676171054312112</v>
      </c>
      <c r="LG66" s="48">
        <v>11.081106461344364</v>
      </c>
      <c r="LH66" s="48">
        <v>10.026598527974139</v>
      </c>
      <c r="LI66" s="48">
        <v>9.2777210497213929</v>
      </c>
      <c r="LJ66" s="48">
        <v>10.030565483077828</v>
      </c>
      <c r="LK66" s="48">
        <v>8.984485891124244</v>
      </c>
      <c r="LL66" s="48">
        <v>9.1751291733971776</v>
      </c>
      <c r="LM66" s="48">
        <v>10.906668331981171</v>
      </c>
      <c r="LN66" s="48">
        <v>9.0664432762795304</v>
      </c>
      <c r="LO66" s="48">
        <v>8.9651590850397902</v>
      </c>
      <c r="LP66" s="48">
        <v>12.491026497258353</v>
      </c>
      <c r="LQ66" s="49">
        <v>11.817188922010063</v>
      </c>
      <c r="LR66" s="48">
        <v>9.4265602239251098</v>
      </c>
      <c r="LS66" s="48">
        <v>9.2931391029734787</v>
      </c>
      <c r="LT66" s="48">
        <v>9.6029738243294638</v>
      </c>
      <c r="LU66" s="48">
        <v>8.9612101867274614</v>
      </c>
      <c r="LV66" s="48">
        <v>8.3316847358186923</v>
      </c>
      <c r="LW66" s="48">
        <v>10.658133568116636</v>
      </c>
      <c r="LX66" s="48">
        <v>8.9504686799749624</v>
      </c>
      <c r="LY66" s="48">
        <v>9.9519638553596206</v>
      </c>
      <c r="LZ66" s="48">
        <v>9.2056397207126661</v>
      </c>
      <c r="MA66" s="48">
        <v>9.8762477620451801</v>
      </c>
      <c r="MB66" s="48">
        <v>8.6035605060234062</v>
      </c>
      <c r="MC66" s="48">
        <v>8.5419839310936947</v>
      </c>
      <c r="MD66" s="48">
        <v>7.2281692192825426</v>
      </c>
      <c r="ME66" s="48">
        <v>8.0032949891142877</v>
      </c>
      <c r="MF66" s="48">
        <v>9.5858053065892026</v>
      </c>
      <c r="MG66" s="48">
        <v>10.18439841882115</v>
      </c>
      <c r="MH66" s="48"/>
      <c r="MI66" s="48">
        <v>8.3464629750585591</v>
      </c>
      <c r="MJ66" s="49">
        <v>11.862917807547227</v>
      </c>
      <c r="MK66" s="49">
        <v>12.191310025236826</v>
      </c>
      <c r="ML66" s="48">
        <v>10.929450349661968</v>
      </c>
      <c r="MM66" s="49">
        <v>12.173520987277897</v>
      </c>
      <c r="MN66" s="49">
        <v>12.078170564624513</v>
      </c>
      <c r="MO66" s="49">
        <v>12.365164529932327</v>
      </c>
      <c r="MP66" s="48">
        <v>10.121495978260148</v>
      </c>
      <c r="MQ66" s="48">
        <v>8.0868817109823734</v>
      </c>
      <c r="MR66" s="48">
        <v>13.282569959934376</v>
      </c>
      <c r="MS66" s="48">
        <v>9.2318723184179845</v>
      </c>
      <c r="MT66" s="49">
        <v>12.789392940566652</v>
      </c>
      <c r="MU66" s="48">
        <v>8.2374441106139553</v>
      </c>
      <c r="MV66" s="48">
        <v>8.3434307233952207</v>
      </c>
      <c r="MW66" s="48">
        <v>11.470289008568765</v>
      </c>
      <c r="MX66" s="48">
        <v>11.174511348661234</v>
      </c>
      <c r="MY66" s="48">
        <v>12.065002909068182</v>
      </c>
      <c r="MZ66" s="48">
        <v>11.876516637737391</v>
      </c>
      <c r="NA66" s="48">
        <v>11.144558714015067</v>
      </c>
      <c r="NB66" s="48">
        <v>11.329567365434173</v>
      </c>
      <c r="NC66" s="48">
        <v>10.071020053861073</v>
      </c>
      <c r="ND66" s="48">
        <v>11.490986777430271</v>
      </c>
      <c r="NE66" s="48">
        <v>10.078440011326725</v>
      </c>
      <c r="NF66" s="48">
        <v>12.329940576236813</v>
      </c>
      <c r="NG66" s="48">
        <v>11.762812726669024</v>
      </c>
    </row>
    <row r="67" spans="1:371" s="38" customFormat="1" ht="15">
      <c r="A67" s="48" t="s">
        <v>220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3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38">
        <v>0</v>
      </c>
      <c r="AP67" s="48">
        <v>0</v>
      </c>
      <c r="AQ67" s="48">
        <v>9.6993459772335457E-3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38">
        <v>0</v>
      </c>
      <c r="AY67" s="48">
        <v>0</v>
      </c>
      <c r="AZ67" s="48">
        <v>0</v>
      </c>
      <c r="BA67" s="48">
        <v>0</v>
      </c>
      <c r="BB67" s="48">
        <v>0</v>
      </c>
      <c r="BC67" s="38">
        <v>0</v>
      </c>
      <c r="BD67" s="48">
        <v>0</v>
      </c>
      <c r="BE67" s="3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v>0</v>
      </c>
      <c r="BP67" s="48">
        <v>9.7171773285947751E-3</v>
      </c>
      <c r="BQ67" s="48">
        <v>0</v>
      </c>
      <c r="BR67" s="48">
        <v>0</v>
      </c>
      <c r="BS67" s="48">
        <v>0</v>
      </c>
      <c r="BT67" s="48">
        <v>0</v>
      </c>
      <c r="BU67" s="48">
        <v>0</v>
      </c>
      <c r="BV67" s="48">
        <v>0</v>
      </c>
      <c r="BW67" s="38">
        <v>0</v>
      </c>
      <c r="BX67" s="48">
        <v>0</v>
      </c>
      <c r="BY67" s="38">
        <v>0</v>
      </c>
      <c r="BZ67" s="48">
        <v>0</v>
      </c>
      <c r="CA67" s="49">
        <v>0</v>
      </c>
      <c r="CB67" s="48">
        <v>0</v>
      </c>
      <c r="CC67" s="48">
        <v>0</v>
      </c>
      <c r="CD67" s="48">
        <v>0</v>
      </c>
      <c r="CE67" s="48">
        <v>0</v>
      </c>
      <c r="CF67" s="48">
        <v>0</v>
      </c>
      <c r="CG67" s="48">
        <v>0</v>
      </c>
      <c r="CH67" s="48">
        <v>0</v>
      </c>
      <c r="CI67" s="48">
        <v>0</v>
      </c>
      <c r="CJ67" s="48">
        <v>0</v>
      </c>
      <c r="CK67" s="48">
        <v>1.1412362161565793E-2</v>
      </c>
      <c r="CL67" s="48">
        <v>0</v>
      </c>
      <c r="CM67" s="48">
        <v>3.076134238094316E-2</v>
      </c>
      <c r="CN67" s="48">
        <v>0</v>
      </c>
      <c r="CO67" s="48">
        <v>0</v>
      </c>
      <c r="CP67" s="48">
        <v>0</v>
      </c>
      <c r="CQ67" s="48">
        <v>0</v>
      </c>
      <c r="CR67" s="48">
        <v>0</v>
      </c>
      <c r="CS67" s="48">
        <v>8.251920356741594E-3</v>
      </c>
      <c r="CT67" s="48">
        <v>1.0165681806850154E-2</v>
      </c>
      <c r="CU67" s="48">
        <v>0</v>
      </c>
      <c r="CV67" s="38">
        <v>0</v>
      </c>
      <c r="CW67" s="48">
        <v>0</v>
      </c>
      <c r="CX67" s="48">
        <v>0</v>
      </c>
      <c r="CY67" s="48">
        <v>4.9213851470019405E-3</v>
      </c>
      <c r="CZ67" s="48">
        <v>0</v>
      </c>
      <c r="DA67" s="48">
        <v>0</v>
      </c>
      <c r="DB67" s="48">
        <v>0</v>
      </c>
      <c r="DC67" s="48">
        <v>2.7286040989133203E-2</v>
      </c>
      <c r="DD67" s="48">
        <v>0</v>
      </c>
      <c r="DE67" s="48">
        <v>0</v>
      </c>
      <c r="DF67" s="48">
        <v>0</v>
      </c>
      <c r="DG67" s="48">
        <v>0</v>
      </c>
      <c r="DH67" s="48">
        <v>0</v>
      </c>
      <c r="DI67" s="48">
        <v>0</v>
      </c>
      <c r="DJ67" s="48">
        <v>1.1772425145609193E-2</v>
      </c>
      <c r="DK67" s="49">
        <v>0</v>
      </c>
      <c r="DL67" s="48">
        <v>0</v>
      </c>
      <c r="DM67" s="48">
        <v>0</v>
      </c>
      <c r="DN67" s="48">
        <v>0</v>
      </c>
      <c r="DO67" s="48">
        <v>0</v>
      </c>
      <c r="DP67" s="48">
        <v>0</v>
      </c>
      <c r="DQ67" s="48">
        <v>0</v>
      </c>
      <c r="DR67" s="48">
        <v>1.5033333706252282E-2</v>
      </c>
      <c r="DS67" s="48">
        <v>0</v>
      </c>
      <c r="DT67" s="48">
        <v>3.7180509192131776E-2</v>
      </c>
      <c r="DU67" s="48">
        <v>1.2110939029298365E-2</v>
      </c>
      <c r="DV67" s="48">
        <v>0</v>
      </c>
      <c r="DW67" s="48">
        <v>0</v>
      </c>
      <c r="DX67" s="48">
        <v>0</v>
      </c>
      <c r="DY67" s="48">
        <v>0</v>
      </c>
      <c r="DZ67" s="48">
        <v>0</v>
      </c>
      <c r="EA67" s="48">
        <v>0</v>
      </c>
      <c r="EB67" s="49">
        <v>0</v>
      </c>
      <c r="EC67" s="48">
        <v>0</v>
      </c>
      <c r="ED67" s="48">
        <v>0</v>
      </c>
      <c r="EE67" s="48">
        <v>0</v>
      </c>
      <c r="EF67" s="48">
        <v>0</v>
      </c>
      <c r="EG67" s="48">
        <v>0</v>
      </c>
      <c r="EH67" s="48">
        <v>0</v>
      </c>
      <c r="EI67" s="48">
        <v>0</v>
      </c>
      <c r="EJ67" s="48">
        <v>0</v>
      </c>
      <c r="EK67" s="48">
        <v>0</v>
      </c>
      <c r="EL67" s="48">
        <v>0</v>
      </c>
      <c r="EM67" s="48">
        <v>0</v>
      </c>
      <c r="EN67" s="49">
        <v>0</v>
      </c>
      <c r="EO67" s="49">
        <v>2.5031153557871211E-2</v>
      </c>
      <c r="EP67" s="48">
        <v>0</v>
      </c>
      <c r="EQ67" s="48">
        <v>0</v>
      </c>
      <c r="ER67" s="48">
        <v>0</v>
      </c>
      <c r="ES67" s="38">
        <v>0</v>
      </c>
      <c r="ET67" s="48">
        <v>0</v>
      </c>
      <c r="EU67" s="48">
        <v>0</v>
      </c>
      <c r="EV67" s="48">
        <v>0</v>
      </c>
      <c r="EW67" s="48">
        <v>0</v>
      </c>
      <c r="EX67" s="48">
        <v>0</v>
      </c>
      <c r="EY67" s="48">
        <v>0</v>
      </c>
      <c r="EZ67" s="48">
        <v>0</v>
      </c>
      <c r="FA67" s="48">
        <v>3.5368514247175152E-2</v>
      </c>
      <c r="FB67" s="48">
        <v>3.5199411946605925E-2</v>
      </c>
      <c r="FC67" s="48">
        <v>0</v>
      </c>
      <c r="FD67" s="48">
        <v>1.1564490534600999E-2</v>
      </c>
      <c r="FE67" s="48">
        <v>0</v>
      </c>
      <c r="FF67" s="48">
        <v>0</v>
      </c>
      <c r="FG67" s="49">
        <v>2.128215467042489E-2</v>
      </c>
      <c r="FH67" s="48">
        <v>0</v>
      </c>
      <c r="FI67" s="49">
        <v>0</v>
      </c>
      <c r="FJ67" s="48">
        <v>0</v>
      </c>
      <c r="FK67" s="48">
        <v>0</v>
      </c>
      <c r="FL67" s="48">
        <v>0</v>
      </c>
      <c r="FM67" s="48">
        <v>1.1766363701073158E-2</v>
      </c>
      <c r="FN67" s="48">
        <v>0</v>
      </c>
      <c r="FO67" s="48">
        <v>4.688091443497535E-2</v>
      </c>
      <c r="FP67" s="48">
        <v>0</v>
      </c>
      <c r="FQ67" s="49">
        <v>0</v>
      </c>
      <c r="FR67" s="48">
        <v>0</v>
      </c>
      <c r="FS67" s="48">
        <v>3.7156057827901018E-2</v>
      </c>
      <c r="FT67" s="48">
        <v>0</v>
      </c>
      <c r="FU67" s="49">
        <v>0</v>
      </c>
      <c r="FV67" s="48">
        <v>0</v>
      </c>
      <c r="FW67" s="48">
        <v>0</v>
      </c>
      <c r="FX67" s="48">
        <v>0</v>
      </c>
      <c r="FY67" s="48">
        <v>0</v>
      </c>
      <c r="FZ67" s="49">
        <v>0</v>
      </c>
      <c r="GA67" s="48">
        <v>0</v>
      </c>
      <c r="GB67" s="48">
        <v>0</v>
      </c>
      <c r="GC67" s="48">
        <v>3.311774344275193E-2</v>
      </c>
      <c r="GD67" s="48">
        <v>0</v>
      </c>
      <c r="GE67" s="48">
        <v>0</v>
      </c>
      <c r="GF67" s="48">
        <v>2.9963562245985041E-2</v>
      </c>
      <c r="GG67" s="48">
        <v>0</v>
      </c>
      <c r="GH67" s="48">
        <v>0</v>
      </c>
      <c r="GI67" s="48">
        <v>0</v>
      </c>
      <c r="GJ67" s="48">
        <v>0</v>
      </c>
      <c r="GK67" s="48">
        <v>3.8064950668941624E-2</v>
      </c>
      <c r="GL67" s="49">
        <v>0</v>
      </c>
      <c r="GM67" s="49">
        <v>3.3267285270972606E-2</v>
      </c>
      <c r="GN67" s="48">
        <v>2.3009285460622895E-2</v>
      </c>
      <c r="GO67" s="48">
        <v>5.4313828345863187E-2</v>
      </c>
      <c r="GP67" s="48">
        <v>0</v>
      </c>
      <c r="GQ67" s="48">
        <v>0</v>
      </c>
      <c r="GR67" s="48">
        <v>0</v>
      </c>
      <c r="GS67" s="48">
        <v>0</v>
      </c>
      <c r="GT67" s="49">
        <v>0</v>
      </c>
      <c r="GU67" s="48">
        <v>0</v>
      </c>
      <c r="GV67" s="49">
        <v>0</v>
      </c>
      <c r="GW67" s="48">
        <v>0</v>
      </c>
      <c r="GX67" s="48">
        <v>1.7081283713014154E-2</v>
      </c>
      <c r="GY67" s="48">
        <v>0</v>
      </c>
      <c r="GZ67" s="49">
        <v>0</v>
      </c>
      <c r="HA67" s="48">
        <v>4.2507556423437183E-2</v>
      </c>
      <c r="HB67" s="48">
        <v>0</v>
      </c>
      <c r="HC67" s="48">
        <v>3.713074033500343E-2</v>
      </c>
      <c r="HD67" s="49">
        <v>0</v>
      </c>
      <c r="HE67" s="48">
        <v>0</v>
      </c>
      <c r="HF67" s="48">
        <v>2.6757506943912126E-2</v>
      </c>
      <c r="HG67" s="48">
        <v>3.254051210371723E-2</v>
      </c>
      <c r="HH67" s="48">
        <v>4.4782754792900413E-2</v>
      </c>
      <c r="HI67" s="48">
        <v>3.8211866803662488E-2</v>
      </c>
      <c r="HJ67" s="48">
        <v>2.0157582724169471E-2</v>
      </c>
      <c r="HK67" s="49">
        <v>2.4875291162024176E-2</v>
      </c>
      <c r="HL67" s="48">
        <v>0</v>
      </c>
      <c r="HM67" s="48">
        <v>4.6554954339637133E-2</v>
      </c>
      <c r="HN67" s="49">
        <v>0</v>
      </c>
      <c r="HO67" s="48">
        <v>0</v>
      </c>
      <c r="HP67" s="48">
        <v>0</v>
      </c>
      <c r="HQ67" s="48">
        <v>0</v>
      </c>
      <c r="HR67" s="48">
        <v>0</v>
      </c>
      <c r="HS67" s="49">
        <v>0</v>
      </c>
      <c r="HT67" s="49">
        <v>0</v>
      </c>
      <c r="HU67" s="48">
        <v>1.8139877739645521E-2</v>
      </c>
      <c r="HV67" s="49">
        <v>2.097386769001806E-2</v>
      </c>
      <c r="HW67" s="48">
        <v>0</v>
      </c>
      <c r="HX67" s="48">
        <v>0</v>
      </c>
      <c r="HY67" s="48">
        <v>0</v>
      </c>
      <c r="HZ67" s="48">
        <v>0</v>
      </c>
      <c r="IA67" s="48">
        <v>2.4507960122890065E-2</v>
      </c>
      <c r="IB67" s="48">
        <v>0</v>
      </c>
      <c r="IC67" s="48">
        <v>0</v>
      </c>
      <c r="ID67" s="48">
        <v>4.2926385424852505E-2</v>
      </c>
      <c r="IE67" s="49">
        <v>0</v>
      </c>
      <c r="IF67" s="49">
        <v>0</v>
      </c>
      <c r="IG67" s="48">
        <v>4.659969411436584E-2</v>
      </c>
      <c r="IH67" s="48">
        <v>0</v>
      </c>
      <c r="II67" s="48">
        <v>2.327041835873922E-2</v>
      </c>
      <c r="IJ67" s="49">
        <v>0</v>
      </c>
      <c r="IK67" s="48">
        <v>0</v>
      </c>
      <c r="IL67" s="49">
        <v>0</v>
      </c>
      <c r="IM67" s="48">
        <v>3.5450029433660615E-2</v>
      </c>
      <c r="IN67" s="48">
        <v>0</v>
      </c>
      <c r="IO67" s="48">
        <v>0</v>
      </c>
      <c r="IP67" s="48">
        <v>0</v>
      </c>
      <c r="IQ67" s="48">
        <v>3.4898672502772593E-2</v>
      </c>
      <c r="IR67" s="48">
        <v>0</v>
      </c>
      <c r="IS67" s="49">
        <v>0</v>
      </c>
      <c r="IT67" s="48">
        <v>0</v>
      </c>
      <c r="IU67" s="49">
        <v>0</v>
      </c>
      <c r="IV67" s="48">
        <v>0</v>
      </c>
      <c r="IW67" s="48">
        <v>0</v>
      </c>
      <c r="IX67" s="49">
        <v>0</v>
      </c>
      <c r="IY67" s="48">
        <v>0</v>
      </c>
      <c r="IZ67" s="49">
        <v>0</v>
      </c>
      <c r="JA67" s="49">
        <v>0</v>
      </c>
      <c r="JB67" s="48">
        <v>0</v>
      </c>
      <c r="JC67" s="49">
        <v>0</v>
      </c>
      <c r="JD67" s="48">
        <v>0</v>
      </c>
      <c r="JE67" s="49">
        <v>0</v>
      </c>
      <c r="JF67" s="49">
        <v>0</v>
      </c>
      <c r="JG67" s="49">
        <v>0</v>
      </c>
      <c r="JH67" s="48">
        <v>3.4003749334379448E-2</v>
      </c>
      <c r="JI67" s="48">
        <v>0</v>
      </c>
      <c r="JJ67" s="48">
        <v>0</v>
      </c>
      <c r="JK67" s="48">
        <v>0</v>
      </c>
      <c r="JL67" s="48">
        <v>3.9748442686266865E-2</v>
      </c>
      <c r="JM67" s="48">
        <v>4.6852034852405737E-2</v>
      </c>
      <c r="JN67" s="48">
        <v>2.3974199292354312E-2</v>
      </c>
      <c r="JO67" s="48">
        <v>0</v>
      </c>
      <c r="JP67" s="49">
        <v>0</v>
      </c>
      <c r="JQ67" s="48">
        <v>2.9136221615398448E-2</v>
      </c>
      <c r="JR67" s="49">
        <v>0</v>
      </c>
      <c r="JS67" s="48">
        <v>0</v>
      </c>
      <c r="JT67" s="48">
        <v>2.6524006882291454E-2</v>
      </c>
      <c r="JU67" s="48">
        <v>2.9294583422853005E-2</v>
      </c>
      <c r="JV67" s="48">
        <v>2.513532932033978E-2</v>
      </c>
      <c r="JW67" s="48">
        <v>0</v>
      </c>
      <c r="JX67" s="48">
        <v>2.8850637885635508E-2</v>
      </c>
      <c r="JY67" s="48">
        <v>4.0209128876097948E-2</v>
      </c>
      <c r="JZ67" s="48">
        <v>2.3787750667359314E-2</v>
      </c>
      <c r="KA67" s="48">
        <v>2.8626975336416834E-2</v>
      </c>
      <c r="KB67" s="49">
        <v>0</v>
      </c>
      <c r="KC67" s="48">
        <v>0</v>
      </c>
      <c r="KD67" s="48">
        <v>2.463770329420072E-2</v>
      </c>
      <c r="KE67" s="48">
        <v>0</v>
      </c>
      <c r="KF67" s="48">
        <v>0</v>
      </c>
      <c r="KG67" s="48">
        <v>0</v>
      </c>
      <c r="KH67" s="48">
        <v>0</v>
      </c>
      <c r="KI67" s="48">
        <v>2.1536279826229968E-2</v>
      </c>
      <c r="KJ67" s="48">
        <v>0</v>
      </c>
      <c r="KK67" s="48">
        <v>3.2905039025092897E-2</v>
      </c>
      <c r="KL67" s="48">
        <v>3.4440976464525472E-2</v>
      </c>
      <c r="KM67" s="48">
        <v>2.8314603736893335E-2</v>
      </c>
      <c r="KN67" s="48">
        <v>2.9999875121113084E-2</v>
      </c>
      <c r="KO67" s="48">
        <v>0</v>
      </c>
      <c r="KP67" s="48">
        <v>2.9816852478080257E-2</v>
      </c>
      <c r="KQ67" s="48">
        <v>3.015659354046378E-2</v>
      </c>
      <c r="KR67" s="48">
        <v>2.6642266523303881E-2</v>
      </c>
      <c r="KS67" s="48"/>
      <c r="KT67" s="49">
        <v>0</v>
      </c>
      <c r="KU67" s="48">
        <v>5.0256660113543766E-2</v>
      </c>
      <c r="KV67" s="48">
        <v>2.8197949994877205E-2</v>
      </c>
      <c r="KW67" s="48">
        <v>3.4429962472263188E-2</v>
      </c>
      <c r="KX67" s="48">
        <v>7.6920549756435405E-2</v>
      </c>
      <c r="KY67" s="48">
        <v>2.4469217167297174E-2</v>
      </c>
      <c r="KZ67" s="48">
        <v>7.5830655215962717E-2</v>
      </c>
      <c r="LA67" s="48">
        <v>0.10414773093018292</v>
      </c>
      <c r="LB67" s="48">
        <v>0</v>
      </c>
      <c r="LC67" s="48">
        <v>0.10309277491774461</v>
      </c>
      <c r="LD67" s="48">
        <v>6.5569824204677871E-2</v>
      </c>
      <c r="LE67" s="49">
        <v>0</v>
      </c>
      <c r="LF67" s="48">
        <v>0</v>
      </c>
      <c r="LG67" s="48">
        <v>0</v>
      </c>
      <c r="LH67" s="48">
        <v>5.7212830116341408E-2</v>
      </c>
      <c r="LI67" s="48">
        <v>0</v>
      </c>
      <c r="LJ67" s="48">
        <v>7.470726057921899E-2</v>
      </c>
      <c r="LK67" s="48">
        <v>5.9001347999534944E-2</v>
      </c>
      <c r="LL67" s="48">
        <v>6.187953770625753E-2</v>
      </c>
      <c r="LM67" s="48">
        <v>0</v>
      </c>
      <c r="LN67" s="48">
        <v>6.8959399574167371E-2</v>
      </c>
      <c r="LO67" s="48">
        <v>6.0191735816874863E-2</v>
      </c>
      <c r="LP67" s="48">
        <v>0</v>
      </c>
      <c r="LQ67" s="49">
        <v>0</v>
      </c>
      <c r="LR67" s="48">
        <v>0</v>
      </c>
      <c r="LS67" s="48">
        <v>6.2424674330190999E-2</v>
      </c>
      <c r="LT67" s="48">
        <v>9.5369564083388578E-2</v>
      </c>
      <c r="LU67" s="48">
        <v>4.9386701864017335E-2</v>
      </c>
      <c r="LV67" s="48">
        <v>0</v>
      </c>
      <c r="LW67" s="48">
        <v>0</v>
      </c>
      <c r="LX67" s="48">
        <v>4.7526945083485629E-2</v>
      </c>
      <c r="LY67" s="48">
        <v>9.3802855869054361E-2</v>
      </c>
      <c r="LZ67" s="48">
        <v>6.3072469349579177E-2</v>
      </c>
      <c r="MA67" s="48">
        <v>0.11565737592534221</v>
      </c>
      <c r="MB67" s="48">
        <v>4.7901346391995309E-2</v>
      </c>
      <c r="MC67" s="48">
        <v>4.9874006826471175E-2</v>
      </c>
      <c r="MD67" s="48">
        <v>0.10200033165997108</v>
      </c>
      <c r="ME67" s="48">
        <v>5.9990849142856711E-2</v>
      </c>
      <c r="MF67" s="48">
        <v>0</v>
      </c>
      <c r="MG67" s="48">
        <v>0</v>
      </c>
      <c r="MH67" s="48"/>
      <c r="MI67" s="48">
        <v>2.8225775678652268E-2</v>
      </c>
      <c r="MJ67" s="49">
        <v>0</v>
      </c>
      <c r="MK67" s="49">
        <v>1.6877731634552192E-2</v>
      </c>
      <c r="ML67" s="48">
        <v>0</v>
      </c>
      <c r="MM67" s="49">
        <v>0</v>
      </c>
      <c r="MN67" s="49">
        <v>0</v>
      </c>
      <c r="MO67" s="49">
        <v>0</v>
      </c>
      <c r="MP67" s="48">
        <v>3.4610914084128482E-2</v>
      </c>
      <c r="MQ67" s="48">
        <v>2.7335760858736128E-2</v>
      </c>
      <c r="MR67" s="48">
        <v>3.8936215604396383E-2</v>
      </c>
      <c r="MS67" s="48">
        <v>0</v>
      </c>
      <c r="MT67" s="49">
        <v>3.1684302377353438E-2</v>
      </c>
      <c r="MU67" s="48">
        <v>3.1258051597940956E-2</v>
      </c>
      <c r="MV67" s="48">
        <v>2.6147659804264159E-2</v>
      </c>
      <c r="MW67" s="48">
        <v>2.6668954144339303E-2</v>
      </c>
      <c r="MX67" s="48">
        <v>3.2235927074319687E-2</v>
      </c>
      <c r="MY67" s="48">
        <v>2.9763283983329863E-2</v>
      </c>
      <c r="MZ67" s="48">
        <v>3.0268395327652797E-2</v>
      </c>
      <c r="NA67" s="48">
        <v>2.9031250327728977E-2</v>
      </c>
      <c r="NB67" s="48">
        <v>3.459340942102989E-2</v>
      </c>
      <c r="NC67" s="48">
        <v>7.7817843978760279E-2</v>
      </c>
      <c r="ND67" s="48">
        <v>3.7259311725650217E-2</v>
      </c>
      <c r="NE67" s="48">
        <v>8.0335359728873068E-2</v>
      </c>
      <c r="NF67" s="48">
        <v>3.1951074798207101E-2</v>
      </c>
      <c r="NG67" s="48">
        <v>0</v>
      </c>
    </row>
    <row r="68" spans="1:371" s="38" customFormat="1" ht="15">
      <c r="A68" s="48" t="s">
        <v>226</v>
      </c>
      <c r="B68" s="48">
        <v>23.749625554065133</v>
      </c>
      <c r="C68" s="48">
        <v>23.975472772681389</v>
      </c>
      <c r="D68" s="48">
        <v>23.997135448415012</v>
      </c>
      <c r="E68" s="48">
        <v>24.002604174249175</v>
      </c>
      <c r="F68" s="48">
        <v>24.001439657047445</v>
      </c>
      <c r="G68" s="48">
        <v>24.009671185328195</v>
      </c>
      <c r="H68" s="48">
        <v>24.008138417511574</v>
      </c>
      <c r="I68" s="48">
        <v>23.964914936147583</v>
      </c>
      <c r="J68" s="48">
        <v>24.009576715885522</v>
      </c>
      <c r="K68" s="48">
        <v>24.025240335448707</v>
      </c>
      <c r="L68" s="48">
        <v>24.016876914053817</v>
      </c>
      <c r="M68" s="48">
        <v>24.014772533394471</v>
      </c>
      <c r="N68" s="48">
        <v>24.010926076012769</v>
      </c>
      <c r="O68" s="48">
        <v>24.032041944407958</v>
      </c>
      <c r="P68" s="48">
        <v>24.023683436391028</v>
      </c>
      <c r="Q68" s="48">
        <v>24.037729643268435</v>
      </c>
      <c r="R68" s="48">
        <v>24.031128010729145</v>
      </c>
      <c r="S68" s="48">
        <v>24.037992140272909</v>
      </c>
      <c r="T68" s="48">
        <v>24.033504808240298</v>
      </c>
      <c r="U68" s="48">
        <v>23.993971843164339</v>
      </c>
      <c r="V68" s="48">
        <v>23.993971843164339</v>
      </c>
      <c r="W68" s="38">
        <v>23.991240706549714</v>
      </c>
      <c r="X68" s="48">
        <v>24.052011531644666</v>
      </c>
      <c r="Y68" s="48">
        <v>24.042394660967137</v>
      </c>
      <c r="Z68" s="48">
        <v>24.062698619048835</v>
      </c>
      <c r="AA68" s="48">
        <v>24.048730241088059</v>
      </c>
      <c r="AB68" s="48">
        <v>24.054106268249761</v>
      </c>
      <c r="AC68" s="48">
        <v>24.055237352964191</v>
      </c>
      <c r="AD68" s="48">
        <v>24.048228199253955</v>
      </c>
      <c r="AE68" s="48">
        <v>24.060719890191173</v>
      </c>
      <c r="AF68" s="48">
        <v>24.058798550239811</v>
      </c>
      <c r="AG68" s="48">
        <v>24.065488189044032</v>
      </c>
      <c r="AH68" s="48">
        <v>24.060003081685768</v>
      </c>
      <c r="AI68" s="48">
        <v>24.075091563321966</v>
      </c>
      <c r="AJ68" s="48">
        <v>24.049152164089058</v>
      </c>
      <c r="AK68" s="48">
        <v>24.079959222812946</v>
      </c>
      <c r="AL68" s="48">
        <v>24.068105105677599</v>
      </c>
      <c r="AM68" s="48">
        <v>24.076409898984281</v>
      </c>
      <c r="AN68" s="48">
        <v>24.066790350979847</v>
      </c>
      <c r="AO68" s="38">
        <v>24.035887672518449</v>
      </c>
      <c r="AP68" s="48">
        <v>24.049001232317512</v>
      </c>
      <c r="AQ68" s="48">
        <v>24.068502416737619</v>
      </c>
      <c r="AR68" s="48">
        <v>24.075719481429523</v>
      </c>
      <c r="AS68" s="48">
        <v>24.019702060562096</v>
      </c>
      <c r="AT68" s="48">
        <v>24.019702060562096</v>
      </c>
      <c r="AU68" s="48">
        <v>24.071654712136034</v>
      </c>
      <c r="AV68" s="48">
        <v>24.065936993393898</v>
      </c>
      <c r="AW68" s="48">
        <v>24.091215847229265</v>
      </c>
      <c r="AX68" s="38">
        <v>24.023438818972085</v>
      </c>
      <c r="AY68" s="48">
        <v>24.092488115785233</v>
      </c>
      <c r="AZ68" s="48">
        <v>24.072245799615899</v>
      </c>
      <c r="BA68" s="48">
        <v>24.081117241390871</v>
      </c>
      <c r="BB68" s="48">
        <v>24.085604959576447</v>
      </c>
      <c r="BC68" s="38">
        <v>24.043313681532123</v>
      </c>
      <c r="BD68" s="48">
        <v>24.082472237078985</v>
      </c>
      <c r="BE68" s="38">
        <v>24.070955896143399</v>
      </c>
      <c r="BF68" s="48">
        <v>24.094371669045685</v>
      </c>
      <c r="BG68" s="48">
        <v>24.090957963717667</v>
      </c>
      <c r="BH68" s="48">
        <v>24.024864622368803</v>
      </c>
      <c r="BI68" s="48">
        <v>24.099673467665873</v>
      </c>
      <c r="BJ68" s="48">
        <v>24.099544536834227</v>
      </c>
      <c r="BK68" s="48">
        <v>24.025090965031463</v>
      </c>
      <c r="BL68" s="48">
        <v>24.096413561317924</v>
      </c>
      <c r="BM68" s="48">
        <v>24.104365487988918</v>
      </c>
      <c r="BN68" s="48">
        <v>24.056704703738994</v>
      </c>
      <c r="BO68" s="48">
        <v>24.10359813641265</v>
      </c>
      <c r="BP68" s="48">
        <v>24.095888917179231</v>
      </c>
      <c r="BQ68" s="48">
        <v>24.088934351188719</v>
      </c>
      <c r="BR68" s="48">
        <v>24.116398088722267</v>
      </c>
      <c r="BS68" s="48">
        <v>24.120092626136518</v>
      </c>
      <c r="BT68" s="48">
        <v>24.11653738279584</v>
      </c>
      <c r="BU68" s="48">
        <v>24.112446785092111</v>
      </c>
      <c r="BV68" s="48">
        <v>24.082218393149279</v>
      </c>
      <c r="BW68" s="38">
        <v>24.082799389118605</v>
      </c>
      <c r="BX68" s="48">
        <v>24.128543536734728</v>
      </c>
      <c r="BY68" s="38">
        <v>24.100048179369988</v>
      </c>
      <c r="BZ68" s="48">
        <v>24.131989503588667</v>
      </c>
      <c r="CA68" s="49">
        <v>24.138154739945286</v>
      </c>
      <c r="CB68" s="48">
        <v>24.122648618723911</v>
      </c>
      <c r="CC68" s="48">
        <v>24.059373757094562</v>
      </c>
      <c r="CD68" s="48">
        <v>24.121520593754799</v>
      </c>
      <c r="CE68" s="48">
        <v>24.107482448153267</v>
      </c>
      <c r="CF68" s="48">
        <v>24.132810578541687</v>
      </c>
      <c r="CG68" s="48">
        <v>24.124104923723841</v>
      </c>
      <c r="CH68" s="48">
        <v>24.011756005330433</v>
      </c>
      <c r="CI68" s="48">
        <v>24.118751605356334</v>
      </c>
      <c r="CJ68" s="48">
        <v>24.113743623602655</v>
      </c>
      <c r="CK68" s="48">
        <v>24.118206540726387</v>
      </c>
      <c r="CL68" s="48">
        <v>24.130859415769262</v>
      </c>
      <c r="CM68" s="48">
        <v>24.132639158780016</v>
      </c>
      <c r="CN68" s="48">
        <v>24.14446010772561</v>
      </c>
      <c r="CO68" s="48">
        <v>24.099615659832494</v>
      </c>
      <c r="CP68" s="48">
        <v>24.128593886363628</v>
      </c>
      <c r="CQ68" s="48">
        <v>24.10939332115019</v>
      </c>
      <c r="CR68" s="48">
        <v>24.122554039018027</v>
      </c>
      <c r="CS68" s="48">
        <v>24.127205581242578</v>
      </c>
      <c r="CT68" s="48">
        <v>24.134840942987399</v>
      </c>
      <c r="CU68" s="48">
        <v>24.033025970357819</v>
      </c>
      <c r="CV68" s="38">
        <v>24.134649922418973</v>
      </c>
      <c r="CW68" s="48">
        <v>24.10580487597041</v>
      </c>
      <c r="CX68" s="48">
        <v>24.113601434534274</v>
      </c>
      <c r="CY68" s="48">
        <v>24.138217079670671</v>
      </c>
      <c r="CZ68" s="48">
        <v>24.14474164946057</v>
      </c>
      <c r="DA68" s="48">
        <v>24.088389731520209</v>
      </c>
      <c r="DB68" s="48">
        <v>24.137335810507089</v>
      </c>
      <c r="DC68" s="48">
        <v>24.145290449398697</v>
      </c>
      <c r="DD68" s="48">
        <v>24.140998416281054</v>
      </c>
      <c r="DE68" s="48">
        <v>24.145410686784892</v>
      </c>
      <c r="DF68" s="48">
        <v>24.134566860017681</v>
      </c>
      <c r="DG68" s="48">
        <v>24.14665346431379</v>
      </c>
      <c r="DH68" s="48">
        <v>24.155330071907553</v>
      </c>
      <c r="DI68" s="48">
        <v>24.128323999798504</v>
      </c>
      <c r="DJ68" s="48">
        <v>24.123526332589801</v>
      </c>
      <c r="DK68" s="49">
        <v>24.146402178384161</v>
      </c>
      <c r="DL68" s="48">
        <v>24.137627980797774</v>
      </c>
      <c r="DM68" s="48">
        <v>24.155243727732056</v>
      </c>
      <c r="DN68" s="48">
        <v>24.142398074439324</v>
      </c>
      <c r="DO68" s="48">
        <v>24.109533805015044</v>
      </c>
      <c r="DP68" s="48">
        <v>24.14699346632699</v>
      </c>
      <c r="DQ68" s="48">
        <v>24.141406726183643</v>
      </c>
      <c r="DR68" s="48">
        <v>24.154620635385285</v>
      </c>
      <c r="DS68" s="48">
        <v>24.150550620415803</v>
      </c>
      <c r="DT68" s="48">
        <v>24.069539712436288</v>
      </c>
      <c r="DU68" s="48">
        <v>24.139659284350838</v>
      </c>
      <c r="DV68" s="48">
        <v>24.12744751387272</v>
      </c>
      <c r="DW68" s="48">
        <v>24.157076242698757</v>
      </c>
      <c r="DX68" s="48">
        <v>24.161399505718276</v>
      </c>
      <c r="DY68" s="48">
        <v>24.138335594543932</v>
      </c>
      <c r="DZ68" s="48">
        <v>24.128679119242221</v>
      </c>
      <c r="EA68" s="48">
        <v>24.156853408022744</v>
      </c>
      <c r="EB68" s="49">
        <v>24.177888612550213</v>
      </c>
      <c r="EC68" s="48">
        <v>24.117793804510764</v>
      </c>
      <c r="ED68" s="48">
        <v>24.144862394821423</v>
      </c>
      <c r="EE68" s="48">
        <v>24.176248089089803</v>
      </c>
      <c r="EF68" s="48">
        <v>24.14934845957935</v>
      </c>
      <c r="EG68" s="48">
        <v>24.098765181724563</v>
      </c>
      <c r="EH68" s="48">
        <v>24.098765181724563</v>
      </c>
      <c r="EI68" s="48">
        <v>24.178804642987956</v>
      </c>
      <c r="EJ68" s="48">
        <v>24.161445267422927</v>
      </c>
      <c r="EK68" s="48">
        <v>24.191743137011379</v>
      </c>
      <c r="EL68" s="48">
        <v>24.186194304056027</v>
      </c>
      <c r="EM68" s="48">
        <v>24.1176333844776</v>
      </c>
      <c r="EN68" s="49">
        <v>24.181112875867008</v>
      </c>
      <c r="EO68" s="49">
        <v>24.103306913140067</v>
      </c>
      <c r="EP68" s="48">
        <v>24.13383785961593</v>
      </c>
      <c r="EQ68" s="48">
        <v>24.16975719923694</v>
      </c>
      <c r="ER68" s="48">
        <v>24.146506407547317</v>
      </c>
      <c r="ES68" s="38">
        <v>24.181461165711077</v>
      </c>
      <c r="ET68" s="48">
        <v>24.150285579180732</v>
      </c>
      <c r="EU68" s="48">
        <v>24.165029241242504</v>
      </c>
      <c r="EV68" s="48">
        <v>24.163623932631982</v>
      </c>
      <c r="EW68" s="48">
        <v>24.147234418271502</v>
      </c>
      <c r="EX68" s="48">
        <v>24.142842467915763</v>
      </c>
      <c r="EY68" s="48">
        <v>24.19024526578762</v>
      </c>
      <c r="EZ68" s="48">
        <v>24.156503679862229</v>
      </c>
      <c r="FA68" s="48">
        <v>24.188030405783845</v>
      </c>
      <c r="FB68" s="48">
        <v>24.18736927750745</v>
      </c>
      <c r="FC68" s="48">
        <v>24.173013864500923</v>
      </c>
      <c r="FD68" s="48">
        <v>24.173869006361663</v>
      </c>
      <c r="FE68" s="48">
        <v>24.142351846733696</v>
      </c>
      <c r="FF68" s="48">
        <v>24.168159573348323</v>
      </c>
      <c r="FG68" s="49">
        <v>24.151772490111341</v>
      </c>
      <c r="FH68" s="48">
        <v>24.108787778813856</v>
      </c>
      <c r="FI68" s="49">
        <v>24.220130783336074</v>
      </c>
      <c r="FJ68" s="48">
        <v>24.145936396868844</v>
      </c>
      <c r="FK68" s="48">
        <v>24.114692937919507</v>
      </c>
      <c r="FL68" s="48">
        <v>24.120546574423265</v>
      </c>
      <c r="FM68" s="48">
        <v>24.194622850749095</v>
      </c>
      <c r="FN68" s="48">
        <v>24.161767099422157</v>
      </c>
      <c r="FO68" s="48">
        <v>24.118631069968533</v>
      </c>
      <c r="FP68" s="48">
        <v>24.214930154638537</v>
      </c>
      <c r="FQ68" s="49">
        <v>24.17625634797913</v>
      </c>
      <c r="FR68" s="48">
        <v>24.176752541744584</v>
      </c>
      <c r="FS68" s="48">
        <v>24.209597602692821</v>
      </c>
      <c r="FT68" s="48">
        <v>24.159321777636038</v>
      </c>
      <c r="FU68" s="49">
        <v>24.214397513707503</v>
      </c>
      <c r="FV68" s="48">
        <v>24.234893965118751</v>
      </c>
      <c r="FW68" s="48">
        <v>24.200184296045894</v>
      </c>
      <c r="FX68" s="48">
        <v>24.236610686641161</v>
      </c>
      <c r="FY68" s="48">
        <v>24.200870373413036</v>
      </c>
      <c r="FZ68" s="49">
        <v>24.148669737659702</v>
      </c>
      <c r="GA68" s="48">
        <v>24.193423224915222</v>
      </c>
      <c r="GB68" s="48">
        <v>24.162520928148918</v>
      </c>
      <c r="GC68" s="48">
        <v>24.225474401692917</v>
      </c>
      <c r="GD68" s="48">
        <v>24.065012284088191</v>
      </c>
      <c r="GE68" s="48">
        <v>24.207902396497452</v>
      </c>
      <c r="GF68" s="48">
        <v>24.186812928679419</v>
      </c>
      <c r="GG68" s="48">
        <v>24.187517323265542</v>
      </c>
      <c r="GH68" s="48">
        <v>24.15490675095587</v>
      </c>
      <c r="GI68" s="48">
        <v>24.160610209073404</v>
      </c>
      <c r="GJ68" s="48">
        <v>24.182851835081156</v>
      </c>
      <c r="GK68" s="48">
        <v>24.178133663858013</v>
      </c>
      <c r="GL68" s="49">
        <v>24.248023716279217</v>
      </c>
      <c r="GM68" s="49">
        <v>24.184174654233729</v>
      </c>
      <c r="GN68" s="48">
        <v>24.171761429565827</v>
      </c>
      <c r="GO68" s="48">
        <v>24.177881599252203</v>
      </c>
      <c r="GP68" s="48">
        <v>24.213944847612378</v>
      </c>
      <c r="GQ68" s="48">
        <v>24.185805650758695</v>
      </c>
      <c r="GR68" s="48">
        <v>24.175912484605369</v>
      </c>
      <c r="GS68" s="48">
        <v>24.157151255527868</v>
      </c>
      <c r="GT68" s="49">
        <v>24.20351440339536</v>
      </c>
      <c r="GU68" s="48">
        <v>24.200230832010117</v>
      </c>
      <c r="GV68" s="49">
        <v>24.213379424669281</v>
      </c>
      <c r="GW68" s="48">
        <v>24.258167043627878</v>
      </c>
      <c r="GX68" s="48">
        <v>24.219887386830372</v>
      </c>
      <c r="GY68" s="48">
        <v>24.23147345664421</v>
      </c>
      <c r="GZ68" s="49">
        <v>24.244461227198485</v>
      </c>
      <c r="HA68" s="48">
        <v>24.248994939721161</v>
      </c>
      <c r="HB68" s="48">
        <v>24.216566480912299</v>
      </c>
      <c r="HC68" s="48">
        <v>24.20268362469157</v>
      </c>
      <c r="HD68" s="49">
        <v>24.228381422763732</v>
      </c>
      <c r="HE68" s="48">
        <v>24.232143266713607</v>
      </c>
      <c r="HF68" s="48">
        <v>24.198085480267906</v>
      </c>
      <c r="HG68" s="48">
        <v>24.141824978223557</v>
      </c>
      <c r="HH68" s="48">
        <v>24.149063702513974</v>
      </c>
      <c r="HI68" s="48">
        <v>24.182617762112329</v>
      </c>
      <c r="HJ68" s="48">
        <v>24.214132293584409</v>
      </c>
      <c r="HK68" s="49">
        <v>24.227127774058779</v>
      </c>
      <c r="HL68" s="48">
        <v>24.172539627107696</v>
      </c>
      <c r="HM68" s="48">
        <v>24.200967219163463</v>
      </c>
      <c r="HN68" s="49">
        <v>24.251279146091328</v>
      </c>
      <c r="HO68" s="48">
        <v>24.186740821020777</v>
      </c>
      <c r="HP68" s="48">
        <v>24.262526330131962</v>
      </c>
      <c r="HQ68" s="48">
        <v>24.259582741017365</v>
      </c>
      <c r="HR68" s="48">
        <v>24.252485120016132</v>
      </c>
      <c r="HS68" s="49">
        <v>24.264428920224873</v>
      </c>
      <c r="HT68" s="49">
        <v>24.273929130662385</v>
      </c>
      <c r="HU68" s="48">
        <v>24.218309795359222</v>
      </c>
      <c r="HV68" s="49">
        <v>24.234107803384326</v>
      </c>
      <c r="HW68" s="48">
        <v>24.142014148798165</v>
      </c>
      <c r="HX68" s="48">
        <v>24.142014148798165</v>
      </c>
      <c r="HY68" s="48">
        <v>24.180541167886339</v>
      </c>
      <c r="HZ68" s="48">
        <v>24.130221742821618</v>
      </c>
      <c r="IA68" s="48">
        <v>24.253776286900361</v>
      </c>
      <c r="IB68" s="48">
        <v>24.244408665734426</v>
      </c>
      <c r="IC68" s="48">
        <v>24.20805299876913</v>
      </c>
      <c r="ID68" s="48">
        <v>24.229348093751145</v>
      </c>
      <c r="IE68" s="49">
        <v>24.289368657111662</v>
      </c>
      <c r="IF68" s="49">
        <v>24.270231699771884</v>
      </c>
      <c r="IG68" s="48">
        <v>24.215782045898639</v>
      </c>
      <c r="IH68" s="48">
        <v>24.09741579817188</v>
      </c>
      <c r="II68" s="48">
        <v>24.238423380328509</v>
      </c>
      <c r="IJ68" s="49">
        <v>24.259855782135723</v>
      </c>
      <c r="IK68" s="48">
        <v>24.194852932376666</v>
      </c>
      <c r="IL68" s="49">
        <v>24.286880348476778</v>
      </c>
      <c r="IM68" s="48">
        <v>24.209896885689034</v>
      </c>
      <c r="IN68" s="48">
        <v>24.211967612091339</v>
      </c>
      <c r="IO68" s="48">
        <v>24.211967612091339</v>
      </c>
      <c r="IP68" s="48">
        <v>24.279776129045946</v>
      </c>
      <c r="IQ68" s="48">
        <v>24.213420343985302</v>
      </c>
      <c r="IR68" s="48">
        <v>24.213878595629204</v>
      </c>
      <c r="IS68" s="49">
        <v>24.252985561093571</v>
      </c>
      <c r="IT68" s="48">
        <v>24.252209046747446</v>
      </c>
      <c r="IU68" s="49">
        <v>24.277026490900262</v>
      </c>
      <c r="IV68" s="48">
        <v>24.257170146828443</v>
      </c>
      <c r="IW68" s="48">
        <v>24.268867282585468</v>
      </c>
      <c r="IX68" s="49">
        <v>24.28027804050069</v>
      </c>
      <c r="IY68" s="48">
        <v>24.216093687867215</v>
      </c>
      <c r="IZ68" s="49">
        <v>24.277968003481604</v>
      </c>
      <c r="JA68" s="49">
        <v>24.323911040174476</v>
      </c>
      <c r="JB68" s="48">
        <v>24.273600913930391</v>
      </c>
      <c r="JC68" s="49">
        <v>24.339901373490182</v>
      </c>
      <c r="JD68" s="48">
        <v>24.193749408815286</v>
      </c>
      <c r="JE68" s="49">
        <v>24.282875273295119</v>
      </c>
      <c r="JF68" s="49">
        <v>24.295165486660082</v>
      </c>
      <c r="JG68" s="49">
        <v>24.314771207929539</v>
      </c>
      <c r="JH68" s="48">
        <v>24.218152368276233</v>
      </c>
      <c r="JI68" s="48">
        <v>24.261359168211289</v>
      </c>
      <c r="JJ68" s="48">
        <v>24.169836816341185</v>
      </c>
      <c r="JK68" s="48">
        <v>24.266762003743523</v>
      </c>
      <c r="JL68" s="48">
        <v>24.2435311381677</v>
      </c>
      <c r="JM68" s="48">
        <v>24.255870609245775</v>
      </c>
      <c r="JN68" s="48">
        <v>24.271691200378541</v>
      </c>
      <c r="JO68" s="48">
        <v>24.267650678949753</v>
      </c>
      <c r="JP68" s="49">
        <v>24.333411951854679</v>
      </c>
      <c r="JQ68" s="48">
        <v>24.2600353699907</v>
      </c>
      <c r="JR68" s="49">
        <v>24.321391085163626</v>
      </c>
      <c r="JS68" s="48">
        <v>24.269277695769585</v>
      </c>
      <c r="JT68" s="48">
        <v>24.222671759779715</v>
      </c>
      <c r="JU68" s="48">
        <v>24.247402547663651</v>
      </c>
      <c r="JV68" s="48">
        <v>24.25027130163145</v>
      </c>
      <c r="JW68" s="48">
        <v>24.151596593981942</v>
      </c>
      <c r="JX68" s="48">
        <v>24.249491155853118</v>
      </c>
      <c r="JY68" s="48">
        <v>24.275004360267747</v>
      </c>
      <c r="JZ68" s="48">
        <v>24.249038252035199</v>
      </c>
      <c r="KA68" s="48">
        <v>24.273801040610195</v>
      </c>
      <c r="KB68" s="49">
        <v>24.349815247694764</v>
      </c>
      <c r="KC68" s="48">
        <v>24.284775905687692</v>
      </c>
      <c r="KD68" s="48">
        <v>24.287418618765411</v>
      </c>
      <c r="KE68" s="48">
        <v>24.344039475473803</v>
      </c>
      <c r="KF68" s="48">
        <v>24.291407963892972</v>
      </c>
      <c r="KG68" s="48">
        <v>24.29068909383901</v>
      </c>
      <c r="KH68" s="48">
        <v>24.285184030454776</v>
      </c>
      <c r="KI68" s="48">
        <v>24.326206428315515</v>
      </c>
      <c r="KJ68" s="48">
        <v>24.319747282149923</v>
      </c>
      <c r="KK68" s="48">
        <v>24.360327221420714</v>
      </c>
      <c r="KL68" s="48">
        <v>24.348875478282071</v>
      </c>
      <c r="KM68" s="48">
        <v>24.379010758999691</v>
      </c>
      <c r="KN68" s="48">
        <v>24.361384902810585</v>
      </c>
      <c r="KO68" s="48">
        <v>24.309459016064036</v>
      </c>
      <c r="KP68" s="48">
        <v>24.301163481588322</v>
      </c>
      <c r="KQ68" s="48">
        <v>24.291284632374214</v>
      </c>
      <c r="KR68" s="48">
        <v>24.345203375168062</v>
      </c>
      <c r="KS68" s="48"/>
      <c r="KT68" s="49">
        <v>24.445142285518976</v>
      </c>
      <c r="KU68" s="48">
        <v>24.433668148679363</v>
      </c>
      <c r="KV68" s="48">
        <v>24.458535410216385</v>
      </c>
      <c r="KW68" s="48">
        <v>24.471059934027014</v>
      </c>
      <c r="KX68" s="48">
        <v>24.480377801953825</v>
      </c>
      <c r="KY68" s="48">
        <v>24.477946346729571</v>
      </c>
      <c r="KZ68" s="48">
        <v>24.470453602852146</v>
      </c>
      <c r="LA68" s="48">
        <v>24.449495563903572</v>
      </c>
      <c r="LB68" s="48">
        <v>24.566790857931011</v>
      </c>
      <c r="LC68" s="48">
        <v>24.453529893698747</v>
      </c>
      <c r="LD68" s="48">
        <v>24.501918679826506</v>
      </c>
      <c r="LE68" s="49">
        <v>24.628473536354406</v>
      </c>
      <c r="LF68" s="48">
        <v>24.481705197131177</v>
      </c>
      <c r="LG68" s="48">
        <v>24.553641063008591</v>
      </c>
      <c r="LH68" s="48">
        <v>24.54716709526798</v>
      </c>
      <c r="LI68" s="48">
        <v>24.649586102110046</v>
      </c>
      <c r="LJ68" s="48">
        <v>24.549669539534744</v>
      </c>
      <c r="LK68" s="48">
        <v>24.528604096664658</v>
      </c>
      <c r="LL68" s="48">
        <v>24.531015761711828</v>
      </c>
      <c r="LM68" s="48">
        <v>24.66537183122783</v>
      </c>
      <c r="LN68" s="48">
        <v>24.538472137175901</v>
      </c>
      <c r="LO68" s="48">
        <v>24.534685808977038</v>
      </c>
      <c r="LP68" s="48">
        <v>24.376314506100975</v>
      </c>
      <c r="LQ68" s="49">
        <v>24.752919824217862</v>
      </c>
      <c r="LR68" s="48">
        <v>24.706625379096522</v>
      </c>
      <c r="LS68" s="48">
        <v>24.621245851847775</v>
      </c>
      <c r="LT68" s="48">
        <v>24.551030096477465</v>
      </c>
      <c r="LU68" s="48">
        <v>24.647326582291939</v>
      </c>
      <c r="LV68" s="48">
        <v>24.80131359341383</v>
      </c>
      <c r="LW68" s="48">
        <v>24.828584592436485</v>
      </c>
      <c r="LX68" s="48">
        <v>24.694055959584745</v>
      </c>
      <c r="LY68" s="48">
        <v>24.568624208760962</v>
      </c>
      <c r="LZ68" s="48">
        <v>24.66519171991898</v>
      </c>
      <c r="MA68" s="48">
        <v>24.568044705836794</v>
      </c>
      <c r="MB68" s="48">
        <v>24.727759887467919</v>
      </c>
      <c r="MC68" s="48">
        <v>24.78854536482018</v>
      </c>
      <c r="MD68" s="48">
        <v>24.909740331934426</v>
      </c>
      <c r="ME68" s="48">
        <v>25.051833137033871</v>
      </c>
      <c r="MF68" s="48">
        <v>25.542402797490425</v>
      </c>
      <c r="MG68" s="48">
        <v>25.882659874615086</v>
      </c>
      <c r="MH68" s="48"/>
      <c r="MI68" s="48">
        <v>24.291368054555686</v>
      </c>
      <c r="MJ68" s="49">
        <v>24.292007088572369</v>
      </c>
      <c r="MK68" s="49">
        <v>24.195922056322011</v>
      </c>
      <c r="ML68" s="48">
        <v>24.23864002679985</v>
      </c>
      <c r="MM68" s="49">
        <v>24.25637542818923</v>
      </c>
      <c r="MN68" s="49">
        <v>24.230226890903001</v>
      </c>
      <c r="MO68" s="49">
        <v>24.08291549314017</v>
      </c>
      <c r="MP68" s="48">
        <v>24.188352882460062</v>
      </c>
      <c r="MQ68" s="48">
        <v>24.334033723518356</v>
      </c>
      <c r="MR68" s="48">
        <v>24.082775450896424</v>
      </c>
      <c r="MS68" s="48">
        <v>24.609692261007442</v>
      </c>
      <c r="MT68" s="49">
        <v>24.00460310098612</v>
      </c>
      <c r="MU68" s="48">
        <v>24.263761803944025</v>
      </c>
      <c r="MV68" s="48">
        <v>24.329999985274771</v>
      </c>
      <c r="MW68" s="48">
        <v>24.194484408460315</v>
      </c>
      <c r="MX68" s="48">
        <v>24.207588387982785</v>
      </c>
      <c r="MY68" s="48">
        <v>23.899615186754655</v>
      </c>
      <c r="MZ68" s="48">
        <v>24.06306452114039</v>
      </c>
      <c r="NA68" s="48">
        <v>24.259644545857267</v>
      </c>
      <c r="NB68" s="48">
        <v>24.161513460126908</v>
      </c>
      <c r="NC68" s="48">
        <v>24.524793982074517</v>
      </c>
      <c r="ND68" s="48">
        <v>23.991136111729421</v>
      </c>
      <c r="NE68" s="48">
        <v>24.510938198606038</v>
      </c>
      <c r="NF68" s="48">
        <v>23.953337652284684</v>
      </c>
      <c r="NG68" s="48">
        <v>24.13676275555202</v>
      </c>
    </row>
    <row r="69" spans="1:371" s="38" customFormat="1" ht="15">
      <c r="A69" s="48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2"/>
      <c r="Q69" s="2"/>
      <c r="R69" s="2"/>
      <c r="S69" s="2"/>
      <c r="T69" s="2"/>
      <c r="U69" s="48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48"/>
      <c r="AT69" s="2"/>
      <c r="AU69" s="2"/>
      <c r="AV69" s="2"/>
      <c r="AW69" s="2"/>
      <c r="AX69" s="2"/>
      <c r="AY69" s="2"/>
      <c r="AZ69" s="48"/>
      <c r="BA69" s="2"/>
      <c r="BB69" s="2"/>
      <c r="BC69" s="2"/>
      <c r="BD69" s="48"/>
      <c r="BE69" s="2"/>
      <c r="BF69" s="2"/>
      <c r="BG69" s="2"/>
      <c r="BH69" s="48"/>
      <c r="BI69" s="2"/>
      <c r="BJ69" s="2"/>
      <c r="BK69" s="2"/>
      <c r="BL69" s="2"/>
      <c r="BM69" s="2"/>
      <c r="BN69" s="48"/>
      <c r="BO69" s="2"/>
      <c r="BP69" s="2"/>
      <c r="BQ69" s="48"/>
      <c r="BR69" s="2"/>
      <c r="BS69" s="2"/>
      <c r="BT69" s="2"/>
      <c r="BU69" s="2"/>
      <c r="BV69" s="2"/>
      <c r="BW69" s="2"/>
      <c r="BX69" s="48"/>
      <c r="BY69" s="2"/>
      <c r="BZ69" s="2"/>
      <c r="CA69" s="49"/>
      <c r="CB69" s="2"/>
      <c r="CC69" s="48"/>
      <c r="CD69" s="2"/>
      <c r="CE69" s="2"/>
      <c r="CF69" s="2"/>
      <c r="CG69" s="2"/>
      <c r="CH69" s="2"/>
      <c r="CI69" s="2"/>
      <c r="CJ69" s="48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48"/>
      <c r="CX69" s="2"/>
      <c r="CY69" s="2"/>
      <c r="CZ69" s="2"/>
      <c r="DA69" s="48"/>
      <c r="DB69" s="2"/>
      <c r="DC69" s="2"/>
      <c r="DD69" s="2"/>
      <c r="DE69" s="2"/>
      <c r="DF69" s="2"/>
      <c r="DG69" s="2"/>
      <c r="DH69" s="2"/>
      <c r="DI69" s="48"/>
      <c r="DJ69" s="2"/>
      <c r="DK69" s="49"/>
      <c r="DL69" s="2"/>
      <c r="DM69" s="2"/>
      <c r="DN69" s="2"/>
      <c r="DO69" s="48"/>
      <c r="DP69" s="2"/>
      <c r="DQ69" s="2"/>
      <c r="DR69" s="2"/>
      <c r="DS69" s="2"/>
      <c r="DT69" s="48"/>
      <c r="DU69" s="2"/>
      <c r="DV69" s="48"/>
      <c r="DW69" s="2"/>
      <c r="DX69" s="2"/>
      <c r="DY69" s="2"/>
      <c r="DZ69" s="2"/>
      <c r="EA69" s="2"/>
      <c r="EB69" s="49"/>
      <c r="EC69" s="48"/>
      <c r="ED69" s="2"/>
      <c r="EE69" s="48"/>
      <c r="EF69" s="2"/>
      <c r="EG69" s="48"/>
      <c r="EH69" s="2"/>
      <c r="EI69" s="2"/>
      <c r="EJ69" s="2"/>
      <c r="EK69" s="2"/>
      <c r="EL69" s="2"/>
      <c r="EM69" s="48"/>
      <c r="EN69" s="49"/>
      <c r="EQ69" s="2"/>
      <c r="ER69" s="48"/>
      <c r="ES69" s="2"/>
      <c r="ET69" s="2"/>
      <c r="EU69" s="48"/>
      <c r="EV69" s="2"/>
      <c r="EW69" s="48"/>
      <c r="EX69" s="2"/>
      <c r="EY69" s="48"/>
      <c r="EZ69" s="2"/>
      <c r="FA69" s="2"/>
      <c r="FB69" s="2"/>
      <c r="FC69" s="2"/>
      <c r="FD69" s="2"/>
      <c r="FF69" s="48"/>
      <c r="FH69" s="2"/>
      <c r="FI69" s="49"/>
      <c r="FJ69" s="2"/>
      <c r="FK69" s="48"/>
      <c r="FL69" s="2"/>
      <c r="FM69" s="2"/>
      <c r="FN69" s="2"/>
      <c r="FO69" s="48"/>
      <c r="FP69" s="2"/>
      <c r="FS69" s="2"/>
      <c r="FT69" s="2"/>
      <c r="FU69" s="49"/>
      <c r="FV69" s="2"/>
      <c r="FW69" s="2"/>
      <c r="FX69" s="2"/>
      <c r="FY69" s="48"/>
      <c r="GA69" s="48"/>
      <c r="GB69" s="2"/>
      <c r="GC69" s="2"/>
      <c r="GD69" s="2"/>
      <c r="GE69" s="2"/>
      <c r="GF69" s="48"/>
      <c r="GG69" s="2"/>
      <c r="GH69" s="2"/>
      <c r="GJ69" s="2"/>
      <c r="GK69" s="48"/>
      <c r="GL69" s="49"/>
      <c r="GN69" s="48"/>
      <c r="GO69" s="48"/>
      <c r="GP69" s="2"/>
      <c r="GR69" s="2"/>
      <c r="GS69" s="2"/>
      <c r="GU69" s="48"/>
      <c r="GW69" s="2"/>
      <c r="GX69" s="2"/>
      <c r="GY69" s="48"/>
      <c r="GZ69" s="49"/>
      <c r="HA69" s="2"/>
      <c r="HC69" s="48"/>
      <c r="HD69" s="49"/>
      <c r="HE69" s="48"/>
      <c r="HF69" s="48"/>
      <c r="HG69" s="48"/>
      <c r="HH69" s="48"/>
      <c r="HI69" s="48"/>
      <c r="HJ69" s="48"/>
      <c r="HL69" s="2"/>
      <c r="HM69" s="48"/>
      <c r="HN69" s="49"/>
      <c r="HO69" s="2"/>
      <c r="HP69" s="2"/>
      <c r="HQ69" s="2"/>
      <c r="HS69" s="272"/>
      <c r="HT69" s="272"/>
      <c r="HU69" s="2"/>
      <c r="HW69" s="48"/>
      <c r="HX69" s="2"/>
      <c r="HY69" s="2"/>
      <c r="HZ69" s="2"/>
      <c r="IA69" s="48"/>
      <c r="IC69" s="2"/>
      <c r="ID69" s="48"/>
      <c r="IE69" s="49"/>
      <c r="IF69" s="49"/>
      <c r="IG69" s="48"/>
      <c r="IH69" s="2"/>
      <c r="II69" s="48"/>
      <c r="IJ69" s="49"/>
      <c r="IK69" s="2"/>
      <c r="IL69" s="272"/>
      <c r="IM69" s="48"/>
      <c r="IN69" s="48"/>
      <c r="IO69" s="2"/>
      <c r="IP69" s="2"/>
      <c r="IQ69" s="48"/>
      <c r="IR69" s="2"/>
      <c r="IS69" s="49"/>
      <c r="IT69" s="2"/>
      <c r="IU69" s="49"/>
      <c r="IW69" s="48"/>
      <c r="IX69" s="272"/>
      <c r="IY69" s="48"/>
      <c r="IZ69" s="49"/>
      <c r="JA69" s="49"/>
      <c r="JB69" s="48"/>
      <c r="JC69" s="49"/>
      <c r="JD69" s="2"/>
      <c r="JE69" s="49"/>
      <c r="JF69" s="49"/>
      <c r="JG69" s="49"/>
      <c r="JH69" s="48"/>
      <c r="JJ69" s="48"/>
      <c r="JK69" s="2"/>
      <c r="JL69" s="48"/>
      <c r="JM69" s="48"/>
      <c r="JN69" s="48"/>
      <c r="JO69" s="2"/>
      <c r="JP69" s="49"/>
      <c r="JQ69" s="48"/>
      <c r="JR69" s="49"/>
      <c r="JS69" s="48"/>
      <c r="JT69" s="48"/>
      <c r="JU69" s="48"/>
      <c r="JV69" s="48"/>
      <c r="JW69" s="2"/>
      <c r="JX69" s="48"/>
      <c r="JY69" s="48"/>
      <c r="JZ69" s="48"/>
      <c r="KA69" s="48"/>
      <c r="KB69" s="49"/>
      <c r="KC69" s="2"/>
      <c r="KD69" s="48"/>
      <c r="KE69" s="2"/>
      <c r="KF69" s="2"/>
      <c r="KG69" s="2"/>
      <c r="KH69" s="2"/>
      <c r="KI69" s="48"/>
      <c r="KJ69" s="2"/>
      <c r="KK69" s="48"/>
      <c r="KL69" s="2"/>
      <c r="KM69" s="2"/>
      <c r="KN69" s="48"/>
      <c r="KO69" s="2"/>
      <c r="KP69" s="48"/>
      <c r="KQ69" s="48"/>
      <c r="KR69" s="48"/>
      <c r="KS69" s="48"/>
      <c r="KT69" s="49"/>
      <c r="KU69" s="48"/>
      <c r="KV69" s="48"/>
      <c r="KW69" s="48"/>
      <c r="KX69" s="48"/>
      <c r="KY69" s="48"/>
      <c r="KZ69" s="48"/>
      <c r="LA69" s="48"/>
      <c r="LB69" s="48"/>
      <c r="LC69" s="48"/>
      <c r="LD69" s="48"/>
      <c r="LE69" s="49"/>
      <c r="LF69" s="2"/>
      <c r="LG69" s="48"/>
      <c r="LH69" s="48"/>
      <c r="LI69" s="48"/>
      <c r="LJ69" s="48"/>
      <c r="LK69" s="48"/>
      <c r="LL69" s="48"/>
      <c r="LM69" s="48"/>
      <c r="LN69" s="48"/>
      <c r="LO69" s="48"/>
      <c r="LP69" s="2"/>
      <c r="LQ69" s="49"/>
      <c r="LR69" s="48"/>
      <c r="LS69" s="48"/>
      <c r="LT69" s="48"/>
      <c r="LU69" s="48"/>
      <c r="LV69" s="48"/>
      <c r="LW69" s="48"/>
      <c r="LX69" s="48"/>
      <c r="LY69" s="48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272"/>
      <c r="MM69" s="49"/>
      <c r="MN69" s="49"/>
      <c r="MO69" s="49"/>
      <c r="MP69" s="48"/>
      <c r="MQ69" s="48"/>
      <c r="MR69" s="48"/>
      <c r="MS69" s="48"/>
      <c r="MU69" s="48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48"/>
      <c r="NG69" s="48"/>
    </row>
    <row r="70" spans="1:371" s="38" customFormat="1" ht="15">
      <c r="A70" s="48" t="s">
        <v>233</v>
      </c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2"/>
      <c r="Q70" s="2"/>
      <c r="R70" s="2"/>
      <c r="S70" s="2"/>
      <c r="T70" s="2"/>
      <c r="U70" s="48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48"/>
      <c r="AT70" s="2"/>
      <c r="AU70" s="2"/>
      <c r="AV70" s="2"/>
      <c r="AW70" s="2"/>
      <c r="AX70" s="2"/>
      <c r="AY70" s="2"/>
      <c r="AZ70" s="48"/>
      <c r="BA70" s="2"/>
      <c r="BB70" s="2"/>
      <c r="BC70" s="2"/>
      <c r="BD70" s="48"/>
      <c r="BE70" s="2"/>
      <c r="BF70" s="2"/>
      <c r="BG70" s="2"/>
      <c r="BH70" s="48"/>
      <c r="BI70" s="2"/>
      <c r="BJ70" s="2"/>
      <c r="BK70" s="2"/>
      <c r="BL70" s="2"/>
      <c r="BM70" s="2"/>
      <c r="BN70" s="48"/>
      <c r="BO70" s="2"/>
      <c r="BP70" s="2"/>
      <c r="BQ70" s="48"/>
      <c r="BR70" s="2"/>
      <c r="BS70" s="2"/>
      <c r="BT70" s="2"/>
      <c r="BU70" s="2"/>
      <c r="BV70" s="2"/>
      <c r="BW70" s="2"/>
      <c r="BX70" s="48"/>
      <c r="BY70" s="2"/>
      <c r="BZ70" s="2"/>
      <c r="CA70" s="49"/>
      <c r="CB70" s="2"/>
      <c r="CC70" s="48"/>
      <c r="CD70" s="2"/>
      <c r="CE70" s="2"/>
      <c r="CF70" s="2"/>
      <c r="CG70" s="2"/>
      <c r="CH70" s="2"/>
      <c r="CI70" s="2"/>
      <c r="CJ70" s="48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48"/>
      <c r="CX70" s="2"/>
      <c r="CY70" s="2"/>
      <c r="CZ70" s="2"/>
      <c r="DA70" s="48"/>
      <c r="DB70" s="2"/>
      <c r="DC70" s="2"/>
      <c r="DD70" s="2"/>
      <c r="DE70" s="2"/>
      <c r="DF70" s="2"/>
      <c r="DG70" s="2"/>
      <c r="DH70" s="2"/>
      <c r="DI70" s="48"/>
      <c r="DJ70" s="2"/>
      <c r="DK70" s="49"/>
      <c r="DL70" s="2"/>
      <c r="DM70" s="2"/>
      <c r="DN70" s="2"/>
      <c r="DO70" s="48"/>
      <c r="DP70" s="2"/>
      <c r="DQ70" s="2"/>
      <c r="DR70" s="2"/>
      <c r="DS70" s="2"/>
      <c r="DT70" s="48"/>
      <c r="DU70" s="2"/>
      <c r="DV70" s="48"/>
      <c r="DW70" s="2"/>
      <c r="DX70" s="2"/>
      <c r="DY70" s="2"/>
      <c r="DZ70" s="2"/>
      <c r="EA70" s="2"/>
      <c r="EB70" s="49"/>
      <c r="EC70" s="48"/>
      <c r="ED70" s="2"/>
      <c r="EE70" s="48"/>
      <c r="EF70" s="2"/>
      <c r="EG70" s="48"/>
      <c r="EH70" s="2"/>
      <c r="EI70" s="2"/>
      <c r="EJ70" s="2"/>
      <c r="EK70" s="2"/>
      <c r="EL70" s="2"/>
      <c r="EM70" s="48"/>
      <c r="EN70" s="49"/>
      <c r="EQ70" s="2"/>
      <c r="ER70" s="48"/>
      <c r="ES70" s="2"/>
      <c r="ET70" s="2"/>
      <c r="EU70" s="48"/>
      <c r="EV70" s="2"/>
      <c r="EW70" s="48"/>
      <c r="EX70" s="2"/>
      <c r="EY70" s="48"/>
      <c r="EZ70" s="2"/>
      <c r="FA70" s="2"/>
      <c r="FB70" s="2"/>
      <c r="FC70" s="2"/>
      <c r="FD70" s="2"/>
      <c r="FF70" s="48"/>
      <c r="FH70" s="2"/>
      <c r="FI70" s="49"/>
      <c r="FJ70" s="2"/>
      <c r="FK70" s="48"/>
      <c r="FL70" s="2"/>
      <c r="FM70" s="2"/>
      <c r="FN70" s="2"/>
      <c r="FO70" s="48"/>
      <c r="FP70" s="2"/>
      <c r="FS70" s="2"/>
      <c r="FT70" s="2"/>
      <c r="FU70" s="49"/>
      <c r="FV70" s="2"/>
      <c r="FW70" s="2"/>
      <c r="FX70" s="2"/>
      <c r="FY70" s="48"/>
      <c r="GA70" s="48"/>
      <c r="GB70" s="2"/>
      <c r="GC70" s="2"/>
      <c r="GD70" s="2"/>
      <c r="GE70" s="2"/>
      <c r="GF70" s="48"/>
      <c r="GG70" s="2"/>
      <c r="GH70" s="2"/>
      <c r="GJ70" s="2"/>
      <c r="GK70" s="48"/>
      <c r="GL70" s="49"/>
      <c r="GN70" s="48"/>
      <c r="GO70" s="48"/>
      <c r="GP70" s="2"/>
      <c r="GR70" s="2"/>
      <c r="GS70" s="2"/>
      <c r="GU70" s="48"/>
      <c r="GW70" s="2"/>
      <c r="GX70" s="2"/>
      <c r="GY70" s="48"/>
      <c r="GZ70" s="49"/>
      <c r="HA70" s="2"/>
      <c r="HC70" s="48"/>
      <c r="HD70" s="49"/>
      <c r="HE70" s="48"/>
      <c r="HF70" s="48"/>
      <c r="HG70" s="48"/>
      <c r="HH70" s="48"/>
      <c r="HI70" s="48"/>
      <c r="HJ70" s="48"/>
      <c r="HL70" s="2"/>
      <c r="HM70" s="48"/>
      <c r="HN70" s="49"/>
      <c r="HO70" s="2"/>
      <c r="HP70" s="2"/>
      <c r="HQ70" s="2"/>
      <c r="HS70" s="272"/>
      <c r="HT70" s="272"/>
      <c r="HU70" s="2"/>
      <c r="HW70" s="48"/>
      <c r="HX70" s="2"/>
      <c r="HY70" s="2"/>
      <c r="HZ70" s="2"/>
      <c r="IA70" s="48"/>
      <c r="IC70" s="2"/>
      <c r="ID70" s="48"/>
      <c r="IE70" s="49"/>
      <c r="IF70" s="49"/>
      <c r="IG70" s="48"/>
      <c r="IH70" s="2"/>
      <c r="II70" s="48"/>
      <c r="IJ70" s="49"/>
      <c r="IK70" s="2"/>
      <c r="IL70" s="272"/>
      <c r="IM70" s="48"/>
      <c r="IN70" s="48"/>
      <c r="IO70" s="2"/>
      <c r="IP70" s="2"/>
      <c r="IQ70" s="48"/>
      <c r="IR70" s="2"/>
      <c r="IS70" s="49"/>
      <c r="IT70" s="2"/>
      <c r="IU70" s="49"/>
      <c r="IW70" s="48"/>
      <c r="IX70" s="272"/>
      <c r="IY70" s="48"/>
      <c r="IZ70" s="49"/>
      <c r="JA70" s="49"/>
      <c r="JB70" s="48"/>
      <c r="JC70" s="49"/>
      <c r="JD70" s="2"/>
      <c r="JE70" s="49"/>
      <c r="JF70" s="49"/>
      <c r="JG70" s="49"/>
      <c r="JH70" s="48"/>
      <c r="JJ70" s="48"/>
      <c r="JK70" s="2"/>
      <c r="JL70" s="48"/>
      <c r="JM70" s="48"/>
      <c r="JN70" s="48"/>
      <c r="JO70" s="2"/>
      <c r="JP70" s="49"/>
      <c r="JQ70" s="48"/>
      <c r="JR70" s="49"/>
      <c r="JS70" s="48"/>
      <c r="JT70" s="48"/>
      <c r="JU70" s="48"/>
      <c r="JV70" s="48"/>
      <c r="JW70" s="2"/>
      <c r="JX70" s="48"/>
      <c r="JY70" s="48"/>
      <c r="JZ70" s="48"/>
      <c r="KA70" s="48"/>
      <c r="KB70" s="49"/>
      <c r="KC70" s="2"/>
      <c r="KD70" s="48"/>
      <c r="KE70" s="2"/>
      <c r="KF70" s="2"/>
      <c r="KG70" s="2"/>
      <c r="KH70" s="2"/>
      <c r="KI70" s="48"/>
      <c r="KJ70" s="2"/>
      <c r="KK70" s="48"/>
      <c r="KL70" s="2"/>
      <c r="KM70" s="2"/>
      <c r="KN70" s="48"/>
      <c r="KO70" s="2"/>
      <c r="KP70" s="48"/>
      <c r="KQ70" s="48"/>
      <c r="KR70" s="48"/>
      <c r="KS70" s="48"/>
      <c r="KT70" s="49"/>
      <c r="KU70" s="48"/>
      <c r="KV70" s="48"/>
      <c r="KW70" s="48"/>
      <c r="KX70" s="48"/>
      <c r="KY70" s="48"/>
      <c r="KZ70" s="48"/>
      <c r="LA70" s="48"/>
      <c r="LB70" s="48"/>
      <c r="LC70" s="48"/>
      <c r="LD70" s="48"/>
      <c r="LE70" s="49"/>
      <c r="LF70" s="2"/>
      <c r="LG70" s="48"/>
      <c r="LH70" s="48"/>
      <c r="LI70" s="48"/>
      <c r="LJ70" s="48"/>
      <c r="LK70" s="48"/>
      <c r="LL70" s="48"/>
      <c r="LM70" s="48"/>
      <c r="LN70" s="48"/>
      <c r="LO70" s="48"/>
      <c r="LP70" s="2"/>
      <c r="LQ70" s="49"/>
      <c r="LR70" s="48"/>
      <c r="LS70" s="48"/>
      <c r="LT70" s="48"/>
      <c r="LU70" s="48"/>
      <c r="LV70" s="48"/>
      <c r="LW70" s="48"/>
      <c r="LX70" s="48"/>
      <c r="LY70" s="48"/>
      <c r="LZ70" s="48"/>
      <c r="MA70" s="48"/>
      <c r="MB70" s="48"/>
      <c r="MC70" s="48"/>
      <c r="MD70" s="48"/>
      <c r="ME70" s="48"/>
      <c r="MF70" s="48"/>
      <c r="MG70" s="48"/>
      <c r="MH70" s="48"/>
      <c r="MI70" s="48"/>
      <c r="MJ70" s="272"/>
      <c r="MM70" s="49"/>
      <c r="MN70" s="49"/>
      <c r="MO70" s="49"/>
      <c r="MP70" s="48"/>
      <c r="MQ70" s="48"/>
      <c r="MR70" s="48"/>
      <c r="MS70" s="48"/>
      <c r="MU70" s="48"/>
      <c r="MV70" s="48"/>
      <c r="MW70" s="48"/>
      <c r="MX70" s="48"/>
      <c r="MY70" s="48"/>
      <c r="MZ70" s="48"/>
      <c r="NA70" s="48"/>
      <c r="NB70" s="48"/>
      <c r="NC70" s="48"/>
      <c r="ND70" s="48"/>
      <c r="NE70" s="48"/>
      <c r="NF70" s="48"/>
      <c r="NG70" s="48"/>
    </row>
    <row r="71" spans="1:371" s="38" customFormat="1" ht="15">
      <c r="A71" s="48" t="s">
        <v>234</v>
      </c>
      <c r="B71" s="48">
        <v>0.11565502527522047</v>
      </c>
      <c r="C71" s="48">
        <v>1.2396936192765339E-2</v>
      </c>
      <c r="D71" s="48">
        <v>0</v>
      </c>
      <c r="E71" s="48">
        <v>1.2785671796458136E-2</v>
      </c>
      <c r="F71" s="48">
        <v>8.0604788222709937E-3</v>
      </c>
      <c r="G71" s="48">
        <v>0</v>
      </c>
      <c r="H71" s="48">
        <v>8.2203534871134135E-3</v>
      </c>
      <c r="I71" s="48">
        <v>3.6910605011351044E-2</v>
      </c>
      <c r="J71" s="48">
        <v>8.2943909160563684E-3</v>
      </c>
      <c r="K71" s="48">
        <v>0</v>
      </c>
      <c r="L71" s="48">
        <v>1.2868786252513692E-2</v>
      </c>
      <c r="M71" s="48">
        <v>0</v>
      </c>
      <c r="N71" s="48">
        <v>1.6714020675888633E-2</v>
      </c>
      <c r="O71" s="48">
        <v>0</v>
      </c>
      <c r="P71" s="48">
        <v>0</v>
      </c>
      <c r="Q71" s="48">
        <v>1.6852159386526382E-2</v>
      </c>
      <c r="R71" s="48">
        <v>1.6947892495125003E-2</v>
      </c>
      <c r="S71" s="48">
        <v>1.7079297806667764E-2</v>
      </c>
      <c r="T71" s="48">
        <v>3.6931900584419225E-2</v>
      </c>
      <c r="U71" s="48">
        <v>4.4381605542355748E-2</v>
      </c>
      <c r="V71" s="48">
        <v>4.4381605542355748E-2</v>
      </c>
      <c r="W71" s="38">
        <v>2.1716954754892638E-2</v>
      </c>
      <c r="X71" s="48">
        <v>0</v>
      </c>
      <c r="Y71" s="48">
        <v>8.5372712698549586E-3</v>
      </c>
      <c r="Z71" s="48">
        <v>0</v>
      </c>
      <c r="AA71" s="48">
        <v>1.2366585134643801E-2</v>
      </c>
      <c r="AB71" s="48">
        <v>1.7116713303009446E-2</v>
      </c>
      <c r="AC71" s="48">
        <v>2.0371404267721795E-2</v>
      </c>
      <c r="AD71" s="48">
        <v>0</v>
      </c>
      <c r="AE71" s="48">
        <v>0</v>
      </c>
      <c r="AF71" s="48">
        <v>0</v>
      </c>
      <c r="AG71" s="48">
        <v>0</v>
      </c>
      <c r="AH71" s="48">
        <v>2.911250462913717E-2</v>
      </c>
      <c r="AI71" s="48">
        <v>8.9839607062320876E-3</v>
      </c>
      <c r="AJ71" s="48">
        <v>4.7490105856399893E-3</v>
      </c>
      <c r="AK71" s="48">
        <v>4.5687477026922114E-3</v>
      </c>
      <c r="AL71" s="48">
        <v>0</v>
      </c>
      <c r="AM71" s="48">
        <v>1.2832514617840633E-2</v>
      </c>
      <c r="AN71" s="48">
        <v>1.2939595152013093E-2</v>
      </c>
      <c r="AO71" s="38">
        <v>2.4814267505678334E-2</v>
      </c>
      <c r="AP71" s="48">
        <v>2.3479935831581398E-2</v>
      </c>
      <c r="AQ71" s="48">
        <v>1.6131135986104793E-2</v>
      </c>
      <c r="AR71" s="48">
        <v>1.4110243586202059E-2</v>
      </c>
      <c r="AS71" s="48">
        <v>4.5157096603966808E-2</v>
      </c>
      <c r="AT71" s="48">
        <v>4.5157096603966808E-2</v>
      </c>
      <c r="AU71" s="48">
        <v>1.6670608559624451E-2</v>
      </c>
      <c r="AV71" s="48">
        <v>3.3888456784352788E-2</v>
      </c>
      <c r="AW71" s="48">
        <v>8.3467007939774449E-3</v>
      </c>
      <c r="AX71" s="38">
        <v>2.7082636906721004E-2</v>
      </c>
      <c r="AY71" s="48">
        <v>0</v>
      </c>
      <c r="AZ71" s="48">
        <v>1.6365640817558456E-2</v>
      </c>
      <c r="BA71" s="48">
        <v>8.5798479849046368E-3</v>
      </c>
      <c r="BB71" s="48">
        <v>0</v>
      </c>
      <c r="BC71" s="38">
        <v>1.8554283227086448E-2</v>
      </c>
      <c r="BD71" s="48">
        <v>1.6579269507049414E-2</v>
      </c>
      <c r="BE71" s="38">
        <v>1.295287496960975E-2</v>
      </c>
      <c r="BF71" s="48">
        <v>2.0809907265447628E-2</v>
      </c>
      <c r="BG71" s="48">
        <v>3.1545831423531512E-2</v>
      </c>
      <c r="BH71" s="48">
        <v>6.8071533882804472E-2</v>
      </c>
      <c r="BI71" s="48">
        <v>0</v>
      </c>
      <c r="BJ71" s="48">
        <v>8.437965572435039E-3</v>
      </c>
      <c r="BK71" s="48">
        <v>6.8077258316435796E-2</v>
      </c>
      <c r="BL71" s="48">
        <v>1.2815979387537103E-2</v>
      </c>
      <c r="BM71" s="48">
        <v>1.6577701756533912E-2</v>
      </c>
      <c r="BN71" s="48">
        <v>2.1887195998309593E-2</v>
      </c>
      <c r="BO71" s="48">
        <v>2.1805262070702148E-2</v>
      </c>
      <c r="BP71" s="48">
        <v>2.4241187383651549E-2</v>
      </c>
      <c r="BQ71" s="48">
        <v>2.0831070813303508E-2</v>
      </c>
      <c r="BR71" s="48">
        <v>8.2474347864062315E-3</v>
      </c>
      <c r="BS71" s="48">
        <v>1.2314751113428765E-2</v>
      </c>
      <c r="BT71" s="48">
        <v>1.3381325061374695E-2</v>
      </c>
      <c r="BU71" s="48">
        <v>2.0742721169329254E-2</v>
      </c>
      <c r="BV71" s="48">
        <v>2.4641730810164179E-2</v>
      </c>
      <c r="BW71" s="38">
        <v>6.8258798771916512E-2</v>
      </c>
      <c r="BX71" s="48">
        <v>1.2781992586892405E-2</v>
      </c>
      <c r="BY71" s="38">
        <v>1.2784759012353399E-2</v>
      </c>
      <c r="BZ71" s="48">
        <v>1.6181114640812545E-2</v>
      </c>
      <c r="CA71" s="49">
        <v>0</v>
      </c>
      <c r="CB71" s="48">
        <v>0</v>
      </c>
      <c r="CC71" s="48">
        <v>3.3946046764167279E-2</v>
      </c>
      <c r="CD71" s="48">
        <v>8.4101211873086976E-3</v>
      </c>
      <c r="CE71" s="48">
        <v>0</v>
      </c>
      <c r="CF71" s="48">
        <v>1.3401538928241107E-2</v>
      </c>
      <c r="CG71" s="48">
        <v>9.6046151401834833E-3</v>
      </c>
      <c r="CH71" s="48">
        <v>1.8835729780447417E-2</v>
      </c>
      <c r="CI71" s="48">
        <v>1.2977630605098864E-2</v>
      </c>
      <c r="CJ71" s="48">
        <v>5.9932683233734102E-2</v>
      </c>
      <c r="CK71" s="48">
        <v>1.6268640296513991E-2</v>
      </c>
      <c r="CL71" s="48">
        <v>2.066060615746193E-2</v>
      </c>
      <c r="CM71" s="48">
        <v>0</v>
      </c>
      <c r="CN71" s="48">
        <v>9.0642645598316036E-3</v>
      </c>
      <c r="CO71" s="48">
        <v>3.2786207843213101E-2</v>
      </c>
      <c r="CP71" s="48">
        <v>1.647469751800686E-2</v>
      </c>
      <c r="CQ71" s="48">
        <v>2.1037544063939588E-2</v>
      </c>
      <c r="CR71" s="48">
        <v>3.330840723125409E-2</v>
      </c>
      <c r="CS71" s="48">
        <v>1.646867940171012E-2</v>
      </c>
      <c r="CT71" s="48">
        <v>2.1133383117103603E-2</v>
      </c>
      <c r="CU71" s="48">
        <v>2.0207541301769265E-2</v>
      </c>
      <c r="CV71" s="38">
        <v>1.7688129668941947E-2</v>
      </c>
      <c r="CW71" s="48">
        <v>2.8414415183796841E-2</v>
      </c>
      <c r="CX71" s="48">
        <v>0</v>
      </c>
      <c r="CY71" s="48">
        <v>2.4554500859941774E-2</v>
      </c>
      <c r="CZ71" s="48">
        <v>2.159493117534398E-2</v>
      </c>
      <c r="DA71" s="48">
        <v>5.4546553959235265E-2</v>
      </c>
      <c r="DB71" s="48">
        <v>2.0664577469511315E-2</v>
      </c>
      <c r="DC71" s="48">
        <v>0</v>
      </c>
      <c r="DD71" s="48">
        <v>9.0047000684816796E-3</v>
      </c>
      <c r="DE71" s="48">
        <v>4.2894550036504803E-3</v>
      </c>
      <c r="DF71" s="48">
        <v>2.3312848442005828E-2</v>
      </c>
      <c r="DG71" s="48">
        <v>0</v>
      </c>
      <c r="DH71" s="48">
        <v>1.3185001822232397E-2</v>
      </c>
      <c r="DI71" s="48">
        <v>1.2319764423042973E-2</v>
      </c>
      <c r="DJ71" s="48">
        <v>3.7759320257312032E-2</v>
      </c>
      <c r="DK71" s="49">
        <v>2.314472071039669E-2</v>
      </c>
      <c r="DL71" s="48">
        <v>2.5315816015191551E-2</v>
      </c>
      <c r="DM71" s="48">
        <v>1.4277238686107275E-2</v>
      </c>
      <c r="DN71" s="48">
        <v>4.2743222533603159E-3</v>
      </c>
      <c r="DO71" s="48">
        <v>2.0865649137646783E-2</v>
      </c>
      <c r="DP71" s="48">
        <v>2.4852832925967822E-2</v>
      </c>
      <c r="DQ71" s="48">
        <v>2.0704539702604812E-2</v>
      </c>
      <c r="DR71" s="48">
        <v>1.6668116998765293E-2</v>
      </c>
      <c r="DS71" s="48">
        <v>1.4078267274854615E-2</v>
      </c>
      <c r="DT71" s="48">
        <v>5.7321620504730891E-3</v>
      </c>
      <c r="DU71" s="48">
        <v>2.158060136141382E-2</v>
      </c>
      <c r="DV71" s="48">
        <v>2.9071002417773405E-2</v>
      </c>
      <c r="DW71" s="48">
        <v>1.7912242806106284E-2</v>
      </c>
      <c r="DX71" s="48">
        <v>0</v>
      </c>
      <c r="DY71" s="48">
        <v>1.6708138500840786E-2</v>
      </c>
      <c r="DZ71" s="48">
        <v>5.8116086712121658E-2</v>
      </c>
      <c r="EA71" s="48">
        <v>1.8926841306847596E-2</v>
      </c>
      <c r="EB71" s="49">
        <v>8.9453179505220165E-3</v>
      </c>
      <c r="EC71" s="48">
        <v>7.0060053463441588E-2</v>
      </c>
      <c r="ED71" s="48">
        <v>0</v>
      </c>
      <c r="EE71" s="48">
        <v>0</v>
      </c>
      <c r="EF71" s="48">
        <v>3.7706399886987631E-2</v>
      </c>
      <c r="EG71" s="48">
        <v>4.9893627167210387E-2</v>
      </c>
      <c r="EH71" s="48">
        <v>4.9893627167210387E-2</v>
      </c>
      <c r="EI71" s="48">
        <v>9.4989292355901721E-3</v>
      </c>
      <c r="EJ71" s="48">
        <v>1.2703566480006232E-2</v>
      </c>
      <c r="EK71" s="48">
        <v>0</v>
      </c>
      <c r="EL71" s="48">
        <v>0</v>
      </c>
      <c r="EM71" s="48">
        <v>1.7791401388096442E-2</v>
      </c>
      <c r="EN71" s="49">
        <v>1.9007292570772622E-2</v>
      </c>
      <c r="EO71" s="49">
        <v>1.5611140542833463E-2</v>
      </c>
      <c r="EP71" s="48">
        <v>1.0326021031084929E-2</v>
      </c>
      <c r="EQ71" s="48">
        <v>8.3685583697041769E-3</v>
      </c>
      <c r="ER71" s="48">
        <v>9.3885524558069127E-3</v>
      </c>
      <c r="ES71" s="38">
        <v>1.7789521386066053E-2</v>
      </c>
      <c r="ET71" s="48">
        <v>2.6669605722468709E-2</v>
      </c>
      <c r="EU71" s="48">
        <v>2.1567598010622913E-2</v>
      </c>
      <c r="EV71" s="48">
        <v>2.9531260931180622E-2</v>
      </c>
      <c r="EW71" s="48">
        <v>4.8214979901931215E-2</v>
      </c>
      <c r="EX71" s="48">
        <v>7.2477652782216892E-2</v>
      </c>
      <c r="EY71" s="48">
        <v>1.6623188165862716E-2</v>
      </c>
      <c r="EZ71" s="48">
        <v>0</v>
      </c>
      <c r="FA71" s="48">
        <v>0</v>
      </c>
      <c r="FB71" s="48">
        <v>0</v>
      </c>
      <c r="FC71" s="48">
        <v>0</v>
      </c>
      <c r="FD71" s="48">
        <v>1.64855035317291E-2</v>
      </c>
      <c r="FE71" s="48">
        <v>1.3804676075847381E-2</v>
      </c>
      <c r="FF71" s="48">
        <v>2.5336145543388637E-2</v>
      </c>
      <c r="FG71" s="49">
        <v>0</v>
      </c>
      <c r="FH71" s="48">
        <v>5.2752580587989033E-2</v>
      </c>
      <c r="FI71" s="49">
        <v>4.7017161449817392E-3</v>
      </c>
      <c r="FJ71" s="48">
        <v>2.8314316227886736E-2</v>
      </c>
      <c r="FK71" s="48">
        <v>2.6298749003896005E-2</v>
      </c>
      <c r="FL71" s="48">
        <v>6.2990652613721859E-2</v>
      </c>
      <c r="FM71" s="48">
        <v>1.6773279356256846E-2</v>
      </c>
      <c r="FN71" s="48">
        <v>1.9065916172435637E-2</v>
      </c>
      <c r="FO71" s="48">
        <v>8.251675011389353E-3</v>
      </c>
      <c r="FP71" s="48">
        <v>0</v>
      </c>
      <c r="FQ71" s="49">
        <v>0</v>
      </c>
      <c r="FR71" s="48">
        <v>1.5057489614230399E-2</v>
      </c>
      <c r="FS71" s="48">
        <v>0</v>
      </c>
      <c r="FT71" s="48">
        <v>0.12485074936403276</v>
      </c>
      <c r="FU71" s="49">
        <v>1.9697474585382464E-2</v>
      </c>
      <c r="FV71" s="48">
        <v>0</v>
      </c>
      <c r="FW71" s="48">
        <v>1.3621694333996352E-2</v>
      </c>
      <c r="FX71" s="48">
        <v>0</v>
      </c>
      <c r="FY71" s="48">
        <v>4.2108691085508805E-2</v>
      </c>
      <c r="FZ71" s="49">
        <v>0</v>
      </c>
      <c r="GA71" s="48">
        <v>4.2056221712814604E-2</v>
      </c>
      <c r="GB71" s="48">
        <v>5.9113369457148089E-2</v>
      </c>
      <c r="GC71" s="48">
        <v>0</v>
      </c>
      <c r="GD71" s="48">
        <v>0.19070865548539651</v>
      </c>
      <c r="GE71" s="48">
        <v>3.4053244357313682E-2</v>
      </c>
      <c r="GF71" s="48">
        <v>3.0652514797709805E-3</v>
      </c>
      <c r="GG71" s="48">
        <v>0</v>
      </c>
      <c r="GH71" s="48">
        <v>6.699993868400074E-2</v>
      </c>
      <c r="GI71" s="48">
        <v>8.0020452635314477E-3</v>
      </c>
      <c r="GJ71" s="48">
        <v>1.9516464100559159E-2</v>
      </c>
      <c r="GK71" s="48">
        <v>5.5640829061238059E-3</v>
      </c>
      <c r="GL71" s="49">
        <v>0</v>
      </c>
      <c r="GM71" s="49">
        <v>0</v>
      </c>
      <c r="GN71" s="48">
        <v>1.3498135948618449E-2</v>
      </c>
      <c r="GO71" s="48">
        <v>7.161615301853161E-3</v>
      </c>
      <c r="GP71" s="48">
        <v>2.0970154078711004E-2</v>
      </c>
      <c r="GQ71" s="48">
        <v>7.7488408365476522E-3</v>
      </c>
      <c r="GR71" s="48">
        <v>4.9481464329887738E-2</v>
      </c>
      <c r="GS71" s="48">
        <v>6.9246094271137995E-2</v>
      </c>
      <c r="GT71" s="49">
        <v>0</v>
      </c>
      <c r="GU71" s="48">
        <v>2.5806778194884621E-2</v>
      </c>
      <c r="GV71" s="49">
        <v>0</v>
      </c>
      <c r="GW71" s="48">
        <v>0</v>
      </c>
      <c r="GX71" s="48">
        <v>3.4089784326319053E-2</v>
      </c>
      <c r="GY71" s="48">
        <v>3.8435136643516714E-2</v>
      </c>
      <c r="GZ71" s="49">
        <v>1.5349497613653687E-2</v>
      </c>
      <c r="HA71" s="48">
        <v>0</v>
      </c>
      <c r="HB71" s="48">
        <v>1.0336094515178572E-2</v>
      </c>
      <c r="HC71" s="48">
        <v>5.4916321812531711E-3</v>
      </c>
      <c r="HD71" s="49">
        <v>0</v>
      </c>
      <c r="HE71" s="48">
        <v>3.4278135665945467E-2</v>
      </c>
      <c r="HF71" s="48">
        <v>4.7995106684854119E-3</v>
      </c>
      <c r="HG71" s="48">
        <v>5.2284111088039452E-2</v>
      </c>
      <c r="HH71" s="48">
        <v>4.834924920652111E-2</v>
      </c>
      <c r="HI71" s="48">
        <v>3.5817810658750988E-3</v>
      </c>
      <c r="HJ71" s="48">
        <v>3.7714944640876998E-2</v>
      </c>
      <c r="HK71" s="49">
        <v>2.5856556808728528E-2</v>
      </c>
      <c r="HL71" s="48">
        <v>2.9304244930926874E-2</v>
      </c>
      <c r="HM71" s="48">
        <v>1.0600771277445954E-2</v>
      </c>
      <c r="HN71" s="49">
        <v>0</v>
      </c>
      <c r="HO71" s="48">
        <v>3.4643750559313354E-2</v>
      </c>
      <c r="HP71" s="48">
        <v>1.951808393326955E-2</v>
      </c>
      <c r="HQ71" s="48">
        <v>1.3716242213292356E-2</v>
      </c>
      <c r="HR71" s="48">
        <v>0</v>
      </c>
      <c r="HS71" s="49">
        <v>0</v>
      </c>
      <c r="HT71" s="49">
        <v>5.1993052367451994E-3</v>
      </c>
      <c r="HU71" s="48">
        <v>4.11391610522042E-2</v>
      </c>
      <c r="HV71" s="49">
        <v>1.5696887263881021E-2</v>
      </c>
      <c r="HW71" s="48">
        <v>7.8775272579594047E-2</v>
      </c>
      <c r="HX71" s="48">
        <v>7.8775272579594047E-2</v>
      </c>
      <c r="HY71" s="48">
        <v>1.9383486565314908E-2</v>
      </c>
      <c r="HZ71" s="48">
        <v>0.1381541018824991</v>
      </c>
      <c r="IA71" s="48">
        <v>0</v>
      </c>
      <c r="IB71" s="48">
        <v>1.9075858246056777E-2</v>
      </c>
      <c r="IC71" s="48">
        <v>0</v>
      </c>
      <c r="ID71" s="48">
        <v>7.6042865924826212E-3</v>
      </c>
      <c r="IE71" s="49">
        <v>1.065515786985508E-2</v>
      </c>
      <c r="IF71" s="49">
        <v>1.5468648070430219E-2</v>
      </c>
      <c r="IG71" s="48">
        <v>1.7786155483155198E-2</v>
      </c>
      <c r="IH71" s="48">
        <v>0.29206139042366852</v>
      </c>
      <c r="II71" s="48">
        <v>4.198616015681317E-3</v>
      </c>
      <c r="IJ71" s="49">
        <v>0</v>
      </c>
      <c r="IK71" s="48">
        <v>2.5039743180840499E-2</v>
      </c>
      <c r="IL71" s="49">
        <v>0</v>
      </c>
      <c r="IM71" s="48">
        <v>4.8163512052632057E-3</v>
      </c>
      <c r="IN71" s="48">
        <v>5.8001773972335711E-2</v>
      </c>
      <c r="IO71" s="48">
        <v>5.8001773972335711E-2</v>
      </c>
      <c r="IP71" s="48">
        <v>1.3899464958946719E-2</v>
      </c>
      <c r="IQ71" s="48">
        <v>7.7702750115127969E-3</v>
      </c>
      <c r="IR71" s="48">
        <v>2.4839110337965181E-2</v>
      </c>
      <c r="IS71" s="49">
        <v>0</v>
      </c>
      <c r="IT71" s="48">
        <v>3.4817369046865269E-2</v>
      </c>
      <c r="IU71" s="49">
        <v>0</v>
      </c>
      <c r="IV71" s="48">
        <v>2.1967310233184205E-2</v>
      </c>
      <c r="IW71" s="48">
        <v>4.3151908961038772E-2</v>
      </c>
      <c r="IX71" s="49">
        <v>1.029121715623256E-2</v>
      </c>
      <c r="IY71" s="48">
        <v>6.368502700042615E-2</v>
      </c>
      <c r="IZ71" s="49">
        <v>0</v>
      </c>
      <c r="JA71" s="49">
        <v>5.2382400312702701E-3</v>
      </c>
      <c r="JB71" s="48">
        <v>5.5104461859703885E-2</v>
      </c>
      <c r="JC71" s="49">
        <v>0</v>
      </c>
      <c r="JD71" s="48">
        <v>6.4217267391922947E-2</v>
      </c>
      <c r="JE71" s="49">
        <v>0</v>
      </c>
      <c r="JF71" s="49">
        <v>0</v>
      </c>
      <c r="JG71" s="49">
        <v>5.1752025584586338E-3</v>
      </c>
      <c r="JH71" s="48">
        <v>1.7595472519020806E-2</v>
      </c>
      <c r="JI71" s="48">
        <v>5.5999604613640792E-2</v>
      </c>
      <c r="JJ71" s="48">
        <v>7.519333519146322E-2</v>
      </c>
      <c r="JK71" s="48">
        <v>5.1951154160820828E-2</v>
      </c>
      <c r="JL71" s="48">
        <v>1.222149683821987E-2</v>
      </c>
      <c r="JM71" s="48">
        <v>2.1260081569628433E-3</v>
      </c>
      <c r="JN71" s="48">
        <v>3.8447875344115673E-2</v>
      </c>
      <c r="JO71" s="48">
        <v>1.4289756245054458E-2</v>
      </c>
      <c r="JP71" s="49">
        <v>0</v>
      </c>
      <c r="JQ71" s="48">
        <v>8.1417051562310428E-3</v>
      </c>
      <c r="JR71" s="49">
        <v>2.1184319699001971E-2</v>
      </c>
      <c r="JS71" s="48">
        <v>5.1305579049024334E-3</v>
      </c>
      <c r="JT71" s="48">
        <v>5.4718240241181451E-2</v>
      </c>
      <c r="JU71" s="48">
        <v>3.3494794346888772E-3</v>
      </c>
      <c r="JV71" s="48">
        <v>1.0981380756107167E-2</v>
      </c>
      <c r="JW71" s="48">
        <v>0.23498562749216079</v>
      </c>
      <c r="JX71" s="48">
        <v>0</v>
      </c>
      <c r="JY71" s="48">
        <v>2.1523594438821077E-2</v>
      </c>
      <c r="JZ71" s="48">
        <v>9.9807582893623875E-2</v>
      </c>
      <c r="KA71" s="48">
        <v>3.2330278773988301E-3</v>
      </c>
      <c r="KB71" s="49">
        <v>2.6457477559873994E-2</v>
      </c>
      <c r="KC71" s="48">
        <v>3.8175659865844182E-2</v>
      </c>
      <c r="KD71" s="48">
        <v>7.1992302843697275E-3</v>
      </c>
      <c r="KE71" s="48">
        <v>5.1568483707883021E-2</v>
      </c>
      <c r="KF71" s="48">
        <v>6.1983272628021308E-2</v>
      </c>
      <c r="KG71" s="48">
        <v>0</v>
      </c>
      <c r="KH71" s="48">
        <v>8.0130842565245469E-2</v>
      </c>
      <c r="KI71" s="48">
        <v>3.6033397167192895E-3</v>
      </c>
      <c r="KJ71" s="48">
        <v>8.7669448935675121E-3</v>
      </c>
      <c r="KK71" s="48">
        <v>3.959317888425554E-3</v>
      </c>
      <c r="KL71" s="48">
        <v>4.0698473940472088E-2</v>
      </c>
      <c r="KM71" s="48">
        <v>3.0903118401089186E-2</v>
      </c>
      <c r="KN71" s="48">
        <v>0</v>
      </c>
      <c r="KO71" s="48">
        <v>5.2196288972359922E-2</v>
      </c>
      <c r="KP71" s="48">
        <v>1.3205976957983093E-2</v>
      </c>
      <c r="KQ71" s="48">
        <v>8.8465778218743771E-3</v>
      </c>
      <c r="KR71" s="48">
        <v>4.3935441886782346E-3</v>
      </c>
      <c r="KS71" s="48"/>
      <c r="KT71" s="49">
        <v>1.6127029942456628E-2</v>
      </c>
      <c r="KU71" s="48">
        <v>3.6209663772594635E-3</v>
      </c>
      <c r="KV71" s="48">
        <v>3.9071989456524302E-3</v>
      </c>
      <c r="KW71" s="48">
        <v>2.6423259193502063E-3</v>
      </c>
      <c r="KX71" s="48">
        <v>1.9212899816285097E-2</v>
      </c>
      <c r="KY71" s="48">
        <v>2.8876343727256022E-3</v>
      </c>
      <c r="KZ71" s="48">
        <v>4.0228434535289678E-3</v>
      </c>
      <c r="LA71" s="48">
        <v>1.1812453247362164E-2</v>
      </c>
      <c r="LB71" s="48">
        <v>3.1344664404171864E-2</v>
      </c>
      <c r="LC71" s="48">
        <v>4.6373511979587055E-3</v>
      </c>
      <c r="LD71" s="48">
        <v>3.5388040766431966E-3</v>
      </c>
      <c r="LE71" s="49">
        <v>0</v>
      </c>
      <c r="LF71" s="48">
        <v>2.7807822520771488E-2</v>
      </c>
      <c r="LG71" s="48">
        <v>0.15436677569973131</v>
      </c>
      <c r="LH71" s="48">
        <v>4.3041381484207287E-3</v>
      </c>
      <c r="LI71" s="48">
        <v>3.1907328758434966E-2</v>
      </c>
      <c r="LJ71" s="48">
        <v>9.9883169469619972E-3</v>
      </c>
      <c r="LK71" s="48">
        <v>5.6904275479399344E-3</v>
      </c>
      <c r="LL71" s="48">
        <v>2.3181731803682149E-3</v>
      </c>
      <c r="LM71" s="48">
        <v>0</v>
      </c>
      <c r="LN71" s="48">
        <v>2.369575829146126E-3</v>
      </c>
      <c r="LO71" s="48">
        <v>1.0476191470558487E-2</v>
      </c>
      <c r="LP71" s="48">
        <v>2.1691929978817755E-2</v>
      </c>
      <c r="LQ71" s="49">
        <v>5.4523160688669893E-2</v>
      </c>
      <c r="LR71" s="48">
        <v>2.7564291398062938E-2</v>
      </c>
      <c r="LS71" s="48">
        <v>7.2311833242026443E-3</v>
      </c>
      <c r="LT71" s="48">
        <v>3.7581474787659022E-3</v>
      </c>
      <c r="LU71" s="48">
        <v>3.3899558973264285E-3</v>
      </c>
      <c r="LV71" s="48">
        <v>3.2558713657820454E-2</v>
      </c>
      <c r="LW71" s="48">
        <v>4.183349381146808E-4</v>
      </c>
      <c r="LX71" s="48">
        <v>4.9512675152445515E-3</v>
      </c>
      <c r="LY71" s="48">
        <v>5.9030409063397125E-3</v>
      </c>
      <c r="LZ71" s="48">
        <v>2.9363959453567234E-2</v>
      </c>
      <c r="MA71" s="48">
        <v>8.4566656763223648E-3</v>
      </c>
      <c r="MB71" s="48">
        <v>4.3115175132178085E-3</v>
      </c>
      <c r="MC71" s="48">
        <v>5.6068817758789949E-3</v>
      </c>
      <c r="MD71" s="48">
        <v>5.4760522422852434E-3</v>
      </c>
      <c r="ME71" s="48">
        <v>4.0209807257100307E-3</v>
      </c>
      <c r="MF71" s="48">
        <v>0.16636309643659641</v>
      </c>
      <c r="MG71" s="48">
        <v>7.0346692483131567E-5</v>
      </c>
      <c r="MH71" s="48"/>
      <c r="MI71" s="48">
        <v>3.2087438966144383E-2</v>
      </c>
      <c r="MJ71" s="49">
        <v>0</v>
      </c>
      <c r="MK71" s="49">
        <v>0</v>
      </c>
      <c r="ML71" s="48">
        <v>9.9201879234461915E-3</v>
      </c>
      <c r="MM71" s="49">
        <v>0</v>
      </c>
      <c r="MN71" s="49">
        <v>0</v>
      </c>
      <c r="MO71" s="49">
        <v>0</v>
      </c>
      <c r="MP71" s="48">
        <v>1.1243706699787921E-2</v>
      </c>
      <c r="MQ71" s="48">
        <v>0</v>
      </c>
      <c r="MR71" s="48">
        <v>1.2830174785444022E-2</v>
      </c>
      <c r="MS71" s="48">
        <v>2.9214909727697858E-2</v>
      </c>
      <c r="MT71" s="49">
        <v>2.107786613545377E-2</v>
      </c>
      <c r="MU71" s="48">
        <v>7.7550562266121125E-3</v>
      </c>
      <c r="MV71" s="48">
        <v>7.2817916210233518E-3</v>
      </c>
      <c r="MW71" s="48">
        <v>0</v>
      </c>
      <c r="MX71" s="48">
        <v>4.6010107406330575E-3</v>
      </c>
      <c r="MY71" s="48">
        <v>4.1249824339967822E-3</v>
      </c>
      <c r="MZ71" s="48">
        <v>6.2803411513585239E-3</v>
      </c>
      <c r="NA71" s="48">
        <v>0</v>
      </c>
      <c r="NB71" s="48">
        <v>5.1870143103952375E-3</v>
      </c>
      <c r="NC71" s="48">
        <v>3.4597953393923557E-3</v>
      </c>
      <c r="ND71" s="48">
        <v>1.5266619726616781E-2</v>
      </c>
      <c r="NE71" s="48">
        <v>6.5686389395188949E-3</v>
      </c>
      <c r="NF71" s="48">
        <v>0</v>
      </c>
      <c r="NG71" s="48">
        <v>0</v>
      </c>
    </row>
    <row r="72" spans="1:371" s="38" customFormat="1" ht="15">
      <c r="A72" s="48" t="s">
        <v>235</v>
      </c>
      <c r="B72" s="48">
        <v>8.6998296213036758E-2</v>
      </c>
      <c r="C72" s="48">
        <v>0</v>
      </c>
      <c r="D72" s="48">
        <v>2.5247098496840554E-2</v>
      </c>
      <c r="E72" s="48">
        <v>3.205889410004611E-3</v>
      </c>
      <c r="F72" s="48">
        <v>9.0949086197954394E-3</v>
      </c>
      <c r="G72" s="48">
        <v>3.1346231072665802E-3</v>
      </c>
      <c r="H72" s="48">
        <v>2.7825901699962217E-2</v>
      </c>
      <c r="I72" s="48">
        <v>5.552996492004434E-2</v>
      </c>
      <c r="J72" s="48">
        <v>2.1837292122553312E-2</v>
      </c>
      <c r="K72" s="48">
        <v>9.5482021566067332E-3</v>
      </c>
      <c r="L72" s="48">
        <v>1.2906918376545598E-2</v>
      </c>
      <c r="M72" s="48">
        <v>1.2801112956886112E-2</v>
      </c>
      <c r="N72" s="48">
        <v>3.1431650250638196E-2</v>
      </c>
      <c r="O72" s="48">
        <v>9.7996763002029304E-3</v>
      </c>
      <c r="P72" s="48">
        <v>1.2529972278801805E-2</v>
      </c>
      <c r="Q72" s="48">
        <v>2.2183999472885733E-2</v>
      </c>
      <c r="R72" s="48">
        <v>4.7807188921393046E-2</v>
      </c>
      <c r="S72" s="48">
        <v>1.2847429726112422E-2</v>
      </c>
      <c r="T72" s="48">
        <v>3.0867779406979497E-2</v>
      </c>
      <c r="U72" s="48">
        <v>6.6769672242011593E-2</v>
      </c>
      <c r="V72" s="48">
        <v>6.6769672242011593E-2</v>
      </c>
      <c r="W72" s="38">
        <v>2.9404762176200187E-2</v>
      </c>
      <c r="X72" s="48">
        <v>2.1480963857295907E-2</v>
      </c>
      <c r="Y72" s="48">
        <v>2.5687705415945204E-2</v>
      </c>
      <c r="Z72" s="48">
        <v>6.413353289914903E-3</v>
      </c>
      <c r="AA72" s="48">
        <v>3.1008072905529798E-2</v>
      </c>
      <c r="AB72" s="48">
        <v>2.253225537346204E-2</v>
      </c>
      <c r="AC72" s="48">
        <v>1.2259060657615879E-2</v>
      </c>
      <c r="AD72" s="48">
        <v>1.4094840027216601E-2</v>
      </c>
      <c r="AE72" s="48">
        <v>0</v>
      </c>
      <c r="AF72" s="48">
        <v>4.0002389439962004E-2</v>
      </c>
      <c r="AG72" s="48">
        <v>1.0174992149895255E-2</v>
      </c>
      <c r="AH72" s="48">
        <v>1.8770637408487657E-2</v>
      </c>
      <c r="AI72" s="48">
        <v>1.0136904204903412E-2</v>
      </c>
      <c r="AJ72" s="48">
        <v>3.5723119567453429E-2</v>
      </c>
      <c r="AK72" s="48">
        <v>6.8734283705458388E-3</v>
      </c>
      <c r="AL72" s="48">
        <v>3.7490114026954749E-2</v>
      </c>
      <c r="AM72" s="48">
        <v>1.9305808895451734E-2</v>
      </c>
      <c r="AN72" s="48">
        <v>1.6222421366657205E-2</v>
      </c>
      <c r="AO72" s="38">
        <v>4.3553642761938481E-2</v>
      </c>
      <c r="AP72" s="48">
        <v>6.358367799099883E-2</v>
      </c>
      <c r="AQ72" s="48">
        <v>2.1234852104407887E-2</v>
      </c>
      <c r="AR72" s="48">
        <v>0</v>
      </c>
      <c r="AS72" s="48">
        <v>8.9552468847130487E-2</v>
      </c>
      <c r="AT72" s="48">
        <v>8.9552468847130487E-2</v>
      </c>
      <c r="AU72" s="48">
        <v>3.1350011339120971E-2</v>
      </c>
      <c r="AV72" s="48">
        <v>2.5491654984398593E-2</v>
      </c>
      <c r="AW72" s="48">
        <v>2.8253587412792554E-2</v>
      </c>
      <c r="AX72" s="38">
        <v>1.0186082542605468E-2</v>
      </c>
      <c r="AY72" s="48">
        <v>3.3492355723051558E-2</v>
      </c>
      <c r="AZ72" s="48">
        <v>5.8475354657754254E-2</v>
      </c>
      <c r="BA72" s="48">
        <v>2.9042790800035273E-2</v>
      </c>
      <c r="BB72" s="48">
        <v>1.7610693556049523E-2</v>
      </c>
      <c r="BC72" s="38">
        <v>2.7913893483995339E-2</v>
      </c>
      <c r="BD72" s="48">
        <v>3.4296067459054759E-2</v>
      </c>
      <c r="BE72" s="38">
        <v>4.2221582848228363E-2</v>
      </c>
      <c r="BF72" s="48">
        <v>2.1915148615391646E-2</v>
      </c>
      <c r="BG72" s="48">
        <v>2.0339554117502795E-2</v>
      </c>
      <c r="BH72" s="48">
        <v>0.109237183908622</v>
      </c>
      <c r="BI72" s="48">
        <v>2.1123396861497466E-2</v>
      </c>
      <c r="BJ72" s="48">
        <v>3.8083358326673124E-2</v>
      </c>
      <c r="BK72" s="48">
        <v>0.10924637014218674</v>
      </c>
      <c r="BL72" s="48">
        <v>3.2134887592472315E-2</v>
      </c>
      <c r="BM72" s="48">
        <v>3.4292824392319177E-2</v>
      </c>
      <c r="BN72" s="48">
        <v>7.2441768330351028E-2</v>
      </c>
      <c r="BO72" s="48">
        <v>2.9524330303919027E-2</v>
      </c>
      <c r="BP72" s="48">
        <v>2.7352144823020876E-2</v>
      </c>
      <c r="BQ72" s="48">
        <v>3.133919455273005E-2</v>
      </c>
      <c r="BR72" s="48">
        <v>2.4815619480019348E-2</v>
      </c>
      <c r="BS72" s="48">
        <v>2.4702483098194571E-2</v>
      </c>
      <c r="BT72" s="48">
        <v>3.3552439784958546E-3</v>
      </c>
      <c r="BU72" s="48">
        <v>1.8723766438261694E-2</v>
      </c>
      <c r="BV72" s="48">
        <v>6.7965556770674437E-2</v>
      </c>
      <c r="BW72" s="38">
        <v>3.2091121746406222E-2</v>
      </c>
      <c r="BX72" s="48">
        <v>9.6149006463064433E-3</v>
      </c>
      <c r="BY72" s="38">
        <v>7.0524531831593962E-2</v>
      </c>
      <c r="BZ72" s="48">
        <v>1.2171796264179514E-2</v>
      </c>
      <c r="CA72" s="49">
        <v>1.6926179679430418E-2</v>
      </c>
      <c r="CB72" s="48">
        <v>0</v>
      </c>
      <c r="CC72" s="48">
        <v>8.9372414092514035E-2</v>
      </c>
      <c r="CD72" s="48">
        <v>6.3262812186491366E-3</v>
      </c>
      <c r="CE72" s="48">
        <v>4.7090663944598758E-2</v>
      </c>
      <c r="CF72" s="48">
        <v>3.3603124193845239E-3</v>
      </c>
      <c r="CG72" s="48">
        <v>1.8062015701208953E-2</v>
      </c>
      <c r="CH72" s="48">
        <v>0.30462612835857683</v>
      </c>
      <c r="CI72" s="48">
        <v>2.6032170502210752E-2</v>
      </c>
      <c r="CJ72" s="48">
        <v>9.6605795364326248E-3</v>
      </c>
      <c r="CK72" s="48">
        <v>3.3653496303869303E-2</v>
      </c>
      <c r="CL72" s="48">
        <v>2.4866191920677357E-2</v>
      </c>
      <c r="CM72" s="48">
        <v>0</v>
      </c>
      <c r="CN72" s="48">
        <v>1.7045856227453447E-2</v>
      </c>
      <c r="CO72" s="48">
        <v>6.1656296707782741E-2</v>
      </c>
      <c r="CP72" s="48">
        <v>3.4079748640604646E-2</v>
      </c>
      <c r="CQ72" s="48">
        <v>7.2794590933552714E-2</v>
      </c>
      <c r="CR72" s="48">
        <v>2.192341264738985E-2</v>
      </c>
      <c r="CS72" s="48">
        <v>2.7873245042233298E-2</v>
      </c>
      <c r="CT72" s="48">
        <v>6.3588013405563261E-3</v>
      </c>
      <c r="CU72" s="48">
        <v>0.25460945428349169</v>
      </c>
      <c r="CV72" s="38">
        <v>1.6631758334012023E-2</v>
      </c>
      <c r="CW72" s="48">
        <v>3.5623264142617466E-3</v>
      </c>
      <c r="CX72" s="48">
        <v>6.9836152618976813E-2</v>
      </c>
      <c r="CY72" s="48">
        <v>0</v>
      </c>
      <c r="CZ72" s="48">
        <v>1.9493028145957169E-2</v>
      </c>
      <c r="DA72" s="48">
        <v>7.2593551177422597E-2</v>
      </c>
      <c r="DB72" s="48">
        <v>2.797984306827133E-2</v>
      </c>
      <c r="DC72" s="48">
        <v>0</v>
      </c>
      <c r="DD72" s="48">
        <v>1.6933841871615729E-2</v>
      </c>
      <c r="DE72" s="48">
        <v>2.9039615745259637E-2</v>
      </c>
      <c r="DF72" s="48">
        <v>1.7536445904541256E-2</v>
      </c>
      <c r="DG72" s="48">
        <v>2.5159620135653919E-2</v>
      </c>
      <c r="DH72" s="48">
        <v>6.6120354699697216E-3</v>
      </c>
      <c r="DI72" s="48">
        <v>4.015787657014934E-2</v>
      </c>
      <c r="DJ72" s="48">
        <v>3.7871206728589069E-2</v>
      </c>
      <c r="DK72" s="49">
        <v>3.4819952930527933E-3</v>
      </c>
      <c r="DL72" s="48">
        <v>6.0303222523395227E-2</v>
      </c>
      <c r="DM72" s="48">
        <v>1.4319544263784068E-2</v>
      </c>
      <c r="DN72" s="48">
        <v>1.286096311415489E-2</v>
      </c>
      <c r="DO72" s="48">
        <v>5.3365066741522256E-2</v>
      </c>
      <c r="DP72" s="48">
        <v>4.9852951118639348E-2</v>
      </c>
      <c r="DQ72" s="48">
        <v>5.2953020334674965E-2</v>
      </c>
      <c r="DR72" s="48">
        <v>3.1345325819638753E-3</v>
      </c>
      <c r="DS72" s="48">
        <v>2.4709970723729633E-2</v>
      </c>
      <c r="DT72" s="48">
        <v>6.470738990426711E-2</v>
      </c>
      <c r="DU72" s="48">
        <v>2.9220139647286036E-2</v>
      </c>
      <c r="DV72" s="48">
        <v>3.7487756717376287E-2</v>
      </c>
      <c r="DW72" s="48">
        <v>1.010549218534054E-2</v>
      </c>
      <c r="DX72" s="48">
        <v>9.42379235232047E-3</v>
      </c>
      <c r="DY72" s="48">
        <v>2.5136470793301974E-2</v>
      </c>
      <c r="DZ72" s="48">
        <v>3.2787164983701031E-2</v>
      </c>
      <c r="EA72" s="48">
        <v>1.7796491575613551E-2</v>
      </c>
      <c r="EB72" s="49">
        <v>2.0186604574960409E-2</v>
      </c>
      <c r="EC72" s="48">
        <v>4.6500651927951706E-2</v>
      </c>
      <c r="ED72" s="48">
        <v>0</v>
      </c>
      <c r="EE72" s="48">
        <v>0</v>
      </c>
      <c r="EF72" s="48">
        <v>1.7727248225320964E-2</v>
      </c>
      <c r="EG72" s="48">
        <v>0.10008293878238805</v>
      </c>
      <c r="EH72" s="48">
        <v>0.10008293878238805</v>
      </c>
      <c r="EI72" s="48">
        <v>1.0717960469655518E-2</v>
      </c>
      <c r="EJ72" s="48">
        <v>2.2297115808319438E-2</v>
      </c>
      <c r="EK72" s="48">
        <v>0</v>
      </c>
      <c r="EL72" s="48">
        <v>0</v>
      </c>
      <c r="EM72" s="48">
        <v>8.0298539781908151E-2</v>
      </c>
      <c r="EN72" s="49">
        <v>2.8595421000426169E-2</v>
      </c>
      <c r="EO72" s="49">
        <v>3.9143496674322202E-2</v>
      </c>
      <c r="EP72" s="48">
        <v>4.9067818899882681E-2</v>
      </c>
      <c r="EQ72" s="48">
        <v>2.5180066951387352E-2</v>
      </c>
      <c r="ER72" s="48">
        <v>6.0029372331682401E-2</v>
      </c>
      <c r="ES72" s="38">
        <v>3.345418946021185E-2</v>
      </c>
      <c r="ET72" s="48">
        <v>6.6871579308289297E-2</v>
      </c>
      <c r="EU72" s="48">
        <v>2.2713081305490351E-2</v>
      </c>
      <c r="EV72" s="48">
        <v>4.760158892339332E-2</v>
      </c>
      <c r="EW72" s="48">
        <v>2.637700802447639E-2</v>
      </c>
      <c r="EX72" s="48">
        <v>5.4519311120014909E-2</v>
      </c>
      <c r="EY72" s="48">
        <v>2.5008667710154801E-2</v>
      </c>
      <c r="EZ72" s="48">
        <v>4.5533041783485391E-2</v>
      </c>
      <c r="FA72" s="48">
        <v>0</v>
      </c>
      <c r="FB72" s="48">
        <v>0</v>
      </c>
      <c r="FC72" s="48">
        <v>1.6092712521447117E-2</v>
      </c>
      <c r="FD72" s="48">
        <v>3.4102102084791308E-2</v>
      </c>
      <c r="FE72" s="48">
        <v>7.941630429961094E-2</v>
      </c>
      <c r="FF72" s="48">
        <v>2.8587622841745128E-2</v>
      </c>
      <c r="FG72" s="49">
        <v>2.7955910096435423E-2</v>
      </c>
      <c r="FH72" s="48">
        <v>0.18758607984539855</v>
      </c>
      <c r="FI72" s="49">
        <v>1.4146944083661094E-2</v>
      </c>
      <c r="FJ72" s="48">
        <v>6.0346208469000448E-2</v>
      </c>
      <c r="FK72" s="48">
        <v>0.14507171855677803</v>
      </c>
      <c r="FL72" s="48">
        <v>0.16401799886975799</v>
      </c>
      <c r="FM72" s="48">
        <v>2.2080162658280264E-2</v>
      </c>
      <c r="FN72" s="48">
        <v>9.3221755147859839E-2</v>
      </c>
      <c r="FO72" s="48">
        <v>3.0152168189361145E-2</v>
      </c>
      <c r="FP72" s="48">
        <v>0</v>
      </c>
      <c r="FQ72" s="49">
        <v>3.5811847898602228E-2</v>
      </c>
      <c r="FR72" s="48">
        <v>4.5233900982954593E-2</v>
      </c>
      <c r="FS72" s="48">
        <v>0</v>
      </c>
      <c r="FT72" s="48">
        <v>4.0696727717242247E-2</v>
      </c>
      <c r="FU72" s="49">
        <v>1.4816880844995347E-2</v>
      </c>
      <c r="FV72" s="48">
        <v>0</v>
      </c>
      <c r="FW72" s="48">
        <v>4.7817201027548981E-2</v>
      </c>
      <c r="FX72" s="48">
        <v>0</v>
      </c>
      <c r="FY72" s="48">
        <v>1.5837549520579496E-2</v>
      </c>
      <c r="FZ72" s="49">
        <v>8.6527784398881188E-2</v>
      </c>
      <c r="GA72" s="48">
        <v>2.2144941284013158E-2</v>
      </c>
      <c r="GB72" s="48">
        <v>0.10004939630921846</v>
      </c>
      <c r="GC72" s="48">
        <v>0</v>
      </c>
      <c r="GD72" s="48">
        <v>0.13678297491681757</v>
      </c>
      <c r="GE72" s="48">
        <v>5.1231223763300512E-2</v>
      </c>
      <c r="GF72" s="48">
        <v>6.9096227964271173E-2</v>
      </c>
      <c r="GG72" s="48">
        <v>9.7428786658417504E-2</v>
      </c>
      <c r="GH72" s="48">
        <v>6.3838545976011463E-2</v>
      </c>
      <c r="GI72" s="48">
        <v>5.8930275465607959E-2</v>
      </c>
      <c r="GJ72" s="48">
        <v>0.12845630621840426</v>
      </c>
      <c r="GK72" s="48">
        <v>6.4553251229809441E-2</v>
      </c>
      <c r="GL72" s="49">
        <v>3.2141707350179412E-2</v>
      </c>
      <c r="GM72" s="49">
        <v>8.5838092964422047E-2</v>
      </c>
      <c r="GN72" s="48">
        <v>7.3801217432538369E-2</v>
      </c>
      <c r="GO72" s="48">
        <v>7.0338967035944749E-2</v>
      </c>
      <c r="GP72" s="48">
        <v>6.9406562802246274E-2</v>
      </c>
      <c r="GQ72" s="48">
        <v>2.5677600386115874E-2</v>
      </c>
      <c r="GR72" s="48">
        <v>0.13027372379227234</v>
      </c>
      <c r="GS72" s="48">
        <v>0.12371009379677826</v>
      </c>
      <c r="GT72" s="49">
        <v>8.3294982398729872E-2</v>
      </c>
      <c r="GU72" s="48">
        <v>7.4414336590332975E-2</v>
      </c>
      <c r="GV72" s="49">
        <v>5.0861973453359875E-2</v>
      </c>
      <c r="GW72" s="48">
        <v>0</v>
      </c>
      <c r="GX72" s="48">
        <v>4.167003435305533E-2</v>
      </c>
      <c r="GY72" s="48">
        <v>1.8069855777689398E-2</v>
      </c>
      <c r="GZ72" s="49">
        <v>6.157992181483668E-2</v>
      </c>
      <c r="HA72" s="48">
        <v>0</v>
      </c>
      <c r="HB72" s="48">
        <v>5.6323883444954793E-2</v>
      </c>
      <c r="HC72" s="48">
        <v>6.4798092460387688E-2</v>
      </c>
      <c r="HD72" s="49">
        <v>9.655531750592472E-2</v>
      </c>
      <c r="HE72" s="48">
        <v>4.512336526752856E-2</v>
      </c>
      <c r="HF72" s="48">
        <v>0.10971838865171822</v>
      </c>
      <c r="HG72" s="48">
        <v>8.04656646658264E-2</v>
      </c>
      <c r="HH72" s="48">
        <v>0.10591729094180788</v>
      </c>
      <c r="HI72" s="48">
        <v>6.1120206550924018E-2</v>
      </c>
      <c r="HJ72" s="48">
        <v>8.195784917799917E-2</v>
      </c>
      <c r="HK72" s="49">
        <v>4.278973648116316E-2</v>
      </c>
      <c r="HL72" s="48">
        <v>0.20941142903187454</v>
      </c>
      <c r="HM72" s="48">
        <v>7.0873378733265852E-2</v>
      </c>
      <c r="HN72" s="49">
        <v>7.7422484975385633E-2</v>
      </c>
      <c r="HO72" s="48">
        <v>0.19730994344557756</v>
      </c>
      <c r="HP72" s="48">
        <v>1.8352423981326443E-2</v>
      </c>
      <c r="HQ72" s="48">
        <v>3.4392213687851288E-2</v>
      </c>
      <c r="HR72" s="48">
        <v>6.7961175389898765E-2</v>
      </c>
      <c r="HS72" s="49">
        <v>6.8677730089786226E-2</v>
      </c>
      <c r="HT72" s="49">
        <v>5.8665504937458035E-2</v>
      </c>
      <c r="HU72" s="48">
        <v>0.12687776716748908</v>
      </c>
      <c r="HV72" s="49">
        <v>3.9358498677599919E-2</v>
      </c>
      <c r="HW72" s="48">
        <v>0.21068985441707269</v>
      </c>
      <c r="HX72" s="48">
        <v>0.21068985441707269</v>
      </c>
      <c r="HY72" s="48">
        <v>0.20412968849151966</v>
      </c>
      <c r="HZ72" s="48">
        <v>0.15588390711970473</v>
      </c>
      <c r="IA72" s="48">
        <v>7.6650662810791748E-2</v>
      </c>
      <c r="IB72" s="48">
        <v>6.6257111063455179E-2</v>
      </c>
      <c r="IC72" s="48">
        <v>0.16571071487930741</v>
      </c>
      <c r="ID72" s="48">
        <v>4.9397849250014128E-2</v>
      </c>
      <c r="IE72" s="49">
        <v>4.0075240066413741E-2</v>
      </c>
      <c r="IF72" s="49">
        <v>6.9815177869396325E-2</v>
      </c>
      <c r="IG72" s="48">
        <v>0.10331143992466305</v>
      </c>
      <c r="IH72" s="48">
        <v>9.5519612504308654E-2</v>
      </c>
      <c r="II72" s="48">
        <v>7.8768038676459665E-2</v>
      </c>
      <c r="IJ72" s="49">
        <v>0.11087027655629679</v>
      </c>
      <c r="IK72" s="48">
        <v>0.21849127501611121</v>
      </c>
      <c r="IL72" s="49">
        <v>6.2281879569593149E-2</v>
      </c>
      <c r="IM72" s="48">
        <v>8.8595640141015758E-2</v>
      </c>
      <c r="IN72" s="48">
        <v>0.14431538071586611</v>
      </c>
      <c r="IO72" s="48">
        <v>0.14431538071586611</v>
      </c>
      <c r="IP72" s="48">
        <v>2.0910976705484381E-2</v>
      </c>
      <c r="IQ72" s="48">
        <v>8.8784424568091908E-2</v>
      </c>
      <c r="IR72" s="48">
        <v>0.19805606285855076</v>
      </c>
      <c r="IS72" s="49">
        <v>0.11603466688667076</v>
      </c>
      <c r="IT72" s="48">
        <v>0.12113061646491112</v>
      </c>
      <c r="IU72" s="49">
        <v>0.10083393125818622</v>
      </c>
      <c r="IV72" s="48">
        <v>5.0394193302040528E-2</v>
      </c>
      <c r="IW72" s="48">
        <v>1.9475898512927574E-2</v>
      </c>
      <c r="IX72" s="49">
        <v>9.2895404043538563E-2</v>
      </c>
      <c r="IY72" s="48">
        <v>0.16287802473307939</v>
      </c>
      <c r="IZ72" s="49">
        <v>7.7140725962323978E-2</v>
      </c>
      <c r="JA72" s="49">
        <v>1.9701606427865143E-2</v>
      </c>
      <c r="JB72" s="48">
        <v>2.231966607248034E-2</v>
      </c>
      <c r="JC72" s="49">
        <v>0</v>
      </c>
      <c r="JD72" s="48">
        <v>0.23781250223346664</v>
      </c>
      <c r="JE72" s="49">
        <v>9.7195106584210655E-2</v>
      </c>
      <c r="JF72" s="49">
        <v>8.5516206928214308E-2</v>
      </c>
      <c r="JG72" s="49">
        <v>7.7858061778438625E-2</v>
      </c>
      <c r="JH72" s="48">
        <v>0.10961480229476989</v>
      </c>
      <c r="JI72" s="48">
        <v>8.7429560908040299E-2</v>
      </c>
      <c r="JJ72" s="48">
        <v>0.23622998111601998</v>
      </c>
      <c r="JK72" s="48">
        <v>0.12049302789255274</v>
      </c>
      <c r="JL72" s="48">
        <v>7.9448288074426318E-2</v>
      </c>
      <c r="JM72" s="48">
        <v>8.1065238350895769E-2</v>
      </c>
      <c r="JN72" s="48">
        <v>9.6404505265826529E-2</v>
      </c>
      <c r="JO72" s="48">
        <v>0.15048703859822465</v>
      </c>
      <c r="JP72" s="49">
        <v>6.6418736956293634E-2</v>
      </c>
      <c r="JQ72" s="48">
        <v>0.14995203165468687</v>
      </c>
      <c r="JR72" s="49">
        <v>7.170893544287181E-2</v>
      </c>
      <c r="JS72" s="48">
        <v>0.18945754603541054</v>
      </c>
      <c r="JT72" s="48">
        <v>0.15601389550029579</v>
      </c>
      <c r="JU72" s="48">
        <v>0.14926356713784772</v>
      </c>
      <c r="JV72" s="48">
        <v>0.15377899282801666</v>
      </c>
      <c r="JW72" s="48">
        <v>0.18343168674688257</v>
      </c>
      <c r="JX72" s="48">
        <v>8.1209470507682152E-2</v>
      </c>
      <c r="JY72" s="48">
        <v>0.13647305758793626</v>
      </c>
      <c r="JZ72" s="48">
        <v>0.13050067828682005</v>
      </c>
      <c r="KA72" s="48">
        <v>0.14103372156287852</v>
      </c>
      <c r="KB72" s="49">
        <v>3.1843049992181884E-2</v>
      </c>
      <c r="KC72" s="48">
        <v>0.15794121755439527</v>
      </c>
      <c r="KD72" s="48">
        <v>0.12214520115467688</v>
      </c>
      <c r="KE72" s="48">
        <v>8.7279674816972908E-2</v>
      </c>
      <c r="KF72" s="48">
        <v>0.10529253460192699</v>
      </c>
      <c r="KG72" s="48">
        <v>0.15941148235951355</v>
      </c>
      <c r="KH72" s="48">
        <v>0.13118940174020874</v>
      </c>
      <c r="KI72" s="48">
        <v>9.7484831793744939E-2</v>
      </c>
      <c r="KJ72" s="48">
        <v>0.12859649379626836</v>
      </c>
      <c r="KK72" s="48">
        <v>8.454355834356149E-2</v>
      </c>
      <c r="KL72" s="48">
        <v>0.22450488258235626</v>
      </c>
      <c r="KM72" s="48">
        <v>8.9663207257348249E-2</v>
      </c>
      <c r="KN72" s="48">
        <v>8.6320912743629963E-2</v>
      </c>
      <c r="KO72" s="48">
        <v>0.1606222462247428</v>
      </c>
      <c r="KP72" s="48">
        <v>0.18283470455574763</v>
      </c>
      <c r="KQ72" s="48">
        <v>0.1766242501342524</v>
      </c>
      <c r="KR72" s="48">
        <v>0.16425561324613905</v>
      </c>
      <c r="KS72" s="48"/>
      <c r="KT72" s="49">
        <v>6.4699266904906752E-2</v>
      </c>
      <c r="KU72" s="48">
        <v>4.4655494531058729E-2</v>
      </c>
      <c r="KV72" s="48">
        <v>0.11966629347845707</v>
      </c>
      <c r="KW72" s="48">
        <v>0.13010588777933416</v>
      </c>
      <c r="KX72" s="48">
        <v>4.3196755207610731E-2</v>
      </c>
      <c r="KY72" s="48">
        <v>0.11002963662895876</v>
      </c>
      <c r="KZ72" s="48">
        <v>3.6116693862587097E-2</v>
      </c>
      <c r="LA72" s="48">
        <v>0.27933799129182296</v>
      </c>
      <c r="LB72" s="48">
        <v>7.5158979965723599E-2</v>
      </c>
      <c r="LC72" s="48">
        <v>3.128175049646599E-2</v>
      </c>
      <c r="LD72" s="48">
        <v>0.23396920197183343</v>
      </c>
      <c r="LE72" s="49">
        <v>4.0683554731240475E-2</v>
      </c>
      <c r="LF72" s="48">
        <v>0.28608556576002864</v>
      </c>
      <c r="LG72" s="48">
        <v>8.1834109501730312E-2</v>
      </c>
      <c r="LH72" s="48">
        <v>0.23211288468622321</v>
      </c>
      <c r="LI72" s="48">
        <v>0.11409585656669163</v>
      </c>
      <c r="LJ72" s="48">
        <v>0.23654062379251925</v>
      </c>
      <c r="LK72" s="48">
        <v>0.34346355040541499</v>
      </c>
      <c r="LL72" s="48">
        <v>0.35866419133436361</v>
      </c>
      <c r="LM72" s="48">
        <v>0.10170589962434087</v>
      </c>
      <c r="LN72" s="48">
        <v>0.35771749368450423</v>
      </c>
      <c r="LO72" s="48">
        <v>0.35207193862333785</v>
      </c>
      <c r="LP72" s="48">
        <v>0.73427196557821062</v>
      </c>
      <c r="LQ72" s="49">
        <v>7.7925727293515018E-2</v>
      </c>
      <c r="LR72" s="48">
        <v>0.11328852976902619</v>
      </c>
      <c r="LS72" s="48">
        <v>0.29554036648473692</v>
      </c>
      <c r="LT72" s="48">
        <v>0.4897690074217565</v>
      </c>
      <c r="LU72" s="48">
        <v>0.34277586592445758</v>
      </c>
      <c r="LV72" s="48">
        <v>0.10576123856979446</v>
      </c>
      <c r="LW72" s="48">
        <v>8.9306437994888438E-2</v>
      </c>
      <c r="LX72" s="48">
        <v>0.32995459865973586</v>
      </c>
      <c r="LY72" s="48">
        <v>0.50241569890915916</v>
      </c>
      <c r="LZ72" s="48">
        <v>0.35769815874887656</v>
      </c>
      <c r="MA72" s="48">
        <v>0.58352630240138914</v>
      </c>
      <c r="MB72" s="48">
        <v>0.42109806824448104</v>
      </c>
      <c r="MC72" s="48">
        <v>0.39874601997056874</v>
      </c>
      <c r="MD72" s="48">
        <v>0.12371899203777914</v>
      </c>
      <c r="ME72" s="48">
        <v>0.5799082731907188</v>
      </c>
      <c r="MF72" s="48">
        <v>0.1750865945670857</v>
      </c>
      <c r="MG72" s="48">
        <v>0.18488573601614991</v>
      </c>
      <c r="MH72" s="48"/>
      <c r="MI72" s="48">
        <v>0.14438877391354407</v>
      </c>
      <c r="MJ72" s="49">
        <v>0.10034935342507374</v>
      </c>
      <c r="MK72" s="49">
        <v>4.7507845575059764E-2</v>
      </c>
      <c r="ML72" s="48">
        <v>6.3207863508749226E-2</v>
      </c>
      <c r="MM72" s="49">
        <v>3.4501458494303007E-2</v>
      </c>
      <c r="MN72" s="49">
        <v>0.11494097629334113</v>
      </c>
      <c r="MO72" s="49">
        <v>0.11983663955002295</v>
      </c>
      <c r="MP72" s="48">
        <v>0.10861859080347247</v>
      </c>
      <c r="MQ72" s="48">
        <v>0.12824226360045604</v>
      </c>
      <c r="MR72" s="48">
        <v>1.5007276852995716E-2</v>
      </c>
      <c r="MS72" s="48">
        <v>9.4806407217100319E-2</v>
      </c>
      <c r="MT72" s="49">
        <v>4.3601916149989629E-2</v>
      </c>
      <c r="MU72" s="48">
        <v>0.18575815763903977</v>
      </c>
      <c r="MV72" s="48">
        <v>0.15049120086819073</v>
      </c>
      <c r="MW72" s="48">
        <v>7.3143583415278601E-2</v>
      </c>
      <c r="MX72" s="48">
        <v>9.0773941113088716E-2</v>
      </c>
      <c r="MY72" s="48">
        <v>7.3033167005291763E-2</v>
      </c>
      <c r="MZ72" s="48">
        <v>7.11554151271407E-2</v>
      </c>
      <c r="NA72" s="48">
        <v>7.0043882366130975E-2</v>
      </c>
      <c r="NB72" s="48">
        <v>6.801453121146786E-2</v>
      </c>
      <c r="NC72" s="48">
        <v>0.25173789300974037</v>
      </c>
      <c r="ND72" s="48">
        <v>6.9606451916255599E-2</v>
      </c>
      <c r="NE72" s="48">
        <v>0.23697002388902211</v>
      </c>
      <c r="NF72" s="48">
        <v>6.7952139345469537E-2</v>
      </c>
      <c r="NG72" s="48">
        <v>8.0277540915795781E-2</v>
      </c>
    </row>
    <row r="73" spans="1:371" s="38" customFormat="1" ht="15">
      <c r="A73" s="48" t="s">
        <v>236</v>
      </c>
      <c r="B73" s="48">
        <v>3.7590811816320664</v>
      </c>
      <c r="C73" s="48">
        <v>21.516592265514724</v>
      </c>
      <c r="D73" s="48">
        <v>20.669671211501498</v>
      </c>
      <c r="E73" s="48">
        <v>18.891419454094702</v>
      </c>
      <c r="F73" s="48">
        <v>22.873091735701845</v>
      </c>
      <c r="G73" s="48">
        <v>20.699829247521855</v>
      </c>
      <c r="H73" s="48">
        <v>21.750092684487068</v>
      </c>
      <c r="I73" s="48">
        <v>21.673475745980621</v>
      </c>
      <c r="J73" s="48">
        <v>21.656404125487153</v>
      </c>
      <c r="K73" s="48">
        <v>19.843245844217552</v>
      </c>
      <c r="L73" s="48">
        <v>19.162092246321443</v>
      </c>
      <c r="M73" s="48">
        <v>18.835792038639912</v>
      </c>
      <c r="N73" s="48">
        <v>20.807942671181458</v>
      </c>
      <c r="O73" s="48">
        <v>18.569553289615016</v>
      </c>
      <c r="P73" s="48">
        <v>21.134813687536155</v>
      </c>
      <c r="Q73" s="48">
        <v>20.291013080438567</v>
      </c>
      <c r="R73" s="48">
        <v>19.945651543901288</v>
      </c>
      <c r="S73" s="48">
        <v>18.851107444323286</v>
      </c>
      <c r="T73" s="48">
        <v>21.515510099953961</v>
      </c>
      <c r="U73" s="48">
        <v>22.951850989645333</v>
      </c>
      <c r="V73" s="48">
        <v>22.951850989645333</v>
      </c>
      <c r="W73" s="38">
        <v>18.304443305712216</v>
      </c>
      <c r="X73" s="48">
        <v>22.02418616828972</v>
      </c>
      <c r="Y73" s="48">
        <v>19.713636150134825</v>
      </c>
      <c r="Z73" s="48">
        <v>20.501187202223445</v>
      </c>
      <c r="AA73" s="48">
        <v>20.811725637937673</v>
      </c>
      <c r="AB73" s="48">
        <v>19.251719430644627</v>
      </c>
      <c r="AC73" s="48">
        <v>21.516926131477735</v>
      </c>
      <c r="AD73" s="48">
        <v>13.535060365895887</v>
      </c>
      <c r="AE73" s="48">
        <v>21.161406684705231</v>
      </c>
      <c r="AF73" s="48">
        <v>22.167617242120478</v>
      </c>
      <c r="AG73" s="48">
        <v>16.487069387020398</v>
      </c>
      <c r="AH73" s="48">
        <v>20.769274900598003</v>
      </c>
      <c r="AI73" s="48">
        <v>15.539964618682907</v>
      </c>
      <c r="AJ73" s="48">
        <v>10.695323312824909</v>
      </c>
      <c r="AK73" s="48">
        <v>14.48100879833569</v>
      </c>
      <c r="AL73" s="48">
        <v>20.700590135776398</v>
      </c>
      <c r="AM73" s="48">
        <v>18.949289529904885</v>
      </c>
      <c r="AN73" s="48">
        <v>18.64611905698726</v>
      </c>
      <c r="AO73" s="38">
        <v>21.227233229798163</v>
      </c>
      <c r="AP73" s="48">
        <v>12.373148738526179</v>
      </c>
      <c r="AQ73" s="48">
        <v>22.210281783658392</v>
      </c>
      <c r="AR73" s="48">
        <v>11.927108248512788</v>
      </c>
      <c r="AS73" s="48">
        <v>21.774505896468206</v>
      </c>
      <c r="AT73" s="48">
        <v>21.774505896468206</v>
      </c>
      <c r="AU73" s="48">
        <v>20.569712826374303</v>
      </c>
      <c r="AV73" s="48">
        <v>20.068640408218275</v>
      </c>
      <c r="AW73" s="48">
        <v>21.545839103111597</v>
      </c>
      <c r="AX73" s="38">
        <v>14.466346157169777</v>
      </c>
      <c r="AY73" s="48">
        <v>22.109891014598581</v>
      </c>
      <c r="AZ73" s="48">
        <v>21.162584134463049</v>
      </c>
      <c r="BA73" s="48">
        <v>19.152184743617148</v>
      </c>
      <c r="BB73" s="48">
        <v>14.621610468532207</v>
      </c>
      <c r="BC73" s="38">
        <v>12.529360252851349</v>
      </c>
      <c r="BD73" s="48">
        <v>21.471801206608454</v>
      </c>
      <c r="BE73" s="38">
        <v>19.134653604674416</v>
      </c>
      <c r="BF73" s="48">
        <v>20.471829952866436</v>
      </c>
      <c r="BG73" s="48">
        <v>15.387214309020194</v>
      </c>
      <c r="BH73" s="48">
        <v>15.611278290606371</v>
      </c>
      <c r="BI73" s="48">
        <v>13.634676175344346</v>
      </c>
      <c r="BJ73" s="48">
        <v>19.741631754664848</v>
      </c>
      <c r="BK73" s="48">
        <v>15.61259111141967</v>
      </c>
      <c r="BL73" s="48">
        <v>19.415741182443135</v>
      </c>
      <c r="BM73" s="48">
        <v>21.396507647870489</v>
      </c>
      <c r="BN73" s="48">
        <v>17.604466791531689</v>
      </c>
      <c r="BO73" s="48">
        <v>17.607948440493807</v>
      </c>
      <c r="BP73" s="48">
        <v>22.029709221710387</v>
      </c>
      <c r="BQ73" s="48">
        <v>21.033964952689953</v>
      </c>
      <c r="BR73" s="48">
        <v>21.71604583729717</v>
      </c>
      <c r="BS73" s="48">
        <v>21.921812631121924</v>
      </c>
      <c r="BT73" s="48">
        <v>16.116847977648376</v>
      </c>
      <c r="BU73" s="48">
        <v>21.197763902942143</v>
      </c>
      <c r="BV73" s="48">
        <v>22.669594800120827</v>
      </c>
      <c r="BW73" s="38">
        <v>18.974513400399658</v>
      </c>
      <c r="BX73" s="48">
        <v>19.947966757281119</v>
      </c>
      <c r="BY73" s="38">
        <v>19.688614144188307</v>
      </c>
      <c r="BZ73" s="48">
        <v>23.180127548599604</v>
      </c>
      <c r="CA73" s="49">
        <v>16.069983256642629</v>
      </c>
      <c r="CB73" s="48">
        <v>21.027528167818538</v>
      </c>
      <c r="CC73" s="48">
        <v>19.825207120400634</v>
      </c>
      <c r="CD73" s="48">
        <v>20.691159846190889</v>
      </c>
      <c r="CE73" s="48">
        <v>19.904928062632933</v>
      </c>
      <c r="CF73" s="48">
        <v>16.318873618362414</v>
      </c>
      <c r="CG73" s="48">
        <v>13.090483789134987</v>
      </c>
      <c r="CH73" s="48">
        <v>12.140882204082995</v>
      </c>
      <c r="CI73" s="48">
        <v>19.217106370082934</v>
      </c>
      <c r="CJ73" s="48">
        <v>19.244356707560851</v>
      </c>
      <c r="CK73" s="48">
        <v>21.267223108560241</v>
      </c>
      <c r="CL73" s="48">
        <v>21.552121444877752</v>
      </c>
      <c r="CM73" s="48">
        <v>19.802071097548893</v>
      </c>
      <c r="CN73" s="48">
        <v>16.035389873943181</v>
      </c>
      <c r="CO73" s="48">
        <v>21.484264030593973</v>
      </c>
      <c r="CP73" s="48">
        <v>21.6530846788934</v>
      </c>
      <c r="CQ73" s="48">
        <v>19.69909903120973</v>
      </c>
      <c r="CR73" s="48">
        <v>20.266106075741916</v>
      </c>
      <c r="CS73" s="48">
        <v>21.459582471462923</v>
      </c>
      <c r="CT73" s="48">
        <v>18.832460950400023</v>
      </c>
      <c r="CU73" s="48">
        <v>6.9479139760975741</v>
      </c>
      <c r="CV73" s="38">
        <v>18.366175217854948</v>
      </c>
      <c r="CW73" s="48">
        <v>12.599268275230404</v>
      </c>
      <c r="CX73" s="48">
        <v>17.740341684369689</v>
      </c>
      <c r="CY73" s="48">
        <v>21.33056425458583</v>
      </c>
      <c r="CZ73" s="48">
        <v>18.77421126208943</v>
      </c>
      <c r="DA73" s="48">
        <v>21.091066981953198</v>
      </c>
      <c r="DB73" s="48">
        <v>21.432062633086886</v>
      </c>
      <c r="DC73" s="48">
        <v>20.117751681539673</v>
      </c>
      <c r="DD73" s="48">
        <v>15.758896321495751</v>
      </c>
      <c r="DE73" s="48">
        <v>19.673296774190696</v>
      </c>
      <c r="DF73" s="48">
        <v>13.043387796280175</v>
      </c>
      <c r="DG73" s="48">
        <v>13.328710985191625</v>
      </c>
      <c r="DH73" s="48">
        <v>17.92759369972989</v>
      </c>
      <c r="DI73" s="48">
        <v>22.362673019374729</v>
      </c>
      <c r="DJ73" s="48">
        <v>21.085304136562083</v>
      </c>
      <c r="DK73" s="49">
        <v>15.506454400344055</v>
      </c>
      <c r="DL73" s="48">
        <v>19.873655481024283</v>
      </c>
      <c r="DM73" s="48">
        <v>13.586789406846211</v>
      </c>
      <c r="DN73" s="48">
        <v>20.057247951150092</v>
      </c>
      <c r="DO73" s="48">
        <v>20.759043597494017</v>
      </c>
      <c r="DP73" s="48">
        <v>21.315140871819043</v>
      </c>
      <c r="DQ73" s="48">
        <v>21.385667886360668</v>
      </c>
      <c r="DR73" s="48">
        <v>20.091513804264451</v>
      </c>
      <c r="DS73" s="48">
        <v>12.630094630365306</v>
      </c>
      <c r="DT73" s="48">
        <v>11.462227803311007</v>
      </c>
      <c r="DU73" s="48">
        <v>19.26913693013395</v>
      </c>
      <c r="DV73" s="48">
        <v>21.249899139219444</v>
      </c>
      <c r="DW73" s="48">
        <v>16.742553674806398</v>
      </c>
      <c r="DX73" s="48">
        <v>21.396999201439339</v>
      </c>
      <c r="DY73" s="48">
        <v>20.054839602028814</v>
      </c>
      <c r="DZ73" s="48">
        <v>10.179309602321538</v>
      </c>
      <c r="EA73" s="48">
        <v>13.245170984849512</v>
      </c>
      <c r="EB73" s="49">
        <v>16.718404448321476</v>
      </c>
      <c r="EC73" s="48">
        <v>21.516908355679547</v>
      </c>
      <c r="ED73" s="48">
        <v>16.072711817249331</v>
      </c>
      <c r="EE73" s="48">
        <v>20.42862471215151</v>
      </c>
      <c r="EF73" s="48">
        <v>13.106150676842653</v>
      </c>
      <c r="EG73" s="48">
        <v>21.425143648000422</v>
      </c>
      <c r="EH73" s="48">
        <v>21.425143648000422</v>
      </c>
      <c r="EI73" s="48">
        <v>13.911966300439065</v>
      </c>
      <c r="EJ73" s="48">
        <v>19.51117800598848</v>
      </c>
      <c r="EK73" s="48">
        <v>20.865042014357407</v>
      </c>
      <c r="EL73" s="48">
        <v>21.438532533316419</v>
      </c>
      <c r="EM73" s="48">
        <v>16.590289851073855</v>
      </c>
      <c r="EN73" s="49">
        <v>13.318271581359916</v>
      </c>
      <c r="EO73" s="49">
        <v>5.3353476639053747</v>
      </c>
      <c r="EP73" s="48">
        <v>8.1048291967882893</v>
      </c>
      <c r="EQ73" s="48">
        <v>21.051202146630533</v>
      </c>
      <c r="ER73" s="48">
        <v>13.472316789620118</v>
      </c>
      <c r="ES73" s="38">
        <v>17.020939386676492</v>
      </c>
      <c r="ET73" s="48">
        <v>15.412568124790663</v>
      </c>
      <c r="EU73" s="48">
        <v>18.765698809012811</v>
      </c>
      <c r="EV73" s="48">
        <v>20.616830343786649</v>
      </c>
      <c r="EW73" s="48">
        <v>18.069211565664041</v>
      </c>
      <c r="EX73" s="48">
        <v>10.540212643934877</v>
      </c>
      <c r="EY73" s="48">
        <v>20.951986359020822</v>
      </c>
      <c r="EZ73" s="48">
        <v>18.099035778486336</v>
      </c>
      <c r="FA73" s="48">
        <v>20.729673915244373</v>
      </c>
      <c r="FB73" s="48">
        <v>21.029720295039386</v>
      </c>
      <c r="FC73" s="48">
        <v>19.922788834235444</v>
      </c>
      <c r="FD73" s="48">
        <v>21.674572849064798</v>
      </c>
      <c r="FE73" s="48">
        <v>8.0814586859255488</v>
      </c>
      <c r="FF73" s="48">
        <v>20.33749498950754</v>
      </c>
      <c r="FG73" s="49">
        <v>4.6457507580177264</v>
      </c>
      <c r="FH73" s="48">
        <v>10.613941881597318</v>
      </c>
      <c r="FI73" s="49">
        <v>14.989733257763984</v>
      </c>
      <c r="FJ73" s="48">
        <v>11.954250992968158</v>
      </c>
      <c r="FK73" s="48">
        <v>17.728059956220658</v>
      </c>
      <c r="FL73" s="48">
        <v>10.030232557964551</v>
      </c>
      <c r="FM73" s="48">
        <v>21.363544872295353</v>
      </c>
      <c r="FN73" s="48">
        <v>11.467722231222654</v>
      </c>
      <c r="FO73" s="48">
        <v>10.770192334631949</v>
      </c>
      <c r="FP73" s="48">
        <v>20.694562789534391</v>
      </c>
      <c r="FQ73" s="49">
        <v>4.4417380624399971</v>
      </c>
      <c r="FR73" s="48">
        <v>11.347500220360793</v>
      </c>
      <c r="FS73" s="48">
        <v>20.217707432235549</v>
      </c>
      <c r="FT73" s="48">
        <v>21.24287254847172</v>
      </c>
      <c r="FU73" s="49">
        <v>11.138127874301478</v>
      </c>
      <c r="FV73" s="48">
        <v>20.084505849142381</v>
      </c>
      <c r="FW73" s="48">
        <v>15.4351378355516</v>
      </c>
      <c r="FX73" s="48">
        <v>19.014560054751932</v>
      </c>
      <c r="FY73" s="48">
        <v>20.466652597295678</v>
      </c>
      <c r="FZ73" s="49">
        <v>4.8848699574132084</v>
      </c>
      <c r="GA73" s="48">
        <v>20.303612004261325</v>
      </c>
      <c r="GB73" s="48">
        <v>10.001308419178594</v>
      </c>
      <c r="GC73" s="48">
        <v>18.986250304117959</v>
      </c>
      <c r="GD73" s="48">
        <v>16.405473413048295</v>
      </c>
      <c r="GE73" s="48">
        <v>19.692170273479949</v>
      </c>
      <c r="GF73" s="48">
        <v>5.9278040405644168</v>
      </c>
      <c r="GG73" s="48">
        <v>11.325112754227831</v>
      </c>
      <c r="GH73" s="48">
        <v>16.786793895846433</v>
      </c>
      <c r="GI73" s="48">
        <v>5.9734782413348126</v>
      </c>
      <c r="GJ73" s="48">
        <v>12.001781290746557</v>
      </c>
      <c r="GK73" s="48">
        <v>11.541839283497247</v>
      </c>
      <c r="GL73" s="49">
        <v>4.7444965370411012</v>
      </c>
      <c r="GM73" s="49">
        <v>6.9686087886318724</v>
      </c>
      <c r="GN73" s="48">
        <v>5.4598977924360828</v>
      </c>
      <c r="GO73" s="48">
        <v>9.5535674566165714</v>
      </c>
      <c r="GP73" s="48">
        <v>20.922326660997388</v>
      </c>
      <c r="GQ73" s="48">
        <v>9.004361983611755</v>
      </c>
      <c r="GR73" s="48">
        <v>21.288245007483972</v>
      </c>
      <c r="GS73" s="48">
        <v>18.460946930070847</v>
      </c>
      <c r="GT73" s="49">
        <v>6.725289653058061</v>
      </c>
      <c r="GU73" s="48">
        <v>19.084360519866404</v>
      </c>
      <c r="GV73" s="49">
        <v>5.4890766840074967</v>
      </c>
      <c r="GW73" s="48">
        <v>20.06560664417767</v>
      </c>
      <c r="GX73" s="48">
        <v>18.941189911461006</v>
      </c>
      <c r="GY73" s="48">
        <v>10.97716888914891</v>
      </c>
      <c r="GZ73" s="49">
        <v>5.4675223631994463</v>
      </c>
      <c r="HA73" s="48">
        <v>20.035385239256982</v>
      </c>
      <c r="HB73" s="48">
        <v>6.2703126633395492</v>
      </c>
      <c r="HC73" s="48">
        <v>11.398956824613153</v>
      </c>
      <c r="HD73" s="49">
        <v>4.7242408851169095</v>
      </c>
      <c r="HE73" s="48">
        <v>19.856304320965663</v>
      </c>
      <c r="HF73" s="48">
        <v>9.3968784733739898</v>
      </c>
      <c r="HG73" s="48">
        <v>11.351716399010716</v>
      </c>
      <c r="HH73" s="48">
        <v>11.169463323937798</v>
      </c>
      <c r="HI73" s="48">
        <v>11.326565281499747</v>
      </c>
      <c r="HJ73" s="48">
        <v>20.238252595244113</v>
      </c>
      <c r="HK73" s="49">
        <v>5.3021258602177976</v>
      </c>
      <c r="HL73" s="48">
        <v>10.585005970291322</v>
      </c>
      <c r="HM73" s="48">
        <v>7.1446643265285967</v>
      </c>
      <c r="HN73" s="49">
        <v>4.5531955734055272</v>
      </c>
      <c r="HO73" s="48">
        <v>9.8073986192186382</v>
      </c>
      <c r="HP73" s="48">
        <v>9.5487420779783285</v>
      </c>
      <c r="HQ73" s="48">
        <v>15.12199291877879</v>
      </c>
      <c r="HR73" s="48">
        <v>6.9208285620915841</v>
      </c>
      <c r="HS73" s="49">
        <v>6.2226877693478357</v>
      </c>
      <c r="HT73" s="49">
        <v>5.238917048317421</v>
      </c>
      <c r="HU73" s="48">
        <v>20.682659152228489</v>
      </c>
      <c r="HV73" s="49">
        <v>4.5692043888397622</v>
      </c>
      <c r="HW73" s="48">
        <v>17.503598759344843</v>
      </c>
      <c r="HX73" s="48">
        <v>17.503598759344843</v>
      </c>
      <c r="HY73" s="48">
        <v>10.742139666632939</v>
      </c>
      <c r="HZ73" s="48">
        <v>17.805324633821691</v>
      </c>
      <c r="IA73" s="48">
        <v>6.1695232157337507</v>
      </c>
      <c r="IB73" s="48">
        <v>8.3189984510913568</v>
      </c>
      <c r="IC73" s="48">
        <v>13.566440353538031</v>
      </c>
      <c r="ID73" s="48">
        <v>8.5166309147153836</v>
      </c>
      <c r="IE73" s="49">
        <v>5.2174826038266211</v>
      </c>
      <c r="IF73" s="49">
        <v>4.8582478270506231</v>
      </c>
      <c r="IG73" s="48">
        <v>10.971492017018104</v>
      </c>
      <c r="IH73" s="48">
        <v>19.836093071652044</v>
      </c>
      <c r="II73" s="48">
        <v>5.4592761913049594</v>
      </c>
      <c r="IJ73" s="49">
        <v>4.7348133179001248</v>
      </c>
      <c r="IK73" s="48">
        <v>9.450376293451221</v>
      </c>
      <c r="IL73" s="49">
        <v>4.7065450413816237</v>
      </c>
      <c r="IM73" s="48">
        <v>11.567516773294338</v>
      </c>
      <c r="IN73" s="48">
        <v>17.142687989688135</v>
      </c>
      <c r="IO73" s="48">
        <v>17.142687989688135</v>
      </c>
      <c r="IP73" s="48">
        <v>14.160975567224934</v>
      </c>
      <c r="IQ73" s="48">
        <v>11.427055627116225</v>
      </c>
      <c r="IR73" s="48">
        <v>9.4536913352970391</v>
      </c>
      <c r="IS73" s="49">
        <v>4.6492966298822473</v>
      </c>
      <c r="IT73" s="48">
        <v>18.168340713063969</v>
      </c>
      <c r="IU73" s="49">
        <v>4.6299060266987029</v>
      </c>
      <c r="IV73" s="48">
        <v>6.4519121821362209</v>
      </c>
      <c r="IW73" s="48">
        <v>20.023992435010076</v>
      </c>
      <c r="IX73" s="49">
        <v>4.9119264874914315</v>
      </c>
      <c r="IY73" s="48">
        <v>20.489439451876613</v>
      </c>
      <c r="IZ73" s="49">
        <v>5.2708245173423753</v>
      </c>
      <c r="JA73" s="49">
        <v>7.5792360109728483</v>
      </c>
      <c r="JB73" s="48">
        <v>19.182478955788206</v>
      </c>
      <c r="JC73" s="49">
        <v>4.6255120860387589</v>
      </c>
      <c r="JD73" s="48">
        <v>9.893722629732606</v>
      </c>
      <c r="JE73" s="49">
        <v>4.6367699648827694</v>
      </c>
      <c r="JF73" s="49">
        <v>4.8597339411092317</v>
      </c>
      <c r="JG73" s="49">
        <v>4.6885934281335757</v>
      </c>
      <c r="JH73" s="48">
        <v>11.048458039622396</v>
      </c>
      <c r="JI73" s="48">
        <v>7.8216399742479066</v>
      </c>
      <c r="JJ73" s="48">
        <v>17.733515100947521</v>
      </c>
      <c r="JK73" s="48">
        <v>18.264035598863074</v>
      </c>
      <c r="JL73" s="48">
        <v>11.440603380705973</v>
      </c>
      <c r="JM73" s="48">
        <v>9.7443619907999519</v>
      </c>
      <c r="JN73" s="48">
        <v>19.623384298507943</v>
      </c>
      <c r="JO73" s="48">
        <v>13.607121863552777</v>
      </c>
      <c r="JP73" s="49">
        <v>4.705553043047435</v>
      </c>
      <c r="JQ73" s="48">
        <v>10.32113995941301</v>
      </c>
      <c r="JR73" s="49">
        <v>4.3440404744564667</v>
      </c>
      <c r="JS73" s="48">
        <v>13.884663133643063</v>
      </c>
      <c r="JT73" s="48">
        <v>10.462841225111916</v>
      </c>
      <c r="JU73" s="48">
        <v>11.042876145659227</v>
      </c>
      <c r="JV73" s="48">
        <v>9.7085383653853423</v>
      </c>
      <c r="JW73" s="48">
        <v>17.199759237060409</v>
      </c>
      <c r="JX73" s="48">
        <v>5.4981662945081933</v>
      </c>
      <c r="JY73" s="48">
        <v>10.586735858626593</v>
      </c>
      <c r="JZ73" s="48">
        <v>9.4563588398573053</v>
      </c>
      <c r="KA73" s="48">
        <v>11.77147219682603</v>
      </c>
      <c r="KB73" s="49">
        <v>5.0044178680552234</v>
      </c>
      <c r="KC73" s="48">
        <v>11.185655549695218</v>
      </c>
      <c r="KD73" s="48">
        <v>9.3067522115700871</v>
      </c>
      <c r="KE73" s="48">
        <v>18.083923180743088</v>
      </c>
      <c r="KF73" s="48">
        <v>4.1575703489427482</v>
      </c>
      <c r="KG73" s="48">
        <v>17.17413404084175</v>
      </c>
      <c r="KH73" s="48">
        <v>11.527929273872362</v>
      </c>
      <c r="KI73" s="48">
        <v>5.8970999787357847</v>
      </c>
      <c r="KJ73" s="48">
        <v>17.21803901532024</v>
      </c>
      <c r="KK73" s="48">
        <v>8.3659783389335249</v>
      </c>
      <c r="KL73" s="48">
        <v>14.808640291360831</v>
      </c>
      <c r="KM73" s="48">
        <v>18.273417627254016</v>
      </c>
      <c r="KN73" s="48">
        <v>8.4229974998245805</v>
      </c>
      <c r="KO73" s="48">
        <v>11.365998353661327</v>
      </c>
      <c r="KP73" s="48">
        <v>10.470835655655193</v>
      </c>
      <c r="KQ73" s="48">
        <v>10.84535243071562</v>
      </c>
      <c r="KR73" s="48">
        <v>10.119648693608516</v>
      </c>
      <c r="KS73" s="48"/>
      <c r="KT73" s="49">
        <v>4.2857914229423315</v>
      </c>
      <c r="KU73" s="48">
        <v>10.841646161804228</v>
      </c>
      <c r="KV73" s="48">
        <v>8.8614503615084459</v>
      </c>
      <c r="KW73" s="48">
        <v>6.9633858271550313</v>
      </c>
      <c r="KX73" s="48">
        <v>11.388948523168645</v>
      </c>
      <c r="KY73" s="48">
        <v>6.5232530827585276</v>
      </c>
      <c r="KZ73" s="48">
        <v>11.430454937215478</v>
      </c>
      <c r="LA73" s="48">
        <v>7.3980280791802855</v>
      </c>
      <c r="LB73" s="48">
        <v>7.5740107055269528</v>
      </c>
      <c r="LC73" s="48">
        <v>10.410653667217932</v>
      </c>
      <c r="LD73" s="48">
        <v>6.7106343232526733</v>
      </c>
      <c r="LE73" s="49">
        <v>5.1245861027322057</v>
      </c>
      <c r="LF73" s="48">
        <v>6.0697877447171003</v>
      </c>
      <c r="LG73" s="48">
        <v>5.3631157911554812</v>
      </c>
      <c r="LH73" s="48">
        <v>6.8781561428083613</v>
      </c>
      <c r="LI73" s="48">
        <v>7.9156553411000727</v>
      </c>
      <c r="LJ73" s="48">
        <v>6.8232888548009836</v>
      </c>
      <c r="LK73" s="48">
        <v>8.3252258843903082</v>
      </c>
      <c r="LL73" s="48">
        <v>8.009966101437259</v>
      </c>
      <c r="LM73" s="48">
        <v>5.4913231589082461</v>
      </c>
      <c r="LN73" s="48">
        <v>8.1413489704212765</v>
      </c>
      <c r="LO73" s="48">
        <v>8.3140941466430451</v>
      </c>
      <c r="LP73" s="48">
        <v>3.0005708924740127</v>
      </c>
      <c r="LQ73" s="49">
        <v>3.8167838123580231</v>
      </c>
      <c r="LR73" s="48">
        <v>7.5290042950721183</v>
      </c>
      <c r="LS73" s="48">
        <v>7.6487594537877523</v>
      </c>
      <c r="LT73" s="48">
        <v>7.0591038955975254</v>
      </c>
      <c r="LU73" s="48">
        <v>8.0228761875042629</v>
      </c>
      <c r="LV73" s="48">
        <v>8.8910521876890733</v>
      </c>
      <c r="LW73" s="48">
        <v>5.3924587111160749</v>
      </c>
      <c r="LX73" s="48">
        <v>7.918479884395607</v>
      </c>
      <c r="LY73" s="48">
        <v>6.4629991971508662</v>
      </c>
      <c r="LZ73" s="48">
        <v>7.5207633778460297</v>
      </c>
      <c r="MA73" s="48">
        <v>6.4200337234172657</v>
      </c>
      <c r="MB73" s="48">
        <v>8.2014131803365942</v>
      </c>
      <c r="MC73" s="48">
        <v>8.140047646039557</v>
      </c>
      <c r="MD73" s="48">
        <v>10.081732111362859</v>
      </c>
      <c r="ME73" s="48">
        <v>7.8736779506380117</v>
      </c>
      <c r="MF73" s="48">
        <v>4.4819091111393918</v>
      </c>
      <c r="MG73" s="48">
        <v>2.7979886238600504</v>
      </c>
      <c r="MH73" s="48"/>
      <c r="MI73" s="48">
        <v>10.299148390907563</v>
      </c>
      <c r="MJ73" s="49">
        <v>5.179077992824439</v>
      </c>
      <c r="MK73" s="49">
        <v>5.0286904273642943</v>
      </c>
      <c r="ML73" s="48">
        <v>6.7802123179592115</v>
      </c>
      <c r="MM73" s="49">
        <v>4.9188400467739957</v>
      </c>
      <c r="MN73" s="49">
        <v>5.0196520159142359</v>
      </c>
      <c r="MO73" s="49">
        <v>5.0237517663559705</v>
      </c>
      <c r="MP73" s="48">
        <v>8.0209875678485147</v>
      </c>
      <c r="MQ73" s="48">
        <v>10.634209226282582</v>
      </c>
      <c r="MR73" s="48">
        <v>3.7276582065449269</v>
      </c>
      <c r="MS73" s="48">
        <v>8.1370827639334795</v>
      </c>
      <c r="MT73" s="49">
        <v>4.6575551591974644</v>
      </c>
      <c r="MU73" s="48">
        <v>10.515391524051614</v>
      </c>
      <c r="MV73" s="48">
        <v>10.21897298064262</v>
      </c>
      <c r="MW73" s="48">
        <v>6.0613944554264751</v>
      </c>
      <c r="MX73" s="48">
        <v>6.4240514946677285</v>
      </c>
      <c r="MY73" s="48">
        <v>6.0432679259998316</v>
      </c>
      <c r="MZ73" s="48">
        <v>5.8344752525635055</v>
      </c>
      <c r="NA73" s="48">
        <v>6.3556155923648205</v>
      </c>
      <c r="NB73" s="48">
        <v>6.3594161390536792</v>
      </c>
      <c r="NC73" s="48">
        <v>6.8195646744930123</v>
      </c>
      <c r="ND73" s="48">
        <v>6.6069129236135442</v>
      </c>
      <c r="NE73" s="48">
        <v>6.8637143533556912</v>
      </c>
      <c r="NF73" s="48">
        <v>5.4952213575752049</v>
      </c>
      <c r="NG73" s="48">
        <v>5.8250763319667103</v>
      </c>
    </row>
    <row r="74" spans="1:371" s="38" customFormat="1" ht="15">
      <c r="A74" s="48" t="s">
        <v>232</v>
      </c>
      <c r="B74" s="48">
        <v>4.0709872268705816</v>
      </c>
      <c r="C74" s="48">
        <v>1.8728900070244423</v>
      </c>
      <c r="D74" s="48">
        <v>1.8280015996783188</v>
      </c>
      <c r="E74" s="48">
        <v>2.0121934036980105</v>
      </c>
      <c r="F74" s="48">
        <v>1.5853523136864707</v>
      </c>
      <c r="G74" s="48">
        <v>2.1244651104638796</v>
      </c>
      <c r="H74" s="48">
        <v>1.8843169883314597</v>
      </c>
      <c r="I74" s="48">
        <v>1.7948914925015778</v>
      </c>
      <c r="J74" s="48">
        <v>1.7502478006325457</v>
      </c>
      <c r="K74" s="48">
        <v>1.9213933347555074</v>
      </c>
      <c r="L74" s="48">
        <v>1.912169047763687</v>
      </c>
      <c r="M74" s="48">
        <v>2.1274485967888506</v>
      </c>
      <c r="N74" s="48">
        <v>1.8579048799159248</v>
      </c>
      <c r="O74" s="48">
        <v>2.0301236161078626</v>
      </c>
      <c r="P74" s="48">
        <v>2.1483772082326129</v>
      </c>
      <c r="Q74" s="48">
        <v>1.901352421464686</v>
      </c>
      <c r="R74" s="48">
        <v>1.8599772493506561</v>
      </c>
      <c r="S74" s="48">
        <v>2.1484936779543489</v>
      </c>
      <c r="T74" s="48">
        <v>1.8686238120666592</v>
      </c>
      <c r="U74" s="48">
        <v>1.8229761346472015</v>
      </c>
      <c r="V74" s="48">
        <v>1.8229761346472015</v>
      </c>
      <c r="W74" s="38">
        <v>1.8123189297073108</v>
      </c>
      <c r="X74" s="48">
        <v>1.6749304530840341</v>
      </c>
      <c r="Y74" s="48">
        <v>2.0040812173818585</v>
      </c>
      <c r="Z74" s="48">
        <v>2.1202552680901112</v>
      </c>
      <c r="AA74" s="48">
        <v>1.7353613795368363</v>
      </c>
      <c r="AB74" s="48">
        <v>1.9002600210191605</v>
      </c>
      <c r="AC74" s="48">
        <v>1.7100350483957349</v>
      </c>
      <c r="AD74" s="48">
        <v>3.2309715073899561</v>
      </c>
      <c r="AE74" s="48">
        <v>2.2056037252209193</v>
      </c>
      <c r="AF74" s="48">
        <v>1.7662194721593214</v>
      </c>
      <c r="AG74" s="48">
        <v>2.7708124129143763</v>
      </c>
      <c r="AH74" s="48">
        <v>1.7881405785176654</v>
      </c>
      <c r="AI74" s="48">
        <v>2.3729009860643169</v>
      </c>
      <c r="AJ74" s="48">
        <v>1.930461717135882</v>
      </c>
      <c r="AK74" s="48">
        <v>2.3630084653041057</v>
      </c>
      <c r="AL74" s="48">
        <v>1.8964010986396675</v>
      </c>
      <c r="AM74" s="48">
        <v>1.9423306602680181</v>
      </c>
      <c r="AN74" s="48">
        <v>2.120135052007412</v>
      </c>
      <c r="AO74" s="38">
        <v>1.6787592705750649</v>
      </c>
      <c r="AP74" s="48">
        <v>2.6851919371429718</v>
      </c>
      <c r="AQ74" s="48">
        <v>1.3725612879332263</v>
      </c>
      <c r="AR74" s="48">
        <v>1.9640967213250327</v>
      </c>
      <c r="AS74" s="48">
        <v>1.7842570565291076</v>
      </c>
      <c r="AT74" s="48">
        <v>1.7842570565291076</v>
      </c>
      <c r="AU74" s="48">
        <v>1.6951015353448791</v>
      </c>
      <c r="AV74" s="48">
        <v>2.0777604252840929</v>
      </c>
      <c r="AW74" s="48">
        <v>1.5359279893762661</v>
      </c>
      <c r="AX74" s="38">
        <v>2.0363914548585349</v>
      </c>
      <c r="AY74" s="48">
        <v>1.6753510689510349</v>
      </c>
      <c r="AZ74" s="48">
        <v>1.6881239141825544</v>
      </c>
      <c r="BA74" s="48">
        <v>2.3618382168369583</v>
      </c>
      <c r="BB74" s="48">
        <v>2.8758266423097067</v>
      </c>
      <c r="BC74" s="38">
        <v>2.1851002926487557</v>
      </c>
      <c r="BD74" s="48">
        <v>1.5729160609852817</v>
      </c>
      <c r="BE74" s="38">
        <v>2.4093430638050717</v>
      </c>
      <c r="BF74" s="48">
        <v>1.6898054021802729</v>
      </c>
      <c r="BG74" s="48">
        <v>2.4000155675513883</v>
      </c>
      <c r="BH74" s="48">
        <v>2.248852079231221</v>
      </c>
      <c r="BI74" s="48">
        <v>3.1699099394572849</v>
      </c>
      <c r="BJ74" s="48">
        <v>1.9853011033885921</v>
      </c>
      <c r="BK74" s="48">
        <v>2.2484444391715828</v>
      </c>
      <c r="BL74" s="48">
        <v>1.8370520409932971</v>
      </c>
      <c r="BM74" s="48">
        <v>1.5026854609888214</v>
      </c>
      <c r="BN74" s="48">
        <v>1.9724456283674998</v>
      </c>
      <c r="BO74" s="48">
        <v>2.0197557078413673</v>
      </c>
      <c r="BP74" s="48">
        <v>1.3436689395720158</v>
      </c>
      <c r="BQ74" s="48">
        <v>1.8228895262204463</v>
      </c>
      <c r="BR74" s="48">
        <v>1.6809897324795076</v>
      </c>
      <c r="BS74" s="48">
        <v>1.5986523004486988</v>
      </c>
      <c r="BT74" s="48">
        <v>2.1433759938637249</v>
      </c>
      <c r="BU74" s="48">
        <v>1.6843249798135709</v>
      </c>
      <c r="BV74" s="48">
        <v>1.7529934453270966</v>
      </c>
      <c r="BW74" s="38">
        <v>1.7493943298240324</v>
      </c>
      <c r="BX74" s="48">
        <v>1.8108633766968949</v>
      </c>
      <c r="BY74" s="38">
        <v>1.7711252712738035</v>
      </c>
      <c r="BZ74" s="48">
        <v>1.7373123792129874</v>
      </c>
      <c r="CA74" s="49">
        <v>2.4263054535788986</v>
      </c>
      <c r="CB74" s="48">
        <v>1.7204257794407578</v>
      </c>
      <c r="CC74" s="48">
        <v>2.0954516478743868</v>
      </c>
      <c r="CD74" s="48">
        <v>1.8860679547391337</v>
      </c>
      <c r="CE74" s="48">
        <v>1.5488028953433657</v>
      </c>
      <c r="CF74" s="48">
        <v>2.4387590620681885</v>
      </c>
      <c r="CG74" s="48">
        <v>3.1086093384564739</v>
      </c>
      <c r="CH74" s="48">
        <v>2.8369636518952852</v>
      </c>
      <c r="CI74" s="48">
        <v>1.9620586831183497</v>
      </c>
      <c r="CJ74" s="48">
        <v>1.8792394612723546</v>
      </c>
      <c r="CK74" s="48">
        <v>1.5123061028376799</v>
      </c>
      <c r="CL74" s="48">
        <v>1.6606985030503854</v>
      </c>
      <c r="CM74" s="48">
        <v>1.5155546478030997</v>
      </c>
      <c r="CN74" s="48">
        <v>2.2672673282342166</v>
      </c>
      <c r="CO74" s="48">
        <v>1.4388741034574726</v>
      </c>
      <c r="CP74" s="48">
        <v>1.7341972871120563</v>
      </c>
      <c r="CQ74" s="48">
        <v>1.6906653638583689</v>
      </c>
      <c r="CR74" s="48">
        <v>1.657842703667048</v>
      </c>
      <c r="CS74" s="48">
        <v>1.4477183642181772</v>
      </c>
      <c r="CT74" s="48">
        <v>1.5913174215584622</v>
      </c>
      <c r="CU74" s="48">
        <v>2.6878152248987965</v>
      </c>
      <c r="CV74" s="38">
        <v>2.5164059775016532</v>
      </c>
      <c r="CW74" s="48">
        <v>2.4280806333298033</v>
      </c>
      <c r="CX74" s="48">
        <v>2.2366495240081434</v>
      </c>
      <c r="CY74" s="48">
        <v>1.4977331684555226</v>
      </c>
      <c r="CZ74" s="48">
        <v>1.7726885813343385</v>
      </c>
      <c r="DA74" s="48">
        <v>1.6863550198188362</v>
      </c>
      <c r="DB74" s="48">
        <v>1.5817907846255972</v>
      </c>
      <c r="DC74" s="48">
        <v>1.8351300222006035</v>
      </c>
      <c r="DD74" s="48">
        <v>2.5876875144392972</v>
      </c>
      <c r="DE74" s="48">
        <v>1.9109191953119233</v>
      </c>
      <c r="DF74" s="48">
        <v>2.7264655708926542</v>
      </c>
      <c r="DG74" s="48">
        <v>2.9879031103641918</v>
      </c>
      <c r="DH74" s="48">
        <v>2.0946801440131688</v>
      </c>
      <c r="DI74" s="48">
        <v>1.6068999384984539</v>
      </c>
      <c r="DJ74" s="48">
        <v>1.4245064709927633</v>
      </c>
      <c r="DK74" s="49">
        <v>2.7863447609085505</v>
      </c>
      <c r="DL74" s="48">
        <v>1.7293176832895361</v>
      </c>
      <c r="DM74" s="48">
        <v>2.9816546561906967</v>
      </c>
      <c r="DN74" s="48">
        <v>2.219478833329144</v>
      </c>
      <c r="DO74" s="48">
        <v>2.0335772408037087</v>
      </c>
      <c r="DP74" s="48">
        <v>1.5347015286896584</v>
      </c>
      <c r="DQ74" s="48">
        <v>1.5419241469892619</v>
      </c>
      <c r="DR74" s="48">
        <v>1.4998853215726955</v>
      </c>
      <c r="DS74" s="48">
        <v>2.5287600272330528</v>
      </c>
      <c r="DT74" s="48">
        <v>2.6125958617489053</v>
      </c>
      <c r="DU74" s="48">
        <v>2.014130765858507</v>
      </c>
      <c r="DV74" s="48">
        <v>1.7979324140482467</v>
      </c>
      <c r="DW74" s="48">
        <v>2.2835039640700341</v>
      </c>
      <c r="DX74" s="48">
        <v>2.025875172917015</v>
      </c>
      <c r="DY74" s="48">
        <v>1.6802731639970485</v>
      </c>
      <c r="DZ74" s="48">
        <v>3.1363240752706512</v>
      </c>
      <c r="EA74" s="48">
        <v>3.0647474699890505</v>
      </c>
      <c r="EB74" s="49">
        <v>1.9716655031040879</v>
      </c>
      <c r="EC74" s="48">
        <v>1.5640662621132286</v>
      </c>
      <c r="ED74" s="48">
        <v>1.9320791190962674</v>
      </c>
      <c r="EE74" s="48">
        <v>1.4349392242972123</v>
      </c>
      <c r="EF74" s="48">
        <v>2.7331587553112553</v>
      </c>
      <c r="EG74" s="48">
        <v>1.9924253269743388</v>
      </c>
      <c r="EH74" s="48">
        <v>1.7301309072102284</v>
      </c>
      <c r="EI74" s="48">
        <v>2.8651721380711455</v>
      </c>
      <c r="EJ74" s="48">
        <v>1.6139403211514205</v>
      </c>
      <c r="EK74" s="48">
        <v>1.5388329723333904</v>
      </c>
      <c r="EL74" s="48">
        <v>1.3872162964619748</v>
      </c>
      <c r="EM74" s="48">
        <v>2.1670544452031595</v>
      </c>
      <c r="EN74" s="49">
        <v>2.876661821234241</v>
      </c>
      <c r="EO74" s="49">
        <v>2.7937715073231328</v>
      </c>
      <c r="EP74" s="48">
        <v>2.8300528151182647</v>
      </c>
      <c r="EQ74" s="48">
        <v>1.8827935688617385</v>
      </c>
      <c r="ER74" s="48">
        <v>2.2204052335994526</v>
      </c>
      <c r="ES74" s="38">
        <v>1.8164377714580766</v>
      </c>
      <c r="ET74" s="48">
        <v>2.064451178906912</v>
      </c>
      <c r="EU74" s="48">
        <v>1.7237653802373201</v>
      </c>
      <c r="EV74" s="48">
        <v>1.5600312162993879</v>
      </c>
      <c r="EW74" s="48">
        <v>1.8843146876481756</v>
      </c>
      <c r="EX74" s="48">
        <v>2.838597499396899</v>
      </c>
      <c r="EY74" s="48">
        <v>1.3647531278935734</v>
      </c>
      <c r="EZ74" s="48">
        <v>1.8055211518437924</v>
      </c>
      <c r="FA74" s="48">
        <v>1.5522484821056612</v>
      </c>
      <c r="FB74" s="48">
        <v>1.6143159794701871</v>
      </c>
      <c r="FC74" s="48">
        <v>1.4956830424713803</v>
      </c>
      <c r="FD74" s="48">
        <v>1.2766234572745812</v>
      </c>
      <c r="FE74" s="48">
        <v>2.592844979332162</v>
      </c>
      <c r="FF74" s="48">
        <v>1.572917470891865</v>
      </c>
      <c r="FG74" s="49">
        <v>2.9056927656416507</v>
      </c>
      <c r="FH74" s="48">
        <v>3.0413810760082423</v>
      </c>
      <c r="FI74" s="49">
        <v>3.1439455525985527</v>
      </c>
      <c r="FJ74" s="48">
        <v>2.2771146261473327</v>
      </c>
      <c r="FK74" s="48">
        <v>2.4099984237290895</v>
      </c>
      <c r="FL74" s="48">
        <v>3.0462786792301229</v>
      </c>
      <c r="FM74" s="48">
        <v>1.3145649164166389</v>
      </c>
      <c r="FN74" s="48">
        <v>2.3948437714184729</v>
      </c>
      <c r="FO74" s="48">
        <v>2.6470361039539418</v>
      </c>
      <c r="FP74" s="48">
        <v>1.7121479990070605</v>
      </c>
      <c r="FQ74" s="49">
        <v>2.9397835494837485</v>
      </c>
      <c r="FR74" s="48">
        <v>2.3678612349384593</v>
      </c>
      <c r="FS74" s="48">
        <v>1.7463526342977294</v>
      </c>
      <c r="FT74" s="48">
        <v>1.3599263114606543</v>
      </c>
      <c r="FU74" s="49">
        <v>3.4383469447361525</v>
      </c>
      <c r="FV74" s="48">
        <v>1.6966826952513072</v>
      </c>
      <c r="FW74" s="48">
        <v>2.3962301352836577</v>
      </c>
      <c r="FX74" s="48">
        <v>1.9776880572022777</v>
      </c>
      <c r="FY74" s="48">
        <v>1.5940543550158086</v>
      </c>
      <c r="FZ74" s="49">
        <v>2.8417904295983991</v>
      </c>
      <c r="GA74" s="48">
        <v>1.6689763276803538</v>
      </c>
      <c r="GB74" s="48">
        <v>3.0281289479306048</v>
      </c>
      <c r="GC74" s="48">
        <v>2.0130889073569218</v>
      </c>
      <c r="GD74" s="48">
        <v>2.2046189757398458</v>
      </c>
      <c r="GE74" s="48">
        <v>1.5595680780098813</v>
      </c>
      <c r="GF74" s="48">
        <v>2.7252206548013085</v>
      </c>
      <c r="GG74" s="48">
        <v>2.3514917478908832</v>
      </c>
      <c r="GH74" s="48">
        <v>1.6795671185850196</v>
      </c>
      <c r="GI74" s="48">
        <v>2.3901511084573843</v>
      </c>
      <c r="GJ74" s="48">
        <v>3.5998467956663625</v>
      </c>
      <c r="GK74" s="48">
        <v>2.7149893319529208</v>
      </c>
      <c r="GL74" s="49">
        <v>3.7898326384276055</v>
      </c>
      <c r="GM74" s="49">
        <v>2.939510967084038</v>
      </c>
      <c r="GN74" s="48">
        <v>2.5544348419921059</v>
      </c>
      <c r="GO74" s="48">
        <v>3.0090214694047033</v>
      </c>
      <c r="GP74" s="48">
        <v>1.5705766816296305</v>
      </c>
      <c r="GQ74" s="48">
        <v>2.4510579127761583</v>
      </c>
      <c r="GR74" s="48">
        <v>1.641321006586725</v>
      </c>
      <c r="GS74" s="48">
        <v>1.6829193975190377</v>
      </c>
      <c r="GT74" s="49">
        <v>3.3204155929999781</v>
      </c>
      <c r="GU74" s="48">
        <v>1.7887658999323528</v>
      </c>
      <c r="GV74" s="49">
        <v>2.7853326024171721</v>
      </c>
      <c r="GW74" s="48">
        <v>1.6696726423634147</v>
      </c>
      <c r="GX74" s="48">
        <v>1.8983649223197685</v>
      </c>
      <c r="GY74" s="48">
        <v>2.3217206234321459</v>
      </c>
      <c r="GZ74" s="49">
        <v>2.1638027281832435</v>
      </c>
      <c r="HA74" s="48">
        <v>1.6871657137642426</v>
      </c>
      <c r="HB74" s="48">
        <v>2.5799511195671996</v>
      </c>
      <c r="HC74" s="48">
        <v>2.4857074079833859</v>
      </c>
      <c r="HD74" s="49">
        <v>2.0868619857347972</v>
      </c>
      <c r="HE74" s="48">
        <v>1.4992742545505053</v>
      </c>
      <c r="HF74" s="48">
        <v>3.1653223894062941</v>
      </c>
      <c r="HG74" s="48">
        <v>2.535492962412444</v>
      </c>
      <c r="HH74" s="48">
        <v>2.808303342348244</v>
      </c>
      <c r="HI74" s="48">
        <v>2.5304771834625051</v>
      </c>
      <c r="HJ74" s="48">
        <v>1.7764488405080892</v>
      </c>
      <c r="HK74" s="49">
        <v>2.513847609874345</v>
      </c>
      <c r="HL74" s="48">
        <v>3.5193531874274502</v>
      </c>
      <c r="HM74" s="48">
        <v>2.8365652826473569</v>
      </c>
      <c r="HN74" s="49">
        <v>2.1365025831499183</v>
      </c>
      <c r="HO74" s="48">
        <v>3.6536060422164809</v>
      </c>
      <c r="HP74" s="48">
        <v>2.6435239908598223</v>
      </c>
      <c r="HQ74" s="48">
        <v>2.3930287931918617</v>
      </c>
      <c r="HR74" s="48">
        <v>2.922702522166039</v>
      </c>
      <c r="HS74" s="49">
        <v>2.280357012724151</v>
      </c>
      <c r="HT74" s="49">
        <v>2.682401614016519</v>
      </c>
      <c r="HU74" s="48">
        <v>1.4592847252323975</v>
      </c>
      <c r="HV74" s="49">
        <v>2.5979446094365168</v>
      </c>
      <c r="HW74" s="48">
        <v>2.1525828722128049</v>
      </c>
      <c r="HX74" s="48">
        <v>2.1525828722128049</v>
      </c>
      <c r="HY74" s="48">
        <v>2.7160846327440407</v>
      </c>
      <c r="HZ74" s="48">
        <v>1.732506905514255</v>
      </c>
      <c r="IA74" s="48">
        <v>2.6538610141256997</v>
      </c>
      <c r="IB74" s="48">
        <v>2.5791260521377826</v>
      </c>
      <c r="IC74" s="48">
        <v>3.070543583845422</v>
      </c>
      <c r="ID74" s="48">
        <v>2.7605509062214644</v>
      </c>
      <c r="IE74" s="49">
        <v>3.8845980950340184</v>
      </c>
      <c r="IF74" s="49">
        <v>2.2261416416596722</v>
      </c>
      <c r="IG74" s="48">
        <v>2.7233331234654252</v>
      </c>
      <c r="IH74" s="48">
        <v>1.8280345295035905</v>
      </c>
      <c r="II74" s="48">
        <v>2.8277925037812004</v>
      </c>
      <c r="IJ74" s="49">
        <v>2.0496356058793097</v>
      </c>
      <c r="IK74" s="48">
        <v>3.6795248579782474</v>
      </c>
      <c r="IL74" s="49">
        <v>2.234476268748256</v>
      </c>
      <c r="IM74" s="48">
        <v>2.2109767643122331</v>
      </c>
      <c r="IN74" s="48">
        <v>2.5037101200885195</v>
      </c>
      <c r="IO74" s="48">
        <v>1.9434117010921659</v>
      </c>
      <c r="IP74" s="48">
        <v>2.281225499872396</v>
      </c>
      <c r="IQ74" s="48">
        <v>2.2395373147533251</v>
      </c>
      <c r="IR74" s="48">
        <v>3.5692254502434508</v>
      </c>
      <c r="IS74" s="49">
        <v>2.4693702660885095</v>
      </c>
      <c r="IT74" s="48">
        <v>1.78943687611328</v>
      </c>
      <c r="IU74" s="49">
        <v>2.00979154551885</v>
      </c>
      <c r="IV74" s="48">
        <v>3.2454780571649251</v>
      </c>
      <c r="IW74" s="48">
        <v>2.6254068308057832</v>
      </c>
      <c r="IX74" s="49">
        <v>2.1508770128852581</v>
      </c>
      <c r="IY74" s="48">
        <v>1.6427318861257816</v>
      </c>
      <c r="IZ74" s="49">
        <v>2.2496548341690392</v>
      </c>
      <c r="JA74" s="49">
        <v>4.4287401024270228</v>
      </c>
      <c r="JB74" s="48">
        <v>1.8876858808707029</v>
      </c>
      <c r="JC74" s="49">
        <v>1.8787887940432459</v>
      </c>
      <c r="JD74" s="48">
        <v>3.4241375505952663</v>
      </c>
      <c r="JE74" s="49">
        <v>2.4249103253943982</v>
      </c>
      <c r="JF74" s="49">
        <v>2.3059059768976717</v>
      </c>
      <c r="JG74" s="49">
        <v>2.2790070660790738</v>
      </c>
      <c r="JH74" s="48">
        <v>2.4469412603555565</v>
      </c>
      <c r="JI74" s="48">
        <v>2.4741616355720222</v>
      </c>
      <c r="JJ74" s="48">
        <v>2.4559136216848323</v>
      </c>
      <c r="JK74" s="48">
        <v>1.7512045084591925</v>
      </c>
      <c r="JL74" s="48">
        <v>2.3045378158653937</v>
      </c>
      <c r="JM74" s="48">
        <v>2.5311997474602301</v>
      </c>
      <c r="JN74" s="48">
        <v>1.925449914457118</v>
      </c>
      <c r="JO74" s="48">
        <v>3.1183173689819377</v>
      </c>
      <c r="JP74" s="49">
        <v>1.9703740234864271</v>
      </c>
      <c r="JQ74" s="48">
        <v>2.7606776855958812</v>
      </c>
      <c r="JR74" s="49">
        <v>3.1825733445047675</v>
      </c>
      <c r="JS74" s="48">
        <v>2.2095200827970798</v>
      </c>
      <c r="JT74" s="48">
        <v>2.6086707455809512</v>
      </c>
      <c r="JU74" s="48">
        <v>2.3710945481634407</v>
      </c>
      <c r="JV74" s="48">
        <v>3.1689662594746597</v>
      </c>
      <c r="JW74" s="48">
        <v>2.1307815271142845</v>
      </c>
      <c r="JX74" s="48">
        <v>2.8025275354920782</v>
      </c>
      <c r="JY74" s="48">
        <v>3.2487119168595364</v>
      </c>
      <c r="JZ74" s="48">
        <v>2.6817637786228676</v>
      </c>
      <c r="KA74" s="48">
        <v>2.4603624577668177</v>
      </c>
      <c r="KB74" s="49">
        <v>3.4284111401291426</v>
      </c>
      <c r="KC74" s="48">
        <v>2.4832682358857965</v>
      </c>
      <c r="KD74" s="48">
        <v>2.4067632570609248</v>
      </c>
      <c r="KE74" s="48">
        <v>1.3704695096868651</v>
      </c>
      <c r="KF74" s="48">
        <v>2.6881411618908295</v>
      </c>
      <c r="KG74" s="48">
        <v>1.8722463472817328</v>
      </c>
      <c r="KH74" s="48">
        <v>2.2035661940147588</v>
      </c>
      <c r="KI74" s="48">
        <v>3.0350635479504477</v>
      </c>
      <c r="KJ74" s="48">
        <v>1.6238759849699349</v>
      </c>
      <c r="KK74" s="48">
        <v>2.0014047992880637</v>
      </c>
      <c r="KL74" s="48">
        <v>2.047798739561872</v>
      </c>
      <c r="KM74" s="48">
        <v>2.3221236150399407</v>
      </c>
      <c r="KN74" s="48">
        <v>2.7016175390096313</v>
      </c>
      <c r="KO74" s="48">
        <v>2.3061940208600169</v>
      </c>
      <c r="KP74" s="48">
        <v>2.980961314847042</v>
      </c>
      <c r="KQ74" s="48">
        <v>2.8969680703223561</v>
      </c>
      <c r="KR74" s="48">
        <v>2.0824750549665882</v>
      </c>
      <c r="KS74" s="48"/>
      <c r="KT74" s="49">
        <v>3.6067489545076894</v>
      </c>
      <c r="KU74" s="48">
        <v>5.6716786550642517</v>
      </c>
      <c r="KV74" s="48">
        <v>4.2901530828610426</v>
      </c>
      <c r="KW74" s="48">
        <v>3.3681256525510825</v>
      </c>
      <c r="KX74" s="48">
        <v>6.1086964559310513</v>
      </c>
      <c r="KY74" s="48">
        <v>3.5471594166695768</v>
      </c>
      <c r="KZ74" s="48">
        <v>6.0803381206678466</v>
      </c>
      <c r="LA74" s="48">
        <v>4.939320340882686</v>
      </c>
      <c r="LB74" s="48">
        <v>4.4498170558803487</v>
      </c>
      <c r="LC74" s="48">
        <v>6.6430512246862534</v>
      </c>
      <c r="LD74" s="48">
        <v>4.324155411412244</v>
      </c>
      <c r="LE74" s="49">
        <v>4.3689917991908427</v>
      </c>
      <c r="LF74" s="48">
        <v>3.1290360223893909</v>
      </c>
      <c r="LG74" s="48">
        <v>5.130710156058699</v>
      </c>
      <c r="LH74" s="48">
        <v>4.2845189574943916</v>
      </c>
      <c r="LI74" s="48">
        <v>4.8445878335812695</v>
      </c>
      <c r="LJ74" s="48">
        <v>4.1535454383507311</v>
      </c>
      <c r="LK74" s="48">
        <v>4.7991774805812071</v>
      </c>
      <c r="LL74" s="48">
        <v>4.7070696289165577</v>
      </c>
      <c r="LM74" s="48">
        <v>4.7513692578764992</v>
      </c>
      <c r="LN74" s="48">
        <v>4.81859771518796</v>
      </c>
      <c r="LO74" s="48">
        <v>4.8265862466443465</v>
      </c>
      <c r="LP74" s="48">
        <v>3.6130036493309525</v>
      </c>
      <c r="LQ74" s="49">
        <v>3.6549846746417023</v>
      </c>
      <c r="LR74" s="48">
        <v>5.061946792942682</v>
      </c>
      <c r="LS74" s="48">
        <v>4.5509221712009333</v>
      </c>
      <c r="LT74" s="48">
        <v>5.3985027179619394</v>
      </c>
      <c r="LU74" s="48">
        <v>4.6445932491930195</v>
      </c>
      <c r="LV74" s="48">
        <v>4.7012019542539409</v>
      </c>
      <c r="LW74" s="48">
        <v>4.6519944418260888</v>
      </c>
      <c r="LX74" s="48">
        <v>4.7232779468733952</v>
      </c>
      <c r="LY74" s="48">
        <v>5.6644448488378014</v>
      </c>
      <c r="LZ74" s="48">
        <v>4.7720270749284808</v>
      </c>
      <c r="MA74" s="48">
        <v>5.7015235069559047</v>
      </c>
      <c r="MB74" s="48">
        <v>4.7728541502412183</v>
      </c>
      <c r="MC74" s="48">
        <v>4.7141720905787858</v>
      </c>
      <c r="MD74" s="48">
        <v>6.7973325841020547</v>
      </c>
      <c r="ME74" s="48">
        <v>5.7148670629462082</v>
      </c>
      <c r="MF74" s="48">
        <v>6.8803011284683073</v>
      </c>
      <c r="MG74" s="48">
        <v>7.2163668322578616</v>
      </c>
      <c r="MH74" s="48"/>
      <c r="MI74" s="48">
        <v>2.6397709776040355</v>
      </c>
      <c r="MJ74" s="49">
        <v>2.2365208130131626</v>
      </c>
      <c r="MK74" s="49">
        <v>2.6508571317243081</v>
      </c>
      <c r="ML74" s="48">
        <v>2.5355473555484602</v>
      </c>
      <c r="MM74" s="49">
        <v>1.8977993985334094</v>
      </c>
      <c r="MN74" s="49">
        <v>2.0051726991747296</v>
      </c>
      <c r="MO74" s="49">
        <v>2.3497322746502323</v>
      </c>
      <c r="MP74" s="48">
        <v>2.6990547991389504</v>
      </c>
      <c r="MQ74" s="48">
        <v>2.9099372383504045</v>
      </c>
      <c r="MR74" s="48">
        <v>3.7116205464609662</v>
      </c>
      <c r="MS74" s="48">
        <v>4.4596997897836426</v>
      </c>
      <c r="MT74" s="49">
        <v>2.9403303976494448</v>
      </c>
      <c r="MU74" s="48">
        <v>3.2023717759209323</v>
      </c>
      <c r="MV74" s="48">
        <v>2.9609370421520023</v>
      </c>
      <c r="MW74" s="48">
        <v>2.7597153481926919</v>
      </c>
      <c r="MX74" s="48">
        <v>2.85683071471502</v>
      </c>
      <c r="MY74" s="48">
        <v>3.4735634760922207</v>
      </c>
      <c r="MZ74" s="48">
        <v>3.1561011928322809</v>
      </c>
      <c r="NA74" s="48">
        <v>3.4249951433258676</v>
      </c>
      <c r="NB74" s="48">
        <v>2.854731233477692</v>
      </c>
      <c r="NC74" s="48">
        <v>4.5877309872216792</v>
      </c>
      <c r="ND74" s="48">
        <v>3.4638624506835094</v>
      </c>
      <c r="NE74" s="48">
        <v>4.6173516187005701</v>
      </c>
      <c r="NF74" s="48">
        <v>3.7773784587434935</v>
      </c>
      <c r="NG74" s="48">
        <v>2.9665877389350896</v>
      </c>
    </row>
    <row r="75" spans="1:371" s="38" customFormat="1" ht="15">
      <c r="A75" s="48" t="s">
        <v>228</v>
      </c>
      <c r="B75" s="48">
        <v>-1.0120558218920266</v>
      </c>
      <c r="C75" s="48">
        <v>-9.8209275992665823E-2</v>
      </c>
      <c r="D75" s="48">
        <v>0</v>
      </c>
      <c r="E75" s="48">
        <v>1.0415566832072898E-2</v>
      </c>
      <c r="F75" s="48">
        <v>5.758282775094159E-3</v>
      </c>
      <c r="G75" s="48">
        <v>3.8669158954331095E-2</v>
      </c>
      <c r="H75" s="48">
        <v>3.254263481508346E-2</v>
      </c>
      <c r="I75" s="48">
        <v>-0.14054571605225163</v>
      </c>
      <c r="J75" s="48">
        <v>3.8291584057862593E-2</v>
      </c>
      <c r="K75" s="48">
        <v>0.10085527425508189</v>
      </c>
      <c r="L75" s="48">
        <v>6.7460217869474093E-2</v>
      </c>
      <c r="M75" s="48">
        <v>5.9053784660967779E-2</v>
      </c>
      <c r="N75" s="48">
        <v>4.3684416582074448E-2</v>
      </c>
      <c r="O75" s="48">
        <v>0.12799689141186832</v>
      </c>
      <c r="P75" s="48">
        <v>9.4640353531072918E-2</v>
      </c>
      <c r="Q75" s="48">
        <v>0.1506816911381641</v>
      </c>
      <c r="R75" s="48">
        <v>0.12435075992536326</v>
      </c>
      <c r="S75" s="48">
        <v>0.15172837418848673</v>
      </c>
      <c r="T75" s="48">
        <v>0.13383239842595529</v>
      </c>
      <c r="U75" s="48">
        <v>-2.4118685310057231E-2</v>
      </c>
      <c r="V75" s="48">
        <v>-2.4118685310057231E-2</v>
      </c>
      <c r="W75" s="38">
        <v>-3.504996600687349E-2</v>
      </c>
      <c r="X75" s="48">
        <v>0.20759623498927127</v>
      </c>
      <c r="Y75" s="48">
        <v>0.16927962086291615</v>
      </c>
      <c r="Z75" s="48">
        <v>0.25014099723308547</v>
      </c>
      <c r="AA75" s="48">
        <v>0.19452599357869005</v>
      </c>
      <c r="AB75" s="48">
        <v>0.21593825578267456</v>
      </c>
      <c r="AC75" s="48">
        <v>0.22044205204688438</v>
      </c>
      <c r="AD75" s="48">
        <v>0.19252591459204638</v>
      </c>
      <c r="AE75" s="48">
        <v>0.24226662730606563</v>
      </c>
      <c r="AF75" s="48">
        <v>0.23461939760767692</v>
      </c>
      <c r="AG75" s="48">
        <v>0.26123991746360176</v>
      </c>
      <c r="AH75" s="48">
        <v>0.23941376159748984</v>
      </c>
      <c r="AI75" s="48">
        <v>0.29942939406682356</v>
      </c>
      <c r="AJ75" s="48">
        <v>0.19620682344035245</v>
      </c>
      <c r="AK75" s="48">
        <v>0.31877485003257888</v>
      </c>
      <c r="AL75" s="48">
        <v>0.27164955929610102</v>
      </c>
      <c r="AM75" s="48">
        <v>0.30466960536340082</v>
      </c>
      <c r="AN75" s="48">
        <v>0.26641997543325147</v>
      </c>
      <c r="AO75" s="38">
        <v>0.14333635639802367</v>
      </c>
      <c r="AP75" s="48">
        <v>0.19560555787903411</v>
      </c>
      <c r="AQ75" s="48">
        <v>0.27322979606068998</v>
      </c>
      <c r="AR75" s="48">
        <v>0.30192535773816331</v>
      </c>
      <c r="AS75" s="48">
        <v>7.8743600115956269E-2</v>
      </c>
      <c r="AT75" s="48">
        <v>7.8743600115956269E-2</v>
      </c>
      <c r="AU75" s="48">
        <v>0.28576566286452021</v>
      </c>
      <c r="AV75" s="48">
        <v>0.26302534439244241</v>
      </c>
      <c r="AW75" s="48">
        <v>0.3634819176225399</v>
      </c>
      <c r="AX75" s="38">
        <v>9.3663802184021705E-2</v>
      </c>
      <c r="AY75" s="48">
        <v>0.36853226087367119</v>
      </c>
      <c r="AZ75" s="48">
        <v>0.28811589998126053</v>
      </c>
      <c r="BA75" s="48">
        <v>0.32337599188042532</v>
      </c>
      <c r="BB75" s="48">
        <v>0.34120281110362427</v>
      </c>
      <c r="BC75" s="38">
        <v>0.17294261024750668</v>
      </c>
      <c r="BD75" s="48">
        <v>0.3287592188061339</v>
      </c>
      <c r="BE75" s="38">
        <v>0.28298693492507354</v>
      </c>
      <c r="BF75" s="48">
        <v>0.37600815463575188</v>
      </c>
      <c r="BG75" s="48">
        <v>0.36245816916233764</v>
      </c>
      <c r="BH75" s="48">
        <v>9.9355554544210634E-2</v>
      </c>
      <c r="BI75" s="48">
        <v>0.397044918835185</v>
      </c>
      <c r="BJ75" s="48">
        <v>0.39653344989486428</v>
      </c>
      <c r="BK75" s="48">
        <v>0.10025904361928539</v>
      </c>
      <c r="BL75" s="48">
        <v>0.38411118164816571</v>
      </c>
      <c r="BM75" s="48">
        <v>0.41565445279729474</v>
      </c>
      <c r="BN75" s="48">
        <v>0.22628417424508385</v>
      </c>
      <c r="BO75" s="48">
        <v>0.4126114715043343</v>
      </c>
      <c r="BP75" s="48">
        <v>0.38202931964228526</v>
      </c>
      <c r="BQ75" s="48">
        <v>0.35442405170967817</v>
      </c>
      <c r="BR75" s="48">
        <v>0.46334516772482459</v>
      </c>
      <c r="BS75" s="48">
        <v>0.47797876599416966</v>
      </c>
      <c r="BT75" s="48">
        <v>0.46389697537514962</v>
      </c>
      <c r="BU75" s="48">
        <v>0.44768958808098702</v>
      </c>
      <c r="BV75" s="48">
        <v>0.32775077501066718</v>
      </c>
      <c r="BW75" s="38">
        <v>0.33005886180232125</v>
      </c>
      <c r="BX75" s="48">
        <v>0.51143491142540753</v>
      </c>
      <c r="BY75" s="38">
        <v>0.39853137006342365</v>
      </c>
      <c r="BZ75" s="48">
        <v>0.52507035703076355</v>
      </c>
      <c r="CA75" s="49">
        <v>0.54945604490633926</v>
      </c>
      <c r="CB75" s="48">
        <v>0.48810010806012372</v>
      </c>
      <c r="CC75" s="48">
        <v>0.23690893780630162</v>
      </c>
      <c r="CD75" s="48">
        <v>0.48363356510290245</v>
      </c>
      <c r="CE75" s="48">
        <v>0.42801296422820911</v>
      </c>
      <c r="CF75" s="48">
        <v>0.52831871772692551</v>
      </c>
      <c r="CG75" s="48">
        <v>0.49386589534239889</v>
      </c>
      <c r="CH75" s="48">
        <v>4.7000998655455817E-2</v>
      </c>
      <c r="CI75" s="48">
        <v>0.47266766956861517</v>
      </c>
      <c r="CJ75" s="48">
        <v>0.4528283967972051</v>
      </c>
      <c r="CK75" s="48">
        <v>0.47050877894137599</v>
      </c>
      <c r="CL75" s="48">
        <v>0.52059910910755747</v>
      </c>
      <c r="CM75" s="48">
        <v>0.52764056011871219</v>
      </c>
      <c r="CN75" s="48">
        <v>0.57438312059093022</v>
      </c>
      <c r="CO75" s="48">
        <v>0.39681559568846225</v>
      </c>
      <c r="CP75" s="48">
        <v>0.51163416936140393</v>
      </c>
      <c r="CQ75" s="48">
        <v>0.43558785119679655</v>
      </c>
      <c r="CR75" s="48">
        <v>0.48772562501883243</v>
      </c>
      <c r="CS75" s="48">
        <v>0.50613966703134849</v>
      </c>
      <c r="CT75" s="48">
        <v>0.53635035579348056</v>
      </c>
      <c r="CU75" s="48">
        <v>0.13192234545333648</v>
      </c>
      <c r="CV75" s="38">
        <v>0.53559478151840878</v>
      </c>
      <c r="CW75" s="48">
        <v>0.42136191450236993</v>
      </c>
      <c r="CX75" s="48">
        <v>0.45226499015081245</v>
      </c>
      <c r="CY75" s="48">
        <v>0.54970255692825987</v>
      </c>
      <c r="CZ75" s="48">
        <v>0.5754958388020377</v>
      </c>
      <c r="DA75" s="48">
        <v>0.3522615799775437</v>
      </c>
      <c r="DB75" s="48">
        <v>0.546217607120564</v>
      </c>
      <c r="DC75" s="48">
        <v>0.57766474880497398</v>
      </c>
      <c r="DD75" s="48">
        <v>0.56069959202070052</v>
      </c>
      <c r="DE75" s="48">
        <v>0.57813992532294733</v>
      </c>
      <c r="DF75" s="48">
        <v>0.53526622775645194</v>
      </c>
      <c r="DG75" s="48">
        <v>0.58305108800814764</v>
      </c>
      <c r="DH75" s="48">
        <v>0.61732490753530556</v>
      </c>
      <c r="DI75" s="48">
        <v>0.51056608742319298</v>
      </c>
      <c r="DJ75" s="48">
        <v>0.49157522681916177</v>
      </c>
      <c r="DK75" s="49">
        <v>0.58205810625738152</v>
      </c>
      <c r="DL75" s="48">
        <v>0.54737301308550457</v>
      </c>
      <c r="DM75" s="48">
        <v>0.61698395720044985</v>
      </c>
      <c r="DN75" s="48">
        <v>0.56623269585834635</v>
      </c>
      <c r="DO75" s="48">
        <v>0.43614469555843627</v>
      </c>
      <c r="DP75" s="48">
        <v>0.58439460743091232</v>
      </c>
      <c r="DQ75" s="48">
        <v>0.56231378177753655</v>
      </c>
      <c r="DR75" s="48">
        <v>0.61452345789452778</v>
      </c>
      <c r="DS75" s="48">
        <v>0.59844844894340454</v>
      </c>
      <c r="DT75" s="48">
        <v>0.27735521632906313</v>
      </c>
      <c r="DU75" s="48">
        <v>0.55540515877836327</v>
      </c>
      <c r="DV75" s="48">
        <v>0.50709721054191093</v>
      </c>
      <c r="DW75" s="48">
        <v>0.62421955155430808</v>
      </c>
      <c r="DX75" s="48">
        <v>0.64128539182043198</v>
      </c>
      <c r="DY75" s="48">
        <v>0.55017120066966285</v>
      </c>
      <c r="DZ75" s="48">
        <v>0.51197147536359466</v>
      </c>
      <c r="EA75" s="48">
        <v>0.6233397585292515</v>
      </c>
      <c r="EB75" s="49">
        <v>0.70631919430532264</v>
      </c>
      <c r="EC75" s="48">
        <v>0.46887394944549143</v>
      </c>
      <c r="ED75" s="48">
        <v>0.57597304451150322</v>
      </c>
      <c r="EE75" s="48">
        <v>0.69985286758604914</v>
      </c>
      <c r="EF75" s="48">
        <v>0.5936993349371491</v>
      </c>
      <c r="EG75" s="48">
        <v>0</v>
      </c>
      <c r="EH75" s="48">
        <v>0.39344162964616558</v>
      </c>
      <c r="EI75" s="48">
        <v>0.70992946013242531</v>
      </c>
      <c r="EJ75" s="48">
        <v>0.64146600093902606</v>
      </c>
      <c r="EK75" s="48">
        <v>0.76089354325734959</v>
      </c>
      <c r="EL75" s="48">
        <v>0.7390436446787696</v>
      </c>
      <c r="EM75" s="48">
        <v>0.46823851784387216</v>
      </c>
      <c r="EN75" s="49">
        <v>0.71902547134565609</v>
      </c>
      <c r="EO75" s="49">
        <v>0.41145655644619694</v>
      </c>
      <c r="EP75" s="48">
        <v>0.53238256583422228</v>
      </c>
      <c r="EQ75" s="48">
        <v>0.67425961263942114</v>
      </c>
      <c r="ER75" s="48">
        <v>0.58246998083939516</v>
      </c>
      <c r="ES75" s="38">
        <v>0.72039782000291908</v>
      </c>
      <c r="ET75" s="48">
        <v>0.59740144910699655</v>
      </c>
      <c r="EU75" s="48">
        <v>0.65560885530572577</v>
      </c>
      <c r="EV75" s="48">
        <v>0.65006381395703627</v>
      </c>
      <c r="EW75" s="48">
        <v>0.58534670717276427</v>
      </c>
      <c r="EX75" s="48">
        <v>0.56798933009386943</v>
      </c>
      <c r="EY75" s="48">
        <v>0.75499629354489528</v>
      </c>
      <c r="EZ75" s="48">
        <v>0.62195893353965914</v>
      </c>
      <c r="FA75" s="48">
        <v>0.74627485795341642</v>
      </c>
      <c r="FB75" s="48">
        <v>0.74367122915852946</v>
      </c>
      <c r="FC75" s="48">
        <v>0.68710219938607153</v>
      </c>
      <c r="FD75" s="48">
        <v>0.69047385862506516</v>
      </c>
      <c r="FE75" s="48">
        <v>0.56604995955618165</v>
      </c>
      <c r="FF75" s="48">
        <v>0.66795814519700158</v>
      </c>
      <c r="FG75" s="49">
        <v>0.60327493796384246</v>
      </c>
      <c r="FH75" s="48">
        <v>0.43318755227119254</v>
      </c>
      <c r="FI75" s="49">
        <v>0.87252027618293582</v>
      </c>
      <c r="FJ75" s="48">
        <v>0.58021746885847847</v>
      </c>
      <c r="FK75" s="48">
        <v>0.45658976743424162</v>
      </c>
      <c r="FL75" s="48">
        <v>0.47977648885057178</v>
      </c>
      <c r="FM75" s="48">
        <v>0.77222917617558906</v>
      </c>
      <c r="FN75" s="48">
        <v>0.64273616580380022</v>
      </c>
      <c r="FO75" s="48">
        <v>0.47219026170850142</v>
      </c>
      <c r="FP75" s="48">
        <v>0.85208979392191608</v>
      </c>
      <c r="FQ75" s="49">
        <v>0.69988542322066394</v>
      </c>
      <c r="FR75" s="48">
        <v>0.70184132373369224</v>
      </c>
      <c r="FS75" s="48">
        <v>0.83113194150210035</v>
      </c>
      <c r="FT75" s="48">
        <v>0.63308443812432813</v>
      </c>
      <c r="FU75" s="49">
        <v>0.84999683780151258</v>
      </c>
      <c r="FV75" s="48">
        <v>0.93046912785572644</v>
      </c>
      <c r="FW75" s="48">
        <v>0.79411347390216847</v>
      </c>
      <c r="FX75" s="48">
        <v>0.93720306899476569</v>
      </c>
      <c r="FY75" s="48">
        <v>0.79681249269597387</v>
      </c>
      <c r="FZ75" s="49">
        <v>0.59101784778951583</v>
      </c>
      <c r="GA75" s="48">
        <v>0.76750732706311098</v>
      </c>
      <c r="GB75" s="48">
        <v>0.64571114697391607</v>
      </c>
      <c r="GC75" s="48">
        <v>0.89350335120815316</v>
      </c>
      <c r="GD75" s="48">
        <v>0.25934660655016728</v>
      </c>
      <c r="GE75" s="48">
        <v>0.82446755348134459</v>
      </c>
      <c r="GF75" s="48">
        <v>0.74148012828754872</v>
      </c>
      <c r="GG75" s="48">
        <v>0.74425426937788686</v>
      </c>
      <c r="GH75" s="48">
        <v>0.61565330162887477</v>
      </c>
      <c r="GI75" s="48">
        <v>0.63817014295674923</v>
      </c>
      <c r="GJ75" s="48">
        <v>0.72587700935777733</v>
      </c>
      <c r="GK75" s="48">
        <v>0.70728501910517139</v>
      </c>
      <c r="GL75" s="49">
        <v>0.98194710799542761</v>
      </c>
      <c r="GM75" s="49">
        <v>0.73108828641967705</v>
      </c>
      <c r="GN75" s="48">
        <v>0.68216365970543791</v>
      </c>
      <c r="GO75" s="48">
        <v>0.70629155238892949</v>
      </c>
      <c r="GP75" s="48">
        <v>0.84821806194926808</v>
      </c>
      <c r="GQ75" s="48">
        <v>0.73751285073586814</v>
      </c>
      <c r="GR75" s="48">
        <v>0.69852993275307185</v>
      </c>
      <c r="GS75" s="48">
        <v>0.62451571259765615</v>
      </c>
      <c r="GT75" s="49">
        <v>0.80721263864117532</v>
      </c>
      <c r="GU75" s="48">
        <v>0.79429655057445459</v>
      </c>
      <c r="GV75" s="49">
        <v>0.84599610855561735</v>
      </c>
      <c r="GW75" s="48">
        <v>1.0216780247123651</v>
      </c>
      <c r="GX75" s="48">
        <v>0.8715642974952047</v>
      </c>
      <c r="GY75" s="48">
        <v>0.917049137668144</v>
      </c>
      <c r="GZ75" s="49">
        <v>0.96798512415391968</v>
      </c>
      <c r="HA75" s="48">
        <v>0.98575278161636959</v>
      </c>
      <c r="HB75" s="48">
        <v>0.85851898880743249</v>
      </c>
      <c r="HC75" s="48">
        <v>0.80394506130469168</v>
      </c>
      <c r="HD75" s="49">
        <v>0.90491462069848083</v>
      </c>
      <c r="HE75" s="48">
        <v>0.91967736238663278</v>
      </c>
      <c r="HF75" s="48">
        <v>0.78585581166020546</v>
      </c>
      <c r="HG75" s="48">
        <v>0.56396721961751339</v>
      </c>
      <c r="HH75" s="48">
        <v>0.59257433818652316</v>
      </c>
      <c r="HI75" s="48">
        <v>0.72495481404211404</v>
      </c>
      <c r="HJ75" s="48">
        <v>0.84895464908110085</v>
      </c>
      <c r="HK75" s="49">
        <v>0.8999938627883779</v>
      </c>
      <c r="HL75" s="48">
        <v>0.68523227008236276</v>
      </c>
      <c r="HM75" s="48">
        <v>0.79719347020211373</v>
      </c>
      <c r="HN75" s="49">
        <v>0.9947020888857061</v>
      </c>
      <c r="HO75" s="48">
        <v>0.74119613513260418</v>
      </c>
      <c r="HP75" s="48">
        <v>1.0387429301362161</v>
      </c>
      <c r="HQ75" s="48">
        <v>1.0272205999459771</v>
      </c>
      <c r="HR75" s="48">
        <v>0.9994263021542551</v>
      </c>
      <c r="HS75" s="49">
        <v>1.0461889057866394</v>
      </c>
      <c r="HT75" s="49">
        <v>1.0833514591739792</v>
      </c>
      <c r="HU75" s="48">
        <v>0.86536758888522058</v>
      </c>
      <c r="HV75" s="49">
        <v>0.9273850437257174</v>
      </c>
      <c r="HW75" s="48">
        <v>0.56471503167031756</v>
      </c>
      <c r="HX75" s="48">
        <v>0.56471503167031756</v>
      </c>
      <c r="HY75" s="48">
        <v>0.71677271392530528</v>
      </c>
      <c r="HZ75" s="48">
        <v>0.51807593996081991</v>
      </c>
      <c r="IA75" s="48">
        <v>1.0044837246888072</v>
      </c>
      <c r="IB75" s="48">
        <v>0.96777909636816517</v>
      </c>
      <c r="IC75" s="48">
        <v>0.82505965609262688</v>
      </c>
      <c r="ID75" s="48">
        <v>0.90870860061597725</v>
      </c>
      <c r="IE75" s="49">
        <v>1.1436851848591019</v>
      </c>
      <c r="IF75" s="49">
        <v>1.0688914510175316</v>
      </c>
      <c r="IG75" s="48">
        <v>0.85543701900710545</v>
      </c>
      <c r="IH75" s="48">
        <v>0.38808794697438032</v>
      </c>
      <c r="II75" s="48">
        <v>0.94431243123316477</v>
      </c>
      <c r="IJ75" s="49">
        <v>1.0282895046473897</v>
      </c>
      <c r="IK75" s="48">
        <v>0.77313474731348464</v>
      </c>
      <c r="IL75" s="49">
        <v>1.1339666955413641</v>
      </c>
      <c r="IM75" s="48">
        <v>0.83230842003538186</v>
      </c>
      <c r="IN75" s="48">
        <v>0</v>
      </c>
      <c r="IO75" s="48">
        <v>0.84044762849453036</v>
      </c>
      <c r="IP75" s="48">
        <v>1.1062090624583618</v>
      </c>
      <c r="IQ75" s="48">
        <v>0.84615691346052913</v>
      </c>
      <c r="IR75" s="48">
        <v>0.84795771562635736</v>
      </c>
      <c r="IS75" s="49">
        <v>1.0013865634729626</v>
      </c>
      <c r="IT75" s="48">
        <v>0.99834486999038319</v>
      </c>
      <c r="IU75" s="49">
        <v>1.0954613052135329</v>
      </c>
      <c r="IV75" s="48">
        <v>1.0177747010921792</v>
      </c>
      <c r="IW75" s="48">
        <v>0</v>
      </c>
      <c r="IX75" s="49">
        <v>1.1081706660518726</v>
      </c>
      <c r="IY75" s="48">
        <v>0.85666145426445084</v>
      </c>
      <c r="IZ75" s="49">
        <v>1.0991417539724537</v>
      </c>
      <c r="JA75" s="49">
        <v>1.2783906258081217</v>
      </c>
      <c r="JB75" s="48">
        <v>1.0820680388727979</v>
      </c>
      <c r="JC75" s="49">
        <v>1.3406189020386492</v>
      </c>
      <c r="JD75" s="48">
        <v>0.7687912663710712</v>
      </c>
      <c r="JE75" s="49">
        <v>1.1183200477991129</v>
      </c>
      <c r="JF75" s="49">
        <v>1.1663179135341295</v>
      </c>
      <c r="JG75" s="49">
        <v>1.2427851244341959</v>
      </c>
      <c r="JH75" s="48">
        <v>0.86474917805668028</v>
      </c>
      <c r="JI75" s="48">
        <v>1.0341745478612268</v>
      </c>
      <c r="JJ75" s="48">
        <v>0.67457362218226891</v>
      </c>
      <c r="JK75" s="48">
        <v>1.0553180665565378</v>
      </c>
      <c r="JL75" s="48">
        <v>0.96433927594369706</v>
      </c>
      <c r="JM75" s="48">
        <v>1.0126859135796735</v>
      </c>
      <c r="JN75" s="48">
        <v>1.0745998299423469</v>
      </c>
      <c r="JO75" s="48">
        <v>1.0587949167021833</v>
      </c>
      <c r="JP75" s="49">
        <v>1.3153744095311524</v>
      </c>
      <c r="JQ75" s="48">
        <v>1.0289925442559991</v>
      </c>
      <c r="JR75" s="49">
        <v>1.2685764587918307</v>
      </c>
      <c r="JS75" s="48">
        <v>1.0651597924723646</v>
      </c>
      <c r="JT75" s="48">
        <v>0.88249922018705718</v>
      </c>
      <c r="JU75" s="48">
        <v>0.97951294077884654</v>
      </c>
      <c r="JV75" s="48">
        <v>0.99075365622828926</v>
      </c>
      <c r="JW75" s="48">
        <v>0.60258016341217058</v>
      </c>
      <c r="JX75" s="48">
        <v>0.98769705343355696</v>
      </c>
      <c r="JY75" s="48">
        <v>1.0875556681223379</v>
      </c>
      <c r="JZ75" s="48">
        <v>0.98592249090012629</v>
      </c>
      <c r="KA75" s="48">
        <v>1.0828505949523084</v>
      </c>
      <c r="KB75" s="49">
        <v>1.3791588739826963</v>
      </c>
      <c r="KC75" s="48">
        <v>1.1257459015553692</v>
      </c>
      <c r="KD75" s="48">
        <v>1.1360691654633328</v>
      </c>
      <c r="KE75" s="48">
        <v>1.3567095008517391</v>
      </c>
      <c r="KF75" s="48">
        <v>1.1516485407230341</v>
      </c>
      <c r="KG75" s="48">
        <v>1.1488415540925523</v>
      </c>
      <c r="KH75" s="48">
        <v>1.1273403112500837</v>
      </c>
      <c r="KI75" s="48">
        <v>1.2873284295506977</v>
      </c>
      <c r="KJ75" s="48">
        <v>1.2621734399733029</v>
      </c>
      <c r="KK75" s="48">
        <v>1.4199896800224963</v>
      </c>
      <c r="KL75" s="48">
        <v>1.3755068871641321</v>
      </c>
      <c r="KM75" s="48">
        <v>1.4924737194489488</v>
      </c>
      <c r="KN75" s="48">
        <v>1.4240959948797283</v>
      </c>
      <c r="KO75" s="48">
        <v>1.222078431384098</v>
      </c>
      <c r="KP75" s="48">
        <v>1.1897246917574016</v>
      </c>
      <c r="KQ75" s="48">
        <v>1.1511669774210525</v>
      </c>
      <c r="KR75" s="48">
        <v>1.3612342236555754</v>
      </c>
      <c r="KS75" s="48"/>
      <c r="KT75" s="49">
        <v>1.7481452515470401</v>
      </c>
      <c r="KU75" s="48">
        <v>1.7038842477472613</v>
      </c>
      <c r="KV75" s="48">
        <v>1.7997561441224335</v>
      </c>
      <c r="KW75" s="48">
        <v>1.8479687348447236</v>
      </c>
      <c r="KX75" s="48">
        <v>1.8838054445338948</v>
      </c>
      <c r="KY75" s="48">
        <v>1.8744566491040224</v>
      </c>
      <c r="KZ75" s="48">
        <v>1.8456358270588815</v>
      </c>
      <c r="LA75" s="48">
        <v>1.7649269704545745</v>
      </c>
      <c r="LB75" s="48">
        <v>2.2148567420156553</v>
      </c>
      <c r="LC75" s="48">
        <v>1.7804738205218698</v>
      </c>
      <c r="LD75" s="48">
        <v>1.966547758687021</v>
      </c>
      <c r="LE75" s="49">
        <v>2.4497441711506838</v>
      </c>
      <c r="LF75" s="48">
        <v>1.8889084135369743</v>
      </c>
      <c r="LG75" s="48">
        <v>2.1646297554173088</v>
      </c>
      <c r="LH75" s="48">
        <v>2.1398820051969238</v>
      </c>
      <c r="LI75" s="48">
        <v>2.5298707063169026</v>
      </c>
      <c r="LJ75" s="48">
        <v>2.1494495357812227</v>
      </c>
      <c r="LK75" s="48">
        <v>2.0688496206234355</v>
      </c>
      <c r="LL75" s="48">
        <v>2.0780840719976013</v>
      </c>
      <c r="LM75" s="48">
        <v>2.5896911765587589</v>
      </c>
      <c r="LN75" s="48">
        <v>2.106623626764879</v>
      </c>
      <c r="LO75" s="48">
        <v>2.0921334824273394</v>
      </c>
      <c r="LP75" s="48">
        <v>1.4820202855789333</v>
      </c>
      <c r="LQ75" s="49">
        <v>2.9200717991336447</v>
      </c>
      <c r="LR75" s="48">
        <v>2.7456617547882551</v>
      </c>
      <c r="LS75" s="48">
        <v>2.4222820460123238</v>
      </c>
      <c r="LT75" s="48">
        <v>2.1546504995497671</v>
      </c>
      <c r="LU75" s="48">
        <v>2.5213019226463942</v>
      </c>
      <c r="LV75" s="48">
        <v>3.101694782334274</v>
      </c>
      <c r="LW75" s="48">
        <v>3.2037315932271859</v>
      </c>
      <c r="LX75" s="48">
        <v>2.6981947489381106</v>
      </c>
      <c r="LY75" s="48">
        <v>2.2218551424457367</v>
      </c>
      <c r="LZ75" s="48">
        <v>2.5890090714620975</v>
      </c>
      <c r="MA75" s="48">
        <v>2.2196431345379608</v>
      </c>
      <c r="MB75" s="48">
        <v>2.8253650761275786</v>
      </c>
      <c r="MC75" s="48">
        <v>3.0538441811987482</v>
      </c>
      <c r="MD75" s="48">
        <v>3.5060611111124587</v>
      </c>
      <c r="ME75" s="48">
        <v>4.0306823298283838</v>
      </c>
      <c r="MF75" s="48">
        <v>5.7970532268651311</v>
      </c>
      <c r="MG75" s="48">
        <v>6.9828738173972624</v>
      </c>
      <c r="MH75" s="48"/>
      <c r="MI75" s="48">
        <v>1.1514927102716221</v>
      </c>
      <c r="MJ75" s="49">
        <v>1.1539878282076934</v>
      </c>
      <c r="MK75" s="49">
        <v>0.77734245312626271</v>
      </c>
      <c r="ML75" s="48">
        <v>0.94516204487774402</v>
      </c>
      <c r="MM75" s="49">
        <v>1.0146627709910625</v>
      </c>
      <c r="MN75" s="49">
        <v>0.9121574315503409</v>
      </c>
      <c r="MO75" s="49">
        <v>0.33052008772457597</v>
      </c>
      <c r="MP75" s="48">
        <v>0.74754477099091687</v>
      </c>
      <c r="MQ75" s="48">
        <v>1.3177937460804046</v>
      </c>
      <c r="MR75" s="48">
        <v>0.32996376610574529</v>
      </c>
      <c r="MS75" s="48">
        <v>2.3783498158346532</v>
      </c>
      <c r="MT75" s="49">
        <v>1.8408873198552556E-2</v>
      </c>
      <c r="MU75" s="48">
        <v>1.0435782127778133</v>
      </c>
      <c r="MV75" s="48">
        <v>1.3020961202446202</v>
      </c>
      <c r="MW75" s="48">
        <v>0.77168427716779675</v>
      </c>
      <c r="MX75" s="48">
        <v>0.82323298491973418</v>
      </c>
      <c r="MY75" s="48">
        <v>0</v>
      </c>
      <c r="MZ75" s="48">
        <v>0.25159696613699012</v>
      </c>
      <c r="NA75" s="48">
        <v>1.0274625563940596</v>
      </c>
      <c r="NB75" s="48">
        <v>0.64173513789900838</v>
      </c>
      <c r="NC75" s="48">
        <v>2.0542566969564433</v>
      </c>
      <c r="ND75" s="48">
        <v>0</v>
      </c>
      <c r="NE75" s="48">
        <v>2.0011501260677633</v>
      </c>
      <c r="NF75" s="48">
        <v>0</v>
      </c>
      <c r="NG75" s="48">
        <v>0.54395134368108344</v>
      </c>
    </row>
    <row r="76" spans="1:371" s="38" customFormat="1" ht="15">
      <c r="A76" s="48" t="s">
        <v>214</v>
      </c>
      <c r="B76" s="48">
        <v>0</v>
      </c>
      <c r="C76" s="48">
        <v>1.2248979149585074E-2</v>
      </c>
      <c r="D76" s="48">
        <v>3.1978382810269053E-2</v>
      </c>
      <c r="E76" s="48">
        <v>3.6094500588817066E-2</v>
      </c>
      <c r="F76" s="48">
        <v>1.1946415891930819E-2</v>
      </c>
      <c r="G76" s="48">
        <v>1.5881457063690693E-2</v>
      </c>
      <c r="H76" s="48">
        <v>1.5664327380715975E-2</v>
      </c>
      <c r="I76" s="48">
        <v>2.605005578754312E-2</v>
      </c>
      <c r="J76" s="48">
        <v>1.9317722965193591E-2</v>
      </c>
      <c r="K76" s="48">
        <v>2.1500279285260219E-2</v>
      </c>
      <c r="L76" s="48">
        <v>1.4531654507114418E-2</v>
      </c>
      <c r="M76" s="48">
        <v>2.5221927837135099E-2</v>
      </c>
      <c r="N76" s="48">
        <v>2.3002394115971346E-2</v>
      </c>
      <c r="O76" s="48">
        <v>2.5744295755476262E-2</v>
      </c>
      <c r="P76" s="48">
        <v>1.5870665303726918E-2</v>
      </c>
      <c r="Q76" s="48">
        <v>1.2488272046090947E-2</v>
      </c>
      <c r="R76" s="48">
        <v>1.0765041384695976E-2</v>
      </c>
      <c r="S76" s="48">
        <v>2.1697016046474466E-2</v>
      </c>
      <c r="T76" s="48">
        <v>8.6883617889605743E-3</v>
      </c>
      <c r="U76" s="48">
        <v>1.8793676776041254E-2</v>
      </c>
      <c r="V76" s="48">
        <v>1.8793676776041254E-2</v>
      </c>
      <c r="W76" s="38">
        <v>0</v>
      </c>
      <c r="X76" s="48">
        <v>2.073000825585675E-2</v>
      </c>
      <c r="Y76" s="48">
        <v>2.8921300134924492E-2</v>
      </c>
      <c r="Z76" s="48">
        <v>1.6246513763002287E-2</v>
      </c>
      <c r="AA76" s="48">
        <v>1.5710130424782906E-2</v>
      </c>
      <c r="AB76" s="48">
        <v>1.4496365030234106E-2</v>
      </c>
      <c r="AC76" s="48">
        <v>1.3802243793681706E-2</v>
      </c>
      <c r="AD76" s="48">
        <v>3.5705504147040136E-2</v>
      </c>
      <c r="AE76" s="48">
        <v>1.5957331969145151E-2</v>
      </c>
      <c r="AF76" s="48">
        <v>1.7322281259188509E-2</v>
      </c>
      <c r="AG76" s="48">
        <v>2.4820966307578577E-2</v>
      </c>
      <c r="AH76" s="48">
        <v>2.4655755259635766E-2</v>
      </c>
      <c r="AI76" s="48">
        <v>2.28258962178076E-2</v>
      </c>
      <c r="AJ76" s="48">
        <v>0</v>
      </c>
      <c r="AK76" s="48">
        <v>1.9346656468688193E-2</v>
      </c>
      <c r="AL76" s="48">
        <v>1.5828528020155462E-2</v>
      </c>
      <c r="AM76" s="48">
        <v>1.2679358959869975E-2</v>
      </c>
      <c r="AN76" s="48">
        <v>2.5570322982476398E-2</v>
      </c>
      <c r="AO76" s="38">
        <v>0</v>
      </c>
      <c r="AP76" s="48">
        <v>2.7839644243952275E-2</v>
      </c>
      <c r="AQ76" s="48">
        <v>1.8784791990585241E-2</v>
      </c>
      <c r="AR76" s="48">
        <v>0</v>
      </c>
      <c r="AS76" s="48">
        <v>2.2598802273087526E-2</v>
      </c>
      <c r="AT76" s="48">
        <v>2.2598802273087526E-2</v>
      </c>
      <c r="AU76" s="48">
        <v>1.4118553175390991E-2</v>
      </c>
      <c r="AV76" s="48">
        <v>2.1525428005398035E-2</v>
      </c>
      <c r="AW76" s="48">
        <v>1.2370624774158281E-2</v>
      </c>
      <c r="AX76" s="38">
        <v>0</v>
      </c>
      <c r="AY76" s="48">
        <v>1.8854203915986242E-2</v>
      </c>
      <c r="AZ76" s="48">
        <v>1.7325340081740064E-2</v>
      </c>
      <c r="BA76" s="48">
        <v>1.4532767604541036E-2</v>
      </c>
      <c r="BB76" s="48">
        <v>2.9741318599979041E-2</v>
      </c>
      <c r="BC76" s="38">
        <v>0</v>
      </c>
      <c r="BD76" s="48">
        <v>1.5796346574308846E-2</v>
      </c>
      <c r="BE76" s="38">
        <v>0</v>
      </c>
      <c r="BF76" s="48">
        <v>1.7624178580604645E-2</v>
      </c>
      <c r="BG76" s="48">
        <v>2.289991806265786E-2</v>
      </c>
      <c r="BH76" s="48">
        <v>4.6120527270131301E-2</v>
      </c>
      <c r="BI76" s="48">
        <v>3.3691778292186648E-2</v>
      </c>
      <c r="BJ76" s="48">
        <v>1.60789989580176E-2</v>
      </c>
      <c r="BK76" s="48">
        <v>4.6124405747408663E-2</v>
      </c>
      <c r="BL76" s="48">
        <v>1.6281027099025142E-2</v>
      </c>
      <c r="BM76" s="48">
        <v>1.0529901905122893E-2</v>
      </c>
      <c r="BN76" s="48">
        <v>2.224385794606891E-2</v>
      </c>
      <c r="BO76" s="48">
        <v>1.6620441650507561E-2</v>
      </c>
      <c r="BP76" s="48">
        <v>1.0265086960880921E-2</v>
      </c>
      <c r="BQ76" s="48">
        <v>1.9406312488153402E-2</v>
      </c>
      <c r="BR76" s="48">
        <v>1.0477288172412313E-2</v>
      </c>
      <c r="BS76" s="48">
        <v>1.2167774946583032E-2</v>
      </c>
      <c r="BT76" s="48">
        <v>2.0776830435488461E-2</v>
      </c>
      <c r="BU76" s="48">
        <v>1.581055002915099E-2</v>
      </c>
      <c r="BV76" s="48">
        <v>1.5652049482745952E-2</v>
      </c>
      <c r="BW76" s="38">
        <v>0</v>
      </c>
      <c r="BX76" s="48">
        <v>1.4433645608880665E-2</v>
      </c>
      <c r="BY76" s="38">
        <v>0</v>
      </c>
      <c r="BZ76" s="48">
        <v>1.5416993777453057E-2</v>
      </c>
      <c r="CA76" s="49">
        <v>2.4773923911685088E-2</v>
      </c>
      <c r="CB76" s="48">
        <v>0</v>
      </c>
      <c r="CC76" s="48">
        <v>1.4374672184882789E-2</v>
      </c>
      <c r="CD76" s="48">
        <v>1.7806599976512072E-2</v>
      </c>
      <c r="CE76" s="48">
        <v>1.4138262679278651E-2</v>
      </c>
      <c r="CF76" s="48">
        <v>2.080821597334833E-2</v>
      </c>
      <c r="CG76" s="48">
        <v>3.253708923722716E-2</v>
      </c>
      <c r="CH76" s="48">
        <v>1.7946250012129135E-2</v>
      </c>
      <c r="CI76" s="48">
        <v>1.6486383847357056E-2</v>
      </c>
      <c r="CJ76" s="48">
        <v>1.4502217603136433E-2</v>
      </c>
      <c r="CK76" s="48">
        <v>2.0667181611528626E-2</v>
      </c>
      <c r="CL76" s="48">
        <v>1.574796019377335E-2</v>
      </c>
      <c r="CM76" s="48">
        <v>0</v>
      </c>
      <c r="CN76" s="48">
        <v>1.5353284881722096E-2</v>
      </c>
      <c r="CO76" s="48">
        <v>1.3883530922048514E-2</v>
      </c>
      <c r="CP76" s="48">
        <v>1.220855439133945E-2</v>
      </c>
      <c r="CQ76" s="48">
        <v>1.7816967118149004E-2</v>
      </c>
      <c r="CR76" s="48">
        <v>1.41046596169562E-2</v>
      </c>
      <c r="CS76" s="48">
        <v>1.5690978866106382E-2</v>
      </c>
      <c r="CT76" s="48">
        <v>2.5057388225906658E-2</v>
      </c>
      <c r="CU76" s="48">
        <v>1.9253280470631299E-2</v>
      </c>
      <c r="CV76" s="38">
        <v>0</v>
      </c>
      <c r="CW76" s="48">
        <v>3.4091423611646861E-2</v>
      </c>
      <c r="CX76" s="48">
        <v>2.0592837879916788E-2</v>
      </c>
      <c r="CY76" s="48">
        <v>1.3863682094401858E-2</v>
      </c>
      <c r="CZ76" s="48">
        <v>1.2802317810970769E-2</v>
      </c>
      <c r="DA76" s="48">
        <v>1.954453741004283E-2</v>
      </c>
      <c r="DB76" s="48">
        <v>1.2250767832784998E-2</v>
      </c>
      <c r="DC76" s="48">
        <v>0</v>
      </c>
      <c r="DD76" s="48">
        <v>2.6691687769951053E-2</v>
      </c>
      <c r="DE76" s="48">
        <v>1.8163973542382354E-2</v>
      </c>
      <c r="DF76" s="48">
        <v>2.9615927566867283E-2</v>
      </c>
      <c r="DG76" s="48">
        <v>4.0466769910884021E-2</v>
      </c>
      <c r="DH76" s="48">
        <v>2.0472004520902518E-2</v>
      </c>
      <c r="DI76" s="48">
        <v>1.7389612032149747E-2</v>
      </c>
      <c r="DJ76" s="48">
        <v>2.4872442639186716E-2</v>
      </c>
      <c r="DK76" s="49">
        <v>4.3123436772165111E-2</v>
      </c>
      <c r="DL76" s="48">
        <v>1.42935271703102E-2</v>
      </c>
      <c r="DM76" s="48">
        <v>2.015262898837809E-2</v>
      </c>
      <c r="DN76" s="48">
        <v>2.3529860817342409E-2</v>
      </c>
      <c r="DO76" s="48">
        <v>1.9438525799391041E-2</v>
      </c>
      <c r="DP76" s="48">
        <v>1.2278107573706684E-2</v>
      </c>
      <c r="DQ76" s="48">
        <v>1.2274459003844768E-2</v>
      </c>
      <c r="DR76" s="48">
        <v>2.4703775320696123E-2</v>
      </c>
      <c r="DS76" s="48">
        <v>3.5769197823791878E-2</v>
      </c>
      <c r="DT76" s="48">
        <v>3.1882964373477748E-2</v>
      </c>
      <c r="DU76" s="48">
        <v>2.7415334010299029E-2</v>
      </c>
      <c r="DV76" s="48">
        <v>1.4068918001206864E-2</v>
      </c>
      <c r="DW76" s="48">
        <v>2.4651427476179259E-2</v>
      </c>
      <c r="DX76" s="48">
        <v>1.9451793174932328E-2</v>
      </c>
      <c r="DY76" s="48">
        <v>2.1225506649221477E-2</v>
      </c>
      <c r="DZ76" s="48">
        <v>2.2558828696966311E-2</v>
      </c>
      <c r="EA76" s="48">
        <v>3.4062444737034576E-2</v>
      </c>
      <c r="EB76" s="49">
        <v>3.97735013807958E-2</v>
      </c>
      <c r="EC76" s="48">
        <v>1.3961120456669496E-2</v>
      </c>
      <c r="ED76" s="48">
        <v>0</v>
      </c>
      <c r="EE76" s="48">
        <v>0</v>
      </c>
      <c r="EF76" s="48">
        <v>3.5925790363144819E-2</v>
      </c>
      <c r="EG76" s="48">
        <v>1.7606481534900388E-2</v>
      </c>
      <c r="EH76" s="48">
        <v>1.7606481534900388E-2</v>
      </c>
      <c r="EI76" s="48">
        <v>3.6201444997662237E-2</v>
      </c>
      <c r="EJ76" s="48">
        <v>1.6138221189429963E-2</v>
      </c>
      <c r="EK76" s="48">
        <v>0</v>
      </c>
      <c r="EL76" s="48">
        <v>0</v>
      </c>
      <c r="EM76" s="48">
        <v>1.8834708827826938E-2</v>
      </c>
      <c r="EN76" s="49">
        <v>5.0304753033021704E-2</v>
      </c>
      <c r="EO76" s="49">
        <v>4.8478012226049146E-2</v>
      </c>
      <c r="EP76" s="48">
        <v>8.6324792755224835E-3</v>
      </c>
      <c r="EQ76" s="48">
        <v>1.4174879809749841E-2</v>
      </c>
      <c r="ER76" s="48">
        <v>2.186603660485506E-2</v>
      </c>
      <c r="ES76" s="38">
        <v>0</v>
      </c>
      <c r="ET76" s="48">
        <v>2.0704596642544308E-2</v>
      </c>
      <c r="EU76" s="48">
        <v>2.0092464298365476E-2</v>
      </c>
      <c r="EV76" s="48">
        <v>1.4291660209797668E-2</v>
      </c>
      <c r="EW76" s="48">
        <v>2.0416943843445359E-2</v>
      </c>
      <c r="EX76" s="48">
        <v>3.0691128976286938E-2</v>
      </c>
      <c r="EY76" s="48">
        <v>1.7597990291179727E-2</v>
      </c>
      <c r="EZ76" s="48">
        <v>0</v>
      </c>
      <c r="FA76" s="48">
        <v>0</v>
      </c>
      <c r="FB76" s="48">
        <v>0</v>
      </c>
      <c r="FC76" s="48">
        <v>0</v>
      </c>
      <c r="FD76" s="48">
        <v>1.3961785342349651E-2</v>
      </c>
      <c r="FE76" s="48">
        <v>1.1992896079347608E-2</v>
      </c>
      <c r="FF76" s="48">
        <v>1.251687972198046E-2</v>
      </c>
      <c r="FG76" s="49">
        <v>5.6205408479054163E-2</v>
      </c>
      <c r="FH76" s="48">
        <v>2.2338420085469279E-2</v>
      </c>
      <c r="FI76" s="49">
        <v>2.7873607864864959E-2</v>
      </c>
      <c r="FJ76" s="48">
        <v>3.5969638827983541E-2</v>
      </c>
      <c r="FK76" s="48">
        <v>2.2272749367832984E-2</v>
      </c>
      <c r="FL76" s="48">
        <v>3.0777458814320948E-2</v>
      </c>
      <c r="FM76" s="48">
        <v>1.5981194695367917E-2</v>
      </c>
      <c r="FN76" s="48">
        <v>2.6239151337960127E-2</v>
      </c>
      <c r="FO76" s="48">
        <v>3.5318076145037833E-2</v>
      </c>
      <c r="FP76" s="48">
        <v>0</v>
      </c>
      <c r="FQ76" s="49">
        <v>5.3759840083852276E-2</v>
      </c>
      <c r="FR76" s="48">
        <v>5.8054321952158462E-3</v>
      </c>
      <c r="FS76" s="48">
        <v>0</v>
      </c>
      <c r="FT76" s="48">
        <v>1.0573770822936408E-2</v>
      </c>
      <c r="FU76" s="49">
        <v>6.2557668791748913E-2</v>
      </c>
      <c r="FV76" s="48">
        <v>0</v>
      </c>
      <c r="FW76" s="48">
        <v>2.8840971087767859E-2</v>
      </c>
      <c r="FX76" s="48">
        <v>0</v>
      </c>
      <c r="FY76" s="48">
        <v>7.1324786028118667E-3</v>
      </c>
      <c r="FZ76" s="49">
        <v>5.0924086045374052E-2</v>
      </c>
      <c r="GA76" s="48">
        <v>1.7808978013151264E-2</v>
      </c>
      <c r="GB76" s="48">
        <v>3.7547905663082783E-2</v>
      </c>
      <c r="GC76" s="48">
        <v>0</v>
      </c>
      <c r="GD76" s="48">
        <v>0</v>
      </c>
      <c r="GE76" s="48">
        <v>1.4420065696274357E-2</v>
      </c>
      <c r="GF76" s="48">
        <v>3.6921432932013887E-2</v>
      </c>
      <c r="GG76" s="48">
        <v>1.0156779843174471E-2</v>
      </c>
      <c r="GH76" s="48">
        <v>1.8914370435742716E-2</v>
      </c>
      <c r="GI76" s="48">
        <v>1.0600948967908317E-2</v>
      </c>
      <c r="GJ76" s="48">
        <v>3.9255769136013342E-2</v>
      </c>
      <c r="GK76" s="48">
        <v>3.0135177962213038E-2</v>
      </c>
      <c r="GL76" s="49">
        <v>4.5234673069827133E-2</v>
      </c>
      <c r="GM76" s="49">
        <v>4.6125297366031527E-2</v>
      </c>
      <c r="GN76" s="48">
        <v>3.101130936847141E-2</v>
      </c>
      <c r="GO76" s="48">
        <v>4.2123222871076393E-2</v>
      </c>
      <c r="GP76" s="48">
        <v>1.5983904304257984E-2</v>
      </c>
      <c r="GQ76" s="48">
        <v>1.3061742807203841E-2</v>
      </c>
      <c r="GR76" s="48">
        <v>1.3968829888824618E-2</v>
      </c>
      <c r="GS76" s="48">
        <v>2.5657366618506657E-2</v>
      </c>
      <c r="GT76" s="49">
        <v>5.5821571584526122E-2</v>
      </c>
      <c r="GU76" s="48">
        <v>1.6392069713299984E-2</v>
      </c>
      <c r="GV76" s="49">
        <v>5.5062048910778517E-2</v>
      </c>
      <c r="GW76" s="48">
        <v>0</v>
      </c>
      <c r="GX76" s="48">
        <v>2.7066635215392171E-2</v>
      </c>
      <c r="GY76" s="48">
        <v>3.2551212426592667E-2</v>
      </c>
      <c r="GZ76" s="49">
        <v>5.6331978273508491E-2</v>
      </c>
      <c r="HA76" s="48">
        <v>0</v>
      </c>
      <c r="HB76" s="48">
        <v>6.2825172975068018E-3</v>
      </c>
      <c r="HC76" s="48">
        <v>3.275220870887411E-2</v>
      </c>
      <c r="HD76" s="49">
        <v>0.20872281592416914</v>
      </c>
      <c r="HE76" s="48">
        <v>1.8144121712098282E-2</v>
      </c>
      <c r="HF76" s="48">
        <v>4.6921554378820583E-2</v>
      </c>
      <c r="HG76" s="48">
        <v>2.9991713275798859E-2</v>
      </c>
      <c r="HH76" s="48">
        <v>3.6039938500990992E-2</v>
      </c>
      <c r="HI76" s="48">
        <v>3.4323441241359998E-2</v>
      </c>
      <c r="HJ76" s="48">
        <v>2.1294181693674377E-2</v>
      </c>
      <c r="HK76" s="49">
        <v>5.036597753111563E-2</v>
      </c>
      <c r="HL76" s="48">
        <v>3.7227213887441921E-2</v>
      </c>
      <c r="HM76" s="48">
        <v>3.9999016536459923E-2</v>
      </c>
      <c r="HN76" s="49">
        <v>2.615055205096159E-2</v>
      </c>
      <c r="HO76" s="48">
        <v>3.1435970039120777E-2</v>
      </c>
      <c r="HP76" s="48">
        <v>4.3391556485987318E-2</v>
      </c>
      <c r="HQ76" s="48">
        <v>2.7105078588582996E-2</v>
      </c>
      <c r="HR76" s="48">
        <v>5.3136248535452638E-2</v>
      </c>
      <c r="HS76" s="49">
        <v>3.6513616803954381E-2</v>
      </c>
      <c r="HT76" s="49">
        <v>4.8436944528618089E-2</v>
      </c>
      <c r="HU76" s="48">
        <v>1.9162707045517837E-2</v>
      </c>
      <c r="HV76" s="49">
        <v>5.5391233601985938E-2</v>
      </c>
      <c r="HW76" s="48">
        <v>4.2623979051697153E-2</v>
      </c>
      <c r="HX76" s="48">
        <v>4.2623979051697153E-2</v>
      </c>
      <c r="HY76" s="48">
        <v>1.2312093383607128E-2</v>
      </c>
      <c r="HZ76" s="48">
        <v>4.0220293052273932E-2</v>
      </c>
      <c r="IA76" s="48">
        <v>4.5307251625548592E-2</v>
      </c>
      <c r="IB76" s="48">
        <v>5.2099067481622172E-2</v>
      </c>
      <c r="IC76" s="48">
        <v>3.6502933641623832E-2</v>
      </c>
      <c r="ID76" s="48">
        <v>3.6587153251848005E-2</v>
      </c>
      <c r="IE76" s="49">
        <v>4.9631947653156365E-2</v>
      </c>
      <c r="IF76" s="49">
        <v>5.6769255187147913E-2</v>
      </c>
      <c r="IG76" s="48">
        <v>3.6541942402203341E-2</v>
      </c>
      <c r="IH76" s="48">
        <v>0</v>
      </c>
      <c r="II76" s="48">
        <v>3.958537080850618E-2</v>
      </c>
      <c r="IJ76" s="49">
        <v>0.12913111111699191</v>
      </c>
      <c r="IK76" s="48">
        <v>3.1809721672643718E-2</v>
      </c>
      <c r="IL76" s="49">
        <v>4.1634929475280469E-2</v>
      </c>
      <c r="IM76" s="48">
        <v>2.8200555350541792E-2</v>
      </c>
      <c r="IN76" s="48">
        <v>2.4561224839709118E-2</v>
      </c>
      <c r="IO76" s="48">
        <v>2.4561224839709118E-2</v>
      </c>
      <c r="IP76" s="48">
        <v>2.1581332586384522E-2</v>
      </c>
      <c r="IQ76" s="48">
        <v>2.9095703472031713E-2</v>
      </c>
      <c r="IR76" s="48">
        <v>3.7865812635874067E-2</v>
      </c>
      <c r="IS76" s="49">
        <v>0</v>
      </c>
      <c r="IT76" s="48">
        <v>1.4743639218604915E-2</v>
      </c>
      <c r="IU76" s="49">
        <v>0.20303869096636218</v>
      </c>
      <c r="IV76" s="48">
        <v>6.0880396057284097E-2</v>
      </c>
      <c r="IW76" s="48">
        <v>2.1927544604278624E-2</v>
      </c>
      <c r="IX76" s="49">
        <v>6.1010350820766356E-2</v>
      </c>
      <c r="IY76" s="48">
        <v>1.7978556630888091E-2</v>
      </c>
      <c r="IZ76" s="49">
        <v>4.7768203840371434E-2</v>
      </c>
      <c r="JA76" s="49">
        <v>4.2145163240031286E-2</v>
      </c>
      <c r="JB76" s="48">
        <v>1.9744440997723482E-2</v>
      </c>
      <c r="JC76" s="49">
        <v>0.18121296157801423</v>
      </c>
      <c r="JD76" s="48">
        <v>2.7193215568837966E-2</v>
      </c>
      <c r="JE76" s="49">
        <v>2.1886025268905854E-3</v>
      </c>
      <c r="JF76" s="49">
        <v>0.19912676836681428</v>
      </c>
      <c r="JG76" s="49">
        <v>5.6978294421462239E-2</v>
      </c>
      <c r="JH76" s="48">
        <v>3.2989998674099789E-2</v>
      </c>
      <c r="JI76" s="48">
        <v>5.4404946668733814E-2</v>
      </c>
      <c r="JJ76" s="48">
        <v>3.9333126231100558E-2</v>
      </c>
      <c r="JK76" s="48">
        <v>1.6499288176533594E-2</v>
      </c>
      <c r="JL76" s="48">
        <v>3.4352016114843065E-2</v>
      </c>
      <c r="JM76" s="48">
        <v>3.3614375693051299E-2</v>
      </c>
      <c r="JN76" s="48">
        <v>2.5326000774866537E-2</v>
      </c>
      <c r="JO76" s="48">
        <v>3.4289506245768306E-2</v>
      </c>
      <c r="JP76" s="49">
        <v>0.18474958943710945</v>
      </c>
      <c r="JQ76" s="48">
        <v>2.0093490385667046E-3</v>
      </c>
      <c r="JR76" s="49">
        <v>7.6250411501877127E-2</v>
      </c>
      <c r="JS76" s="48">
        <v>4.3451355924237135E-2</v>
      </c>
      <c r="JT76" s="48">
        <v>3.5419403242207721E-2</v>
      </c>
      <c r="JU76" s="48">
        <v>3.0970903305313564E-2</v>
      </c>
      <c r="JV76" s="48">
        <v>4.6808144072804016E-2</v>
      </c>
      <c r="JW76" s="48">
        <v>0</v>
      </c>
      <c r="JX76" s="48">
        <v>4.5716100996959219E-2</v>
      </c>
      <c r="JY76" s="48">
        <v>4.2637033590163374E-2</v>
      </c>
      <c r="JZ76" s="48">
        <v>2.930947076393508E-3</v>
      </c>
      <c r="KA76" s="48">
        <v>3.340103403654205E-2</v>
      </c>
      <c r="KB76" s="49">
        <v>7.8425125194393888E-2</v>
      </c>
      <c r="KC76" s="48">
        <v>2.020716137528121E-2</v>
      </c>
      <c r="KD76" s="48">
        <v>2.121905505757781E-3</v>
      </c>
      <c r="KE76" s="48">
        <v>1.4558004422373892E-2</v>
      </c>
      <c r="KF76" s="48">
        <v>5.090369181968913E-2</v>
      </c>
      <c r="KG76" s="48">
        <v>1.6826096564069568E-2</v>
      </c>
      <c r="KH76" s="48">
        <v>1.1975972291381152E-2</v>
      </c>
      <c r="KI76" s="48">
        <v>7.1961606588529181E-2</v>
      </c>
      <c r="KJ76" s="48">
        <v>7.0535966555576451E-2</v>
      </c>
      <c r="KK76" s="48">
        <v>3.4768414818976738E-2</v>
      </c>
      <c r="KL76" s="48">
        <v>3.8297846605011489E-2</v>
      </c>
      <c r="KM76" s="48">
        <v>3.178058823365465E-2</v>
      </c>
      <c r="KN76" s="48">
        <v>4.6480776350603069E-2</v>
      </c>
      <c r="KO76" s="48">
        <v>1.40654530654687E-2</v>
      </c>
      <c r="KP76" s="48">
        <v>4.4930614523439105E-2</v>
      </c>
      <c r="KQ76" s="48">
        <v>2.5884218352212316E-3</v>
      </c>
      <c r="KR76" s="48">
        <v>3.706043300868845E-2</v>
      </c>
      <c r="KS76" s="48"/>
      <c r="KT76" s="49">
        <v>9.1054596273169267E-2</v>
      </c>
      <c r="KU76" s="48">
        <v>5.0135877503184378E-2</v>
      </c>
      <c r="KV76" s="48">
        <v>8.6681519030718676E-2</v>
      </c>
      <c r="KW76" s="48">
        <v>7.5805023525313889E-2</v>
      </c>
      <c r="KX76" s="48">
        <v>8.2324034711271213E-2</v>
      </c>
      <c r="KY76" s="48">
        <v>6.2815073163312488E-2</v>
      </c>
      <c r="KZ76" s="48">
        <v>8.0806039909946337E-2</v>
      </c>
      <c r="LA76" s="48">
        <v>6.0753656423234416E-2</v>
      </c>
      <c r="LB76" s="48">
        <v>8.7013446339098507E-2</v>
      </c>
      <c r="LC76" s="48">
        <v>7.3829484899090414E-2</v>
      </c>
      <c r="LD76" s="48">
        <v>5.5515518559096283E-2</v>
      </c>
      <c r="LE76" s="49">
        <v>5.03853265861657E-2</v>
      </c>
      <c r="LF76" s="48">
        <v>0</v>
      </c>
      <c r="LG76" s="48">
        <v>0.12868159052756847</v>
      </c>
      <c r="LH76" s="48">
        <v>5.5871026058669164E-2</v>
      </c>
      <c r="LI76" s="48">
        <v>7.7291121372337554E-2</v>
      </c>
      <c r="LJ76" s="48">
        <v>5.3566857282852758E-2</v>
      </c>
      <c r="LK76" s="48">
        <v>5.4521543363882222E-2</v>
      </c>
      <c r="LL76" s="48">
        <v>5.2629577746866156E-2</v>
      </c>
      <c r="LM76" s="48">
        <v>5.0862724241548238E-2</v>
      </c>
      <c r="LN76" s="48">
        <v>5.576741748168456E-2</v>
      </c>
      <c r="LO76" s="48">
        <v>5.3525795561468456E-2</v>
      </c>
      <c r="LP76" s="48">
        <v>8.9559478030672851E-2</v>
      </c>
      <c r="LQ76" s="49">
        <v>8.5426279450581899E-2</v>
      </c>
      <c r="LR76" s="48">
        <v>8.2687371508685659E-2</v>
      </c>
      <c r="LS76" s="48">
        <v>5.5502623370672924E-2</v>
      </c>
      <c r="LT76" s="48">
        <v>6.1139701007379928E-2</v>
      </c>
      <c r="LU76" s="48">
        <v>6.2713347841331091E-2</v>
      </c>
      <c r="LV76" s="48">
        <v>0.10589340541076078</v>
      </c>
      <c r="LW76" s="48">
        <v>9.724593858628007E-2</v>
      </c>
      <c r="LX76" s="48">
        <v>6.0870371391612929E-2</v>
      </c>
      <c r="LY76" s="48">
        <v>6.7456499622414873E-2</v>
      </c>
      <c r="LZ76" s="48">
        <v>5.5415220127982341E-2</v>
      </c>
      <c r="MA76" s="48">
        <v>6.8156104003436704E-2</v>
      </c>
      <c r="MB76" s="48">
        <v>6.410375529660732E-2</v>
      </c>
      <c r="MC76" s="48">
        <v>5.9537651974883858E-2</v>
      </c>
      <c r="MD76" s="48">
        <v>0.13162718909337034</v>
      </c>
      <c r="ME76" s="48">
        <v>7.6831881801538771E-2</v>
      </c>
      <c r="MF76" s="48">
        <v>0.15069278096284811</v>
      </c>
      <c r="MG76" s="48">
        <v>0.13612289873594369</v>
      </c>
      <c r="MH76" s="48"/>
      <c r="MI76" s="48">
        <v>3.7207711157737161E-2</v>
      </c>
      <c r="MJ76" s="49">
        <v>3.2590797985000752E-2</v>
      </c>
      <c r="MK76" s="49">
        <v>4.2344810694201943E-2</v>
      </c>
      <c r="ML76" s="48">
        <v>9.2249213215209128E-3</v>
      </c>
      <c r="MM76" s="49">
        <v>1.9422268747814924E-2</v>
      </c>
      <c r="MN76" s="49">
        <v>3.8822959303139934E-2</v>
      </c>
      <c r="MO76" s="49">
        <v>6.5284741313834035E-2</v>
      </c>
      <c r="MP76" s="48">
        <v>3.5817853914011447E-2</v>
      </c>
      <c r="MQ76" s="48">
        <v>4.9503610747602046E-2</v>
      </c>
      <c r="MR76" s="48">
        <v>5.1343462822450274E-2</v>
      </c>
      <c r="MS76" s="48">
        <v>7.8933043803665143E-2</v>
      </c>
      <c r="MT76" s="49">
        <v>4.4627791000072685E-2</v>
      </c>
      <c r="MU76" s="48">
        <v>4.4558969271310096E-2</v>
      </c>
      <c r="MV76" s="48">
        <v>4.5273012982446098E-2</v>
      </c>
      <c r="MW76" s="48">
        <v>4.3342617240501993E-2</v>
      </c>
      <c r="MX76" s="48">
        <v>4.0302422054252642E-2</v>
      </c>
      <c r="MY76" s="48">
        <v>4.214843984728725E-2</v>
      </c>
      <c r="MZ76" s="48">
        <v>4.198916579686908E-2</v>
      </c>
      <c r="NA76" s="48">
        <v>5.2574052105844198E-2</v>
      </c>
      <c r="NB76" s="48">
        <v>3.9742801984064532E-2</v>
      </c>
      <c r="NC76" s="48">
        <v>5.4369276005874163E-2</v>
      </c>
      <c r="ND76" s="48">
        <v>4.1669042020440833E-2</v>
      </c>
      <c r="NE76" s="48">
        <v>5.3870904455690365E-2</v>
      </c>
      <c r="NF76" s="48">
        <v>4.9503898128285019E-2</v>
      </c>
      <c r="NG76" s="48">
        <v>0</v>
      </c>
    </row>
    <row r="77" spans="1:371" s="38" customFormat="1" ht="15">
      <c r="A77" s="48" t="s">
        <v>215</v>
      </c>
      <c r="B77" s="48">
        <v>3.9539199773302864</v>
      </c>
      <c r="C77" s="48">
        <v>6.0896826741690333</v>
      </c>
      <c r="D77" s="48">
        <v>6.0951159123468281</v>
      </c>
      <c r="E77" s="48">
        <v>5.9280085170274122</v>
      </c>
      <c r="F77" s="48">
        <v>6.3388165491607147</v>
      </c>
      <c r="G77" s="48">
        <v>5.8024424972028426</v>
      </c>
      <c r="H77" s="48">
        <v>6.087700062803802</v>
      </c>
      <c r="I77" s="48">
        <v>6.1477416305539618</v>
      </c>
      <c r="J77" s="48">
        <v>6.1919912747645371</v>
      </c>
      <c r="K77" s="48">
        <v>6.0397334386487369</v>
      </c>
      <c r="L77" s="48">
        <v>6.0400867032191146</v>
      </c>
      <c r="M77" s="48">
        <v>5.8193228181607202</v>
      </c>
      <c r="N77" s="48">
        <v>6.1048064203675025</v>
      </c>
      <c r="O77" s="48">
        <v>5.9301351019441091</v>
      </c>
      <c r="P77" s="48">
        <v>5.7829790150323133</v>
      </c>
      <c r="Q77" s="48">
        <v>6.0641889209211444</v>
      </c>
      <c r="R77" s="48">
        <v>6.1175878139096538</v>
      </c>
      <c r="S77" s="48">
        <v>5.8180988211742166</v>
      </c>
      <c r="T77" s="48">
        <v>6.1084650792148869</v>
      </c>
      <c r="U77" s="48">
        <v>6.1322864308006677</v>
      </c>
      <c r="V77" s="48">
        <v>6.1322864308006677</v>
      </c>
      <c r="W77" s="38">
        <v>6.1579238919698565</v>
      </c>
      <c r="X77" s="48">
        <v>6.2703679736404583</v>
      </c>
      <c r="Y77" s="48">
        <v>5.9469360608052346</v>
      </c>
      <c r="Z77" s="48">
        <v>5.8246022858416096</v>
      </c>
      <c r="AA77" s="48">
        <v>6.2407005263042619</v>
      </c>
      <c r="AB77" s="48">
        <v>6.0700749794381785</v>
      </c>
      <c r="AC77" s="48">
        <v>6.2653461955805163</v>
      </c>
      <c r="AD77" s="48">
        <v>4.7209075318255707</v>
      </c>
      <c r="AE77" s="48">
        <v>5.7334108618970383</v>
      </c>
      <c r="AF77" s="48">
        <v>6.2021486713637168</v>
      </c>
      <c r="AG77" s="48">
        <v>5.2027436411198673</v>
      </c>
      <c r="AH77" s="48">
        <v>6.1847096062504949</v>
      </c>
      <c r="AI77" s="48">
        <v>5.6051621920082466</v>
      </c>
      <c r="AJ77" s="48">
        <v>6.1064262912476082</v>
      </c>
      <c r="AK77" s="48">
        <v>5.6158139814057879</v>
      </c>
      <c r="AL77" s="48">
        <v>6.0679253498474344</v>
      </c>
      <c r="AM77" s="48">
        <v>6.0390047302990268</v>
      </c>
      <c r="AN77" s="48">
        <v>5.8482646185989671</v>
      </c>
      <c r="AO77" s="38">
        <v>6.3043222438185706</v>
      </c>
      <c r="AP77" s="48">
        <v>5.3206583325988674</v>
      </c>
      <c r="AQ77" s="48">
        <v>6.5772925753686264</v>
      </c>
      <c r="AR77" s="48">
        <v>6.0688332729311956</v>
      </c>
      <c r="AS77" s="48">
        <v>6.2027168551316745</v>
      </c>
      <c r="AT77" s="48">
        <v>6.2027168551316745</v>
      </c>
      <c r="AU77" s="48">
        <v>6.2939861933724943</v>
      </c>
      <c r="AV77" s="48">
        <v>5.9204941947229246</v>
      </c>
      <c r="AW77" s="48">
        <v>6.4425801615830238</v>
      </c>
      <c r="AX77" s="38">
        <v>5.9519930025938939</v>
      </c>
      <c r="AY77" s="48">
        <v>6.2908265639366876</v>
      </c>
      <c r="AZ77" s="48">
        <v>6.2611896053186316</v>
      </c>
      <c r="BA77" s="48">
        <v>5.6184463895868797</v>
      </c>
      <c r="BB77" s="48">
        <v>5.1062188486169022</v>
      </c>
      <c r="BC77" s="38">
        <v>5.8191987250771851</v>
      </c>
      <c r="BD77" s="48">
        <v>6.401622099348236</v>
      </c>
      <c r="BE77" s="38">
        <v>5.5903579852709058</v>
      </c>
      <c r="BF77" s="48">
        <v>6.2978318458348141</v>
      </c>
      <c r="BG77" s="48">
        <v>5.5998245499118484</v>
      </c>
      <c r="BH77" s="48">
        <v>5.7472824209250941</v>
      </c>
      <c r="BI77" s="48">
        <v>4.8074012090523413</v>
      </c>
      <c r="BJ77" s="48">
        <v>6.0035559725119834</v>
      </c>
      <c r="BK77" s="48">
        <v>5.7477657350933296</v>
      </c>
      <c r="BL77" s="48">
        <v>6.1490454273607753</v>
      </c>
      <c r="BM77" s="48">
        <v>6.4998741578923713</v>
      </c>
      <c r="BN77" s="48">
        <v>6.0365212427298136</v>
      </c>
      <c r="BO77" s="48">
        <v>5.9846668171899067</v>
      </c>
      <c r="BP77" s="48">
        <v>6.6195003361156077</v>
      </c>
      <c r="BQ77" s="48">
        <v>6.1489599360726652</v>
      </c>
      <c r="BR77" s="48">
        <v>6.310630122077165</v>
      </c>
      <c r="BS77" s="48">
        <v>6.398133524636175</v>
      </c>
      <c r="BT77" s="48">
        <v>5.8450956039306634</v>
      </c>
      <c r="BU77" s="48">
        <v>6.3084225390092676</v>
      </c>
      <c r="BV77" s="48">
        <v>6.2513034160596854</v>
      </c>
      <c r="BW77" s="38">
        <v>6.2742327600943213</v>
      </c>
      <c r="BX77" s="48">
        <v>6.1740259339216044</v>
      </c>
      <c r="BY77" s="38">
        <v>6.2484246001494306</v>
      </c>
      <c r="BZ77" s="48">
        <v>6.2569318790680422</v>
      </c>
      <c r="CA77" s="49">
        <v>5.5820138157258645</v>
      </c>
      <c r="CB77" s="48">
        <v>6.3221200046908805</v>
      </c>
      <c r="CC77" s="48">
        <v>5.9242295456021434</v>
      </c>
      <c r="CD77" s="48">
        <v>6.0965865844644549</v>
      </c>
      <c r="CE77" s="48">
        <v>6.4272103608279929</v>
      </c>
      <c r="CF77" s="48">
        <v>5.5608959727484368</v>
      </c>
      <c r="CG77" s="48">
        <v>4.9041689227198901</v>
      </c>
      <c r="CH77" s="48">
        <v>5.3107550440497571</v>
      </c>
      <c r="CI77" s="48">
        <v>6.0299073921861677</v>
      </c>
      <c r="CJ77" s="48">
        <v>6.123582074674041</v>
      </c>
      <c r="CK77" s="48">
        <v>6.4605515698201872</v>
      </c>
      <c r="CL77" s="48">
        <v>6.3419714633724666</v>
      </c>
      <c r="CM77" s="48">
        <v>6.5306024551244759</v>
      </c>
      <c r="CN77" s="48">
        <v>5.7262085608510382</v>
      </c>
      <c r="CO77" s="48">
        <v>6.5710760466667857</v>
      </c>
      <c r="CP77" s="48">
        <v>6.272211682132828</v>
      </c>
      <c r="CQ77" s="48">
        <v>6.3322235037787822</v>
      </c>
      <c r="CR77" s="48">
        <v>6.3529670609659075</v>
      </c>
      <c r="CS77" s="48">
        <v>6.5154386560155748</v>
      </c>
      <c r="CT77" s="48">
        <v>6.3957273575221754</v>
      </c>
      <c r="CU77" s="48">
        <v>5.4414696731944154</v>
      </c>
      <c r="CV77" s="38">
        <v>5.5013989581924445</v>
      </c>
      <c r="CW77" s="48">
        <v>5.5598479139411907</v>
      </c>
      <c r="CX77" s="48">
        <v>5.7867425989566375</v>
      </c>
      <c r="CY77" s="48">
        <v>6.4793173911850728</v>
      </c>
      <c r="CZ77" s="48">
        <v>6.2456613452318912</v>
      </c>
      <c r="DA77" s="48">
        <v>6.3272461670783908</v>
      </c>
      <c r="DB77" s="48">
        <v>6.4232890644113647</v>
      </c>
      <c r="DC77" s="48">
        <v>6.2156314934588393</v>
      </c>
      <c r="DD77" s="48">
        <v>5.4133798953132368</v>
      </c>
      <c r="DE77" s="48">
        <v>6.0814551921829807</v>
      </c>
      <c r="DF77" s="48">
        <v>5.2793200604145998</v>
      </c>
      <c r="DG77" s="48">
        <v>4.9970345638235623</v>
      </c>
      <c r="DH77" s="48">
        <v>5.9067630347061195</v>
      </c>
      <c r="DI77" s="48">
        <v>6.385432743899818</v>
      </c>
      <c r="DJ77" s="48">
        <v>6.5549263832096889</v>
      </c>
      <c r="DK77" s="49">
        <v>5.2101925027884768</v>
      </c>
      <c r="DL77" s="48">
        <v>6.2996513132009824</v>
      </c>
      <c r="DM77" s="48">
        <v>5.051586999057597</v>
      </c>
      <c r="DN77" s="48">
        <v>5.7636912815910044</v>
      </c>
      <c r="DO77" s="48">
        <v>5.9631933492900311</v>
      </c>
      <c r="DP77" s="48">
        <v>6.4901127812404731</v>
      </c>
      <c r="DQ77" s="48">
        <v>6.4820108317574281</v>
      </c>
      <c r="DR77" s="48">
        <v>6.4669895069884449</v>
      </c>
      <c r="DS77" s="48">
        <v>5.4849022459275441</v>
      </c>
      <c r="DT77" s="48">
        <v>5.3646670300773867</v>
      </c>
      <c r="DU77" s="48">
        <v>5.951961985405517</v>
      </c>
      <c r="DV77" s="48">
        <v>6.2037539769951993</v>
      </c>
      <c r="DW77" s="48">
        <v>5.7213125834787339</v>
      </c>
      <c r="DX77" s="48">
        <v>5.9236840187230273</v>
      </c>
      <c r="DY77" s="48">
        <v>6.320610022006651</v>
      </c>
      <c r="DZ77" s="48">
        <v>4.9312917626978825</v>
      </c>
      <c r="EA77" s="48">
        <v>4.9555213992870408</v>
      </c>
      <c r="EB77" s="49">
        <v>6.0311375729743126</v>
      </c>
      <c r="EC77" s="48">
        <v>6.4542008709586787</v>
      </c>
      <c r="ED77" s="48">
        <v>6.1185260356936615</v>
      </c>
      <c r="EE77" s="48">
        <v>6.623880591915273</v>
      </c>
      <c r="EF77" s="48">
        <v>5.2805473935033431</v>
      </c>
      <c r="EG77" s="48">
        <v>6.2977065056437063</v>
      </c>
      <c r="EH77" s="48">
        <v>6.2977065056437063</v>
      </c>
      <c r="EI77" s="48">
        <v>5.1546705539610365</v>
      </c>
      <c r="EJ77" s="48">
        <v>6.3981297172818685</v>
      </c>
      <c r="EK77" s="48">
        <v>6.5291340765291768</v>
      </c>
      <c r="EL77" s="48">
        <v>6.6786708525869285</v>
      </c>
      <c r="EM77" s="48">
        <v>5.871696641587449</v>
      </c>
      <c r="EN77" s="49">
        <v>5.135977976412617</v>
      </c>
      <c r="EO77" s="49">
        <v>5.1977221418941362</v>
      </c>
      <c r="EP77" s="48">
        <v>5.2122764388295524</v>
      </c>
      <c r="EQ77" s="48">
        <v>6.1257182765321847</v>
      </c>
      <c r="ER77" s="48">
        <v>5.8190993614090205</v>
      </c>
      <c r="ES77" s="38">
        <v>6.2357393015185778</v>
      </c>
      <c r="ET77" s="48">
        <v>5.9838124497963019</v>
      </c>
      <c r="EU77" s="48">
        <v>6.285986151302553</v>
      </c>
      <c r="EV77" s="48">
        <v>6.462352733271282</v>
      </c>
      <c r="EW77" s="48">
        <v>6.1293866929224681</v>
      </c>
      <c r="EX77" s="48">
        <v>5.2440777039293147</v>
      </c>
      <c r="EY77" s="48">
        <v>6.6323262141928456</v>
      </c>
      <c r="EZ77" s="48">
        <v>6.2234262098847175</v>
      </c>
      <c r="FA77" s="48">
        <v>6.5143261632769436</v>
      </c>
      <c r="FB77" s="48">
        <v>6.4520110336131431</v>
      </c>
      <c r="FC77" s="48">
        <v>6.5733367743680642</v>
      </c>
      <c r="FD77" s="48">
        <v>6.7248541415501748</v>
      </c>
      <c r="FE77" s="48">
        <v>5.4606173768096422</v>
      </c>
      <c r="FF77" s="48">
        <v>6.4463536775380978</v>
      </c>
      <c r="FG77" s="49">
        <v>5.1052139592856491</v>
      </c>
      <c r="FH77" s="48">
        <v>5.0940214690504098</v>
      </c>
      <c r="FI77" s="49">
        <v>4.9030802640287039</v>
      </c>
      <c r="FJ77" s="48">
        <v>5.7442838839544113</v>
      </c>
      <c r="FK77" s="48">
        <v>5.6490278424863325</v>
      </c>
      <c r="FL77" s="48">
        <v>5.0782369184000453</v>
      </c>
      <c r="FM77" s="48">
        <v>6.6859581766297955</v>
      </c>
      <c r="FN77" s="48">
        <v>5.6918714339676573</v>
      </c>
      <c r="FO77" s="48">
        <v>5.3386892691309287</v>
      </c>
      <c r="FP77" s="48">
        <v>6.3645826022939582</v>
      </c>
      <c r="FQ77" s="49">
        <v>5.0865412961719816</v>
      </c>
      <c r="FR77" s="48">
        <v>5.6744326347260996</v>
      </c>
      <c r="FS77" s="48">
        <v>6.3283522127793228</v>
      </c>
      <c r="FT77" s="48">
        <v>6.7006746596644966</v>
      </c>
      <c r="FU77" s="49">
        <v>4.5809971861539811</v>
      </c>
      <c r="FV77" s="48">
        <v>6.3876864482011264</v>
      </c>
      <c r="FW77" s="48">
        <v>5.6420945262311708</v>
      </c>
      <c r="FX77" s="48">
        <v>6.1073419567246789</v>
      </c>
      <c r="FY77" s="48">
        <v>6.4314453333687212</v>
      </c>
      <c r="FZ77" s="49">
        <v>5.1836203508450227</v>
      </c>
      <c r="GA77" s="48">
        <v>6.351328515911856</v>
      </c>
      <c r="GB77" s="48">
        <v>5.0709932157536359</v>
      </c>
      <c r="GC77" s="48">
        <v>6.0676653969163912</v>
      </c>
      <c r="GD77" s="48">
        <v>5.9176579948632622</v>
      </c>
      <c r="GE77" s="48">
        <v>6.4982040170319584</v>
      </c>
      <c r="GF77" s="48">
        <v>5.3051679922829136</v>
      </c>
      <c r="GG77" s="48">
        <v>5.7534483224731927</v>
      </c>
      <c r="GH77" s="48">
        <v>6.3793074455866092</v>
      </c>
      <c r="GI77" s="48">
        <v>5.6589697760692275</v>
      </c>
      <c r="GJ77" s="48">
        <v>4.4661612045981318</v>
      </c>
      <c r="GK77" s="48">
        <v>5.303927115940871</v>
      </c>
      <c r="GL77" s="49">
        <v>4.2639987528675656</v>
      </c>
      <c r="GM77" s="49">
        <v>5.1036390707705133</v>
      </c>
      <c r="GN77" s="48">
        <v>5.4834643488019523</v>
      </c>
      <c r="GO77" s="48">
        <v>5.0017432889233113</v>
      </c>
      <c r="GP77" s="48">
        <v>6.4776316818993518</v>
      </c>
      <c r="GQ77" s="48">
        <v>5.5870974657868624</v>
      </c>
      <c r="GR77" s="48">
        <v>6.4485439400531401</v>
      </c>
      <c r="GS77" s="48">
        <v>6.3907916300306695</v>
      </c>
      <c r="GT77" s="49">
        <v>4.7166042142407347</v>
      </c>
      <c r="GU77" s="48">
        <v>6.2711367526956048</v>
      </c>
      <c r="GV77" s="49">
        <v>5.2339824934355805</v>
      </c>
      <c r="GW77" s="48">
        <v>6.423709805378631</v>
      </c>
      <c r="GX77" s="48">
        <v>6.1144849821279523</v>
      </c>
      <c r="GY77" s="48">
        <v>5.7299826539515735</v>
      </c>
      <c r="GZ77" s="49">
        <v>5.8810133715502877</v>
      </c>
      <c r="HA77" s="48">
        <v>6.4026505843216626</v>
      </c>
      <c r="HB77" s="48">
        <v>5.5006543243847279</v>
      </c>
      <c r="HC77" s="48">
        <v>5.5443142064915945</v>
      </c>
      <c r="HD77" s="49">
        <v>5.8288748871508052</v>
      </c>
      <c r="HE77" s="48">
        <v>6.5538944819201728</v>
      </c>
      <c r="HF77" s="48">
        <v>4.8773766273891974</v>
      </c>
      <c r="HG77" s="48">
        <v>5.4792977366978111</v>
      </c>
      <c r="HH77" s="48">
        <v>5.2442374451998948</v>
      </c>
      <c r="HI77" s="48">
        <v>5.4854536203280944</v>
      </c>
      <c r="HJ77" s="48">
        <v>6.2879578555418965</v>
      </c>
      <c r="HK77" s="49">
        <v>5.5161390228806315</v>
      </c>
      <c r="HL77" s="48">
        <v>4.6235748036013442</v>
      </c>
      <c r="HM77" s="48">
        <v>5.1929022483880249</v>
      </c>
      <c r="HN77" s="49">
        <v>5.8653406295599337</v>
      </c>
      <c r="HO77" s="48">
        <v>4.4970265410540993</v>
      </c>
      <c r="HP77" s="48">
        <v>5.3976655717831212</v>
      </c>
      <c r="HQ77" s="48">
        <v>5.6573996749786764</v>
      </c>
      <c r="HR77" s="48">
        <v>5.1257519557457707</v>
      </c>
      <c r="HS77" s="49">
        <v>5.7847354304349166</v>
      </c>
      <c r="HT77" s="49">
        <v>5.3832238862066015</v>
      </c>
      <c r="HU77" s="48">
        <v>6.6084192498950411</v>
      </c>
      <c r="HV77" s="49">
        <v>5.4173814006807568</v>
      </c>
      <c r="HW77" s="48">
        <v>5.9339651413031982</v>
      </c>
      <c r="HX77" s="48">
        <v>5.9339651413031982</v>
      </c>
      <c r="HY77" s="48">
        <v>5.4471348891095923</v>
      </c>
      <c r="HZ77" s="48">
        <v>6.3848449546927277</v>
      </c>
      <c r="IA77" s="48">
        <v>5.3929066891756028</v>
      </c>
      <c r="IB77" s="48">
        <v>5.4735810887883511</v>
      </c>
      <c r="IC77" s="48">
        <v>5.0191100995681461</v>
      </c>
      <c r="ID77" s="48">
        <v>5.2601089947911195</v>
      </c>
      <c r="IE77" s="49">
        <v>4.1896450898637863</v>
      </c>
      <c r="IF77" s="49">
        <v>5.8267339376522518</v>
      </c>
      <c r="IG77" s="48">
        <v>5.3384116724325796</v>
      </c>
      <c r="IH77" s="48">
        <v>6.3260747140991986</v>
      </c>
      <c r="II77" s="48">
        <v>5.2126685452265127</v>
      </c>
      <c r="IJ77" s="49">
        <v>5.9441357504223449</v>
      </c>
      <c r="IK77" s="48">
        <v>4.4795665617019269</v>
      </c>
      <c r="IL77" s="49">
        <v>5.8284736141195443</v>
      </c>
      <c r="IM77" s="48">
        <v>5.822106574633084</v>
      </c>
      <c r="IN77" s="48">
        <v>6.1693118022317801</v>
      </c>
      <c r="IO77" s="48">
        <v>6.1693118022317801</v>
      </c>
      <c r="IP77" s="48">
        <v>5.7847756686461711</v>
      </c>
      <c r="IQ77" s="48">
        <v>5.7957440027985587</v>
      </c>
      <c r="IR77" s="48">
        <v>4.5806869668556338</v>
      </c>
      <c r="IS77" s="49">
        <v>5.6610324329777129</v>
      </c>
      <c r="IT77" s="48">
        <v>6.3228471782292361</v>
      </c>
      <c r="IU77" s="49">
        <v>5.9106920050541483</v>
      </c>
      <c r="IV77" s="48">
        <v>4.8031084227237235</v>
      </c>
      <c r="IW77" s="48">
        <v>6.1211593198407392</v>
      </c>
      <c r="IX77" s="49">
        <v>5.9183078918720584</v>
      </c>
      <c r="IY77" s="48">
        <v>6.475101637544868</v>
      </c>
      <c r="IZ77" s="49">
        <v>5.8134184239150448</v>
      </c>
      <c r="JA77" s="49">
        <v>3.6547369673657553</v>
      </c>
      <c r="JB77" s="48">
        <v>6.1676271099184294</v>
      </c>
      <c r="JC77" s="49">
        <v>5.9954516102655253</v>
      </c>
      <c r="JD77" s="48">
        <v>4.7684048341803926</v>
      </c>
      <c r="JE77" s="49">
        <v>5.6710156306504684</v>
      </c>
      <c r="JF77" s="49">
        <v>5.6314698579038849</v>
      </c>
      <c r="JG77" s="49">
        <v>5.8018977574086952</v>
      </c>
      <c r="JH77" s="48">
        <v>5.6188127588597343</v>
      </c>
      <c r="JI77" s="48">
        <v>5.6115578567343603</v>
      </c>
      <c r="JJ77" s="48">
        <v>5.654437831550017</v>
      </c>
      <c r="JK77" s="48">
        <v>6.3734698618844892</v>
      </c>
      <c r="JL77" s="48">
        <v>5.7408551511994315</v>
      </c>
      <c r="JM77" s="48">
        <v>5.5237567816594551</v>
      </c>
      <c r="JN77" s="48">
        <v>6.1617728957197402</v>
      </c>
      <c r="JO77" s="48">
        <v>4.9885550870969189</v>
      </c>
      <c r="JP77" s="49">
        <v>5.8693436092394879</v>
      </c>
      <c r="JQ77" s="48">
        <v>5.3177921355104649</v>
      </c>
      <c r="JR77" s="49">
        <v>4.8833641697808288</v>
      </c>
      <c r="JS77" s="48">
        <v>5.8895240092663643</v>
      </c>
      <c r="JT77" s="48">
        <v>5.4851639130222525</v>
      </c>
      <c r="JU77" s="48">
        <v>5.7175558141849105</v>
      </c>
      <c r="JV77" s="48">
        <v>4.9168745739093955</v>
      </c>
      <c r="JW77" s="48">
        <v>6.0744340293323509</v>
      </c>
      <c r="JX77" s="48">
        <v>5.2499672462156131</v>
      </c>
      <c r="JY77" s="48">
        <v>4.842574690180264</v>
      </c>
      <c r="JZ77" s="48">
        <v>5.4323675925458792</v>
      </c>
      <c r="KA77" s="48">
        <v>5.6347016752351342</v>
      </c>
      <c r="KB77" s="49">
        <v>4.6345885133045774</v>
      </c>
      <c r="KC77" s="48">
        <v>5.6984134908085435</v>
      </c>
      <c r="KD77" s="48">
        <v>5.67210380067384</v>
      </c>
      <c r="KE77" s="48">
        <v>6.7653755856805429</v>
      </c>
      <c r="KF77" s="48">
        <v>5.4241577042134734</v>
      </c>
      <c r="KG77" s="48">
        <v>6.236432409797092</v>
      </c>
      <c r="KH77" s="48">
        <v>5.994109839710867</v>
      </c>
      <c r="KI77" s="48">
        <v>5.0107446434674943</v>
      </c>
      <c r="KJ77" s="48">
        <v>6.4532763472762644</v>
      </c>
      <c r="KK77" s="48">
        <v>6.1048998853448762</v>
      </c>
      <c r="KL77" s="48">
        <v>6.1112253955126556</v>
      </c>
      <c r="KM77" s="48">
        <v>5.7884860029641159</v>
      </c>
      <c r="KN77" s="48">
        <v>5.3926822668081247</v>
      </c>
      <c r="KO77" s="48">
        <v>5.8998078876091276</v>
      </c>
      <c r="KP77" s="48">
        <v>5.1389622466427189</v>
      </c>
      <c r="KQ77" s="48">
        <v>5.2026020459913944</v>
      </c>
      <c r="KR77" s="48">
        <v>6.0490995360537472</v>
      </c>
      <c r="KS77" s="48"/>
      <c r="KT77" s="49">
        <v>4.5039579894611279</v>
      </c>
      <c r="KU77" s="48">
        <v>2.4108269052980189</v>
      </c>
      <c r="KV77" s="48">
        <v>3.7948256723112874</v>
      </c>
      <c r="KW77" s="48">
        <v>4.7600501644666524</v>
      </c>
      <c r="KX77" s="48">
        <v>1.9726593581170617</v>
      </c>
      <c r="KY77" s="48">
        <v>4.5870252323958081</v>
      </c>
      <c r="KZ77" s="48">
        <v>1.9893535353290699</v>
      </c>
      <c r="LA77" s="48">
        <v>3.2666530596308427</v>
      </c>
      <c r="LB77" s="48">
        <v>3.7112452529452358</v>
      </c>
      <c r="LC77" s="48">
        <v>1.4043887011784419</v>
      </c>
      <c r="LD77" s="48">
        <v>3.8869100341695906</v>
      </c>
      <c r="LE77" s="49">
        <v>3.8379956967713853</v>
      </c>
      <c r="LF77" s="48">
        <v>5.1863917418947718</v>
      </c>
      <c r="LG77" s="48">
        <v>2.9876004833426881</v>
      </c>
      <c r="LH77" s="48">
        <v>3.9475056359841707</v>
      </c>
      <c r="LI77" s="48">
        <v>3.3776175171008873</v>
      </c>
      <c r="LJ77" s="48">
        <v>4.0868159713863532</v>
      </c>
      <c r="LK77" s="48">
        <v>3.4604929474685431</v>
      </c>
      <c r="LL77" s="48">
        <v>3.5674315302069535</v>
      </c>
      <c r="LM77" s="48">
        <v>3.4812974326749573</v>
      </c>
      <c r="LN77" s="48">
        <v>3.462662687889833</v>
      </c>
      <c r="LO77" s="48">
        <v>3.4514431834303694</v>
      </c>
      <c r="LP77" s="48">
        <v>4.7901756093546348</v>
      </c>
      <c r="LQ77" s="49">
        <v>4.5925548243400423</v>
      </c>
      <c r="LR77" s="48">
        <v>3.1796290310074666</v>
      </c>
      <c r="LS77" s="48">
        <v>3.7388646187004708</v>
      </c>
      <c r="LT77" s="48">
        <v>2.9412743451980603</v>
      </c>
      <c r="LU77" s="48">
        <v>3.6922821322344621</v>
      </c>
      <c r="LV77" s="48">
        <v>3.5629644812047792</v>
      </c>
      <c r="LW77" s="48">
        <v>3.6134346938766559</v>
      </c>
      <c r="LX77" s="48">
        <v>3.628098282908232</v>
      </c>
      <c r="LY77" s="48">
        <v>2.6833846936008907</v>
      </c>
      <c r="LZ77" s="48">
        <v>3.5811148679424027</v>
      </c>
      <c r="MA77" s="48">
        <v>2.6878847122284779</v>
      </c>
      <c r="MB77" s="48">
        <v>3.6387876435871851</v>
      </c>
      <c r="MC77" s="48">
        <v>3.7132378127685981</v>
      </c>
      <c r="MD77" s="48">
        <v>1.423215991237313</v>
      </c>
      <c r="ME77" s="48">
        <v>2.9126141387679256</v>
      </c>
      <c r="MF77" s="48">
        <v>1.7944366978549231</v>
      </c>
      <c r="MG77" s="48">
        <v>1.6954952385074835</v>
      </c>
      <c r="MH77" s="48"/>
      <c r="MI77" s="48">
        <v>5.4721637369168015</v>
      </c>
      <c r="MJ77" s="49">
        <v>5.8478652748495508</v>
      </c>
      <c r="MK77" s="49">
        <v>5.3746885108867177</v>
      </c>
      <c r="ML77" s="48">
        <v>5.5567558704546123</v>
      </c>
      <c r="MM77" s="49">
        <v>6.1312230834892905</v>
      </c>
      <c r="MN77" s="49">
        <v>6.0632738772328389</v>
      </c>
      <c r="MO77" s="49">
        <v>5.6464313771184402</v>
      </c>
      <c r="MP77" s="48">
        <v>5.3492402873150189</v>
      </c>
      <c r="MQ77" s="48">
        <v>5.192156936933304</v>
      </c>
      <c r="MR77" s="48">
        <v>4.2449706639866367</v>
      </c>
      <c r="MS77" s="48">
        <v>3.7397974705182864</v>
      </c>
      <c r="MT77" s="49">
        <v>5.027724853272705</v>
      </c>
      <c r="MU77" s="48">
        <v>4.9044547371121245</v>
      </c>
      <c r="MV77" s="48">
        <v>5.1521703874101821</v>
      </c>
      <c r="MW77" s="48">
        <v>5.2644179510134892</v>
      </c>
      <c r="MX77" s="48">
        <v>5.1885014091764612</v>
      </c>
      <c r="MY77" s="48">
        <v>4.1923770119029253</v>
      </c>
      <c r="MZ77" s="48">
        <v>4.8297591351264311</v>
      </c>
      <c r="NA77" s="48">
        <v>4.6272993255441541</v>
      </c>
      <c r="NB77" s="48">
        <v>5.1606780155330023</v>
      </c>
      <c r="NC77" s="48">
        <v>3.6431470444267173</v>
      </c>
      <c r="ND77" s="48">
        <v>4.4750806528514948</v>
      </c>
      <c r="NE77" s="48">
        <v>3.6080921970109756</v>
      </c>
      <c r="NF77" s="48">
        <v>4.0402015157736857</v>
      </c>
      <c r="NG77" s="48">
        <v>5.1212050690581439</v>
      </c>
    </row>
    <row r="78" spans="1:371" s="38" customFormat="1" ht="15">
      <c r="A78" s="48" t="s">
        <v>216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3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38">
        <v>0</v>
      </c>
      <c r="AP78" s="48">
        <v>0</v>
      </c>
      <c r="AQ78" s="48">
        <v>4.3204290747377678E-3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38">
        <v>0</v>
      </c>
      <c r="AY78" s="48">
        <v>0</v>
      </c>
      <c r="AZ78" s="48">
        <v>0</v>
      </c>
      <c r="BA78" s="48">
        <v>0</v>
      </c>
      <c r="BB78" s="48">
        <v>0</v>
      </c>
      <c r="BC78" s="38">
        <v>0</v>
      </c>
      <c r="BD78" s="48">
        <v>0</v>
      </c>
      <c r="BE78" s="3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38">
        <v>0</v>
      </c>
      <c r="BX78" s="48">
        <v>0</v>
      </c>
      <c r="BY78" s="38">
        <v>0</v>
      </c>
      <c r="BZ78" s="48">
        <v>0</v>
      </c>
      <c r="CA78" s="49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2.1786285418477188E-3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38">
        <v>0</v>
      </c>
      <c r="CW78" s="48">
        <v>0</v>
      </c>
      <c r="CX78" s="48">
        <v>0</v>
      </c>
      <c r="CY78" s="48">
        <v>4.3843152985773353E-3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9">
        <v>2.4795556709711715E-3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4.2147329468572962E-3</v>
      </c>
      <c r="DU78" s="48">
        <v>4.6239747852843873E-3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9">
        <v>2.3958394368195557E-3</v>
      </c>
      <c r="EC78" s="48">
        <v>2.2075648296989436E-3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9">
        <v>0</v>
      </c>
      <c r="EO78" s="49">
        <v>0</v>
      </c>
      <c r="EP78" s="48">
        <v>0</v>
      </c>
      <c r="EQ78" s="48">
        <v>0</v>
      </c>
      <c r="ER78" s="48">
        <v>0</v>
      </c>
      <c r="ES78" s="3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2.207669962968715E-3</v>
      </c>
      <c r="FE78" s="48">
        <v>0</v>
      </c>
      <c r="FF78" s="48">
        <v>0</v>
      </c>
      <c r="FG78" s="49">
        <v>0</v>
      </c>
      <c r="FH78" s="48">
        <v>0</v>
      </c>
      <c r="FI78" s="49">
        <v>0</v>
      </c>
      <c r="FJ78" s="48">
        <v>0</v>
      </c>
      <c r="FK78" s="48">
        <v>0</v>
      </c>
      <c r="FL78" s="48">
        <v>0</v>
      </c>
      <c r="FM78" s="48">
        <v>2.2462077026656367E-3</v>
      </c>
      <c r="FN78" s="48">
        <v>0</v>
      </c>
      <c r="FO78" s="48">
        <v>1.3189656931876519E-3</v>
      </c>
      <c r="FP78" s="48">
        <v>0</v>
      </c>
      <c r="FQ78" s="49">
        <v>0</v>
      </c>
      <c r="FR78" s="48">
        <v>0</v>
      </c>
      <c r="FS78" s="48">
        <v>0</v>
      </c>
      <c r="FT78" s="48">
        <v>2.2292656389060533E-3</v>
      </c>
      <c r="FU78" s="49">
        <v>0</v>
      </c>
      <c r="FV78" s="48">
        <v>0</v>
      </c>
      <c r="FW78" s="48">
        <v>0</v>
      </c>
      <c r="FX78" s="48">
        <v>0</v>
      </c>
      <c r="FY78" s="48">
        <v>0</v>
      </c>
      <c r="FZ78" s="49">
        <v>0</v>
      </c>
      <c r="GA78" s="48">
        <v>0</v>
      </c>
      <c r="GB78" s="48">
        <v>0</v>
      </c>
      <c r="GC78" s="48">
        <v>0</v>
      </c>
      <c r="GD78" s="48">
        <v>1.1878562209263576E-2</v>
      </c>
      <c r="GE78" s="48">
        <v>0</v>
      </c>
      <c r="GF78" s="48">
        <v>7.4853276517315812E-4</v>
      </c>
      <c r="GG78" s="48">
        <v>0</v>
      </c>
      <c r="GH78" s="48">
        <v>2.3926273871461988E-3</v>
      </c>
      <c r="GI78" s="48">
        <v>0</v>
      </c>
      <c r="GJ78" s="48">
        <v>0</v>
      </c>
      <c r="GK78" s="48">
        <v>2.5145718644586411E-3</v>
      </c>
      <c r="GL78" s="49">
        <v>0</v>
      </c>
      <c r="GM78" s="49">
        <v>0</v>
      </c>
      <c r="GN78" s="48">
        <v>2.7764047666058735E-3</v>
      </c>
      <c r="GO78" s="48">
        <v>1.5458665158651183E-3</v>
      </c>
      <c r="GP78" s="48">
        <v>0</v>
      </c>
      <c r="GQ78" s="48">
        <v>0</v>
      </c>
      <c r="GR78" s="48">
        <v>0</v>
      </c>
      <c r="GS78" s="48">
        <v>0</v>
      </c>
      <c r="GT78" s="49">
        <v>0</v>
      </c>
      <c r="GU78" s="48">
        <v>0</v>
      </c>
      <c r="GV78" s="49">
        <v>0</v>
      </c>
      <c r="GW78" s="48">
        <v>0</v>
      </c>
      <c r="GX78" s="48">
        <v>0</v>
      </c>
      <c r="GY78" s="48">
        <v>0</v>
      </c>
      <c r="GZ78" s="49">
        <v>2.7407210432367855E-3</v>
      </c>
      <c r="HA78" s="48">
        <v>0</v>
      </c>
      <c r="HB78" s="48">
        <v>0</v>
      </c>
      <c r="HC78" s="48">
        <v>1.2851938947512631E-3</v>
      </c>
      <c r="HD78" s="49">
        <v>0</v>
      </c>
      <c r="HE78" s="48">
        <v>0</v>
      </c>
      <c r="HF78" s="48">
        <v>1.9199723696026198E-3</v>
      </c>
      <c r="HG78" s="48">
        <v>2.219242888761435E-2</v>
      </c>
      <c r="HH78" s="48">
        <v>3.2866355790125254E-3</v>
      </c>
      <c r="HI78" s="48">
        <v>8.9133149071551193E-4</v>
      </c>
      <c r="HJ78" s="48">
        <v>0</v>
      </c>
      <c r="HK78" s="49">
        <v>0</v>
      </c>
      <c r="HL78" s="48">
        <v>0</v>
      </c>
      <c r="HM78" s="48">
        <v>1.9542336136441347E-3</v>
      </c>
      <c r="HN78" s="49">
        <v>0</v>
      </c>
      <c r="HO78" s="48">
        <v>0</v>
      </c>
      <c r="HP78" s="48">
        <v>0</v>
      </c>
      <c r="HQ78" s="48">
        <v>0</v>
      </c>
      <c r="HR78" s="48">
        <v>0</v>
      </c>
      <c r="HS78" s="49">
        <v>0</v>
      </c>
      <c r="HT78" s="49">
        <v>2.7850771988556667E-3</v>
      </c>
      <c r="HU78" s="48">
        <v>0</v>
      </c>
      <c r="HV78" s="49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9.2858982549668748E-3</v>
      </c>
      <c r="IE78" s="49">
        <v>2.853788716212969E-3</v>
      </c>
      <c r="IF78" s="49">
        <v>8.2859876611220355E-3</v>
      </c>
      <c r="IG78" s="48">
        <v>1.6733387972497401E-3</v>
      </c>
      <c r="IH78" s="48">
        <v>0</v>
      </c>
      <c r="II78" s="48">
        <v>5.6093681518105802E-4</v>
      </c>
      <c r="IJ78" s="49">
        <v>0</v>
      </c>
      <c r="IK78" s="48">
        <v>0</v>
      </c>
      <c r="IL78" s="49">
        <v>0</v>
      </c>
      <c r="IM78" s="48">
        <v>5.8736449094348709E-4</v>
      </c>
      <c r="IN78" s="48">
        <v>0</v>
      </c>
      <c r="IO78" s="48">
        <v>0</v>
      </c>
      <c r="IP78" s="48">
        <v>0</v>
      </c>
      <c r="IQ78" s="48">
        <v>7.2256083047213195E-4</v>
      </c>
      <c r="IR78" s="48">
        <v>0</v>
      </c>
      <c r="IS78" s="49">
        <v>0</v>
      </c>
      <c r="IT78" s="48">
        <v>0</v>
      </c>
      <c r="IU78" s="49">
        <v>0</v>
      </c>
      <c r="IV78" s="48">
        <v>0</v>
      </c>
      <c r="IW78" s="48">
        <v>0</v>
      </c>
      <c r="IX78" s="49">
        <v>2.7563138674503041E-3</v>
      </c>
      <c r="IY78" s="48">
        <v>0</v>
      </c>
      <c r="IZ78" s="49">
        <v>0</v>
      </c>
      <c r="JA78" s="49">
        <v>0</v>
      </c>
      <c r="JB78" s="48">
        <v>0</v>
      </c>
      <c r="JC78" s="49">
        <v>0</v>
      </c>
      <c r="JD78" s="48">
        <v>0</v>
      </c>
      <c r="JE78" s="49">
        <v>0</v>
      </c>
      <c r="JF78" s="49">
        <v>0</v>
      </c>
      <c r="JG78" s="49">
        <v>2.772166277747813E-3</v>
      </c>
      <c r="JH78" s="48">
        <v>1.5087079897436349E-3</v>
      </c>
      <c r="JI78" s="48">
        <v>0</v>
      </c>
      <c r="JJ78" s="48">
        <v>0</v>
      </c>
      <c r="JK78" s="48">
        <v>0</v>
      </c>
      <c r="JL78" s="48">
        <v>6.6001921270453408E-3</v>
      </c>
      <c r="JM78" s="48">
        <v>2.2027969294776319E-3</v>
      </c>
      <c r="JN78" s="48">
        <v>2.2883463610263808E-3</v>
      </c>
      <c r="JO78" s="48">
        <v>0</v>
      </c>
      <c r="JP78" s="49">
        <v>0</v>
      </c>
      <c r="JQ78" s="48">
        <v>5.0253272750403748E-2</v>
      </c>
      <c r="JR78" s="49">
        <v>5.6738317025500995E-3</v>
      </c>
      <c r="JS78" s="48">
        <v>0</v>
      </c>
      <c r="JT78" s="48">
        <v>7.2830487113281885E-3</v>
      </c>
      <c r="JU78" s="48">
        <v>1.3650346985556981E-3</v>
      </c>
      <c r="JV78" s="48">
        <v>2.992223368546037E-3</v>
      </c>
      <c r="JW78" s="48">
        <v>0</v>
      </c>
      <c r="JX78" s="48">
        <v>0</v>
      </c>
      <c r="JY78" s="48">
        <v>4.8949968940328256E-3</v>
      </c>
      <c r="JZ78" s="48">
        <v>4.816335498071344E-2</v>
      </c>
      <c r="KA78" s="48">
        <v>1.0718527611658514E-3</v>
      </c>
      <c r="KB78" s="49">
        <v>2.8344601494244464E-3</v>
      </c>
      <c r="KC78" s="48">
        <v>0</v>
      </c>
      <c r="KD78" s="48">
        <v>4.5358991840824134E-2</v>
      </c>
      <c r="KE78" s="48">
        <v>0</v>
      </c>
      <c r="KF78" s="48">
        <v>0</v>
      </c>
      <c r="KG78" s="48">
        <v>0</v>
      </c>
      <c r="KH78" s="48">
        <v>0</v>
      </c>
      <c r="KI78" s="48">
        <v>6.9114066314226378E-4</v>
      </c>
      <c r="KJ78" s="48">
        <v>0</v>
      </c>
      <c r="KK78" s="48">
        <v>8.7567787241872889E-4</v>
      </c>
      <c r="KL78" s="48">
        <v>0</v>
      </c>
      <c r="KM78" s="48">
        <v>4.7296193028771106E-3</v>
      </c>
      <c r="KN78" s="48">
        <v>0</v>
      </c>
      <c r="KO78" s="48">
        <v>0</v>
      </c>
      <c r="KP78" s="48">
        <v>1.7774582510454639E-3</v>
      </c>
      <c r="KQ78" s="48">
        <v>5.334984277122691E-2</v>
      </c>
      <c r="KR78" s="48">
        <v>2.744540043428972E-3</v>
      </c>
      <c r="KS78" s="48"/>
      <c r="KT78" s="49">
        <v>0</v>
      </c>
      <c r="KU78" s="48">
        <v>2.2418368294104514E-3</v>
      </c>
      <c r="KV78" s="48">
        <v>1.3957450018343871E-3</v>
      </c>
      <c r="KW78" s="48">
        <v>1.0999513143195832E-3</v>
      </c>
      <c r="KX78" s="48">
        <v>1.9122445031572817E-3</v>
      </c>
      <c r="KY78" s="48">
        <v>9.8280424779808901E-4</v>
      </c>
      <c r="KZ78" s="48">
        <v>1.8622159096586444E-3</v>
      </c>
      <c r="LA78" s="48">
        <v>2.2893460597974429E-3</v>
      </c>
      <c r="LB78" s="48">
        <v>5.9217226317741078E-3</v>
      </c>
      <c r="LC78" s="48">
        <v>2.9113140761757202E-2</v>
      </c>
      <c r="LD78" s="48">
        <v>4.8843489276869673E-3</v>
      </c>
      <c r="LE78" s="49">
        <v>0</v>
      </c>
      <c r="LF78" s="48">
        <v>0</v>
      </c>
      <c r="LG78" s="48">
        <v>0</v>
      </c>
      <c r="LH78" s="48">
        <v>1.3757510542619165E-3</v>
      </c>
      <c r="LI78" s="48">
        <v>5.9391145364644732E-3</v>
      </c>
      <c r="LJ78" s="48">
        <v>2.2030956696391379E-3</v>
      </c>
      <c r="LK78" s="48">
        <v>2.4227223691071745E-3</v>
      </c>
      <c r="LL78" s="48">
        <v>5.8701399973894149E-3</v>
      </c>
      <c r="LM78" s="48">
        <v>0</v>
      </c>
      <c r="LN78" s="48">
        <v>3.5822322690833735E-3</v>
      </c>
      <c r="LO78" s="48">
        <v>2.3240422165302557E-3</v>
      </c>
      <c r="LP78" s="48">
        <v>0</v>
      </c>
      <c r="LQ78" s="49">
        <v>1.4603029128812797E-2</v>
      </c>
      <c r="LR78" s="48">
        <v>5.0128216709546388E-3</v>
      </c>
      <c r="LS78" s="48">
        <v>4.7500700034572088E-3</v>
      </c>
      <c r="LT78" s="48">
        <v>3.6145789930015419E-3</v>
      </c>
      <c r="LU78" s="48">
        <v>0</v>
      </c>
      <c r="LV78" s="48">
        <v>5.6901396200082681E-3</v>
      </c>
      <c r="LW78" s="48">
        <v>9.865789978189838E-4</v>
      </c>
      <c r="LX78" s="48">
        <v>0</v>
      </c>
      <c r="LY78" s="48">
        <v>2.7355345255713412E-3</v>
      </c>
      <c r="LZ78" s="48">
        <v>0</v>
      </c>
      <c r="MA78" s="48">
        <v>5.9505533721387772E-3</v>
      </c>
      <c r="MB78" s="48">
        <v>0</v>
      </c>
      <c r="MC78" s="48">
        <v>0</v>
      </c>
      <c r="MD78" s="48">
        <v>3.3937372382149169E-3</v>
      </c>
      <c r="ME78" s="48">
        <v>0</v>
      </c>
      <c r="MF78" s="48">
        <v>1.635174788477169E-2</v>
      </c>
      <c r="MG78" s="48">
        <v>0</v>
      </c>
      <c r="MH78" s="48"/>
      <c r="MI78" s="48">
        <v>1.6633610968368533E-3</v>
      </c>
      <c r="MJ78" s="49">
        <v>2.7484441382025129E-3</v>
      </c>
      <c r="MK78" s="49">
        <v>0</v>
      </c>
      <c r="ML78" s="48">
        <v>0</v>
      </c>
      <c r="MM78" s="49">
        <v>0</v>
      </c>
      <c r="MN78" s="49">
        <v>0</v>
      </c>
      <c r="MO78" s="49">
        <v>0</v>
      </c>
      <c r="MP78" s="48">
        <v>9.6942996155788773E-4</v>
      </c>
      <c r="MQ78" s="48">
        <v>0</v>
      </c>
      <c r="MR78" s="48">
        <v>0</v>
      </c>
      <c r="MS78" s="48">
        <v>4.5491540797351453E-3</v>
      </c>
      <c r="MT78" s="49">
        <v>0</v>
      </c>
      <c r="MU78" s="48">
        <v>1.2362599532902022E-3</v>
      </c>
      <c r="MV78" s="48">
        <v>5.4225475237247526E-3</v>
      </c>
      <c r="MW78" s="48">
        <v>0</v>
      </c>
      <c r="MX78" s="48">
        <v>2.958634147598338E-3</v>
      </c>
      <c r="MY78" s="48">
        <v>1.3912308008357617E-3</v>
      </c>
      <c r="MZ78" s="48">
        <v>1.1618451024049102E-3</v>
      </c>
      <c r="NA78" s="48">
        <v>0</v>
      </c>
      <c r="NB78" s="48">
        <v>8.6055479281901685E-4</v>
      </c>
      <c r="NC78" s="48">
        <v>1.6079977311103453E-3</v>
      </c>
      <c r="ND78" s="48">
        <v>2.2252431249214825E-3</v>
      </c>
      <c r="NE78" s="48">
        <v>2.154232078188021E-3</v>
      </c>
      <c r="NF78" s="48">
        <v>0</v>
      </c>
      <c r="NG78" s="48">
        <v>0</v>
      </c>
    </row>
    <row r="79" spans="1:371" s="38" customFormat="1" ht="15">
      <c r="A79" s="48" t="s">
        <v>217</v>
      </c>
      <c r="B79" s="48">
        <v>0</v>
      </c>
      <c r="C79" s="48">
        <v>2.3267976459273403E-2</v>
      </c>
      <c r="D79" s="48">
        <v>4.8933999658034036E-2</v>
      </c>
      <c r="E79" s="48">
        <v>3.2568170815131192E-2</v>
      </c>
      <c r="F79" s="48">
        <v>7.2942530940861755E-2</v>
      </c>
      <c r="G79" s="48">
        <v>6.201236350490779E-2</v>
      </c>
      <c r="H79" s="48">
        <v>3.3061911735558572E-2</v>
      </c>
      <c r="I79" s="48">
        <v>6.5979058600198481E-2</v>
      </c>
      <c r="J79" s="48">
        <v>5.6711468108336674E-2</v>
      </c>
      <c r="K79" s="48">
        <v>3.0631205231550943E-2</v>
      </c>
      <c r="L79" s="48">
        <v>5.1757710406414685E-2</v>
      </c>
      <c r="M79" s="48">
        <v>3.935562410116708E-2</v>
      </c>
      <c r="N79" s="48">
        <v>4.2014424714126267E-2</v>
      </c>
      <c r="O79" s="48">
        <v>2.9691396625279021E-2</v>
      </c>
      <c r="P79" s="48">
        <v>6.6994837723115555E-2</v>
      </c>
      <c r="Q79" s="48">
        <v>5.4222934044316773E-2</v>
      </c>
      <c r="R79" s="48">
        <v>5.4530961633798912E-2</v>
      </c>
      <c r="S79" s="48">
        <v>3.9498019951074076E-2</v>
      </c>
      <c r="T79" s="48">
        <v>5.9415412695458754E-2</v>
      </c>
      <c r="U79" s="48">
        <v>7.9514049701342474E-2</v>
      </c>
      <c r="V79" s="48">
        <v>7.9514049701342474E-2</v>
      </c>
      <c r="W79" s="38">
        <v>5.2406800442118734E-2</v>
      </c>
      <c r="X79" s="48">
        <v>6.2349151889452142E-2</v>
      </c>
      <c r="Y79" s="48">
        <v>5.1504812346989469E-2</v>
      </c>
      <c r="Z79" s="48">
        <v>6.3437801274680752E-2</v>
      </c>
      <c r="AA79" s="48">
        <v>4.6422020299243964E-2</v>
      </c>
      <c r="AB79" s="48">
        <v>5.3353086411482516E-2</v>
      </c>
      <c r="AC79" s="48">
        <v>4.5882435554066556E-2</v>
      </c>
      <c r="AD79" s="48">
        <v>3.5796864684867466E-2</v>
      </c>
      <c r="AE79" s="48">
        <v>6.5676666615722953E-2</v>
      </c>
      <c r="AF79" s="48">
        <v>5.4293488918711309E-2</v>
      </c>
      <c r="AG79" s="48">
        <v>2.9015097889485759E-2</v>
      </c>
      <c r="AH79" s="48">
        <v>4.6835701649981555E-2</v>
      </c>
      <c r="AI79" s="48">
        <v>3.4326452086551253E-2</v>
      </c>
      <c r="AJ79" s="48">
        <v>0</v>
      </c>
      <c r="AK79" s="48">
        <v>3.4913086608496541E-2</v>
      </c>
      <c r="AL79" s="48">
        <v>6.1805691341610007E-2</v>
      </c>
      <c r="AM79" s="48">
        <v>4.8171038940322729E-2</v>
      </c>
      <c r="AN79" s="48">
        <v>4.3368750654535784E-2</v>
      </c>
      <c r="AO79" s="38">
        <v>6.3207887363506798E-2</v>
      </c>
      <c r="AP79" s="48">
        <v>2.6441884625331029E-2</v>
      </c>
      <c r="AQ79" s="48">
        <v>6.163480503031981E-2</v>
      </c>
      <c r="AR79" s="48">
        <v>0</v>
      </c>
      <c r="AS79" s="48">
        <v>6.4392517067324767E-2</v>
      </c>
      <c r="AT79" s="48">
        <v>6.4392517067324767E-2</v>
      </c>
      <c r="AU79" s="48">
        <v>4.5257722555028114E-2</v>
      </c>
      <c r="AV79" s="48">
        <v>3.2370758458691258E-2</v>
      </c>
      <c r="AW79" s="48">
        <v>5.8747631642709089E-2</v>
      </c>
      <c r="AX79" s="38">
        <v>3.8123824399151782E-2</v>
      </c>
      <c r="AY79" s="48">
        <v>6.3490514497745218E-2</v>
      </c>
      <c r="AZ79" s="48">
        <v>9.5441770348267674E-2</v>
      </c>
      <c r="BA79" s="48">
        <v>5.1761674949766086E-2</v>
      </c>
      <c r="BB79" s="48">
        <v>2.6364875245017353E-2</v>
      </c>
      <c r="BC79" s="38">
        <v>3.3581041727641529E-2</v>
      </c>
      <c r="BD79" s="48">
        <v>6.3347060274759157E-2</v>
      </c>
      <c r="BE79" s="38">
        <v>5.209591164641543E-2</v>
      </c>
      <c r="BF79" s="48">
        <v>4.8544005391263502E-2</v>
      </c>
      <c r="BG79" s="48">
        <v>3.4437768956056172E-2</v>
      </c>
      <c r="BH79" s="48">
        <v>5.4756162212865084E-2</v>
      </c>
      <c r="BI79" s="48">
        <v>3.3882562069777807E-2</v>
      </c>
      <c r="BJ79" s="48">
        <v>5.2602564330395007E-2</v>
      </c>
      <c r="BK79" s="48">
        <v>5.4760766898533444E-2</v>
      </c>
      <c r="BL79" s="48">
        <v>5.326350089190901E-2</v>
      </c>
      <c r="BM79" s="48">
        <v>4.8339237723330035E-2</v>
      </c>
      <c r="BN79" s="48">
        <v>3.5211748174546538E-2</v>
      </c>
      <c r="BO79" s="48">
        <v>4.0341924407255397E-2</v>
      </c>
      <c r="BP79" s="48">
        <v>5.8498214138831911E-2</v>
      </c>
      <c r="BQ79" s="48">
        <v>6.5349710328113153E-2</v>
      </c>
      <c r="BR79" s="48">
        <v>5.4731872087697309E-2</v>
      </c>
      <c r="BS79" s="48">
        <v>5.1180384821124664E-2</v>
      </c>
      <c r="BT79" s="48">
        <v>3.9467354427461541E-2</v>
      </c>
      <c r="BU79" s="48">
        <v>5.0055804840807391E-2</v>
      </c>
      <c r="BV79" s="48">
        <v>5.4509395694943438E-2</v>
      </c>
      <c r="BW79" s="38">
        <v>5.4906796495069549E-2</v>
      </c>
      <c r="BX79" s="48">
        <v>5.6549492976472437E-2</v>
      </c>
      <c r="BY79" s="38">
        <v>5.6561732066435361E-2</v>
      </c>
      <c r="BZ79" s="48">
        <v>5.0436809472855386E-2</v>
      </c>
      <c r="CA79" s="49">
        <v>2.3530086521554961E-2</v>
      </c>
      <c r="CB79" s="48">
        <v>0</v>
      </c>
      <c r="CC79" s="48">
        <v>4.7785344179736886E-2</v>
      </c>
      <c r="CD79" s="48">
        <v>4.9046466551987175E-2</v>
      </c>
      <c r="CE79" s="48">
        <v>7.0499181429336519E-2</v>
      </c>
      <c r="CF79" s="48">
        <v>3.413693202429105E-2</v>
      </c>
      <c r="CG79" s="48">
        <v>1.158880595037268E-2</v>
      </c>
      <c r="CH79" s="48">
        <v>0</v>
      </c>
      <c r="CI79" s="48">
        <v>5.2195477758357194E-2</v>
      </c>
      <c r="CJ79" s="48">
        <v>5.6818150778709414E-2</v>
      </c>
      <c r="CK79" s="48">
        <v>6.8703367550226838E-2</v>
      </c>
      <c r="CL79" s="48">
        <v>4.9857646991845465E-2</v>
      </c>
      <c r="CM79" s="48">
        <v>0</v>
      </c>
      <c r="CN79" s="48">
        <v>5.4684129209534346E-2</v>
      </c>
      <c r="CO79" s="48">
        <v>5.7690820267696896E-2</v>
      </c>
      <c r="CP79" s="48">
        <v>5.1351912293040258E-2</v>
      </c>
      <c r="CQ79" s="48">
        <v>4.3998295396169167E-2</v>
      </c>
      <c r="CR79" s="48">
        <v>4.5213186064274949E-2</v>
      </c>
      <c r="CS79" s="48">
        <v>6.6236327383501409E-2</v>
      </c>
      <c r="CT79" s="48">
        <v>4.0798832218789702E-2</v>
      </c>
      <c r="CU79" s="48">
        <v>0</v>
      </c>
      <c r="CV79" s="38">
        <v>4.6241587885360889E-2</v>
      </c>
      <c r="CW79" s="48">
        <v>3.0475084826036763E-2</v>
      </c>
      <c r="CX79" s="48">
        <v>3.0227425633737082E-2</v>
      </c>
      <c r="CY79" s="48">
        <v>5.760834159892618E-2</v>
      </c>
      <c r="CZ79" s="48">
        <v>3.9952791130455648E-2</v>
      </c>
      <c r="DA79" s="48">
        <v>6.0752469503357859E-2</v>
      </c>
      <c r="DB79" s="48">
        <v>5.485395350669689E-2</v>
      </c>
      <c r="DC79" s="48">
        <v>0</v>
      </c>
      <c r="DD79" s="48">
        <v>3.4405694276921972E-2</v>
      </c>
      <c r="DE79" s="48">
        <v>5.6931617809864686E-2</v>
      </c>
      <c r="DF79" s="48">
        <v>3.1879516514562958E-2</v>
      </c>
      <c r="DG79" s="48">
        <v>3.8435033571804958E-2</v>
      </c>
      <c r="DH79" s="48">
        <v>4.2423612771708259E-2</v>
      </c>
      <c r="DI79" s="48">
        <v>6.1111133846225747E-2</v>
      </c>
      <c r="DJ79" s="48">
        <v>6.2433955578758395E-2</v>
      </c>
      <c r="DK79" s="49">
        <v>2.2340899509127859E-2</v>
      </c>
      <c r="DL79" s="48">
        <v>4.7515595944789393E-2</v>
      </c>
      <c r="DM79" s="48">
        <v>1.5312652300822512E-2</v>
      </c>
      <c r="DN79" s="48">
        <v>5.157342635866001E-2</v>
      </c>
      <c r="DO79" s="48">
        <v>5.874452671929796E-2</v>
      </c>
      <c r="DP79" s="48">
        <v>5.1644468545495321E-2</v>
      </c>
      <c r="DQ79" s="48">
        <v>4.9963666300676002E-2</v>
      </c>
      <c r="DR79" s="48">
        <v>5.8658649794155263E-2</v>
      </c>
      <c r="DS79" s="48">
        <v>2.264887663337168E-2</v>
      </c>
      <c r="DT79" s="48">
        <v>3.6355191549917468E-2</v>
      </c>
      <c r="DU79" s="48">
        <v>5.2077755916203325E-2</v>
      </c>
      <c r="DV79" s="48">
        <v>6.1801805113147264E-2</v>
      </c>
      <c r="DW79" s="48">
        <v>3.9623252864170302E-2</v>
      </c>
      <c r="DX79" s="48">
        <v>9.2375833969052051E-2</v>
      </c>
      <c r="DY79" s="48">
        <v>4.7039595179499273E-2</v>
      </c>
      <c r="DZ79" s="48">
        <v>0</v>
      </c>
      <c r="EA79" s="48">
        <v>1.9030737476827615E-2</v>
      </c>
      <c r="EB79" s="49">
        <v>3.2379919147183453E-2</v>
      </c>
      <c r="EC79" s="48">
        <v>6.4643314906026955E-2</v>
      </c>
      <c r="ED79" s="48">
        <v>0</v>
      </c>
      <c r="EE79" s="48">
        <v>3.3558726662277377E-3</v>
      </c>
      <c r="EF79" s="48">
        <v>3.0330706991701928E-2</v>
      </c>
      <c r="EG79" s="48">
        <v>6.354551399553042E-2</v>
      </c>
      <c r="EH79" s="48">
        <v>6.354551399553042E-2</v>
      </c>
      <c r="EI79" s="48">
        <v>1.7191930031692053E-2</v>
      </c>
      <c r="EJ79" s="48">
        <v>4.598388316420518E-2</v>
      </c>
      <c r="EK79" s="48">
        <v>0</v>
      </c>
      <c r="EL79" s="48">
        <v>0</v>
      </c>
      <c r="EM79" s="48">
        <v>3.2200316503452633E-2</v>
      </c>
      <c r="EN79" s="49">
        <v>2.4845119476295772E-2</v>
      </c>
      <c r="EO79" s="49">
        <v>2.302202562134105E-2</v>
      </c>
      <c r="EP79" s="48">
        <v>2.5327055033785073E-2</v>
      </c>
      <c r="EQ79" s="48">
        <v>5.3852776741392633E-2</v>
      </c>
      <c r="ER79" s="48">
        <v>2.4544232862777585E-2</v>
      </c>
      <c r="ES79" s="38">
        <v>3.7563066244430003E-2</v>
      </c>
      <c r="ET79" s="48">
        <v>3.0391471973825857E-2</v>
      </c>
      <c r="EU79" s="48">
        <v>5.0311497343511188E-2</v>
      </c>
      <c r="EV79" s="48">
        <v>5.9386737071406195E-2</v>
      </c>
      <c r="EW79" s="48">
        <v>5.4649786248462652E-2</v>
      </c>
      <c r="EX79" s="48">
        <v>0</v>
      </c>
      <c r="EY79" s="48">
        <v>7.354353056001707E-2</v>
      </c>
      <c r="EZ79" s="48">
        <v>4.8690909723483451E-2</v>
      </c>
      <c r="FA79" s="48">
        <v>0</v>
      </c>
      <c r="FB79" s="48">
        <v>0</v>
      </c>
      <c r="FC79" s="48">
        <v>0</v>
      </c>
      <c r="FD79" s="48">
        <v>6.133119381927387E-2</v>
      </c>
      <c r="FE79" s="48">
        <v>3.084413846353852E-2</v>
      </c>
      <c r="FF79" s="48">
        <v>5.4347145954274624E-2</v>
      </c>
      <c r="FG79" s="49">
        <v>0</v>
      </c>
      <c r="FH79" s="48">
        <v>0</v>
      </c>
      <c r="FI79" s="49">
        <v>1.3237071508458429E-2</v>
      </c>
      <c r="FJ79" s="48">
        <v>3.7959658119592878E-2</v>
      </c>
      <c r="FK79" s="48">
        <v>4.4071853666099656E-2</v>
      </c>
      <c r="FL79" s="48">
        <v>0</v>
      </c>
      <c r="FM79" s="48">
        <v>5.734220311723956E-2</v>
      </c>
      <c r="FN79" s="48">
        <v>0</v>
      </c>
      <c r="FO79" s="48">
        <v>2.826370398465218E-2</v>
      </c>
      <c r="FP79" s="48">
        <v>0</v>
      </c>
      <c r="FQ79" s="49">
        <v>0</v>
      </c>
      <c r="FR79" s="48">
        <v>4.4409802850106775E-2</v>
      </c>
      <c r="FS79" s="48">
        <v>0</v>
      </c>
      <c r="FT79" s="48">
        <v>6.527877177887545E-2</v>
      </c>
      <c r="FU79" s="49">
        <v>1.1883360621466513E-2</v>
      </c>
      <c r="FV79" s="48">
        <v>0</v>
      </c>
      <c r="FW79" s="48">
        <v>3.4697720614414063E-2</v>
      </c>
      <c r="FX79" s="48">
        <v>0</v>
      </c>
      <c r="FY79" s="48">
        <v>6.774374509083865E-2</v>
      </c>
      <c r="FZ79" s="49">
        <v>1.8926340163417203E-2</v>
      </c>
      <c r="GA79" s="48">
        <v>6.2584883263300542E-2</v>
      </c>
      <c r="GB79" s="48">
        <v>0</v>
      </c>
      <c r="GC79" s="48">
        <v>0</v>
      </c>
      <c r="GD79" s="48">
        <v>5.1729396953191967E-2</v>
      </c>
      <c r="GE79" s="48">
        <v>4.4512227160323131E-2</v>
      </c>
      <c r="GF79" s="48">
        <v>2.581693350950677E-2</v>
      </c>
      <c r="GG79" s="48">
        <v>0</v>
      </c>
      <c r="GH79" s="48">
        <v>3.9522398783846488E-2</v>
      </c>
      <c r="GI79" s="48">
        <v>3.0128192119102067E-2</v>
      </c>
      <c r="GJ79" s="48">
        <v>3.3360114763936105E-2</v>
      </c>
      <c r="GK79" s="48">
        <v>3.6689215677526282E-2</v>
      </c>
      <c r="GL79" s="49">
        <v>6.4445328174592385E-3</v>
      </c>
      <c r="GM79" s="49">
        <v>1.8775483016351072E-2</v>
      </c>
      <c r="GN79" s="48">
        <v>2.6357113717620385E-2</v>
      </c>
      <c r="GO79" s="48">
        <v>3.465346443184647E-2</v>
      </c>
      <c r="GP79" s="48">
        <v>5.7351925478195932E-2</v>
      </c>
      <c r="GQ79" s="48">
        <v>3.123781769327548E-2</v>
      </c>
      <c r="GR79" s="48">
        <v>4.8094649513126482E-2</v>
      </c>
      <c r="GS79" s="48">
        <v>5.2219658050901688E-2</v>
      </c>
      <c r="GT79" s="49">
        <v>2.1207563466093364E-2</v>
      </c>
      <c r="GU79" s="48">
        <v>4.4977297365405199E-2</v>
      </c>
      <c r="GV79" s="49">
        <v>2.7194710267236934E-2</v>
      </c>
      <c r="GW79" s="48">
        <v>0</v>
      </c>
      <c r="GX79" s="48">
        <v>5.1415372932920624E-2</v>
      </c>
      <c r="GY79" s="48">
        <v>2.7052284554152813E-2</v>
      </c>
      <c r="GZ79" s="49">
        <v>2.2636176156806909E-2</v>
      </c>
      <c r="HA79" s="48">
        <v>0</v>
      </c>
      <c r="HB79" s="48">
        <v>2.379547792925079E-2</v>
      </c>
      <c r="HC79" s="48">
        <v>3.3116370367452276E-2</v>
      </c>
      <c r="HD79" s="49">
        <v>0</v>
      </c>
      <c r="HE79" s="48">
        <v>5.1699450833696023E-2</v>
      </c>
      <c r="HF79" s="48">
        <v>2.8649051191403374E-2</v>
      </c>
      <c r="HG79" s="48">
        <v>4.1512297381235463E-2</v>
      </c>
      <c r="HH79" s="48">
        <v>2.8367978890773783E-2</v>
      </c>
      <c r="HI79" s="48">
        <v>3.4074752701669736E-2</v>
      </c>
      <c r="HJ79" s="48">
        <v>5.0562633864950468E-2</v>
      </c>
      <c r="HK79" s="49">
        <v>3.5357950009590265E-2</v>
      </c>
      <c r="HL79" s="48">
        <v>0</v>
      </c>
      <c r="HM79" s="48">
        <v>3.1044097809944812E-2</v>
      </c>
      <c r="HN79" s="49">
        <v>0.10142019007705799</v>
      </c>
      <c r="HO79" s="48">
        <v>0</v>
      </c>
      <c r="HP79" s="48">
        <v>2.9437838466766831E-2</v>
      </c>
      <c r="HQ79" s="48">
        <v>4.0455170946225069E-2</v>
      </c>
      <c r="HR79" s="48">
        <v>1.6149890892403311E-2</v>
      </c>
      <c r="HS79" s="49">
        <v>2.8560295232069287E-2</v>
      </c>
      <c r="HT79" s="49">
        <v>1.4637969007668773E-2</v>
      </c>
      <c r="HU79" s="48">
        <v>6.4529382142616609E-2</v>
      </c>
      <c r="HV79" s="49">
        <v>2.7357291981482651E-2</v>
      </c>
      <c r="HW79" s="48">
        <v>6.5126329544909489E-2</v>
      </c>
      <c r="HX79" s="48">
        <v>6.5126329544909489E-2</v>
      </c>
      <c r="HY79" s="48">
        <v>0</v>
      </c>
      <c r="HZ79" s="48">
        <v>3.4728119732814575E-2</v>
      </c>
      <c r="IA79" s="48">
        <v>2.6639158422504083E-2</v>
      </c>
      <c r="IB79" s="48">
        <v>2.5900209204839278E-2</v>
      </c>
      <c r="IC79" s="48">
        <v>3.0817965963455405E-2</v>
      </c>
      <c r="ID79" s="48">
        <v>3.4430208076349528E-2</v>
      </c>
      <c r="IE79" s="49">
        <v>4.28545912987611E-3</v>
      </c>
      <c r="IF79" s="49">
        <v>2.2811889447016384E-2</v>
      </c>
      <c r="IG79" s="48">
        <v>2.745207158792862E-2</v>
      </c>
      <c r="IH79" s="48">
        <v>7.3203354393922157E-2</v>
      </c>
      <c r="II79" s="48">
        <v>3.6956185613044153E-2</v>
      </c>
      <c r="IJ79" s="49">
        <v>2.6573680835076604E-2</v>
      </c>
      <c r="IK79" s="48">
        <v>0</v>
      </c>
      <c r="IL79" s="49">
        <v>3.1219375844470088E-2</v>
      </c>
      <c r="IM79" s="48">
        <v>4.9388082990999713E-2</v>
      </c>
      <c r="IN79" s="48">
        <v>3.9478266458116335E-2</v>
      </c>
      <c r="IO79" s="48">
        <v>3.9478266458116335E-2</v>
      </c>
      <c r="IP79" s="48">
        <v>3.1678398559534568E-2</v>
      </c>
      <c r="IQ79" s="48">
        <v>4.8810319128444773E-2</v>
      </c>
      <c r="IR79" s="48">
        <v>0</v>
      </c>
      <c r="IS79" s="49">
        <v>0</v>
      </c>
      <c r="IT79" s="48">
        <v>4.2010192776857649E-2</v>
      </c>
      <c r="IU79" s="49">
        <v>1.2441588447003514E-2</v>
      </c>
      <c r="IV79" s="48">
        <v>1.9707848912210113E-2</v>
      </c>
      <c r="IW79" s="48">
        <v>6.942205624258159E-2</v>
      </c>
      <c r="IX79" s="49">
        <v>2.0695418621852063E-2</v>
      </c>
      <c r="IY79" s="48">
        <v>5.4642872990556215E-2</v>
      </c>
      <c r="IZ79" s="49">
        <v>2.8871742186554909E-2</v>
      </c>
      <c r="JA79" s="49">
        <v>6.3203935147687343E-3</v>
      </c>
      <c r="JB79" s="48">
        <v>6.3078681388532773E-2</v>
      </c>
      <c r="JC79" s="49">
        <v>7.0504819891327078E-2</v>
      </c>
      <c r="JD79" s="48">
        <v>0</v>
      </c>
      <c r="JE79" s="49">
        <v>2.4944618544536317E-2</v>
      </c>
      <c r="JF79" s="49">
        <v>1.0391709136181789E-2</v>
      </c>
      <c r="JG79" s="49">
        <v>1.6651555480637018E-2</v>
      </c>
      <c r="JH79" s="48">
        <v>3.1354552758053697E-2</v>
      </c>
      <c r="JI79" s="48">
        <v>2.6217949845452001E-2</v>
      </c>
      <c r="JJ79" s="48">
        <v>6.5821779589839993E-2</v>
      </c>
      <c r="JK79" s="48">
        <v>4.1789066032696685E-2</v>
      </c>
      <c r="JL79" s="48">
        <v>3.7390534385806168E-2</v>
      </c>
      <c r="JM79" s="48">
        <v>3.2757666014011998E-2</v>
      </c>
      <c r="JN79" s="48">
        <v>4.8108889944277207E-2</v>
      </c>
      <c r="JO79" s="48">
        <v>3.8315194144815094E-2</v>
      </c>
      <c r="JP79" s="49">
        <v>4.3868442477803402E-2</v>
      </c>
      <c r="JQ79" s="48">
        <v>3.4121855487744858E-2</v>
      </c>
      <c r="JR79" s="49">
        <v>1.7040486377239771E-2</v>
      </c>
      <c r="JS79" s="48">
        <v>5.252516297632074E-2</v>
      </c>
      <c r="JT79" s="48">
        <v>4.0679298145157347E-2</v>
      </c>
      <c r="JU79" s="48">
        <v>3.582167013419086E-2</v>
      </c>
      <c r="JV79" s="48">
        <v>2.857029903939871E-2</v>
      </c>
      <c r="JW79" s="48">
        <v>5.7062773677278494E-2</v>
      </c>
      <c r="JX79" s="48">
        <v>2.4811890708064093E-2</v>
      </c>
      <c r="JY79" s="48">
        <v>2.7581340821486618E-2</v>
      </c>
      <c r="JZ79" s="48">
        <v>3.1473167059149321E-2</v>
      </c>
      <c r="KA79" s="48">
        <v>3.2729155327112347E-2</v>
      </c>
      <c r="KB79" s="49">
        <v>1.489751876098622E-2</v>
      </c>
      <c r="KC79" s="48">
        <v>0</v>
      </c>
      <c r="KD79" s="48">
        <v>3.5485816551558004E-2</v>
      </c>
      <c r="KE79" s="48">
        <v>4.6666405326225908E-2</v>
      </c>
      <c r="KF79" s="48">
        <v>2.6893543554550342E-2</v>
      </c>
      <c r="KG79" s="48">
        <v>6.0373799658846553E-2</v>
      </c>
      <c r="KH79" s="48">
        <v>0</v>
      </c>
      <c r="KI79" s="48">
        <v>3.4784923252699142E-2</v>
      </c>
      <c r="KJ79" s="48">
        <v>3.8786307010716947E-2</v>
      </c>
      <c r="KK79" s="48">
        <v>2.7489211524130759E-2</v>
      </c>
      <c r="KL79" s="48">
        <v>3.8193756862598613E-2</v>
      </c>
      <c r="KM79" s="48">
        <v>3.7287307943582239E-2</v>
      </c>
      <c r="KN79" s="48">
        <v>2.608691778505895E-2</v>
      </c>
      <c r="KO79" s="48">
        <v>0</v>
      </c>
      <c r="KP79" s="48">
        <v>3.3060878482687905E-2</v>
      </c>
      <c r="KQ79" s="48">
        <v>3.4212316591542981E-2</v>
      </c>
      <c r="KR79" s="48">
        <v>3.3789214708842025E-2</v>
      </c>
      <c r="KS79" s="48"/>
      <c r="KT79" s="49">
        <v>8.6482970405926205E-3</v>
      </c>
      <c r="KU79" s="48">
        <v>2.5137672790498836E-2</v>
      </c>
      <c r="KV79" s="48">
        <v>2.0308978410478143E-2</v>
      </c>
      <c r="KW79" s="48">
        <v>3.2424012694828051E-2</v>
      </c>
      <c r="KX79" s="48">
        <v>2.2507423480592686E-2</v>
      </c>
      <c r="KY79" s="48">
        <v>3.3007914711546398E-2</v>
      </c>
      <c r="KZ79" s="48">
        <v>2.2065236716286622E-2</v>
      </c>
      <c r="LA79" s="48">
        <v>2.9627586626296051E-2</v>
      </c>
      <c r="LB79" s="48">
        <v>2.305575683775218E-2</v>
      </c>
      <c r="LC79" s="48">
        <v>1.8733813254564854E-2</v>
      </c>
      <c r="LD79" s="48">
        <v>2.4874398679259248E-2</v>
      </c>
      <c r="LE79" s="49">
        <v>1.5226783113327915E-2</v>
      </c>
      <c r="LF79" s="48">
        <v>2.7362245558454706E-2</v>
      </c>
      <c r="LG79" s="48">
        <v>8.8944898086014357E-2</v>
      </c>
      <c r="LH79" s="48">
        <v>2.7975528441332546E-2</v>
      </c>
      <c r="LI79" s="48">
        <v>2.9743841523814738E-2</v>
      </c>
      <c r="LJ79" s="48">
        <v>2.578134751684465E-2</v>
      </c>
      <c r="LK79" s="48">
        <v>4.609956073166116E-2</v>
      </c>
      <c r="LL79" s="48">
        <v>3.5408466579204476E-2</v>
      </c>
      <c r="LM79" s="48">
        <v>3.6978244330146959E-2</v>
      </c>
      <c r="LN79" s="48">
        <v>3.0899457754902455E-2</v>
      </c>
      <c r="LO79" s="48">
        <v>3.8708683855543956E-2</v>
      </c>
      <c r="LP79" s="48">
        <v>2.6173205645883733E-2</v>
      </c>
      <c r="LQ79" s="49">
        <v>3.0700576327790881E-2</v>
      </c>
      <c r="LR79" s="48">
        <v>3.0585360884497658E-2</v>
      </c>
      <c r="LS79" s="48">
        <v>3.1823099478179205E-2</v>
      </c>
      <c r="LT79" s="48">
        <v>3.471163085948753E-2</v>
      </c>
      <c r="LU79" s="48">
        <v>1.7106733446164098E-2</v>
      </c>
      <c r="LV79" s="48">
        <v>2.9554254309608913E-2</v>
      </c>
      <c r="LW79" s="48">
        <v>3.1133448337664557E-2</v>
      </c>
      <c r="LX79" s="48">
        <v>2.032062795380634E-2</v>
      </c>
      <c r="LY79" s="48">
        <v>3.7721822204095444E-2</v>
      </c>
      <c r="LZ79" s="48">
        <v>3.613123217549169E-2</v>
      </c>
      <c r="MA79" s="48">
        <v>3.2623679416698241E-2</v>
      </c>
      <c r="MB79" s="48">
        <v>1.8860730649898176E-2</v>
      </c>
      <c r="MC79" s="48">
        <v>2.598692775119511E-2</v>
      </c>
      <c r="MD79" s="48">
        <v>2.4337682683763039E-2</v>
      </c>
      <c r="ME79" s="48">
        <v>3.2809654616522292E-2</v>
      </c>
      <c r="MF79" s="48">
        <v>9.1448731558850596E-2</v>
      </c>
      <c r="MG79" s="48">
        <v>3.7223484100124181E-2</v>
      </c>
      <c r="MH79" s="48"/>
      <c r="MI79" s="48">
        <v>3.6912308984725681E-2</v>
      </c>
      <c r="MJ79" s="49">
        <v>3.7145393638601483E-2</v>
      </c>
      <c r="MK79" s="49">
        <v>2.5401336364172074E-2</v>
      </c>
      <c r="ML79" s="48">
        <v>2.0847928872556265E-2</v>
      </c>
      <c r="MM79" s="49">
        <v>6.1490415716963037E-2</v>
      </c>
      <c r="MN79" s="49">
        <v>3.2776670778057418E-2</v>
      </c>
      <c r="MO79" s="49">
        <v>2.6869680963290062E-2</v>
      </c>
      <c r="MP79" s="48">
        <v>3.2935446058154433E-2</v>
      </c>
      <c r="MQ79" s="48">
        <v>2.3509078500702163E-2</v>
      </c>
      <c r="MR79" s="48">
        <v>1.55887929073738E-2</v>
      </c>
      <c r="MS79" s="48">
        <v>2.2541439419640999E-2</v>
      </c>
      <c r="MT79" s="49">
        <v>2.1193570046493214E-2</v>
      </c>
      <c r="MU79" s="48">
        <v>2.9613513982754015E-2</v>
      </c>
      <c r="MV79" s="48">
        <v>2.5407205244523019E-2</v>
      </c>
      <c r="MW79" s="48">
        <v>2.6758219622128633E-2</v>
      </c>
      <c r="MX79" s="48">
        <v>2.4263138707735016E-2</v>
      </c>
      <c r="MY79" s="48">
        <v>2.0246559174731244E-2</v>
      </c>
      <c r="MZ79" s="48">
        <v>2.2355751300340572E-2</v>
      </c>
      <c r="NA79" s="48">
        <v>1.4564211404204108E-2</v>
      </c>
      <c r="NB79" s="48">
        <v>2.7801041075299786E-2</v>
      </c>
      <c r="NC79" s="48">
        <v>2.800423847109848E-2</v>
      </c>
      <c r="ND79" s="48">
        <v>2.4017669636570534E-2</v>
      </c>
      <c r="NE79" s="48">
        <v>2.2536842061373592E-2</v>
      </c>
      <c r="NF79" s="48">
        <v>1.709761089215078E-2</v>
      </c>
      <c r="NG79" s="48">
        <v>0</v>
      </c>
    </row>
    <row r="80" spans="1:371" s="38" customFormat="1" ht="15">
      <c r="A80" s="48" t="s">
        <v>218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3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38">
        <v>0</v>
      </c>
      <c r="AP80" s="48">
        <v>0</v>
      </c>
      <c r="AQ80" s="48">
        <v>7.4431574868301193E-3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38">
        <v>0</v>
      </c>
      <c r="AY80" s="48">
        <v>0</v>
      </c>
      <c r="AZ80" s="48">
        <v>0</v>
      </c>
      <c r="BA80" s="48">
        <v>0</v>
      </c>
      <c r="BB80" s="48">
        <v>0</v>
      </c>
      <c r="BC80" s="38">
        <v>0</v>
      </c>
      <c r="BD80" s="48">
        <v>0</v>
      </c>
      <c r="BE80" s="3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2.6844627758843422E-2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38">
        <v>0</v>
      </c>
      <c r="BX80" s="48">
        <v>0</v>
      </c>
      <c r="BY80" s="38">
        <v>0</v>
      </c>
      <c r="BZ80" s="48">
        <v>0</v>
      </c>
      <c r="CA80" s="49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1.5013208236276737E-3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2.1276934778763849E-2</v>
      </c>
      <c r="CT80" s="48">
        <v>7.8010178033643685E-3</v>
      </c>
      <c r="CU80" s="48">
        <v>0</v>
      </c>
      <c r="CV80" s="38">
        <v>0</v>
      </c>
      <c r="CW80" s="48">
        <v>0</v>
      </c>
      <c r="CX80" s="48">
        <v>0</v>
      </c>
      <c r="CY80" s="48">
        <v>7.5532195239683278E-3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1.3938190962517246E-2</v>
      </c>
      <c r="DK80" s="49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1.3843672007207496E-2</v>
      </c>
      <c r="DS80" s="48">
        <v>0</v>
      </c>
      <c r="DT80" s="48">
        <v>9.2196550369868339E-3</v>
      </c>
      <c r="DU80" s="48">
        <v>2.3898301728810682E-2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9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9">
        <v>0</v>
      </c>
      <c r="EO80" s="49">
        <v>0</v>
      </c>
      <c r="EP80" s="48">
        <v>0</v>
      </c>
      <c r="EQ80" s="48">
        <v>0</v>
      </c>
      <c r="ER80" s="48">
        <v>0</v>
      </c>
      <c r="ES80" s="3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7.6066681938612409E-3</v>
      </c>
      <c r="FE80" s="48">
        <v>0</v>
      </c>
      <c r="FF80" s="48">
        <v>0</v>
      </c>
      <c r="FG80" s="49">
        <v>0</v>
      </c>
      <c r="FH80" s="48">
        <v>0</v>
      </c>
      <c r="FI80" s="49">
        <v>0</v>
      </c>
      <c r="FJ80" s="48">
        <v>0</v>
      </c>
      <c r="FK80" s="48">
        <v>0</v>
      </c>
      <c r="FL80" s="48">
        <v>0</v>
      </c>
      <c r="FM80" s="48">
        <v>1.238312390911663E-2</v>
      </c>
      <c r="FN80" s="48">
        <v>0</v>
      </c>
      <c r="FO80" s="48">
        <v>9.6755047925583988E-3</v>
      </c>
      <c r="FP80" s="48">
        <v>0</v>
      </c>
      <c r="FQ80" s="49">
        <v>0</v>
      </c>
      <c r="FR80" s="48">
        <v>0</v>
      </c>
      <c r="FS80" s="48">
        <v>0</v>
      </c>
      <c r="FT80" s="48">
        <v>0</v>
      </c>
      <c r="FU80" s="49">
        <v>0</v>
      </c>
      <c r="FV80" s="48">
        <v>0</v>
      </c>
      <c r="FW80" s="48">
        <v>0</v>
      </c>
      <c r="FX80" s="48">
        <v>0</v>
      </c>
      <c r="FY80" s="48">
        <v>0</v>
      </c>
      <c r="FZ80" s="49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8.3238939443086909E-3</v>
      </c>
      <c r="GG80" s="48">
        <v>0</v>
      </c>
      <c r="GH80" s="48">
        <v>0</v>
      </c>
      <c r="GI80" s="48">
        <v>0</v>
      </c>
      <c r="GJ80" s="48">
        <v>0</v>
      </c>
      <c r="GK80" s="48">
        <v>9.6808991738965861E-3</v>
      </c>
      <c r="GL80" s="49">
        <v>0</v>
      </c>
      <c r="GM80" s="49">
        <v>0</v>
      </c>
      <c r="GN80" s="48">
        <v>6.1141736043413423E-3</v>
      </c>
      <c r="GO80" s="48">
        <v>1.2446741852764032E-2</v>
      </c>
      <c r="GP80" s="48">
        <v>0</v>
      </c>
      <c r="GQ80" s="48">
        <v>0</v>
      </c>
      <c r="GR80" s="48">
        <v>0</v>
      </c>
      <c r="GS80" s="48">
        <v>0</v>
      </c>
      <c r="GT80" s="49">
        <v>0</v>
      </c>
      <c r="GU80" s="48">
        <v>0</v>
      </c>
      <c r="GV80" s="49">
        <v>0</v>
      </c>
      <c r="GW80" s="48">
        <v>0</v>
      </c>
      <c r="GX80" s="48">
        <v>2.5167292237960787E-2</v>
      </c>
      <c r="GY80" s="48">
        <v>0</v>
      </c>
      <c r="GZ80" s="49">
        <v>0</v>
      </c>
      <c r="HA80" s="48">
        <v>0</v>
      </c>
      <c r="HB80" s="48">
        <v>0</v>
      </c>
      <c r="HC80" s="48">
        <v>1.0056974746353069E-2</v>
      </c>
      <c r="HD80" s="49">
        <v>5.6858244353882098E-3</v>
      </c>
      <c r="HE80" s="48">
        <v>0</v>
      </c>
      <c r="HF80" s="48">
        <v>7.4219212883505133E-3</v>
      </c>
      <c r="HG80" s="48">
        <v>7.3845374810089341E-3</v>
      </c>
      <c r="HH80" s="48">
        <v>9.0394783061484695E-3</v>
      </c>
      <c r="HI80" s="48">
        <v>1.1680741559631041E-2</v>
      </c>
      <c r="HJ80" s="48">
        <v>0</v>
      </c>
      <c r="HK80" s="49">
        <v>0</v>
      </c>
      <c r="HL80" s="48">
        <v>0</v>
      </c>
      <c r="HM80" s="48">
        <v>9.7115400322361923E-3</v>
      </c>
      <c r="HN80" s="49">
        <v>0</v>
      </c>
      <c r="HO80" s="48">
        <v>0</v>
      </c>
      <c r="HP80" s="48">
        <v>0</v>
      </c>
      <c r="HQ80" s="48">
        <v>0</v>
      </c>
      <c r="HR80" s="48">
        <v>7.411128967520296E-3</v>
      </c>
      <c r="HS80" s="49">
        <v>0</v>
      </c>
      <c r="HT80" s="49">
        <v>0</v>
      </c>
      <c r="HU80" s="48">
        <v>1.0630059948460922E-2</v>
      </c>
      <c r="HV80" s="49">
        <v>1.3519871605836412E-2</v>
      </c>
      <c r="HW80" s="48">
        <v>0</v>
      </c>
      <c r="HX80" s="48">
        <v>0</v>
      </c>
      <c r="HY80" s="48">
        <v>0</v>
      </c>
      <c r="HZ80" s="48">
        <v>0</v>
      </c>
      <c r="IA80" s="48">
        <v>1.1284262297919522E-2</v>
      </c>
      <c r="IB80" s="48">
        <v>0</v>
      </c>
      <c r="IC80" s="48">
        <v>0</v>
      </c>
      <c r="ID80" s="48">
        <v>9.776454834964218E-3</v>
      </c>
      <c r="IE80" s="49">
        <v>0</v>
      </c>
      <c r="IF80" s="49">
        <v>0</v>
      </c>
      <c r="IG80" s="48">
        <v>1.019144070970778E-2</v>
      </c>
      <c r="IH80" s="48">
        <v>0</v>
      </c>
      <c r="II80" s="48">
        <v>9.6483052650498634E-3</v>
      </c>
      <c r="IJ80" s="49">
        <v>0</v>
      </c>
      <c r="IK80" s="48">
        <v>0</v>
      </c>
      <c r="IL80" s="49">
        <v>0</v>
      </c>
      <c r="IM80" s="48">
        <v>1.0265030938852872E-2</v>
      </c>
      <c r="IN80" s="48">
        <v>0</v>
      </c>
      <c r="IO80" s="48">
        <v>0</v>
      </c>
      <c r="IP80" s="48">
        <v>0</v>
      </c>
      <c r="IQ80" s="48">
        <v>1.0523871789184449E-2</v>
      </c>
      <c r="IR80" s="48">
        <v>0</v>
      </c>
      <c r="IS80" s="49">
        <v>1.8980275342505112E-2</v>
      </c>
      <c r="IT80" s="48">
        <v>0</v>
      </c>
      <c r="IU80" s="49">
        <v>1.5225071534475179E-2</v>
      </c>
      <c r="IV80" s="48">
        <v>0</v>
      </c>
      <c r="IW80" s="48">
        <v>0</v>
      </c>
      <c r="IX80" s="49">
        <v>0</v>
      </c>
      <c r="IY80" s="48">
        <v>0</v>
      </c>
      <c r="IZ80" s="49">
        <v>0</v>
      </c>
      <c r="JA80" s="49">
        <v>0</v>
      </c>
      <c r="JB80" s="48">
        <v>0</v>
      </c>
      <c r="JC80" s="49">
        <v>0</v>
      </c>
      <c r="JD80" s="48">
        <v>0</v>
      </c>
      <c r="JE80" s="49">
        <v>2.8617497528437844E-2</v>
      </c>
      <c r="JF80" s="49">
        <v>3.8149754503878984E-3</v>
      </c>
      <c r="JG80" s="49">
        <v>0</v>
      </c>
      <c r="JH80" s="48">
        <v>9.9555115606441841E-3</v>
      </c>
      <c r="JI80" s="48">
        <v>0</v>
      </c>
      <c r="JJ80" s="48">
        <v>0</v>
      </c>
      <c r="JK80" s="48">
        <v>0</v>
      </c>
      <c r="JL80" s="48">
        <v>9.7997466377708915E-3</v>
      </c>
      <c r="JM80" s="48">
        <v>1.0552140848572752E-2</v>
      </c>
      <c r="JN80" s="48">
        <v>3.1538575553295514E-3</v>
      </c>
      <c r="JO80" s="48">
        <v>0</v>
      </c>
      <c r="JP80" s="49">
        <v>8.8193286380582742E-2</v>
      </c>
      <c r="JQ80" s="48">
        <v>8.3036504905023255E-3</v>
      </c>
      <c r="JR80" s="49">
        <v>0</v>
      </c>
      <c r="JS80" s="48">
        <v>0</v>
      </c>
      <c r="JT80" s="48">
        <v>7.8321250499593636E-3</v>
      </c>
      <c r="JU80" s="48">
        <v>8.6975686049036507E-3</v>
      </c>
      <c r="JV80" s="48">
        <v>8.4801543360904265E-3</v>
      </c>
      <c r="JW80" s="48">
        <v>0</v>
      </c>
      <c r="JX80" s="48">
        <v>7.590727111433224E-3</v>
      </c>
      <c r="JY80" s="48">
        <v>1.2574316389589576E-2</v>
      </c>
      <c r="JZ80" s="48">
        <v>8.2883858107292742E-3</v>
      </c>
      <c r="KA80" s="48">
        <v>9.3699247890995756E-3</v>
      </c>
      <c r="KB80" s="49">
        <v>0</v>
      </c>
      <c r="KC80" s="48">
        <v>0</v>
      </c>
      <c r="KD80" s="48">
        <v>7.7148567406232311E-3</v>
      </c>
      <c r="KE80" s="48">
        <v>0</v>
      </c>
      <c r="KF80" s="48">
        <v>0</v>
      </c>
      <c r="KG80" s="48">
        <v>0</v>
      </c>
      <c r="KH80" s="48">
        <v>0</v>
      </c>
      <c r="KI80" s="48">
        <v>1.7698555745664386E-2</v>
      </c>
      <c r="KJ80" s="48">
        <v>0</v>
      </c>
      <c r="KK80" s="48">
        <v>9.1353268480169076E-3</v>
      </c>
      <c r="KL80" s="48">
        <v>2.670778312272809E-2</v>
      </c>
      <c r="KM80" s="48">
        <v>1.7925826711469844E-2</v>
      </c>
      <c r="KN80" s="48">
        <v>1.1050334930332834E-2</v>
      </c>
      <c r="KO80" s="48">
        <v>0</v>
      </c>
      <c r="KP80" s="48">
        <v>8.6684782699749108E-3</v>
      </c>
      <c r="KQ80" s="48">
        <v>9.4239619749299595E-3</v>
      </c>
      <c r="KR80" s="48">
        <v>7.276443003259643E-3</v>
      </c>
      <c r="KS80" s="48"/>
      <c r="KT80" s="49">
        <v>0</v>
      </c>
      <c r="KU80" s="48">
        <v>2.9198897175376749E-2</v>
      </c>
      <c r="KV80" s="48">
        <v>4.4190549830886286E-2</v>
      </c>
      <c r="KW80" s="48">
        <v>1.0069947815046682E-2</v>
      </c>
      <c r="KX80" s="48">
        <v>2.8368420274328059E-2</v>
      </c>
      <c r="KY80" s="48">
        <v>9.6694684321633334E-3</v>
      </c>
      <c r="KZ80" s="48">
        <v>2.6581543975770772E-2</v>
      </c>
      <c r="LA80" s="48">
        <v>1.8799944054417553E-2</v>
      </c>
      <c r="LB80" s="48">
        <v>0</v>
      </c>
      <c r="LC80" s="48">
        <v>2.2450320148776529E-2</v>
      </c>
      <c r="LD80" s="48">
        <v>1.7138491631189287E-2</v>
      </c>
      <c r="LE80" s="49">
        <v>0</v>
      </c>
      <c r="LF80" s="48">
        <v>0</v>
      </c>
      <c r="LG80" s="48">
        <v>0</v>
      </c>
      <c r="LH80" s="48">
        <v>1.5874894723829802E-2</v>
      </c>
      <c r="LI80" s="48">
        <v>0</v>
      </c>
      <c r="LJ80" s="48">
        <v>1.7394021580064777E-2</v>
      </c>
      <c r="LK80" s="48">
        <v>1.8441944040638352E-2</v>
      </c>
      <c r="LL80" s="48">
        <v>1.9739742614148858E-2</v>
      </c>
      <c r="LM80" s="48">
        <v>0</v>
      </c>
      <c r="LN80" s="48">
        <v>1.9534684524477042E-2</v>
      </c>
      <c r="LO80" s="48">
        <v>1.7987885318241786E-2</v>
      </c>
      <c r="LP80" s="48">
        <v>0</v>
      </c>
      <c r="LQ80" s="49">
        <v>0</v>
      </c>
      <c r="LR80" s="48">
        <v>0</v>
      </c>
      <c r="LS80" s="48">
        <v>1.8406050352538256E-2</v>
      </c>
      <c r="LT80" s="48">
        <v>2.4177226496289894E-2</v>
      </c>
      <c r="LU80" s="48">
        <v>1.7499246640824462E-2</v>
      </c>
      <c r="LV80" s="48">
        <v>0</v>
      </c>
      <c r="LW80" s="48">
        <v>0</v>
      </c>
      <c r="LX80" s="48">
        <v>1.8257083422617382E-2</v>
      </c>
      <c r="LY80" s="48">
        <v>2.3051835769359322E-2</v>
      </c>
      <c r="LZ80" s="48">
        <v>1.8411776042405452E-2</v>
      </c>
      <c r="MA80" s="48">
        <v>2.4224955880607111E-2</v>
      </c>
      <c r="MB80" s="48">
        <v>1.7801458089308053E-2</v>
      </c>
      <c r="MC80" s="48">
        <v>1.8981941461123128E-2</v>
      </c>
      <c r="MD80" s="48">
        <v>7.6537259513614328E-2</v>
      </c>
      <c r="ME80" s="48">
        <v>2.3219746708722493E-2</v>
      </c>
      <c r="MF80" s="48">
        <v>0</v>
      </c>
      <c r="MG80" s="48">
        <v>0</v>
      </c>
      <c r="MH80" s="48"/>
      <c r="MI80" s="48">
        <v>6.9623674990397875E-3</v>
      </c>
      <c r="MJ80" s="49">
        <v>0</v>
      </c>
      <c r="MK80" s="49">
        <v>0</v>
      </c>
      <c r="ML80" s="48">
        <v>0</v>
      </c>
      <c r="MM80" s="49">
        <v>0</v>
      </c>
      <c r="MN80" s="49">
        <v>0</v>
      </c>
      <c r="MO80" s="49">
        <v>0</v>
      </c>
      <c r="MP80" s="48">
        <v>8.6087990835089587E-3</v>
      </c>
      <c r="MQ80" s="48">
        <v>1.2586273769683494E-2</v>
      </c>
      <c r="MR80" s="48">
        <v>1.8745768260554026E-2</v>
      </c>
      <c r="MS80" s="48">
        <v>0</v>
      </c>
      <c r="MT80" s="49">
        <v>0</v>
      </c>
      <c r="MU80" s="48">
        <v>1.0087954005936782E-2</v>
      </c>
      <c r="MV80" s="48">
        <v>1.1612176592978375E-2</v>
      </c>
      <c r="MW80" s="48">
        <v>1.13346962412431E-2</v>
      </c>
      <c r="MX80" s="48">
        <v>8.774331127656786E-3</v>
      </c>
      <c r="MY80" s="48">
        <v>7.6979171656091881E-3</v>
      </c>
      <c r="MZ80" s="48">
        <v>8.8130406441064568E-3</v>
      </c>
      <c r="NA80" s="48">
        <v>9.5478087787452589E-3</v>
      </c>
      <c r="NB80" s="48">
        <v>9.5040810127709329E-3</v>
      </c>
      <c r="NC80" s="48">
        <v>1.761678190400064E-2</v>
      </c>
      <c r="ND80" s="48">
        <v>8.9898126927661706E-3</v>
      </c>
      <c r="NE80" s="48">
        <v>1.6478048880401882E-2</v>
      </c>
      <c r="NF80" s="48">
        <v>9.8075429891768696E-3</v>
      </c>
      <c r="NG80" s="48">
        <v>0</v>
      </c>
    </row>
    <row r="81" spans="1:371" s="38" customFormat="1" ht="15">
      <c r="A81" s="48" t="s">
        <v>219</v>
      </c>
      <c r="B81" s="48">
        <v>20.688062173940164</v>
      </c>
      <c r="C81" s="48">
        <v>2.5383940121519499</v>
      </c>
      <c r="D81" s="48">
        <v>3.3010517955082195</v>
      </c>
      <c r="E81" s="48">
        <v>5.0767806813480831</v>
      </c>
      <c r="F81" s="48">
        <v>1.0968562119927145</v>
      </c>
      <c r="G81" s="48">
        <v>3.2664552618326734</v>
      </c>
      <c r="H81" s="48">
        <v>2.1714226801976011</v>
      </c>
      <c r="I81" s="48">
        <v>2.2931185906795388</v>
      </c>
      <c r="J81" s="48">
        <v>2.2696682022983912</v>
      </c>
      <c r="K81" s="48">
        <v>4.0667108462013948</v>
      </c>
      <c r="L81" s="48">
        <v>4.7486134545735226</v>
      </c>
      <c r="M81" s="48">
        <v>5.1006886917413556</v>
      </c>
      <c r="N81" s="48">
        <v>3.087060594390437</v>
      </c>
      <c r="O81" s="48">
        <v>5.3196213627108104</v>
      </c>
      <c r="P81" s="48">
        <v>2.7753410448725564</v>
      </c>
      <c r="Q81" s="48">
        <v>3.5372437514670048</v>
      </c>
      <c r="R81" s="48">
        <v>3.8638318017864712</v>
      </c>
      <c r="S81" s="48">
        <v>4.9900260435588315</v>
      </c>
      <c r="T81" s="48">
        <v>2.2822759553380365</v>
      </c>
      <c r="U81" s="48">
        <v>0.89950656418507746</v>
      </c>
      <c r="V81" s="48">
        <v>0.89950656418507746</v>
      </c>
      <c r="W81" s="38">
        <v>5.6451519992419845</v>
      </c>
      <c r="X81" s="48">
        <v>1.7875577909903335</v>
      </c>
      <c r="Y81" s="48">
        <v>4.1078424019350965</v>
      </c>
      <c r="Z81" s="48">
        <v>3.30109691069518</v>
      </c>
      <c r="AA81" s="48">
        <v>2.977021651737906</v>
      </c>
      <c r="AB81" s="48">
        <v>4.526488311591395</v>
      </c>
      <c r="AC81" s="48">
        <v>2.2684161122416682</v>
      </c>
      <c r="AD81" s="48">
        <v>10.299112776301431</v>
      </c>
      <c r="AE81" s="48">
        <v>2.6564336447212269</v>
      </c>
      <c r="AF81" s="48">
        <v>1.5959835230001762</v>
      </c>
      <c r="AG81" s="48">
        <v>7.3012035576226664</v>
      </c>
      <c r="AH81" s="48">
        <v>2.978891141288273</v>
      </c>
      <c r="AI81" s="48">
        <v>8.2060793939844832</v>
      </c>
      <c r="AJ81" s="48">
        <v>13.09651199967827</v>
      </c>
      <c r="AK81" s="48">
        <v>9.261950269115605</v>
      </c>
      <c r="AL81" s="48">
        <v>3.0388593761503797</v>
      </c>
      <c r="AM81" s="48">
        <v>4.773273287872315</v>
      </c>
      <c r="AN81" s="48">
        <v>5.1097668652951747</v>
      </c>
      <c r="AO81" s="38">
        <v>2.5625518872450588</v>
      </c>
      <c r="AP81" s="48">
        <v>11.349252143787433</v>
      </c>
      <c r="AQ81" s="48">
        <v>1.5136129650271311</v>
      </c>
      <c r="AR81" s="48">
        <v>11.824567941819341</v>
      </c>
      <c r="AS81" s="48">
        <v>1.9643235736688642</v>
      </c>
      <c r="AT81" s="48">
        <v>1.9643235736688642</v>
      </c>
      <c r="AU81" s="48">
        <v>3.1432921073694775</v>
      </c>
      <c r="AV81" s="48">
        <v>3.6444784439469058</v>
      </c>
      <c r="AW81" s="48">
        <v>2.1256129228904515</v>
      </c>
      <c r="AX81" s="38">
        <v>9.4074343067399653</v>
      </c>
      <c r="AY81" s="48">
        <v>1.5624061044611337</v>
      </c>
      <c r="AZ81" s="48">
        <v>2.5084169734762689</v>
      </c>
      <c r="BA81" s="48">
        <v>4.5480295740328147</v>
      </c>
      <c r="BB81" s="48">
        <v>9.0951586124043864</v>
      </c>
      <c r="BC81" s="38">
        <v>11.270996437485648</v>
      </c>
      <c r="BD81" s="48">
        <v>2.2044690767054376</v>
      </c>
      <c r="BE81" s="38">
        <v>4.5697170201686443</v>
      </c>
      <c r="BF81" s="48">
        <v>3.180967456175273</v>
      </c>
      <c r="BG81" s="48">
        <v>8.2620837215152658</v>
      </c>
      <c r="BH81" s="48">
        <v>8.0481647656000845</v>
      </c>
      <c r="BI81" s="48">
        <v>10.03461832636577</v>
      </c>
      <c r="BJ81" s="48">
        <v>3.8899526489838152</v>
      </c>
      <c r="BK81" s="48">
        <v>8.0461505507979965</v>
      </c>
      <c r="BL81" s="48">
        <v>4.2275918331330669</v>
      </c>
      <c r="BM81" s="48">
        <v>2.2140900989394878</v>
      </c>
      <c r="BN81" s="48">
        <v>6.0839256507583341</v>
      </c>
      <c r="BO81" s="48">
        <v>6.0042627617063147</v>
      </c>
      <c r="BP81" s="48">
        <v>1.5906582624490053</v>
      </c>
      <c r="BQ81" s="48">
        <v>2.6209765956948501</v>
      </c>
      <c r="BR81" s="48">
        <v>1.8851653151364127</v>
      </c>
      <c r="BS81" s="48">
        <v>1.6623836391510909</v>
      </c>
      <c r="BT81" s="48">
        <v>7.5084350204043195</v>
      </c>
      <c r="BU81" s="48">
        <v>2.4056960103701468</v>
      </c>
      <c r="BV81" s="48">
        <v>0.94483908906008551</v>
      </c>
      <c r="BW81" s="38">
        <v>4.6265635514670524</v>
      </c>
      <c r="BX81" s="48">
        <v>3.6328072926648884</v>
      </c>
      <c r="BY81" s="38">
        <v>3.8862773814357907</v>
      </c>
      <c r="BZ81" s="48">
        <v>0.38137457427688359</v>
      </c>
      <c r="CA81" s="49">
        <v>7.4901632540023826</v>
      </c>
      <c r="CB81" s="48">
        <v>2.6045259760097452</v>
      </c>
      <c r="CC81" s="48">
        <v>3.811693917030671</v>
      </c>
      <c r="CD81" s="48">
        <v>2.9221737689357998</v>
      </c>
      <c r="CE81" s="48">
        <v>3.7019885969903505</v>
      </c>
      <c r="CF81" s="48">
        <v>7.2575518689910794</v>
      </c>
      <c r="CG81" s="48">
        <v>10.49570149343139</v>
      </c>
      <c r="CH81" s="48">
        <v>11.338656992717175</v>
      </c>
      <c r="CI81" s="48">
        <v>4.368124112187119</v>
      </c>
      <c r="CJ81" s="48">
        <v>4.3100225274759385</v>
      </c>
      <c r="CK81" s="48">
        <v>2.2861555211176805</v>
      </c>
      <c r="CL81" s="48">
        <v>1.9870101106972697</v>
      </c>
      <c r="CM81" s="48">
        <v>3.7538694125396432</v>
      </c>
      <c r="CN81" s="48">
        <v>7.4920646216990683</v>
      </c>
      <c r="CO81" s="48">
        <v>2.0752252330820538</v>
      </c>
      <c r="CP81" s="48">
        <v>1.885301992777789</v>
      </c>
      <c r="CQ81" s="48">
        <v>3.8319728028434414</v>
      </c>
      <c r="CR81" s="48">
        <v>3.2833840773860299</v>
      </c>
      <c r="CS81" s="48">
        <v>2.0799100176083338</v>
      </c>
      <c r="CT81" s="48">
        <v>4.7065294212410311</v>
      </c>
      <c r="CU81" s="48">
        <v>16.540782619451104</v>
      </c>
      <c r="CV81" s="38">
        <v>5.178395182883694</v>
      </c>
      <c r="CW81" s="48">
        <v>11.035351984461279</v>
      </c>
      <c r="CX81" s="48">
        <v>5.8140997830990253</v>
      </c>
      <c r="CY81" s="48">
        <v>2.2105706773917526</v>
      </c>
      <c r="CZ81" s="48">
        <v>4.7299318505469206</v>
      </c>
      <c r="DA81" s="48">
        <v>2.4530536657811459</v>
      </c>
      <c r="DB81" s="48">
        <v>2.0829633045851774</v>
      </c>
      <c r="DC81" s="48">
        <v>3.4054479087805332</v>
      </c>
      <c r="DD81" s="48">
        <v>7.7792006167509431</v>
      </c>
      <c r="DE81" s="48">
        <v>3.8404775593312825</v>
      </c>
      <c r="DF81" s="48">
        <v>10.491637682146957</v>
      </c>
      <c r="DG81" s="48">
        <v>10.193589191663509</v>
      </c>
      <c r="DH81" s="48">
        <v>5.5767205286091386</v>
      </c>
      <c r="DI81" s="48">
        <v>1.1736385197399675</v>
      </c>
      <c r="DJ81" s="48">
        <v>2.4130124374712456</v>
      </c>
      <c r="DK81" s="49">
        <v>8.014398990498286</v>
      </c>
      <c r="DL81" s="48">
        <v>3.5850320187745091</v>
      </c>
      <c r="DM81" s="48">
        <v>9.9045842355327665</v>
      </c>
      <c r="DN81" s="48">
        <v>3.4898548974806833</v>
      </c>
      <c r="DO81" s="48">
        <v>2.801008913642097</v>
      </c>
      <c r="DP81" s="48">
        <v>2.1318200531330733</v>
      </c>
      <c r="DQ81" s="48">
        <v>2.0796255950324851</v>
      </c>
      <c r="DR81" s="48">
        <v>3.3923703146492263</v>
      </c>
      <c r="DS81" s="48">
        <v>10.860071151389414</v>
      </c>
      <c r="DT81" s="48">
        <v>12.167722967659813</v>
      </c>
      <c r="DU81" s="48">
        <v>4.2175176967565369</v>
      </c>
      <c r="DV81" s="48">
        <v>2.2679201804596634</v>
      </c>
      <c r="DW81" s="48">
        <v>6.7441909946101681</v>
      </c>
      <c r="DX81" s="48">
        <v>2.1046665928773622</v>
      </c>
      <c r="DY81" s="48">
        <v>3.4673867003981842</v>
      </c>
      <c r="DZ81" s="48">
        <v>13.298298162408077</v>
      </c>
      <c r="EA81" s="48">
        <v>10.229183791758572</v>
      </c>
      <c r="EB81" s="49">
        <v>6.7042318302396184</v>
      </c>
      <c r="EC81" s="48">
        <v>1.9548691727011001</v>
      </c>
      <c r="ED81" s="48">
        <v>7.4927009982864039</v>
      </c>
      <c r="EE81" s="48">
        <v>3.042631020579079</v>
      </c>
      <c r="EF81" s="48">
        <v>10.362653472250825</v>
      </c>
      <c r="EG81" s="48">
        <v>2.0535959579015053</v>
      </c>
      <c r="EH81" s="48">
        <v>2.0535959579015053</v>
      </c>
      <c r="EI81" s="48">
        <v>9.521294436039204</v>
      </c>
      <c r="EJ81" s="48">
        <v>3.9519851683102543</v>
      </c>
      <c r="EK81" s="48">
        <v>2.5597285746084593</v>
      </c>
      <c r="EL81" s="48">
        <v>2.0028845545154979</v>
      </c>
      <c r="EM81" s="48">
        <v>6.9096750837383345</v>
      </c>
      <c r="EN81" s="49">
        <v>10.066985720682274</v>
      </c>
      <c r="EO81" s="49">
        <v>18.235052910511865</v>
      </c>
      <c r="EP81" s="48">
        <v>15.404566464467472</v>
      </c>
      <c r="EQ81" s="48">
        <v>2.3892033176770315</v>
      </c>
      <c r="ER81" s="48">
        <v>9.984037100556689</v>
      </c>
      <c r="ES81" s="38">
        <v>6.3578115499208643</v>
      </c>
      <c r="ET81" s="48">
        <v>7.9962633601209969</v>
      </c>
      <c r="EU81" s="48">
        <v>4.6727924482855103</v>
      </c>
      <c r="EV81" s="48">
        <v>2.7765985835355491</v>
      </c>
      <c r="EW81" s="48">
        <v>5.3771971976318209</v>
      </c>
      <c r="EX81" s="48">
        <v>12.840764506464478</v>
      </c>
      <c r="EY81" s="48">
        <v>2.4148300598022847</v>
      </c>
      <c r="EZ81" s="48">
        <v>5.3631536192517455</v>
      </c>
      <c r="FA81" s="48">
        <v>2.6531820960333112</v>
      </c>
      <c r="FB81" s="48">
        <v>2.3553727545183571</v>
      </c>
      <c r="FC81" s="48">
        <v>3.5340305034796184</v>
      </c>
      <c r="FD81" s="48">
        <v>1.7105919876235252</v>
      </c>
      <c r="FE81" s="48">
        <v>15.351654303310184</v>
      </c>
      <c r="FF81" s="48">
        <v>3.0771406378697677</v>
      </c>
      <c r="FG81" s="49">
        <v>18.825074674497952</v>
      </c>
      <c r="FH81" s="48">
        <v>12.699186791311046</v>
      </c>
      <c r="FI81" s="49">
        <v>8.3216014018848377</v>
      </c>
      <c r="FJ81" s="48">
        <v>11.474949029379983</v>
      </c>
      <c r="FK81" s="48">
        <v>5.6708055286798231</v>
      </c>
      <c r="FL81" s="48">
        <v>13.267614741540433</v>
      </c>
      <c r="FM81" s="48">
        <v>1.9766568668839466</v>
      </c>
      <c r="FN81" s="48">
        <v>11.878544963530427</v>
      </c>
      <c r="FO81" s="48">
        <v>12.745987319008862</v>
      </c>
      <c r="FP81" s="48">
        <v>2.6606467465499719</v>
      </c>
      <c r="FQ81" s="49">
        <v>18.97577512177471</v>
      </c>
      <c r="FR81" s="48">
        <v>12.03180506850968</v>
      </c>
      <c r="FS81" s="48">
        <v>3.0977656729441514</v>
      </c>
      <c r="FT81" s="48">
        <v>2.030840902998245</v>
      </c>
      <c r="FU81" s="49">
        <v>12.166908051430454</v>
      </c>
      <c r="FV81" s="48">
        <v>3.2108122555013656</v>
      </c>
      <c r="FW81" s="48">
        <v>7.872150933268399</v>
      </c>
      <c r="FX81" s="48">
        <v>4.2756078853246082</v>
      </c>
      <c r="FY81" s="48">
        <v>2.8438169215560727</v>
      </c>
      <c r="FZ81" s="49">
        <v>18.539329153009351</v>
      </c>
      <c r="GA81" s="48">
        <v>3.0198165764977754</v>
      </c>
      <c r="GB81" s="48">
        <v>13.27238464772511</v>
      </c>
      <c r="GC81" s="48">
        <v>4.2876498756391683</v>
      </c>
      <c r="GD81" s="48">
        <v>6.9082522890838156</v>
      </c>
      <c r="GE81" s="48">
        <v>3.5561958348467675</v>
      </c>
      <c r="GF81" s="48">
        <v>17.358569610862311</v>
      </c>
      <c r="GG81" s="48">
        <v>11.966192095987907</v>
      </c>
      <c r="GH81" s="48">
        <v>6.5522281242959455</v>
      </c>
      <c r="GI81" s="48">
        <v>17.444292650351262</v>
      </c>
      <c r="GJ81" s="48">
        <v>11.227704048531516</v>
      </c>
      <c r="GK81" s="48">
        <v>11.761486297721403</v>
      </c>
      <c r="GL81" s="49">
        <v>18.463219753095974</v>
      </c>
      <c r="GM81" s="49">
        <v>16.300209181313871</v>
      </c>
      <c r="GN81" s="48">
        <v>17.859354960603767</v>
      </c>
      <c r="GO81" s="48">
        <v>13.715066129601308</v>
      </c>
      <c r="GP81" s="48">
        <v>2.3002737208440394</v>
      </c>
      <c r="GQ81" s="48">
        <v>14.38808140227817</v>
      </c>
      <c r="GR81" s="48">
        <v>1.9143847565166703</v>
      </c>
      <c r="GS81" s="48">
        <v>4.7781650212436872</v>
      </c>
      <c r="GT81" s="49">
        <v>16.539224663157761</v>
      </c>
      <c r="GU81" s="48">
        <v>4.164615311925413</v>
      </c>
      <c r="GV81" s="49">
        <v>17.794492081804634</v>
      </c>
      <c r="GW81" s="48">
        <v>3.1598922249387105</v>
      </c>
      <c r="GX81" s="48">
        <v>4.2598862744593013</v>
      </c>
      <c r="GY81" s="48">
        <v>12.243653252286657</v>
      </c>
      <c r="GZ81" s="49">
        <v>17.683699826062369</v>
      </c>
      <c r="HA81" s="48">
        <v>3.1538686069443784</v>
      </c>
      <c r="HB81" s="48">
        <v>16.979997926983341</v>
      </c>
      <c r="HC81" s="48">
        <v>11.831861603847157</v>
      </c>
      <c r="HD81" s="49">
        <v>18.445781870333025</v>
      </c>
      <c r="HE81" s="48">
        <v>3.3281636274933017</v>
      </c>
      <c r="HF81" s="48">
        <v>13.79695197642614</v>
      </c>
      <c r="HG81" s="48">
        <v>11.974873234532261</v>
      </c>
      <c r="HH81" s="48">
        <v>12.084771626108441</v>
      </c>
      <c r="HI81" s="48">
        <v>11.971210650532573</v>
      </c>
      <c r="HJ81" s="48">
        <v>2.9096049591880777</v>
      </c>
      <c r="HK81" s="49">
        <v>17.876208440928011</v>
      </c>
      <c r="HL81" s="48">
        <v>12.539301637441401</v>
      </c>
      <c r="HM81" s="48">
        <v>16.060390359455496</v>
      </c>
      <c r="HN81" s="49">
        <v>18.576833260857409</v>
      </c>
      <c r="HO81" s="48">
        <v>13.284448376711701</v>
      </c>
      <c r="HP81" s="48">
        <v>13.606873169753904</v>
      </c>
      <c r="HQ81" s="48">
        <v>8.0270961743174034</v>
      </c>
      <c r="HR81" s="48">
        <v>16.219774314775158</v>
      </c>
      <c r="HS81" s="49">
        <v>16.881008874842859</v>
      </c>
      <c r="HT81" s="49">
        <v>17.843498344434128</v>
      </c>
      <c r="HU81" s="48">
        <v>2.3831762527548359</v>
      </c>
      <c r="HV81" s="49">
        <v>18.614428320560005</v>
      </c>
      <c r="HW81" s="48">
        <v>5.6361611037656685</v>
      </c>
      <c r="HX81" s="48">
        <v>5.6361611037656685</v>
      </c>
      <c r="HY81" s="48">
        <v>12.380967067122782</v>
      </c>
      <c r="HZ81" s="48">
        <v>5.3629531242101578</v>
      </c>
      <c r="IA81" s="48">
        <v>16.917409989164639</v>
      </c>
      <c r="IB81" s="48">
        <v>14.819776097741089</v>
      </c>
      <c r="IC81" s="48">
        <v>9.560834577835589</v>
      </c>
      <c r="ID81" s="48">
        <v>14.645432022130141</v>
      </c>
      <c r="IE81" s="49">
        <v>17.838315827933993</v>
      </c>
      <c r="IF81" s="49">
        <v>18.203131334723988</v>
      </c>
      <c r="IG81" s="48">
        <v>12.129615911002695</v>
      </c>
      <c r="IH81" s="48">
        <v>3.2902880294403509</v>
      </c>
      <c r="II81" s="48">
        <v>17.666098058133187</v>
      </c>
      <c r="IJ81" s="49">
        <v>18.319313920858264</v>
      </c>
      <c r="IK81" s="48">
        <v>13.599768382123351</v>
      </c>
      <c r="IL81" s="49">
        <v>18.339391093833655</v>
      </c>
      <c r="IM81" s="48">
        <v>11.609499538468647</v>
      </c>
      <c r="IN81" s="48">
        <v>5.9179334420055376</v>
      </c>
      <c r="IO81" s="48">
        <v>5.9179334420055376</v>
      </c>
      <c r="IP81" s="48">
        <v>8.9474803831405723</v>
      </c>
      <c r="IQ81" s="48">
        <v>11.735503282804309</v>
      </c>
      <c r="IR81" s="48">
        <v>13.570330118020586</v>
      </c>
      <c r="IS81" s="49">
        <v>18.417694686507051</v>
      </c>
      <c r="IT81" s="48">
        <v>4.8411101684260167</v>
      </c>
      <c r="IU81" s="49">
        <v>18.387763603713253</v>
      </c>
      <c r="IV81" s="48">
        <v>16.668035122075629</v>
      </c>
      <c r="IW81" s="48">
        <v>3.0754640060225764</v>
      </c>
      <c r="IX81" s="49">
        <v>18.092459459206829</v>
      </c>
      <c r="IY81" s="48">
        <v>2.5224349069214909</v>
      </c>
      <c r="IZ81" s="49">
        <v>17.77956038326932</v>
      </c>
      <c r="JA81" s="49">
        <v>15.411621098815029</v>
      </c>
      <c r="JB81" s="48">
        <v>3.8805821105223606</v>
      </c>
      <c r="JC81" s="49">
        <v>18.354783793490697</v>
      </c>
      <c r="JD81" s="48">
        <v>13.07198448938346</v>
      </c>
      <c r="JE81" s="49">
        <v>18.368811555355542</v>
      </c>
      <c r="JF81" s="49">
        <v>18.126495288518196</v>
      </c>
      <c r="JG81" s="49">
        <v>18.242543051572444</v>
      </c>
      <c r="JH81" s="48">
        <v>12.055263819326619</v>
      </c>
      <c r="JI81" s="48">
        <v>15.179138772835689</v>
      </c>
      <c r="JJ81" s="48">
        <v>5.2898394755676881</v>
      </c>
      <c r="JK81" s="48">
        <v>4.6770121168262824</v>
      </c>
      <c r="JL81" s="48">
        <v>11.631675863392553</v>
      </c>
      <c r="JM81" s="48">
        <v>13.292961259422331</v>
      </c>
      <c r="JN81" s="48">
        <v>3.323302230502998</v>
      </c>
      <c r="JO81" s="48">
        <v>9.342760907333048</v>
      </c>
      <c r="JP81" s="49">
        <v>18.194582995954093</v>
      </c>
      <c r="JQ81" s="48">
        <v>12.61790899297541</v>
      </c>
      <c r="JR81" s="49">
        <v>18.552446387339842</v>
      </c>
      <c r="JS81" s="48">
        <v>9.0156216231377169</v>
      </c>
      <c r="JT81" s="48">
        <v>12.513259281613273</v>
      </c>
      <c r="JU81" s="48">
        <v>11.942054766356748</v>
      </c>
      <c r="JV81" s="48">
        <v>13.255804175363604</v>
      </c>
      <c r="JW81" s="48">
        <v>5.7178250096351819</v>
      </c>
      <c r="JX81" s="48">
        <v>17.588270075342489</v>
      </c>
      <c r="JY81" s="48">
        <v>12.290942389215864</v>
      </c>
      <c r="JZ81" s="48">
        <v>13.415382386265396</v>
      </c>
      <c r="KA81" s="48">
        <v>11.147784094178325</v>
      </c>
      <c r="KB81" s="49">
        <v>17.858685597532396</v>
      </c>
      <c r="KC81" s="48">
        <v>11.665841417111341</v>
      </c>
      <c r="KD81" s="48">
        <v>13.600018730033813</v>
      </c>
      <c r="KE81" s="48">
        <v>4.6756861550482256</v>
      </c>
      <c r="KF81" s="48">
        <v>18.717292048533402</v>
      </c>
      <c r="KG81" s="48">
        <v>5.7146814541019637</v>
      </c>
      <c r="KH81" s="48">
        <v>11.29953826830512</v>
      </c>
      <c r="KI81" s="48">
        <v>16.940344059312633</v>
      </c>
      <c r="KJ81" s="48">
        <v>5.6166739801952268</v>
      </c>
      <c r="KK81" s="48">
        <v>14.370928123918699</v>
      </c>
      <c r="KL81" s="48">
        <v>7.6952667743119338</v>
      </c>
      <c r="KM81" s="48">
        <v>4.3662287016539345</v>
      </c>
      <c r="KN81" s="48">
        <v>14.318366609946548</v>
      </c>
      <c r="KO81" s="48">
        <v>11.386396795350883</v>
      </c>
      <c r="KP81" s="48">
        <v>12.286887598592113</v>
      </c>
      <c r="KQ81" s="48">
        <v>11.957352539916847</v>
      </c>
      <c r="KR81" s="48">
        <v>12.551804044950099</v>
      </c>
      <c r="KS81" s="48"/>
      <c r="KT81" s="49">
        <v>18.257542275229699</v>
      </c>
      <c r="KU81" s="48">
        <v>11.709549710624888</v>
      </c>
      <c r="KV81" s="48">
        <v>13.535286244213928</v>
      </c>
      <c r="KW81" s="48">
        <v>15.372667106507498</v>
      </c>
      <c r="KX81" s="48">
        <v>10.96092276379942</v>
      </c>
      <c r="KY81" s="48">
        <v>15.83682814479929</v>
      </c>
      <c r="KZ81" s="48">
        <v>10.984228965429958</v>
      </c>
      <c r="LA81" s="48">
        <v>14.660537965904926</v>
      </c>
      <c r="LB81" s="48">
        <v>14.565861254125174</v>
      </c>
      <c r="LC81" s="48">
        <v>12.020238836767557</v>
      </c>
      <c r="LD81" s="48">
        <v>15.328992891888088</v>
      </c>
      <c r="LE81" s="49">
        <v>16.928967956107709</v>
      </c>
      <c r="LF81" s="48">
        <v>16.014256581468167</v>
      </c>
      <c r="LG81" s="48">
        <v>16.621659692016546</v>
      </c>
      <c r="LH81" s="48">
        <v>15.039897791961209</v>
      </c>
      <c r="LI81" s="48">
        <v>13.916581574582089</v>
      </c>
      <c r="LJ81" s="48">
        <v>15.045848224616741</v>
      </c>
      <c r="LK81" s="48">
        <v>13.476728836686366</v>
      </c>
      <c r="LL81" s="48">
        <v>13.762693760095766</v>
      </c>
      <c r="LM81" s="48">
        <v>16.360002497971756</v>
      </c>
      <c r="LN81" s="48">
        <v>13.599664914419296</v>
      </c>
      <c r="LO81" s="48">
        <v>13.447738627559685</v>
      </c>
      <c r="LP81" s="48">
        <v>18.73653974588753</v>
      </c>
      <c r="LQ81" s="49">
        <v>17.725783383015095</v>
      </c>
      <c r="LR81" s="48">
        <v>14.139840335887666</v>
      </c>
      <c r="LS81" s="48">
        <v>13.939708654460219</v>
      </c>
      <c r="LT81" s="48">
        <v>14.404460736494196</v>
      </c>
      <c r="LU81" s="48">
        <v>13.441815280091191</v>
      </c>
      <c r="LV81" s="48">
        <v>12.497527103728039</v>
      </c>
      <c r="LW81" s="48">
        <v>15.987200352174954</v>
      </c>
      <c r="LX81" s="48">
        <v>13.425703019962445</v>
      </c>
      <c r="LY81" s="48">
        <v>14.92794578303943</v>
      </c>
      <c r="LZ81" s="48">
        <v>13.808459581068998</v>
      </c>
      <c r="MA81" s="48">
        <v>14.814371643067769</v>
      </c>
      <c r="MB81" s="48">
        <v>12.905340759035109</v>
      </c>
      <c r="MC81" s="48">
        <v>12.812975896640541</v>
      </c>
      <c r="MD81" s="48">
        <v>10.842253828923814</v>
      </c>
      <c r="ME81" s="48">
        <v>12.004942483671432</v>
      </c>
      <c r="MF81" s="48">
        <v>14.378707959883805</v>
      </c>
      <c r="MG81" s="48">
        <v>15.276597628231725</v>
      </c>
      <c r="MH81" s="48"/>
      <c r="MI81" s="48">
        <v>12.519694462587839</v>
      </c>
      <c r="MJ81" s="49">
        <v>17.79437671132084</v>
      </c>
      <c r="MK81" s="49">
        <v>18.286965037855239</v>
      </c>
      <c r="ML81" s="48">
        <v>16.394175524492951</v>
      </c>
      <c r="MM81" s="49">
        <v>18.260281480916845</v>
      </c>
      <c r="MN81" s="49">
        <v>18.117255846936768</v>
      </c>
      <c r="MO81" s="49">
        <v>18.54774679489849</v>
      </c>
      <c r="MP81" s="48">
        <v>15.182243967390221</v>
      </c>
      <c r="MQ81" s="48">
        <v>12.130322566473559</v>
      </c>
      <c r="MR81" s="48">
        <v>19.923854939901563</v>
      </c>
      <c r="MS81" s="48">
        <v>13.847808477626977</v>
      </c>
      <c r="MT81" s="49">
        <v>19.184089410849978</v>
      </c>
      <c r="MU81" s="48">
        <v>12.356166165920932</v>
      </c>
      <c r="MV81" s="48">
        <v>12.51514608509283</v>
      </c>
      <c r="MW81" s="48">
        <v>17.205433512853148</v>
      </c>
      <c r="MX81" s="48">
        <v>16.761767022991851</v>
      </c>
      <c r="MY81" s="48">
        <v>18.097504363602273</v>
      </c>
      <c r="MZ81" s="48">
        <v>17.814774956606087</v>
      </c>
      <c r="NA81" s="48">
        <v>16.7168380710226</v>
      </c>
      <c r="NB81" s="48">
        <v>16.994351048151259</v>
      </c>
      <c r="NC81" s="48">
        <v>15.106530080791609</v>
      </c>
      <c r="ND81" s="48">
        <v>17.236480166145405</v>
      </c>
      <c r="NE81" s="48">
        <v>15.117660016990087</v>
      </c>
      <c r="NF81" s="48">
        <v>18.494910864355219</v>
      </c>
      <c r="NG81" s="48">
        <v>17.644219090003535</v>
      </c>
    </row>
    <row r="82" spans="1:371" s="38" customFormat="1" ht="15">
      <c r="A82" s="48" t="s">
        <v>220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3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38">
        <v>0</v>
      </c>
      <c r="AP82" s="48">
        <v>0</v>
      </c>
      <c r="AQ82" s="48">
        <v>1.4549018965850318E-2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38">
        <v>0</v>
      </c>
      <c r="AY82" s="48">
        <v>0</v>
      </c>
      <c r="AZ82" s="48">
        <v>0</v>
      </c>
      <c r="BA82" s="48">
        <v>0</v>
      </c>
      <c r="BB82" s="48">
        <v>0</v>
      </c>
      <c r="BC82" s="38">
        <v>0</v>
      </c>
      <c r="BD82" s="48">
        <v>0</v>
      </c>
      <c r="BE82" s="3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1.4575765992892162E-2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38">
        <v>0</v>
      </c>
      <c r="BX82" s="48">
        <v>0</v>
      </c>
      <c r="BY82" s="38">
        <v>0</v>
      </c>
      <c r="BZ82" s="48">
        <v>0</v>
      </c>
      <c r="CA82" s="49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1.711854324234869E-2</v>
      </c>
      <c r="CL82" s="48">
        <v>0</v>
      </c>
      <c r="CM82" s="48">
        <v>4.6142013571414738E-2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1.2377880535112391E-2</v>
      </c>
      <c r="CT82" s="48">
        <v>1.5248522710275231E-2</v>
      </c>
      <c r="CU82" s="48">
        <v>0</v>
      </c>
      <c r="CV82" s="38">
        <v>0</v>
      </c>
      <c r="CW82" s="48">
        <v>0</v>
      </c>
      <c r="CX82" s="48">
        <v>0</v>
      </c>
      <c r="CY82" s="48">
        <v>7.3820777205029107E-3</v>
      </c>
      <c r="CZ82" s="48">
        <v>0</v>
      </c>
      <c r="DA82" s="48">
        <v>0</v>
      </c>
      <c r="DB82" s="48">
        <v>0</v>
      </c>
      <c r="DC82" s="48">
        <v>4.0929061483699805E-2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1.7658637718413788E-2</v>
      </c>
      <c r="DK82" s="49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2.2550000559378423E-2</v>
      </c>
      <c r="DS82" s="48">
        <v>0</v>
      </c>
      <c r="DT82" s="48">
        <v>5.5770763788197661E-2</v>
      </c>
      <c r="DU82" s="48">
        <v>1.8166408543947549E-2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9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9">
        <v>0</v>
      </c>
      <c r="EO82" s="49">
        <v>3.7546730336806819E-2</v>
      </c>
      <c r="EP82" s="48">
        <v>0</v>
      </c>
      <c r="EQ82" s="48">
        <v>0</v>
      </c>
      <c r="ER82" s="48">
        <v>0</v>
      </c>
      <c r="ES82" s="3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5.3052771370762725E-2</v>
      </c>
      <c r="FB82" s="48">
        <v>5.2799117919908892E-2</v>
      </c>
      <c r="FC82" s="48">
        <v>0</v>
      </c>
      <c r="FD82" s="48">
        <v>1.7346735801901499E-2</v>
      </c>
      <c r="FE82" s="48">
        <v>0</v>
      </c>
      <c r="FF82" s="48">
        <v>0</v>
      </c>
      <c r="FG82" s="49">
        <v>3.1923232005637334E-2</v>
      </c>
      <c r="FH82" s="48">
        <v>0</v>
      </c>
      <c r="FI82" s="49">
        <v>0</v>
      </c>
      <c r="FJ82" s="48">
        <v>0</v>
      </c>
      <c r="FK82" s="48">
        <v>0</v>
      </c>
      <c r="FL82" s="48">
        <v>0</v>
      </c>
      <c r="FM82" s="48">
        <v>1.7649545551609736E-2</v>
      </c>
      <c r="FN82" s="48">
        <v>0</v>
      </c>
      <c r="FO82" s="48">
        <v>7.0321371652463022E-2</v>
      </c>
      <c r="FP82" s="48">
        <v>0</v>
      </c>
      <c r="FQ82" s="49">
        <v>0</v>
      </c>
      <c r="FR82" s="48">
        <v>0</v>
      </c>
      <c r="FS82" s="48">
        <v>5.5734086741851527E-2</v>
      </c>
      <c r="FT82" s="48">
        <v>0</v>
      </c>
      <c r="FU82" s="49">
        <v>0</v>
      </c>
      <c r="FV82" s="48">
        <v>0</v>
      </c>
      <c r="FW82" s="48">
        <v>0</v>
      </c>
      <c r="FX82" s="48">
        <v>0</v>
      </c>
      <c r="FY82" s="48">
        <v>0</v>
      </c>
      <c r="FZ82" s="49">
        <v>0</v>
      </c>
      <c r="GA82" s="48">
        <v>0</v>
      </c>
      <c r="GB82" s="48">
        <v>0</v>
      </c>
      <c r="GC82" s="48">
        <v>4.9676615164127899E-2</v>
      </c>
      <c r="GD82" s="48">
        <v>0</v>
      </c>
      <c r="GE82" s="48">
        <v>0</v>
      </c>
      <c r="GF82" s="48">
        <v>4.4945343368977562E-2</v>
      </c>
      <c r="GG82" s="48">
        <v>0</v>
      </c>
      <c r="GH82" s="48">
        <v>0</v>
      </c>
      <c r="GI82" s="48">
        <v>0</v>
      </c>
      <c r="GJ82" s="48">
        <v>0</v>
      </c>
      <c r="GK82" s="48">
        <v>5.7097426003412437E-2</v>
      </c>
      <c r="GL82" s="49">
        <v>0</v>
      </c>
      <c r="GM82" s="49">
        <v>4.9900927906458906E-2</v>
      </c>
      <c r="GN82" s="48">
        <v>3.4513928190934344E-2</v>
      </c>
      <c r="GO82" s="48">
        <v>8.1470742518794784E-2</v>
      </c>
      <c r="GP82" s="48">
        <v>0</v>
      </c>
      <c r="GQ82" s="48">
        <v>0</v>
      </c>
      <c r="GR82" s="48">
        <v>0</v>
      </c>
      <c r="GS82" s="48">
        <v>0</v>
      </c>
      <c r="GT82" s="49">
        <v>0</v>
      </c>
      <c r="GU82" s="48">
        <v>0</v>
      </c>
      <c r="GV82" s="49">
        <v>0</v>
      </c>
      <c r="GW82" s="48">
        <v>0</v>
      </c>
      <c r="GX82" s="48">
        <v>2.5621925569521233E-2</v>
      </c>
      <c r="GY82" s="48">
        <v>0</v>
      </c>
      <c r="GZ82" s="49">
        <v>0</v>
      </c>
      <c r="HA82" s="48">
        <v>6.3761334635155778E-2</v>
      </c>
      <c r="HB82" s="48">
        <v>0</v>
      </c>
      <c r="HC82" s="48">
        <v>5.5696110502505142E-2</v>
      </c>
      <c r="HD82" s="49">
        <v>0</v>
      </c>
      <c r="HE82" s="48">
        <v>0</v>
      </c>
      <c r="HF82" s="48">
        <v>4.0136260415868187E-2</v>
      </c>
      <c r="HG82" s="48">
        <v>4.8810768155575848E-2</v>
      </c>
      <c r="HH82" s="48">
        <v>6.7174132189350616E-2</v>
      </c>
      <c r="HI82" s="48">
        <v>5.7317800205493735E-2</v>
      </c>
      <c r="HJ82" s="48">
        <v>3.0236374086254209E-2</v>
      </c>
      <c r="HK82" s="49">
        <v>3.7312936743036262E-2</v>
      </c>
      <c r="HL82" s="48">
        <v>0</v>
      </c>
      <c r="HM82" s="48">
        <v>6.98324315094557E-2</v>
      </c>
      <c r="HN82" s="49">
        <v>0</v>
      </c>
      <c r="HO82" s="48">
        <v>0</v>
      </c>
      <c r="HP82" s="48">
        <v>0</v>
      </c>
      <c r="HQ82" s="48">
        <v>0</v>
      </c>
      <c r="HR82" s="48">
        <v>0</v>
      </c>
      <c r="HS82" s="49">
        <v>0</v>
      </c>
      <c r="HT82" s="49">
        <v>0</v>
      </c>
      <c r="HU82" s="48">
        <v>2.7209816609468279E-2</v>
      </c>
      <c r="HV82" s="49">
        <v>3.1460801535027089E-2</v>
      </c>
      <c r="HW82" s="48">
        <v>0</v>
      </c>
      <c r="HX82" s="48">
        <v>0</v>
      </c>
      <c r="HY82" s="48">
        <v>0</v>
      </c>
      <c r="HZ82" s="48">
        <v>0</v>
      </c>
      <c r="IA82" s="48">
        <v>3.6761940184335096E-2</v>
      </c>
      <c r="IB82" s="48">
        <v>0</v>
      </c>
      <c r="IC82" s="48">
        <v>0</v>
      </c>
      <c r="ID82" s="48">
        <v>6.4389578137278761E-2</v>
      </c>
      <c r="IE82" s="49">
        <v>0</v>
      </c>
      <c r="IF82" s="49">
        <v>0</v>
      </c>
      <c r="IG82" s="48">
        <v>6.9899541171548757E-2</v>
      </c>
      <c r="IH82" s="48">
        <v>0</v>
      </c>
      <c r="II82" s="48">
        <v>3.490562753810883E-2</v>
      </c>
      <c r="IJ82" s="49">
        <v>0</v>
      </c>
      <c r="IK82" s="48">
        <v>0</v>
      </c>
      <c r="IL82" s="49">
        <v>0</v>
      </c>
      <c r="IM82" s="48">
        <v>5.3175044150490923E-2</v>
      </c>
      <c r="IN82" s="48">
        <v>0</v>
      </c>
      <c r="IO82" s="48">
        <v>0</v>
      </c>
      <c r="IP82" s="48">
        <v>0</v>
      </c>
      <c r="IQ82" s="48">
        <v>5.234800875415889E-2</v>
      </c>
      <c r="IR82" s="48">
        <v>0</v>
      </c>
      <c r="IS82" s="49">
        <v>0</v>
      </c>
      <c r="IT82" s="48">
        <v>0</v>
      </c>
      <c r="IU82" s="49">
        <v>0</v>
      </c>
      <c r="IV82" s="48">
        <v>0</v>
      </c>
      <c r="IW82" s="48">
        <v>0</v>
      </c>
      <c r="IX82" s="49">
        <v>0</v>
      </c>
      <c r="IY82" s="48">
        <v>0</v>
      </c>
      <c r="IZ82" s="49">
        <v>0</v>
      </c>
      <c r="JA82" s="49">
        <v>0</v>
      </c>
      <c r="JB82" s="48">
        <v>0</v>
      </c>
      <c r="JC82" s="49">
        <v>0</v>
      </c>
      <c r="JD82" s="48">
        <v>0</v>
      </c>
      <c r="JE82" s="49">
        <v>0</v>
      </c>
      <c r="JF82" s="49">
        <v>0</v>
      </c>
      <c r="JG82" s="49">
        <v>0</v>
      </c>
      <c r="JH82" s="48">
        <v>5.1005624001569175E-2</v>
      </c>
      <c r="JI82" s="48">
        <v>0</v>
      </c>
      <c r="JJ82" s="48">
        <v>0</v>
      </c>
      <c r="JK82" s="48">
        <v>0</v>
      </c>
      <c r="JL82" s="48">
        <v>5.9622664029400294E-2</v>
      </c>
      <c r="JM82" s="48">
        <v>7.0278052278608602E-2</v>
      </c>
      <c r="JN82" s="48">
        <v>3.596129893853147E-2</v>
      </c>
      <c r="JO82" s="48">
        <v>0</v>
      </c>
      <c r="JP82" s="49">
        <v>0</v>
      </c>
      <c r="JQ82" s="48">
        <v>4.3704332423097673E-2</v>
      </c>
      <c r="JR82" s="49">
        <v>0</v>
      </c>
      <c r="JS82" s="48">
        <v>0</v>
      </c>
      <c r="JT82" s="48">
        <v>3.9786010323437183E-2</v>
      </c>
      <c r="JU82" s="48">
        <v>4.3941875134279509E-2</v>
      </c>
      <c r="JV82" s="48">
        <v>3.7702993980509671E-2</v>
      </c>
      <c r="JW82" s="48">
        <v>0</v>
      </c>
      <c r="JX82" s="48">
        <v>4.3275956828453262E-2</v>
      </c>
      <c r="JY82" s="48">
        <v>6.0313693314146918E-2</v>
      </c>
      <c r="JZ82" s="48">
        <v>3.5681626001038969E-2</v>
      </c>
      <c r="KA82" s="48">
        <v>4.294046300462525E-2</v>
      </c>
      <c r="KB82" s="49">
        <v>0</v>
      </c>
      <c r="KC82" s="48">
        <v>0</v>
      </c>
      <c r="KD82" s="48">
        <v>3.6956554941301081E-2</v>
      </c>
      <c r="KE82" s="48">
        <v>0</v>
      </c>
      <c r="KF82" s="48">
        <v>0</v>
      </c>
      <c r="KG82" s="48">
        <v>0</v>
      </c>
      <c r="KH82" s="48">
        <v>0</v>
      </c>
      <c r="KI82" s="48">
        <v>3.2304419739344954E-2</v>
      </c>
      <c r="KJ82" s="48">
        <v>0</v>
      </c>
      <c r="KK82" s="48">
        <v>4.9357558537639346E-2</v>
      </c>
      <c r="KL82" s="48">
        <v>5.1661464696788208E-2</v>
      </c>
      <c r="KM82" s="48">
        <v>4.2471905605340005E-2</v>
      </c>
      <c r="KN82" s="48">
        <v>4.4999812681669624E-2</v>
      </c>
      <c r="KO82" s="48">
        <v>0</v>
      </c>
      <c r="KP82" s="48">
        <v>4.4725278717120384E-2</v>
      </c>
      <c r="KQ82" s="48">
        <v>4.523489031069567E-2</v>
      </c>
      <c r="KR82" s="48">
        <v>3.9963399784955819E-2</v>
      </c>
      <c r="KS82" s="48"/>
      <c r="KT82" s="49">
        <v>0</v>
      </c>
      <c r="KU82" s="48">
        <v>7.5384990170315649E-2</v>
      </c>
      <c r="KV82" s="48">
        <v>4.2296924992315806E-2</v>
      </c>
      <c r="KW82" s="48">
        <v>5.1644943708394786E-2</v>
      </c>
      <c r="KX82" s="48">
        <v>0.1153808246346531</v>
      </c>
      <c r="KY82" s="48">
        <v>3.6703825750945759E-2</v>
      </c>
      <c r="KZ82" s="48">
        <v>0.11374598282394408</v>
      </c>
      <c r="LA82" s="48">
        <v>0.15622159639527439</v>
      </c>
      <c r="LB82" s="48">
        <v>0</v>
      </c>
      <c r="LC82" s="48">
        <v>0.15463916237661693</v>
      </c>
      <c r="LD82" s="48">
        <v>9.8354736307016799E-2</v>
      </c>
      <c r="LE82" s="49">
        <v>0</v>
      </c>
      <c r="LF82" s="48">
        <v>0</v>
      </c>
      <c r="LG82" s="48">
        <v>0</v>
      </c>
      <c r="LH82" s="48">
        <v>8.5819245174512115E-2</v>
      </c>
      <c r="LI82" s="48">
        <v>0</v>
      </c>
      <c r="LJ82" s="48">
        <v>0.11206089086882848</v>
      </c>
      <c r="LK82" s="48">
        <v>8.8502021999302419E-2</v>
      </c>
      <c r="LL82" s="48">
        <v>9.2819306559386291E-2</v>
      </c>
      <c r="LM82" s="48">
        <v>0</v>
      </c>
      <c r="LN82" s="48">
        <v>0.10343909936125106</v>
      </c>
      <c r="LO82" s="48">
        <v>9.028760372531229E-2</v>
      </c>
      <c r="LP82" s="48">
        <v>0</v>
      </c>
      <c r="LQ82" s="49">
        <v>0</v>
      </c>
      <c r="LR82" s="48">
        <v>0</v>
      </c>
      <c r="LS82" s="48">
        <v>9.3637011495286498E-2</v>
      </c>
      <c r="LT82" s="48">
        <v>0.14305434612508286</v>
      </c>
      <c r="LU82" s="48">
        <v>7.4080052796026002E-2</v>
      </c>
      <c r="LV82" s="48">
        <v>0</v>
      </c>
      <c r="LW82" s="48">
        <v>0</v>
      </c>
      <c r="LX82" s="48">
        <v>7.1290417625228447E-2</v>
      </c>
      <c r="LY82" s="48">
        <v>0.14070428380358155</v>
      </c>
      <c r="LZ82" s="48">
        <v>9.4608704024368773E-2</v>
      </c>
      <c r="MA82" s="48">
        <v>0.17348606388801333</v>
      </c>
      <c r="MB82" s="48">
        <v>7.1852019587992963E-2</v>
      </c>
      <c r="MC82" s="48">
        <v>7.4811010239706766E-2</v>
      </c>
      <c r="MD82" s="48">
        <v>0.15300049748995662</v>
      </c>
      <c r="ME82" s="48">
        <v>8.9986273714285067E-2</v>
      </c>
      <c r="MF82" s="48">
        <v>0</v>
      </c>
      <c r="MG82" s="48">
        <v>0</v>
      </c>
      <c r="MH82" s="48"/>
      <c r="MI82" s="48">
        <v>4.2338663517978402E-2</v>
      </c>
      <c r="MJ82" s="49">
        <v>0</v>
      </c>
      <c r="MK82" s="49">
        <v>2.5316597451828286E-2</v>
      </c>
      <c r="ML82" s="48">
        <v>0</v>
      </c>
      <c r="MM82" s="49">
        <v>0</v>
      </c>
      <c r="MN82" s="49">
        <v>0</v>
      </c>
      <c r="MO82" s="49">
        <v>0</v>
      </c>
      <c r="MP82" s="48">
        <v>5.1916371126192726E-2</v>
      </c>
      <c r="MQ82" s="48">
        <v>4.1003641288104194E-2</v>
      </c>
      <c r="MR82" s="48">
        <v>5.8404323406594572E-2</v>
      </c>
      <c r="MS82" s="48">
        <v>0</v>
      </c>
      <c r="MT82" s="49">
        <v>4.7526453566030157E-2</v>
      </c>
      <c r="MU82" s="48">
        <v>4.6887077396911434E-2</v>
      </c>
      <c r="MV82" s="48">
        <v>3.9221489706396238E-2</v>
      </c>
      <c r="MW82" s="48">
        <v>4.0003431216508956E-2</v>
      </c>
      <c r="MX82" s="48">
        <v>4.835389061147953E-2</v>
      </c>
      <c r="MY82" s="48">
        <v>4.4644925974994795E-2</v>
      </c>
      <c r="MZ82" s="48">
        <v>4.5402592991479196E-2</v>
      </c>
      <c r="NA82" s="48">
        <v>4.3546875491593466E-2</v>
      </c>
      <c r="NB82" s="48">
        <v>5.1890114131544832E-2</v>
      </c>
      <c r="NC82" s="48">
        <v>0.11672676596814041</v>
      </c>
      <c r="ND82" s="48">
        <v>5.5888967588475322E-2</v>
      </c>
      <c r="NE82" s="48">
        <v>0.1205030395933096</v>
      </c>
      <c r="NF82" s="48">
        <v>4.7926612197310647E-2</v>
      </c>
      <c r="NG82" s="48">
        <v>0</v>
      </c>
    </row>
    <row r="83" spans="1:371" s="38" customFormat="1" ht="15">
      <c r="A83" s="48" t="s">
        <v>237</v>
      </c>
      <c r="B83" s="48">
        <v>31.662648059369332</v>
      </c>
      <c r="C83" s="48">
        <v>31.967263574669108</v>
      </c>
      <c r="D83" s="48">
        <v>32.000000000000007</v>
      </c>
      <c r="E83" s="48">
        <v>32.003471855610691</v>
      </c>
      <c r="F83" s="48">
        <v>32.001919427591695</v>
      </c>
      <c r="G83" s="48">
        <v>32.012889719651454</v>
      </c>
      <c r="H83" s="48">
        <v>32.010847544938358</v>
      </c>
      <c r="I83" s="48">
        <v>31.953151427982583</v>
      </c>
      <c r="J83" s="48">
        <v>32.012763861352632</v>
      </c>
      <c r="K83" s="48">
        <v>32.033618424751694</v>
      </c>
      <c r="L83" s="48">
        <v>32.022486739289825</v>
      </c>
      <c r="M83" s="48">
        <v>32.019684594886989</v>
      </c>
      <c r="N83" s="48">
        <v>32.014561472194018</v>
      </c>
      <c r="O83" s="48">
        <v>32.042665630470623</v>
      </c>
      <c r="P83" s="48">
        <v>32.031546784510354</v>
      </c>
      <c r="Q83" s="48">
        <v>32.050227230379384</v>
      </c>
      <c r="R83" s="48">
        <v>32.041450253308447</v>
      </c>
      <c r="S83" s="48">
        <v>32.050576124729503</v>
      </c>
      <c r="T83" s="48">
        <v>32.044610799475315</v>
      </c>
      <c r="U83" s="48">
        <v>31.991960438229974</v>
      </c>
      <c r="V83" s="48">
        <v>31.991960438229974</v>
      </c>
      <c r="W83" s="38">
        <v>31.988316677997702</v>
      </c>
      <c r="X83" s="48">
        <v>32.06919874499642</v>
      </c>
      <c r="Y83" s="48">
        <v>32.056426540287646</v>
      </c>
      <c r="Z83" s="48">
        <v>32.083380332411032</v>
      </c>
      <c r="AA83" s="48">
        <v>32.064841997859567</v>
      </c>
      <c r="AB83" s="48">
        <v>32.071979418594225</v>
      </c>
      <c r="AC83" s="48">
        <v>32.073480684015621</v>
      </c>
      <c r="AD83" s="48">
        <v>32.064175304864015</v>
      </c>
      <c r="AE83" s="48">
        <v>32.080755542435348</v>
      </c>
      <c r="AF83" s="48">
        <v>32.078206465869236</v>
      </c>
      <c r="AG83" s="48">
        <v>32.087079972487871</v>
      </c>
      <c r="AH83" s="48">
        <v>32.07980458719917</v>
      </c>
      <c r="AI83" s="48">
        <v>32.099809798022271</v>
      </c>
      <c r="AJ83" s="48">
        <v>32.065402274480114</v>
      </c>
      <c r="AK83" s="48">
        <v>32.106258283344189</v>
      </c>
      <c r="AL83" s="48">
        <v>32.0905498530987</v>
      </c>
      <c r="AM83" s="48">
        <v>32.101556535121127</v>
      </c>
      <c r="AN83" s="48">
        <v>32.08880665847775</v>
      </c>
      <c r="AO83" s="38">
        <v>32.047778785466008</v>
      </c>
      <c r="AP83" s="48">
        <v>32.065201852626352</v>
      </c>
      <c r="AQ83" s="48">
        <v>32.091076598686904</v>
      </c>
      <c r="AR83" s="48">
        <v>32.100641785912721</v>
      </c>
      <c r="AS83" s="48">
        <v>32.026247866705319</v>
      </c>
      <c r="AT83" s="48">
        <v>32.026247866705319</v>
      </c>
      <c r="AU83" s="48">
        <v>32.09525522095484</v>
      </c>
      <c r="AV83" s="48">
        <v>32.087675114797477</v>
      </c>
      <c r="AW83" s="48">
        <v>32.121160639207517</v>
      </c>
      <c r="AX83" s="38">
        <v>32.03122126739467</v>
      </c>
      <c r="AY83" s="48">
        <v>32.12284408695789</v>
      </c>
      <c r="AZ83" s="48">
        <v>32.096038633327083</v>
      </c>
      <c r="BA83" s="48">
        <v>32.107791997293475</v>
      </c>
      <c r="BB83" s="48">
        <v>32.113734270367871</v>
      </c>
      <c r="BC83" s="38">
        <v>32.057647536749165</v>
      </c>
      <c r="BD83" s="48">
        <v>32.109586406268711</v>
      </c>
      <c r="BE83" s="38">
        <v>32.094328978308361</v>
      </c>
      <c r="BF83" s="48">
        <v>32.125336051545254</v>
      </c>
      <c r="BG83" s="48">
        <v>32.120819389720786</v>
      </c>
      <c r="BH83" s="48">
        <v>32.033118518181396</v>
      </c>
      <c r="BI83" s="48">
        <v>32.132348306278388</v>
      </c>
      <c r="BJ83" s="48">
        <v>32.132177816631625</v>
      </c>
      <c r="BK83" s="48">
        <v>32.033419681206432</v>
      </c>
      <c r="BL83" s="48">
        <v>32.128037060549381</v>
      </c>
      <c r="BM83" s="48">
        <v>32.138551484265768</v>
      </c>
      <c r="BN83" s="48">
        <v>32.075428058081691</v>
      </c>
      <c r="BO83" s="48">
        <v>32.137537157168111</v>
      </c>
      <c r="BP83" s="48">
        <v>32.127343106547428</v>
      </c>
      <c r="BQ83" s="48">
        <v>32.118141350569893</v>
      </c>
      <c r="BR83" s="48">
        <v>32.154448389241615</v>
      </c>
      <c r="BS83" s="48">
        <v>32.159326255331386</v>
      </c>
      <c r="BT83" s="48">
        <v>32.15463232512505</v>
      </c>
      <c r="BU83" s="48">
        <v>32.149229862693666</v>
      </c>
      <c r="BV83" s="48">
        <v>32.109250258336886</v>
      </c>
      <c r="BW83" s="38">
        <v>32.110019620600774</v>
      </c>
      <c r="BX83" s="48">
        <v>32.170478303808466</v>
      </c>
      <c r="BY83" s="38">
        <v>32.132843790021134</v>
      </c>
      <c r="BZ83" s="48">
        <v>32.175023452343581</v>
      </c>
      <c r="CA83" s="49">
        <v>32.183152014968783</v>
      </c>
      <c r="CB83" s="48">
        <v>32.162700036020048</v>
      </c>
      <c r="CC83" s="48">
        <v>32.078969645935437</v>
      </c>
      <c r="CD83" s="48">
        <v>32.161211188367638</v>
      </c>
      <c r="CE83" s="48">
        <v>32.142670988076063</v>
      </c>
      <c r="CF83" s="48">
        <v>32.176106239242316</v>
      </c>
      <c r="CG83" s="48">
        <v>32.164621965114137</v>
      </c>
      <c r="CH83" s="48">
        <v>32.015666999551819</v>
      </c>
      <c r="CI83" s="48">
        <v>32.157555889856212</v>
      </c>
      <c r="CJ83" s="48">
        <v>32.150942798932405</v>
      </c>
      <c r="CK83" s="48">
        <v>32.156836259647129</v>
      </c>
      <c r="CL83" s="48">
        <v>32.173533036369193</v>
      </c>
      <c r="CM83" s="48">
        <v>32.175880186706237</v>
      </c>
      <c r="CN83" s="48">
        <v>32.19146104019697</v>
      </c>
      <c r="CO83" s="48">
        <v>32.132271865229491</v>
      </c>
      <c r="CP83" s="48">
        <v>32.170544723120464</v>
      </c>
      <c r="CQ83" s="48">
        <v>32.145195950398929</v>
      </c>
      <c r="CR83" s="48">
        <v>32.162575208339604</v>
      </c>
      <c r="CS83" s="48">
        <v>32.168713222343783</v>
      </c>
      <c r="CT83" s="48">
        <v>32.178783451931167</v>
      </c>
      <c r="CU83" s="48">
        <v>32.043974115151116</v>
      </c>
      <c r="CV83" s="38">
        <v>32.178531593839466</v>
      </c>
      <c r="CW83" s="48">
        <v>32.14045397150079</v>
      </c>
      <c r="CX83" s="48">
        <v>32.150754996716941</v>
      </c>
      <c r="CY83" s="48">
        <v>32.183234185642753</v>
      </c>
      <c r="CZ83" s="48">
        <v>32.191831946267349</v>
      </c>
      <c r="DA83" s="48">
        <v>32.117420526659174</v>
      </c>
      <c r="DB83" s="48">
        <v>32.182072535706851</v>
      </c>
      <c r="DC83" s="48">
        <v>32.192554916268321</v>
      </c>
      <c r="DD83" s="48">
        <v>32.186899864006904</v>
      </c>
      <c r="DE83" s="48">
        <v>32.192713308440986</v>
      </c>
      <c r="DF83" s="48">
        <v>32.178422075918817</v>
      </c>
      <c r="DG83" s="48">
        <v>32.194350362669383</v>
      </c>
      <c r="DH83" s="48">
        <v>32.205774969178435</v>
      </c>
      <c r="DI83" s="48">
        <v>32.170188695807731</v>
      </c>
      <c r="DJ83" s="48">
        <v>32.163858408939717</v>
      </c>
      <c r="DK83" s="49">
        <v>32.194019368752464</v>
      </c>
      <c r="DL83" s="48">
        <v>32.182457671028502</v>
      </c>
      <c r="DM83" s="48">
        <v>32.205661319066813</v>
      </c>
      <c r="DN83" s="48">
        <v>32.188744231952789</v>
      </c>
      <c r="DO83" s="48">
        <v>32.145381565186149</v>
      </c>
      <c r="DP83" s="48">
        <v>32.194798202476974</v>
      </c>
      <c r="DQ83" s="48">
        <v>32.187437927259182</v>
      </c>
      <c r="DR83" s="48">
        <v>32.204841152631509</v>
      </c>
      <c r="DS83" s="48">
        <v>32.199482816314472</v>
      </c>
      <c r="DT83" s="48">
        <v>32.092451738776347</v>
      </c>
      <c r="DU83" s="48">
        <v>32.185135052926121</v>
      </c>
      <c r="DV83" s="48">
        <v>32.169032403513967</v>
      </c>
      <c r="DW83" s="48">
        <v>32.20807318385144</v>
      </c>
      <c r="DX83" s="48">
        <v>32.213761797273477</v>
      </c>
      <c r="DY83" s="48">
        <v>32.183390400223217</v>
      </c>
      <c r="DZ83" s="48">
        <v>32.170657158454532</v>
      </c>
      <c r="EA83" s="48">
        <v>32.207779919509747</v>
      </c>
      <c r="EB83" s="49">
        <v>32.2354397314351</v>
      </c>
      <c r="EC83" s="48">
        <v>32.156291316481841</v>
      </c>
      <c r="ED83" s="48">
        <v>32.191991014837171</v>
      </c>
      <c r="EE83" s="48">
        <v>32.233284289195353</v>
      </c>
      <c r="EF83" s="48">
        <v>32.197899778312383</v>
      </c>
      <c r="EG83" s="48">
        <v>32</v>
      </c>
      <c r="EH83" s="48">
        <v>32.131147209882059</v>
      </c>
      <c r="EI83" s="48">
        <v>32.236643153377479</v>
      </c>
      <c r="EJ83" s="48">
        <v>32.213822000313009</v>
      </c>
      <c r="EK83" s="48">
        <v>32.25363118108578</v>
      </c>
      <c r="EL83" s="48">
        <v>32.246347881559593</v>
      </c>
      <c r="EM83" s="48">
        <v>32.156079505947957</v>
      </c>
      <c r="EN83" s="49">
        <v>32.239675157115222</v>
      </c>
      <c r="EO83" s="49">
        <v>32.137152185482059</v>
      </c>
      <c r="EP83" s="48">
        <v>32.177460855278071</v>
      </c>
      <c r="EQ83" s="48">
        <v>32.224753204213144</v>
      </c>
      <c r="ER83" s="48">
        <v>32.194156660279795</v>
      </c>
      <c r="ES83" s="38">
        <v>32.240132606667643</v>
      </c>
      <c r="ET83" s="48">
        <v>32.199133816368999</v>
      </c>
      <c r="EU83" s="48">
        <v>32.218536285101912</v>
      </c>
      <c r="EV83" s="48">
        <v>32.216687937985682</v>
      </c>
      <c r="EW83" s="48">
        <v>32.195115569057585</v>
      </c>
      <c r="EX83" s="48">
        <v>32.18932977669796</v>
      </c>
      <c r="EY83" s="48">
        <v>32.251665431181635</v>
      </c>
      <c r="EZ83" s="48">
        <v>32.20731964451322</v>
      </c>
      <c r="FA83" s="48">
        <v>32.248758285984472</v>
      </c>
      <c r="FB83" s="48">
        <v>32.247890409719517</v>
      </c>
      <c r="FC83" s="48">
        <v>32.229034066462027</v>
      </c>
      <c r="FD83" s="48">
        <v>32.230157952875018</v>
      </c>
      <c r="FE83" s="48">
        <v>32.188683319852061</v>
      </c>
      <c r="FF83" s="48">
        <v>32.222652715065664</v>
      </c>
      <c r="FG83" s="49">
        <v>32.201091645987944</v>
      </c>
      <c r="FH83" s="48">
        <v>32.144395850757064</v>
      </c>
      <c r="FI83" s="49">
        <v>32.290840092060982</v>
      </c>
      <c r="FJ83" s="48">
        <v>32.193405822952826</v>
      </c>
      <c r="FK83" s="48">
        <v>32.152196589144751</v>
      </c>
      <c r="FL83" s="48">
        <v>32.15992549628352</v>
      </c>
      <c r="FM83" s="48">
        <v>32.257409725391867</v>
      </c>
      <c r="FN83" s="48">
        <v>32.21424538860127</v>
      </c>
      <c r="FO83" s="48">
        <v>32.15739675390283</v>
      </c>
      <c r="FP83" s="48">
        <v>32.284029931307302</v>
      </c>
      <c r="FQ83" s="49">
        <v>32.233295141073555</v>
      </c>
      <c r="FR83" s="48">
        <v>32.233947107911234</v>
      </c>
      <c r="FS83" s="48">
        <v>32.2770439805007</v>
      </c>
      <c r="FT83" s="48">
        <v>32.211028146041436</v>
      </c>
      <c r="FU83" s="49">
        <v>32.283332279267171</v>
      </c>
      <c r="FV83" s="48">
        <v>32.310156375951905</v>
      </c>
      <c r="FW83" s="48">
        <v>32.264704491300719</v>
      </c>
      <c r="FX83" s="48">
        <v>32.312401022998266</v>
      </c>
      <c r="FY83" s="48">
        <v>32.265604164231995</v>
      </c>
      <c r="FZ83" s="49">
        <v>32.197005949263172</v>
      </c>
      <c r="GA83" s="48">
        <v>32.2558357756877</v>
      </c>
      <c r="GB83" s="48">
        <v>32.215237048991305</v>
      </c>
      <c r="GC83" s="48">
        <v>32.297834450402725</v>
      </c>
      <c r="GD83" s="48">
        <v>32.086448868850056</v>
      </c>
      <c r="GE83" s="48">
        <v>32.274822517827111</v>
      </c>
      <c r="GF83" s="48">
        <v>32.247160042762523</v>
      </c>
      <c r="GG83" s="48">
        <v>32.248084756459292</v>
      </c>
      <c r="GH83" s="48">
        <v>32.205217767209625</v>
      </c>
      <c r="GI83" s="48">
        <v>32.212723380985587</v>
      </c>
      <c r="GJ83" s="48">
        <v>32.241959003119256</v>
      </c>
      <c r="GK83" s="48">
        <v>32.23576167303505</v>
      </c>
      <c r="GL83" s="49">
        <v>32.327315702665139</v>
      </c>
      <c r="GM83" s="49">
        <v>32.243696095473233</v>
      </c>
      <c r="GN83" s="48">
        <v>32.227387886568472</v>
      </c>
      <c r="GO83" s="48">
        <v>32.235430517462966</v>
      </c>
      <c r="GP83" s="48">
        <v>32.282739353983089</v>
      </c>
      <c r="GQ83" s="48">
        <v>32.245837616911956</v>
      </c>
      <c r="GR83" s="48">
        <v>32.232843310917687</v>
      </c>
      <c r="GS83" s="48">
        <v>32.208171904199219</v>
      </c>
      <c r="GT83" s="49">
        <v>32.269070879547058</v>
      </c>
      <c r="GU83" s="48">
        <v>32.264765516858155</v>
      </c>
      <c r="GV83" s="49">
        <v>32.28199870285188</v>
      </c>
      <c r="GW83" s="48">
        <v>32.340559341570795</v>
      </c>
      <c r="GX83" s="48">
        <v>32.290521432498402</v>
      </c>
      <c r="GY83" s="48">
        <v>32.305683045889381</v>
      </c>
      <c r="GZ83" s="49">
        <v>32.322661708051314</v>
      </c>
      <c r="HA83" s="48">
        <v>32.32858426053879</v>
      </c>
      <c r="HB83" s="48">
        <v>32.286172996269144</v>
      </c>
      <c r="HC83" s="48">
        <v>32.267981687101553</v>
      </c>
      <c r="HD83" s="49">
        <v>32.301638206899497</v>
      </c>
      <c r="HE83" s="48">
        <v>32.306559120795548</v>
      </c>
      <c r="HF83" s="48">
        <v>32.261951937220083</v>
      </c>
      <c r="HG83" s="48">
        <v>32.187989073205841</v>
      </c>
      <c r="HH83" s="48">
        <v>32.197524779395508</v>
      </c>
      <c r="HI83" s="48">
        <v>32.241651604680705</v>
      </c>
      <c r="HJ83" s="48">
        <v>32.282984883027034</v>
      </c>
      <c r="HK83" s="49">
        <v>32.299997954262793</v>
      </c>
      <c r="HL83" s="48">
        <v>32.228410756694124</v>
      </c>
      <c r="HM83" s="48">
        <v>32.265731156734041</v>
      </c>
      <c r="HN83" s="49">
        <v>32.331567362961898</v>
      </c>
      <c r="HO83" s="48">
        <v>32.247065378377535</v>
      </c>
      <c r="HP83" s="48">
        <v>32.346247643378746</v>
      </c>
      <c r="HQ83" s="48">
        <v>32.342406866648659</v>
      </c>
      <c r="HR83" s="48">
        <v>32.333142100718078</v>
      </c>
      <c r="HS83" s="49">
        <v>32.348729635262217</v>
      </c>
      <c r="HT83" s="49">
        <v>32.361117153057997</v>
      </c>
      <c r="HU83" s="48">
        <v>32.28845586296174</v>
      </c>
      <c r="HV83" s="49">
        <v>32.309128347908569</v>
      </c>
      <c r="HW83" s="48">
        <v>32.188238343890106</v>
      </c>
      <c r="HX83" s="48">
        <v>32.188238343890106</v>
      </c>
      <c r="HY83" s="48">
        <v>32.238924237975098</v>
      </c>
      <c r="HZ83" s="48">
        <v>32.172691979986951</v>
      </c>
      <c r="IA83" s="48">
        <v>32.334827908229599</v>
      </c>
      <c r="IB83" s="48">
        <v>32.322593032122718</v>
      </c>
      <c r="IC83" s="48">
        <v>32.275019885364202</v>
      </c>
      <c r="ID83" s="48">
        <v>32.302902866871989</v>
      </c>
      <c r="IE83" s="49">
        <v>32.381228394953034</v>
      </c>
      <c r="IF83" s="49">
        <v>32.356297150339174</v>
      </c>
      <c r="IG83" s="48">
        <v>32.285145673002361</v>
      </c>
      <c r="IH83" s="48">
        <v>32.12936264899146</v>
      </c>
      <c r="II83" s="48">
        <v>32.314770810411055</v>
      </c>
      <c r="IJ83" s="49">
        <v>32.342763168215797</v>
      </c>
      <c r="IK83" s="48">
        <v>32.257711582437828</v>
      </c>
      <c r="IL83" s="49">
        <v>32.377988898513784</v>
      </c>
      <c r="IM83" s="48">
        <v>32.277436140011801</v>
      </c>
      <c r="IN83" s="48">
        <v>32</v>
      </c>
      <c r="IO83" s="48">
        <v>32.280149209498177</v>
      </c>
      <c r="IP83" s="48">
        <v>32.368736354152787</v>
      </c>
      <c r="IQ83" s="48">
        <v>32.282052304486847</v>
      </c>
      <c r="IR83" s="48">
        <v>32.28265257187546</v>
      </c>
      <c r="IS83" s="49">
        <v>32.333795521157661</v>
      </c>
      <c r="IT83" s="48">
        <v>32.332781623330121</v>
      </c>
      <c r="IU83" s="49">
        <v>32.365153768404511</v>
      </c>
      <c r="IV83" s="48">
        <v>32.3392582336974</v>
      </c>
      <c r="IW83" s="48">
        <v>32</v>
      </c>
      <c r="IX83" s="49">
        <v>32.369390222017287</v>
      </c>
      <c r="IY83" s="48">
        <v>32.285553818088154</v>
      </c>
      <c r="IZ83" s="49">
        <v>32.366380584657485</v>
      </c>
      <c r="JA83" s="49">
        <v>32.426130208602714</v>
      </c>
      <c r="JB83" s="48">
        <v>32.360689346290933</v>
      </c>
      <c r="JC83" s="49">
        <v>32.446872967346216</v>
      </c>
      <c r="JD83" s="48">
        <v>32.256263755457027</v>
      </c>
      <c r="JE83" s="49">
        <v>32.372773349266367</v>
      </c>
      <c r="JF83" s="49">
        <v>32.38877263784471</v>
      </c>
      <c r="JG83" s="49">
        <v>32.414261708144728</v>
      </c>
      <c r="JH83" s="48">
        <v>32.288249726018883</v>
      </c>
      <c r="JI83" s="48">
        <v>32.344724849287076</v>
      </c>
      <c r="JJ83" s="48">
        <v>32.224857874060746</v>
      </c>
      <c r="JK83" s="48">
        <v>32.351772688852172</v>
      </c>
      <c r="JL83" s="48">
        <v>32.321446425314562</v>
      </c>
      <c r="JM83" s="48">
        <v>32.337561971193225</v>
      </c>
      <c r="JN83" s="48">
        <v>32.358199943314119</v>
      </c>
      <c r="JO83" s="48">
        <v>32.352931638900728</v>
      </c>
      <c r="JP83" s="49">
        <v>32.438458136510384</v>
      </c>
      <c r="JQ83" s="48">
        <v>32.342997514752</v>
      </c>
      <c r="JR83" s="49">
        <v>32.42285881959728</v>
      </c>
      <c r="JS83" s="48">
        <v>32.355053264157455</v>
      </c>
      <c r="JT83" s="48">
        <v>32.294166406729019</v>
      </c>
      <c r="JU83" s="48">
        <v>32.326504313592949</v>
      </c>
      <c r="JV83" s="48">
        <v>32.330251218742767</v>
      </c>
      <c r="JW83" s="48">
        <v>32.200860054470716</v>
      </c>
      <c r="JX83" s="48">
        <v>32.329232351144519</v>
      </c>
      <c r="JY83" s="48">
        <v>32.362518556040776</v>
      </c>
      <c r="JZ83" s="48">
        <v>32.328640830300039</v>
      </c>
      <c r="KA83" s="48">
        <v>32.360950198317433</v>
      </c>
      <c r="KB83" s="49">
        <v>32.459719624660899</v>
      </c>
      <c r="KC83" s="48">
        <v>32.37524863385179</v>
      </c>
      <c r="KD83" s="48">
        <v>32.378689721821104</v>
      </c>
      <c r="KE83" s="48">
        <v>32.452236500283917</v>
      </c>
      <c r="KF83" s="48">
        <v>32.383882846907674</v>
      </c>
      <c r="KG83" s="48">
        <v>32.382947184697528</v>
      </c>
      <c r="KH83" s="48">
        <v>32.375780103750031</v>
      </c>
      <c r="KI83" s="48">
        <v>32.429109476516906</v>
      </c>
      <c r="KJ83" s="48">
        <v>32.420724479991094</v>
      </c>
      <c r="KK83" s="48">
        <v>32.473329893340832</v>
      </c>
      <c r="KL83" s="48">
        <v>32.458502295721374</v>
      </c>
      <c r="KM83" s="48">
        <v>32.49749123981632</v>
      </c>
      <c r="KN83" s="48">
        <v>32.474698664959902</v>
      </c>
      <c r="KO83" s="48">
        <v>32.407359477128026</v>
      </c>
      <c r="KP83" s="48">
        <v>32.396574897252464</v>
      </c>
      <c r="KQ83" s="48">
        <v>32.383722325807014</v>
      </c>
      <c r="KR83" s="48">
        <v>32.453744741218522</v>
      </c>
      <c r="KS83" s="48"/>
      <c r="KT83" s="49">
        <v>32.58271508384901</v>
      </c>
      <c r="KU83" s="48">
        <v>32.567961415915754</v>
      </c>
      <c r="KV83" s="48">
        <v>32.599918714707485</v>
      </c>
      <c r="KW83" s="48">
        <v>32.615989578281578</v>
      </c>
      <c r="KX83" s="48">
        <v>32.627935148177976</v>
      </c>
      <c r="KY83" s="48">
        <v>32.624818883034678</v>
      </c>
      <c r="KZ83" s="48">
        <v>32.61521194235295</v>
      </c>
      <c r="LA83" s="48">
        <v>32.588308990151525</v>
      </c>
      <c r="LB83" s="48">
        <v>32.738285580671885</v>
      </c>
      <c r="LC83" s="48">
        <v>32.59349127350729</v>
      </c>
      <c r="LD83" s="48">
        <v>32.65551591956234</v>
      </c>
      <c r="LE83" s="49">
        <v>32.816581390383561</v>
      </c>
      <c r="LF83" s="48">
        <v>32.629636137845658</v>
      </c>
      <c r="LG83" s="48">
        <v>32.72154325180577</v>
      </c>
      <c r="LH83" s="48">
        <v>32.713294001732301</v>
      </c>
      <c r="LI83" s="48">
        <v>32.843290235438964</v>
      </c>
      <c r="LJ83" s="48">
        <v>32.716483178593741</v>
      </c>
      <c r="LK83" s="48">
        <v>32.689616540207808</v>
      </c>
      <c r="LL83" s="48">
        <v>32.69269469066586</v>
      </c>
      <c r="LM83" s="48">
        <v>32.863230392186253</v>
      </c>
      <c r="LN83" s="48">
        <v>32.702207875588293</v>
      </c>
      <c r="LO83" s="48">
        <v>32.697377827475776</v>
      </c>
      <c r="LP83" s="48">
        <v>32.494006761859652</v>
      </c>
      <c r="LQ83" s="49">
        <v>32.973357266377874</v>
      </c>
      <c r="LR83" s="48">
        <v>32.915220584929415</v>
      </c>
      <c r="LS83" s="48">
        <v>32.807427348670771</v>
      </c>
      <c r="LT83" s="48">
        <v>32.718216833183249</v>
      </c>
      <c r="LU83" s="48">
        <v>32.840433974215458</v>
      </c>
      <c r="LV83" s="48">
        <v>33.033898260778102</v>
      </c>
      <c r="LW83" s="48">
        <v>33.067910531075725</v>
      </c>
      <c r="LX83" s="48">
        <v>32.899398249646033</v>
      </c>
      <c r="LY83" s="48">
        <v>32.740618380815242</v>
      </c>
      <c r="LZ83" s="48">
        <v>32.863003023820696</v>
      </c>
      <c r="MA83" s="48">
        <v>32.739881044845987</v>
      </c>
      <c r="MB83" s="48">
        <v>32.941788358709189</v>
      </c>
      <c r="MC83" s="48">
        <v>33.017948060399583</v>
      </c>
      <c r="MD83" s="48">
        <v>33.168687037037486</v>
      </c>
      <c r="ME83" s="48">
        <v>33.343560776609465</v>
      </c>
      <c r="MF83" s="48">
        <v>33.93235107562171</v>
      </c>
      <c r="MG83" s="48">
        <v>34.327624605799087</v>
      </c>
      <c r="MH83" s="48"/>
      <c r="MI83" s="48">
        <v>32.38383090342387</v>
      </c>
      <c r="MJ83" s="49">
        <v>32.384662609402568</v>
      </c>
      <c r="MK83" s="49">
        <v>32.259114151042084</v>
      </c>
      <c r="ML83" s="48">
        <v>32.315054014959252</v>
      </c>
      <c r="MM83" s="49">
        <v>32.338220923663684</v>
      </c>
      <c r="MN83" s="49">
        <v>32.304052477183454</v>
      </c>
      <c r="MO83" s="49">
        <v>32.110173362574855</v>
      </c>
      <c r="MP83" s="48">
        <v>32.249181590330302</v>
      </c>
      <c r="MQ83" s="48">
        <v>32.439264582026802</v>
      </c>
      <c r="MR83" s="48">
        <v>32.109987922035245</v>
      </c>
      <c r="MS83" s="48">
        <v>32.792783271944884</v>
      </c>
      <c r="MT83" s="49">
        <v>32.006136291066184</v>
      </c>
      <c r="MU83" s="48">
        <v>32.347859404259268</v>
      </c>
      <c r="MV83" s="48">
        <v>32.43403204008154</v>
      </c>
      <c r="MW83" s="48">
        <v>32.257228092389262</v>
      </c>
      <c r="MX83" s="48">
        <v>32.274410994973238</v>
      </c>
      <c r="MY83" s="48">
        <v>31.999999999999996</v>
      </c>
      <c r="MZ83" s="48">
        <v>32.083865655378993</v>
      </c>
      <c r="NA83" s="48">
        <v>32.342487518798016</v>
      </c>
      <c r="NB83" s="48">
        <v>32.213911712633006</v>
      </c>
      <c r="NC83" s="48">
        <v>32.684752232318814</v>
      </c>
      <c r="ND83" s="48">
        <v>32</v>
      </c>
      <c r="NE83" s="48">
        <v>32.667050042022588</v>
      </c>
      <c r="NF83" s="48">
        <v>31.999999999999996</v>
      </c>
      <c r="NG83" s="48">
        <v>32.181317114560358</v>
      </c>
    </row>
    <row r="84" spans="1:371" s="38" customFormat="1" ht="15">
      <c r="A84" s="48" t="s">
        <v>238</v>
      </c>
      <c r="B84" s="48">
        <v>1.0106545712790072</v>
      </c>
      <c r="C84" s="48">
        <v>1.0010240609195225</v>
      </c>
      <c r="D84" s="48">
        <v>0.99999999999999978</v>
      </c>
      <c r="E84" s="48">
        <v>0.99989151628215978</v>
      </c>
      <c r="F84" s="48">
        <v>0.99994002148539751</v>
      </c>
      <c r="G84" s="48">
        <v>0.9995973584464154</v>
      </c>
      <c r="H84" s="48">
        <v>0.99966112909309479</v>
      </c>
      <c r="I84" s="48">
        <v>1.0014661643663851</v>
      </c>
      <c r="J84" s="48">
        <v>0.99960128836710538</v>
      </c>
      <c r="K84" s="48">
        <v>0.99895052677765184</v>
      </c>
      <c r="L84" s="48">
        <v>0.99929778285262794</v>
      </c>
      <c r="M84" s="48">
        <v>0.99938523457878992</v>
      </c>
      <c r="N84" s="48">
        <v>0.99954516096662249</v>
      </c>
      <c r="O84" s="48">
        <v>0.99866847437218054</v>
      </c>
      <c r="P84" s="48">
        <v>0.99901513390150709</v>
      </c>
      <c r="Q84" s="48">
        <v>0.99843285883690158</v>
      </c>
      <c r="R84" s="48">
        <v>0.99870635526854257</v>
      </c>
      <c r="S84" s="48">
        <v>0.9984219901529171</v>
      </c>
      <c r="T84" s="48">
        <v>0.99860785329069923</v>
      </c>
      <c r="U84" s="48">
        <v>1.0002512994408563</v>
      </c>
      <c r="V84" s="48">
        <v>1.0002512994408563</v>
      </c>
      <c r="W84" s="38">
        <v>1.0003652371620522</v>
      </c>
      <c r="X84" s="48">
        <v>0.99784220536513357</v>
      </c>
      <c r="Y84" s="48">
        <v>0.99823977447340451</v>
      </c>
      <c r="Z84" s="48">
        <v>0.99740113630337135</v>
      </c>
      <c r="AA84" s="48">
        <v>0.99797778520586833</v>
      </c>
      <c r="AB84" s="48">
        <v>0.9977556914197665</v>
      </c>
      <c r="AC84" s="48">
        <v>0.9977089894065585</v>
      </c>
      <c r="AD84" s="48">
        <v>0.99799853561634311</v>
      </c>
      <c r="AE84" s="48">
        <v>0.99748274187842845</v>
      </c>
      <c r="AF84" s="48">
        <v>0.9975620062813535</v>
      </c>
      <c r="AG84" s="48">
        <v>0.99728613595993976</v>
      </c>
      <c r="AH84" s="48">
        <v>0.99751231068187318</v>
      </c>
      <c r="AI84" s="48">
        <v>0.99689064207388478</v>
      </c>
      <c r="AJ84" s="48">
        <v>0.99796034760704788</v>
      </c>
      <c r="AK84" s="48">
        <v>0.9966904183475247</v>
      </c>
      <c r="AL84" s="48">
        <v>0.99717830160239662</v>
      </c>
      <c r="AM84" s="48">
        <v>0.99683639841544702</v>
      </c>
      <c r="AN84" s="48">
        <v>0.99723247238755486</v>
      </c>
      <c r="AO84" s="38">
        <v>0.99850913893952375</v>
      </c>
      <c r="AP84" s="48">
        <v>0.99796658530559001</v>
      </c>
      <c r="AQ84" s="48">
        <v>0.9971619338351948</v>
      </c>
      <c r="AR84" s="48">
        <v>0.99686480455487692</v>
      </c>
      <c r="AS84" s="48">
        <v>0.99918042641727611</v>
      </c>
      <c r="AT84" s="48">
        <v>0.99918042641727611</v>
      </c>
      <c r="AU84" s="48">
        <v>0.99703210894261252</v>
      </c>
      <c r="AV84" s="48">
        <v>0.99726763891482295</v>
      </c>
      <c r="AW84" s="48">
        <v>0.99622801179046983</v>
      </c>
      <c r="AX84" s="38">
        <v>0.99902528638748933</v>
      </c>
      <c r="AY84" s="48">
        <v>0.99617580290757113</v>
      </c>
      <c r="AZ84" s="48">
        <v>0.99700777300201271</v>
      </c>
      <c r="BA84" s="48">
        <v>0.99664280878290967</v>
      </c>
      <c r="BB84" s="48">
        <v>0.99645839162115701</v>
      </c>
      <c r="BC84" s="38">
        <v>0.99820175399074185</v>
      </c>
      <c r="BD84" s="48">
        <v>0.99658711249400223</v>
      </c>
      <c r="BE84" s="38">
        <v>0.99706088329897424</v>
      </c>
      <c r="BF84" s="48">
        <v>0.99609852948015387</v>
      </c>
      <c r="BG84" s="48">
        <v>0.99623859565178308</v>
      </c>
      <c r="BH84" s="48">
        <v>0.99896611632855548</v>
      </c>
      <c r="BI84" s="48">
        <v>0.99588115051483717</v>
      </c>
      <c r="BJ84" s="48">
        <v>0.99588643454589598</v>
      </c>
      <c r="BK84" s="48">
        <v>0.9989567245227321</v>
      </c>
      <c r="BL84" s="48">
        <v>0.99601478732397875</v>
      </c>
      <c r="BM84" s="48">
        <v>0.99568893189434504</v>
      </c>
      <c r="BN84" s="48">
        <v>0.99764841616625954</v>
      </c>
      <c r="BO84" s="48">
        <v>0.995720357895022</v>
      </c>
      <c r="BP84" s="48">
        <v>0.9960363013485084</v>
      </c>
      <c r="BQ84" s="48">
        <v>0.99632166291067781</v>
      </c>
      <c r="BR84" s="48">
        <v>0.99519667116126642</v>
      </c>
      <c r="BS84" s="48">
        <v>0.9950457216029216</v>
      </c>
      <c r="BT84" s="48">
        <v>0.99519097828389025</v>
      </c>
      <c r="BU84" s="48">
        <v>0.99535821345235909</v>
      </c>
      <c r="BV84" s="48">
        <v>0.99659754564625747</v>
      </c>
      <c r="BW84" s="38">
        <v>0.9965736669768277</v>
      </c>
      <c r="BX84" s="48">
        <v>0.99470078429675435</v>
      </c>
      <c r="BY84" s="38">
        <v>0.99586579417342491</v>
      </c>
      <c r="BZ84" s="48">
        <v>0.99456026962644428</v>
      </c>
      <c r="CA84" s="49">
        <v>0.99430907156379222</v>
      </c>
      <c r="CB84" s="48">
        <v>0.99494134398424772</v>
      </c>
      <c r="CC84" s="48">
        <v>0.99753827361642078</v>
      </c>
      <c r="CD84" s="48">
        <v>0.99498740307311728</v>
      </c>
      <c r="CE84" s="48">
        <v>0.99556132133110564</v>
      </c>
      <c r="CF84" s="48">
        <v>0.99452680079022315</v>
      </c>
      <c r="CG84" s="48">
        <v>0.99488189336430921</v>
      </c>
      <c r="CH84" s="48">
        <v>0.99951064584873284</v>
      </c>
      <c r="CI84" s="48">
        <v>0.9951005017173612</v>
      </c>
      <c r="CJ84" s="48">
        <v>0.99530518280983604</v>
      </c>
      <c r="CK84" s="48">
        <v>0.99512277083539036</v>
      </c>
      <c r="CL84" s="48">
        <v>0.99460634192169606</v>
      </c>
      <c r="CM84" s="48">
        <v>0.99453378786576585</v>
      </c>
      <c r="CN84" s="48">
        <v>0.99405242775536362</v>
      </c>
      <c r="CO84" s="48">
        <v>0.99588351966570332</v>
      </c>
      <c r="CP84" s="48">
        <v>0.99469873063734926</v>
      </c>
      <c r="CQ84" s="48">
        <v>0.99548312131545347</v>
      </c>
      <c r="CR84" s="48">
        <v>0.9949452054978033</v>
      </c>
      <c r="CS84" s="48">
        <v>0.99475536303930867</v>
      </c>
      <c r="CT84" s="48">
        <v>0.99444405807950342</v>
      </c>
      <c r="CU84" s="48">
        <v>0.9986276947112398</v>
      </c>
      <c r="CV84" s="38">
        <v>0.99445184149193289</v>
      </c>
      <c r="CW84" s="48">
        <v>0.99562999416170872</v>
      </c>
      <c r="CX84" s="48">
        <v>0.99531099668631928</v>
      </c>
      <c r="CY84" s="48">
        <v>0.99430653288026294</v>
      </c>
      <c r="CZ84" s="48">
        <v>0.99404097453703333</v>
      </c>
      <c r="DA84" s="48">
        <v>0.99634402374992381</v>
      </c>
      <c r="DB84" s="48">
        <v>0.99434242354948277</v>
      </c>
      <c r="DC84" s="48">
        <v>0.99401865068587603</v>
      </c>
      <c r="DD84" s="48">
        <v>0.99419329401723755</v>
      </c>
      <c r="DE84" s="48">
        <v>0.99401375998989017</v>
      </c>
      <c r="DF84" s="48">
        <v>0.99445522606739811</v>
      </c>
      <c r="DG84" s="48">
        <v>0.99396321526975928</v>
      </c>
      <c r="DH84" s="48">
        <v>0.99361061892237135</v>
      </c>
      <c r="DI84" s="48">
        <v>0.99470973896308201</v>
      </c>
      <c r="DJ84" s="48">
        <v>0.99490551143285177</v>
      </c>
      <c r="DK84" s="49">
        <v>0.99397343442798636</v>
      </c>
      <c r="DL84" s="48">
        <v>0.99433052401113686</v>
      </c>
      <c r="DM84" s="48">
        <v>0.99361412526110571</v>
      </c>
      <c r="DN84" s="48">
        <v>0.99413632819619513</v>
      </c>
      <c r="DO84" s="48">
        <v>0.9954773731681692</v>
      </c>
      <c r="DP84" s="48">
        <v>0.99394938892761919</v>
      </c>
      <c r="DQ84" s="48">
        <v>0.99417667452492564</v>
      </c>
      <c r="DR84" s="48">
        <v>0.99363942980930453</v>
      </c>
      <c r="DS84" s="48">
        <v>0.99380478197577138</v>
      </c>
      <c r="DT84" s="48">
        <v>0.99711920611336025</v>
      </c>
      <c r="DU84" s="48">
        <v>0.99424780872841823</v>
      </c>
      <c r="DV84" s="48">
        <v>0.99474549307564808</v>
      </c>
      <c r="DW84" s="48">
        <v>0.99353971960186171</v>
      </c>
      <c r="DX84" s="48">
        <v>0.99336427087843027</v>
      </c>
      <c r="DY84" s="48">
        <v>0.99430170662746753</v>
      </c>
      <c r="DZ84" s="48">
        <v>0.99469525419968974</v>
      </c>
      <c r="EA84" s="48">
        <v>0.99354876616677679</v>
      </c>
      <c r="EB84" s="49">
        <v>0.99269624570359105</v>
      </c>
      <c r="EC84" s="48">
        <v>0.9951396348868834</v>
      </c>
      <c r="ED84" s="48">
        <v>0.99403606273533429</v>
      </c>
      <c r="EE84" s="48">
        <v>0.99276262737912968</v>
      </c>
      <c r="EF84" s="48">
        <v>0.99385364326012082</v>
      </c>
      <c r="EG84" s="48">
        <v>1</v>
      </c>
      <c r="EH84" s="48">
        <v>0.99591837760956992</v>
      </c>
      <c r="EI84" s="48">
        <v>0.99265918748885973</v>
      </c>
      <c r="EJ84" s="48">
        <v>0.99336241442226469</v>
      </c>
      <c r="EK84" s="48">
        <v>0.99213635265865774</v>
      </c>
      <c r="EL84" s="48">
        <v>0.99236044086404995</v>
      </c>
      <c r="EM84" s="48">
        <v>0.99514618982332448</v>
      </c>
      <c r="EN84" s="49">
        <v>0.99256583213238958</v>
      </c>
      <c r="EO84" s="49">
        <v>0.99573228565211769</v>
      </c>
      <c r="EP84" s="48">
        <v>0.99448493291387341</v>
      </c>
      <c r="EQ84" s="48">
        <v>0.99302544839400786</v>
      </c>
      <c r="ER84" s="48">
        <v>0.99396919564228436</v>
      </c>
      <c r="ES84" s="38">
        <v>0.99255174879094699</v>
      </c>
      <c r="ET84" s="48">
        <v>0.99381555362623553</v>
      </c>
      <c r="EU84" s="48">
        <v>0.99321706351995376</v>
      </c>
      <c r="EV84" s="48">
        <v>0.99327404671756492</v>
      </c>
      <c r="EW84" s="48">
        <v>0.99393959097183338</v>
      </c>
      <c r="EX84" s="48">
        <v>0.9941182442128691</v>
      </c>
      <c r="EY84" s="48">
        <v>0.9921968237045421</v>
      </c>
      <c r="EZ84" s="48">
        <v>0.99356296497810126</v>
      </c>
      <c r="FA84" s="48">
        <v>0.9922862677756934</v>
      </c>
      <c r="FB84" s="48">
        <v>0.99231297283109088</v>
      </c>
      <c r="FC84" s="48">
        <v>0.99289354853174572</v>
      </c>
      <c r="FD84" s="48">
        <v>0.99285892569277689</v>
      </c>
      <c r="FE84" s="48">
        <v>0.99413820944531484</v>
      </c>
      <c r="FF84" s="48">
        <v>0.99309018046917152</v>
      </c>
      <c r="FG84" s="49">
        <v>0.99375512954036771</v>
      </c>
      <c r="FH84" s="48">
        <v>0.99550789968405451</v>
      </c>
      <c r="FI84" s="49">
        <v>0.9909931085338195</v>
      </c>
      <c r="FJ84" s="48">
        <v>0.99399237769323134</v>
      </c>
      <c r="FK84" s="48">
        <v>0.99526637041040811</v>
      </c>
      <c r="FL84" s="48">
        <v>0.99502718075942054</v>
      </c>
      <c r="FM84" s="48">
        <v>0.99202013653349097</v>
      </c>
      <c r="FN84" s="48">
        <v>0.99334935876917729</v>
      </c>
      <c r="FO84" s="48">
        <v>0.99510542612925512</v>
      </c>
      <c r="FP84" s="48">
        <v>0.99120215376111198</v>
      </c>
      <c r="FQ84" s="49">
        <v>0.99276229314897824</v>
      </c>
      <c r="FR84" s="48">
        <v>0.992742213445718</v>
      </c>
      <c r="FS84" s="48">
        <v>0.99141668671182936</v>
      </c>
      <c r="FT84" s="48">
        <v>0.99344857465944103</v>
      </c>
      <c r="FU84" s="49">
        <v>0.9912235739230324</v>
      </c>
      <c r="FV84" s="48">
        <v>0.99040065382714304</v>
      </c>
      <c r="FW84" s="48">
        <v>0.99179584950570088</v>
      </c>
      <c r="FX84" s="48">
        <v>0.99033185361942255</v>
      </c>
      <c r="FY84" s="48">
        <v>0.99176819492112811</v>
      </c>
      <c r="FZ84" s="49">
        <v>0.99388123387703753</v>
      </c>
      <c r="GA84" s="48">
        <v>0.9920685429617504</v>
      </c>
      <c r="GB84" s="48">
        <v>0.99331878115116823</v>
      </c>
      <c r="GC84" s="48">
        <v>0.99077850092828712</v>
      </c>
      <c r="GD84" s="48">
        <v>0.99730575143408962</v>
      </c>
      <c r="GE84" s="48">
        <v>0.9914849255119742</v>
      </c>
      <c r="GF84" s="48">
        <v>0.99233544775928273</v>
      </c>
      <c r="GG84" s="48">
        <v>0.99230699254443011</v>
      </c>
      <c r="GH84" s="48">
        <v>0.99362780998119593</v>
      </c>
      <c r="GI84" s="48">
        <v>0.99339629318298639</v>
      </c>
      <c r="GJ84" s="48">
        <v>0.99249552413686004</v>
      </c>
      <c r="GK84" s="48">
        <v>0.99268633155231867</v>
      </c>
      <c r="GL84" s="49">
        <v>0.98987494954187749</v>
      </c>
      <c r="GM84" s="49">
        <v>0.99244205457241463</v>
      </c>
      <c r="GN84" s="48">
        <v>0.99294426568579452</v>
      </c>
      <c r="GO84" s="48">
        <v>0.9926965294496245</v>
      </c>
      <c r="GP84" s="48">
        <v>0.99124177936442048</v>
      </c>
      <c r="GQ84" s="48">
        <v>0.99237614417610842</v>
      </c>
      <c r="GR84" s="48">
        <v>0.99277620938768318</v>
      </c>
      <c r="GS84" s="48">
        <v>0.9935366743316445</v>
      </c>
      <c r="GT84" s="49">
        <v>0.99166164775702914</v>
      </c>
      <c r="GU84" s="48">
        <v>0.99179397362364785</v>
      </c>
      <c r="GV84" s="49">
        <v>0.99126452158530798</v>
      </c>
      <c r="GW84" s="48">
        <v>0.98946959024505687</v>
      </c>
      <c r="GX84" s="48">
        <v>0.99100288816624649</v>
      </c>
      <c r="GY84" s="48">
        <v>0.99053779344472714</v>
      </c>
      <c r="GZ84" s="49">
        <v>0.9900174771816227</v>
      </c>
      <c r="HA84" s="48">
        <v>0.98983610733180571</v>
      </c>
      <c r="HB84" s="48">
        <v>0.99113636056208299</v>
      </c>
      <c r="HC84" s="48">
        <v>0.99169512088793976</v>
      </c>
      <c r="HD84" s="49">
        <v>0.99066182944136039</v>
      </c>
      <c r="HE84" s="48">
        <v>0.99051093248125521</v>
      </c>
      <c r="HF84" s="48">
        <v>0.99188046843136379</v>
      </c>
      <c r="HG84" s="48">
        <v>0.99415965151540553</v>
      </c>
      <c r="HH84" s="48">
        <v>0.99386521849897258</v>
      </c>
      <c r="HI84" s="48">
        <v>0.99250498679026655</v>
      </c>
      <c r="HJ84" s="48">
        <v>0.99123424045042952</v>
      </c>
      <c r="HK84" s="49">
        <v>0.99071213705067118</v>
      </c>
      <c r="HL84" s="48">
        <v>0.99291275147203217</v>
      </c>
      <c r="HM84" s="48">
        <v>0.99176429148798073</v>
      </c>
      <c r="HN84" s="49">
        <v>0.98974477917387538</v>
      </c>
      <c r="HO84" s="48">
        <v>0.99233836085614169</v>
      </c>
      <c r="HP84" s="48">
        <v>0.98929558546647611</v>
      </c>
      <c r="HQ84" s="48">
        <v>0.98941306786286998</v>
      </c>
      <c r="HR84" s="48">
        <v>0.98969657512157849</v>
      </c>
      <c r="HS84" s="49">
        <v>0.9892196806738871</v>
      </c>
      <c r="HT84" s="49">
        <v>0.98884101709622618</v>
      </c>
      <c r="HU84" s="48">
        <v>0.99106628498476357</v>
      </c>
      <c r="HV84" s="49">
        <v>0.99043216689166491</v>
      </c>
      <c r="HW84" s="48">
        <v>0.99415195258966893</v>
      </c>
      <c r="HX84" s="48">
        <v>0.99415195258966893</v>
      </c>
      <c r="HY84" s="48">
        <v>0.99258895128722491</v>
      </c>
      <c r="HZ84" s="48">
        <v>0.99463234285479207</v>
      </c>
      <c r="IA84" s="48">
        <v>0.98964497633388115</v>
      </c>
      <c r="IB84" s="48">
        <v>0.99001958067528428</v>
      </c>
      <c r="IC84" s="48">
        <v>0.99147886240377148</v>
      </c>
      <c r="ID84" s="48">
        <v>0.99062304499009501</v>
      </c>
      <c r="IE84" s="49">
        <v>0.98822687050956803</v>
      </c>
      <c r="IF84" s="49">
        <v>0.98898832123207159</v>
      </c>
      <c r="IG84" s="48">
        <v>0.99116789882596668</v>
      </c>
      <c r="IH84" s="48">
        <v>0.99597369389474888</v>
      </c>
      <c r="II84" s="48">
        <v>0.99025922813261469</v>
      </c>
      <c r="IJ84" s="49">
        <v>0.98940216806977577</v>
      </c>
      <c r="IK84" s="48">
        <v>0.9920108535356198</v>
      </c>
      <c r="IL84" s="49">
        <v>0.98832574500848214</v>
      </c>
      <c r="IM84" s="48">
        <v>0.99140464134733786</v>
      </c>
      <c r="IN84" s="48">
        <v>1</v>
      </c>
      <c r="IO84" s="48">
        <v>0.99132131615377583</v>
      </c>
      <c r="IP84" s="48">
        <v>0.98860825612349001</v>
      </c>
      <c r="IQ84" s="48">
        <v>0.99126287567387272</v>
      </c>
      <c r="IR84" s="48">
        <v>0.99124444401691747</v>
      </c>
      <c r="IS84" s="49">
        <v>0.98967657474857096</v>
      </c>
      <c r="IT84" s="48">
        <v>0.98970760922437928</v>
      </c>
      <c r="IU84" s="49">
        <v>0.98871768782507741</v>
      </c>
      <c r="IV84" s="48">
        <v>0.989509399651477</v>
      </c>
      <c r="IW84" s="48">
        <v>1</v>
      </c>
      <c r="IX84" s="49">
        <v>0.98858828604790849</v>
      </c>
      <c r="IY84" s="48">
        <v>0.99115536875417731</v>
      </c>
      <c r="IZ84" s="49">
        <v>0.98868021144041174</v>
      </c>
      <c r="JA84" s="49">
        <v>0.98685843158399267</v>
      </c>
      <c r="JB84" s="48">
        <v>0.98885408952722842</v>
      </c>
      <c r="JC84" s="49">
        <v>0.98622754902156706</v>
      </c>
      <c r="JD84" s="48">
        <v>0.99205538008370009</v>
      </c>
      <c r="JE84" s="49">
        <v>0.9884849733062856</v>
      </c>
      <c r="JF84" s="49">
        <v>0.98799668507998828</v>
      </c>
      <c r="JG84" s="49">
        <v>0.98721977036297459</v>
      </c>
      <c r="JH84" s="48">
        <v>0.99107261222070508</v>
      </c>
      <c r="JI84" s="48">
        <v>0.9893421616386181</v>
      </c>
      <c r="JJ84" s="48">
        <v>0.99302222293921294</v>
      </c>
      <c r="JK84" s="48">
        <v>0.98912663326874239</v>
      </c>
      <c r="JL84" s="48">
        <v>0.99005470172699939</v>
      </c>
      <c r="JM84" s="48">
        <v>0.98956130423518229</v>
      </c>
      <c r="JN84" s="48">
        <v>0.98893016472048434</v>
      </c>
      <c r="JO84" s="48">
        <v>0.9890912006726349</v>
      </c>
      <c r="JP84" s="49">
        <v>0.98648338541045244</v>
      </c>
      <c r="JQ84" s="48">
        <v>0.98939499919277563</v>
      </c>
      <c r="JR84" s="49">
        <v>0.98695800324240091</v>
      </c>
      <c r="JS84" s="48">
        <v>0.98902634277067381</v>
      </c>
      <c r="JT84" s="48">
        <v>0.990891035767137</v>
      </c>
      <c r="JU84" s="48">
        <v>0.9898997952136861</v>
      </c>
      <c r="JV84" s="48">
        <v>0.98978507106213542</v>
      </c>
      <c r="JW84" s="48">
        <v>0.99376227671773543</v>
      </c>
      <c r="JX84" s="48">
        <v>0.98981626450116245</v>
      </c>
      <c r="JY84" s="48">
        <v>0.98879819704350214</v>
      </c>
      <c r="JZ84" s="48">
        <v>0.98983437528273632</v>
      </c>
      <c r="KA84" s="48">
        <v>0.98884611866754768</v>
      </c>
      <c r="KB84" s="49">
        <v>0.98583722749374481</v>
      </c>
      <c r="KC84" s="48">
        <v>0.98840939762051971</v>
      </c>
      <c r="KD84" s="48">
        <v>0.98830435310772036</v>
      </c>
      <c r="KE84" s="48">
        <v>0.98606455058097586</v>
      </c>
      <c r="KF84" s="48">
        <v>0.98814586722900244</v>
      </c>
      <c r="KG84" s="48">
        <v>0.98817441839022946</v>
      </c>
      <c r="KH84" s="48">
        <v>0.98839317222486001</v>
      </c>
      <c r="KI84" s="48">
        <v>0.98676776872865901</v>
      </c>
      <c r="KJ84" s="48">
        <v>0.98702297722400534</v>
      </c>
      <c r="KK84" s="48">
        <v>0.98542404197858702</v>
      </c>
      <c r="KL84" s="48">
        <v>0.98587420049316898</v>
      </c>
      <c r="KM84" s="48">
        <v>0.98469139552511709</v>
      </c>
      <c r="KN84" s="48">
        <v>0.98538250747582457</v>
      </c>
      <c r="KO84" s="48">
        <v>0.98743003182917366</v>
      </c>
      <c r="KP84" s="48">
        <v>0.98775873997451202</v>
      </c>
      <c r="KQ84" s="48">
        <v>0.9881507653151651</v>
      </c>
      <c r="KR84" s="48">
        <v>0.98601872465453166</v>
      </c>
      <c r="KS84" s="48"/>
      <c r="KT84" s="49">
        <v>0.98211582176778578</v>
      </c>
      <c r="KU84" s="48">
        <v>0.98256073173685976</v>
      </c>
      <c r="KV84" s="48">
        <v>0.9815975395534704</v>
      </c>
      <c r="KW84" s="48">
        <v>0.98111387738817057</v>
      </c>
      <c r="KX84" s="48">
        <v>0.98075467707882091</v>
      </c>
      <c r="KY84" s="48">
        <v>0.9808483570353369</v>
      </c>
      <c r="KZ84" s="48">
        <v>0.98113726982855942</v>
      </c>
      <c r="LA84" s="48">
        <v>0.9819472378781815</v>
      </c>
      <c r="LB84" s="48">
        <v>0.97744886246860296</v>
      </c>
      <c r="LC84" s="48">
        <v>0.98179111073045144</v>
      </c>
      <c r="LD84" s="48">
        <v>0.97992633400197937</v>
      </c>
      <c r="LE84" s="49">
        <v>0.9751168051092961</v>
      </c>
      <c r="LF84" s="48">
        <v>0.98070355013504518</v>
      </c>
      <c r="LG84" s="48">
        <v>0.97794898467186597</v>
      </c>
      <c r="LH84" s="48">
        <v>0.97819559223554409</v>
      </c>
      <c r="LI84" s="48">
        <v>0.97432381989155803</v>
      </c>
      <c r="LJ84" s="48">
        <v>0.97810023850416372</v>
      </c>
      <c r="LK84" s="48">
        <v>0.97890411044254411</v>
      </c>
      <c r="LL84" s="48">
        <v>0.97881194263060756</v>
      </c>
      <c r="LM84" s="48">
        <v>0.97373263730057713</v>
      </c>
      <c r="LN84" s="48">
        <v>0.97852720286471906</v>
      </c>
      <c r="LO84" s="48">
        <v>0.97867175064754686</v>
      </c>
      <c r="LP84" s="48">
        <v>0.98479698839604168</v>
      </c>
      <c r="LQ84" s="49">
        <v>0.97048049252265911</v>
      </c>
      <c r="LR84" s="48">
        <v>0.97219460879601527</v>
      </c>
      <c r="LS84" s="48">
        <v>0.97538888556881964</v>
      </c>
      <c r="LT84" s="48">
        <v>0.97804841147532151</v>
      </c>
      <c r="LU84" s="48">
        <v>0.97440856065192927</v>
      </c>
      <c r="LV84" s="48">
        <v>0.96870189970871001</v>
      </c>
      <c r="LW84" s="48">
        <v>0.967705533433322</v>
      </c>
      <c r="LX84" s="48">
        <v>0.97266216716727605</v>
      </c>
      <c r="LY84" s="48">
        <v>0.97737921830916863</v>
      </c>
      <c r="LZ84" s="48">
        <v>0.97373937423810142</v>
      </c>
      <c r="MA84" s="48">
        <v>0.97740122989962841</v>
      </c>
      <c r="MB84" s="48">
        <v>0.97141052730793231</v>
      </c>
      <c r="MC84" s="48">
        <v>0.96916985699603575</v>
      </c>
      <c r="MD84" s="48">
        <v>0.96476535125636764</v>
      </c>
      <c r="ME84" s="48">
        <v>0.95970553998084174</v>
      </c>
      <c r="MF84" s="48">
        <v>0.94305283853408006</v>
      </c>
      <c r="MG84" s="48">
        <v>0.93219383419248081</v>
      </c>
      <c r="MH84" s="48"/>
      <c r="MI84" s="48">
        <v>0.98814745220945155</v>
      </c>
      <c r="MJ84" s="49">
        <v>0.98812207451280087</v>
      </c>
      <c r="MK84" s="49">
        <v>0.9919677226774154</v>
      </c>
      <c r="ML84" s="48">
        <v>0.99025054964124748</v>
      </c>
      <c r="MM84" s="49">
        <v>0.9895411400502806</v>
      </c>
      <c r="MN84" s="49">
        <v>0.99058779150392329</v>
      </c>
      <c r="MO84" s="49">
        <v>0.996568895429781</v>
      </c>
      <c r="MP84" s="48">
        <v>0.99227324297727237</v>
      </c>
      <c r="MQ84" s="48">
        <v>0.98645886126930948</v>
      </c>
      <c r="MR84" s="48">
        <v>0.99657465078148577</v>
      </c>
      <c r="MS84" s="48">
        <v>0.97582445913875415</v>
      </c>
      <c r="MT84" s="49">
        <v>0.99980827766868263</v>
      </c>
      <c r="MU84" s="48">
        <v>0.98924629293357613</v>
      </c>
      <c r="MV84" s="48">
        <v>0.98661800544732858</v>
      </c>
      <c r="MW84" s="48">
        <v>0.99202572236980424</v>
      </c>
      <c r="MX84" s="48">
        <v>0.99149756768555819</v>
      </c>
      <c r="MY84" s="48">
        <v>1.0000000000000002</v>
      </c>
      <c r="MZ84" s="48">
        <v>0.99738604891692861</v>
      </c>
      <c r="NA84" s="48">
        <v>0.98941060057304009</v>
      </c>
      <c r="NB84" s="48">
        <v>0.99335964801352827</v>
      </c>
      <c r="NC84" s="48">
        <v>0.97904979583593943</v>
      </c>
      <c r="ND84" s="48">
        <v>1</v>
      </c>
      <c r="NE84" s="48">
        <v>0.979580340399133</v>
      </c>
      <c r="NF84" s="48">
        <v>1.0000000000000002</v>
      </c>
      <c r="NG84" s="48">
        <v>0.99436576464801307</v>
      </c>
    </row>
    <row r="85" spans="1:371" s="38" customFormat="1" ht="15">
      <c r="A85" s="48"/>
      <c r="B85" s="48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2"/>
      <c r="Q85" s="2"/>
      <c r="R85" s="2"/>
      <c r="S85" s="2"/>
      <c r="T85" s="2"/>
      <c r="U85" s="48"/>
      <c r="V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48"/>
      <c r="AK85" s="2"/>
      <c r="AL85" s="2"/>
      <c r="AM85" s="2"/>
      <c r="AN85" s="2"/>
      <c r="AP85" s="2"/>
      <c r="AQ85" s="2"/>
      <c r="AR85" s="48"/>
      <c r="AS85" s="48"/>
      <c r="AT85" s="2"/>
      <c r="AU85" s="2"/>
      <c r="AV85" s="2"/>
      <c r="AW85" s="2"/>
      <c r="AY85" s="2"/>
      <c r="AZ85" s="48"/>
      <c r="BA85" s="2"/>
      <c r="BB85" s="2"/>
      <c r="BD85" s="48"/>
      <c r="BF85" s="2"/>
      <c r="BG85" s="2"/>
      <c r="BH85" s="48"/>
      <c r="BI85" s="2"/>
      <c r="BJ85" s="2"/>
      <c r="BK85" s="2"/>
      <c r="BL85" s="2"/>
      <c r="BM85" s="2"/>
      <c r="BN85" s="48"/>
      <c r="BO85" s="2"/>
      <c r="BP85" s="2"/>
      <c r="BQ85" s="48"/>
      <c r="BR85" s="2"/>
      <c r="BS85" s="2"/>
      <c r="BT85" s="2"/>
      <c r="BU85" s="2"/>
      <c r="BV85" s="2"/>
      <c r="BX85" s="48"/>
      <c r="BZ85" s="2"/>
      <c r="CA85" s="49"/>
      <c r="CB85" s="2"/>
      <c r="CC85" s="48"/>
      <c r="CD85" s="2"/>
      <c r="CE85" s="48"/>
      <c r="CF85" s="2"/>
      <c r="CG85" s="2"/>
      <c r="CH85" s="48"/>
      <c r="CI85" s="2"/>
      <c r="CJ85" s="48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48"/>
      <c r="CW85" s="48"/>
      <c r="CX85" s="2"/>
      <c r="CY85" s="2"/>
      <c r="CZ85" s="2"/>
      <c r="DA85" s="48"/>
      <c r="DB85" s="2"/>
      <c r="DC85" s="2"/>
      <c r="DD85" s="2"/>
      <c r="DE85" s="2"/>
      <c r="DF85" s="2"/>
      <c r="DG85" s="2"/>
      <c r="DH85" s="2"/>
      <c r="DI85" s="48"/>
      <c r="DJ85" s="2"/>
      <c r="DK85" s="49"/>
      <c r="DL85" s="2"/>
      <c r="DM85" s="2"/>
      <c r="DN85" s="2"/>
      <c r="DO85" s="48"/>
      <c r="DP85" s="2"/>
      <c r="DQ85" s="2"/>
      <c r="DR85" s="2"/>
      <c r="DS85" s="2"/>
      <c r="DT85" s="48"/>
      <c r="DU85" s="2"/>
      <c r="DV85" s="48"/>
      <c r="DW85" s="2"/>
      <c r="DX85" s="2"/>
      <c r="DY85" s="2"/>
      <c r="DZ85" s="48"/>
      <c r="EA85" s="2"/>
      <c r="EB85" s="49"/>
      <c r="EC85" s="48"/>
      <c r="ED85" s="48"/>
      <c r="EE85" s="48"/>
      <c r="EF85" s="2"/>
      <c r="EG85" s="48"/>
      <c r="EH85" s="2"/>
      <c r="EI85" s="2"/>
      <c r="EJ85" s="2"/>
      <c r="EK85" s="2"/>
      <c r="EL85" s="2"/>
      <c r="EM85" s="48"/>
      <c r="EN85" s="49"/>
      <c r="EQ85" s="2"/>
      <c r="ER85" s="48"/>
      <c r="ET85" s="2"/>
      <c r="EU85" s="48"/>
      <c r="EV85" s="2"/>
      <c r="EW85" s="48"/>
      <c r="EX85" s="48"/>
      <c r="EY85" s="48"/>
      <c r="EZ85" s="48"/>
      <c r="FA85" s="2"/>
      <c r="FB85" s="2"/>
      <c r="FC85" s="2"/>
      <c r="FD85" s="2"/>
      <c r="FF85" s="48"/>
      <c r="FH85" s="48"/>
      <c r="FI85" s="49"/>
      <c r="FJ85" s="2"/>
      <c r="FK85" s="48"/>
      <c r="FL85" s="48"/>
      <c r="FM85" s="2"/>
      <c r="FN85" s="48"/>
      <c r="FO85" s="48"/>
      <c r="FP85" s="2"/>
      <c r="FS85" s="2"/>
      <c r="FT85" s="2"/>
      <c r="FU85" s="49"/>
      <c r="FV85" s="2"/>
      <c r="FW85" s="2"/>
      <c r="FX85" s="2"/>
      <c r="FY85" s="48"/>
      <c r="GA85" s="48"/>
      <c r="GB85" s="48"/>
      <c r="GC85" s="2"/>
      <c r="GD85" s="48"/>
      <c r="GE85" s="2"/>
      <c r="GF85" s="48"/>
      <c r="GG85" s="48"/>
      <c r="GH85" s="2"/>
      <c r="GJ85" s="2"/>
      <c r="GK85" s="48"/>
      <c r="GL85" s="49"/>
      <c r="GN85" s="48"/>
      <c r="GO85" s="48"/>
      <c r="GP85" s="2"/>
      <c r="GR85" s="2"/>
      <c r="GS85" s="48"/>
      <c r="GU85" s="48"/>
      <c r="GW85" s="2"/>
      <c r="GX85" s="2"/>
      <c r="GY85" s="48"/>
      <c r="GZ85" s="49"/>
      <c r="HA85" s="2"/>
      <c r="HC85" s="48"/>
      <c r="HD85" s="49"/>
      <c r="HE85" s="48"/>
      <c r="HF85" s="48"/>
      <c r="HG85" s="48"/>
      <c r="HH85" s="48"/>
      <c r="HI85" s="48"/>
      <c r="HJ85" s="48"/>
      <c r="HL85" s="48"/>
      <c r="HM85" s="48"/>
      <c r="HN85" s="49"/>
      <c r="HO85" s="48"/>
      <c r="HP85" s="2"/>
      <c r="HQ85" s="2"/>
      <c r="HS85" s="272"/>
      <c r="HT85" s="272"/>
      <c r="HU85" s="2"/>
      <c r="HW85" s="48"/>
      <c r="HX85" s="2"/>
      <c r="HY85" s="48"/>
      <c r="HZ85" s="48"/>
      <c r="IA85" s="48"/>
      <c r="IC85" s="2"/>
      <c r="ID85" s="48"/>
      <c r="IE85" s="49"/>
      <c r="IF85" s="49"/>
      <c r="IG85" s="48"/>
      <c r="IH85" s="48"/>
      <c r="II85" s="48"/>
      <c r="IJ85" s="49"/>
      <c r="IK85" s="48"/>
      <c r="IL85" s="272"/>
      <c r="IM85" s="48"/>
      <c r="IN85" s="48"/>
      <c r="IO85" s="2"/>
      <c r="IP85" s="2"/>
      <c r="IQ85" s="48"/>
      <c r="IR85" s="48"/>
      <c r="IS85" s="49"/>
      <c r="IT85" s="2"/>
      <c r="IU85" s="49"/>
      <c r="IW85" s="48"/>
      <c r="IX85" s="272"/>
      <c r="IY85" s="48"/>
      <c r="IZ85" s="49"/>
      <c r="JA85" s="49"/>
      <c r="JB85" s="48"/>
      <c r="JC85" s="49"/>
      <c r="JD85" s="48"/>
      <c r="JE85" s="49"/>
      <c r="JF85" s="49"/>
      <c r="JG85" s="49"/>
      <c r="JH85" s="48"/>
      <c r="JJ85" s="48"/>
      <c r="JK85" s="2"/>
      <c r="JL85" s="48"/>
      <c r="JM85" s="48"/>
      <c r="JN85" s="48"/>
      <c r="JO85" s="2"/>
      <c r="JP85" s="49"/>
      <c r="JQ85" s="48"/>
      <c r="JR85" s="49"/>
      <c r="JS85" s="48"/>
      <c r="JT85" s="48"/>
      <c r="JU85" s="48"/>
      <c r="JV85" s="48"/>
      <c r="JW85" s="48"/>
      <c r="JX85" s="48"/>
      <c r="JY85" s="48"/>
      <c r="JZ85" s="48"/>
      <c r="KA85" s="48"/>
      <c r="KB85" s="49"/>
      <c r="KC85" s="48"/>
      <c r="KD85" s="48"/>
      <c r="KE85" s="2"/>
      <c r="KF85" s="48"/>
      <c r="KG85" s="48"/>
      <c r="KH85" s="48"/>
      <c r="KI85" s="48"/>
      <c r="KJ85" s="2"/>
      <c r="KK85" s="48"/>
      <c r="KL85" s="2"/>
      <c r="KM85" s="2"/>
      <c r="KN85" s="48"/>
      <c r="KO85" s="48"/>
      <c r="KP85" s="48"/>
      <c r="KQ85" s="48"/>
      <c r="KR85" s="48"/>
      <c r="KS85" s="48"/>
      <c r="KT85" s="49"/>
      <c r="KU85" s="48"/>
      <c r="KV85" s="48"/>
      <c r="KW85" s="48"/>
      <c r="KX85" s="48"/>
      <c r="KY85" s="48"/>
      <c r="KZ85" s="48"/>
      <c r="LA85" s="48"/>
      <c r="LB85" s="48"/>
      <c r="LC85" s="48"/>
      <c r="LD85" s="48"/>
      <c r="LE85" s="49"/>
      <c r="LF85" s="48"/>
      <c r="LG85" s="48"/>
      <c r="LH85" s="48"/>
      <c r="LI85" s="48"/>
      <c r="LJ85" s="48"/>
      <c r="LK85" s="48"/>
      <c r="LL85" s="48"/>
      <c r="LM85" s="48"/>
      <c r="LN85" s="48"/>
      <c r="LO85" s="48"/>
      <c r="LP85" s="48"/>
      <c r="LQ85" s="49"/>
      <c r="LR85" s="48"/>
      <c r="LS85" s="48"/>
      <c r="LT85" s="48"/>
      <c r="LU85" s="48"/>
      <c r="LV85" s="48"/>
      <c r="LW85" s="48"/>
      <c r="LX85" s="48"/>
      <c r="LY85" s="48"/>
      <c r="LZ85" s="48"/>
      <c r="MA85" s="48"/>
      <c r="MB85" s="48"/>
      <c r="MC85" s="48"/>
      <c r="MD85" s="48"/>
      <c r="ME85" s="48"/>
      <c r="MF85" s="48"/>
      <c r="MG85" s="48"/>
      <c r="MH85" s="48"/>
      <c r="MI85" s="48"/>
      <c r="MJ85" s="272"/>
      <c r="MM85" s="49"/>
      <c r="MN85" s="49"/>
      <c r="MO85" s="49"/>
      <c r="MP85" s="48"/>
      <c r="MQ85" s="48"/>
      <c r="MR85" s="48"/>
      <c r="MS85" s="48"/>
      <c r="MU85" s="48"/>
      <c r="MV85" s="48"/>
      <c r="MW85" s="48"/>
      <c r="MX85" s="48"/>
      <c r="MY85" s="48"/>
      <c r="MZ85" s="48"/>
      <c r="NA85" s="48"/>
      <c r="NB85" s="48"/>
      <c r="NC85" s="48"/>
      <c r="ND85" s="48"/>
      <c r="NE85" s="48"/>
      <c r="NF85" s="48"/>
      <c r="NG85" s="48"/>
    </row>
    <row r="86" spans="1:371" s="38" customFormat="1" ht="15">
      <c r="A86" s="48" t="s">
        <v>239</v>
      </c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2"/>
      <c r="Q86" s="2"/>
      <c r="R86" s="2"/>
      <c r="S86" s="2"/>
      <c r="T86" s="2"/>
      <c r="U86" s="48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48"/>
      <c r="AT86" s="2"/>
      <c r="AU86" s="2"/>
      <c r="AV86" s="2"/>
      <c r="AW86" s="2"/>
      <c r="AX86" s="2"/>
      <c r="AY86" s="2"/>
      <c r="AZ86" s="48"/>
      <c r="BA86" s="2"/>
      <c r="BB86" s="2"/>
      <c r="BC86" s="2"/>
      <c r="BD86" s="48"/>
      <c r="BE86" s="2"/>
      <c r="BF86" s="2"/>
      <c r="BG86" s="2"/>
      <c r="BH86" s="48"/>
      <c r="BI86" s="2"/>
      <c r="BJ86" s="2"/>
      <c r="BK86" s="2"/>
      <c r="BL86" s="2"/>
      <c r="BM86" s="2"/>
      <c r="BN86" s="48"/>
      <c r="BO86" s="2"/>
      <c r="BP86" s="2"/>
      <c r="BQ86" s="48"/>
      <c r="BR86" s="2"/>
      <c r="BS86" s="2"/>
      <c r="BT86" s="2"/>
      <c r="BU86" s="2"/>
      <c r="BV86" s="2"/>
      <c r="BW86" s="2"/>
      <c r="BX86" s="48"/>
      <c r="BY86" s="2"/>
      <c r="BZ86" s="2"/>
      <c r="CA86" s="49"/>
      <c r="CB86" s="2"/>
      <c r="CC86" s="48"/>
      <c r="CD86" s="2"/>
      <c r="CE86" s="2"/>
      <c r="CF86" s="2"/>
      <c r="CG86" s="2"/>
      <c r="CH86" s="2"/>
      <c r="CI86" s="2"/>
      <c r="CJ86" s="48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48"/>
      <c r="CX86" s="2"/>
      <c r="CY86" s="2"/>
      <c r="CZ86" s="2"/>
      <c r="DA86" s="48"/>
      <c r="DB86" s="2"/>
      <c r="DC86" s="2"/>
      <c r="DD86" s="2"/>
      <c r="DE86" s="2"/>
      <c r="DF86" s="2"/>
      <c r="DG86" s="2"/>
      <c r="DH86" s="2"/>
      <c r="DI86" s="48"/>
      <c r="DJ86" s="2"/>
      <c r="DK86" s="49"/>
      <c r="DL86" s="2"/>
      <c r="DM86" s="2"/>
      <c r="DN86" s="2"/>
      <c r="DO86" s="48"/>
      <c r="DP86" s="2"/>
      <c r="DQ86" s="2"/>
      <c r="DR86" s="2"/>
      <c r="DS86" s="2"/>
      <c r="DT86" s="48"/>
      <c r="DU86" s="2"/>
      <c r="DV86" s="48"/>
      <c r="DW86" s="2"/>
      <c r="DX86" s="2"/>
      <c r="DY86" s="2"/>
      <c r="DZ86" s="2"/>
      <c r="EA86" s="2"/>
      <c r="EB86" s="49"/>
      <c r="EC86" s="48"/>
      <c r="ED86" s="2"/>
      <c r="EE86" s="48"/>
      <c r="EF86" s="2"/>
      <c r="EG86" s="48"/>
      <c r="EH86" s="2"/>
      <c r="EI86" s="2"/>
      <c r="EJ86" s="2"/>
      <c r="EK86" s="2"/>
      <c r="EL86" s="2"/>
      <c r="EM86" s="48"/>
      <c r="EN86" s="49"/>
      <c r="EQ86" s="2"/>
      <c r="ER86" s="48"/>
      <c r="ES86" s="2"/>
      <c r="ET86" s="2"/>
      <c r="EU86" s="48"/>
      <c r="EV86" s="2"/>
      <c r="EW86" s="48"/>
      <c r="EX86" s="2"/>
      <c r="EY86" s="48"/>
      <c r="EZ86" s="2"/>
      <c r="FA86" s="2"/>
      <c r="FB86" s="2"/>
      <c r="FC86" s="2"/>
      <c r="FD86" s="2"/>
      <c r="FF86" s="48"/>
      <c r="FH86" s="2"/>
      <c r="FI86" s="49"/>
      <c r="FJ86" s="2"/>
      <c r="FK86" s="48"/>
      <c r="FL86" s="2"/>
      <c r="FM86" s="2"/>
      <c r="FN86" s="2"/>
      <c r="FO86" s="48"/>
      <c r="FP86" s="2"/>
      <c r="FS86" s="2"/>
      <c r="FT86" s="2"/>
      <c r="FU86" s="49"/>
      <c r="FV86" s="2"/>
      <c r="FW86" s="2"/>
      <c r="FX86" s="2"/>
      <c r="FY86" s="48"/>
      <c r="GA86" s="48"/>
      <c r="GB86" s="2"/>
      <c r="GC86" s="2"/>
      <c r="GD86" s="2"/>
      <c r="GE86" s="2"/>
      <c r="GF86" s="48"/>
      <c r="GG86" s="2"/>
      <c r="GH86" s="2"/>
      <c r="GJ86" s="2"/>
      <c r="GK86" s="48"/>
      <c r="GL86" s="49"/>
      <c r="GN86" s="48"/>
      <c r="GO86" s="48"/>
      <c r="GP86" s="2"/>
      <c r="GR86" s="2"/>
      <c r="GS86" s="2"/>
      <c r="GU86" s="48"/>
      <c r="GW86" s="2"/>
      <c r="GX86" s="2"/>
      <c r="GY86" s="48"/>
      <c r="GZ86" s="49"/>
      <c r="HA86" s="2"/>
      <c r="HC86" s="48"/>
      <c r="HD86" s="49"/>
      <c r="HE86" s="48"/>
      <c r="HF86" s="48"/>
      <c r="HG86" s="48"/>
      <c r="HH86" s="48"/>
      <c r="HI86" s="48"/>
      <c r="HJ86" s="48"/>
      <c r="HL86" s="2"/>
      <c r="HM86" s="48"/>
      <c r="HN86" s="49"/>
      <c r="HO86" s="2"/>
      <c r="HP86" s="2"/>
      <c r="HQ86" s="2"/>
      <c r="HS86" s="272"/>
      <c r="HT86" s="272"/>
      <c r="HU86" s="2"/>
      <c r="HW86" s="48"/>
      <c r="HX86" s="2"/>
      <c r="HY86" s="2"/>
      <c r="HZ86" s="2"/>
      <c r="IA86" s="48"/>
      <c r="IC86" s="2"/>
      <c r="ID86" s="48"/>
      <c r="IE86" s="49"/>
      <c r="IF86" s="49"/>
      <c r="IG86" s="48"/>
      <c r="IH86" s="2"/>
      <c r="II86" s="48"/>
      <c r="IJ86" s="49"/>
      <c r="IK86" s="2"/>
      <c r="IL86" s="272"/>
      <c r="IM86" s="48"/>
      <c r="IN86" s="48"/>
      <c r="IO86" s="2"/>
      <c r="IP86" s="2"/>
      <c r="IQ86" s="48"/>
      <c r="IR86" s="2"/>
      <c r="IS86" s="49"/>
      <c r="IT86" s="2"/>
      <c r="IU86" s="49"/>
      <c r="IW86" s="48"/>
      <c r="IX86" s="272"/>
      <c r="IY86" s="48"/>
      <c r="IZ86" s="49"/>
      <c r="JA86" s="49"/>
      <c r="JB86" s="48"/>
      <c r="JC86" s="49"/>
      <c r="JD86" s="2"/>
      <c r="JE86" s="49"/>
      <c r="JF86" s="49"/>
      <c r="JG86" s="49"/>
      <c r="JH86" s="48"/>
      <c r="JJ86" s="48"/>
      <c r="JK86" s="2"/>
      <c r="JL86" s="48"/>
      <c r="JM86" s="48"/>
      <c r="JN86" s="48"/>
      <c r="JO86" s="2"/>
      <c r="JP86" s="49"/>
      <c r="JQ86" s="48"/>
      <c r="JR86" s="49"/>
      <c r="JS86" s="48"/>
      <c r="JT86" s="48"/>
      <c r="JU86" s="48"/>
      <c r="JV86" s="48"/>
      <c r="JW86" s="2"/>
      <c r="JX86" s="48"/>
      <c r="JY86" s="48"/>
      <c r="JZ86" s="48"/>
      <c r="KA86" s="48"/>
      <c r="KB86" s="49"/>
      <c r="KC86" s="2"/>
      <c r="KD86" s="48"/>
      <c r="KE86" s="2"/>
      <c r="KF86" s="2"/>
      <c r="KG86" s="2"/>
      <c r="KH86" s="2"/>
      <c r="KI86" s="48"/>
      <c r="KJ86" s="2"/>
      <c r="KK86" s="48"/>
      <c r="KL86" s="2"/>
      <c r="KM86" s="2"/>
      <c r="KN86" s="48"/>
      <c r="KO86" s="2"/>
      <c r="KP86" s="48"/>
      <c r="KQ86" s="48"/>
      <c r="KR86" s="48"/>
      <c r="KS86" s="48"/>
      <c r="KT86" s="49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9"/>
      <c r="LF86" s="2"/>
      <c r="LG86" s="48"/>
      <c r="LH86" s="48"/>
      <c r="LI86" s="48"/>
      <c r="LJ86" s="48"/>
      <c r="LK86" s="48"/>
      <c r="LL86" s="48"/>
      <c r="LM86" s="48"/>
      <c r="LN86" s="48"/>
      <c r="LO86" s="48"/>
      <c r="LP86" s="2"/>
      <c r="LQ86" s="49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272"/>
      <c r="MM86" s="49"/>
      <c r="MN86" s="49"/>
      <c r="MO86" s="49"/>
      <c r="MP86" s="48"/>
      <c r="MQ86" s="48"/>
      <c r="MR86" s="48"/>
      <c r="MS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</row>
    <row r="87" spans="1:371" s="38" customFormat="1" ht="15">
      <c r="A87" s="48" t="s">
        <v>234</v>
      </c>
      <c r="B87" s="2"/>
      <c r="C87" s="48">
        <v>1.2409631410642163E-2</v>
      </c>
      <c r="D87" s="48">
        <v>0</v>
      </c>
      <c r="E87" s="48">
        <v>1.2784284759246572E-2</v>
      </c>
      <c r="F87" s="48">
        <v>8.0599953667242485E-3</v>
      </c>
      <c r="G87" s="48">
        <v>0</v>
      </c>
      <c r="H87" s="48">
        <v>8.2175678484721539E-3</v>
      </c>
      <c r="I87" s="48">
        <v>3.6964722025160407E-2</v>
      </c>
      <c r="J87" s="48">
        <v>8.291083845910362E-3</v>
      </c>
      <c r="K87" s="48">
        <v>0</v>
      </c>
      <c r="L87" s="48">
        <v>1.2859749570141311E-2</v>
      </c>
      <c r="M87" s="48">
        <v>0</v>
      </c>
      <c r="N87" s="48">
        <v>1.6706418486880561E-2</v>
      </c>
      <c r="O87" s="48">
        <v>0</v>
      </c>
      <c r="P87" s="48">
        <v>0</v>
      </c>
      <c r="Q87" s="48">
        <v>1.6825749673864663E-2</v>
      </c>
      <c r="R87" s="48">
        <v>1.6925967943289377E-2</v>
      </c>
      <c r="S87" s="48">
        <v>1.7052346506547581E-2</v>
      </c>
      <c r="T87" s="48">
        <v>3.6880485960552406E-2</v>
      </c>
      <c r="U87" s="48">
        <v>4.4392758615012851E-2</v>
      </c>
      <c r="V87" s="48">
        <v>4.4392758615012851E-2</v>
      </c>
      <c r="W87" s="2"/>
      <c r="X87" s="48">
        <v>0</v>
      </c>
      <c r="Y87" s="48">
        <v>8.5222437470382894E-3</v>
      </c>
      <c r="Z87" s="48">
        <v>0</v>
      </c>
      <c r="AA87" s="48">
        <v>1.2341577243231636E-2</v>
      </c>
      <c r="AB87" s="48">
        <v>1.7078298116478104E-2</v>
      </c>
      <c r="AC87" s="48">
        <v>2.0324733164741166E-2</v>
      </c>
      <c r="AD87" s="48">
        <v>0</v>
      </c>
      <c r="AE87" s="48">
        <v>0</v>
      </c>
      <c r="AF87" s="48">
        <v>0</v>
      </c>
      <c r="AG87" s="48">
        <v>0</v>
      </c>
      <c r="AH87" s="48">
        <v>2.9040081762347347E-2</v>
      </c>
      <c r="AI87" s="48">
        <v>8.9560263568022568E-3</v>
      </c>
      <c r="AJ87" s="2"/>
      <c r="AK87" s="48">
        <v>4.5536270591205923E-3</v>
      </c>
      <c r="AL87" s="48">
        <v>0</v>
      </c>
      <c r="AM87" s="48">
        <v>1.2791917654261832E-2</v>
      </c>
      <c r="AN87" s="48">
        <v>1.2903784465136035E-2</v>
      </c>
      <c r="AO87" s="2"/>
      <c r="AP87" s="48">
        <v>2.3432191385037656E-2</v>
      </c>
      <c r="AQ87" s="48">
        <v>1.6085354754862759E-2</v>
      </c>
      <c r="AR87" s="2"/>
      <c r="AS87" s="48">
        <v>4.5120087040517683E-2</v>
      </c>
      <c r="AT87" s="48">
        <v>4.5120087040517683E-2</v>
      </c>
      <c r="AU87" s="48">
        <v>1.6621132009559135E-2</v>
      </c>
      <c r="AV87" s="48">
        <v>3.3795861283798516E-2</v>
      </c>
      <c r="AW87" s="48">
        <v>8.315217136994086E-3</v>
      </c>
      <c r="AX87" s="2"/>
      <c r="AY87" s="48">
        <v>0</v>
      </c>
      <c r="AZ87" s="48">
        <v>1.6316671105264795E-2</v>
      </c>
      <c r="BA87" s="48">
        <v>8.5510437946057453E-3</v>
      </c>
      <c r="BB87" s="48">
        <v>0</v>
      </c>
      <c r="BC87" s="2"/>
      <c r="BD87" s="48">
        <v>1.6522686325290234E-2</v>
      </c>
      <c r="BE87" s="2"/>
      <c r="BF87" s="48">
        <v>2.0728718025730751E-2</v>
      </c>
      <c r="BG87" s="48">
        <v>3.1427174796046925E-2</v>
      </c>
      <c r="BH87" s="48">
        <v>6.8001155835432855E-2</v>
      </c>
      <c r="BI87" s="48">
        <v>0</v>
      </c>
      <c r="BJ87" s="48">
        <v>8.4032554487533506E-3</v>
      </c>
      <c r="BK87" s="48">
        <v>6.8006234982274621E-2</v>
      </c>
      <c r="BL87" s="48">
        <v>1.2764904984026264E-2</v>
      </c>
      <c r="BM87" s="48">
        <v>1.6506234155226257E-2</v>
      </c>
      <c r="BN87" s="48">
        <v>2.183572642203406E-2</v>
      </c>
      <c r="BO87" s="48">
        <v>2.171194335303429E-2</v>
      </c>
      <c r="BP87" s="48">
        <v>2.4145102621908415E-2</v>
      </c>
      <c r="BQ87" s="48">
        <v>2.0754447112920637E-2</v>
      </c>
      <c r="BR87" s="48">
        <v>8.2078196450511114E-3</v>
      </c>
      <c r="BS87" s="48">
        <v>1.2253740408022108E-2</v>
      </c>
      <c r="BT87" s="48">
        <v>1.331697397856422E-2</v>
      </c>
      <c r="BU87" s="48">
        <v>2.0646437885243996E-2</v>
      </c>
      <c r="BV87" s="48">
        <v>2.4557888445885384E-2</v>
      </c>
      <c r="BW87" s="2"/>
      <c r="BX87" s="48">
        <v>1.2714258051057175E-2</v>
      </c>
      <c r="BY87" s="2"/>
      <c r="BZ87" s="48">
        <v>1.6093093740022931E-2</v>
      </c>
      <c r="CA87" s="49">
        <v>0</v>
      </c>
      <c r="CB87" s="48">
        <v>0</v>
      </c>
      <c r="CC87" s="48">
        <v>3.3862480885229716E-2</v>
      </c>
      <c r="CD87" s="48">
        <v>8.3679646396904832E-3</v>
      </c>
      <c r="CE87" s="2"/>
      <c r="CF87" s="48">
        <v>1.3328189635969264E-2</v>
      </c>
      <c r="CG87" s="48">
        <v>9.5554576957012534E-3</v>
      </c>
      <c r="CH87" s="2"/>
      <c r="CI87" s="48">
        <v>1.2914046726236462E-2</v>
      </c>
      <c r="CJ87" s="48">
        <v>5.9651310242235717E-2</v>
      </c>
      <c r="CK87" s="48">
        <v>1.6189294409591291E-2</v>
      </c>
      <c r="CL87" s="48">
        <v>2.0549169912158081E-2</v>
      </c>
      <c r="CM87" s="48">
        <v>0</v>
      </c>
      <c r="CN87" s="48">
        <v>9.0103541915175084E-3</v>
      </c>
      <c r="CO87" s="48">
        <v>3.2651244063390351E-2</v>
      </c>
      <c r="CP87" s="48">
        <v>1.6387360708795713E-2</v>
      </c>
      <c r="CQ87" s="48">
        <v>2.0942520029581971E-2</v>
      </c>
      <c r="CR87" s="48">
        <v>3.3140040077504616E-2</v>
      </c>
      <c r="CS87" s="48">
        <v>1.6382307157026134E-2</v>
      </c>
      <c r="CT87" s="48">
        <v>2.1015967267921373E-2</v>
      </c>
      <c r="CU87" s="2"/>
      <c r="CV87" s="2"/>
      <c r="CW87" s="48">
        <v>2.8290244023552017E-2</v>
      </c>
      <c r="CX87" s="48">
        <v>0</v>
      </c>
      <c r="CY87" s="48">
        <v>2.4414700616654138E-2</v>
      </c>
      <c r="CZ87" s="48">
        <v>2.1466246430599092E-2</v>
      </c>
      <c r="DA87" s="48">
        <v>5.4347133053436802E-2</v>
      </c>
      <c r="DB87" s="48">
        <v>2.054766604265992E-2</v>
      </c>
      <c r="DC87" s="48">
        <v>0</v>
      </c>
      <c r="DD87" s="48">
        <v>8.9524124227210455E-3</v>
      </c>
      <c r="DE87" s="48">
        <v>4.2637772964860621E-3</v>
      </c>
      <c r="DF87" s="48">
        <v>2.3183583967669896E-2</v>
      </c>
      <c r="DG87" s="48">
        <v>0</v>
      </c>
      <c r="DH87" s="48">
        <v>1.3100757821080927E-2</v>
      </c>
      <c r="DI87" s="48">
        <v>1.2254589653331739E-2</v>
      </c>
      <c r="DJ87" s="48">
        <v>3.756695583195787E-2</v>
      </c>
      <c r="DK87" s="49">
        <v>2.3005237533389542E-2</v>
      </c>
      <c r="DL87" s="48">
        <v>2.5172288604154946E-2</v>
      </c>
      <c r="DM87" s="48">
        <v>1.4186066028240497E-2</v>
      </c>
      <c r="DN87" s="48">
        <v>4.2492590304829114E-3</v>
      </c>
      <c r="DO87" s="48">
        <v>2.0771281592993296E-2</v>
      </c>
      <c r="DP87" s="48">
        <v>2.4702458099885929E-2</v>
      </c>
      <c r="DQ87" s="48">
        <v>2.0583970429104946E-2</v>
      </c>
      <c r="DR87" s="48">
        <v>1.6562098270647922E-2</v>
      </c>
      <c r="DS87" s="48">
        <v>1.3991049339683528E-2</v>
      </c>
      <c r="DT87" s="48">
        <v>5.7156488730808579E-3</v>
      </c>
      <c r="DU87" s="48">
        <v>2.1456465614627211E-2</v>
      </c>
      <c r="DV87" s="48">
        <v>2.8918248634271362E-2</v>
      </c>
      <c r="DW87" s="48">
        <v>1.7796524695019304E-2</v>
      </c>
      <c r="DX87" s="48">
        <v>0</v>
      </c>
      <c r="DY87" s="48">
        <v>1.6612930625954092E-2</v>
      </c>
      <c r="DZ87" s="2"/>
      <c r="EA87" s="48">
        <v>1.8804739827852815E-2</v>
      </c>
      <c r="EB87" s="49">
        <v>8.8799835461081476E-3</v>
      </c>
      <c r="EC87" s="48">
        <v>6.9719536023764794E-2</v>
      </c>
      <c r="ED87" s="2"/>
      <c r="EE87" s="48">
        <v>0</v>
      </c>
      <c r="EF87" s="48">
        <v>3.7474642901905664E-2</v>
      </c>
      <c r="EG87" s="48">
        <v>4.9893627167210387E-2</v>
      </c>
      <c r="EH87" s="48">
        <v>4.9689980221424929E-2</v>
      </c>
      <c r="EI87" s="48">
        <v>9.4291993770151163E-3</v>
      </c>
      <c r="EJ87" s="48">
        <v>1.2619245470352741E-2</v>
      </c>
      <c r="EK87" s="48">
        <v>0</v>
      </c>
      <c r="EL87" s="48">
        <v>0</v>
      </c>
      <c r="EM87" s="48">
        <v>1.770504530298158E-2</v>
      </c>
      <c r="EN87" s="49">
        <v>1.8865989167092714E-2</v>
      </c>
      <c r="EO87" s="49">
        <v>1.5544516654352006E-2</v>
      </c>
      <c r="EP87" s="48">
        <v>1.0269072332365741E-2</v>
      </c>
      <c r="EQ87" s="48">
        <v>8.3101914274869172E-3</v>
      </c>
      <c r="ER87" s="48">
        <v>9.3319319327437901E-3</v>
      </c>
      <c r="ES87" s="2"/>
      <c r="ET87" s="48">
        <v>2.6504668976068659E-2</v>
      </c>
      <c r="EU87" s="48">
        <v>2.1421306363289684E-2</v>
      </c>
      <c r="EV87" s="48">
        <v>2.9332635049786102E-2</v>
      </c>
      <c r="EW87" s="48">
        <v>4.7922777402440678E-2</v>
      </c>
      <c r="EX87" s="2"/>
      <c r="EY87" s="48">
        <v>1.6493474498011921E-2</v>
      </c>
      <c r="EZ87" s="2"/>
      <c r="FA87" s="48">
        <v>0</v>
      </c>
      <c r="FB87" s="48">
        <v>0</v>
      </c>
      <c r="FC87" s="48">
        <v>0</v>
      </c>
      <c r="FD87" s="48">
        <v>1.6367779326017035E-2</v>
      </c>
      <c r="FE87" s="48">
        <v>1.372375595601549E-2</v>
      </c>
      <c r="FF87" s="48">
        <v>2.5161077350077016E-2</v>
      </c>
      <c r="FG87" s="49">
        <v>0</v>
      </c>
      <c r="FH87" s="2"/>
      <c r="FI87" s="49">
        <v>4.6593682979590998E-3</v>
      </c>
      <c r="FJ87" s="48">
        <v>2.8144214510115183E-2</v>
      </c>
      <c r="FK87" s="48">
        <v>2.6174260467441913E-2</v>
      </c>
      <c r="FL87" s="2"/>
      <c r="FM87" s="48">
        <v>1.6639430877108303E-2</v>
      </c>
      <c r="FN87" s="2"/>
      <c r="FO87" s="48">
        <v>8.2112865784887291E-3</v>
      </c>
      <c r="FP87" s="48">
        <v>0</v>
      </c>
      <c r="FQ87" s="49">
        <v>0</v>
      </c>
      <c r="FR87" s="48">
        <v>1.4948205568566996E-2</v>
      </c>
      <c r="FS87" s="48">
        <v>0</v>
      </c>
      <c r="FT87" s="48">
        <v>0.12403279900086146</v>
      </c>
      <c r="FU87" s="49">
        <v>1.9524601155780908E-2</v>
      </c>
      <c r="FV87" s="48">
        <v>0</v>
      </c>
      <c r="FW87" s="48">
        <v>1.3509939903692904E-2</v>
      </c>
      <c r="FX87" s="48">
        <v>0</v>
      </c>
      <c r="FY87" s="48">
        <v>4.1762060548366467E-2</v>
      </c>
      <c r="FZ87" s="49">
        <v>0</v>
      </c>
      <c r="GA87" s="48">
        <v>4.1722654597108312E-2</v>
      </c>
      <c r="GB87" s="2"/>
      <c r="GC87" s="48">
        <v>0</v>
      </c>
      <c r="GD87" s="2"/>
      <c r="GE87" s="48">
        <v>3.3763278445052211E-2</v>
      </c>
      <c r="GF87" s="48">
        <v>3.0417576996733401E-3</v>
      </c>
      <c r="GG87" s="2"/>
      <c r="GH87" s="48">
        <v>6.657300234345806E-2</v>
      </c>
      <c r="GI87" s="48">
        <v>7.9492021026746143E-3</v>
      </c>
      <c r="GJ87" s="48">
        <v>1.9370003266782676E-2</v>
      </c>
      <c r="GK87" s="48">
        <v>5.5233890485330049E-3</v>
      </c>
      <c r="GL87" s="49">
        <v>0</v>
      </c>
      <c r="GM87" s="49">
        <v>0</v>
      </c>
      <c r="GN87" s="48">
        <v>1.3402896687627971E-2</v>
      </c>
      <c r="GO87" s="48">
        <v>7.1093106554029582E-3</v>
      </c>
      <c r="GP87" s="48">
        <v>2.0786492842527555E-2</v>
      </c>
      <c r="GQ87" s="48">
        <v>7.6897647912075292E-3</v>
      </c>
      <c r="GR87" s="48">
        <v>4.9124020592377804E-2</v>
      </c>
      <c r="GS87" s="2"/>
      <c r="GT87" s="49">
        <v>0</v>
      </c>
      <c r="GU87" s="48">
        <v>2.5595007092328727E-2</v>
      </c>
      <c r="GV87" s="49">
        <v>0</v>
      </c>
      <c r="GW87" s="48">
        <v>0</v>
      </c>
      <c r="GX87" s="48">
        <v>3.3783074724346621E-2</v>
      </c>
      <c r="GY87" s="48">
        <v>3.8071455441615623E-2</v>
      </c>
      <c r="GZ87" s="49">
        <v>1.5196270903474762E-2</v>
      </c>
      <c r="HA87" s="48">
        <v>0</v>
      </c>
      <c r="HB87" s="48">
        <v>1.0244479100199797E-2</v>
      </c>
      <c r="HC87" s="48">
        <v>5.4460248398599635E-3</v>
      </c>
      <c r="HD87" s="49">
        <v>0</v>
      </c>
      <c r="HE87" s="48">
        <v>3.395286812219462E-2</v>
      </c>
      <c r="HF87" s="48">
        <v>4.7605408900986386E-3</v>
      </c>
      <c r="HG87" s="48">
        <v>5.1978753659078052E-2</v>
      </c>
      <c r="HH87" s="48">
        <v>4.8052637126900381E-2</v>
      </c>
      <c r="HI87" s="48">
        <v>3.5549355694719917E-3</v>
      </c>
      <c r="HJ87" s="48">
        <v>3.7384344504729709E-2</v>
      </c>
      <c r="HK87" s="49">
        <v>2.5616404652747522E-2</v>
      </c>
      <c r="HL87" s="2"/>
      <c r="HM87" s="48">
        <v>1.0513466415202323E-2</v>
      </c>
      <c r="HN87" s="49">
        <v>0</v>
      </c>
      <c r="HO87" s="2"/>
      <c r="HP87" s="48">
        <v>1.930915427194772E-2</v>
      </c>
      <c r="HQ87" s="48">
        <v>1.3571029287803791E-2</v>
      </c>
      <c r="HR87" s="48">
        <v>0</v>
      </c>
      <c r="HS87" s="49">
        <v>0</v>
      </c>
      <c r="HT87" s="49">
        <v>5.1412862784968576E-3</v>
      </c>
      <c r="HU87" s="48">
        <v>4.0771635511397897E-2</v>
      </c>
      <c r="HV87" s="49">
        <v>1.5546702066219857E-2</v>
      </c>
      <c r="HW87" s="48">
        <v>7.8314591050786822E-2</v>
      </c>
      <c r="HX87" s="48">
        <v>7.8314591050786822E-2</v>
      </c>
      <c r="HY87" s="2"/>
      <c r="HZ87" s="2"/>
      <c r="IA87" s="48">
        <v>0</v>
      </c>
      <c r="IB87" s="48">
        <v>1.8885473181782294E-2</v>
      </c>
      <c r="IC87" s="48">
        <v>0</v>
      </c>
      <c r="ID87" s="48">
        <v>7.5329815392224881E-3</v>
      </c>
      <c r="IE87" s="49">
        <v>1.0529713316512281E-2</v>
      </c>
      <c r="IF87" s="49">
        <v>1.5298312286904505E-2</v>
      </c>
      <c r="IG87" s="48">
        <v>1.7629066358430884E-2</v>
      </c>
      <c r="IH87" s="2"/>
      <c r="II87" s="48">
        <v>4.1577182549138152E-3</v>
      </c>
      <c r="IJ87" s="49">
        <v>0</v>
      </c>
      <c r="IK87" s="2"/>
      <c r="IL87" s="49">
        <v>0</v>
      </c>
      <c r="IM87" s="48">
        <v>4.7749529392567868E-3</v>
      </c>
      <c r="IN87" s="48">
        <v>5.8001773972335711E-2</v>
      </c>
      <c r="IO87" s="48">
        <v>5.7498394913509658E-2</v>
      </c>
      <c r="IP87" s="48">
        <v>1.3741125814113873E-2</v>
      </c>
      <c r="IQ87" s="48">
        <v>7.7023851526890098E-3</v>
      </c>
      <c r="IR87" s="2"/>
      <c r="IS87" s="49">
        <v>0</v>
      </c>
      <c r="IT87" s="48">
        <v>3.4459015078855931E-2</v>
      </c>
      <c r="IU87" s="49">
        <v>0</v>
      </c>
      <c r="IV87" s="48">
        <v>2.173685996079585E-2</v>
      </c>
      <c r="IW87" s="48">
        <v>4.3151908961038772E-2</v>
      </c>
      <c r="IX87" s="49">
        <v>1.0173776729826778E-2</v>
      </c>
      <c r="IY87" s="48">
        <v>6.3121756420727121E-2</v>
      </c>
      <c r="IZ87" s="49">
        <v>0</v>
      </c>
      <c r="JA87" s="49">
        <v>5.1694013415198633E-3</v>
      </c>
      <c r="JB87" s="48">
        <v>5.4490272461165369E-2</v>
      </c>
      <c r="JC87" s="49">
        <v>0</v>
      </c>
      <c r="JD87" s="2"/>
      <c r="JE87" s="49">
        <v>0</v>
      </c>
      <c r="JF87" s="49">
        <v>0</v>
      </c>
      <c r="JG87" s="49">
        <v>5.1090622813434114E-3</v>
      </c>
      <c r="JH87" s="48">
        <v>1.743839091268358E-2</v>
      </c>
      <c r="JI87" s="48">
        <v>5.5402769879367313E-2</v>
      </c>
      <c r="JJ87" s="48">
        <v>7.466865286204015E-2</v>
      </c>
      <c r="JK87" s="48">
        <v>5.1386270209518123E-2</v>
      </c>
      <c r="JL87" s="48">
        <v>1.209995040682124E-2</v>
      </c>
      <c r="JM87" s="48">
        <v>2.1038154046187875E-3</v>
      </c>
      <c r="JN87" s="48">
        <v>3.8022263697208958E-2</v>
      </c>
      <c r="JO87" s="48">
        <v>1.4133872161740196E-2</v>
      </c>
      <c r="JP87" s="49">
        <v>0</v>
      </c>
      <c r="JQ87" s="48">
        <v>8.0553623664770292E-3</v>
      </c>
      <c r="JR87" s="49">
        <v>2.0908033870175646E-2</v>
      </c>
      <c r="JS87" s="48">
        <v>5.0742569210588239E-3</v>
      </c>
      <c r="JT87" s="48">
        <v>5.4219813747939327E-2</v>
      </c>
      <c r="JU87" s="48">
        <v>3.3156490064709726E-3</v>
      </c>
      <c r="JV87" s="48">
        <v>1.0869206732043899E-2</v>
      </c>
      <c r="JW87" s="2"/>
      <c r="JX87" s="48">
        <v>0</v>
      </c>
      <c r="JY87" s="48">
        <v>2.1282491375001829E-2</v>
      </c>
      <c r="JZ87" s="48">
        <v>9.8792976461990104E-2</v>
      </c>
      <c r="KA87" s="48">
        <v>3.1969670681098131E-3</v>
      </c>
      <c r="KB87" s="49">
        <v>2.6082766324104147E-2</v>
      </c>
      <c r="KC87" s="2"/>
      <c r="KD87" s="48">
        <v>7.1150306290675329E-3</v>
      </c>
      <c r="KE87" s="48">
        <v>5.0849853711556051E-2</v>
      </c>
      <c r="KF87" s="2"/>
      <c r="KG87" s="2"/>
      <c r="KH87" s="2"/>
      <c r="KI87" s="48">
        <v>3.5556594922384515E-3</v>
      </c>
      <c r="KJ87" s="48">
        <v>8.6531760500077968E-3</v>
      </c>
      <c r="KK87" s="48">
        <v>3.9016070370904337E-3</v>
      </c>
      <c r="KL87" s="48">
        <v>4.0123575457354996E-2</v>
      </c>
      <c r="KM87" s="48">
        <v>3.0430034784446437E-2</v>
      </c>
      <c r="KN87" s="48">
        <v>0</v>
      </c>
      <c r="KO87" s="2"/>
      <c r="KP87" s="48">
        <v>1.3044319160149819E-2</v>
      </c>
      <c r="KQ87" s="48">
        <v>8.7417526451053322E-3</v>
      </c>
      <c r="KR87" s="48">
        <v>4.3321168376338421E-3</v>
      </c>
      <c r="KS87" s="48"/>
      <c r="KT87" s="49">
        <v>1.5838611264609479E-2</v>
      </c>
      <c r="KU87" s="48">
        <v>3.5578193732346245E-3</v>
      </c>
      <c r="KV87" s="48">
        <v>3.8352968715983393E-3</v>
      </c>
      <c r="KW87" s="48">
        <v>2.5924226280569433E-3</v>
      </c>
      <c r="KX87" s="48">
        <v>1.8843141355068427E-2</v>
      </c>
      <c r="KY87" s="48">
        <v>2.8323314302066724E-3</v>
      </c>
      <c r="KZ87" s="48">
        <v>3.9469616429431047E-3</v>
      </c>
      <c r="LA87" s="48">
        <v>1.1599205838812432E-2</v>
      </c>
      <c r="LB87" s="48">
        <v>3.0637806566317899E-2</v>
      </c>
      <c r="LC87" s="48">
        <v>4.5529101834910672E-3</v>
      </c>
      <c r="LD87" s="48">
        <v>3.4677673055762272E-3</v>
      </c>
      <c r="LE87" s="49">
        <v>0</v>
      </c>
      <c r="LF87" s="2"/>
      <c r="LG87" s="48">
        <v>0.15096283156262191</v>
      </c>
      <c r="LH87" s="48">
        <v>4.2102889651580129E-3</v>
      </c>
      <c r="LI87" s="48">
        <v>3.1088070438454119E-2</v>
      </c>
      <c r="LJ87" s="48">
        <v>9.7695751880787097E-3</v>
      </c>
      <c r="LK87" s="48">
        <v>5.5703829168538893E-3</v>
      </c>
      <c r="LL87" s="48">
        <v>2.2690555940303864E-3</v>
      </c>
      <c r="LM87" s="48">
        <v>0</v>
      </c>
      <c r="LN87" s="48">
        <v>2.3186944080702061E-3</v>
      </c>
      <c r="LO87" s="48">
        <v>1.0252752646610373E-2</v>
      </c>
      <c r="LP87" s="2"/>
      <c r="LQ87" s="49">
        <v>5.291366383903244E-2</v>
      </c>
      <c r="LR87" s="48">
        <v>2.6797855492479167E-2</v>
      </c>
      <c r="LS87" s="48">
        <v>7.05321584393785E-3</v>
      </c>
      <c r="LT87" s="48">
        <v>3.6756501716969751E-3</v>
      </c>
      <c r="LU87" s="48">
        <v>3.3032020465873645E-3</v>
      </c>
      <c r="LV87" s="48">
        <v>3.1539687772402597E-2</v>
      </c>
      <c r="LW87" s="48">
        <v>4.048250344420629E-4</v>
      </c>
      <c r="LX87" s="48">
        <v>4.8159105916026996E-3</v>
      </c>
      <c r="LY87" s="48">
        <v>5.7695095066853542E-3</v>
      </c>
      <c r="LZ87" s="48">
        <v>2.859284350346954E-2</v>
      </c>
      <c r="MA87" s="48">
        <v>8.2655554328874524E-3</v>
      </c>
      <c r="MB87" s="48">
        <v>4.1882535010122962E-3</v>
      </c>
      <c r="MC87" s="48">
        <v>5.4340208089223244E-3</v>
      </c>
      <c r="MD87" s="48">
        <v>5.2831054650265422E-3</v>
      </c>
      <c r="ME87" s="48">
        <v>3.858957478620102E-3</v>
      </c>
      <c r="MF87" s="48">
        <v>0.15688919032185114</v>
      </c>
      <c r="MG87" s="48">
        <v>6.5576752988609789E-5</v>
      </c>
      <c r="MH87" s="48"/>
      <c r="MI87" s="48">
        <v>3.1707121062321847E-2</v>
      </c>
      <c r="MJ87" s="49">
        <v>0</v>
      </c>
      <c r="MK87" s="49">
        <v>0</v>
      </c>
      <c r="ML87" s="48">
        <v>9.8234715437370574E-3</v>
      </c>
      <c r="MM87" s="49">
        <v>0</v>
      </c>
      <c r="MN87" s="49">
        <v>0</v>
      </c>
      <c r="MO87" s="49">
        <v>0</v>
      </c>
      <c r="MP87" s="48">
        <v>1.1156829310083846E-2</v>
      </c>
      <c r="MQ87" s="48">
        <v>0</v>
      </c>
      <c r="MR87" s="48">
        <v>1.2786226956269301E-2</v>
      </c>
      <c r="MS87" s="48">
        <v>2.8508623483818288E-2</v>
      </c>
      <c r="MT87" s="49">
        <v>2.1073825037819086E-2</v>
      </c>
      <c r="MU87" s="48">
        <v>7.6716606236674791E-3</v>
      </c>
      <c r="MV87" s="48">
        <v>7.1843467252171288E-3</v>
      </c>
      <c r="MW87" s="48">
        <v>0</v>
      </c>
      <c r="MX87" s="48">
        <v>4.5618909582328055E-3</v>
      </c>
      <c r="MY87" s="48">
        <v>4.1249824339967831E-3</v>
      </c>
      <c r="MZ87" s="48">
        <v>6.2639246468038723E-3</v>
      </c>
      <c r="NA87" s="48">
        <v>0</v>
      </c>
      <c r="NB87" s="48">
        <v>5.1525707096153469E-3</v>
      </c>
      <c r="NC87" s="48">
        <v>3.3873119206662204E-3</v>
      </c>
      <c r="ND87" s="48">
        <v>1.5266619726616781E-2</v>
      </c>
      <c r="NE87" s="48">
        <v>6.4345095683329186E-3</v>
      </c>
      <c r="NF87" s="48">
        <v>0</v>
      </c>
      <c r="NG87" s="48">
        <v>0</v>
      </c>
    </row>
    <row r="88" spans="1:371" s="38" customFormat="1" ht="15">
      <c r="A88" s="48" t="s">
        <v>235</v>
      </c>
      <c r="B88" s="48">
        <v>8.7925225761190731E-2</v>
      </c>
      <c r="C88" s="48">
        <v>0</v>
      </c>
      <c r="D88" s="48">
        <v>2.5247098496840547E-2</v>
      </c>
      <c r="E88" s="48">
        <v>3.205541623202429E-3</v>
      </c>
      <c r="F88" s="48">
        <v>9.094363120685978E-3</v>
      </c>
      <c r="G88" s="48">
        <v>3.1333609777487682E-3</v>
      </c>
      <c r="H88" s="48">
        <v>2.7816472311417696E-2</v>
      </c>
      <c r="I88" s="48">
        <v>5.5611380975876729E-2</v>
      </c>
      <c r="J88" s="48">
        <v>2.1828585340153132E-2</v>
      </c>
      <c r="K88" s="48">
        <v>9.5381815741218071E-3</v>
      </c>
      <c r="L88" s="48">
        <v>1.2897854917141856E-2</v>
      </c>
      <c r="M88" s="48">
        <v>1.2793243275287214E-2</v>
      </c>
      <c r="N88" s="48">
        <v>3.1417353909220735E-2</v>
      </c>
      <c r="O88" s="48">
        <v>9.7866277800648747E-3</v>
      </c>
      <c r="P88" s="48">
        <v>1.2517631933889358E-2</v>
      </c>
      <c r="Q88" s="48">
        <v>2.2149234014149619E-2</v>
      </c>
      <c r="R88" s="48">
        <v>4.7745343403319096E-2</v>
      </c>
      <c r="S88" s="48">
        <v>1.2827156355494912E-2</v>
      </c>
      <c r="T88" s="48">
        <v>3.0824806929454648E-2</v>
      </c>
      <c r="U88" s="48">
        <v>6.6786451423312174E-2</v>
      </c>
      <c r="V88" s="48">
        <v>6.6786451423312174E-2</v>
      </c>
      <c r="W88" s="38">
        <v>2.9415501888088242E-2</v>
      </c>
      <c r="X88" s="48">
        <v>2.1434612348732875E-2</v>
      </c>
      <c r="Y88" s="48">
        <v>2.5642489261152392E-2</v>
      </c>
      <c r="Z88" s="48">
        <v>6.3966858588760892E-3</v>
      </c>
      <c r="AA88" s="48">
        <v>3.0945367921762723E-2</v>
      </c>
      <c r="AB88" s="48">
        <v>2.2481686039395366E-2</v>
      </c>
      <c r="AC88" s="48">
        <v>1.2230975019783638E-2</v>
      </c>
      <c r="AD88" s="48">
        <v>1.4066629706908786E-2</v>
      </c>
      <c r="AE88" s="48">
        <v>0</v>
      </c>
      <c r="AF88" s="48">
        <v>3.9904863865776526E-2</v>
      </c>
      <c r="AG88" s="48">
        <v>1.0147378604591759E-2</v>
      </c>
      <c r="AH88" s="48">
        <v>1.8723941894312129E-2</v>
      </c>
      <c r="AI88" s="48">
        <v>1.0105384941467625E-2</v>
      </c>
      <c r="AJ88" s="48">
        <v>3.5650256821143957E-2</v>
      </c>
      <c r="AK88" s="48">
        <v>6.8506801981210773E-3</v>
      </c>
      <c r="AL88" s="48">
        <v>3.738432823227892E-2</v>
      </c>
      <c r="AM88" s="48">
        <v>1.9244733007839007E-2</v>
      </c>
      <c r="AN88" s="48">
        <v>1.617752536758426E-2</v>
      </c>
      <c r="AO88" s="38">
        <v>4.3488710331902811E-2</v>
      </c>
      <c r="AP88" s="48">
        <v>6.3454386005847296E-2</v>
      </c>
      <c r="AQ88" s="48">
        <v>2.1174586189135723E-2</v>
      </c>
      <c r="AR88" s="48">
        <v>0</v>
      </c>
      <c r="AS88" s="48">
        <v>8.947907400939567E-2</v>
      </c>
      <c r="AT88" s="48">
        <v>8.947907400939567E-2</v>
      </c>
      <c r="AU88" s="48">
        <v>3.1256967920818599E-2</v>
      </c>
      <c r="AV88" s="48">
        <v>2.5422002578322462E-2</v>
      </c>
      <c r="AW88" s="48">
        <v>2.8147015214194569E-2</v>
      </c>
      <c r="AX88" s="38">
        <v>1.0176154029293033E-2</v>
      </c>
      <c r="AY88" s="48">
        <v>3.3364274353676872E-2</v>
      </c>
      <c r="AZ88" s="48">
        <v>5.8300383122830438E-2</v>
      </c>
      <c r="BA88" s="48">
        <v>2.8945288597841602E-2</v>
      </c>
      <c r="BB88" s="48">
        <v>1.7548323376194181E-2</v>
      </c>
      <c r="BC88" s="38">
        <v>2.7863697436434888E-2</v>
      </c>
      <c r="BD88" s="48">
        <v>3.4179018838918891E-2</v>
      </c>
      <c r="BE88" s="38">
        <v>4.209748868893539E-2</v>
      </c>
      <c r="BF88" s="48">
        <v>2.1829647309130649E-2</v>
      </c>
      <c r="BG88" s="48">
        <v>2.0263048830204425E-2</v>
      </c>
      <c r="BH88" s="48">
        <v>0.10912424536786429</v>
      </c>
      <c r="BI88" s="48">
        <v>2.1036392769209596E-2</v>
      </c>
      <c r="BJ88" s="48">
        <v>3.7926699939484255E-2</v>
      </c>
      <c r="BK88" s="48">
        <v>0.10913239608323687</v>
      </c>
      <c r="BL88" s="48">
        <v>3.2006823231096278E-2</v>
      </c>
      <c r="BM88" s="48">
        <v>3.4144985690828626E-2</v>
      </c>
      <c r="BN88" s="48">
        <v>7.227141543905781E-2</v>
      </c>
      <c r="BO88" s="48">
        <v>2.9397976736829097E-2</v>
      </c>
      <c r="BP88" s="48">
        <v>2.7243729163470464E-2</v>
      </c>
      <c r="BQ88" s="48">
        <v>3.1223918431057259E-2</v>
      </c>
      <c r="BR88" s="48">
        <v>2.4696421899319931E-2</v>
      </c>
      <c r="BS88" s="48">
        <v>2.4580100119826993E-2</v>
      </c>
      <c r="BT88" s="48">
        <v>3.3391085373404216E-3</v>
      </c>
      <c r="BU88" s="48">
        <v>1.8636854711087399E-2</v>
      </c>
      <c r="BV88" s="48">
        <v>6.7734307066135521E-2</v>
      </c>
      <c r="BW88" s="38">
        <v>3.1981166876215869E-2</v>
      </c>
      <c r="BX88" s="48">
        <v>9.5639492138163886E-3</v>
      </c>
      <c r="BY88" s="38">
        <v>7.0232968901179305E-2</v>
      </c>
      <c r="BZ88" s="48">
        <v>1.2105584974340524E-2</v>
      </c>
      <c r="CA88" s="49">
        <v>1.6829854002176386E-2</v>
      </c>
      <c r="CB88" s="48">
        <v>0</v>
      </c>
      <c r="CC88" s="48">
        <v>8.9152403662778323E-2</v>
      </c>
      <c r="CD88" s="48">
        <v>6.2945701208539399E-3</v>
      </c>
      <c r="CE88" s="48">
        <v>4.6881643619043796E-2</v>
      </c>
      <c r="CF88" s="48">
        <v>3.3419207601061451E-3</v>
      </c>
      <c r="CG88" s="48">
        <v>1.7969572378794645E-2</v>
      </c>
      <c r="CH88" s="48">
        <v>0.30447705829808014</v>
      </c>
      <c r="CI88" s="48">
        <v>2.5904625927541811E-2</v>
      </c>
      <c r="CJ88" s="48">
        <v>9.6152248815580352E-3</v>
      </c>
      <c r="CK88" s="48">
        <v>3.348936049020499E-2</v>
      </c>
      <c r="CL88" s="48">
        <v>2.473207218374774E-2</v>
      </c>
      <c r="CM88" s="48">
        <v>0</v>
      </c>
      <c r="CN88" s="48">
        <v>1.6944474766068984E-2</v>
      </c>
      <c r="CO88" s="48">
        <v>6.1402489774899593E-2</v>
      </c>
      <c r="CP88" s="48">
        <v>3.3899082713249373E-2</v>
      </c>
      <c r="CQ88" s="48">
        <v>7.2465786597414664E-2</v>
      </c>
      <c r="CR88" s="48">
        <v>2.1812594301670433E-2</v>
      </c>
      <c r="CS88" s="48">
        <v>2.7727059991070394E-2</v>
      </c>
      <c r="CT88" s="48">
        <v>6.3234722096242191E-3</v>
      </c>
      <c r="CU88" s="48">
        <v>0.25426005238281008</v>
      </c>
      <c r="CV88" s="38">
        <v>1.6539482702507057E-2</v>
      </c>
      <c r="CW88" s="48">
        <v>3.5467590270335234E-3</v>
      </c>
      <c r="CX88" s="48">
        <v>6.9508690667931722E-2</v>
      </c>
      <c r="CY88" s="48">
        <v>0</v>
      </c>
      <c r="CZ88" s="48">
        <v>1.9376868694885085E-2</v>
      </c>
      <c r="DA88" s="48">
        <v>7.2328150878409256E-2</v>
      </c>
      <c r="DB88" s="48">
        <v>2.7821544967039112E-2</v>
      </c>
      <c r="DC88" s="48">
        <v>0</v>
      </c>
      <c r="DD88" s="48">
        <v>1.6835512030708665E-2</v>
      </c>
      <c r="DE88" s="48">
        <v>2.8865777635607149E-2</v>
      </c>
      <c r="DF88" s="48">
        <v>1.7439210276419273E-2</v>
      </c>
      <c r="DG88" s="48">
        <v>2.5007736925000346E-2</v>
      </c>
      <c r="DH88" s="48">
        <v>6.5697886556532878E-3</v>
      </c>
      <c r="DI88" s="48">
        <v>3.9945430920404916E-2</v>
      </c>
      <c r="DJ88" s="48">
        <v>3.7678272298886165E-2</v>
      </c>
      <c r="DK88" s="49">
        <v>3.4610108200977679E-3</v>
      </c>
      <c r="DL88" s="48">
        <v>5.9961334851247765E-2</v>
      </c>
      <c r="DM88" s="48">
        <v>1.422810144779749E-2</v>
      </c>
      <c r="DN88" s="48">
        <v>1.2785550647372645E-2</v>
      </c>
      <c r="DO88" s="48">
        <v>5.3123716458794608E-2</v>
      </c>
      <c r="DP88" s="48">
        <v>4.9551310300610052E-2</v>
      </c>
      <c r="DQ88" s="48">
        <v>5.2644657662377921E-2</v>
      </c>
      <c r="DR88" s="48">
        <v>3.1145951674612722E-3</v>
      </c>
      <c r="DS88" s="48">
        <v>2.4556887067723823E-2</v>
      </c>
      <c r="DT88" s="48">
        <v>6.4520981251010481E-2</v>
      </c>
      <c r="DU88" s="48">
        <v>2.9052059815052517E-2</v>
      </c>
      <c r="DV88" s="48">
        <v>3.7290777040126413E-2</v>
      </c>
      <c r="DW88" s="48">
        <v>1.0040207872262044E-2</v>
      </c>
      <c r="DX88" s="48">
        <v>9.3612586189725511E-3</v>
      </c>
      <c r="DY88" s="48">
        <v>2.4993235808371646E-2</v>
      </c>
      <c r="DZ88" s="48">
        <v>3.2613237407949663E-2</v>
      </c>
      <c r="EA88" s="48">
        <v>1.7681682247048282E-2</v>
      </c>
      <c r="EB88" s="49">
        <v>2.0039166575066134E-2</v>
      </c>
      <c r="EC88" s="48">
        <v>4.6274641781583914E-2</v>
      </c>
      <c r="ED88" s="48">
        <v>0</v>
      </c>
      <c r="EE88" s="48">
        <v>0</v>
      </c>
      <c r="EF88" s="48">
        <v>1.7618290233711753E-2</v>
      </c>
      <c r="EG88" s="48">
        <v>0.10008293878238805</v>
      </c>
      <c r="EH88" s="48">
        <v>9.9674438018553815E-2</v>
      </c>
      <c r="EI88" s="48">
        <v>1.0639281931345964E-2</v>
      </c>
      <c r="EJ88" s="48">
        <v>2.2149116794005042E-2</v>
      </c>
      <c r="EK88" s="48">
        <v>0</v>
      </c>
      <c r="EL88" s="48">
        <v>0</v>
      </c>
      <c r="EM88" s="48">
        <v>7.9908785912342545E-2</v>
      </c>
      <c r="EN88" s="49">
        <v>2.8382837840464008E-2</v>
      </c>
      <c r="EO88" s="49">
        <v>3.8976443411938913E-2</v>
      </c>
      <c r="EP88" s="48">
        <v>4.8797206586879915E-2</v>
      </c>
      <c r="EQ88" s="48">
        <v>2.5004447274992563E-2</v>
      </c>
      <c r="ER88" s="48">
        <v>5.9667346931433558E-2</v>
      </c>
      <c r="ES88" s="38">
        <v>3.3205014253116935E-2</v>
      </c>
      <c r="ET88" s="48">
        <v>6.6458015612128246E-2</v>
      </c>
      <c r="EU88" s="48">
        <v>2.2559019917729083E-2</v>
      </c>
      <c r="EV88" s="48">
        <v>4.7281422860124898E-2</v>
      </c>
      <c r="EW88" s="48">
        <v>2.6217152566908829E-2</v>
      </c>
      <c r="EX88" s="48">
        <v>5.419864184632437E-2</v>
      </c>
      <c r="EY88" s="48">
        <v>2.4813520667097938E-2</v>
      </c>
      <c r="EZ88" s="48">
        <v>4.5239943998871518E-2</v>
      </c>
      <c r="FA88" s="48">
        <v>0</v>
      </c>
      <c r="FB88" s="48">
        <v>0</v>
      </c>
      <c r="FC88" s="48">
        <v>1.5978350440920885E-2</v>
      </c>
      <c r="FD88" s="48">
        <v>3.3858576439771304E-2</v>
      </c>
      <c r="FE88" s="48">
        <v>7.895078255717948E-2</v>
      </c>
      <c r="FF88" s="48">
        <v>2.839008752709328E-2</v>
      </c>
      <c r="FG88" s="49">
        <v>2.7781329059302057E-2</v>
      </c>
      <c r="FH88" s="48">
        <v>0.18674342435685806</v>
      </c>
      <c r="FI88" s="49">
        <v>1.4019524093721434E-2</v>
      </c>
      <c r="FJ88" s="48">
        <v>5.9983671240873171E-2</v>
      </c>
      <c r="FK88" s="48">
        <v>0.14438500277720473</v>
      </c>
      <c r="FL88" s="48">
        <v>0.16320236700917712</v>
      </c>
      <c r="FM88" s="48">
        <v>2.1903965974948876E-2</v>
      </c>
      <c r="FN88" s="48">
        <v>9.260177069946382E-2</v>
      </c>
      <c r="FO88" s="48">
        <v>3.0004586174795192E-2</v>
      </c>
      <c r="FP88" s="48">
        <v>0</v>
      </c>
      <c r="FQ88" s="49">
        <v>3.5552652241718767E-2</v>
      </c>
      <c r="FR88" s="48">
        <v>4.4905602984602784E-2</v>
      </c>
      <c r="FS88" s="48">
        <v>0</v>
      </c>
      <c r="FT88" s="48">
        <v>4.0430106143997675E-2</v>
      </c>
      <c r="FU88" s="49">
        <v>1.4686841585568008E-2</v>
      </c>
      <c r="FV88" s="48">
        <v>0</v>
      </c>
      <c r="FW88" s="48">
        <v>4.7424901514102814E-2</v>
      </c>
      <c r="FX88" s="48">
        <v>0</v>
      </c>
      <c r="FY88" s="48">
        <v>1.5707177899999106E-2</v>
      </c>
      <c r="FZ88" s="49">
        <v>8.5998341123006319E-2</v>
      </c>
      <c r="GA88" s="48">
        <v>2.1969299633604448E-2</v>
      </c>
      <c r="GB88" s="48">
        <v>9.9380944396783064E-2</v>
      </c>
      <c r="GC88" s="48">
        <v>0</v>
      </c>
      <c r="GD88" s="48">
        <v>0.13641444758280696</v>
      </c>
      <c r="GE88" s="48">
        <v>5.0794986076843289E-2</v>
      </c>
      <c r="GF88" s="48">
        <v>6.856663631540251E-2</v>
      </c>
      <c r="GG88" s="48">
        <v>9.6679266276267176E-2</v>
      </c>
      <c r="GH88" s="48">
        <v>6.3431754630528164E-2</v>
      </c>
      <c r="GI88" s="48">
        <v>5.8541117203787234E-2</v>
      </c>
      <c r="GJ88" s="48">
        <v>0.12749230896892014</v>
      </c>
      <c r="GK88" s="48">
        <v>6.4081130153094731E-2</v>
      </c>
      <c r="GL88" s="49">
        <v>3.1816270941448635E-2</v>
      </c>
      <c r="GM88" s="49">
        <v>8.518933334218895E-2</v>
      </c>
      <c r="GN88" s="48">
        <v>7.3280495650269464E-2</v>
      </c>
      <c r="GO88" s="48">
        <v>6.9825248461653888E-2</v>
      </c>
      <c r="GP88" s="48">
        <v>6.8798684811666996E-2</v>
      </c>
      <c r="GQ88" s="48">
        <v>2.5481838062868623E-2</v>
      </c>
      <c r="GR88" s="48">
        <v>0.12933265368931016</v>
      </c>
      <c r="GS88" s="48">
        <v>0.12291051517210688</v>
      </c>
      <c r="GT88" s="49">
        <v>8.2600439495417205E-2</v>
      </c>
      <c r="GU88" s="48">
        <v>7.3803690581493955E-2</v>
      </c>
      <c r="GV88" s="49">
        <v>5.0417669782129408E-2</v>
      </c>
      <c r="GW88" s="48">
        <v>0</v>
      </c>
      <c r="GX88" s="48">
        <v>4.1295124393864541E-2</v>
      </c>
      <c r="GY88" s="48">
        <v>1.7898875069896909E-2</v>
      </c>
      <c r="GZ88" s="49">
        <v>6.0965198840166185E-2</v>
      </c>
      <c r="HA88" s="48">
        <v>0</v>
      </c>
      <c r="HB88" s="48">
        <v>5.582464885035545E-2</v>
      </c>
      <c r="HC88" s="48">
        <v>6.4259952135812065E-2</v>
      </c>
      <c r="HD88" s="49">
        <v>9.56536674827108E-2</v>
      </c>
      <c r="HE88" s="48">
        <v>4.4695186607831998E-2</v>
      </c>
      <c r="HF88" s="48">
        <v>0.1088275267314007</v>
      </c>
      <c r="HG88" s="48">
        <v>7.9995717143133457E-2</v>
      </c>
      <c r="HH88" s="48">
        <v>0.10526751150469914</v>
      </c>
      <c r="HI88" s="48">
        <v>6.0662109795443203E-2</v>
      </c>
      <c r="HJ88" s="48">
        <v>8.1239426378904869E-2</v>
      </c>
      <c r="HK88" s="49">
        <v>4.2392311273088221E-2</v>
      </c>
      <c r="HL88" s="48">
        <v>0.20792727818972875</v>
      </c>
      <c r="HM88" s="48">
        <v>7.0289686244756733E-2</v>
      </c>
      <c r="HN88" s="49">
        <v>7.6628500295055732E-2</v>
      </c>
      <c r="HO88" s="48">
        <v>0.19579822585940246</v>
      </c>
      <c r="HP88" s="48">
        <v>1.8155972027335342E-2</v>
      </c>
      <c r="HQ88" s="48">
        <v>3.402810565549233E-2</v>
      </c>
      <c r="HR88" s="48">
        <v>6.7260942524619713E-2</v>
      </c>
      <c r="HS88" s="49">
        <v>6.7937362228825737E-2</v>
      </c>
      <c r="HT88" s="49">
        <v>5.8010857570819682E-2</v>
      </c>
      <c r="HU88" s="48">
        <v>0.12574427735384522</v>
      </c>
      <c r="HV88" s="49">
        <v>3.8981923130858014E-2</v>
      </c>
      <c r="HW88" s="48">
        <v>0.2094577301595659</v>
      </c>
      <c r="HX88" s="48">
        <v>0.2094577301595659</v>
      </c>
      <c r="HY88" s="48">
        <v>0.2026168734263854</v>
      </c>
      <c r="HZ88" s="48">
        <v>0.15504717575183072</v>
      </c>
      <c r="IA88" s="48">
        <v>7.585694338336231E-2</v>
      </c>
      <c r="IB88" s="48">
        <v>6.5595837311797633E-2</v>
      </c>
      <c r="IC88" s="48">
        <v>0.16429867107665144</v>
      </c>
      <c r="ID88" s="48">
        <v>4.8934647840010677E-2</v>
      </c>
      <c r="IE88" s="49">
        <v>3.9603429075751706E-2</v>
      </c>
      <c r="IF88" s="49">
        <v>6.9046395557572748E-2</v>
      </c>
      <c r="IG88" s="48">
        <v>0.10239898283481336</v>
      </c>
      <c r="IH88" s="48">
        <v>9.5135021305311332E-2</v>
      </c>
      <c r="II88" s="48">
        <v>7.8000777181270894E-2</v>
      </c>
      <c r="IJ88" s="49">
        <v>0.10969529199929567</v>
      </c>
      <c r="IK88" s="48">
        <v>0.21674571621881833</v>
      </c>
      <c r="IL88" s="49">
        <v>6.1554785026146711E-2</v>
      </c>
      <c r="IM88" s="48">
        <v>8.7834128838941539E-2</v>
      </c>
      <c r="IN88" s="48">
        <v>0.14431538071586611</v>
      </c>
      <c r="IO88" s="48">
        <v>0.14306291315248562</v>
      </c>
      <c r="IP88" s="48">
        <v>2.0672764214647837E-2</v>
      </c>
      <c r="IQ88" s="48">
        <v>8.8008704012416825E-2</v>
      </c>
      <c r="IR88" s="48">
        <v>0.1963219719124038</v>
      </c>
      <c r="IS88" s="49">
        <v>0.11483679167649175</v>
      </c>
      <c r="IT88" s="48">
        <v>0.11988389282536242</v>
      </c>
      <c r="IU88" s="49">
        <v>9.9696291367906684E-2</v>
      </c>
      <c r="IV88" s="48">
        <v>4.986552796022261E-2</v>
      </c>
      <c r="IW88" s="48">
        <v>1.9475898512927574E-2</v>
      </c>
      <c r="IX88" s="49">
        <v>9.1835308265129742E-2</v>
      </c>
      <c r="IY88" s="48">
        <v>0.16143742866626731</v>
      </c>
      <c r="IZ88" s="49">
        <v>7.6267509255097329E-2</v>
      </c>
      <c r="JA88" s="49">
        <v>1.9442696419088103E-2</v>
      </c>
      <c r="JB88" s="48">
        <v>2.2070893072654318E-2</v>
      </c>
      <c r="JC88" s="49">
        <v>0</v>
      </c>
      <c r="JD88" s="48">
        <v>0.23592317229187754</v>
      </c>
      <c r="JE88" s="49">
        <v>9.6075902337395047E-2</v>
      </c>
      <c r="JF88" s="49">
        <v>8.448972896569007E-2</v>
      </c>
      <c r="JG88" s="49">
        <v>7.6863017869816475E-2</v>
      </c>
      <c r="JH88" s="48">
        <v>0.10863622844833373</v>
      </c>
      <c r="JI88" s="48">
        <v>8.6497750779875815E-2</v>
      </c>
      <c r="JJ88" s="48">
        <v>0.23458162097271845</v>
      </c>
      <c r="JK88" s="48">
        <v>0.11918286301171736</v>
      </c>
      <c r="JL88" s="48">
        <v>7.8658151152246877E-2</v>
      </c>
      <c r="JM88" s="48">
        <v>8.0219022990648328E-2</v>
      </c>
      <c r="JN88" s="48">
        <v>9.5337323272330632E-2</v>
      </c>
      <c r="JO88" s="48">
        <v>0.14884540569278717</v>
      </c>
      <c r="JP88" s="49">
        <v>6.5520980487330877E-2</v>
      </c>
      <c r="JQ88" s="48">
        <v>0.14836179023794399</v>
      </c>
      <c r="JR88" s="49">
        <v>7.0773707739334987E-2</v>
      </c>
      <c r="JS88" s="48">
        <v>0.18737850386570865</v>
      </c>
      <c r="JT88" s="48">
        <v>0.15459277050635398</v>
      </c>
      <c r="JU88" s="48">
        <v>0.14775597454261974</v>
      </c>
      <c r="JV88" s="48">
        <v>0.15220815134414209</v>
      </c>
      <c r="JW88" s="48">
        <v>0.18228749064375646</v>
      </c>
      <c r="JX88" s="48">
        <v>8.0382454740031264E-2</v>
      </c>
      <c r="JY88" s="48">
        <v>0.13494431328796541</v>
      </c>
      <c r="JZ88" s="48">
        <v>0.12917405736600787</v>
      </c>
      <c r="KA88" s="48">
        <v>0.13946064816869205</v>
      </c>
      <c r="KB88" s="49">
        <v>3.1392064119237298E-2</v>
      </c>
      <c r="KC88" s="48">
        <v>0.15611058370239128</v>
      </c>
      <c r="KD88" s="48">
        <v>0.1207166340123853</v>
      </c>
      <c r="KE88" s="48">
        <v>8.6063393323252108E-2</v>
      </c>
      <c r="KF88" s="48">
        <v>0.10404438291696089</v>
      </c>
      <c r="KG88" s="48">
        <v>0.15752634886533662</v>
      </c>
      <c r="KH88" s="48">
        <v>0.1296667089482865</v>
      </c>
      <c r="KI88" s="48">
        <v>9.6194889954002327E-2</v>
      </c>
      <c r="KJ88" s="48">
        <v>0.12692769416736113</v>
      </c>
      <c r="KK88" s="48">
        <v>8.3311254986164859E-2</v>
      </c>
      <c r="KL88" s="48">
        <v>0.22133357162269326</v>
      </c>
      <c r="KM88" s="48">
        <v>8.8290588681496057E-2</v>
      </c>
      <c r="KN88" s="48">
        <v>8.5059117446919949E-2</v>
      </c>
      <c r="KO88" s="48">
        <v>0.15860322970217117</v>
      </c>
      <c r="KP88" s="48">
        <v>0.18059657739559745</v>
      </c>
      <c r="KQ88" s="48">
        <v>0.17453138794337866</v>
      </c>
      <c r="KR88" s="48">
        <v>0.16195911029030602</v>
      </c>
      <c r="KS88" s="48"/>
      <c r="KT88" s="49">
        <v>6.3542173684085795E-2</v>
      </c>
      <c r="KU88" s="48">
        <v>4.3876735382508407E-2</v>
      </c>
      <c r="KV88" s="48">
        <v>0.11746413924593696</v>
      </c>
      <c r="KW88" s="48">
        <v>0.12764869203021273</v>
      </c>
      <c r="KX88" s="48">
        <v>4.2365419704493139E-2</v>
      </c>
      <c r="KY88" s="48">
        <v>0.10792238831270932</v>
      </c>
      <c r="KZ88" s="48">
        <v>3.543543441157259E-2</v>
      </c>
      <c r="LA88" s="48">
        <v>0.27429516898344508</v>
      </c>
      <c r="LB88" s="48">
        <v>7.3464059471797058E-2</v>
      </c>
      <c r="LC88" s="48">
        <v>3.0712144565518195E-2</v>
      </c>
      <c r="LD88" s="48">
        <v>0.22927258235762743</v>
      </c>
      <c r="LE88" s="49">
        <v>3.9671217910016397E-2</v>
      </c>
      <c r="LF88" s="48">
        <v>0.280565129983253</v>
      </c>
      <c r="LG88" s="48">
        <v>8.0029584298743461E-2</v>
      </c>
      <c r="LH88" s="48">
        <v>0.22705180070114067</v>
      </c>
      <c r="LI88" s="48">
        <v>0.1111663108038583</v>
      </c>
      <c r="LJ88" s="48">
        <v>0.23136044054738675</v>
      </c>
      <c r="LK88" s="48">
        <v>0.33621788127905067</v>
      </c>
      <c r="LL88" s="48">
        <v>0.35106479387202438</v>
      </c>
      <c r="LM88" s="48">
        <v>9.9034353870237221E-2</v>
      </c>
      <c r="LN88" s="48">
        <v>0.35003629851087575</v>
      </c>
      <c r="LO88" s="48">
        <v>0.34456286052637775</v>
      </c>
      <c r="LP88" s="48">
        <v>0.72310882036506385</v>
      </c>
      <c r="LQ88" s="49">
        <v>7.5625398203996871E-2</v>
      </c>
      <c r="LR88" s="48">
        <v>0.11013849787987415</v>
      </c>
      <c r="LS88" s="48">
        <v>0.28826678870614808</v>
      </c>
      <c r="LT88" s="48">
        <v>0.4790177996986939</v>
      </c>
      <c r="LU88" s="48">
        <v>0.33400373814166939</v>
      </c>
      <c r="LV88" s="48">
        <v>0.10245111271810599</v>
      </c>
      <c r="LW88" s="48">
        <v>8.6422334218873409E-2</v>
      </c>
      <c r="LX88" s="48">
        <v>0.32093435499918749</v>
      </c>
      <c r="LY88" s="48">
        <v>0.49105066306608858</v>
      </c>
      <c r="LZ88" s="48">
        <v>0.34830478126625214</v>
      </c>
      <c r="MA88" s="48">
        <v>0.57033932564590029</v>
      </c>
      <c r="MB88" s="48">
        <v>0.40905909652172301</v>
      </c>
      <c r="MC88" s="48">
        <v>0.38645262315261453</v>
      </c>
      <c r="MD88" s="48">
        <v>0.11935979681041174</v>
      </c>
      <c r="ME88" s="48">
        <v>0.55654118246185624</v>
      </c>
      <c r="MF88" s="48">
        <v>0.16511590999575582</v>
      </c>
      <c r="MG88" s="48">
        <v>0.17234934314439362</v>
      </c>
      <c r="MH88" s="48"/>
      <c r="MI88" s="48">
        <v>0.1426773990703151</v>
      </c>
      <c r="MJ88" s="49">
        <v>9.9157411282402103E-2</v>
      </c>
      <c r="MK88" s="49">
        <v>4.7126249384402359E-2</v>
      </c>
      <c r="ML88" s="48">
        <v>6.2591621581187876E-2</v>
      </c>
      <c r="MM88" s="49">
        <v>3.4140612571850033E-2</v>
      </c>
      <c r="MN88" s="49">
        <v>0.11385912785972559</v>
      </c>
      <c r="MO88" s="49">
        <v>0.11942546750838318</v>
      </c>
      <c r="MP88" s="48">
        <v>0.10777932134418296</v>
      </c>
      <c r="MQ88" s="48">
        <v>0.12650571731790447</v>
      </c>
      <c r="MR88" s="48">
        <v>1.4955871688955281E-2</v>
      </c>
      <c r="MS88" s="48">
        <v>9.2514411045515402E-2</v>
      </c>
      <c r="MT88" s="49">
        <v>4.3593556688975452E-2</v>
      </c>
      <c r="MU88" s="48">
        <v>0.18376056882659095</v>
      </c>
      <c r="MV88" s="48">
        <v>0.14847732843794761</v>
      </c>
      <c r="MW88" s="48">
        <v>7.2560316174257788E-2</v>
      </c>
      <c r="MX88" s="48">
        <v>9.0002141822859552E-2</v>
      </c>
      <c r="MY88" s="48">
        <v>7.3033167005291777E-2</v>
      </c>
      <c r="MZ88" s="48">
        <v>7.0969418352702721E-2</v>
      </c>
      <c r="NA88" s="48">
        <v>6.9302159718341014E-2</v>
      </c>
      <c r="NB88" s="48">
        <v>6.7562890784028842E-2</v>
      </c>
      <c r="NC88" s="48">
        <v>0.24646393275535586</v>
      </c>
      <c r="ND88" s="48">
        <v>6.9606451916255599E-2</v>
      </c>
      <c r="NE88" s="48">
        <v>0.23213117666559896</v>
      </c>
      <c r="NF88" s="48">
        <v>6.795213934546955E-2</v>
      </c>
      <c r="NG88" s="48">
        <v>7.9825238356797432E-2</v>
      </c>
    </row>
    <row r="89" spans="1:371" s="38" customFormat="1" ht="15">
      <c r="A89" s="48" t="s">
        <v>236</v>
      </c>
      <c r="B89" s="48">
        <v>3.7991325800253395</v>
      </c>
      <c r="C89" s="48">
        <v>21.538626566775136</v>
      </c>
      <c r="D89" s="48">
        <v>20.669671211501495</v>
      </c>
      <c r="E89" s="48">
        <v>18.889370042677044</v>
      </c>
      <c r="F89" s="48">
        <v>22.871719841635169</v>
      </c>
      <c r="G89" s="48">
        <v>20.691494636114697</v>
      </c>
      <c r="H89" s="48">
        <v>21.742722210853803</v>
      </c>
      <c r="I89" s="48">
        <v>21.705252623815092</v>
      </c>
      <c r="J89" s="48">
        <v>21.647769465235655</v>
      </c>
      <c r="K89" s="48">
        <v>19.822420889059575</v>
      </c>
      <c r="L89" s="48">
        <v>19.148636296566551</v>
      </c>
      <c r="M89" s="48">
        <v>18.824212445013451</v>
      </c>
      <c r="N89" s="48">
        <v>20.798478406650322</v>
      </c>
      <c r="O89" s="48">
        <v>18.544827453512735</v>
      </c>
      <c r="P89" s="48">
        <v>21.113998726037337</v>
      </c>
      <c r="Q89" s="48">
        <v>20.259214198599242</v>
      </c>
      <c r="R89" s="48">
        <v>19.919848956866034</v>
      </c>
      <c r="S89" s="48">
        <v>18.821360211147727</v>
      </c>
      <c r="T89" s="48">
        <v>21.485557353369384</v>
      </c>
      <c r="U89" s="48">
        <v>22.957618776965649</v>
      </c>
      <c r="V89" s="48">
        <v>22.957618776965649</v>
      </c>
      <c r="W89" s="38">
        <v>18.311128768638138</v>
      </c>
      <c r="X89" s="48">
        <v>21.976662497538484</v>
      </c>
      <c r="Y89" s="48">
        <v>19.67893570456134</v>
      </c>
      <c r="Z89" s="48">
        <v>20.447907411065799</v>
      </c>
      <c r="AA89" s="48">
        <v>20.769639858461225</v>
      </c>
      <c r="AB89" s="48">
        <v>19.208512631542185</v>
      </c>
      <c r="AC89" s="48">
        <v>21.467630625772223</v>
      </c>
      <c r="AD89" s="48">
        <v>13.507970424642901</v>
      </c>
      <c r="AE89" s="48">
        <v>21.108137961864276</v>
      </c>
      <c r="AF89" s="48">
        <v>22.11357273052683</v>
      </c>
      <c r="AG89" s="48">
        <v>16.442325722284984</v>
      </c>
      <c r="AH89" s="48">
        <v>20.717607397282546</v>
      </c>
      <c r="AI89" s="48">
        <v>15.491645306524255</v>
      </c>
      <c r="AJ89" s="48">
        <v>10.673508571036509</v>
      </c>
      <c r="AK89" s="48">
        <v>14.433082717307386</v>
      </c>
      <c r="AL89" s="48">
        <v>20.642179313760835</v>
      </c>
      <c r="AM89" s="48">
        <v>18.889341527521925</v>
      </c>
      <c r="AN89" s="48">
        <v>18.594515407632109</v>
      </c>
      <c r="AO89" s="38">
        <v>21.19558637435421</v>
      </c>
      <c r="AP89" s="48">
        <v>12.347988996065141</v>
      </c>
      <c r="AQ89" s="48">
        <v>22.147247534417403</v>
      </c>
      <c r="AR89" s="48">
        <v>11.889714433058561</v>
      </c>
      <c r="AS89" s="48">
        <v>21.756660086658595</v>
      </c>
      <c r="AT89" s="48">
        <v>21.756660086658595</v>
      </c>
      <c r="AU89" s="48">
        <v>20.50866415962388</v>
      </c>
      <c r="AV89" s="48">
        <v>20.01380563613445</v>
      </c>
      <c r="AW89" s="48">
        <v>21.464568452050226</v>
      </c>
      <c r="AX89" s="38">
        <v>14.452245612647092</v>
      </c>
      <c r="AY89" s="48">
        <v>22.025338433666633</v>
      </c>
      <c r="AZ89" s="48">
        <v>21.09926087886873</v>
      </c>
      <c r="BA89" s="48">
        <v>19.087887197207785</v>
      </c>
      <c r="BB89" s="48">
        <v>14.569826450384674</v>
      </c>
      <c r="BC89" s="38">
        <v>12.506829380778102</v>
      </c>
      <c r="BD89" s="48">
        <v>21.398520364539152</v>
      </c>
      <c r="BE89" s="38">
        <v>19.078414624696574</v>
      </c>
      <c r="BF89" s="48">
        <v>20.391959711818025</v>
      </c>
      <c r="BG89" s="48">
        <v>15.329336774211301</v>
      </c>
      <c r="BH89" s="48">
        <v>15.595138044891337</v>
      </c>
      <c r="BI89" s="48">
        <v>13.578516996399166</v>
      </c>
      <c r="BJ89" s="48">
        <v>19.660423260271216</v>
      </c>
      <c r="BK89" s="48">
        <v>15.596302877976514</v>
      </c>
      <c r="BL89" s="48">
        <v>19.338365324568514</v>
      </c>
      <c r="BM89" s="48">
        <v>21.304265846177351</v>
      </c>
      <c r="BN89" s="48">
        <v>17.563068412023103</v>
      </c>
      <c r="BO89" s="48">
        <v>17.532592722965589</v>
      </c>
      <c r="BP89" s="48">
        <v>21.942390092975543</v>
      </c>
      <c r="BQ89" s="48">
        <v>20.956594939268971</v>
      </c>
      <c r="BR89" s="48">
        <v>21.61173652806362</v>
      </c>
      <c r="BS89" s="48">
        <v>21.813205868378756</v>
      </c>
      <c r="BT89" s="48">
        <v>16.039341705728624</v>
      </c>
      <c r="BU89" s="48">
        <v>21.099368407617398</v>
      </c>
      <c r="BV89" s="48">
        <v>22.592462538595576</v>
      </c>
      <c r="BW89" s="38">
        <v>18.909500398537244</v>
      </c>
      <c r="BX89" s="48">
        <v>19.842258178593113</v>
      </c>
      <c r="BY89" s="38">
        <v>19.607217360876216</v>
      </c>
      <c r="BZ89" s="48">
        <v>23.05403390471059</v>
      </c>
      <c r="CA89" s="49">
        <v>15.978530131958019</v>
      </c>
      <c r="CB89" s="48">
        <v>20.921157135956001</v>
      </c>
      <c r="CC89" s="48">
        <v>19.77640288497242</v>
      </c>
      <c r="CD89" s="48">
        <v>20.587443401932234</v>
      </c>
      <c r="CE89" s="48">
        <v>19.816576483035448</v>
      </c>
      <c r="CF89" s="48">
        <v>16.229557172169944</v>
      </c>
      <c r="CG89" s="48">
        <v>13.023485297189414</v>
      </c>
      <c r="CH89" s="48">
        <v>12.134941012976382</v>
      </c>
      <c r="CI89" s="48">
        <v>19.122952190425426</v>
      </c>
      <c r="CJ89" s="48">
        <v>19.154007970876545</v>
      </c>
      <c r="CK89" s="48">
        <v>21.163497987764909</v>
      </c>
      <c r="CL89" s="48">
        <v>21.435876670942001</v>
      </c>
      <c r="CM89" s="48">
        <v>19.693828776232504</v>
      </c>
      <c r="CN89" s="48">
        <v>15.940018234196993</v>
      </c>
      <c r="CO89" s="48">
        <v>21.395824480215197</v>
      </c>
      <c r="CP89" s="48">
        <v>21.538295844478299</v>
      </c>
      <c r="CQ89" s="48">
        <v>19.610120590690887</v>
      </c>
      <c r="CR89" s="48">
        <v>20.16366507416932</v>
      </c>
      <c r="CS89" s="48">
        <v>21.347034752072084</v>
      </c>
      <c r="CT89" s="48">
        <v>18.72782889113958</v>
      </c>
      <c r="CU89" s="48">
        <v>6.9383793170023242</v>
      </c>
      <c r="CV89" s="38">
        <v>18.264276766559355</v>
      </c>
      <c r="CW89" s="48">
        <v>12.54420939930945</v>
      </c>
      <c r="CX89" s="48">
        <v>17.65715716342585</v>
      </c>
      <c r="CY89" s="48">
        <v>21.209119388356907</v>
      </c>
      <c r="CZ89" s="48">
        <v>18.662335259131524</v>
      </c>
      <c r="DA89" s="48">
        <v>21.013958541978411</v>
      </c>
      <c r="DB89" s="48">
        <v>21.310809100247923</v>
      </c>
      <c r="DC89" s="48">
        <v>19.997420381317578</v>
      </c>
      <c r="DD89" s="48">
        <v>15.667389043943988</v>
      </c>
      <c r="DE89" s="48">
        <v>19.555527697910271</v>
      </c>
      <c r="DF89" s="48">
        <v>12.971065159634543</v>
      </c>
      <c r="DG89" s="48">
        <v>13.248248426242428</v>
      </c>
      <c r="DH89" s="48">
        <v>17.81304747177742</v>
      </c>
      <c r="DI89" s="48">
        <v>22.244368641618994</v>
      </c>
      <c r="DJ89" s="48">
        <v>20.977885295703526</v>
      </c>
      <c r="DK89" s="49">
        <v>15.413003736110941</v>
      </c>
      <c r="DL89" s="48">
        <v>19.760982268463678</v>
      </c>
      <c r="DM89" s="48">
        <v>13.500025871590356</v>
      </c>
      <c r="DN89" s="48">
        <v>19.939638831877012</v>
      </c>
      <c r="DO89" s="48">
        <v>20.665158189916845</v>
      </c>
      <c r="DP89" s="48">
        <v>21.186171244450659</v>
      </c>
      <c r="DQ89" s="48">
        <v>21.261132181756544</v>
      </c>
      <c r="DR89" s="48">
        <v>19.963720320475101</v>
      </c>
      <c r="DS89" s="48">
        <v>12.551848440463553</v>
      </c>
      <c r="DT89" s="48">
        <v>11.429207487527957</v>
      </c>
      <c r="DU89" s="48">
        <v>19.158297168873521</v>
      </c>
      <c r="DV89" s="48">
        <v>21.138241397050635</v>
      </c>
      <c r="DW89" s="48">
        <v>16.634392083486269</v>
      </c>
      <c r="DX89" s="48">
        <v>21.255014510724145</v>
      </c>
      <c r="DY89" s="48">
        <v>19.940561242437372</v>
      </c>
      <c r="DZ89" s="48">
        <v>10.125310952458566</v>
      </c>
      <c r="EA89" s="48">
        <v>13.159723289665225</v>
      </c>
      <c r="EB89" s="49">
        <v>16.596297330002944</v>
      </c>
      <c r="EC89" s="48">
        <v>21.412328324965475</v>
      </c>
      <c r="ED89" s="48">
        <v>15.976855172298205</v>
      </c>
      <c r="EE89" s="48">
        <v>20.280775142977749</v>
      </c>
      <c r="EF89" s="48">
        <v>13.025595599296169</v>
      </c>
      <c r="EG89" s="48">
        <v>21.425143648000422</v>
      </c>
      <c r="EH89" s="48">
        <v>21.337694301968561</v>
      </c>
      <c r="EI89" s="48">
        <v>13.80984116416624</v>
      </c>
      <c r="EJ89" s="48">
        <v>19.381670892251304</v>
      </c>
      <c r="EK89" s="48">
        <v>20.70096668219421</v>
      </c>
      <c r="EL89" s="48">
        <v>21.274751596240158</v>
      </c>
      <c r="EM89" s="48">
        <v>16.509763733360717</v>
      </c>
      <c r="EN89" s="49">
        <v>13.219261314717661</v>
      </c>
      <c r="EO89" s="49">
        <v>5.3125779241291857</v>
      </c>
      <c r="EP89" s="48">
        <v>8.0601305200464051</v>
      </c>
      <c r="EQ89" s="48">
        <v>20.904379450890687</v>
      </c>
      <c r="ER89" s="48">
        <v>13.391067882816751</v>
      </c>
      <c r="ES89" s="38">
        <v>16.894163154310462</v>
      </c>
      <c r="ET89" s="48">
        <v>15.317249923740905</v>
      </c>
      <c r="EU89" s="48">
        <v>18.638412265987597</v>
      </c>
      <c r="EV89" s="48">
        <v>20.47816250606245</v>
      </c>
      <c r="EW89" s="48">
        <v>17.959704752759638</v>
      </c>
      <c r="EX89" s="48">
        <v>10.478217687218823</v>
      </c>
      <c r="EY89" s="48">
        <v>20.788494315721355</v>
      </c>
      <c r="EZ89" s="48">
        <v>17.982531651317622</v>
      </c>
      <c r="FA89" s="48">
        <v>20.569770761564985</v>
      </c>
      <c r="FB89" s="48">
        <v>20.868064263776859</v>
      </c>
      <c r="FC89" s="48">
        <v>19.781208502272673</v>
      </c>
      <c r="FD89" s="48">
        <v>21.519793113772305</v>
      </c>
      <c r="FE89" s="48">
        <v>8.034086867732313</v>
      </c>
      <c r="FF89" s="48">
        <v>20.196966569420916</v>
      </c>
      <c r="FG89" s="49">
        <v>4.6167386463461675</v>
      </c>
      <c r="FH89" s="48">
        <v>10.566262989917568</v>
      </c>
      <c r="FI89" s="49">
        <v>14.854722357204308</v>
      </c>
      <c r="FJ89" s="48">
        <v>11.882434368042091</v>
      </c>
      <c r="FK89" s="48">
        <v>17.644141887045834</v>
      </c>
      <c r="FL89" s="48">
        <v>9.9803540245128186</v>
      </c>
      <c r="FM89" s="48">
        <v>21.193066701053798</v>
      </c>
      <c r="FN89" s="48">
        <v>11.391454524928061</v>
      </c>
      <c r="FO89" s="48">
        <v>10.717476832647963</v>
      </c>
      <c r="FP89" s="48">
        <v>20.512495208131053</v>
      </c>
      <c r="FQ89" s="49">
        <v>4.4095900644350312</v>
      </c>
      <c r="FR89" s="48">
        <v>11.265142485836746</v>
      </c>
      <c r="FS89" s="48">
        <v>20.044172515376097</v>
      </c>
      <c r="FT89" s="48">
        <v>21.103701454951398</v>
      </c>
      <c r="FU89" s="49">
        <v>11.040374918376859</v>
      </c>
      <c r="FV89" s="48">
        <v>19.891707724785693</v>
      </c>
      <c r="FW89" s="48">
        <v>15.308505641848484</v>
      </c>
      <c r="FX89" s="48">
        <v>18.83072450478031</v>
      </c>
      <c r="FY89" s="48">
        <v>20.298175102497751</v>
      </c>
      <c r="FZ89" s="49">
        <v>4.8549805806027111</v>
      </c>
      <c r="GA89" s="48">
        <v>20.142574777928239</v>
      </c>
      <c r="GB89" s="48">
        <v>9.9344874888553978</v>
      </c>
      <c r="GC89" s="48">
        <v>18.811168614563226</v>
      </c>
      <c r="GD89" s="48">
        <v>16.361272989832109</v>
      </c>
      <c r="GE89" s="48">
        <v>19.524489976770379</v>
      </c>
      <c r="GF89" s="48">
        <v>5.8823700768227756</v>
      </c>
      <c r="GG89" s="48">
        <v>11.237988577374386</v>
      </c>
      <c r="GH89" s="48">
        <v>16.679825255335601</v>
      </c>
      <c r="GI89" s="48">
        <v>5.9340311423512277</v>
      </c>
      <c r="GJ89" s="48">
        <v>11.911714212735465</v>
      </c>
      <c r="GK89" s="48">
        <v>11.457426097701324</v>
      </c>
      <c r="GL89" s="49">
        <v>4.6964582702051727</v>
      </c>
      <c r="GM89" s="49">
        <v>6.9159404237012012</v>
      </c>
      <c r="GN89" s="48">
        <v>5.4213742042299371</v>
      </c>
      <c r="GO89" s="48">
        <v>9.4837932580461466</v>
      </c>
      <c r="GP89" s="48">
        <v>20.739084307890707</v>
      </c>
      <c r="GQ89" s="48">
        <v>8.935714026062568</v>
      </c>
      <c r="GR89" s="48">
        <v>21.134463183046208</v>
      </c>
      <c r="GS89" s="48">
        <v>18.341627817915573</v>
      </c>
      <c r="GT89" s="49">
        <v>6.6692118189948557</v>
      </c>
      <c r="GU89" s="48">
        <v>18.927753754064568</v>
      </c>
      <c r="GV89" s="49">
        <v>5.4411269731177603</v>
      </c>
      <c r="GW89" s="48">
        <v>19.85430758423297</v>
      </c>
      <c r="GX89" s="48">
        <v>18.770773907563228</v>
      </c>
      <c r="GY89" s="48">
        <v>10.873300649727668</v>
      </c>
      <c r="GZ89" s="49">
        <v>5.4129426964488196</v>
      </c>
      <c r="HA89" s="48">
        <v>19.831747734119251</v>
      </c>
      <c r="HB89" s="48">
        <v>6.2147348727287026</v>
      </c>
      <c r="HC89" s="48">
        <v>11.304289866181147</v>
      </c>
      <c r="HD89" s="49">
        <v>4.6801251179715893</v>
      </c>
      <c r="HE89" s="48">
        <v>19.667886508591277</v>
      </c>
      <c r="HF89" s="48">
        <v>9.3205802219627909</v>
      </c>
      <c r="HG89" s="48">
        <v>11.285418419342207</v>
      </c>
      <c r="HH89" s="48">
        <v>11.100941106961701</v>
      </c>
      <c r="HI89" s="48">
        <v>11.241672525093998</v>
      </c>
      <c r="HJ89" s="48">
        <v>20.060848939290732</v>
      </c>
      <c r="HK89" s="49">
        <v>5.2528804418880028</v>
      </c>
      <c r="HL89" s="48">
        <v>10.509987402309845</v>
      </c>
      <c r="HM89" s="48">
        <v>7.0858229537190844</v>
      </c>
      <c r="HN89" s="49">
        <v>4.5065015473357199</v>
      </c>
      <c r="HO89" s="48">
        <v>9.732257870058211</v>
      </c>
      <c r="HP89" s="48">
        <v>9.4465283845019457</v>
      </c>
      <c r="HQ89" s="48">
        <v>14.961897405969518</v>
      </c>
      <c r="HR89" s="48">
        <v>6.8495203249056393</v>
      </c>
      <c r="HS89" s="49">
        <v>6.155605208127569</v>
      </c>
      <c r="HT89" s="49">
        <v>5.1804560625409577</v>
      </c>
      <c r="HU89" s="48">
        <v>20.497886169605209</v>
      </c>
      <c r="HV89" s="49">
        <v>4.525487003809471</v>
      </c>
      <c r="HW89" s="48">
        <v>17.401236883948783</v>
      </c>
      <c r="HX89" s="48">
        <v>17.401236883948783</v>
      </c>
      <c r="HY89" s="48">
        <v>10.662529146284088</v>
      </c>
      <c r="HZ89" s="48">
        <v>17.709751755828211</v>
      </c>
      <c r="IA89" s="48">
        <v>6.1056376568261577</v>
      </c>
      <c r="IB89" s="48">
        <v>8.235971358187804</v>
      </c>
      <c r="IC89" s="48">
        <v>13.450838848594506</v>
      </c>
      <c r="ID89" s="48">
        <v>8.436770849792131</v>
      </c>
      <c r="IE89" s="49">
        <v>5.1560565055176939</v>
      </c>
      <c r="IF89" s="49">
        <v>4.804750362604155</v>
      </c>
      <c r="IG89" s="48">
        <v>10.874590689493701</v>
      </c>
      <c r="IH89" s="48">
        <v>19.756226889013323</v>
      </c>
      <c r="II89" s="48">
        <v>5.4060986273644094</v>
      </c>
      <c r="IJ89" s="49">
        <v>4.6846345621360319</v>
      </c>
      <c r="IK89" s="48">
        <v>9.3748758530993328</v>
      </c>
      <c r="IL89" s="49">
        <v>4.6515996344394708</v>
      </c>
      <c r="IM89" s="48">
        <v>11.468089817907188</v>
      </c>
      <c r="IN89" s="48">
        <v>17.142687989688135</v>
      </c>
      <c r="IO89" s="48">
        <v>16.993912020351168</v>
      </c>
      <c r="IP89" s="48">
        <v>13.999657360521592</v>
      </c>
      <c r="IQ89" s="48">
        <v>11.327216021420538</v>
      </c>
      <c r="IR89" s="48">
        <v>9.3709190115640641</v>
      </c>
      <c r="IS89" s="49">
        <v>4.6012999636519369</v>
      </c>
      <c r="IT89" s="48">
        <v>17.981345050700494</v>
      </c>
      <c r="IU89" s="49">
        <v>4.5776699815649327</v>
      </c>
      <c r="IV89" s="48">
        <v>6.3842277499496625</v>
      </c>
      <c r="IW89" s="48">
        <v>20.023992435010076</v>
      </c>
      <c r="IX89" s="49">
        <v>4.8558729874624778</v>
      </c>
      <c r="IY89" s="48">
        <v>20.308217915491152</v>
      </c>
      <c r="IZ89" s="49">
        <v>5.2111598982713661</v>
      </c>
      <c r="JA89" s="49">
        <v>7.4796329623935822</v>
      </c>
      <c r="JB89" s="48">
        <v>18.968672762701164</v>
      </c>
      <c r="JC89" s="49">
        <v>4.5618074475836412</v>
      </c>
      <c r="JD89" s="48">
        <v>9.815120763882085</v>
      </c>
      <c r="JE89" s="49">
        <v>4.5833774349645315</v>
      </c>
      <c r="JF89" s="49">
        <v>4.8014010241866281</v>
      </c>
      <c r="JG89" s="49">
        <v>4.6286721274473805</v>
      </c>
      <c r="JH89" s="48">
        <v>10.949824170339419</v>
      </c>
      <c r="JI89" s="48">
        <v>7.7382781996814494</v>
      </c>
      <c r="JJ89" s="48">
        <v>17.609774586069008</v>
      </c>
      <c r="JK89" s="48">
        <v>18.065444041803893</v>
      </c>
      <c r="JL89" s="48">
        <v>11.326823167661752</v>
      </c>
      <c r="JM89" s="48">
        <v>9.6426435605557383</v>
      </c>
      <c r="JN89" s="48">
        <v>19.406156666696827</v>
      </c>
      <c r="JO89" s="48">
        <v>13.458684501720278</v>
      </c>
      <c r="JP89" s="49">
        <v>4.6419498961338901</v>
      </c>
      <c r="JQ89" s="48">
        <v>10.211684261811959</v>
      </c>
      <c r="JR89" s="49">
        <v>4.2873855126737261</v>
      </c>
      <c r="JS89" s="48">
        <v>13.732297599669801</v>
      </c>
      <c r="JT89" s="48">
        <v>10.367535578618247</v>
      </c>
      <c r="JU89" s="48">
        <v>10.931340835158167</v>
      </c>
      <c r="JV89" s="48">
        <v>9.6093663358923997</v>
      </c>
      <c r="JW89" s="48">
        <v>17.092471898418051</v>
      </c>
      <c r="JX89" s="48">
        <v>5.4421744232362981</v>
      </c>
      <c r="JY89" s="48">
        <v>10.468145329585768</v>
      </c>
      <c r="JZ89" s="48">
        <v>9.3602290446995369</v>
      </c>
      <c r="KA89" s="48">
        <v>11.64017459283437</v>
      </c>
      <c r="KB89" s="49">
        <v>4.9335414362637184</v>
      </c>
      <c r="KC89" s="48">
        <v>11.056007063864874</v>
      </c>
      <c r="KD89" s="48">
        <v>9.1979037239896204</v>
      </c>
      <c r="KE89" s="48">
        <v>17.831915583960324</v>
      </c>
      <c r="KF89" s="48">
        <v>4.108285958021618</v>
      </c>
      <c r="KG89" s="48">
        <v>16.971039917164639</v>
      </c>
      <c r="KH89" s="48">
        <v>11.39412658418653</v>
      </c>
      <c r="KI89" s="48">
        <v>5.8190681879869324</v>
      </c>
      <c r="KJ89" s="48">
        <v>16.994600130860466</v>
      </c>
      <c r="KK89" s="48">
        <v>8.2440361898571801</v>
      </c>
      <c r="KL89" s="48">
        <v>14.599456407636289</v>
      </c>
      <c r="KM89" s="48">
        <v>17.993677104394031</v>
      </c>
      <c r="KN89" s="48">
        <v>8.2998743968397459</v>
      </c>
      <c r="KO89" s="48">
        <v>11.223128116126139</v>
      </c>
      <c r="KP89" s="48">
        <v>10.342659433710168</v>
      </c>
      <c r="KQ89" s="48">
        <v>10.716843304524327</v>
      </c>
      <c r="KR89" s="48">
        <v>9.9781630988237673</v>
      </c>
      <c r="KS89" s="48"/>
      <c r="KT89" s="49">
        <v>4.2091435652683362</v>
      </c>
      <c r="KU89" s="48">
        <v>10.652575785974479</v>
      </c>
      <c r="KV89" s="48">
        <v>8.6983778717319016</v>
      </c>
      <c r="KW89" s="48">
        <v>6.8318744686299064</v>
      </c>
      <c r="KX89" s="48">
        <v>11.16976453110758</v>
      </c>
      <c r="KY89" s="48">
        <v>6.3983220687493985</v>
      </c>
      <c r="KZ89" s="48">
        <v>11.214845349997972</v>
      </c>
      <c r="LA89" s="48">
        <v>7.2644732380963095</v>
      </c>
      <c r="LB89" s="48">
        <v>7.4032081484423413</v>
      </c>
      <c r="LC89" s="48">
        <v>10.221087227367942</v>
      </c>
      <c r="LD89" s="48">
        <v>6.5759272912128459</v>
      </c>
      <c r="LE89" s="49">
        <v>4.9970700280037272</v>
      </c>
      <c r="LF89" s="48">
        <v>5.9526623898102491</v>
      </c>
      <c r="LG89" s="48">
        <v>5.2448536426381542</v>
      </c>
      <c r="LH89" s="48">
        <v>6.7281820216029704</v>
      </c>
      <c r="LI89" s="48">
        <v>7.7124115488856368</v>
      </c>
      <c r="LJ89" s="48">
        <v>6.6738604562636441</v>
      </c>
      <c r="LK89" s="48">
        <v>8.1495978385923369</v>
      </c>
      <c r="LL89" s="48">
        <v>7.8402504801531174</v>
      </c>
      <c r="LM89" s="48">
        <v>5.3470805817934624</v>
      </c>
      <c r="LN89" s="48">
        <v>7.9665314355718921</v>
      </c>
      <c r="LO89" s="48">
        <v>8.1367690735436717</v>
      </c>
      <c r="LP89" s="48">
        <v>2.9549531783772305</v>
      </c>
      <c r="LQ89" s="49">
        <v>3.7041142340697268</v>
      </c>
      <c r="LR89" s="48">
        <v>7.3196573852711566</v>
      </c>
      <c r="LS89" s="48">
        <v>7.4605149596140095</v>
      </c>
      <c r="LT89" s="48">
        <v>6.9041453515284132</v>
      </c>
      <c r="LU89" s="48">
        <v>7.8175592381546668</v>
      </c>
      <c r="LV89" s="48">
        <v>8.612779144623687</v>
      </c>
      <c r="LW89" s="48">
        <v>5.2183121335577454</v>
      </c>
      <c r="LX89" s="48">
        <v>7.7020058050267126</v>
      </c>
      <c r="LY89" s="48">
        <v>6.3168011032440985</v>
      </c>
      <c r="LZ89" s="48">
        <v>7.3232634253366227</v>
      </c>
      <c r="MA89" s="48">
        <v>6.2749488572651266</v>
      </c>
      <c r="MB89" s="48">
        <v>7.966939102180997</v>
      </c>
      <c r="MC89" s="48">
        <v>7.8890888130530747</v>
      </c>
      <c r="MD89" s="48">
        <v>9.7265058216915889</v>
      </c>
      <c r="ME89" s="48">
        <v>7.5564123492523008</v>
      </c>
      <c r="MF89" s="48">
        <v>4.2266771093117592</v>
      </c>
      <c r="MG89" s="48">
        <v>2.6082677433030432</v>
      </c>
      <c r="MH89" s="48"/>
      <c r="MI89" s="48">
        <v>10.177077242402381</v>
      </c>
      <c r="MJ89" s="49">
        <v>5.1175612903332777</v>
      </c>
      <c r="MK89" s="49">
        <v>4.9882985912822777</v>
      </c>
      <c r="ML89" s="48">
        <v>6.7141089745434659</v>
      </c>
      <c r="MM89" s="49">
        <v>4.8673945876097156</v>
      </c>
      <c r="MN89" s="49">
        <v>4.972406004562699</v>
      </c>
      <c r="MO89" s="49">
        <v>5.0065147487107806</v>
      </c>
      <c r="MP89" s="48">
        <v>7.9590113458294303</v>
      </c>
      <c r="MQ89" s="48">
        <v>10.4902099238583</v>
      </c>
      <c r="MR89" s="48">
        <v>3.7148896754202498</v>
      </c>
      <c r="MS89" s="48">
        <v>7.9403643870826661</v>
      </c>
      <c r="MT89" s="49">
        <v>4.656662201864104</v>
      </c>
      <c r="MU89" s="48">
        <v>10.402312083913205</v>
      </c>
      <c r="MV89" s="48">
        <v>10.082222739881765</v>
      </c>
      <c r="MW89" s="48">
        <v>6.0130592132127756</v>
      </c>
      <c r="MX89" s="48">
        <v>6.3694314316498275</v>
      </c>
      <c r="MY89" s="48">
        <v>6.0432679259998334</v>
      </c>
      <c r="MZ89" s="48">
        <v>5.8192242196579143</v>
      </c>
      <c r="NA89" s="48">
        <v>6.2883134402530549</v>
      </c>
      <c r="NB89" s="48">
        <v>6.3171873774619138</v>
      </c>
      <c r="NC89" s="48">
        <v>6.6766934022523685</v>
      </c>
      <c r="ND89" s="48">
        <v>6.6069129236135442</v>
      </c>
      <c r="NE89" s="48">
        <v>6.7235596426625834</v>
      </c>
      <c r="NF89" s="48">
        <v>5.4952213575752058</v>
      </c>
      <c r="NG89" s="48">
        <v>5.7922564809691215</v>
      </c>
    </row>
    <row r="90" spans="1:371" s="38" customFormat="1" ht="15">
      <c r="A90" s="48" t="s">
        <v>232</v>
      </c>
      <c r="B90" s="48">
        <v>4.114361850455202</v>
      </c>
      <c r="C90" s="48">
        <v>1.8748079604872001</v>
      </c>
      <c r="D90" s="48">
        <v>1.8280015996783183</v>
      </c>
      <c r="E90" s="48">
        <v>2.0119751134765638</v>
      </c>
      <c r="F90" s="48">
        <v>1.5852572266095741</v>
      </c>
      <c r="G90" s="48">
        <v>2.1236097125312661</v>
      </c>
      <c r="H90" s="48">
        <v>1.8836784481247268</v>
      </c>
      <c r="I90" s="48">
        <v>1.7975230984494115</v>
      </c>
      <c r="J90" s="48">
        <v>1.7495499564739854</v>
      </c>
      <c r="K90" s="48">
        <v>1.9193768839010834</v>
      </c>
      <c r="L90" s="48">
        <v>1.9108262898696733</v>
      </c>
      <c r="M90" s="48">
        <v>2.1261407149561427</v>
      </c>
      <c r="N90" s="48">
        <v>1.8570598322562364</v>
      </c>
      <c r="O90" s="48">
        <v>2.0274204544853736</v>
      </c>
      <c r="P90" s="48">
        <v>2.1462613443534497</v>
      </c>
      <c r="Q90" s="48">
        <v>1.8983727338194518</v>
      </c>
      <c r="R90" s="48">
        <v>1.857571099581403</v>
      </c>
      <c r="S90" s="48">
        <v>2.1451033337741414</v>
      </c>
      <c r="T90" s="48">
        <v>1.8660224135757695</v>
      </c>
      <c r="U90" s="48">
        <v>1.8234342475305327</v>
      </c>
      <c r="V90" s="48">
        <v>1.8234342475305327</v>
      </c>
      <c r="W90" s="38">
        <v>1.8129808559299305</v>
      </c>
      <c r="X90" s="48">
        <v>1.6713162971385949</v>
      </c>
      <c r="Y90" s="48">
        <v>2.0005535824656522</v>
      </c>
      <c r="Z90" s="48">
        <v>2.114745013646286</v>
      </c>
      <c r="AA90" s="48">
        <v>1.7318521060819723</v>
      </c>
      <c r="AB90" s="48">
        <v>1.8959952511493126</v>
      </c>
      <c r="AC90" s="48">
        <v>1.7061173399847041</v>
      </c>
      <c r="AD90" s="48">
        <v>3.224504832993305</v>
      </c>
      <c r="AE90" s="48">
        <v>2.2000516513306385</v>
      </c>
      <c r="AF90" s="48">
        <v>1.7619134401804459</v>
      </c>
      <c r="AG90" s="48">
        <v>2.7632928047452152</v>
      </c>
      <c r="AH90" s="48">
        <v>1.7836922403011779</v>
      </c>
      <c r="AI90" s="48">
        <v>2.365522787575411</v>
      </c>
      <c r="AJ90" s="48">
        <v>1.9265242462750234</v>
      </c>
      <c r="AK90" s="48">
        <v>2.3551878958426915</v>
      </c>
      <c r="AL90" s="48">
        <v>1.8910500266984227</v>
      </c>
      <c r="AM90" s="48">
        <v>1.9361858999134685</v>
      </c>
      <c r="AN90" s="48">
        <v>2.1142675197088687</v>
      </c>
      <c r="AO90" s="38">
        <v>1.6762564737486509</v>
      </c>
      <c r="AP90" s="48">
        <v>2.6797318284006741</v>
      </c>
      <c r="AQ90" s="48">
        <v>1.3686658681828217</v>
      </c>
      <c r="AR90" s="48">
        <v>1.9579388942305533</v>
      </c>
      <c r="AS90" s="48">
        <v>1.7827947265807877</v>
      </c>
      <c r="AT90" s="48">
        <v>1.7827947265807877</v>
      </c>
      <c r="AU90" s="48">
        <v>1.6900706586567653</v>
      </c>
      <c r="AV90" s="48">
        <v>2.0720832335537258</v>
      </c>
      <c r="AW90" s="48">
        <v>1.5301344871096514</v>
      </c>
      <c r="AX90" s="38">
        <v>2.0344065563870837</v>
      </c>
      <c r="AY90" s="48">
        <v>1.6689441962643548</v>
      </c>
      <c r="AZ90" s="48">
        <v>1.6830726642305893</v>
      </c>
      <c r="BA90" s="48">
        <v>2.3539090743192048</v>
      </c>
      <c r="BB90" s="48">
        <v>2.8656415905772028</v>
      </c>
      <c r="BC90" s="38">
        <v>2.1811709447676715</v>
      </c>
      <c r="BD90" s="48">
        <v>1.5675478754127619</v>
      </c>
      <c r="BE90" s="38">
        <v>2.4022617233677415</v>
      </c>
      <c r="BF90" s="48">
        <v>1.6832126762193897</v>
      </c>
      <c r="BG90" s="48">
        <v>2.3909881385598122</v>
      </c>
      <c r="BH90" s="48">
        <v>2.24652702778701</v>
      </c>
      <c r="BI90" s="48">
        <v>3.1568535575351389</v>
      </c>
      <c r="BJ90" s="48">
        <v>1.9771344373536983</v>
      </c>
      <c r="BK90" s="48">
        <v>2.2460986922261958</v>
      </c>
      <c r="BL90" s="48">
        <v>1.8297309979130199</v>
      </c>
      <c r="BM90" s="48">
        <v>1.4962072816251211</v>
      </c>
      <c r="BN90" s="48">
        <v>1.9678072571148988</v>
      </c>
      <c r="BO90" s="48">
        <v>2.0111118762723197</v>
      </c>
      <c r="BP90" s="48">
        <v>1.3383430408081831</v>
      </c>
      <c r="BQ90" s="48">
        <v>1.8161843240664126</v>
      </c>
      <c r="BR90" s="48">
        <v>1.6729153860198738</v>
      </c>
      <c r="BS90" s="48">
        <v>1.5907321318921461</v>
      </c>
      <c r="BT90" s="48">
        <v>2.133068452163446</v>
      </c>
      <c r="BU90" s="48">
        <v>1.6765067027804166</v>
      </c>
      <c r="BV90" s="48">
        <v>1.7470289651469613</v>
      </c>
      <c r="BW90" s="38">
        <v>1.743400322261206</v>
      </c>
      <c r="BX90" s="48">
        <v>1.8012672210546703</v>
      </c>
      <c r="BY90" s="38">
        <v>1.7638030748577089</v>
      </c>
      <c r="BZ90" s="48">
        <v>1.7278618682954281</v>
      </c>
      <c r="CA90" s="49">
        <v>2.4124975228782004</v>
      </c>
      <c r="CB90" s="48">
        <v>1.7117227372219346</v>
      </c>
      <c r="CC90" s="48">
        <v>2.0902932192672998</v>
      </c>
      <c r="CD90" s="48">
        <v>1.8766138563053163</v>
      </c>
      <c r="CE90" s="48">
        <v>1.5419282569694832</v>
      </c>
      <c r="CF90" s="48">
        <v>2.4254112478968408</v>
      </c>
      <c r="CG90" s="48">
        <v>3.0926991443735496</v>
      </c>
      <c r="CH90" s="48">
        <v>2.8355753719552363</v>
      </c>
      <c r="CI90" s="48">
        <v>1.9524455799699749</v>
      </c>
      <c r="CJ90" s="48">
        <v>1.8704167755451386</v>
      </c>
      <c r="CK90" s="48">
        <v>1.5049302394071027</v>
      </c>
      <c r="CL90" s="48">
        <v>1.6517412631537804</v>
      </c>
      <c r="CM90" s="48">
        <v>1.5072703045971834</v>
      </c>
      <c r="CN90" s="48">
        <v>2.2537825920016399</v>
      </c>
      <c r="CO90" s="48">
        <v>1.4329510065070612</v>
      </c>
      <c r="CP90" s="48">
        <v>1.7250038401650971</v>
      </c>
      <c r="CQ90" s="48">
        <v>1.6830288335136558</v>
      </c>
      <c r="CR90" s="48">
        <v>1.6494626494830449</v>
      </c>
      <c r="CS90" s="48">
        <v>1.4401256069765269</v>
      </c>
      <c r="CT90" s="48">
        <v>1.582476154387209</v>
      </c>
      <c r="CU90" s="48">
        <v>2.6841267218504576</v>
      </c>
      <c r="CV90" s="38">
        <v>2.5024445582678263</v>
      </c>
      <c r="CW90" s="48">
        <v>2.4174699067863101</v>
      </c>
      <c r="CX90" s="48">
        <v>2.226161866978527</v>
      </c>
      <c r="CY90" s="48">
        <v>1.4892058739067815</v>
      </c>
      <c r="CZ90" s="48">
        <v>1.762125084940257</v>
      </c>
      <c r="DA90" s="48">
        <v>1.6801897459171817</v>
      </c>
      <c r="DB90" s="48">
        <v>1.5728416823328542</v>
      </c>
      <c r="DC90" s="48">
        <v>1.8241534685009857</v>
      </c>
      <c r="DD90" s="48">
        <v>2.5726615738676828</v>
      </c>
      <c r="DE90" s="48">
        <v>1.8994799743688602</v>
      </c>
      <c r="DF90" s="48">
        <v>2.7113479356670322</v>
      </c>
      <c r="DG90" s="48">
        <v>2.9698657824921066</v>
      </c>
      <c r="DH90" s="48">
        <v>2.0812964343373266</v>
      </c>
      <c r="DI90" s="48">
        <v>1.5983990183635897</v>
      </c>
      <c r="DJ90" s="48">
        <v>1.4172493390624621</v>
      </c>
      <c r="DK90" s="49">
        <v>2.7695526715006986</v>
      </c>
      <c r="DL90" s="48">
        <v>1.7195133582070097</v>
      </c>
      <c r="DM90" s="48">
        <v>2.9626141830416222</v>
      </c>
      <c r="DN90" s="48">
        <v>2.2064645378750103</v>
      </c>
      <c r="DO90" s="48">
        <v>2.0243801298098494</v>
      </c>
      <c r="DP90" s="48">
        <v>1.5254156466273689</v>
      </c>
      <c r="DQ90" s="48">
        <v>1.5329450208234672</v>
      </c>
      <c r="DR90" s="48">
        <v>1.4903451957068385</v>
      </c>
      <c r="DS90" s="48">
        <v>2.51309380753339</v>
      </c>
      <c r="DT90" s="48">
        <v>2.6050695115621187</v>
      </c>
      <c r="DU90" s="48">
        <v>2.0025451004473114</v>
      </c>
      <c r="DV90" s="48">
        <v>1.7884851657291134</v>
      </c>
      <c r="DW90" s="48">
        <v>2.2687518881718813</v>
      </c>
      <c r="DX90" s="48">
        <v>2.0124320140354244</v>
      </c>
      <c r="DY90" s="48">
        <v>1.6706984745625999</v>
      </c>
      <c r="DZ90" s="48">
        <v>3.119686673303947</v>
      </c>
      <c r="EA90" s="48">
        <v>3.0449760674203716</v>
      </c>
      <c r="EB90" s="49">
        <v>1.9572649427147102</v>
      </c>
      <c r="EC90" s="48">
        <v>1.5564643290182507</v>
      </c>
      <c r="ED90" s="48">
        <v>1.9205563204396068</v>
      </c>
      <c r="EE90" s="48">
        <v>1.4245540344426708</v>
      </c>
      <c r="EF90" s="48">
        <v>2.716359786574388</v>
      </c>
      <c r="EG90" s="48">
        <v>1.9924253269743388</v>
      </c>
      <c r="EH90" s="48">
        <v>1.723069166160984</v>
      </c>
      <c r="EI90" s="48">
        <v>2.8441394465934224</v>
      </c>
      <c r="EJ90" s="48">
        <v>1.6032276541524204</v>
      </c>
      <c r="EK90" s="48">
        <v>1.5267321325217311</v>
      </c>
      <c r="EL90" s="48">
        <v>1.3766185755307998</v>
      </c>
      <c r="EM90" s="48">
        <v>2.1565359742836225</v>
      </c>
      <c r="EN90" s="49">
        <v>2.8552762343568396</v>
      </c>
      <c r="EO90" s="49">
        <v>2.781848488576625</v>
      </c>
      <c r="EP90" s="48">
        <v>2.814444883985606</v>
      </c>
      <c r="EQ90" s="48">
        <v>1.8696619279522821</v>
      </c>
      <c r="ER90" s="48">
        <v>2.2070144040407667</v>
      </c>
      <c r="ES90" s="38">
        <v>1.8029084866306444</v>
      </c>
      <c r="ET90" s="48">
        <v>2.0516836912997074</v>
      </c>
      <c r="EU90" s="48">
        <v>1.7120731891566676</v>
      </c>
      <c r="EV90" s="48">
        <v>1.5495385192194178</v>
      </c>
      <c r="EW90" s="48">
        <v>1.8728949699032456</v>
      </c>
      <c r="EX90" s="48">
        <v>2.8219015621274859</v>
      </c>
      <c r="EY90" s="48">
        <v>1.3541037186368423</v>
      </c>
      <c r="EZ90" s="48">
        <v>1.7938989489565949</v>
      </c>
      <c r="FA90" s="48">
        <v>1.5402748529691117</v>
      </c>
      <c r="FB90" s="48">
        <v>1.6019066886767956</v>
      </c>
      <c r="FC90" s="48">
        <v>1.4850540435181665</v>
      </c>
      <c r="FD90" s="48">
        <v>1.2675069943038393</v>
      </c>
      <c r="FE90" s="48">
        <v>2.5776462651225498</v>
      </c>
      <c r="FF90" s="48">
        <v>1.5620488950311151</v>
      </c>
      <c r="FG90" s="49">
        <v>2.8875470907247278</v>
      </c>
      <c r="FH90" s="48">
        <v>3.0277188871157952</v>
      </c>
      <c r="FI90" s="49">
        <v>3.1156283762307164</v>
      </c>
      <c r="FJ90" s="48">
        <v>2.2634345815242209</v>
      </c>
      <c r="FK90" s="48">
        <v>2.3985903838796556</v>
      </c>
      <c r="FL90" s="48">
        <v>3.0311300860018804</v>
      </c>
      <c r="FM90" s="48">
        <v>1.3040748678657712</v>
      </c>
      <c r="FN90" s="48">
        <v>2.3789165246908981</v>
      </c>
      <c r="FO90" s="48">
        <v>2.6340799902046106</v>
      </c>
      <c r="FP90" s="48">
        <v>1.6970847841735766</v>
      </c>
      <c r="FQ90" s="49">
        <v>2.9185062579471288</v>
      </c>
      <c r="FR90" s="48">
        <v>2.3506758035051174</v>
      </c>
      <c r="FS90" s="48">
        <v>1.7313631425259299</v>
      </c>
      <c r="FT90" s="48">
        <v>1.3510168557624582</v>
      </c>
      <c r="FU90" s="49">
        <v>3.4081705469487082</v>
      </c>
      <c r="FV90" s="48">
        <v>1.680395650714094</v>
      </c>
      <c r="FW90" s="48">
        <v>2.376571102634816</v>
      </c>
      <c r="FX90" s="48">
        <v>1.9585674795701262</v>
      </c>
      <c r="FY90" s="48">
        <v>1.5809324102801916</v>
      </c>
      <c r="FZ90" s="49">
        <v>2.8244021785892133</v>
      </c>
      <c r="GA90" s="48">
        <v>1.6557389136395015</v>
      </c>
      <c r="GB90" s="48">
        <v>3.0078973557269979</v>
      </c>
      <c r="GC90" s="48">
        <v>1.9945252098664545</v>
      </c>
      <c r="GD90" s="48">
        <v>2.19867918422608</v>
      </c>
      <c r="GE90" s="48">
        <v>1.5462882396564799</v>
      </c>
      <c r="GF90" s="48">
        <v>2.7043330587251022</v>
      </c>
      <c r="GG90" s="48">
        <v>2.3334017043426476</v>
      </c>
      <c r="GH90" s="48">
        <v>1.6688645977560606</v>
      </c>
      <c r="GI90" s="48">
        <v>2.3743672512887715</v>
      </c>
      <c r="GJ90" s="48">
        <v>3.5728318322772825</v>
      </c>
      <c r="GK90" s="48">
        <v>2.6951328001400254</v>
      </c>
      <c r="GL90" s="49">
        <v>3.7514603917356864</v>
      </c>
      <c r="GM90" s="49">
        <v>2.9172943036110284</v>
      </c>
      <c r="GN90" s="48">
        <v>2.53641142842406</v>
      </c>
      <c r="GO90" s="48">
        <v>2.9870451697174585</v>
      </c>
      <c r="GP90" s="48">
        <v>1.5568212245268218</v>
      </c>
      <c r="GQ90" s="48">
        <v>2.4323714006331443</v>
      </c>
      <c r="GR90" s="48">
        <v>1.6294644473075455</v>
      </c>
      <c r="GS90" s="48">
        <v>1.6720421413792796</v>
      </c>
      <c r="GT90" s="49">
        <v>3.2927287981924915</v>
      </c>
      <c r="GU90" s="48">
        <v>1.7740872397763887</v>
      </c>
      <c r="GV90" s="49">
        <v>2.7610013895910188</v>
      </c>
      <c r="GW90" s="48">
        <v>1.6520903052827094</v>
      </c>
      <c r="GX90" s="48">
        <v>1.8812851208123826</v>
      </c>
      <c r="GY90" s="48">
        <v>2.2997520233295941</v>
      </c>
      <c r="GZ90" s="49">
        <v>2.1422025180746873</v>
      </c>
      <c r="HA90" s="48">
        <v>1.6700175425360855</v>
      </c>
      <c r="HB90" s="48">
        <v>2.5570833630759058</v>
      </c>
      <c r="HC90" s="48">
        <v>2.4650639084521311</v>
      </c>
      <c r="HD90" s="49">
        <v>2.0673745125796641</v>
      </c>
      <c r="HE90" s="48">
        <v>1.4850475399199599</v>
      </c>
      <c r="HF90" s="48">
        <v>3.1396214543405985</v>
      </c>
      <c r="HG90" s="48">
        <v>2.5206847999317188</v>
      </c>
      <c r="HH90" s="48">
        <v>2.7910750149543326</v>
      </c>
      <c r="HI90" s="48">
        <v>2.5115112235455244</v>
      </c>
      <c r="HJ90" s="48">
        <v>1.760876917120082</v>
      </c>
      <c r="HK90" s="49">
        <v>2.4904993377983344</v>
      </c>
      <c r="HL90" s="48">
        <v>3.494410656730456</v>
      </c>
      <c r="HM90" s="48">
        <v>2.8132041578041598</v>
      </c>
      <c r="HN90" s="49">
        <v>2.1145922773641304</v>
      </c>
      <c r="HO90" s="48">
        <v>3.6256134311471979</v>
      </c>
      <c r="HP90" s="48">
        <v>2.6152266142323435</v>
      </c>
      <c r="HQ90" s="48">
        <v>2.3676939597561413</v>
      </c>
      <c r="HR90" s="48">
        <v>2.8925886762869282</v>
      </c>
      <c r="HS90" s="49">
        <v>2.2557740359494436</v>
      </c>
      <c r="HT90" s="49">
        <v>2.6524687402646534</v>
      </c>
      <c r="HU90" s="48">
        <v>1.4462478913710837</v>
      </c>
      <c r="HV90" s="49">
        <v>2.5730879089887293</v>
      </c>
      <c r="HW90" s="48">
        <v>2.1399944655214376</v>
      </c>
      <c r="HX90" s="48">
        <v>2.1399944655214376</v>
      </c>
      <c r="HY90" s="48">
        <v>2.6959555972227549</v>
      </c>
      <c r="HZ90" s="48">
        <v>1.7232074024437494</v>
      </c>
      <c r="IA90" s="48">
        <v>2.6263802205178379</v>
      </c>
      <c r="IB90" s="48">
        <v>2.5533852926461487</v>
      </c>
      <c r="IC90" s="48">
        <v>3.0443790594722584</v>
      </c>
      <c r="ID90" s="48">
        <v>2.7346653445712734</v>
      </c>
      <c r="IE90" s="49">
        <v>3.8388642186428976</v>
      </c>
      <c r="IF90" s="49">
        <v>2.2016280850098071</v>
      </c>
      <c r="IG90" s="48">
        <v>2.6992803697883825</v>
      </c>
      <c r="IH90" s="48">
        <v>1.8206743029168404</v>
      </c>
      <c r="II90" s="48">
        <v>2.8002476221135653</v>
      </c>
      <c r="IJ90" s="49">
        <v>2.0279139122099976</v>
      </c>
      <c r="IK90" s="48">
        <v>3.6501285949685314</v>
      </c>
      <c r="IL90" s="49">
        <v>2.2083904230143934</v>
      </c>
      <c r="IM90" s="48">
        <v>2.191972626050267</v>
      </c>
      <c r="IN90" s="48">
        <v>2.5037101200885195</v>
      </c>
      <c r="IO90" s="48">
        <v>1.9265454453553343</v>
      </c>
      <c r="IP90" s="48">
        <v>2.255238363253286</v>
      </c>
      <c r="IQ90" s="48">
        <v>2.2199701988013238</v>
      </c>
      <c r="IR90" s="48">
        <v>3.5379748969976013</v>
      </c>
      <c r="IS90" s="49">
        <v>2.4438779067284435</v>
      </c>
      <c r="IT90" s="48">
        <v>1.771019292516016</v>
      </c>
      <c r="IU90" s="49">
        <v>1.9871164498957861</v>
      </c>
      <c r="IV90" s="48">
        <v>3.2114310439273068</v>
      </c>
      <c r="IW90" s="48">
        <v>2.6254068308057832</v>
      </c>
      <c r="IX90" s="49">
        <v>2.1263318196680827</v>
      </c>
      <c r="IY90" s="48">
        <v>1.6282025283572443</v>
      </c>
      <c r="IZ90" s="49">
        <v>2.2241892171141902</v>
      </c>
      <c r="JA90" s="49">
        <v>4.3705395113742629</v>
      </c>
      <c r="JB90" s="48">
        <v>1.866645903041803</v>
      </c>
      <c r="JC90" s="49">
        <v>1.8529132674784563</v>
      </c>
      <c r="JD90" s="48">
        <v>3.3969340792146565</v>
      </c>
      <c r="JE90" s="49">
        <v>2.3969874182676181</v>
      </c>
      <c r="JF90" s="49">
        <v>2.2782274612810318</v>
      </c>
      <c r="JG90" s="49">
        <v>2.2498808324301796</v>
      </c>
      <c r="JH90" s="48">
        <v>2.4250964668512056</v>
      </c>
      <c r="JI90" s="48">
        <v>2.4477924207801633</v>
      </c>
      <c r="JJ90" s="48">
        <v>2.4387768039521656</v>
      </c>
      <c r="JK90" s="48">
        <v>1.7321630196172839</v>
      </c>
      <c r="JL90" s="48">
        <v>2.2816184999052029</v>
      </c>
      <c r="JM90" s="48">
        <v>2.5047773233765094</v>
      </c>
      <c r="JN90" s="48">
        <v>1.9041355010651202</v>
      </c>
      <c r="JO90" s="48">
        <v>3.0843002705646767</v>
      </c>
      <c r="JP90" s="49">
        <v>1.9437412372137048</v>
      </c>
      <c r="JQ90" s="48">
        <v>2.7314006965116504</v>
      </c>
      <c r="JR90" s="49">
        <v>3.1410662332649149</v>
      </c>
      <c r="JS90" s="48">
        <v>2.1852735667671523</v>
      </c>
      <c r="JT90" s="48">
        <v>2.5849084570641381</v>
      </c>
      <c r="JU90" s="48">
        <v>2.3471460076592776</v>
      </c>
      <c r="JV90" s="48">
        <v>3.1365954943276355</v>
      </c>
      <c r="JW90" s="48">
        <v>2.1174903015731843</v>
      </c>
      <c r="JX90" s="48">
        <v>2.7739873363424179</v>
      </c>
      <c r="JY90" s="48">
        <v>3.2123204861044492</v>
      </c>
      <c r="JZ90" s="48">
        <v>2.6545019744690368</v>
      </c>
      <c r="KA90" s="48">
        <v>2.4329198668780658</v>
      </c>
      <c r="KB90" s="49">
        <v>3.3798553330935825</v>
      </c>
      <c r="KC90" s="48">
        <v>2.4544856611620509</v>
      </c>
      <c r="KD90" s="48">
        <v>2.3786146038530274</v>
      </c>
      <c r="KE90" s="48">
        <v>1.351371401154309</v>
      </c>
      <c r="KF90" s="48">
        <v>2.6562755796505919</v>
      </c>
      <c r="KG90" s="48">
        <v>1.8501059453083579</v>
      </c>
      <c r="KH90" s="48">
        <v>2.1779897807097086</v>
      </c>
      <c r="KI90" s="48">
        <v>2.9949028851607506</v>
      </c>
      <c r="KJ90" s="48">
        <v>1.6028029093275893</v>
      </c>
      <c r="KK90" s="48">
        <v>1.9722324069497863</v>
      </c>
      <c r="KL90" s="48">
        <v>2.0188719451364796</v>
      </c>
      <c r="KM90" s="48">
        <v>2.2865751430755088</v>
      </c>
      <c r="KN90" s="48">
        <v>2.6621266648299766</v>
      </c>
      <c r="KO90" s="48">
        <v>2.2772052354220564</v>
      </c>
      <c r="KP90" s="48">
        <v>2.9444705922660788</v>
      </c>
      <c r="KQ90" s="48">
        <v>2.8626412157826331</v>
      </c>
      <c r="KR90" s="48">
        <v>2.0533593978230309</v>
      </c>
      <c r="KS90" s="48"/>
      <c r="KT90" s="49">
        <v>3.5422452133664217</v>
      </c>
      <c r="KU90" s="48">
        <v>5.5727687294962598</v>
      </c>
      <c r="KV90" s="48">
        <v>4.2112037104441349</v>
      </c>
      <c r="KW90" s="48">
        <v>3.3045148185049547</v>
      </c>
      <c r="KX90" s="48">
        <v>5.9911326200091963</v>
      </c>
      <c r="KY90" s="48">
        <v>3.4792254859827785</v>
      </c>
      <c r="KZ90" s="48">
        <v>5.965646343346565</v>
      </c>
      <c r="LA90" s="48">
        <v>4.8501519657252716</v>
      </c>
      <c r="LB90" s="48">
        <v>4.3494686194636349</v>
      </c>
      <c r="LC90" s="48">
        <v>6.5220886405240028</v>
      </c>
      <c r="LD90" s="48">
        <v>4.2373537599600208</v>
      </c>
      <c r="LE90" s="49">
        <v>4.2602773247756902</v>
      </c>
      <c r="LF90" s="48">
        <v>3.0686567356577164</v>
      </c>
      <c r="LG90" s="48">
        <v>5.0175727877632355</v>
      </c>
      <c r="LH90" s="48">
        <v>4.1910975590706423</v>
      </c>
      <c r="LI90" s="48">
        <v>4.7201973238150705</v>
      </c>
      <c r="LJ90" s="48">
        <v>4.0625837838887318</v>
      </c>
      <c r="LK90" s="48">
        <v>4.6979345624842361</v>
      </c>
      <c r="LL90" s="48">
        <v>4.6073359675773489</v>
      </c>
      <c r="LM90" s="48">
        <v>4.6265633182609696</v>
      </c>
      <c r="LN90" s="48">
        <v>4.7151289439732009</v>
      </c>
      <c r="LO90" s="48">
        <v>4.7236436116547953</v>
      </c>
      <c r="LP90" s="48">
        <v>3.5580751129250303</v>
      </c>
      <c r="LQ90" s="49">
        <v>3.5470913272090501</v>
      </c>
      <c r="LR90" s="48">
        <v>4.9211973821111545</v>
      </c>
      <c r="LS90" s="48">
        <v>4.4389189048781112</v>
      </c>
      <c r="LT90" s="48">
        <v>5.2799970076478804</v>
      </c>
      <c r="LU90" s="48">
        <v>4.5257314227598373</v>
      </c>
      <c r="LV90" s="48">
        <v>4.5540632640000922</v>
      </c>
      <c r="LW90" s="48">
        <v>4.501760762856164</v>
      </c>
      <c r="LX90" s="48">
        <v>4.5941537639392784</v>
      </c>
      <c r="LY90" s="48">
        <v>5.5363106785124874</v>
      </c>
      <c r="LZ90" s="48">
        <v>4.6467106577881365</v>
      </c>
      <c r="MA90" s="48">
        <v>5.5726760880003434</v>
      </c>
      <c r="MB90" s="48">
        <v>4.6364007668496754</v>
      </c>
      <c r="MC90" s="48">
        <v>4.5688334908809445</v>
      </c>
      <c r="MD90" s="48">
        <v>6.557830958107572</v>
      </c>
      <c r="ME90" s="48">
        <v>5.4845895805635179</v>
      </c>
      <c r="MF90" s="48">
        <v>6.4884875091712715</v>
      </c>
      <c r="MG90" s="48">
        <v>6.727052666301903</v>
      </c>
      <c r="MH90" s="48"/>
      <c r="MI90" s="48">
        <v>2.608482965935881</v>
      </c>
      <c r="MJ90" s="49">
        <v>2.2099555854456221</v>
      </c>
      <c r="MK90" s="49">
        <v>2.6295647120997474</v>
      </c>
      <c r="ML90" s="48">
        <v>2.5108271624732743</v>
      </c>
      <c r="MM90" s="49">
        <v>1.8779505804114867</v>
      </c>
      <c r="MN90" s="49">
        <v>1.9862995956594562</v>
      </c>
      <c r="MO90" s="49">
        <v>2.3416700975038887</v>
      </c>
      <c r="MP90" s="48">
        <v>2.6781998585149767</v>
      </c>
      <c r="MQ90" s="48">
        <v>2.870533374508299</v>
      </c>
      <c r="MR90" s="48">
        <v>3.698906949922725</v>
      </c>
      <c r="MS90" s="48">
        <v>4.3518841352868387</v>
      </c>
      <c r="MT90" s="49">
        <v>2.9397666706507644</v>
      </c>
      <c r="MU90" s="48">
        <v>3.167934407924895</v>
      </c>
      <c r="MV90" s="48">
        <v>2.921313798783121</v>
      </c>
      <c r="MW90" s="48">
        <v>2.7377086118258909</v>
      </c>
      <c r="MX90" s="48">
        <v>2.832540704929337</v>
      </c>
      <c r="MY90" s="48">
        <v>3.4735634760922216</v>
      </c>
      <c r="MZ90" s="48">
        <v>3.1478512987009939</v>
      </c>
      <c r="NA90" s="48">
        <v>3.3887265017177923</v>
      </c>
      <c r="NB90" s="48">
        <v>2.8357748132606253</v>
      </c>
      <c r="NC90" s="48">
        <v>4.4916170863895974</v>
      </c>
      <c r="ND90" s="48">
        <v>3.4638624506835094</v>
      </c>
      <c r="NE90" s="48">
        <v>4.5230668703891919</v>
      </c>
      <c r="NF90" s="48">
        <v>3.7773784587434944</v>
      </c>
      <c r="NG90" s="48">
        <v>2.9498732854216105</v>
      </c>
    </row>
    <row r="91" spans="1:371" s="38" customFormat="1" ht="15">
      <c r="A91" s="48" t="s">
        <v>228</v>
      </c>
      <c r="B91" s="48">
        <v>-1.0228388427847093</v>
      </c>
      <c r="C91" s="48">
        <v>-9.8309848274144504E-2</v>
      </c>
      <c r="D91" s="48">
        <v>0</v>
      </c>
      <c r="E91" s="48">
        <v>1.0414436912659541E-2</v>
      </c>
      <c r="F91" s="48">
        <v>5.7579374018466474E-3</v>
      </c>
      <c r="G91" s="48">
        <v>3.8653589144093912E-2</v>
      </c>
      <c r="H91" s="48">
        <v>3.2531607062910591E-2</v>
      </c>
      <c r="I91" s="48">
        <v>-0.14075177917297552</v>
      </c>
      <c r="J91" s="48">
        <v>3.8276316757856761E-2</v>
      </c>
      <c r="K91" s="48">
        <v>0.10074942934541861</v>
      </c>
      <c r="L91" s="48">
        <v>6.7412846147720695E-2</v>
      </c>
      <c r="M91" s="48">
        <v>5.9017480436166628E-2</v>
      </c>
      <c r="N91" s="48">
        <v>4.3664547204262598E-2</v>
      </c>
      <c r="O91" s="48">
        <v>0.12782646027067218</v>
      </c>
      <c r="P91" s="48">
        <v>9.4547145455330786E-2</v>
      </c>
      <c r="Q91" s="48">
        <v>0.15044555165745621</v>
      </c>
      <c r="R91" s="48">
        <v>0.12418989421993309</v>
      </c>
      <c r="S91" s="48">
        <v>0.15148894531993543</v>
      </c>
      <c r="T91" s="48">
        <v>0.13364608409288878</v>
      </c>
      <c r="U91" s="48">
        <v>-2.4124746322189836E-2</v>
      </c>
      <c r="V91" s="48">
        <v>-2.4124746322189836E-2</v>
      </c>
      <c r="W91" s="38">
        <v>0</v>
      </c>
      <c r="X91" s="48">
        <v>0.20714828494719295</v>
      </c>
      <c r="Y91" s="48">
        <v>0.16898165055314082</v>
      </c>
      <c r="Z91" s="48">
        <v>0.24949091487633793</v>
      </c>
      <c r="AA91" s="48">
        <v>0.19413262023663205</v>
      </c>
      <c r="AB91" s="48">
        <v>0.21545362370242085</v>
      </c>
      <c r="AC91" s="48">
        <v>0.21993701697040499</v>
      </c>
      <c r="AD91" s="48">
        <v>0.19214058083105942</v>
      </c>
      <c r="AE91" s="48">
        <v>0.24165677967089369</v>
      </c>
      <c r="AF91" s="48">
        <v>0.23404739699003677</v>
      </c>
      <c r="AG91" s="48">
        <v>0.26053094784576897</v>
      </c>
      <c r="AH91" s="48">
        <v>0.2388181745401512</v>
      </c>
      <c r="AI91" s="48">
        <v>0.29849836090706999</v>
      </c>
      <c r="AJ91" s="48">
        <v>0.19580662972340881</v>
      </c>
      <c r="AK91" s="48">
        <v>0.31771983863764047</v>
      </c>
      <c r="AL91" s="48">
        <v>0.27088304616992553</v>
      </c>
      <c r="AM91" s="48">
        <v>0.30370575211710804</v>
      </c>
      <c r="AN91" s="48">
        <v>0.26568265079473297</v>
      </c>
      <c r="AO91" s="38">
        <v>0.14312266180571931</v>
      </c>
      <c r="AP91" s="48">
        <v>0.19520781066333462</v>
      </c>
      <c r="AQ91" s="48">
        <v>0.27245435182127353</v>
      </c>
      <c r="AR91" s="48">
        <v>0.30097876273181545</v>
      </c>
      <c r="AS91" s="48">
        <v>7.8679063941492655E-2</v>
      </c>
      <c r="AT91" s="48">
        <v>7.8679063941492655E-2</v>
      </c>
      <c r="AU91" s="48">
        <v>0.28491754150919618</v>
      </c>
      <c r="AV91" s="48">
        <v>0.26230666417700921</v>
      </c>
      <c r="AW91" s="48">
        <v>0.36211086811489024</v>
      </c>
      <c r="AX91" s="38">
        <v>9.3572506801033434E-2</v>
      </c>
      <c r="AY91" s="48">
        <v>0.36712292087317183</v>
      </c>
      <c r="AZ91" s="48">
        <v>0.28725379180678717</v>
      </c>
      <c r="BA91" s="48">
        <v>0.32229035684066648</v>
      </c>
      <c r="BB91" s="48">
        <v>0.33999440436893491</v>
      </c>
      <c r="BC91" s="38">
        <v>0.17263161688879841</v>
      </c>
      <c r="BD91" s="48">
        <v>0.32763720057578888</v>
      </c>
      <c r="BE91" s="38">
        <v>0.28215520329846316</v>
      </c>
      <c r="BF91" s="48">
        <v>0.37454116990521874</v>
      </c>
      <c r="BG91" s="48">
        <v>0.36109481742880367</v>
      </c>
      <c r="BH91" s="48">
        <v>9.9252832458700063E-2</v>
      </c>
      <c r="BI91" s="48">
        <v>0.39540955057565419</v>
      </c>
      <c r="BJ91" s="48">
        <v>0.39490228359398005</v>
      </c>
      <c r="BK91" s="48">
        <v>0.10015444581770305</v>
      </c>
      <c r="BL91" s="48">
        <v>0.38258041689805994</v>
      </c>
      <c r="BM91" s="48">
        <v>0.41386253814286683</v>
      </c>
      <c r="BN91" s="48">
        <v>0.22575204803909779</v>
      </c>
      <c r="BO91" s="48">
        <v>0.41084564207788743</v>
      </c>
      <c r="BP91" s="48">
        <v>0.38051507054318889</v>
      </c>
      <c r="BQ91" s="48">
        <v>0.35312036057492663</v>
      </c>
      <c r="BR91" s="48">
        <v>0.46111956851840408</v>
      </c>
      <c r="BS91" s="48">
        <v>0.47561072611954258</v>
      </c>
      <c r="BT91" s="48">
        <v>0.46166608474653292</v>
      </c>
      <c r="BU91" s="48">
        <v>0.44561150857351378</v>
      </c>
      <c r="BV91" s="48">
        <v>0.32663561795928964</v>
      </c>
      <c r="BW91" s="38">
        <v>0.32892797022453729</v>
      </c>
      <c r="BX91" s="48">
        <v>0.50872470751159393</v>
      </c>
      <c r="BY91" s="38">
        <v>0.39688375935123449</v>
      </c>
      <c r="BZ91" s="48">
        <v>0.52221411586136957</v>
      </c>
      <c r="CA91" s="49">
        <v>0.54632912987593552</v>
      </c>
      <c r="CB91" s="48">
        <v>0.48563097751219603</v>
      </c>
      <c r="CC91" s="48">
        <v>0.23632573282359812</v>
      </c>
      <c r="CD91" s="48">
        <v>0.48120930498073033</v>
      </c>
      <c r="CE91" s="48">
        <v>0.42611315221387913</v>
      </c>
      <c r="CF91" s="48">
        <v>0.52542712413855219</v>
      </c>
      <c r="CG91" s="48">
        <v>0.49133823702630558</v>
      </c>
      <c r="CH91" s="48">
        <v>4.697799852165007E-2</v>
      </c>
      <c r="CI91" s="48">
        <v>0.47035183513330486</v>
      </c>
      <c r="CJ91" s="48">
        <v>0.45070245025572719</v>
      </c>
      <c r="CK91" s="48">
        <v>0.46821399980251827</v>
      </c>
      <c r="CL91" s="48">
        <v>0.51779117551716169</v>
      </c>
      <c r="CM91" s="48">
        <v>0.52475636488647714</v>
      </c>
      <c r="CN91" s="48">
        <v>0.57096693548511601</v>
      </c>
      <c r="CO91" s="48">
        <v>0.39518211209246845</v>
      </c>
      <c r="CP91" s="48">
        <v>0.50892185881448304</v>
      </c>
      <c r="CQ91" s="48">
        <v>0.43362035371647834</v>
      </c>
      <c r="CR91" s="48">
        <v>0.48526027221090678</v>
      </c>
      <c r="CS91" s="48">
        <v>0.50348514822636392</v>
      </c>
      <c r="CT91" s="48">
        <v>0.53337042436765436</v>
      </c>
      <c r="CU91" s="48">
        <v>0.13174130772096521</v>
      </c>
      <c r="CV91" s="38">
        <v>0.53262321677445112</v>
      </c>
      <c r="CW91" s="48">
        <v>0.41952056047596098</v>
      </c>
      <c r="CX91" s="48">
        <v>0.4501443181133335</v>
      </c>
      <c r="CY91" s="48">
        <v>0.54657284349475344</v>
      </c>
      <c r="CZ91" s="48">
        <v>0.57206644444478494</v>
      </c>
      <c r="DA91" s="48">
        <v>0.35097372000733151</v>
      </c>
      <c r="DB91" s="48">
        <v>0.54312733924966083</v>
      </c>
      <c r="DC91" s="48">
        <v>0.5742095341559158</v>
      </c>
      <c r="DD91" s="48">
        <v>0.55744377434518144</v>
      </c>
      <c r="DE91" s="48">
        <v>0.57467904097053724</v>
      </c>
      <c r="DF91" s="48">
        <v>0.53229829752978586</v>
      </c>
      <c r="DG91" s="48">
        <v>0.57953133410310986</v>
      </c>
      <c r="DH91" s="48">
        <v>0.61338058345235058</v>
      </c>
      <c r="DI91" s="48">
        <v>0.50786505954412642</v>
      </c>
      <c r="DJ91" s="48">
        <v>0.48907090244623824</v>
      </c>
      <c r="DK91" s="49">
        <v>0.57855029491329935</v>
      </c>
      <c r="DL91" s="48">
        <v>0.54426969493086463</v>
      </c>
      <c r="DM91" s="48">
        <v>0.61304397493386042</v>
      </c>
      <c r="DN91" s="48">
        <v>0.56291249316524938</v>
      </c>
      <c r="DO91" s="48">
        <v>0.43417217585574303</v>
      </c>
      <c r="DP91" s="48">
        <v>0.58085866294855115</v>
      </c>
      <c r="DQ91" s="48">
        <v>0.55903924560712603</v>
      </c>
      <c r="DR91" s="48">
        <v>0.61061473830676072</v>
      </c>
      <c r="DS91" s="48">
        <v>0.59474093032593867</v>
      </c>
      <c r="DT91" s="48">
        <v>0.27655621311743472</v>
      </c>
      <c r="DU91" s="48">
        <v>0.55221036207184693</v>
      </c>
      <c r="DV91" s="48">
        <v>0.50443266473779891</v>
      </c>
      <c r="DW91" s="48">
        <v>0.62018691822126715</v>
      </c>
      <c r="DX91" s="48">
        <v>0.63702999567069185</v>
      </c>
      <c r="DY91" s="48">
        <v>0.54703616376312869</v>
      </c>
      <c r="DZ91" s="48">
        <v>0.50925559682978094</v>
      </c>
      <c r="EA91" s="48">
        <v>0.61931844798943436</v>
      </c>
      <c r="EB91" s="49">
        <v>0.70116041245527905</v>
      </c>
      <c r="EC91" s="48">
        <v>0.46659505085915737</v>
      </c>
      <c r="ED91" s="48">
        <v>0.57253797740789814</v>
      </c>
      <c r="EE91" s="48">
        <v>0.69478777160354432</v>
      </c>
      <c r="EF91" s="48">
        <v>0.59005024702839637</v>
      </c>
      <c r="EG91" s="48">
        <v>0</v>
      </c>
      <c r="EH91" s="48">
        <v>0.39183574948127448</v>
      </c>
      <c r="EI91" s="48">
        <v>0.70471800106945814</v>
      </c>
      <c r="EJ91" s="48">
        <v>0.63720821546258566</v>
      </c>
      <c r="EK91" s="48">
        <v>0.75491014476886942</v>
      </c>
      <c r="EL91" s="48">
        <v>0.73339767705119807</v>
      </c>
      <c r="EM91" s="48">
        <v>0.46596577696085012</v>
      </c>
      <c r="EN91" s="49">
        <v>0.71368011529058473</v>
      </c>
      <c r="EO91" s="49">
        <v>0.40970057739672128</v>
      </c>
      <c r="EP91" s="48">
        <v>0.52944644026816234</v>
      </c>
      <c r="EQ91" s="48">
        <v>0.6695569541752312</v>
      </c>
      <c r="ER91" s="48">
        <v>0.57895721834071034</v>
      </c>
      <c r="ES91" s="38">
        <v>0.71503211606908312</v>
      </c>
      <c r="ET91" s="48">
        <v>0.59370685188138517</v>
      </c>
      <c r="EU91" s="48">
        <v>0.65116190208443125</v>
      </c>
      <c r="EV91" s="48">
        <v>0.64569151511375966</v>
      </c>
      <c r="EW91" s="48">
        <v>0.58179926670400683</v>
      </c>
      <c r="EX91" s="48">
        <v>0.56464855556456117</v>
      </c>
      <c r="EY91" s="48">
        <v>0.74910492436394716</v>
      </c>
      <c r="EZ91" s="48">
        <v>0.61795536210228152</v>
      </c>
      <c r="FA91" s="48">
        <v>0.74051829353343135</v>
      </c>
      <c r="FB91" s="48">
        <v>0.73795460821525183</v>
      </c>
      <c r="FC91" s="48">
        <v>0.68221934095240366</v>
      </c>
      <c r="FD91" s="48">
        <v>0.68554313349342855</v>
      </c>
      <c r="FE91" s="48">
        <v>0.56273189324977535</v>
      </c>
      <c r="FF91" s="48">
        <v>0.66334267495954335</v>
      </c>
      <c r="FG91" s="49">
        <v>0.59950756412471551</v>
      </c>
      <c r="FH91" s="48">
        <v>0.43124163033077145</v>
      </c>
      <c r="FI91" s="49">
        <v>0.86466158075331423</v>
      </c>
      <c r="FJ91" s="48">
        <v>0.57673174144978745</v>
      </c>
      <c r="FK91" s="48">
        <v>0.45442844060081</v>
      </c>
      <c r="FL91" s="48">
        <v>0.477390647095638</v>
      </c>
      <c r="FM91" s="48">
        <v>0.76606689278485307</v>
      </c>
      <c r="FN91" s="48">
        <v>0.63846155815896455</v>
      </c>
      <c r="FO91" s="48">
        <v>0.4698790915915228</v>
      </c>
      <c r="FP91" s="48">
        <v>0.84459323893326532</v>
      </c>
      <c r="FQ91" s="49">
        <v>0.69481985769808952</v>
      </c>
      <c r="FR91" s="48">
        <v>0.69674750921105832</v>
      </c>
      <c r="FS91" s="48">
        <v>0.82399807566438232</v>
      </c>
      <c r="FT91" s="48">
        <v>0.62893683269368683</v>
      </c>
      <c r="FU91" s="49">
        <v>0.84253690338889142</v>
      </c>
      <c r="FV91" s="48">
        <v>0.921537232594283</v>
      </c>
      <c r="FW91" s="48">
        <v>0.78759844745272445</v>
      </c>
      <c r="FX91" s="48">
        <v>0.92814205253539783</v>
      </c>
      <c r="FY91" s="48">
        <v>0.79025328757169055</v>
      </c>
      <c r="FZ91" s="49">
        <v>0.58740154780439513</v>
      </c>
      <c r="GA91" s="48">
        <v>0.76141987567196812</v>
      </c>
      <c r="GB91" s="48">
        <v>0.64139700948785316</v>
      </c>
      <c r="GC91" s="48">
        <v>0.88526391088441481</v>
      </c>
      <c r="GD91" s="48">
        <v>0.25864786232739578</v>
      </c>
      <c r="GE91" s="48">
        <v>0.81744715085049058</v>
      </c>
      <c r="GF91" s="48">
        <v>0.73579701510883511</v>
      </c>
      <c r="GG91" s="48">
        <v>0.73852871573472301</v>
      </c>
      <c r="GH91" s="48">
        <v>0.61173024180519153</v>
      </c>
      <c r="GI91" s="48">
        <v>0.63395585443329117</v>
      </c>
      <c r="GJ91" s="48">
        <v>0.72042968286144371</v>
      </c>
      <c r="GK91" s="48">
        <v>0.70211217097742418</v>
      </c>
      <c r="GL91" s="49">
        <v>0.97200484397976639</v>
      </c>
      <c r="GM91" s="49">
        <v>0.72556276104817019</v>
      </c>
      <c r="GN91" s="48">
        <v>0.67735049416375026</v>
      </c>
      <c r="GO91" s="48">
        <v>0.7011331728360779</v>
      </c>
      <c r="GP91" s="48">
        <v>0.84078918101563271</v>
      </c>
      <c r="GQ91" s="48">
        <v>0.73189015909359056</v>
      </c>
      <c r="GR91" s="48">
        <v>0.69348389878242789</v>
      </c>
      <c r="GS91" s="48">
        <v>0.62047926416213239</v>
      </c>
      <c r="GT91" s="49">
        <v>0.80048181532520724</v>
      </c>
      <c r="GU91" s="48">
        <v>0.78777853212979509</v>
      </c>
      <c r="GV91" s="49">
        <v>0.83860592781041632</v>
      </c>
      <c r="GW91" s="48">
        <v>1.010919336474523</v>
      </c>
      <c r="GX91" s="48">
        <v>0.86372273604033356</v>
      </c>
      <c r="GY91" s="48">
        <v>0.9083718293061932</v>
      </c>
      <c r="GZ91" s="49">
        <v>0.95832219056420342</v>
      </c>
      <c r="HA91" s="48">
        <v>0.97573369614664685</v>
      </c>
      <c r="HB91" s="48">
        <v>0.8509093860400383</v>
      </c>
      <c r="HC91" s="48">
        <v>0.79726839475781841</v>
      </c>
      <c r="HD91" s="49">
        <v>0.8964643736293918</v>
      </c>
      <c r="HE91" s="48">
        <v>0.9109504817994849</v>
      </c>
      <c r="HF91" s="48">
        <v>0.77947503058903422</v>
      </c>
      <c r="HG91" s="48">
        <v>0.56067345452105932</v>
      </c>
      <c r="HH91" s="48">
        <v>0.58893902409863297</v>
      </c>
      <c r="HI91" s="48">
        <v>0.71952126813440853</v>
      </c>
      <c r="HJ91" s="48">
        <v>0.84151291675876594</v>
      </c>
      <c r="HK91" s="49">
        <v>0.8916348431355624</v>
      </c>
      <c r="HL91" s="48">
        <v>0.68037585868490547</v>
      </c>
      <c r="HM91" s="48">
        <v>0.79062801715384401</v>
      </c>
      <c r="HN91" s="49">
        <v>0.98450119930797575</v>
      </c>
      <c r="HO91" s="48">
        <v>0.73551735781039573</v>
      </c>
      <c r="HP91" s="48">
        <v>1.0276237952182707</v>
      </c>
      <c r="HQ91" s="48">
        <v>1.0163454851644871</v>
      </c>
      <c r="HR91" s="48">
        <v>0.98912878832849016</v>
      </c>
      <c r="HS91" s="49">
        <v>1.0349106553068228</v>
      </c>
      <c r="HT91" s="49">
        <v>1.0712623587622785</v>
      </c>
      <c r="HU91" s="48">
        <v>0.85763664146269769</v>
      </c>
      <c r="HV91" s="49">
        <v>0.91851197840018373</v>
      </c>
      <c r="HW91" s="48">
        <v>0.56141255139178292</v>
      </c>
      <c r="HX91" s="48">
        <v>0.56141255139178292</v>
      </c>
      <c r="HY91" s="48">
        <v>0.71146067642641686</v>
      </c>
      <c r="HZ91" s="48">
        <v>0.5152950859399289</v>
      </c>
      <c r="IA91" s="48">
        <v>0.99408227194742338</v>
      </c>
      <c r="IB91" s="48">
        <v>0.95812025517271637</v>
      </c>
      <c r="IC91" s="48">
        <v>0.81802920923796463</v>
      </c>
      <c r="ID91" s="48">
        <v>0.90018768095088753</v>
      </c>
      <c r="IE91" s="49">
        <v>1.130220431081467</v>
      </c>
      <c r="IF91" s="49">
        <v>1.0571211617211416</v>
      </c>
      <c r="IG91" s="48">
        <v>0.84788171270722124</v>
      </c>
      <c r="IH91" s="48">
        <v>0.38652538610410297</v>
      </c>
      <c r="II91" s="48">
        <v>0.93511409926898659</v>
      </c>
      <c r="IJ91" s="49">
        <v>1.017391865301523</v>
      </c>
      <c r="IK91" s="48">
        <v>0.76695806058049565</v>
      </c>
      <c r="IL91" s="49">
        <v>1.1207284791857253</v>
      </c>
      <c r="IM91" s="48">
        <v>0.82515443065554717</v>
      </c>
      <c r="IN91" s="48">
        <v>0</v>
      </c>
      <c r="IO91" s="48">
        <v>0.83315364923751745</v>
      </c>
      <c r="IP91" s="48">
        <v>1.0936074121449619</v>
      </c>
      <c r="IQ91" s="48">
        <v>0.83876393530821236</v>
      </c>
      <c r="IR91" s="48">
        <v>0.84053337437590403</v>
      </c>
      <c r="IS91" s="49">
        <v>0.99104882413716411</v>
      </c>
      <c r="IT91" s="48">
        <v>0.98806951445960589</v>
      </c>
      <c r="IU91" s="49">
        <v>1.0831019687925656</v>
      </c>
      <c r="IV91" s="48">
        <v>1.0070976334581836</v>
      </c>
      <c r="IW91" s="48">
        <v>0</v>
      </c>
      <c r="IX91" s="49">
        <v>1.09552453940079</v>
      </c>
      <c r="IY91" s="48">
        <v>0.84908459959897153</v>
      </c>
      <c r="IZ91" s="49">
        <v>1.0866997017204705</v>
      </c>
      <c r="JA91" s="49">
        <v>1.2615905679366819</v>
      </c>
      <c r="JB91" s="48">
        <v>1.0700074053860742</v>
      </c>
      <c r="JC91" s="49">
        <v>1.3221552939295613</v>
      </c>
      <c r="JD91" s="48">
        <v>0.76268351196478212</v>
      </c>
      <c r="JE91" s="49">
        <v>1.10544256259659</v>
      </c>
      <c r="JF91" s="49">
        <v>1.1523182323211283</v>
      </c>
      <c r="JG91" s="49">
        <v>1.2269020451544477</v>
      </c>
      <c r="JH91" s="48">
        <v>0.85702922681234173</v>
      </c>
      <c r="JI91" s="48">
        <v>1.0231524826926666</v>
      </c>
      <c r="JJ91" s="48">
        <v>0.66986659783559344</v>
      </c>
      <c r="JK91" s="48">
        <v>1.0438432062007468</v>
      </c>
      <c r="JL91" s="48">
        <v>0.95474863420806755</v>
      </c>
      <c r="JM91" s="48">
        <v>1.0021147934224988</v>
      </c>
      <c r="JN91" s="48">
        <v>1.0627041868334897</v>
      </c>
      <c r="JO91" s="48">
        <v>1.0472447354270449</v>
      </c>
      <c r="JP91" s="49">
        <v>1.2975950005965662</v>
      </c>
      <c r="JQ91" s="48">
        <v>1.0180800774935364</v>
      </c>
      <c r="JR91" s="49">
        <v>1.2520316887295011</v>
      </c>
      <c r="JS91" s="48">
        <v>1.0534710940153127</v>
      </c>
      <c r="JT91" s="48">
        <v>0.87446056635484382</v>
      </c>
      <c r="JU91" s="48">
        <v>0.9696196594861356</v>
      </c>
      <c r="JV91" s="48">
        <v>0.98063317803498773</v>
      </c>
      <c r="JW91" s="48">
        <v>0.59882143509742369</v>
      </c>
      <c r="JX91" s="48">
        <v>0.9776386078884084</v>
      </c>
      <c r="JY91" s="48">
        <v>1.0753730838238091</v>
      </c>
      <c r="JZ91" s="48">
        <v>0.97589997285732577</v>
      </c>
      <c r="KA91" s="48">
        <v>1.0707726079154349</v>
      </c>
      <c r="KB91" s="49">
        <v>1.3596261606004962</v>
      </c>
      <c r="KC91" s="48">
        <v>1.1126978284301114</v>
      </c>
      <c r="KD91" s="48">
        <v>1.1227821016588668</v>
      </c>
      <c r="KE91" s="48">
        <v>1.3378031442263103</v>
      </c>
      <c r="KF91" s="48">
        <v>1.1379967460157776</v>
      </c>
      <c r="KG91" s="48">
        <v>1.1352558345379351</v>
      </c>
      <c r="KH91" s="48">
        <v>1.1142554664134312</v>
      </c>
      <c r="KI91" s="48">
        <v>1.2702942020487107</v>
      </c>
      <c r="KJ91" s="48">
        <v>1.2457941864955138</v>
      </c>
      <c r="KK91" s="48">
        <v>1.3992919700556488</v>
      </c>
      <c r="KL91" s="48">
        <v>1.3560767526557862</v>
      </c>
      <c r="KM91" s="48">
        <v>1.4696260295887476</v>
      </c>
      <c r="KN91" s="48">
        <v>1.4032792823208657</v>
      </c>
      <c r="KO91" s="48">
        <v>1.2067169443993464</v>
      </c>
      <c r="KP91" s="48">
        <v>1.1751609624468558</v>
      </c>
      <c r="KQ91" s="48">
        <v>1.1375265297441584</v>
      </c>
      <c r="KR91" s="48">
        <v>1.342202433164972</v>
      </c>
      <c r="KS91" s="48"/>
      <c r="KT91" s="49">
        <v>1.7168811102925738</v>
      </c>
      <c r="KU91" s="48">
        <v>1.6741697532614579</v>
      </c>
      <c r="KV91" s="48">
        <v>1.7666362028668217</v>
      </c>
      <c r="KW91" s="48">
        <v>1.8130677707356189</v>
      </c>
      <c r="KX91" s="48">
        <v>1.8475510004331646</v>
      </c>
      <c r="KY91" s="48">
        <v>1.8385577246076434</v>
      </c>
      <c r="KZ91" s="48">
        <v>1.8108220964583264</v>
      </c>
      <c r="LA91" s="48">
        <v>1.7330651636945762</v>
      </c>
      <c r="LB91" s="48">
        <v>2.1649092030141182</v>
      </c>
      <c r="LC91" s="48">
        <v>1.7480533698766569</v>
      </c>
      <c r="LD91" s="48">
        <v>1.9270719358099817</v>
      </c>
      <c r="LE91" s="49">
        <v>2.3887867095075754</v>
      </c>
      <c r="LF91" s="48">
        <v>1.8524591870356666</v>
      </c>
      <c r="LG91" s="48">
        <v>2.1168974715008666</v>
      </c>
      <c r="LH91" s="48">
        <v>2.0932231453877885</v>
      </c>
      <c r="LI91" s="48">
        <v>2.4649132904104385</v>
      </c>
      <c r="LJ91" s="48">
        <v>2.1023771036002779</v>
      </c>
      <c r="LK91" s="48">
        <v>2.0252053975157791</v>
      </c>
      <c r="LL91" s="48">
        <v>2.0340535074616954</v>
      </c>
      <c r="LM91" s="48">
        <v>2.521666819144595</v>
      </c>
      <c r="LN91" s="48">
        <v>2.0613885249869668</v>
      </c>
      <c r="LO91" s="48">
        <v>2.0475119378355129</v>
      </c>
      <c r="LP91" s="48">
        <v>1.4594891139799751</v>
      </c>
      <c r="LQ91" s="49">
        <v>2.8338727178247467</v>
      </c>
      <c r="LR91" s="48">
        <v>2.6693175555825484</v>
      </c>
      <c r="LS91" s="48">
        <v>2.3626669853933207</v>
      </c>
      <c r="LT91" s="48">
        <v>2.1073524983691576</v>
      </c>
      <c r="LU91" s="48">
        <v>2.4567781774148147</v>
      </c>
      <c r="LV91" s="48">
        <v>3.004617627963805</v>
      </c>
      <c r="LW91" s="48">
        <v>3.1002687904011004</v>
      </c>
      <c r="LX91" s="48">
        <v>2.6244319519415069</v>
      </c>
      <c r="LY91" s="48">
        <v>2.1715950423198205</v>
      </c>
      <c r="LZ91" s="48">
        <v>2.5210200731422709</v>
      </c>
      <c r="MA91" s="48">
        <v>2.1694819296356691</v>
      </c>
      <c r="MB91" s="48">
        <v>2.7445893784385076</v>
      </c>
      <c r="MC91" s="48">
        <v>2.9596937283805667</v>
      </c>
      <c r="MD91" s="48">
        <v>3.3825262793887019</v>
      </c>
      <c r="ME91" s="48">
        <v>3.8682681618391865</v>
      </c>
      <c r="MF91" s="48">
        <v>5.4669275007283105</v>
      </c>
      <c r="MG91" s="48">
        <v>6.5093919175218389</v>
      </c>
      <c r="MH91" s="48"/>
      <c r="MI91" s="48">
        <v>1.1378445878926595</v>
      </c>
      <c r="MJ91" s="49">
        <v>1.1402808467711076</v>
      </c>
      <c r="MK91" s="49">
        <v>0.77109862296813436</v>
      </c>
      <c r="ML91" s="48">
        <v>0.93594723444023142</v>
      </c>
      <c r="MM91" s="49">
        <v>1.0040505551730727</v>
      </c>
      <c r="MN91" s="49">
        <v>0.90357201562334322</v>
      </c>
      <c r="MO91" s="49">
        <v>0.329386038741035</v>
      </c>
      <c r="MP91" s="48">
        <v>0.74176867418185954</v>
      </c>
      <c r="MQ91" s="48">
        <v>1.2999493181462936</v>
      </c>
      <c r="MR91" s="48">
        <v>0.32883352497737695</v>
      </c>
      <c r="MS91" s="48">
        <v>2.3208519226796058</v>
      </c>
      <c r="MT91" s="49">
        <v>1.8405343806466003E-2</v>
      </c>
      <c r="MU91" s="48">
        <v>1.0323558783766984</v>
      </c>
      <c r="MV91" s="48">
        <v>1.284671477056452</v>
      </c>
      <c r="MW91" s="48">
        <v>0.76553065249880381</v>
      </c>
      <c r="MX91" s="48">
        <v>0.8162335021864382</v>
      </c>
      <c r="MY91" s="48">
        <v>0</v>
      </c>
      <c r="MZ91" s="48">
        <v>0.25093930397485886</v>
      </c>
      <c r="NA91" s="48">
        <v>1.0165823449881575</v>
      </c>
      <c r="NB91" s="48">
        <v>0.63747379070127197</v>
      </c>
      <c r="NC91" s="48">
        <v>2.011219599749817</v>
      </c>
      <c r="ND91" s="48">
        <v>0</v>
      </c>
      <c r="NE91" s="48">
        <v>1.9602873216832275</v>
      </c>
      <c r="NF91" s="48">
        <v>0</v>
      </c>
      <c r="NG91" s="48">
        <v>0.54088659379075466</v>
      </c>
    </row>
    <row r="92" spans="1:371" s="38" customFormat="1" ht="15">
      <c r="A92" s="48" t="s">
        <v>214</v>
      </c>
      <c r="B92" s="48">
        <v>0</v>
      </c>
      <c r="C92" s="48">
        <v>1.226152285043621E-2</v>
      </c>
      <c r="D92" s="48">
        <v>3.1978382810269046E-2</v>
      </c>
      <c r="E92" s="48">
        <v>3.6090584923199602E-2</v>
      </c>
      <c r="F92" s="48">
        <v>1.1945699363650798E-2</v>
      </c>
      <c r="G92" s="48">
        <v>1.5875062529145383E-2</v>
      </c>
      <c r="H92" s="48">
        <v>1.5659019195890411E-2</v>
      </c>
      <c r="I92" s="48">
        <v>2.6088249451081159E-2</v>
      </c>
      <c r="J92" s="48">
        <v>1.9310020764326332E-2</v>
      </c>
      <c r="K92" s="48">
        <v>2.147771531787733E-2</v>
      </c>
      <c r="L92" s="48">
        <v>1.4521450130139836E-2</v>
      </c>
      <c r="M92" s="48">
        <v>2.5206422268044572E-2</v>
      </c>
      <c r="N92" s="48">
        <v>2.2991931729266269E-2</v>
      </c>
      <c r="O92" s="48">
        <v>2.5710016565907681E-2</v>
      </c>
      <c r="P92" s="48">
        <v>1.5855034823508748E-2</v>
      </c>
      <c r="Q92" s="48">
        <v>1.2468701160911547E-2</v>
      </c>
      <c r="R92" s="48">
        <v>1.0751115245624743E-2</v>
      </c>
      <c r="S92" s="48">
        <v>2.1662777941500812E-2</v>
      </c>
      <c r="T92" s="48">
        <v>8.6762663146868584E-3</v>
      </c>
      <c r="U92" s="48">
        <v>1.8798399616506707E-2</v>
      </c>
      <c r="V92" s="48">
        <v>1.8798399616506707E-2</v>
      </c>
      <c r="W92" s="38">
        <v>0</v>
      </c>
      <c r="X92" s="48">
        <v>2.0685277155261524E-2</v>
      </c>
      <c r="Y92" s="48">
        <v>2.887039212416467E-2</v>
      </c>
      <c r="Z92" s="48">
        <v>1.6204291288186842E-2</v>
      </c>
      <c r="AA92" s="48">
        <v>1.5678361166620171E-2</v>
      </c>
      <c r="AB92" s="48">
        <v>1.4463830713814555E-2</v>
      </c>
      <c r="AC92" s="48">
        <v>1.377062270693712E-2</v>
      </c>
      <c r="AD92" s="48">
        <v>3.5634040852189325E-2</v>
      </c>
      <c r="AE92" s="48">
        <v>1.5917163245647205E-2</v>
      </c>
      <c r="AF92" s="48">
        <v>1.7280049646285978E-2</v>
      </c>
      <c r="AG92" s="48">
        <v>2.4753605579676891E-2</v>
      </c>
      <c r="AH92" s="48">
        <v>2.4594419400646019E-2</v>
      </c>
      <c r="AI92" s="48">
        <v>2.2754922336482075E-2</v>
      </c>
      <c r="AJ92" s="48">
        <v>0</v>
      </c>
      <c r="AK92" s="48">
        <v>1.928262712940268E-2</v>
      </c>
      <c r="AL92" s="48">
        <v>1.5783864688004568E-2</v>
      </c>
      <c r="AM92" s="48">
        <v>1.2639246519773415E-2</v>
      </c>
      <c r="AN92" s="48">
        <v>2.5499556407563254E-2</v>
      </c>
      <c r="AO92" s="38">
        <v>0</v>
      </c>
      <c r="AP92" s="48">
        <v>2.7783034702259478E-2</v>
      </c>
      <c r="AQ92" s="48">
        <v>1.8731479508023858E-2</v>
      </c>
      <c r="AR92" s="48">
        <v>0</v>
      </c>
      <c r="AS92" s="48">
        <v>2.2580280891743302E-2</v>
      </c>
      <c r="AT92" s="48">
        <v>2.2580280891743302E-2</v>
      </c>
      <c r="AU92" s="48">
        <v>1.4076650847678498E-2</v>
      </c>
      <c r="AV92" s="48">
        <v>2.1466612763574304E-2</v>
      </c>
      <c r="AW92" s="48">
        <v>1.2323962923365635E-2</v>
      </c>
      <c r="AX92" s="38">
        <v>0</v>
      </c>
      <c r="AY92" s="48">
        <v>1.8782101724190665E-2</v>
      </c>
      <c r="AZ92" s="48">
        <v>1.7273498731398169E-2</v>
      </c>
      <c r="BA92" s="48">
        <v>1.4483978324779056E-2</v>
      </c>
      <c r="BB92" s="48">
        <v>2.9635986496827516E-2</v>
      </c>
      <c r="BC92" s="38">
        <v>0</v>
      </c>
      <c r="BD92" s="48">
        <v>1.5742435420444977E-2</v>
      </c>
      <c r="BE92" s="38">
        <v>0</v>
      </c>
      <c r="BF92" s="48">
        <v>1.7555418367435911E-2</v>
      </c>
      <c r="BG92" s="48">
        <v>2.2813782211283166E-2</v>
      </c>
      <c r="BH92" s="48">
        <v>4.6072844010068302E-2</v>
      </c>
      <c r="BI92" s="48">
        <v>3.3553006928513658E-2</v>
      </c>
      <c r="BJ92" s="48">
        <v>1.6012856943367324E-2</v>
      </c>
      <c r="BK92" s="48">
        <v>4.6076285285988838E-2</v>
      </c>
      <c r="BL92" s="48">
        <v>1.6216143743451462E-2</v>
      </c>
      <c r="BM92" s="48">
        <v>1.0484506780864043E-2</v>
      </c>
      <c r="BN92" s="48">
        <v>2.2191549649322916E-2</v>
      </c>
      <c r="BO92" s="48">
        <v>1.654931210861672E-2</v>
      </c>
      <c r="BP92" s="48">
        <v>1.0224399249536633E-2</v>
      </c>
      <c r="BQ92" s="48">
        <v>1.933492952916125E-2</v>
      </c>
      <c r="BR92" s="48">
        <v>1.0426962311982042E-2</v>
      </c>
      <c r="BS92" s="48">
        <v>1.2107492402024663E-2</v>
      </c>
      <c r="BT92" s="48">
        <v>2.0676914206732268E-2</v>
      </c>
      <c r="BU92" s="48">
        <v>1.5737160830714872E-2</v>
      </c>
      <c r="BV92" s="48">
        <v>1.559879409883839E-2</v>
      </c>
      <c r="BW92" s="38">
        <v>0</v>
      </c>
      <c r="BX92" s="48">
        <v>1.4357158607415002E-2</v>
      </c>
      <c r="BY92" s="38">
        <v>0</v>
      </c>
      <c r="BZ92" s="48">
        <v>1.5333129488132926E-2</v>
      </c>
      <c r="CA92" s="49">
        <v>2.4632937283619632E-2</v>
      </c>
      <c r="CB92" s="48">
        <v>0</v>
      </c>
      <c r="CC92" s="48">
        <v>1.4339285675109961E-2</v>
      </c>
      <c r="CD92" s="48">
        <v>1.7717342668191579E-2</v>
      </c>
      <c r="CE92" s="48">
        <v>1.4075507474308913E-2</v>
      </c>
      <c r="CF92" s="48">
        <v>2.0694328462126134E-2</v>
      </c>
      <c r="CG92" s="48">
        <v>3.2370560944896043E-2</v>
      </c>
      <c r="CH92" s="48">
        <v>1.7937467940186021E-2</v>
      </c>
      <c r="CI92" s="48">
        <v>1.6405608838010007E-2</v>
      </c>
      <c r="CJ92" s="48">
        <v>1.443413234263773E-2</v>
      </c>
      <c r="CK92" s="48">
        <v>2.0566383030622595E-2</v>
      </c>
      <c r="CL92" s="48">
        <v>1.5663021081057396E-2</v>
      </c>
      <c r="CM92" s="48">
        <v>0</v>
      </c>
      <c r="CN92" s="48">
        <v>1.526197011069557E-2</v>
      </c>
      <c r="CO92" s="48">
        <v>1.3826379640037301E-2</v>
      </c>
      <c r="CP92" s="48">
        <v>1.2143833555982387E-2</v>
      </c>
      <c r="CQ92" s="48">
        <v>1.7736490039149771E-2</v>
      </c>
      <c r="CR92" s="48">
        <v>1.4033363461069055E-2</v>
      </c>
      <c r="CS92" s="48">
        <v>1.5608685378395774E-2</v>
      </c>
      <c r="CT92" s="48">
        <v>2.4918170832244187E-2</v>
      </c>
      <c r="CU92" s="48">
        <v>1.9226859092015467E-2</v>
      </c>
      <c r="CV92" s="38">
        <v>0</v>
      </c>
      <c r="CW92" s="48">
        <v>3.3942443891428302E-2</v>
      </c>
      <c r="CX92" s="48">
        <v>2.0496277994859768E-2</v>
      </c>
      <c r="CY92" s="48">
        <v>1.3784749676238894E-2</v>
      </c>
      <c r="CZ92" s="48">
        <v>1.2726028473150202E-2</v>
      </c>
      <c r="DA92" s="48">
        <v>1.9473083045452987E-2</v>
      </c>
      <c r="DB92" s="48">
        <v>1.218145817719348E-2</v>
      </c>
      <c r="DC92" s="48">
        <v>0</v>
      </c>
      <c r="DD92" s="48">
        <v>2.6536696986887251E-2</v>
      </c>
      <c r="DE92" s="48">
        <v>1.8055239637220367E-2</v>
      </c>
      <c r="DF92" s="48">
        <v>2.9451713943704692E-2</v>
      </c>
      <c r="DG92" s="48">
        <v>4.022248073220383E-2</v>
      </c>
      <c r="DH92" s="48">
        <v>2.0341201082595534E-2</v>
      </c>
      <c r="DI92" s="48">
        <v>1.7297616445168945E-2</v>
      </c>
      <c r="DJ92" s="48">
        <v>2.474573026452433E-2</v>
      </c>
      <c r="DK92" s="49">
        <v>4.2863550552767075E-2</v>
      </c>
      <c r="DL92" s="48">
        <v>1.4212490361221963E-2</v>
      </c>
      <c r="DM92" s="48">
        <v>2.0023936823998896E-2</v>
      </c>
      <c r="DN92" s="48">
        <v>2.3391889435920306E-2</v>
      </c>
      <c r="DO92" s="48">
        <v>1.9350612601039478E-2</v>
      </c>
      <c r="DP92" s="48">
        <v>1.2203817520073332E-2</v>
      </c>
      <c r="DQ92" s="48">
        <v>1.2202980834034923E-2</v>
      </c>
      <c r="DR92" s="48">
        <v>2.4546645223793667E-2</v>
      </c>
      <c r="DS92" s="48">
        <v>3.5547599844721722E-2</v>
      </c>
      <c r="DT92" s="48">
        <v>3.1791116124622681E-2</v>
      </c>
      <c r="DU92" s="48">
        <v>2.7257635765297487E-2</v>
      </c>
      <c r="DV92" s="48">
        <v>1.3994992774151383E-2</v>
      </c>
      <c r="DW92" s="48">
        <v>2.4492172342468772E-2</v>
      </c>
      <c r="DX92" s="48">
        <v>1.9322716344494676E-2</v>
      </c>
      <c r="DY92" s="48">
        <v>2.1104557485353573E-2</v>
      </c>
      <c r="DZ92" s="48">
        <v>2.2439159845176158E-2</v>
      </c>
      <c r="EA92" s="48">
        <v>3.3842699941104726E-2</v>
      </c>
      <c r="EB92" s="49">
        <v>3.9483005499202584E-2</v>
      </c>
      <c r="EC92" s="48">
        <v>1.3893264313861882E-2</v>
      </c>
      <c r="ED92" s="48">
        <v>0</v>
      </c>
      <c r="EE92" s="48">
        <v>0</v>
      </c>
      <c r="EF92" s="48">
        <v>3.5704977639410815E-2</v>
      </c>
      <c r="EG92" s="48">
        <v>1.7606481534900388E-2</v>
      </c>
      <c r="EH92" s="48">
        <v>1.7534618525650844E-2</v>
      </c>
      <c r="EI92" s="48">
        <v>3.5935696977302041E-2</v>
      </c>
      <c r="EJ92" s="48">
        <v>1.6031102365212699E-2</v>
      </c>
      <c r="EK92" s="48">
        <v>0</v>
      </c>
      <c r="EL92" s="48">
        <v>0</v>
      </c>
      <c r="EM92" s="48">
        <v>1.8743288726443711E-2</v>
      </c>
      <c r="EN92" s="49">
        <v>4.9930779054435534E-2</v>
      </c>
      <c r="EO92" s="49">
        <v>4.8271121917715223E-2</v>
      </c>
      <c r="EP92" s="48">
        <v>8.584870573198379E-3</v>
      </c>
      <c r="EQ92" s="48">
        <v>1.4076016379008006E-2</v>
      </c>
      <c r="ER92" s="48">
        <v>2.1734166816012531E-2</v>
      </c>
      <c r="ES92" s="38">
        <v>0</v>
      </c>
      <c r="ET92" s="48">
        <v>2.0576550174918069E-2</v>
      </c>
      <c r="EU92" s="48">
        <v>1.9956178389302064E-2</v>
      </c>
      <c r="EV92" s="48">
        <v>1.4195535170898133E-2</v>
      </c>
      <c r="EW92" s="48">
        <v>2.0293208812648972E-2</v>
      </c>
      <c r="EX92" s="48">
        <v>3.0510611250817082E-2</v>
      </c>
      <c r="EY92" s="48">
        <v>1.7460670070491895E-2</v>
      </c>
      <c r="EZ92" s="48">
        <v>0</v>
      </c>
      <c r="FA92" s="48">
        <v>0</v>
      </c>
      <c r="FB92" s="48">
        <v>0</v>
      </c>
      <c r="FC92" s="48">
        <v>0</v>
      </c>
      <c r="FD92" s="48">
        <v>1.3862083195758435E-2</v>
      </c>
      <c r="FE92" s="48">
        <v>1.1922596234386367E-2</v>
      </c>
      <c r="FF92" s="48">
        <v>1.2430390342012489E-2</v>
      </c>
      <c r="FG92" s="49">
        <v>5.585441298397175E-2</v>
      </c>
      <c r="FH92" s="48">
        <v>2.2238073661545617E-2</v>
      </c>
      <c r="FI92" s="49">
        <v>2.7622553304055244E-2</v>
      </c>
      <c r="FJ92" s="48">
        <v>3.5753546823394135E-2</v>
      </c>
      <c r="FK92" s="48">
        <v>2.2167318422383845E-2</v>
      </c>
      <c r="FL92" s="48">
        <v>3.0624408074952952E-2</v>
      </c>
      <c r="FM92" s="48">
        <v>1.5853666943667181E-2</v>
      </c>
      <c r="FN92" s="48">
        <v>2.6064644156210091E-2</v>
      </c>
      <c r="FO92" s="48">
        <v>3.5145209212373352E-2</v>
      </c>
      <c r="FP92" s="48">
        <v>0</v>
      </c>
      <c r="FQ92" s="49">
        <v>5.337074212096754E-2</v>
      </c>
      <c r="FR92" s="48">
        <v>5.7632976074876129E-3</v>
      </c>
      <c r="FS92" s="48">
        <v>0</v>
      </c>
      <c r="FT92" s="48">
        <v>1.0504497552821759E-2</v>
      </c>
      <c r="FU92" s="49">
        <v>6.2008636036050703E-2</v>
      </c>
      <c r="FV92" s="48">
        <v>0</v>
      </c>
      <c r="FW92" s="48">
        <v>2.8604355420562083E-2</v>
      </c>
      <c r="FX92" s="48">
        <v>0</v>
      </c>
      <c r="FY92" s="48">
        <v>7.0737654292242951E-3</v>
      </c>
      <c r="FZ92" s="49">
        <v>5.0612493472836792E-2</v>
      </c>
      <c r="GA92" s="48">
        <v>1.7667726869144824E-2</v>
      </c>
      <c r="GB92" s="48">
        <v>3.7297039888032436E-2</v>
      </c>
      <c r="GC92" s="48">
        <v>0</v>
      </c>
      <c r="GD92" s="48">
        <v>0</v>
      </c>
      <c r="GE92" s="48">
        <v>1.4297277762748355E-2</v>
      </c>
      <c r="GF92" s="48">
        <v>3.6638446680504325E-2</v>
      </c>
      <c r="GG92" s="48">
        <v>1.0078643660116347E-2</v>
      </c>
      <c r="GH92" s="48">
        <v>1.8793844473240114E-2</v>
      </c>
      <c r="GI92" s="48">
        <v>1.0530943408942128E-2</v>
      </c>
      <c r="GJ92" s="48">
        <v>3.8961175164043134E-2</v>
      </c>
      <c r="GK92" s="48">
        <v>2.991477926198554E-2</v>
      </c>
      <c r="GL92" s="49">
        <v>4.4776669722538458E-2</v>
      </c>
      <c r="GM92" s="49">
        <v>4.5776684885707915E-2</v>
      </c>
      <c r="GN92" s="48">
        <v>3.0792501808831845E-2</v>
      </c>
      <c r="GO92" s="48">
        <v>4.1815577153350582E-2</v>
      </c>
      <c r="GP92" s="48">
        <v>1.5843913743743304E-2</v>
      </c>
      <c r="GQ92" s="48">
        <v>1.2962161963232967E-2</v>
      </c>
      <c r="GR92" s="48">
        <v>1.3867921986608677E-2</v>
      </c>
      <c r="GS92" s="48">
        <v>2.5491534702258855E-2</v>
      </c>
      <c r="GT92" s="49">
        <v>5.5356111657898131E-2</v>
      </c>
      <c r="GU92" s="48">
        <v>1.6257555956869642E-2</v>
      </c>
      <c r="GV92" s="49">
        <v>5.4581055571049697E-2</v>
      </c>
      <c r="GW92" s="48">
        <v>0</v>
      </c>
      <c r="GX92" s="48">
        <v>2.6823113671395876E-2</v>
      </c>
      <c r="GY92" s="48">
        <v>3.2243206130987682E-2</v>
      </c>
      <c r="GZ92" s="49">
        <v>5.5769643014988858E-2</v>
      </c>
      <c r="HA92" s="48">
        <v>0</v>
      </c>
      <c r="HB92" s="48">
        <v>6.2268313294192249E-3</v>
      </c>
      <c r="HC92" s="48">
        <v>3.2480205574893943E-2</v>
      </c>
      <c r="HD92" s="49">
        <v>0.20677372666958971</v>
      </c>
      <c r="HE92" s="48">
        <v>1.797195091610386E-2</v>
      </c>
      <c r="HF92" s="48">
        <v>4.6540573336792269E-2</v>
      </c>
      <c r="HG92" s="48">
        <v>2.9816551218618155E-2</v>
      </c>
      <c r="HH92" s="48">
        <v>3.581884135297695E-2</v>
      </c>
      <c r="HI92" s="48">
        <v>3.4066186595852498E-2</v>
      </c>
      <c r="HJ92" s="48">
        <v>2.1107522017142763E-2</v>
      </c>
      <c r="HK92" s="49">
        <v>4.9898185234497655E-2</v>
      </c>
      <c r="HL92" s="48">
        <v>3.6963375370617807E-2</v>
      </c>
      <c r="HM92" s="48">
        <v>3.9669596295498204E-2</v>
      </c>
      <c r="HN92" s="49">
        <v>2.5882372364953912E-2</v>
      </c>
      <c r="HO92" s="48">
        <v>3.1195118980543893E-2</v>
      </c>
      <c r="HP92" s="48">
        <v>4.2927075278106491E-2</v>
      </c>
      <c r="HQ92" s="48">
        <v>2.6818118960994092E-2</v>
      </c>
      <c r="HR92" s="48">
        <v>5.2588763190346464E-2</v>
      </c>
      <c r="HS92" s="49">
        <v>3.6119988355056434E-2</v>
      </c>
      <c r="HT92" s="49">
        <v>4.7896437492712197E-2</v>
      </c>
      <c r="HU92" s="48">
        <v>1.8991512881852718E-2</v>
      </c>
      <c r="HV92" s="49">
        <v>5.4861259523217333E-2</v>
      </c>
      <c r="HW92" s="48">
        <v>4.2374712001385872E-2</v>
      </c>
      <c r="HX92" s="48">
        <v>4.2374712001385872E-2</v>
      </c>
      <c r="HY92" s="48">
        <v>1.2220847859784979E-2</v>
      </c>
      <c r="HZ92" s="48">
        <v>4.0004404308889539E-2</v>
      </c>
      <c r="IA92" s="48">
        <v>4.4838093962719233E-2</v>
      </c>
      <c r="IB92" s="48">
        <v>5.1579096941728922E-2</v>
      </c>
      <c r="IC92" s="48">
        <v>3.6191887121397558E-2</v>
      </c>
      <c r="ID92" s="48">
        <v>3.6244077161864931E-2</v>
      </c>
      <c r="IE92" s="49">
        <v>4.9047624306573417E-2</v>
      </c>
      <c r="IF92" s="49">
        <v>5.6144130385132489E-2</v>
      </c>
      <c r="IG92" s="48">
        <v>3.6219200269811382E-2</v>
      </c>
      <c r="IH92" s="48">
        <v>0</v>
      </c>
      <c r="II92" s="48">
        <v>3.9199778742174667E-2</v>
      </c>
      <c r="IJ92" s="49">
        <v>0.12776260130441092</v>
      </c>
      <c r="IK92" s="48">
        <v>3.1555589147209795E-2</v>
      </c>
      <c r="IL92" s="49">
        <v>4.1148872692032185E-2</v>
      </c>
      <c r="IM92" s="48">
        <v>2.7958161463099634E-2</v>
      </c>
      <c r="IN92" s="48">
        <v>2.4561224839709118E-2</v>
      </c>
      <c r="IO92" s="48">
        <v>2.4348065734449253E-2</v>
      </c>
      <c r="IP92" s="48">
        <v>2.1335483573046651E-2</v>
      </c>
      <c r="IQ92" s="48">
        <v>2.8841490693440438E-2</v>
      </c>
      <c r="IR92" s="48">
        <v>3.7534276393495755E-2</v>
      </c>
      <c r="IS92" s="49">
        <v>0</v>
      </c>
      <c r="IT92" s="48">
        <v>1.4591891922312266E-2</v>
      </c>
      <c r="IU92" s="49">
        <v>0.20074794507129204</v>
      </c>
      <c r="IV92" s="48">
        <v>6.0241724153187334E-2</v>
      </c>
      <c r="IW92" s="48">
        <v>2.1927544604278624E-2</v>
      </c>
      <c r="IX92" s="49">
        <v>6.0314118149083017E-2</v>
      </c>
      <c r="IY92" s="48">
        <v>1.7819542927155745E-2</v>
      </c>
      <c r="IZ92" s="49">
        <v>4.722747787302712E-2</v>
      </c>
      <c r="JA92" s="49">
        <v>4.1591309693908618E-2</v>
      </c>
      <c r="JB92" s="48">
        <v>1.9524371226027935E-2</v>
      </c>
      <c r="JC92" s="49">
        <v>0.17871721494802437</v>
      </c>
      <c r="JD92" s="48">
        <v>2.6977175806841541E-2</v>
      </c>
      <c r="JE92" s="49">
        <v>2.1634007103715097E-3</v>
      </c>
      <c r="JF92" s="49">
        <v>0.19673658705710317</v>
      </c>
      <c r="JG92" s="49">
        <v>5.6250098734429911E-2</v>
      </c>
      <c r="JH92" s="48">
        <v>3.2695484163097678E-2</v>
      </c>
      <c r="JI92" s="48">
        <v>5.3825107541078845E-2</v>
      </c>
      <c r="JJ92" s="48">
        <v>3.9058668445156146E-2</v>
      </c>
      <c r="JK92" s="48">
        <v>1.6319885365385443E-2</v>
      </c>
      <c r="JL92" s="48">
        <v>3.4010375068302026E-2</v>
      </c>
      <c r="JM92" s="48">
        <v>3.3263485451867254E-2</v>
      </c>
      <c r="JN92" s="48">
        <v>2.5045646117999878E-2</v>
      </c>
      <c r="JO92" s="48">
        <v>3.3915448903098784E-2</v>
      </c>
      <c r="JP92" s="49">
        <v>0.18225240044111091</v>
      </c>
      <c r="JQ92" s="48">
        <v>1.9880398903907091E-3</v>
      </c>
      <c r="JR92" s="49">
        <v>7.525595388230405E-2</v>
      </c>
      <c r="JS92" s="48">
        <v>4.2974535638175104E-2</v>
      </c>
      <c r="JT92" s="48">
        <v>3.5096769164925101E-2</v>
      </c>
      <c r="JU92" s="48">
        <v>3.0658090839512771E-2</v>
      </c>
      <c r="JV92" s="48">
        <v>4.6330002207386999E-2</v>
      </c>
      <c r="JW92" s="48">
        <v>0</v>
      </c>
      <c r="JX92" s="48">
        <v>4.5250540316368042E-2</v>
      </c>
      <c r="JY92" s="48">
        <v>4.2159421941236785E-2</v>
      </c>
      <c r="JZ92" s="48">
        <v>2.9011521683487305E-3</v>
      </c>
      <c r="KA92" s="48">
        <v>3.3028482866517259E-2</v>
      </c>
      <c r="KB92" s="49">
        <v>7.7314407987491104E-2</v>
      </c>
      <c r="KC92" s="48">
        <v>1.9972948202562332E-2</v>
      </c>
      <c r="KD92" s="48">
        <v>2.0970884482236539E-3</v>
      </c>
      <c r="KE92" s="48">
        <v>1.4355132088103972E-2</v>
      </c>
      <c r="KF92" s="48">
        <v>5.0300272698324593E-2</v>
      </c>
      <c r="KG92" s="48">
        <v>1.6627118185977282E-2</v>
      </c>
      <c r="KH92" s="48">
        <v>1.1836969243555241E-2</v>
      </c>
      <c r="KI92" s="48">
        <v>7.1009393967492507E-2</v>
      </c>
      <c r="KJ92" s="48">
        <v>6.9620619711057943E-2</v>
      </c>
      <c r="KK92" s="48">
        <v>3.4261631864104261E-2</v>
      </c>
      <c r="KL92" s="48">
        <v>3.7756858902325725E-2</v>
      </c>
      <c r="KM92" s="48">
        <v>3.1294071778406513E-2</v>
      </c>
      <c r="KN92" s="48">
        <v>4.5801343949780256E-2</v>
      </c>
      <c r="KO92" s="48">
        <v>1.3888650768127507E-2</v>
      </c>
      <c r="KP92" s="48">
        <v>4.4380607187952718E-2</v>
      </c>
      <c r="KQ92" s="48">
        <v>2.5577510174323442E-3</v>
      </c>
      <c r="KR92" s="48">
        <v>3.6542280890371689E-2</v>
      </c>
      <c r="KS92" s="48"/>
      <c r="KT92" s="49">
        <v>8.9426159644557593E-2</v>
      </c>
      <c r="KU92" s="48">
        <v>4.9261544485798406E-2</v>
      </c>
      <c r="KV92" s="48">
        <v>8.5086365805310774E-2</v>
      </c>
      <c r="KW92" s="48">
        <v>7.4373360556422199E-2</v>
      </c>
      <c r="KX92" s="48">
        <v>8.0739682079078445E-2</v>
      </c>
      <c r="KY92" s="48">
        <v>6.1612061309289534E-2</v>
      </c>
      <c r="KZ92" s="48">
        <v>7.9281817382902367E-2</v>
      </c>
      <c r="LA92" s="48">
        <v>5.9656885115795075E-2</v>
      </c>
      <c r="LB92" s="48">
        <v>8.5051194143624664E-2</v>
      </c>
      <c r="LC92" s="48">
        <v>7.2485131983735074E-2</v>
      </c>
      <c r="LD92" s="48">
        <v>5.4401118581834065E-2</v>
      </c>
      <c r="LE92" s="49">
        <v>4.9131578685090375E-2</v>
      </c>
      <c r="LF92" s="48">
        <v>0</v>
      </c>
      <c r="LG92" s="48">
        <v>0.12584403080239639</v>
      </c>
      <c r="LH92" s="48">
        <v>5.4652791424267398E-2</v>
      </c>
      <c r="LI92" s="48">
        <v>7.5306580619197969E-2</v>
      </c>
      <c r="LJ92" s="48">
        <v>5.2393755884276784E-2</v>
      </c>
      <c r="LK92" s="48">
        <v>5.3371362906575723E-2</v>
      </c>
      <c r="LL92" s="48">
        <v>5.1514459234238655E-2</v>
      </c>
      <c r="LM92" s="48">
        <v>4.9526694616014763E-2</v>
      </c>
      <c r="LN92" s="48">
        <v>5.4569935039341828E-2</v>
      </c>
      <c r="LO92" s="48">
        <v>5.2384184046945025E-2</v>
      </c>
      <c r="LP92" s="48">
        <v>8.8197904246928083E-2</v>
      </c>
      <c r="LQ92" s="49">
        <v>8.290453775557903E-2</v>
      </c>
      <c r="LR92" s="48">
        <v>8.0388216796257433E-2</v>
      </c>
      <c r="LS92" s="48">
        <v>5.4136641955666587E-2</v>
      </c>
      <c r="LT92" s="48">
        <v>5.9797587448344056E-2</v>
      </c>
      <c r="LU92" s="48">
        <v>6.1108423003735202E-2</v>
      </c>
      <c r="LV92" s="48">
        <v>0.10257914298802856</v>
      </c>
      <c r="LW92" s="48">
        <v>9.4105432873860223E-2</v>
      </c>
      <c r="LX92" s="48">
        <v>5.920630735404319E-2</v>
      </c>
      <c r="LY92" s="48">
        <v>6.5930580870828578E-2</v>
      </c>
      <c r="LZ92" s="48">
        <v>5.395998177068817E-2</v>
      </c>
      <c r="MA92" s="48">
        <v>6.6615859878126016E-2</v>
      </c>
      <c r="MB92" s="48">
        <v>6.2271062735095979E-2</v>
      </c>
      <c r="MC92" s="48">
        <v>5.7702097650377933E-2</v>
      </c>
      <c r="MD92" s="48">
        <v>0.12698935132055378</v>
      </c>
      <c r="ME92" s="48">
        <v>7.3735982612089968E-2</v>
      </c>
      <c r="MF92" s="48">
        <v>0.14211125483360829</v>
      </c>
      <c r="MG92" s="48">
        <v>0.12689292689405415</v>
      </c>
      <c r="MH92" s="48"/>
      <c r="MI92" s="48">
        <v>3.6766704983063156E-2</v>
      </c>
      <c r="MJ92" s="49">
        <v>3.2203686914966556E-2</v>
      </c>
      <c r="MK92" s="49">
        <v>4.2004685431533767E-2</v>
      </c>
      <c r="ML92" s="48">
        <v>9.1349834090333464E-3</v>
      </c>
      <c r="MM92" s="49">
        <v>1.9219133959075714E-2</v>
      </c>
      <c r="MN92" s="49">
        <v>3.845754951574408E-2</v>
      </c>
      <c r="MO92" s="49">
        <v>6.5060742539546579E-2</v>
      </c>
      <c r="MP92" s="48">
        <v>3.5541098059742329E-2</v>
      </c>
      <c r="MQ92" s="48">
        <v>4.8833275486798666E-2</v>
      </c>
      <c r="MR92" s="48">
        <v>5.1167593532195577E-2</v>
      </c>
      <c r="MS92" s="48">
        <v>7.7024794777887123E-2</v>
      </c>
      <c r="MT92" s="49">
        <v>4.4619234855940604E-2</v>
      </c>
      <c r="MU92" s="48">
        <v>4.4079795168584644E-2</v>
      </c>
      <c r="MV92" s="48">
        <v>4.466716976933198E-2</v>
      </c>
      <c r="MW92" s="48">
        <v>4.2996991177406921E-2</v>
      </c>
      <c r="MX92" s="48">
        <v>3.9959753438628294E-2</v>
      </c>
      <c r="MY92" s="48">
        <v>4.2148439847287257E-2</v>
      </c>
      <c r="MZ92" s="48">
        <v>4.1879408171457091E-2</v>
      </c>
      <c r="NA92" s="48">
        <v>5.2017324468601613E-2</v>
      </c>
      <c r="NB92" s="48">
        <v>3.94788957899617E-2</v>
      </c>
      <c r="NC92" s="48">
        <v>5.3230228573298941E-2</v>
      </c>
      <c r="ND92" s="48">
        <v>4.1669042020440833E-2</v>
      </c>
      <c r="NE92" s="48">
        <v>5.2770878924314341E-2</v>
      </c>
      <c r="NF92" s="48">
        <v>4.9503898128285033E-2</v>
      </c>
      <c r="NG92" s="48">
        <v>0</v>
      </c>
    </row>
    <row r="93" spans="1:371" s="38" customFormat="1" ht="15">
      <c r="A93" s="48" t="s">
        <v>215</v>
      </c>
      <c r="B93" s="48">
        <v>3.9960472995602423</v>
      </c>
      <c r="C93" s="48">
        <v>6.0959188802079431</v>
      </c>
      <c r="D93" s="48">
        <v>6.0951159123468264</v>
      </c>
      <c r="E93" s="48">
        <v>5.9273654246240968</v>
      </c>
      <c r="F93" s="48">
        <v>6.3384363563597583</v>
      </c>
      <c r="G93" s="48">
        <v>5.8001061927411834</v>
      </c>
      <c r="H93" s="48">
        <v>6.0856371183625528</v>
      </c>
      <c r="I93" s="48">
        <v>6.1567552302664224</v>
      </c>
      <c r="J93" s="48">
        <v>6.1895224558125062</v>
      </c>
      <c r="K93" s="48">
        <v>6.0333949001347547</v>
      </c>
      <c r="L93" s="48">
        <v>6.0358452507645</v>
      </c>
      <c r="M93" s="48">
        <v>5.8157452997172561</v>
      </c>
      <c r="N93" s="48">
        <v>6.1020297161163057</v>
      </c>
      <c r="O93" s="48">
        <v>5.9222389750794386</v>
      </c>
      <c r="P93" s="48">
        <v>5.7772835550521124</v>
      </c>
      <c r="Q93" s="48">
        <v>6.0546854808423634</v>
      </c>
      <c r="R93" s="48">
        <v>6.1096738286649614</v>
      </c>
      <c r="S93" s="48">
        <v>5.8089178039431024</v>
      </c>
      <c r="T93" s="48">
        <v>6.0999611996559793</v>
      </c>
      <c r="U93" s="48">
        <v>6.133827470951899</v>
      </c>
      <c r="V93" s="48">
        <v>6.133827470951899</v>
      </c>
      <c r="W93" s="38">
        <v>6.1601729946162926</v>
      </c>
      <c r="X93" s="48">
        <v>6.2568378072682984</v>
      </c>
      <c r="Y93" s="48">
        <v>5.9364681121459739</v>
      </c>
      <c r="Z93" s="48">
        <v>5.8094649384136359</v>
      </c>
      <c r="AA93" s="48">
        <v>6.2280804893742241</v>
      </c>
      <c r="AB93" s="48">
        <v>6.0564518580791651</v>
      </c>
      <c r="AC93" s="48">
        <v>6.2509922210748625</v>
      </c>
      <c r="AD93" s="48">
        <v>4.7114588035420839</v>
      </c>
      <c r="AE93" s="48">
        <v>5.7189783868406217</v>
      </c>
      <c r="AF93" s="48">
        <v>6.1870278718608205</v>
      </c>
      <c r="AG93" s="48">
        <v>5.1886241022425796</v>
      </c>
      <c r="AH93" s="48">
        <v>6.1693239702273095</v>
      </c>
      <c r="AI93" s="48">
        <v>5.5877337365193647</v>
      </c>
      <c r="AJ93" s="48">
        <v>6.093971304250279</v>
      </c>
      <c r="AK93" s="48">
        <v>5.5972279864892132</v>
      </c>
      <c r="AL93" s="48">
        <v>6.0508034946109932</v>
      </c>
      <c r="AM93" s="48">
        <v>6.0198997253651303</v>
      </c>
      <c r="AN93" s="48">
        <v>5.8320793847821086</v>
      </c>
      <c r="AO93" s="38">
        <v>6.2949233752725675</v>
      </c>
      <c r="AP93" s="48">
        <v>5.3098392277614259</v>
      </c>
      <c r="AQ93" s="48">
        <v>6.5586257838544482</v>
      </c>
      <c r="AR93" s="48">
        <v>6.0498062944966904</v>
      </c>
      <c r="AS93" s="48">
        <v>6.1976332722560921</v>
      </c>
      <c r="AT93" s="48">
        <v>6.1976332722560921</v>
      </c>
      <c r="AU93" s="48">
        <v>6.2753063280338637</v>
      </c>
      <c r="AV93" s="48">
        <v>5.9043172667802475</v>
      </c>
      <c r="AW93" s="48">
        <v>6.4182788251745793</v>
      </c>
      <c r="AX93" s="38">
        <v>5.9461915139926971</v>
      </c>
      <c r="AY93" s="48">
        <v>6.2667692032819069</v>
      </c>
      <c r="AZ93" s="48">
        <v>6.2424547047420802</v>
      </c>
      <c r="BA93" s="48">
        <v>5.599584190714066</v>
      </c>
      <c r="BB93" s="48">
        <v>5.0881346211584342</v>
      </c>
      <c r="BC93" s="38">
        <v>5.8087343741927349</v>
      </c>
      <c r="BD93" s="48">
        <v>6.3797740832672512</v>
      </c>
      <c r="BE93" s="38">
        <v>5.5739272707516836</v>
      </c>
      <c r="BF93" s="48">
        <v>6.2732610405493414</v>
      </c>
      <c r="BG93" s="48">
        <v>5.578761345500558</v>
      </c>
      <c r="BH93" s="48">
        <v>5.7413403994749199</v>
      </c>
      <c r="BI93" s="48">
        <v>4.7876002470574646</v>
      </c>
      <c r="BJ93" s="48">
        <v>5.9788599520616783</v>
      </c>
      <c r="BK93" s="48">
        <v>5.7417692320528255</v>
      </c>
      <c r="BL93" s="48">
        <v>6.124540173578227</v>
      </c>
      <c r="BM93" s="48">
        <v>6.4718527577195104</v>
      </c>
      <c r="BN93" s="48">
        <v>6.0223258569633797</v>
      </c>
      <c r="BO93" s="48">
        <v>5.9590545850947958</v>
      </c>
      <c r="BP93" s="48">
        <v>6.5932626315597984</v>
      </c>
      <c r="BQ93" s="48">
        <v>6.1263419886790533</v>
      </c>
      <c r="BR93" s="48">
        <v>6.2803180904212113</v>
      </c>
      <c r="BS93" s="48">
        <v>6.3664353899334465</v>
      </c>
      <c r="BT93" s="48">
        <v>5.8169864122386228</v>
      </c>
      <c r="BU93" s="48">
        <v>6.2791401881308593</v>
      </c>
      <c r="BV93" s="48">
        <v>6.2300336415351474</v>
      </c>
      <c r="BW93" s="38">
        <v>6.2527351491933407</v>
      </c>
      <c r="BX93" s="48">
        <v>6.141308438740321</v>
      </c>
      <c r="BY93" s="38">
        <v>6.2225923267605774</v>
      </c>
      <c r="BZ93" s="48">
        <v>6.2228958566802071</v>
      </c>
      <c r="CA93" s="49">
        <v>5.5502469745706451</v>
      </c>
      <c r="CB93" s="48">
        <v>6.2901385742968428</v>
      </c>
      <c r="CC93" s="48">
        <v>5.9096457134273548</v>
      </c>
      <c r="CD93" s="48">
        <v>6.0660268532866937</v>
      </c>
      <c r="CE93" s="48">
        <v>6.3986820392988886</v>
      </c>
      <c r="CF93" s="48">
        <v>5.5304600813047387</v>
      </c>
      <c r="CG93" s="48">
        <v>4.8790688632139689</v>
      </c>
      <c r="CH93" s="48">
        <v>5.3081562040225885</v>
      </c>
      <c r="CI93" s="48">
        <v>6.0003638712736809</v>
      </c>
      <c r="CJ93" s="48">
        <v>6.0948329762844811</v>
      </c>
      <c r="CK93" s="48">
        <v>6.4290419792843956</v>
      </c>
      <c r="CL93" s="48">
        <v>6.307765037756675</v>
      </c>
      <c r="CM93" s="48">
        <v>6.494904796740415</v>
      </c>
      <c r="CN93" s="48">
        <v>5.6921515217475216</v>
      </c>
      <c r="CO93" s="48">
        <v>6.5440263413455142</v>
      </c>
      <c r="CP93" s="48">
        <v>6.2389609985062773</v>
      </c>
      <c r="CQ93" s="48">
        <v>6.303621618408779</v>
      </c>
      <c r="CR93" s="48">
        <v>6.3208541179935001</v>
      </c>
      <c r="CS93" s="48">
        <v>6.4812675456251183</v>
      </c>
      <c r="CT93" s="48">
        <v>6.3601930677844507</v>
      </c>
      <c r="CU93" s="48">
        <v>5.4340023155832622</v>
      </c>
      <c r="CV93" s="38">
        <v>5.4708763247562775</v>
      </c>
      <c r="CW93" s="48">
        <v>5.5355513460972565</v>
      </c>
      <c r="CX93" s="48">
        <v>5.7596085437347124</v>
      </c>
      <c r="CY93" s="48">
        <v>6.4424276106600198</v>
      </c>
      <c r="CZ93" s="48">
        <v>6.2084432902425881</v>
      </c>
      <c r="DA93" s="48">
        <v>6.3041139053631667</v>
      </c>
      <c r="DB93" s="48">
        <v>6.3869488154656864</v>
      </c>
      <c r="DC93" s="48">
        <v>6.1784536302885922</v>
      </c>
      <c r="DD93" s="48">
        <v>5.3819459898881554</v>
      </c>
      <c r="DE93" s="48">
        <v>6.0450501417918447</v>
      </c>
      <c r="DF93" s="48">
        <v>5.2500474241617505</v>
      </c>
      <c r="DG93" s="48">
        <v>4.966868541872187</v>
      </c>
      <c r="DH93" s="48">
        <v>5.869022474742132</v>
      </c>
      <c r="DI93" s="48">
        <v>6.3516521378509045</v>
      </c>
      <c r="DJ93" s="48">
        <v>6.5215323856919287</v>
      </c>
      <c r="DK93" s="49">
        <v>5.1787929360276079</v>
      </c>
      <c r="DL93" s="48">
        <v>6.2639355913425794</v>
      </c>
      <c r="DM93" s="48">
        <v>5.0193281972489885</v>
      </c>
      <c r="DN93" s="48">
        <v>5.729894887537303</v>
      </c>
      <c r="DO93" s="48">
        <v>5.9362240510451372</v>
      </c>
      <c r="DP93" s="48">
        <v>6.4508436329852996</v>
      </c>
      <c r="DQ93" s="48">
        <v>6.4442639729511475</v>
      </c>
      <c r="DR93" s="48">
        <v>6.4258557663067535</v>
      </c>
      <c r="DS93" s="48">
        <v>5.4509220806724414</v>
      </c>
      <c r="DT93" s="48">
        <v>5.3492125300932818</v>
      </c>
      <c r="DU93" s="48">
        <v>5.917725161624281</v>
      </c>
      <c r="DV93" s="48">
        <v>6.1711563087661023</v>
      </c>
      <c r="DW93" s="48">
        <v>5.6843512999440646</v>
      </c>
      <c r="DX93" s="48">
        <v>5.8843760561730099</v>
      </c>
      <c r="DY93" s="48">
        <v>6.2845933318078879</v>
      </c>
      <c r="DZ93" s="48">
        <v>4.9051325134296064</v>
      </c>
      <c r="EA93" s="48">
        <v>4.9235521719746984</v>
      </c>
      <c r="EB93" s="49">
        <v>5.9870876260134684</v>
      </c>
      <c r="EC93" s="48">
        <v>6.4228310982124244</v>
      </c>
      <c r="ED93" s="48">
        <v>6.0820355302645606</v>
      </c>
      <c r="EE93" s="48">
        <v>6.5759410998754309</v>
      </c>
      <c r="EF93" s="48">
        <v>5.2480912654410323</v>
      </c>
      <c r="EG93" s="48">
        <v>6.2977065056437063</v>
      </c>
      <c r="EH93" s="48">
        <v>6.2720016457619137</v>
      </c>
      <c r="EI93" s="48">
        <v>5.1168310838677131</v>
      </c>
      <c r="EJ93" s="48">
        <v>6.3556615837459587</v>
      </c>
      <c r="EK93" s="48">
        <v>6.4777912687070112</v>
      </c>
      <c r="EL93" s="48">
        <v>6.627648751659045</v>
      </c>
      <c r="EM93" s="48">
        <v>5.8431965406741604</v>
      </c>
      <c r="EN93" s="49">
        <v>5.097796253971616</v>
      </c>
      <c r="EO93" s="49">
        <v>5.1755397485328691</v>
      </c>
      <c r="EP93" s="48">
        <v>5.1835303845979706</v>
      </c>
      <c r="EQ93" s="48">
        <v>6.0829941382887416</v>
      </c>
      <c r="ER93" s="48">
        <v>5.7840055116222544</v>
      </c>
      <c r="ES93" s="38">
        <v>6.1892939487267027</v>
      </c>
      <c r="ET93" s="48">
        <v>5.9468058825898726</v>
      </c>
      <c r="EU93" s="48">
        <v>6.2433487065238173</v>
      </c>
      <c r="EV93" s="48">
        <v>6.4188872506926824</v>
      </c>
      <c r="EW93" s="48">
        <v>6.092240102471556</v>
      </c>
      <c r="EX93" s="48">
        <v>5.2132333195460641</v>
      </c>
      <c r="EY93" s="48">
        <v>6.5805730034945116</v>
      </c>
      <c r="EZ93" s="48">
        <v>6.1833657974154868</v>
      </c>
      <c r="FA93" s="48">
        <v>6.4640763956316309</v>
      </c>
      <c r="FB93" s="48">
        <v>6.4024142495036571</v>
      </c>
      <c r="FC93" s="48">
        <v>6.5266236755965261</v>
      </c>
      <c r="FD93" s="48">
        <v>6.6768314584201276</v>
      </c>
      <c r="FE93" s="48">
        <v>5.4286083814475097</v>
      </c>
      <c r="FF93" s="48">
        <v>6.4018105369944172</v>
      </c>
      <c r="FG93" s="49">
        <v>5.0733325594412042</v>
      </c>
      <c r="FH93" s="48">
        <v>5.0711386135998557</v>
      </c>
      <c r="FI93" s="49">
        <v>4.8589187522406254</v>
      </c>
      <c r="FJ93" s="48">
        <v>5.7097743959567548</v>
      </c>
      <c r="FK93" s="48">
        <v>5.622287437138711</v>
      </c>
      <c r="FL93" s="48">
        <v>5.0529837641440043</v>
      </c>
      <c r="FM93" s="48">
        <v>6.6326051432374999</v>
      </c>
      <c r="FN93" s="48">
        <v>5.6540168391283698</v>
      </c>
      <c r="FO93" s="48">
        <v>5.3125586601302146</v>
      </c>
      <c r="FP93" s="48">
        <v>6.3085879831842746</v>
      </c>
      <c r="FQ93" s="49">
        <v>5.0497264013846728</v>
      </c>
      <c r="FR93" s="48">
        <v>5.6332488138466053</v>
      </c>
      <c r="FS93" s="48">
        <v>6.2740339831391498</v>
      </c>
      <c r="FT93" s="48">
        <v>6.6567756899003294</v>
      </c>
      <c r="FU93" s="49">
        <v>4.5407924029909044</v>
      </c>
      <c r="FV93" s="48">
        <v>6.3263688347411771</v>
      </c>
      <c r="FW93" s="48">
        <v>5.5958059336349093</v>
      </c>
      <c r="FX93" s="48">
        <v>6.0482952806908221</v>
      </c>
      <c r="FY93" s="48">
        <v>6.3785029290090094</v>
      </c>
      <c r="FZ93" s="49">
        <v>5.1519029902479732</v>
      </c>
      <c r="GA93" s="48">
        <v>6.3009532266520916</v>
      </c>
      <c r="GB93" s="48">
        <v>5.037112800298245</v>
      </c>
      <c r="GC93" s="48">
        <v>6.011712426091262</v>
      </c>
      <c r="GD93" s="48">
        <v>5.901714353297054</v>
      </c>
      <c r="GE93" s="48">
        <v>6.442871325788543</v>
      </c>
      <c r="GF93" s="48">
        <v>5.2645062550602804</v>
      </c>
      <c r="GG93" s="48">
        <v>5.7091870016331701</v>
      </c>
      <c r="GH93" s="48">
        <v>6.3386572863549597</v>
      </c>
      <c r="GI93" s="48">
        <v>5.6215995987817253</v>
      </c>
      <c r="GJ93" s="48">
        <v>4.4326450056373332</v>
      </c>
      <c r="GK93" s="48">
        <v>5.2651359515442131</v>
      </c>
      <c r="GL93" s="49">
        <v>4.2208255503414103</v>
      </c>
      <c r="GM93" s="49">
        <v>5.0650660451915375</v>
      </c>
      <c r="GN93" s="48">
        <v>5.4447744812353882</v>
      </c>
      <c r="GO93" s="48">
        <v>4.9652132041121213</v>
      </c>
      <c r="GP93" s="48">
        <v>6.4208991544332576</v>
      </c>
      <c r="GQ93" s="48">
        <v>5.5445022402336734</v>
      </c>
      <c r="GR93" s="48">
        <v>6.4019610088758716</v>
      </c>
      <c r="GS93" s="48">
        <v>6.3494858624471808</v>
      </c>
      <c r="GT93" s="49">
        <v>4.6772755069117151</v>
      </c>
      <c r="GU93" s="48">
        <v>6.219675639093273</v>
      </c>
      <c r="GV93" s="49">
        <v>5.1882611523412985</v>
      </c>
      <c r="GW93" s="48">
        <v>6.356065508981148</v>
      </c>
      <c r="GX93" s="48">
        <v>6.0594722769379405</v>
      </c>
      <c r="GY93" s="48">
        <v>5.6757643745217532</v>
      </c>
      <c r="GZ93" s="49">
        <v>5.8223060213736053</v>
      </c>
      <c r="HA93" s="48">
        <v>6.3375747309906654</v>
      </c>
      <c r="HB93" s="48">
        <v>5.4518985077807622</v>
      </c>
      <c r="HC93" s="48">
        <v>5.4982693472474038</v>
      </c>
      <c r="HD93" s="49">
        <v>5.7744438592896197</v>
      </c>
      <c r="HE93" s="48">
        <v>6.4917041346705036</v>
      </c>
      <c r="HF93" s="48">
        <v>4.8377746138909821</v>
      </c>
      <c r="HG93" s="48">
        <v>5.4472967284646465</v>
      </c>
      <c r="HH93" s="48">
        <v>5.2120651943340874</v>
      </c>
      <c r="HI93" s="48">
        <v>5.4443400729823548</v>
      </c>
      <c r="HJ93" s="48">
        <v>6.2328391289223832</v>
      </c>
      <c r="HK93" s="49">
        <v>5.4649058796266718</v>
      </c>
      <c r="HL93" s="48">
        <v>4.5908063798805712</v>
      </c>
      <c r="HM93" s="48">
        <v>5.1501350191388919</v>
      </c>
      <c r="HN93" s="49">
        <v>5.8051902661833559</v>
      </c>
      <c r="HO93" s="48">
        <v>4.4625719464761895</v>
      </c>
      <c r="HP93" s="48">
        <v>5.3398867219894246</v>
      </c>
      <c r="HQ93" s="48">
        <v>5.5975051685470554</v>
      </c>
      <c r="HR93" s="48">
        <v>5.0729391555243222</v>
      </c>
      <c r="HS93" s="49">
        <v>5.7223741352777493</v>
      </c>
      <c r="HT93" s="49">
        <v>5.3231525828932353</v>
      </c>
      <c r="HU93" s="48">
        <v>6.5493815156152762</v>
      </c>
      <c r="HV93" s="49">
        <v>5.365548799554845</v>
      </c>
      <c r="HW93" s="48">
        <v>5.8992630318256047</v>
      </c>
      <c r="HX93" s="48">
        <v>5.8992630318256047</v>
      </c>
      <c r="HY93" s="48">
        <v>5.4067659071013443</v>
      </c>
      <c r="HZ93" s="48">
        <v>6.3505732960506265</v>
      </c>
      <c r="IA93" s="48">
        <v>5.3370630127800185</v>
      </c>
      <c r="IB93" s="48">
        <v>5.4189524543144092</v>
      </c>
      <c r="IC93" s="48">
        <v>4.9763415717991055</v>
      </c>
      <c r="ID93" s="48">
        <v>5.2107851893997665</v>
      </c>
      <c r="IE93" s="49">
        <v>4.1403198557018674</v>
      </c>
      <c r="IF93" s="49">
        <v>5.7625718152646384</v>
      </c>
      <c r="IG93" s="48">
        <v>5.2912622804330143</v>
      </c>
      <c r="IH93" s="48">
        <v>6.3006040008555466</v>
      </c>
      <c r="II93" s="48">
        <v>5.161893130107166</v>
      </c>
      <c r="IJ93" s="49">
        <v>5.8811407987689313</v>
      </c>
      <c r="IK93" s="48">
        <v>4.4437786483435504</v>
      </c>
      <c r="IL93" s="49">
        <v>5.7604305269369789</v>
      </c>
      <c r="IM93" s="48">
        <v>5.7720634805100905</v>
      </c>
      <c r="IN93" s="48">
        <v>6.1693118022317801</v>
      </c>
      <c r="IO93" s="48">
        <v>6.1157702955514308</v>
      </c>
      <c r="IP93" s="48">
        <v>5.7188769858458874</v>
      </c>
      <c r="IQ93" s="48">
        <v>5.7451058668837014</v>
      </c>
      <c r="IR93" s="48">
        <v>4.5405805056763526</v>
      </c>
      <c r="IS93" s="49">
        <v>5.6025911878099519</v>
      </c>
      <c r="IT93" s="48">
        <v>6.2577699642563704</v>
      </c>
      <c r="IU93" s="49">
        <v>5.8440057326833079</v>
      </c>
      <c r="IV93" s="48">
        <v>4.7527209318303045</v>
      </c>
      <c r="IW93" s="48">
        <v>6.1211593198407392</v>
      </c>
      <c r="IX93" s="49">
        <v>5.8507698551296086</v>
      </c>
      <c r="IY93" s="48">
        <v>6.417831751281561</v>
      </c>
      <c r="IZ93" s="49">
        <v>5.7476117565479115</v>
      </c>
      <c r="JA93" s="49">
        <v>3.6067079914666071</v>
      </c>
      <c r="JB93" s="48">
        <v>6.0988832903218393</v>
      </c>
      <c r="JC93" s="49">
        <v>5.9128795468695765</v>
      </c>
      <c r="JD93" s="48">
        <v>4.730521670165782</v>
      </c>
      <c r="JE93" s="49">
        <v>5.6057137342830563</v>
      </c>
      <c r="JF93" s="49">
        <v>5.5638735517369104</v>
      </c>
      <c r="JG93" s="49">
        <v>5.7277481717384697</v>
      </c>
      <c r="JH93" s="48">
        <v>5.5686514385021439</v>
      </c>
      <c r="JI93" s="48">
        <v>5.5517507801417425</v>
      </c>
      <c r="JJ93" s="48">
        <v>5.6149824249573808</v>
      </c>
      <c r="JK93" s="48">
        <v>6.3041687867256018</v>
      </c>
      <c r="JL93" s="48">
        <v>5.6837606343786611</v>
      </c>
      <c r="JM93" s="48">
        <v>5.466095965136863</v>
      </c>
      <c r="JN93" s="48">
        <v>6.0935630847343383</v>
      </c>
      <c r="JO93" s="48">
        <v>4.9341359407182726</v>
      </c>
      <c r="JP93" s="49">
        <v>5.7900099537797738</v>
      </c>
      <c r="JQ93" s="48">
        <v>5.2613969456207252</v>
      </c>
      <c r="JR93" s="49">
        <v>4.8196753501123712</v>
      </c>
      <c r="JS93" s="48">
        <v>5.8248943915447882</v>
      </c>
      <c r="JT93" s="48">
        <v>5.4351997511271417</v>
      </c>
      <c r="JU93" s="48">
        <v>5.6598073295844635</v>
      </c>
      <c r="JV93" s="48">
        <v>4.8666490495405181</v>
      </c>
      <c r="JW93" s="48">
        <v>6.036543390761004</v>
      </c>
      <c r="JX93" s="48">
        <v>5.1965029684025925</v>
      </c>
      <c r="JY93" s="48">
        <v>4.788329122698741</v>
      </c>
      <c r="JZ93" s="48">
        <v>5.3771441822738328</v>
      </c>
      <c r="KA93" s="48">
        <v>5.5718528814057908</v>
      </c>
      <c r="KB93" s="49">
        <v>4.5689498905305408</v>
      </c>
      <c r="KC93" s="48">
        <v>5.6323654458427157</v>
      </c>
      <c r="KD93" s="48">
        <v>5.6057648774848019</v>
      </c>
      <c r="KE93" s="48">
        <v>6.671097036405591</v>
      </c>
      <c r="KF93" s="48">
        <v>5.3598590186168975</v>
      </c>
      <c r="KG93" s="48">
        <v>6.1626829693812182</v>
      </c>
      <c r="KH93" s="48">
        <v>5.9245372391360709</v>
      </c>
      <c r="KI93" s="48">
        <v>4.9444413115034997</v>
      </c>
      <c r="KJ93" s="48">
        <v>6.3695320331378724</v>
      </c>
      <c r="KK93" s="48">
        <v>6.0159151208911599</v>
      </c>
      <c r="KL93" s="48">
        <v>6.0248994508345897</v>
      </c>
      <c r="KM93" s="48">
        <v>5.6998723602363421</v>
      </c>
      <c r="KN93" s="48">
        <v>5.3138547740878037</v>
      </c>
      <c r="KO93" s="48">
        <v>5.8256474902478903</v>
      </c>
      <c r="KP93" s="48">
        <v>5.0760548735203992</v>
      </c>
      <c r="KQ93" s="48">
        <v>5.14095519337664</v>
      </c>
      <c r="KR93" s="48">
        <v>5.9645254098480347</v>
      </c>
      <c r="KS93" s="48"/>
      <c r="KT93" s="49">
        <v>4.4234084020272002</v>
      </c>
      <c r="KU93" s="48">
        <v>2.3687838481605308</v>
      </c>
      <c r="KV93" s="48">
        <v>3.7249915429751037</v>
      </c>
      <c r="KW93" s="48">
        <v>4.6701512734220767</v>
      </c>
      <c r="KX93" s="48">
        <v>1.9346948917566129</v>
      </c>
      <c r="KY93" s="48">
        <v>4.4991761628750631</v>
      </c>
      <c r="KZ93" s="48">
        <v>1.9518288963765562</v>
      </c>
      <c r="LA93" s="48">
        <v>3.2076809490108165</v>
      </c>
      <c r="LB93" s="48">
        <v>3.6275524508333232</v>
      </c>
      <c r="LC93" s="48">
        <v>1.3788163428272786</v>
      </c>
      <c r="LD93" s="48">
        <v>3.8088855003793154</v>
      </c>
      <c r="LE93" s="49">
        <v>3.7424941018589402</v>
      </c>
      <c r="LF93" s="48">
        <v>5.0863127936672834</v>
      </c>
      <c r="LG93" s="48">
        <v>2.9217208592901578</v>
      </c>
      <c r="LH93" s="48">
        <v>3.8614326134446841</v>
      </c>
      <c r="LI93" s="48">
        <v>3.2908932013943764</v>
      </c>
      <c r="LJ93" s="48">
        <v>3.9973156763356177</v>
      </c>
      <c r="LK93" s="48">
        <v>3.3874907704343915</v>
      </c>
      <c r="LL93" s="48">
        <v>3.4918445862835492</v>
      </c>
      <c r="LM93" s="48">
        <v>3.3898529303463145</v>
      </c>
      <c r="LN93" s="48">
        <v>3.3883096344448682</v>
      </c>
      <c r="LO93" s="48">
        <v>3.3778299425883418</v>
      </c>
      <c r="LP93" s="48">
        <v>4.7173505139806178</v>
      </c>
      <c r="LQ93" s="49">
        <v>4.4569848678628388</v>
      </c>
      <c r="LR93" s="48">
        <v>3.0912182019167571</v>
      </c>
      <c r="LS93" s="48">
        <v>3.6468469937269421</v>
      </c>
      <c r="LT93" s="48">
        <v>2.8767087010340795</v>
      </c>
      <c r="LU93" s="48">
        <v>3.5977913179914185</v>
      </c>
      <c r="LV93" s="48">
        <v>3.4514504615377279</v>
      </c>
      <c r="LW93" s="48">
        <v>3.4967407479643819</v>
      </c>
      <c r="LX93" s="48">
        <v>3.5289139385493939</v>
      </c>
      <c r="LY93" s="48">
        <v>2.6226844342544267</v>
      </c>
      <c r="LZ93" s="48">
        <v>3.4870725505849967</v>
      </c>
      <c r="MA93" s="48">
        <v>2.6271418235605233</v>
      </c>
      <c r="MB93" s="48">
        <v>3.5347566236186161</v>
      </c>
      <c r="MC93" s="48">
        <v>3.5987581599932148</v>
      </c>
      <c r="MD93" s="48">
        <v>1.3730694756997457</v>
      </c>
      <c r="ME93" s="48">
        <v>2.7952519248021064</v>
      </c>
      <c r="MF93" s="48">
        <v>1.6922486214818067</v>
      </c>
      <c r="MG93" s="48">
        <v>1.5805302072393859</v>
      </c>
      <c r="MH93" s="48"/>
      <c r="MI93" s="48">
        <v>5.4073046547072892</v>
      </c>
      <c r="MJ93" s="49">
        <v>5.7784047668557088</v>
      </c>
      <c r="MK93" s="49">
        <v>5.3315175222447664</v>
      </c>
      <c r="ML93" s="48">
        <v>5.5025805549399083</v>
      </c>
      <c r="MM93" s="49">
        <v>6.0670974799385888</v>
      </c>
      <c r="MN93" s="49">
        <v>6.006205079331508</v>
      </c>
      <c r="MO93" s="49">
        <v>5.6270578806149816</v>
      </c>
      <c r="MP93" s="48">
        <v>5.3079080073587503</v>
      </c>
      <c r="MQ93" s="48">
        <v>5.121849219538773</v>
      </c>
      <c r="MR93" s="48">
        <v>4.2304301570401339</v>
      </c>
      <c r="MS93" s="48">
        <v>3.6493858439569875</v>
      </c>
      <c r="MT93" s="49">
        <v>5.0267609261426136</v>
      </c>
      <c r="MU93" s="48">
        <v>4.8517136675486858</v>
      </c>
      <c r="MV93" s="48">
        <v>5.0832240713514238</v>
      </c>
      <c r="MW93" s="48">
        <v>5.2224380207107215</v>
      </c>
      <c r="MX93" s="48">
        <v>5.1443865271315525</v>
      </c>
      <c r="MY93" s="48">
        <v>4.1923770119029262</v>
      </c>
      <c r="MZ93" s="48">
        <v>4.8171343810041938</v>
      </c>
      <c r="NA93" s="48">
        <v>4.5782990047178647</v>
      </c>
      <c r="NB93" s="48">
        <v>5.1264092970210164</v>
      </c>
      <c r="NC93" s="48">
        <v>3.5668223700462836</v>
      </c>
      <c r="ND93" s="48">
        <v>4.4750806528514948</v>
      </c>
      <c r="NE93" s="48">
        <v>3.5344161825394673</v>
      </c>
      <c r="NF93" s="48">
        <v>4.0402015157736866</v>
      </c>
      <c r="NG93" s="48">
        <v>5.0923509944132821</v>
      </c>
    </row>
    <row r="94" spans="1:371" s="38" customFormat="1" ht="15">
      <c r="A94" s="48" t="s">
        <v>216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3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38">
        <v>0</v>
      </c>
      <c r="AP94" s="48">
        <v>0</v>
      </c>
      <c r="AQ94" s="48">
        <v>4.3081674111633142E-3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38">
        <v>0</v>
      </c>
      <c r="AY94" s="48">
        <v>0</v>
      </c>
      <c r="AZ94" s="48">
        <v>0</v>
      </c>
      <c r="BA94" s="48">
        <v>0</v>
      </c>
      <c r="BB94" s="48">
        <v>0</v>
      </c>
      <c r="BC94" s="38">
        <v>0</v>
      </c>
      <c r="BD94" s="48">
        <v>0</v>
      </c>
      <c r="BE94" s="3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48">
        <v>0</v>
      </c>
      <c r="BW94" s="38">
        <v>0</v>
      </c>
      <c r="BX94" s="48">
        <v>0</v>
      </c>
      <c r="BY94" s="38">
        <v>0</v>
      </c>
      <c r="BZ94" s="48">
        <v>0</v>
      </c>
      <c r="CA94" s="49">
        <v>0</v>
      </c>
      <c r="CB94" s="48">
        <v>0</v>
      </c>
      <c r="CC94" s="48">
        <v>0</v>
      </c>
      <c r="CD94" s="48">
        <v>0</v>
      </c>
      <c r="CE94" s="48">
        <v>0</v>
      </c>
      <c r="CF94" s="48">
        <v>0</v>
      </c>
      <c r="CG94" s="48">
        <v>0</v>
      </c>
      <c r="CH94" s="48">
        <v>0</v>
      </c>
      <c r="CI94" s="48">
        <v>0</v>
      </c>
      <c r="CJ94" s="48">
        <v>0</v>
      </c>
      <c r="CK94" s="48">
        <v>2.1680028711845681E-3</v>
      </c>
      <c r="CL94" s="48">
        <v>0</v>
      </c>
      <c r="CM94" s="48">
        <v>0</v>
      </c>
      <c r="CN94" s="48">
        <v>0</v>
      </c>
      <c r="CO94" s="48">
        <v>0</v>
      </c>
      <c r="CP94" s="48">
        <v>0</v>
      </c>
      <c r="CQ94" s="48">
        <v>0</v>
      </c>
      <c r="CR94" s="48">
        <v>0</v>
      </c>
      <c r="CS94" s="48">
        <v>0</v>
      </c>
      <c r="CT94" s="48">
        <v>0</v>
      </c>
      <c r="CU94" s="48">
        <v>0</v>
      </c>
      <c r="CV94" s="38">
        <v>0</v>
      </c>
      <c r="CW94" s="48">
        <v>0</v>
      </c>
      <c r="CX94" s="48">
        <v>0</v>
      </c>
      <c r="CY94" s="48">
        <v>4.3593533435823248E-3</v>
      </c>
      <c r="CZ94" s="48">
        <v>0</v>
      </c>
      <c r="DA94" s="48">
        <v>0</v>
      </c>
      <c r="DB94" s="48">
        <v>0</v>
      </c>
      <c r="DC94" s="48">
        <v>0</v>
      </c>
      <c r="DD94" s="48">
        <v>0</v>
      </c>
      <c r="DE94" s="48">
        <v>0</v>
      </c>
      <c r="DF94" s="48">
        <v>0</v>
      </c>
      <c r="DG94" s="48">
        <v>0</v>
      </c>
      <c r="DH94" s="48">
        <v>0</v>
      </c>
      <c r="DI94" s="48">
        <v>0</v>
      </c>
      <c r="DJ94" s="48">
        <v>0</v>
      </c>
      <c r="DK94" s="49">
        <v>2.4646124661306056E-3</v>
      </c>
      <c r="DL94" s="48">
        <v>0</v>
      </c>
      <c r="DM94" s="48">
        <v>0</v>
      </c>
      <c r="DN94" s="48">
        <v>0</v>
      </c>
      <c r="DO94" s="48">
        <v>0</v>
      </c>
      <c r="DP94" s="48">
        <v>0</v>
      </c>
      <c r="DQ94" s="48">
        <v>0</v>
      </c>
      <c r="DR94" s="48">
        <v>0</v>
      </c>
      <c r="DS94" s="48">
        <v>0</v>
      </c>
      <c r="DT94" s="48">
        <v>4.2025911699501706E-3</v>
      </c>
      <c r="DU94" s="48">
        <v>4.5973767978844601E-3</v>
      </c>
      <c r="DV94" s="48">
        <v>0</v>
      </c>
      <c r="DW94" s="48">
        <v>0</v>
      </c>
      <c r="DX94" s="48">
        <v>0</v>
      </c>
      <c r="DY94" s="48">
        <v>0</v>
      </c>
      <c r="DZ94" s="48">
        <v>0</v>
      </c>
      <c r="EA94" s="48">
        <v>0</v>
      </c>
      <c r="EB94" s="49">
        <v>2.3783408142393787E-3</v>
      </c>
      <c r="EC94" s="48">
        <v>2.1968352586157315E-3</v>
      </c>
      <c r="ED94" s="48">
        <v>0</v>
      </c>
      <c r="EE94" s="48">
        <v>0</v>
      </c>
      <c r="EF94" s="48">
        <v>0</v>
      </c>
      <c r="EG94" s="48">
        <v>0</v>
      </c>
      <c r="EH94" s="48">
        <v>0</v>
      </c>
      <c r="EI94" s="48">
        <v>0</v>
      </c>
      <c r="EJ94" s="48">
        <v>0</v>
      </c>
      <c r="EK94" s="48">
        <v>0</v>
      </c>
      <c r="EL94" s="48">
        <v>0</v>
      </c>
      <c r="EM94" s="48">
        <v>0</v>
      </c>
      <c r="EN94" s="49">
        <v>0</v>
      </c>
      <c r="EO94" s="49">
        <v>0</v>
      </c>
      <c r="EP94" s="48">
        <v>0</v>
      </c>
      <c r="EQ94" s="48">
        <v>0</v>
      </c>
      <c r="ER94" s="48">
        <v>0</v>
      </c>
      <c r="ES94" s="38">
        <v>0</v>
      </c>
      <c r="ET94" s="48">
        <v>0</v>
      </c>
      <c r="EU94" s="48">
        <v>0</v>
      </c>
      <c r="EV94" s="48">
        <v>0</v>
      </c>
      <c r="EW94" s="48">
        <v>0</v>
      </c>
      <c r="EX94" s="48">
        <v>0</v>
      </c>
      <c r="EY94" s="48">
        <v>0</v>
      </c>
      <c r="EZ94" s="48">
        <v>0</v>
      </c>
      <c r="FA94" s="48">
        <v>0</v>
      </c>
      <c r="FB94" s="48">
        <v>0</v>
      </c>
      <c r="FC94" s="48">
        <v>0</v>
      </c>
      <c r="FD94" s="48">
        <v>2.191904827717331E-3</v>
      </c>
      <c r="FE94" s="48">
        <v>0</v>
      </c>
      <c r="FF94" s="48">
        <v>0</v>
      </c>
      <c r="FG94" s="49">
        <v>0</v>
      </c>
      <c r="FH94" s="48">
        <v>0</v>
      </c>
      <c r="FI94" s="49">
        <v>0</v>
      </c>
      <c r="FJ94" s="48">
        <v>0</v>
      </c>
      <c r="FK94" s="48">
        <v>0</v>
      </c>
      <c r="FL94" s="48">
        <v>0</v>
      </c>
      <c r="FM94" s="48">
        <v>2.2282832718809441E-3</v>
      </c>
      <c r="FN94" s="48">
        <v>0</v>
      </c>
      <c r="FO94" s="48">
        <v>1.3125099181693666E-3</v>
      </c>
      <c r="FP94" s="48">
        <v>0</v>
      </c>
      <c r="FQ94" s="49">
        <v>0</v>
      </c>
      <c r="FR94" s="48">
        <v>0</v>
      </c>
      <c r="FS94" s="48">
        <v>0</v>
      </c>
      <c r="FT94" s="48">
        <v>2.2146607715084867E-3</v>
      </c>
      <c r="FU94" s="49">
        <v>0</v>
      </c>
      <c r="FV94" s="48">
        <v>0</v>
      </c>
      <c r="FW94" s="48">
        <v>0</v>
      </c>
      <c r="FX94" s="48">
        <v>0</v>
      </c>
      <c r="FY94" s="48">
        <v>0</v>
      </c>
      <c r="FZ94" s="49">
        <v>0</v>
      </c>
      <c r="GA94" s="48">
        <v>0</v>
      </c>
      <c r="GB94" s="48">
        <v>0</v>
      </c>
      <c r="GC94" s="48">
        <v>0</v>
      </c>
      <c r="GD94" s="48">
        <v>1.1846558410066189E-2</v>
      </c>
      <c r="GE94" s="48">
        <v>0</v>
      </c>
      <c r="GF94" s="48">
        <v>7.427955966905999E-4</v>
      </c>
      <c r="GG94" s="48">
        <v>0</v>
      </c>
      <c r="GH94" s="48">
        <v>2.3773811107911085E-3</v>
      </c>
      <c r="GI94" s="48">
        <v>0</v>
      </c>
      <c r="GJ94" s="48">
        <v>0</v>
      </c>
      <c r="GK94" s="48">
        <v>2.4961811195541228E-3</v>
      </c>
      <c r="GL94" s="49">
        <v>0</v>
      </c>
      <c r="GM94" s="49">
        <v>0</v>
      </c>
      <c r="GN94" s="48">
        <v>2.756815192224009E-3</v>
      </c>
      <c r="GO94" s="48">
        <v>1.5345763252916859E-3</v>
      </c>
      <c r="GP94" s="48">
        <v>0</v>
      </c>
      <c r="GQ94" s="48">
        <v>0</v>
      </c>
      <c r="GR94" s="48">
        <v>0</v>
      </c>
      <c r="GS94" s="48">
        <v>0</v>
      </c>
      <c r="GT94" s="49">
        <v>0</v>
      </c>
      <c r="GU94" s="48">
        <v>0</v>
      </c>
      <c r="GV94" s="49">
        <v>0</v>
      </c>
      <c r="GW94" s="48">
        <v>0</v>
      </c>
      <c r="GX94" s="48">
        <v>0</v>
      </c>
      <c r="GY94" s="48">
        <v>0</v>
      </c>
      <c r="GZ94" s="49">
        <v>2.7133617328838674E-3</v>
      </c>
      <c r="HA94" s="48">
        <v>0</v>
      </c>
      <c r="HB94" s="48">
        <v>0</v>
      </c>
      <c r="HC94" s="48">
        <v>1.2745205148197961E-3</v>
      </c>
      <c r="HD94" s="49">
        <v>0</v>
      </c>
      <c r="HE94" s="48">
        <v>0</v>
      </c>
      <c r="HF94" s="48">
        <v>1.904383093336722E-3</v>
      </c>
      <c r="HG94" s="48">
        <v>2.20628173691911E-2</v>
      </c>
      <c r="HH94" s="48">
        <v>3.2664727878617809E-3</v>
      </c>
      <c r="HI94" s="48">
        <v>8.8465094941834771E-4</v>
      </c>
      <c r="HJ94" s="48">
        <v>0</v>
      </c>
      <c r="HK94" s="49">
        <v>0</v>
      </c>
      <c r="HL94" s="48">
        <v>0</v>
      </c>
      <c r="HM94" s="48">
        <v>1.9381391152377715E-3</v>
      </c>
      <c r="HN94" s="49">
        <v>0</v>
      </c>
      <c r="HO94" s="48">
        <v>0</v>
      </c>
      <c r="HP94" s="48">
        <v>0</v>
      </c>
      <c r="HQ94" s="48">
        <v>0</v>
      </c>
      <c r="HR94" s="48">
        <v>0</v>
      </c>
      <c r="HS94" s="49">
        <v>0</v>
      </c>
      <c r="HT94" s="49">
        <v>2.7539985700079459E-3</v>
      </c>
      <c r="HU94" s="48">
        <v>0</v>
      </c>
      <c r="HV94" s="49">
        <v>0</v>
      </c>
      <c r="HW94" s="48">
        <v>0</v>
      </c>
      <c r="HX94" s="48">
        <v>0</v>
      </c>
      <c r="HY94" s="48">
        <v>0</v>
      </c>
      <c r="HZ94" s="48">
        <v>0</v>
      </c>
      <c r="IA94" s="48">
        <v>0</v>
      </c>
      <c r="IB94" s="48">
        <v>0</v>
      </c>
      <c r="IC94" s="48">
        <v>0</v>
      </c>
      <c r="ID94" s="48">
        <v>9.198824804803496E-3</v>
      </c>
      <c r="IE94" s="49">
        <v>2.8201906921186603E-3</v>
      </c>
      <c r="IF94" s="49">
        <v>8.1947450267227419E-3</v>
      </c>
      <c r="IG94" s="48">
        <v>1.6585596996939952E-3</v>
      </c>
      <c r="IH94" s="48">
        <v>0</v>
      </c>
      <c r="II94" s="48">
        <v>5.5547285763236161E-4</v>
      </c>
      <c r="IJ94" s="49">
        <v>0</v>
      </c>
      <c r="IK94" s="48">
        <v>0</v>
      </c>
      <c r="IL94" s="49">
        <v>0</v>
      </c>
      <c r="IM94" s="48">
        <v>5.8231588248398945E-4</v>
      </c>
      <c r="IN94" s="48">
        <v>0</v>
      </c>
      <c r="IO94" s="48">
        <v>0</v>
      </c>
      <c r="IP94" s="48">
        <v>0</v>
      </c>
      <c r="IQ94" s="48">
        <v>7.1624772666310712E-4</v>
      </c>
      <c r="IR94" s="48">
        <v>0</v>
      </c>
      <c r="IS94" s="49">
        <v>0</v>
      </c>
      <c r="IT94" s="48">
        <v>0</v>
      </c>
      <c r="IU94" s="49">
        <v>0</v>
      </c>
      <c r="IV94" s="48">
        <v>0</v>
      </c>
      <c r="IW94" s="48">
        <v>0</v>
      </c>
      <c r="IX94" s="49">
        <v>2.7248596020327783E-3</v>
      </c>
      <c r="IY94" s="48">
        <v>0</v>
      </c>
      <c r="IZ94" s="49">
        <v>0</v>
      </c>
      <c r="JA94" s="49">
        <v>0</v>
      </c>
      <c r="JB94" s="48">
        <v>0</v>
      </c>
      <c r="JC94" s="49">
        <v>0</v>
      </c>
      <c r="JD94" s="48">
        <v>0</v>
      </c>
      <c r="JE94" s="49">
        <v>0</v>
      </c>
      <c r="JF94" s="49">
        <v>0</v>
      </c>
      <c r="JG94" s="49">
        <v>2.736737356126178E-3</v>
      </c>
      <c r="JH94" s="48">
        <v>1.495239168473473E-3</v>
      </c>
      <c r="JI94" s="48">
        <v>0</v>
      </c>
      <c r="JJ94" s="48">
        <v>0</v>
      </c>
      <c r="JK94" s="48">
        <v>0</v>
      </c>
      <c r="JL94" s="48">
        <v>6.5345512476827645E-3</v>
      </c>
      <c r="JM94" s="48">
        <v>2.1798026024991402E-3</v>
      </c>
      <c r="JN94" s="48">
        <v>2.2630147437473396E-3</v>
      </c>
      <c r="JO94" s="48">
        <v>0</v>
      </c>
      <c r="JP94" s="49">
        <v>0</v>
      </c>
      <c r="JQ94" s="48">
        <v>4.972033675232005E-2</v>
      </c>
      <c r="JR94" s="49">
        <v>5.5998336078822786E-3</v>
      </c>
      <c r="JS94" s="48">
        <v>0</v>
      </c>
      <c r="JT94" s="48">
        <v>7.2167076811105006E-3</v>
      </c>
      <c r="JU94" s="48">
        <v>1.3512475685598612E-3</v>
      </c>
      <c r="JV94" s="48">
        <v>2.9616580194701215E-3</v>
      </c>
      <c r="JW94" s="48">
        <v>0</v>
      </c>
      <c r="JX94" s="48">
        <v>0</v>
      </c>
      <c r="JY94" s="48">
        <v>4.8401641033532011E-3</v>
      </c>
      <c r="JZ94" s="48">
        <v>4.7673744388855153E-2</v>
      </c>
      <c r="KA94" s="48">
        <v>1.0598974426619461E-3</v>
      </c>
      <c r="KB94" s="49">
        <v>2.7943163351501019E-3</v>
      </c>
      <c r="KC94" s="48">
        <v>0</v>
      </c>
      <c r="KD94" s="48">
        <v>4.4828489088864061E-2</v>
      </c>
      <c r="KE94" s="48">
        <v>0</v>
      </c>
      <c r="KF94" s="48">
        <v>0</v>
      </c>
      <c r="KG94" s="48">
        <v>0</v>
      </c>
      <c r="KH94" s="48">
        <v>0</v>
      </c>
      <c r="KI94" s="48">
        <v>6.8199533004653743E-4</v>
      </c>
      <c r="KJ94" s="48">
        <v>0</v>
      </c>
      <c r="KK94" s="48">
        <v>8.6291402851007332E-4</v>
      </c>
      <c r="KL94" s="48">
        <v>0</v>
      </c>
      <c r="KM94" s="48">
        <v>4.6572154316525931E-3</v>
      </c>
      <c r="KN94" s="48">
        <v>0</v>
      </c>
      <c r="KO94" s="48">
        <v>0</v>
      </c>
      <c r="KP94" s="48">
        <v>1.7556999224099673E-3</v>
      </c>
      <c r="KQ94" s="48">
        <v>5.2717687963831597E-2</v>
      </c>
      <c r="KR94" s="48">
        <v>2.7061678733851279E-3</v>
      </c>
      <c r="KS94" s="48"/>
      <c r="KT94" s="49">
        <v>0</v>
      </c>
      <c r="KU94" s="48">
        <v>2.2027408355401747E-3</v>
      </c>
      <c r="KV94" s="48">
        <v>1.3700598596446884E-3</v>
      </c>
      <c r="KW94" s="48">
        <v>1.0791774989303007E-3</v>
      </c>
      <c r="KX94" s="48">
        <v>1.8754427401897701E-3</v>
      </c>
      <c r="KY94" s="48">
        <v>9.6398193174010568E-4</v>
      </c>
      <c r="KZ94" s="48">
        <v>1.8270894334337896E-3</v>
      </c>
      <c r="LA94" s="48">
        <v>2.248017039965397E-3</v>
      </c>
      <c r="LB94" s="48">
        <v>5.7881810502821837E-3</v>
      </c>
      <c r="LC94" s="48">
        <v>2.8583022805337584E-2</v>
      </c>
      <c r="LD94" s="48">
        <v>4.7863021386947893E-3</v>
      </c>
      <c r="LE94" s="49">
        <v>0</v>
      </c>
      <c r="LF94" s="48">
        <v>0</v>
      </c>
      <c r="LG94" s="48">
        <v>0</v>
      </c>
      <c r="LH94" s="48">
        <v>1.3457536172924096E-3</v>
      </c>
      <c r="LI94" s="48">
        <v>5.7866207619415456E-3</v>
      </c>
      <c r="LJ94" s="48">
        <v>2.1548483999215312E-3</v>
      </c>
      <c r="LK94" s="48">
        <v>2.3716128855801118E-3</v>
      </c>
      <c r="LL94" s="48">
        <v>5.7457631343583631E-3</v>
      </c>
      <c r="LM94" s="48">
        <v>0</v>
      </c>
      <c r="LN94" s="48">
        <v>3.5053117222778891E-3</v>
      </c>
      <c r="LO94" s="48">
        <v>2.2744744646304707E-3</v>
      </c>
      <c r="LP94" s="48">
        <v>0</v>
      </c>
      <c r="LQ94" s="49">
        <v>1.4171954901252981E-2</v>
      </c>
      <c r="LR94" s="48">
        <v>4.8734382033579328E-3</v>
      </c>
      <c r="LS94" s="48">
        <v>4.6331654870460058E-3</v>
      </c>
      <c r="LT94" s="48">
        <v>3.5352332422572252E-3</v>
      </c>
      <c r="LU94" s="48">
        <v>0</v>
      </c>
      <c r="LV94" s="48">
        <v>5.5120490595098066E-3</v>
      </c>
      <c r="LW94" s="48">
        <v>9.5471795535853198E-4</v>
      </c>
      <c r="LX94" s="48">
        <v>0</v>
      </c>
      <c r="LY94" s="48">
        <v>2.6736545962606599E-3</v>
      </c>
      <c r="LZ94" s="48">
        <v>0</v>
      </c>
      <c r="MA94" s="48">
        <v>5.8160781845118222E-3</v>
      </c>
      <c r="MB94" s="48">
        <v>0</v>
      </c>
      <c r="MC94" s="48">
        <v>0</v>
      </c>
      <c r="MD94" s="48">
        <v>3.2741600986982292E-3</v>
      </c>
      <c r="ME94" s="48">
        <v>0</v>
      </c>
      <c r="MF94" s="48">
        <v>1.5420562257727581E-2</v>
      </c>
      <c r="MG94" s="48">
        <v>0</v>
      </c>
      <c r="MH94" s="48"/>
      <c r="MI94" s="48">
        <v>1.6436460299436555E-3</v>
      </c>
      <c r="MJ94" s="49">
        <v>2.715798323523214E-3</v>
      </c>
      <c r="MK94" s="49">
        <v>0</v>
      </c>
      <c r="ML94" s="48">
        <v>0</v>
      </c>
      <c r="MM94" s="49">
        <v>0</v>
      </c>
      <c r="MN94" s="49">
        <v>0</v>
      </c>
      <c r="MO94" s="49">
        <v>0</v>
      </c>
      <c r="MP94" s="48">
        <v>9.6193941179437777E-4</v>
      </c>
      <c r="MQ94" s="48">
        <v>0</v>
      </c>
      <c r="MR94" s="48">
        <v>0</v>
      </c>
      <c r="MS94" s="48">
        <v>4.439175819396405E-3</v>
      </c>
      <c r="MT94" s="49">
        <v>0</v>
      </c>
      <c r="MU94" s="48">
        <v>1.2229655758945685E-3</v>
      </c>
      <c r="MV94" s="48">
        <v>5.3499830223006656E-3</v>
      </c>
      <c r="MW94" s="48">
        <v>0</v>
      </c>
      <c r="MX94" s="48">
        <v>2.9334785610151868E-3</v>
      </c>
      <c r="MY94" s="48">
        <v>1.3912308008357619E-3</v>
      </c>
      <c r="MZ94" s="48">
        <v>1.1588080961411177E-3</v>
      </c>
      <c r="NA94" s="48">
        <v>0</v>
      </c>
      <c r="NB94" s="48">
        <v>8.548404060910533E-4</v>
      </c>
      <c r="NC94" s="48">
        <v>1.5743098503482374E-3</v>
      </c>
      <c r="ND94" s="48">
        <v>2.2252431249214825E-3</v>
      </c>
      <c r="NE94" s="48">
        <v>2.1102433924501535E-3</v>
      </c>
      <c r="NF94" s="48">
        <v>0</v>
      </c>
      <c r="NG94" s="48">
        <v>0</v>
      </c>
    </row>
    <row r="95" spans="1:371" s="38" customFormat="1" ht="15">
      <c r="A95" s="48" t="s">
        <v>217</v>
      </c>
      <c r="B95" s="48">
        <v>0</v>
      </c>
      <c r="C95" s="48">
        <v>2.3291804284641712E-2</v>
      </c>
      <c r="D95" s="48">
        <v>4.8933999658034022E-2</v>
      </c>
      <c r="E95" s="48">
        <v>3.2564637698877914E-2</v>
      </c>
      <c r="F95" s="48">
        <v>7.2938155956204578E-2</v>
      </c>
      <c r="G95" s="48">
        <v>6.198739475052472E-2</v>
      </c>
      <c r="H95" s="48">
        <v>3.3050708015544723E-2</v>
      </c>
      <c r="I95" s="48">
        <v>6.6075794744845734E-2</v>
      </c>
      <c r="J95" s="48">
        <v>5.6688856586283351E-2</v>
      </c>
      <c r="K95" s="48">
        <v>3.059905860189218E-2</v>
      </c>
      <c r="L95" s="48">
        <v>5.1721365254658584E-2</v>
      </c>
      <c r="M95" s="48">
        <v>3.9331429624339539E-2</v>
      </c>
      <c r="N95" s="48">
        <v>4.1995314913801381E-2</v>
      </c>
      <c r="O95" s="48">
        <v>2.9651861769746709E-2</v>
      </c>
      <c r="P95" s="48">
        <v>6.6928856778668028E-2</v>
      </c>
      <c r="Q95" s="48">
        <v>5.4137959052391951E-2</v>
      </c>
      <c r="R95" s="48">
        <v>5.4460417942580039E-2</v>
      </c>
      <c r="S95" s="48">
        <v>3.9435691686651002E-2</v>
      </c>
      <c r="T95" s="48">
        <v>5.9332697724193022E-2</v>
      </c>
      <c r="U95" s="48">
        <v>7.9534031537572644E-2</v>
      </c>
      <c r="V95" s="48">
        <v>7.9534031537572644E-2</v>
      </c>
      <c r="W95" s="38">
        <v>5.2425941353184451E-2</v>
      </c>
      <c r="X95" s="48">
        <v>6.2214615224016612E-2</v>
      </c>
      <c r="Y95" s="48">
        <v>5.141415226155379E-2</v>
      </c>
      <c r="Z95" s="48">
        <v>6.3272935075954037E-2</v>
      </c>
      <c r="AA95" s="48">
        <v>4.6328145003021355E-2</v>
      </c>
      <c r="AB95" s="48">
        <v>5.3233345621867288E-2</v>
      </c>
      <c r="AC95" s="48">
        <v>4.5777318408159295E-2</v>
      </c>
      <c r="AD95" s="48">
        <v>3.5725218535154118E-2</v>
      </c>
      <c r="AE95" s="48">
        <v>6.5511341493286773E-2</v>
      </c>
      <c r="AF95" s="48">
        <v>5.4161121733764091E-2</v>
      </c>
      <c r="AG95" s="48">
        <v>2.8936354858704657E-2</v>
      </c>
      <c r="AH95" s="48">
        <v>4.6719188975279921E-2</v>
      </c>
      <c r="AI95" s="48">
        <v>3.4219718860680523E-2</v>
      </c>
      <c r="AJ95" s="48">
        <v>0</v>
      </c>
      <c r="AK95" s="48">
        <v>3.4797538897625782E-2</v>
      </c>
      <c r="AL95" s="48">
        <v>6.163129432138862E-2</v>
      </c>
      <c r="AM95" s="48">
        <v>4.8018644965201564E-2</v>
      </c>
      <c r="AN95" s="48">
        <v>4.3248726439582108E-2</v>
      </c>
      <c r="AO95" s="38">
        <v>6.3113653185521576E-2</v>
      </c>
      <c r="AP95" s="48">
        <v>2.6388117308585986E-2</v>
      </c>
      <c r="AQ95" s="48">
        <v>6.1459881375588894E-2</v>
      </c>
      <c r="AR95" s="48">
        <v>0</v>
      </c>
      <c r="AS95" s="48">
        <v>6.4339742661411292E-2</v>
      </c>
      <c r="AT95" s="48">
        <v>6.4339742661411292E-2</v>
      </c>
      <c r="AU95" s="48">
        <v>4.512340256497932E-2</v>
      </c>
      <c r="AV95" s="48">
        <v>3.2282309857981063E-2</v>
      </c>
      <c r="AW95" s="48">
        <v>5.8526036268814967E-2</v>
      </c>
      <c r="AX95" s="38">
        <v>3.8086664588548959E-2</v>
      </c>
      <c r="AY95" s="48">
        <v>6.3247714256806128E-2</v>
      </c>
      <c r="AZ95" s="48">
        <v>9.5156186906295889E-2</v>
      </c>
      <c r="BA95" s="48">
        <v>5.1587901109242849E-2</v>
      </c>
      <c r="BB95" s="48">
        <v>2.627150118194245E-2</v>
      </c>
      <c r="BC95" s="38">
        <v>3.3520654753368066E-2</v>
      </c>
      <c r="BD95" s="48">
        <v>6.3130863884205746E-2</v>
      </c>
      <c r="BE95" s="38">
        <v>5.1942795682440285E-2</v>
      </c>
      <c r="BF95" s="48">
        <v>4.8354612385314237E-2</v>
      </c>
      <c r="BG95" s="48">
        <v>3.4308234582161971E-2</v>
      </c>
      <c r="BH95" s="48">
        <v>5.4699550710842232E-2</v>
      </c>
      <c r="BI95" s="48">
        <v>3.3743004896440706E-2</v>
      </c>
      <c r="BJ95" s="48">
        <v>5.2386180238968211E-2</v>
      </c>
      <c r="BK95" s="48">
        <v>5.4703636333311823E-2</v>
      </c>
      <c r="BL95" s="48">
        <v>5.3051234512985303E-2</v>
      </c>
      <c r="BM95" s="48">
        <v>4.8130843977329314E-2</v>
      </c>
      <c r="BN95" s="48">
        <v>3.5128944796781532E-2</v>
      </c>
      <c r="BO95" s="48">
        <v>4.0169275408966268E-2</v>
      </c>
      <c r="BP95" s="48">
        <v>5.8266344846335159E-2</v>
      </c>
      <c r="BQ95" s="48">
        <v>6.5109332064836795E-2</v>
      </c>
      <c r="BR95" s="48">
        <v>5.4468976908100597E-2</v>
      </c>
      <c r="BS95" s="48">
        <v>5.0926822946251206E-2</v>
      </c>
      <c r="BT95" s="48">
        <v>3.9277555062942476E-2</v>
      </c>
      <c r="BU95" s="48">
        <v>4.982345647926599E-2</v>
      </c>
      <c r="BV95" s="48">
        <v>5.4323929964241305E-2</v>
      </c>
      <c r="BW95" s="38">
        <v>5.4718667525041891E-2</v>
      </c>
      <c r="BX95" s="48">
        <v>5.6249825015280933E-2</v>
      </c>
      <c r="BY95" s="38">
        <v>5.6327894224165127E-2</v>
      </c>
      <c r="BZ95" s="48">
        <v>5.0162446828420651E-2</v>
      </c>
      <c r="CA95" s="49">
        <v>2.3396178483063013E-2</v>
      </c>
      <c r="CB95" s="48">
        <v>0</v>
      </c>
      <c r="CC95" s="48">
        <v>4.766770973722121E-2</v>
      </c>
      <c r="CD95" s="48">
        <v>4.8800616384474228E-2</v>
      </c>
      <c r="CE95" s="48">
        <v>7.0186258216551611E-2</v>
      </c>
      <c r="CF95" s="48">
        <v>3.3950093794911491E-2</v>
      </c>
      <c r="CG95" s="48">
        <v>1.1529493205738345E-2</v>
      </c>
      <c r="CH95" s="48">
        <v>0</v>
      </c>
      <c r="CI95" s="48">
        <v>5.1939746104718611E-2</v>
      </c>
      <c r="CJ95" s="48">
        <v>5.6551399947720203E-2</v>
      </c>
      <c r="CK95" s="48">
        <v>6.8368285482303975E-2</v>
      </c>
      <c r="CL95" s="48">
        <v>4.9588731891382673E-2</v>
      </c>
      <c r="CM95" s="48">
        <v>0</v>
      </c>
      <c r="CN95" s="48">
        <v>5.4358891400425609E-2</v>
      </c>
      <c r="CO95" s="48">
        <v>5.745333714059548E-2</v>
      </c>
      <c r="CP95" s="48">
        <v>5.1079681973687639E-2</v>
      </c>
      <c r="CQ95" s="48">
        <v>4.3799560433537825E-2</v>
      </c>
      <c r="CR95" s="48">
        <v>4.4984642699930452E-2</v>
      </c>
      <c r="CS95" s="48">
        <v>6.5888941892765451E-2</v>
      </c>
      <c r="CT95" s="48">
        <v>4.0572156276558025E-2</v>
      </c>
      <c r="CU95" s="48">
        <v>0</v>
      </c>
      <c r="CV95" s="38">
        <v>4.598503222610819E-2</v>
      </c>
      <c r="CW95" s="48">
        <v>3.034190852742456E-2</v>
      </c>
      <c r="CX95" s="48">
        <v>3.0085689134776453E-2</v>
      </c>
      <c r="CY95" s="48">
        <v>5.7280350400210116E-2</v>
      </c>
      <c r="CZ95" s="48">
        <v>3.9714711430792672E-2</v>
      </c>
      <c r="DA95" s="48">
        <v>6.0530359917720107E-2</v>
      </c>
      <c r="DB95" s="48">
        <v>5.4543613071119636E-2</v>
      </c>
      <c r="DC95" s="48">
        <v>0</v>
      </c>
      <c r="DD95" s="48">
        <v>3.4205910526123075E-2</v>
      </c>
      <c r="DE95" s="48">
        <v>5.6590811481490991E-2</v>
      </c>
      <c r="DF95" s="48">
        <v>3.1702751802409057E-2</v>
      </c>
      <c r="DG95" s="48">
        <v>3.8203009548032393E-2</v>
      </c>
      <c r="DH95" s="48">
        <v>4.2152552143020064E-2</v>
      </c>
      <c r="DI95" s="48">
        <v>6.0787839995917178E-2</v>
      </c>
      <c r="DJ95" s="48">
        <v>6.2115886505860571E-2</v>
      </c>
      <c r="DK95" s="49">
        <v>2.2206260613298331E-2</v>
      </c>
      <c r="DL95" s="48">
        <v>4.724620741448389E-2</v>
      </c>
      <c r="DM95" s="48">
        <v>1.5214867621309218E-2</v>
      </c>
      <c r="DN95" s="48">
        <v>5.1271016712695128E-2</v>
      </c>
      <c r="DO95" s="48">
        <v>5.8478847146534063E-2</v>
      </c>
      <c r="DP95" s="48">
        <v>5.1331987952286724E-2</v>
      </c>
      <c r="DQ95" s="48">
        <v>4.9672711609879162E-2</v>
      </c>
      <c r="DR95" s="48">
        <v>5.8285547334848115E-2</v>
      </c>
      <c r="DS95" s="48">
        <v>2.2508561904624084E-2</v>
      </c>
      <c r="DT95" s="48">
        <v>3.6250459736352846E-2</v>
      </c>
      <c r="DU95" s="48">
        <v>5.1778194703178571E-2</v>
      </c>
      <c r="DV95" s="48">
        <v>6.1477067100242783E-2</v>
      </c>
      <c r="DW95" s="48">
        <v>3.9367275540381427E-2</v>
      </c>
      <c r="DX95" s="48">
        <v>9.1762852957454316E-2</v>
      </c>
      <c r="DY95" s="48">
        <v>4.6771549766041323E-2</v>
      </c>
      <c r="DZ95" s="48">
        <v>0</v>
      </c>
      <c r="EA95" s="48">
        <v>1.8907965739345917E-2</v>
      </c>
      <c r="EB95" s="49">
        <v>3.2143424173594837E-2</v>
      </c>
      <c r="EC95" s="48">
        <v>6.4329124793461492E-2</v>
      </c>
      <c r="ED95" s="48">
        <v>0</v>
      </c>
      <c r="EE95" s="48">
        <v>3.3315849652740541E-3</v>
      </c>
      <c r="EF95" s="48">
        <v>3.014428364635818E-2</v>
      </c>
      <c r="EG95" s="48">
        <v>6.354551399553042E-2</v>
      </c>
      <c r="EH95" s="48">
        <v>6.328614520279488E-2</v>
      </c>
      <c r="EI95" s="48">
        <v>1.7065727296624759E-2</v>
      </c>
      <c r="EJ95" s="48">
        <v>4.5678661204506185E-2</v>
      </c>
      <c r="EK95" s="48">
        <v>0</v>
      </c>
      <c r="EL95" s="48">
        <v>0</v>
      </c>
      <c r="EM95" s="48">
        <v>3.2044022279515999E-2</v>
      </c>
      <c r="EN95" s="49">
        <v>2.4660416687418151E-2</v>
      </c>
      <c r="EO95" s="49">
        <v>2.2923774192279537E-2</v>
      </c>
      <c r="EP95" s="48">
        <v>2.5187374626179728E-2</v>
      </c>
      <c r="EQ95" s="48">
        <v>5.3477177770883816E-2</v>
      </c>
      <c r="ER95" s="48">
        <v>2.4396211396271957E-2</v>
      </c>
      <c r="ES95" s="38">
        <v>3.7283287090859187E-2</v>
      </c>
      <c r="ET95" s="48">
        <v>3.0203517545183963E-2</v>
      </c>
      <c r="EU95" s="48">
        <v>4.9970237652814137E-2</v>
      </c>
      <c r="EV95" s="48">
        <v>5.8987304652267661E-2</v>
      </c>
      <c r="EW95" s="48">
        <v>5.4318586190495094E-2</v>
      </c>
      <c r="EX95" s="48">
        <v>0</v>
      </c>
      <c r="EY95" s="48">
        <v>7.2969657425666856E-2</v>
      </c>
      <c r="EZ95" s="48">
        <v>4.8377484632345279E-2</v>
      </c>
      <c r="FA95" s="48">
        <v>0</v>
      </c>
      <c r="FB95" s="48">
        <v>0</v>
      </c>
      <c r="FC95" s="48">
        <v>0</v>
      </c>
      <c r="FD95" s="48">
        <v>6.0893223206859734E-2</v>
      </c>
      <c r="FE95" s="48">
        <v>3.066333658402555E-2</v>
      </c>
      <c r="FF95" s="48">
        <v>5.3971616983714991E-2</v>
      </c>
      <c r="FG95" s="49">
        <v>0</v>
      </c>
      <c r="FH95" s="48">
        <v>0</v>
      </c>
      <c r="FI95" s="49">
        <v>1.3117846642051675E-2</v>
      </c>
      <c r="FJ95" s="48">
        <v>3.77316108307163E-2</v>
      </c>
      <c r="FK95" s="48">
        <v>4.3863233835517643E-2</v>
      </c>
      <c r="FL95" s="48">
        <v>0</v>
      </c>
      <c r="FM95" s="48">
        <v>5.6884620165495156E-2</v>
      </c>
      <c r="FN95" s="48">
        <v>0</v>
      </c>
      <c r="FO95" s="48">
        <v>2.8125365197638433E-2</v>
      </c>
      <c r="FP95" s="48">
        <v>0</v>
      </c>
      <c r="FQ95" s="49">
        <v>0</v>
      </c>
      <c r="FR95" s="48">
        <v>4.4087485980102953E-2</v>
      </c>
      <c r="FS95" s="48">
        <v>0</v>
      </c>
      <c r="FT95" s="48">
        <v>6.4851102779242761E-2</v>
      </c>
      <c r="FU95" s="49">
        <v>1.1779067185426264E-2</v>
      </c>
      <c r="FV95" s="48">
        <v>0</v>
      </c>
      <c r="FW95" s="48">
        <v>3.4413055292684264E-2</v>
      </c>
      <c r="FX95" s="48">
        <v>0</v>
      </c>
      <c r="FY95" s="48">
        <v>6.7186091785938082E-2</v>
      </c>
      <c r="FZ95" s="49">
        <v>1.8810534314393623E-2</v>
      </c>
      <c r="GA95" s="48">
        <v>6.2088493950453807E-2</v>
      </c>
      <c r="GB95" s="48">
        <v>0</v>
      </c>
      <c r="GC95" s="48">
        <v>0</v>
      </c>
      <c r="GD95" s="48">
        <v>5.1590025099635423E-2</v>
      </c>
      <c r="GE95" s="48">
        <v>4.4133202230425057E-2</v>
      </c>
      <c r="GF95" s="48">
        <v>2.5619058273928033E-2</v>
      </c>
      <c r="GG95" s="48">
        <v>0</v>
      </c>
      <c r="GH95" s="48">
        <v>3.9270554548796868E-2</v>
      </c>
      <c r="GI95" s="48">
        <v>2.9929234371420855E-2</v>
      </c>
      <c r="GJ95" s="48">
        <v>3.310976458789857E-2</v>
      </c>
      <c r="GK95" s="48">
        <v>3.6420882918455383E-2</v>
      </c>
      <c r="GL95" s="49">
        <v>6.379281597503437E-3</v>
      </c>
      <c r="GM95" s="49">
        <v>1.8633578940336935E-2</v>
      </c>
      <c r="GN95" s="48">
        <v>2.6171144925939555E-2</v>
      </c>
      <c r="GO95" s="48">
        <v>3.4400373874899998E-2</v>
      </c>
      <c r="GP95" s="48">
        <v>5.6849624660982576E-2</v>
      </c>
      <c r="GQ95" s="48">
        <v>3.0999665074928937E-2</v>
      </c>
      <c r="GR95" s="48">
        <v>4.7747223835470892E-2</v>
      </c>
      <c r="GS95" s="48">
        <v>5.188214539462855E-2</v>
      </c>
      <c r="GT95" s="49">
        <v>2.1030727331697918E-2</v>
      </c>
      <c r="GU95" s="48">
        <v>4.4608212476887649E-2</v>
      </c>
      <c r="GV95" s="49">
        <v>2.6957151462703683E-2</v>
      </c>
      <c r="GW95" s="48">
        <v>0</v>
      </c>
      <c r="GX95" s="48">
        <v>5.095278307266899E-2</v>
      </c>
      <c r="GY95" s="48">
        <v>2.6796310249909402E-2</v>
      </c>
      <c r="GZ95" s="49">
        <v>2.2410210011800775E-2</v>
      </c>
      <c r="HA95" s="48">
        <v>0</v>
      </c>
      <c r="HB95" s="48">
        <v>2.3584563392632998E-2</v>
      </c>
      <c r="HC95" s="48">
        <v>3.2841342914920371E-2</v>
      </c>
      <c r="HD95" s="49">
        <v>0</v>
      </c>
      <c r="HE95" s="48">
        <v>5.1208871254053052E-2</v>
      </c>
      <c r="HF95" s="48">
        <v>2.84164343158433E-2</v>
      </c>
      <c r="HG95" s="48">
        <v>4.1269851098132929E-2</v>
      </c>
      <c r="HH95" s="48">
        <v>2.8193947538653129E-2</v>
      </c>
      <c r="HI95" s="48">
        <v>3.3819361980052323E-2</v>
      </c>
      <c r="HJ95" s="48">
        <v>5.0119413974297346E-2</v>
      </c>
      <c r="HK95" s="49">
        <v>3.5029550215731974E-2</v>
      </c>
      <c r="HL95" s="48">
        <v>0</v>
      </c>
      <c r="HM95" s="48">
        <v>3.0788427669363492E-2</v>
      </c>
      <c r="HN95" s="49">
        <v>0.10038010363159022</v>
      </c>
      <c r="HO95" s="48">
        <v>0</v>
      </c>
      <c r="HP95" s="48">
        <v>2.9122723640847642E-2</v>
      </c>
      <c r="HQ95" s="48">
        <v>4.0026874796821391E-2</v>
      </c>
      <c r="HR95" s="48">
        <v>1.5983491704798729E-2</v>
      </c>
      <c r="HS95" s="49">
        <v>2.8252406129419521E-2</v>
      </c>
      <c r="HT95" s="49">
        <v>1.4474624161766226E-2</v>
      </c>
      <c r="HU95" s="48">
        <v>6.3952895032445181E-2</v>
      </c>
      <c r="HV95" s="49">
        <v>2.7095541977507832E-2</v>
      </c>
      <c r="HW95" s="48">
        <v>6.4745467682070013E-2</v>
      </c>
      <c r="HX95" s="48">
        <v>6.4745467682070013E-2</v>
      </c>
      <c r="HY95" s="48">
        <v>0</v>
      </c>
      <c r="HZ95" s="48">
        <v>3.4541711092791097E-2</v>
      </c>
      <c r="IA95" s="48">
        <v>2.6363309306593564E-2</v>
      </c>
      <c r="IB95" s="48">
        <v>2.564171425637712E-2</v>
      </c>
      <c r="IC95" s="48">
        <v>3.0555361835044915E-2</v>
      </c>
      <c r="ID95" s="48">
        <v>3.4107357564235934E-2</v>
      </c>
      <c r="IE95" s="49">
        <v>4.2350058646141242E-3</v>
      </c>
      <c r="IF95" s="49">
        <v>2.2560692248336345E-2</v>
      </c>
      <c r="IG95" s="48">
        <v>2.7209612114227229E-2</v>
      </c>
      <c r="IH95" s="48">
        <v>7.2908615281201045E-2</v>
      </c>
      <c r="II95" s="48">
        <v>3.6596203839898742E-2</v>
      </c>
      <c r="IJ95" s="49">
        <v>2.6292057431819043E-2</v>
      </c>
      <c r="IK95" s="48">
        <v>0</v>
      </c>
      <c r="IL95" s="49">
        <v>3.0854912890185712E-2</v>
      </c>
      <c r="IM95" s="48">
        <v>4.8963574704524629E-2</v>
      </c>
      <c r="IN95" s="48">
        <v>3.9478266458116335E-2</v>
      </c>
      <c r="IO95" s="48">
        <v>3.9135647064729349E-2</v>
      </c>
      <c r="IP95" s="48">
        <v>3.1317526356726348E-2</v>
      </c>
      <c r="IQ95" s="48">
        <v>4.8383857301821605E-2</v>
      </c>
      <c r="IR95" s="48">
        <v>0</v>
      </c>
      <c r="IS95" s="49">
        <v>0</v>
      </c>
      <c r="IT95" s="48">
        <v>4.1577807456239069E-2</v>
      </c>
      <c r="IU95" s="49">
        <v>1.230121856219251E-2</v>
      </c>
      <c r="IV95" s="48">
        <v>1.9501101745543044E-2</v>
      </c>
      <c r="IW95" s="48">
        <v>6.942205624258159E-2</v>
      </c>
      <c r="IX95" s="49">
        <v>2.0459248424420699E-2</v>
      </c>
      <c r="IY95" s="48">
        <v>5.4159576928742424E-2</v>
      </c>
      <c r="IZ95" s="49">
        <v>2.8544920169656162E-2</v>
      </c>
      <c r="JA95" s="49">
        <v>6.2373336309783116E-3</v>
      </c>
      <c r="JB95" s="48">
        <v>6.2375612053035705E-2</v>
      </c>
      <c r="JC95" s="49">
        <v>6.9533795715630536E-2</v>
      </c>
      <c r="JD95" s="48">
        <v>0</v>
      </c>
      <c r="JE95" s="49">
        <v>2.465738059613146E-2</v>
      </c>
      <c r="JF95" s="49">
        <v>1.0266974178863035E-2</v>
      </c>
      <c r="JG95" s="49">
        <v>1.6438744777780807E-2</v>
      </c>
      <c r="JH95" s="48">
        <v>3.1074638506936189E-2</v>
      </c>
      <c r="JI95" s="48">
        <v>2.5938523173832356E-2</v>
      </c>
      <c r="JJ95" s="48">
        <v>6.5362489886117828E-2</v>
      </c>
      <c r="JK95" s="48">
        <v>4.1334678192366435E-2</v>
      </c>
      <c r="JL95" s="48">
        <v>3.701867436875244E-2</v>
      </c>
      <c r="JM95" s="48">
        <v>3.2415718704526218E-2</v>
      </c>
      <c r="JN95" s="48">
        <v>4.7576332457113714E-2</v>
      </c>
      <c r="JO95" s="48">
        <v>3.7897221380700272E-2</v>
      </c>
      <c r="JP95" s="49">
        <v>4.3275489648187199E-2</v>
      </c>
      <c r="JQ95" s="48">
        <v>3.3759993182753328E-2</v>
      </c>
      <c r="JR95" s="49">
        <v>1.68182444091599E-2</v>
      </c>
      <c r="JS95" s="48">
        <v>5.1948769841904101E-2</v>
      </c>
      <c r="JT95" s="48">
        <v>4.0308751873335137E-2</v>
      </c>
      <c r="JU95" s="48">
        <v>3.5459863930047748E-2</v>
      </c>
      <c r="JV95" s="48">
        <v>2.8278455464977714E-2</v>
      </c>
      <c r="JW95" s="48">
        <v>5.6706831885361138E-2</v>
      </c>
      <c r="JX95" s="48">
        <v>2.4559212975867103E-2</v>
      </c>
      <c r="JY95" s="48">
        <v>2.7272380076328314E-2</v>
      </c>
      <c r="JZ95" s="48">
        <v>3.1153222654162264E-2</v>
      </c>
      <c r="KA95" s="48">
        <v>3.2364098212482338E-2</v>
      </c>
      <c r="KB95" s="49">
        <v>1.4686528591866704E-2</v>
      </c>
      <c r="KC95" s="48">
        <v>0</v>
      </c>
      <c r="KD95" s="48">
        <v>3.5070786971486773E-2</v>
      </c>
      <c r="KE95" s="48">
        <v>4.6016087995234607E-2</v>
      </c>
      <c r="KF95" s="48">
        <v>2.6574743918572098E-2</v>
      </c>
      <c r="KG95" s="48">
        <v>5.9659844363888923E-2</v>
      </c>
      <c r="KH95" s="48">
        <v>0</v>
      </c>
      <c r="KI95" s="48">
        <v>3.4324641103463581E-2</v>
      </c>
      <c r="KJ95" s="48">
        <v>3.8282976221242153E-2</v>
      </c>
      <c r="KK95" s="48">
        <v>2.7088529930913288E-2</v>
      </c>
      <c r="KL95" s="48">
        <v>3.7654239510744897E-2</v>
      </c>
      <c r="KM95" s="48">
        <v>3.6716491294340778E-2</v>
      </c>
      <c r="KN95" s="48">
        <v>2.5705592459357073E-2</v>
      </c>
      <c r="KO95" s="48">
        <v>0</v>
      </c>
      <c r="KP95" s="48">
        <v>3.265617167251026E-2</v>
      </c>
      <c r="KQ95" s="48">
        <v>3.380692682313792E-2</v>
      </c>
      <c r="KR95" s="48">
        <v>3.3316798394290553E-2</v>
      </c>
      <c r="KS95" s="48"/>
      <c r="KT95" s="49">
        <v>8.4936293549135317E-3</v>
      </c>
      <c r="KU95" s="48">
        <v>2.4699290171194287E-2</v>
      </c>
      <c r="KV95" s="48">
        <v>1.9935243238569895E-2</v>
      </c>
      <c r="KW95" s="48">
        <v>3.1811648815506015E-2</v>
      </c>
      <c r="KX95" s="48">
        <v>2.2074260847584952E-2</v>
      </c>
      <c r="KY95" s="48">
        <v>3.2375758913982811E-2</v>
      </c>
      <c r="KZ95" s="48">
        <v>2.1649026109938345E-2</v>
      </c>
      <c r="LA95" s="48">
        <v>2.9092726852687958E-2</v>
      </c>
      <c r="LB95" s="48">
        <v>2.2535823294413584E-2</v>
      </c>
      <c r="LC95" s="48">
        <v>1.8392691323416081E-2</v>
      </c>
      <c r="LD95" s="48">
        <v>2.4375078308270192E-2</v>
      </c>
      <c r="LE95" s="49">
        <v>1.4847892101560498E-2</v>
      </c>
      <c r="LF95" s="48">
        <v>2.6834251358843403E-2</v>
      </c>
      <c r="LG95" s="48">
        <v>8.6983572774960341E-2</v>
      </c>
      <c r="LH95" s="48">
        <v>2.7365538611771597E-2</v>
      </c>
      <c r="LI95" s="48">
        <v>2.8980133291732317E-2</v>
      </c>
      <c r="LJ95" s="48">
        <v>2.521674215518448E-2</v>
      </c>
      <c r="LK95" s="48">
        <v>4.5127049489818806E-2</v>
      </c>
      <c r="LL95" s="48">
        <v>3.4658229957962076E-2</v>
      </c>
      <c r="LM95" s="48">
        <v>3.6006923374339111E-2</v>
      </c>
      <c r="LN95" s="48">
        <v>3.0235959966941253E-2</v>
      </c>
      <c r="LO95" s="48">
        <v>3.7883095394167635E-2</v>
      </c>
      <c r="LP95" s="48">
        <v>2.5775294096736574E-2</v>
      </c>
      <c r="LQ95" s="49">
        <v>2.9794310435323983E-2</v>
      </c>
      <c r="LR95" s="48">
        <v>2.9734922959989148E-2</v>
      </c>
      <c r="LS95" s="48">
        <v>3.10398975353669E-2</v>
      </c>
      <c r="LT95" s="48">
        <v>3.3949655421839531E-2</v>
      </c>
      <c r="LU95" s="48">
        <v>1.6668947514732975E-2</v>
      </c>
      <c r="LV95" s="48">
        <v>2.8629262294192485E-2</v>
      </c>
      <c r="LW95" s="48">
        <v>3.0128010231218451E-2</v>
      </c>
      <c r="LX95" s="48">
        <v>1.9765106023749205E-2</v>
      </c>
      <c r="LY95" s="48">
        <v>3.6868525099036244E-2</v>
      </c>
      <c r="LZ95" s="48">
        <v>3.5182403409014837E-2</v>
      </c>
      <c r="MA95" s="48">
        <v>3.1886424385732054E-2</v>
      </c>
      <c r="MB95" s="48">
        <v>1.8321512306030466E-2</v>
      </c>
      <c r="MC95" s="48">
        <v>2.5185747052392078E-2</v>
      </c>
      <c r="MD95" s="48">
        <v>2.3480152983166663E-2</v>
      </c>
      <c r="ME95" s="48">
        <v>3.1487607300334446E-2</v>
      </c>
      <c r="MF95" s="48">
        <v>8.6240985876915158E-2</v>
      </c>
      <c r="MG95" s="48">
        <v>3.4699502365297605E-2</v>
      </c>
      <c r="MH95" s="48"/>
      <c r="MI95" s="48">
        <v>3.6474804078424732E-2</v>
      </c>
      <c r="MJ95" s="49">
        <v>3.6704183420769497E-2</v>
      </c>
      <c r="MK95" s="49">
        <v>2.5197305786130792E-2</v>
      </c>
      <c r="ML95" s="48">
        <v>2.0644673024930473E-2</v>
      </c>
      <c r="MM95" s="49">
        <v>6.08472960707293E-2</v>
      </c>
      <c r="MN95" s="49">
        <v>3.2468169918887076E-2</v>
      </c>
      <c r="MO95" s="49">
        <v>2.6777488278136592E-2</v>
      </c>
      <c r="MP95" s="48">
        <v>3.268096186902792E-2</v>
      </c>
      <c r="MQ95" s="48">
        <v>2.319073880729346E-2</v>
      </c>
      <c r="MR95" s="48">
        <v>1.5535395847770948E-2</v>
      </c>
      <c r="MS95" s="48">
        <v>2.1996487929880171E-2</v>
      </c>
      <c r="MT95" s="49">
        <v>2.1189506765834962E-2</v>
      </c>
      <c r="MU95" s="48">
        <v>2.9295058928176031E-2</v>
      </c>
      <c r="MV95" s="48">
        <v>2.5067206162342207E-2</v>
      </c>
      <c r="MW95" s="48">
        <v>2.6544842149972027E-2</v>
      </c>
      <c r="MX95" s="48">
        <v>2.4056843013136587E-2</v>
      </c>
      <c r="MY95" s="48">
        <v>2.0246559174731248E-2</v>
      </c>
      <c r="MZ95" s="48">
        <v>2.2297314460016173E-2</v>
      </c>
      <c r="NA95" s="48">
        <v>1.4409985152306307E-2</v>
      </c>
      <c r="NB95" s="48">
        <v>2.7616432376969438E-2</v>
      </c>
      <c r="NC95" s="48">
        <v>2.7417543957669929E-2</v>
      </c>
      <c r="ND95" s="48">
        <v>2.4017669636570534E-2</v>
      </c>
      <c r="NE95" s="48">
        <v>2.2076647418001843E-2</v>
      </c>
      <c r="NF95" s="48">
        <v>1.7097610892150783E-2</v>
      </c>
      <c r="NG95" s="48">
        <v>0</v>
      </c>
    </row>
    <row r="96" spans="1:371" s="38" customFormat="1" ht="15">
      <c r="A96" s="48" t="s">
        <v>218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3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38">
        <v>0</v>
      </c>
      <c r="AP96" s="48">
        <v>0</v>
      </c>
      <c r="AQ96" s="48">
        <v>7.42203331340743E-3</v>
      </c>
      <c r="AR96" s="48">
        <v>0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38">
        <v>0</v>
      </c>
      <c r="AY96" s="48">
        <v>0</v>
      </c>
      <c r="AZ96" s="48">
        <v>0</v>
      </c>
      <c r="BA96" s="48">
        <v>0</v>
      </c>
      <c r="BB96" s="48">
        <v>0</v>
      </c>
      <c r="BC96" s="38">
        <v>0</v>
      </c>
      <c r="BD96" s="48">
        <v>0</v>
      </c>
      <c r="BE96" s="38">
        <v>0</v>
      </c>
      <c r="BF96" s="48">
        <v>0</v>
      </c>
      <c r="BG96" s="48">
        <v>0</v>
      </c>
      <c r="BH96" s="48">
        <v>0</v>
      </c>
      <c r="BI96" s="48">
        <v>0</v>
      </c>
      <c r="BJ96" s="48">
        <v>0</v>
      </c>
      <c r="BK96" s="48">
        <v>0</v>
      </c>
      <c r="BL96" s="48">
        <v>0</v>
      </c>
      <c r="BM96" s="48">
        <v>0</v>
      </c>
      <c r="BN96" s="48">
        <v>0</v>
      </c>
      <c r="BO96" s="48">
        <v>0</v>
      </c>
      <c r="BP96" s="48">
        <v>2.6738223743995902E-2</v>
      </c>
      <c r="BQ96" s="48">
        <v>0</v>
      </c>
      <c r="BR96" s="48">
        <v>0</v>
      </c>
      <c r="BS96" s="48">
        <v>0</v>
      </c>
      <c r="BT96" s="48">
        <v>0</v>
      </c>
      <c r="BU96" s="48">
        <v>0</v>
      </c>
      <c r="BV96" s="48">
        <v>0</v>
      </c>
      <c r="BW96" s="38">
        <v>0</v>
      </c>
      <c r="BX96" s="48">
        <v>0</v>
      </c>
      <c r="BY96" s="38">
        <v>0</v>
      </c>
      <c r="BZ96" s="48">
        <v>0</v>
      </c>
      <c r="CA96" s="49">
        <v>0</v>
      </c>
      <c r="CB96" s="48">
        <v>0</v>
      </c>
      <c r="CC96" s="48">
        <v>0</v>
      </c>
      <c r="CD96" s="48">
        <v>0</v>
      </c>
      <c r="CE96" s="48">
        <v>0</v>
      </c>
      <c r="CF96" s="48">
        <v>0</v>
      </c>
      <c r="CG96" s="48">
        <v>0</v>
      </c>
      <c r="CH96" s="48">
        <v>0</v>
      </c>
      <c r="CI96" s="48">
        <v>0</v>
      </c>
      <c r="CJ96" s="48">
        <v>0</v>
      </c>
      <c r="CK96" s="48">
        <v>1.493998537921241E-3</v>
      </c>
      <c r="CL96" s="48">
        <v>0</v>
      </c>
      <c r="CM96" s="48">
        <v>0</v>
      </c>
      <c r="CN96" s="48">
        <v>0</v>
      </c>
      <c r="CO96" s="48">
        <v>0</v>
      </c>
      <c r="CP96" s="48">
        <v>0</v>
      </c>
      <c r="CQ96" s="48">
        <v>0</v>
      </c>
      <c r="CR96" s="48">
        <v>0</v>
      </c>
      <c r="CS96" s="48">
        <v>2.1165344980212927E-2</v>
      </c>
      <c r="CT96" s="48">
        <v>7.7576758015281159E-3</v>
      </c>
      <c r="CU96" s="48">
        <v>0</v>
      </c>
      <c r="CV96" s="38">
        <v>0</v>
      </c>
      <c r="CW96" s="48">
        <v>0</v>
      </c>
      <c r="CX96" s="48">
        <v>0</v>
      </c>
      <c r="CY96" s="48">
        <v>7.5102155169604577E-3</v>
      </c>
      <c r="CZ96" s="48">
        <v>0</v>
      </c>
      <c r="DA96" s="48">
        <v>0</v>
      </c>
      <c r="DB96" s="48">
        <v>0</v>
      </c>
      <c r="DC96" s="48">
        <v>0</v>
      </c>
      <c r="DD96" s="48">
        <v>0</v>
      </c>
      <c r="DE96" s="48">
        <v>0</v>
      </c>
      <c r="DF96" s="48">
        <v>0</v>
      </c>
      <c r="DG96" s="48">
        <v>0</v>
      </c>
      <c r="DH96" s="48">
        <v>0</v>
      </c>
      <c r="DI96" s="48">
        <v>0</v>
      </c>
      <c r="DJ96" s="48">
        <v>1.3867183008011973E-2</v>
      </c>
      <c r="DK96" s="49">
        <v>0</v>
      </c>
      <c r="DL96" s="48">
        <v>0</v>
      </c>
      <c r="DM96" s="48">
        <v>0</v>
      </c>
      <c r="DN96" s="48">
        <v>0</v>
      </c>
      <c r="DO96" s="48">
        <v>0</v>
      </c>
      <c r="DP96" s="48">
        <v>0</v>
      </c>
      <c r="DQ96" s="48">
        <v>0</v>
      </c>
      <c r="DR96" s="48">
        <v>1.3755618359708687E-2</v>
      </c>
      <c r="DS96" s="48">
        <v>0</v>
      </c>
      <c r="DT96" s="48">
        <v>9.1930951111193551E-3</v>
      </c>
      <c r="DU96" s="48">
        <v>2.376083412620059E-2</v>
      </c>
      <c r="DV96" s="48">
        <v>0</v>
      </c>
      <c r="DW96" s="48">
        <v>0</v>
      </c>
      <c r="DX96" s="48">
        <v>0</v>
      </c>
      <c r="DY96" s="48">
        <v>0</v>
      </c>
      <c r="DZ96" s="48">
        <v>0</v>
      </c>
      <c r="EA96" s="48">
        <v>0</v>
      </c>
      <c r="EB96" s="49">
        <v>0</v>
      </c>
      <c r="EC96" s="48">
        <v>0</v>
      </c>
      <c r="ED96" s="48">
        <v>0</v>
      </c>
      <c r="EE96" s="48">
        <v>0</v>
      </c>
      <c r="EF96" s="48">
        <v>0</v>
      </c>
      <c r="EG96" s="48">
        <v>0</v>
      </c>
      <c r="EH96" s="48">
        <v>0</v>
      </c>
      <c r="EI96" s="48">
        <v>0</v>
      </c>
      <c r="EJ96" s="48">
        <v>0</v>
      </c>
      <c r="EK96" s="48">
        <v>0</v>
      </c>
      <c r="EL96" s="48">
        <v>0</v>
      </c>
      <c r="EM96" s="48">
        <v>0</v>
      </c>
      <c r="EN96" s="49">
        <v>0</v>
      </c>
      <c r="EO96" s="49">
        <v>0</v>
      </c>
      <c r="EP96" s="48">
        <v>0</v>
      </c>
      <c r="EQ96" s="48">
        <v>0</v>
      </c>
      <c r="ER96" s="48">
        <v>0</v>
      </c>
      <c r="ES96" s="38">
        <v>0</v>
      </c>
      <c r="ET96" s="48">
        <v>0</v>
      </c>
      <c r="EU96" s="48">
        <v>0</v>
      </c>
      <c r="EV96" s="48">
        <v>0</v>
      </c>
      <c r="EW96" s="48">
        <v>0</v>
      </c>
      <c r="EX96" s="48">
        <v>0</v>
      </c>
      <c r="EY96" s="48">
        <v>0</v>
      </c>
      <c r="EZ96" s="48">
        <v>0</v>
      </c>
      <c r="FA96" s="48">
        <v>0</v>
      </c>
      <c r="FB96" s="48">
        <v>0</v>
      </c>
      <c r="FC96" s="48">
        <v>0</v>
      </c>
      <c r="FD96" s="48">
        <v>7.5523484110584871E-3</v>
      </c>
      <c r="FE96" s="48">
        <v>0</v>
      </c>
      <c r="FF96" s="48">
        <v>0</v>
      </c>
      <c r="FG96" s="49">
        <v>0</v>
      </c>
      <c r="FH96" s="48">
        <v>0</v>
      </c>
      <c r="FI96" s="49">
        <v>0</v>
      </c>
      <c r="FJ96" s="48">
        <v>0</v>
      </c>
      <c r="FK96" s="48">
        <v>0</v>
      </c>
      <c r="FL96" s="48">
        <v>0</v>
      </c>
      <c r="FM96" s="48">
        <v>1.2284308271033016E-2</v>
      </c>
      <c r="FN96" s="48">
        <v>0</v>
      </c>
      <c r="FO96" s="48">
        <v>9.6281473196144756E-3</v>
      </c>
      <c r="FP96" s="48">
        <v>0</v>
      </c>
      <c r="FQ96" s="49">
        <v>0</v>
      </c>
      <c r="FR96" s="48">
        <v>0</v>
      </c>
      <c r="FS96" s="48">
        <v>0</v>
      </c>
      <c r="FT96" s="48">
        <v>0</v>
      </c>
      <c r="FU96" s="49">
        <v>0</v>
      </c>
      <c r="FV96" s="48">
        <v>0</v>
      </c>
      <c r="FW96" s="48">
        <v>0</v>
      </c>
      <c r="FX96" s="48">
        <v>0</v>
      </c>
      <c r="FY96" s="48">
        <v>0</v>
      </c>
      <c r="FZ96" s="49">
        <v>0</v>
      </c>
      <c r="GA96" s="48">
        <v>0</v>
      </c>
      <c r="GB96" s="48">
        <v>0</v>
      </c>
      <c r="GC96" s="48">
        <v>0</v>
      </c>
      <c r="GD96" s="48">
        <v>0</v>
      </c>
      <c r="GE96" s="48">
        <v>0</v>
      </c>
      <c r="GF96" s="48">
        <v>8.2600950243263468E-3</v>
      </c>
      <c r="GG96" s="48">
        <v>0</v>
      </c>
      <c r="GH96" s="48">
        <v>0</v>
      </c>
      <c r="GI96" s="48">
        <v>0</v>
      </c>
      <c r="GJ96" s="48">
        <v>0</v>
      </c>
      <c r="GK96" s="48">
        <v>9.6100962870632745E-3</v>
      </c>
      <c r="GL96" s="49">
        <v>0</v>
      </c>
      <c r="GM96" s="49">
        <v>0</v>
      </c>
      <c r="GN96" s="48">
        <v>6.0710336198381816E-3</v>
      </c>
      <c r="GO96" s="48">
        <v>1.2355837440194244E-2</v>
      </c>
      <c r="GP96" s="48">
        <v>0</v>
      </c>
      <c r="GQ96" s="48">
        <v>0</v>
      </c>
      <c r="GR96" s="48">
        <v>0</v>
      </c>
      <c r="GS96" s="48">
        <v>0</v>
      </c>
      <c r="GT96" s="49">
        <v>0</v>
      </c>
      <c r="GU96" s="48">
        <v>0</v>
      </c>
      <c r="GV96" s="49">
        <v>0</v>
      </c>
      <c r="GW96" s="48">
        <v>0</v>
      </c>
      <c r="GX96" s="48">
        <v>2.4940859295143097E-2</v>
      </c>
      <c r="GY96" s="48">
        <v>0</v>
      </c>
      <c r="GZ96" s="49">
        <v>0</v>
      </c>
      <c r="HA96" s="48">
        <v>0</v>
      </c>
      <c r="HB96" s="48">
        <v>0</v>
      </c>
      <c r="HC96" s="48">
        <v>9.9734527868515638E-3</v>
      </c>
      <c r="HD96" s="49">
        <v>5.632729237044074E-3</v>
      </c>
      <c r="HE96" s="48">
        <v>0</v>
      </c>
      <c r="HF96" s="48">
        <v>7.3616587641498182E-3</v>
      </c>
      <c r="HG96" s="48">
        <v>7.3414092087222922E-3</v>
      </c>
      <c r="HH96" s="48">
        <v>8.9840230818569716E-3</v>
      </c>
      <c r="HI96" s="48">
        <v>1.1593194247342124E-2</v>
      </c>
      <c r="HJ96" s="48">
        <v>0</v>
      </c>
      <c r="HK96" s="49">
        <v>0</v>
      </c>
      <c r="HL96" s="48">
        <v>0</v>
      </c>
      <c r="HM96" s="48">
        <v>9.6315586193278895E-3</v>
      </c>
      <c r="HN96" s="49">
        <v>0</v>
      </c>
      <c r="HO96" s="48">
        <v>0</v>
      </c>
      <c r="HP96" s="48">
        <v>0</v>
      </c>
      <c r="HQ96" s="48">
        <v>0</v>
      </c>
      <c r="HR96" s="48">
        <v>7.3347689569391574E-3</v>
      </c>
      <c r="HS96" s="49">
        <v>0</v>
      </c>
      <c r="HT96" s="49">
        <v>0</v>
      </c>
      <c r="HU96" s="48">
        <v>1.0535094022286492E-2</v>
      </c>
      <c r="HV96" s="49">
        <v>1.339051573066565E-2</v>
      </c>
      <c r="HW96" s="48">
        <v>0</v>
      </c>
      <c r="HX96" s="48">
        <v>0</v>
      </c>
      <c r="HY96" s="48">
        <v>0</v>
      </c>
      <c r="HZ96" s="48">
        <v>0</v>
      </c>
      <c r="IA96" s="48">
        <v>1.1167413494769874E-2</v>
      </c>
      <c r="IB96" s="48">
        <v>0</v>
      </c>
      <c r="IC96" s="48">
        <v>0</v>
      </c>
      <c r="ID96" s="48">
        <v>9.6847814578203909E-3</v>
      </c>
      <c r="IE96" s="49">
        <v>0</v>
      </c>
      <c r="IF96" s="49">
        <v>0</v>
      </c>
      <c r="IG96" s="48">
        <v>1.0101428874250478E-2</v>
      </c>
      <c r="IH96" s="48">
        <v>0</v>
      </c>
      <c r="II96" s="48">
        <v>9.5543233245561198E-3</v>
      </c>
      <c r="IJ96" s="49">
        <v>0</v>
      </c>
      <c r="IK96" s="48">
        <v>0</v>
      </c>
      <c r="IL96" s="49">
        <v>0</v>
      </c>
      <c r="IM96" s="48">
        <v>1.0176799316352758E-2</v>
      </c>
      <c r="IN96" s="48">
        <v>0</v>
      </c>
      <c r="IO96" s="48">
        <v>0</v>
      </c>
      <c r="IP96" s="48">
        <v>0</v>
      </c>
      <c r="IQ96" s="48">
        <v>1.0431923412970121E-2</v>
      </c>
      <c r="IR96" s="48">
        <v>0</v>
      </c>
      <c r="IS96" s="49">
        <v>1.8784333888755219E-2</v>
      </c>
      <c r="IT96" s="48">
        <v>0</v>
      </c>
      <c r="IU96" s="49">
        <v>1.5053297524537702E-2</v>
      </c>
      <c r="IV96" s="48">
        <v>0</v>
      </c>
      <c r="IW96" s="48">
        <v>0</v>
      </c>
      <c r="IX96" s="49">
        <v>0</v>
      </c>
      <c r="IY96" s="48">
        <v>0</v>
      </c>
      <c r="IZ96" s="49">
        <v>0</v>
      </c>
      <c r="JA96" s="49">
        <v>0</v>
      </c>
      <c r="JB96" s="48">
        <v>0</v>
      </c>
      <c r="JC96" s="49">
        <v>0</v>
      </c>
      <c r="JD96" s="48">
        <v>0</v>
      </c>
      <c r="JE96" s="49">
        <v>2.8287966280490576E-2</v>
      </c>
      <c r="JF96" s="49">
        <v>3.7691830986447787E-3</v>
      </c>
      <c r="JG96" s="49">
        <v>0</v>
      </c>
      <c r="JH96" s="48">
        <v>9.8666348484010603E-3</v>
      </c>
      <c r="JI96" s="48">
        <v>0</v>
      </c>
      <c r="JJ96" s="48">
        <v>0</v>
      </c>
      <c r="JK96" s="48">
        <v>0</v>
      </c>
      <c r="JL96" s="48">
        <v>9.7022852344584246E-3</v>
      </c>
      <c r="JM96" s="48">
        <v>1.0441990260586995E-2</v>
      </c>
      <c r="JN96" s="48">
        <v>3.1189448716969974E-3</v>
      </c>
      <c r="JO96" s="48">
        <v>0</v>
      </c>
      <c r="JP96" s="49">
        <v>8.7001211719190813E-2</v>
      </c>
      <c r="JQ96" s="48">
        <v>8.2155902703476384E-3</v>
      </c>
      <c r="JR96" s="49">
        <v>0</v>
      </c>
      <c r="JS96" s="48">
        <v>0</v>
      </c>
      <c r="JT96" s="48">
        <v>7.7607825030119731E-3</v>
      </c>
      <c r="JU96" s="48">
        <v>8.6097213808511101E-3</v>
      </c>
      <c r="JV96" s="48">
        <v>8.3935301621651387E-3</v>
      </c>
      <c r="JW96" s="48">
        <v>0</v>
      </c>
      <c r="JX96" s="48">
        <v>7.513425154286533E-3</v>
      </c>
      <c r="JY96" s="48">
        <v>1.2433461375080732E-2</v>
      </c>
      <c r="JZ96" s="48">
        <v>8.2041291910655064E-3</v>
      </c>
      <c r="KA96" s="48">
        <v>9.2654137599079561E-3</v>
      </c>
      <c r="KB96" s="49">
        <v>0</v>
      </c>
      <c r="KC96" s="48">
        <v>0</v>
      </c>
      <c r="KD96" s="48">
        <v>7.6246265003603788E-3</v>
      </c>
      <c r="KE96" s="48">
        <v>0</v>
      </c>
      <c r="KF96" s="48">
        <v>0</v>
      </c>
      <c r="KG96" s="48">
        <v>0</v>
      </c>
      <c r="KH96" s="48">
        <v>0</v>
      </c>
      <c r="KI96" s="48">
        <v>1.7464364362869033E-2</v>
      </c>
      <c r="KJ96" s="48">
        <v>0</v>
      </c>
      <c r="KK96" s="48">
        <v>9.0021707073683257E-3</v>
      </c>
      <c r="KL96" s="48">
        <v>2.6330514333064509E-2</v>
      </c>
      <c r="KM96" s="48">
        <v>1.7651407320458661E-2</v>
      </c>
      <c r="KN96" s="48">
        <v>1.0888806742099058E-2</v>
      </c>
      <c r="KO96" s="48">
        <v>0</v>
      </c>
      <c r="KP96" s="48">
        <v>8.5623651734468564E-3</v>
      </c>
      <c r="KQ96" s="48">
        <v>9.3122952378280541E-3</v>
      </c>
      <c r="KR96" s="48">
        <v>7.1747090500954638E-3</v>
      </c>
      <c r="KS96" s="48"/>
      <c r="KT96" s="49">
        <v>0</v>
      </c>
      <c r="KU96" s="48">
        <v>2.8689689774547507E-2</v>
      </c>
      <c r="KV96" s="48">
        <v>4.3377334985513008E-2</v>
      </c>
      <c r="KW96" s="48">
        <v>9.8797655459169874E-3</v>
      </c>
      <c r="KX96" s="48">
        <v>2.7822460865384892E-2</v>
      </c>
      <c r="KY96" s="48">
        <v>9.4842822250924604E-3</v>
      </c>
      <c r="KZ96" s="48">
        <v>2.6080143484215525E-2</v>
      </c>
      <c r="LA96" s="48">
        <v>1.8460553136499656E-2</v>
      </c>
      <c r="LB96" s="48">
        <v>0</v>
      </c>
      <c r="LC96" s="48">
        <v>2.2041524755121542E-2</v>
      </c>
      <c r="LD96" s="48">
        <v>1.6794459274474923E-2</v>
      </c>
      <c r="LE96" s="49">
        <v>0</v>
      </c>
      <c r="LF96" s="48">
        <v>0</v>
      </c>
      <c r="LG96" s="48">
        <v>0</v>
      </c>
      <c r="LH96" s="48">
        <v>1.5528752046053607E-2</v>
      </c>
      <c r="LI96" s="48">
        <v>0</v>
      </c>
      <c r="LJ96" s="48">
        <v>1.7013096656007927E-2</v>
      </c>
      <c r="LK96" s="48">
        <v>1.8052894825932263E-2</v>
      </c>
      <c r="LL96" s="48">
        <v>1.9321495815183231E-2</v>
      </c>
      <c r="LM96" s="48">
        <v>0</v>
      </c>
      <c r="LN96" s="48">
        <v>1.9115220206581233E-2</v>
      </c>
      <c r="LO96" s="48">
        <v>1.7604235214850994E-2</v>
      </c>
      <c r="LP96" s="48">
        <v>0</v>
      </c>
      <c r="LQ96" s="49">
        <v>0</v>
      </c>
      <c r="LR96" s="48">
        <v>0</v>
      </c>
      <c r="LS96" s="48">
        <v>1.7953056941085867E-2</v>
      </c>
      <c r="LT96" s="48">
        <v>2.3646497968575386E-2</v>
      </c>
      <c r="LU96" s="48">
        <v>1.7051415731778874E-2</v>
      </c>
      <c r="LV96" s="48">
        <v>0</v>
      </c>
      <c r="LW96" s="48">
        <v>0</v>
      </c>
      <c r="LX96" s="48">
        <v>1.7757974327996771E-2</v>
      </c>
      <c r="LY96" s="48">
        <v>2.2530385224847748E-2</v>
      </c>
      <c r="LZ96" s="48">
        <v>1.7928271282143953E-2</v>
      </c>
      <c r="MA96" s="48">
        <v>2.3677501671969626E-2</v>
      </c>
      <c r="MB96" s="48">
        <v>1.7292523789384794E-2</v>
      </c>
      <c r="MC96" s="48">
        <v>1.8396725491383825E-2</v>
      </c>
      <c r="MD96" s="48">
        <v>7.3840496058851887E-2</v>
      </c>
      <c r="ME96" s="48">
        <v>2.2284119553312894E-2</v>
      </c>
      <c r="MF96" s="48">
        <v>0</v>
      </c>
      <c r="MG96" s="48">
        <v>0</v>
      </c>
      <c r="MH96" s="48"/>
      <c r="MI96" s="48">
        <v>6.8798457055220573E-3</v>
      </c>
      <c r="MJ96" s="49">
        <v>0</v>
      </c>
      <c r="MK96" s="49">
        <v>0</v>
      </c>
      <c r="ML96" s="48">
        <v>0</v>
      </c>
      <c r="MM96" s="49">
        <v>0</v>
      </c>
      <c r="MN96" s="49">
        <v>0</v>
      </c>
      <c r="MO96" s="49">
        <v>0</v>
      </c>
      <c r="MP96" s="48">
        <v>8.542280984733204E-3</v>
      </c>
      <c r="MQ96" s="48">
        <v>1.2415841290465759E-2</v>
      </c>
      <c r="MR96" s="48">
        <v>1.8681557457892288E-2</v>
      </c>
      <c r="MS96" s="48">
        <v>0</v>
      </c>
      <c r="MT96" s="49">
        <v>0</v>
      </c>
      <c r="MU96" s="48">
        <v>9.9794711036573815E-3</v>
      </c>
      <c r="MV96" s="48">
        <v>1.145678250906648E-2</v>
      </c>
      <c r="MW96" s="48">
        <v>1.1244310226561492E-2</v>
      </c>
      <c r="MX96" s="48">
        <v>8.699727971139385E-3</v>
      </c>
      <c r="MY96" s="48">
        <v>7.6979171656091899E-3</v>
      </c>
      <c r="MZ96" s="48">
        <v>8.7900037869696433E-3</v>
      </c>
      <c r="NA96" s="48">
        <v>9.4467032179348914E-3</v>
      </c>
      <c r="NB96" s="48">
        <v>9.4409705695381908E-3</v>
      </c>
      <c r="NC96" s="48">
        <v>1.7247706726398099E-2</v>
      </c>
      <c r="ND96" s="48">
        <v>8.9898126927661706E-3</v>
      </c>
      <c r="NE96" s="48">
        <v>1.6141572731377628E-2</v>
      </c>
      <c r="NF96" s="48">
        <v>9.8075429891768713E-3</v>
      </c>
      <c r="NG96" s="48">
        <v>0</v>
      </c>
    </row>
    <row r="97" spans="1:371" s="38" customFormat="1" ht="15">
      <c r="A97" s="48" t="s">
        <v>219</v>
      </c>
      <c r="B97" s="48">
        <v>20.908484606996939</v>
      </c>
      <c r="C97" s="48">
        <v>2.5409934822581444</v>
      </c>
      <c r="D97" s="48">
        <v>3.3010517955082186</v>
      </c>
      <c r="E97" s="48">
        <v>5.0762299333051111</v>
      </c>
      <c r="F97" s="48">
        <v>1.0967904241863866</v>
      </c>
      <c r="G97" s="48">
        <v>3.2651400512113344</v>
      </c>
      <c r="H97" s="48">
        <v>2.1706868482246882</v>
      </c>
      <c r="I97" s="48">
        <v>2.2964806794450885</v>
      </c>
      <c r="J97" s="48">
        <v>2.2687632591833236</v>
      </c>
      <c r="K97" s="48">
        <v>4.0624429420652737</v>
      </c>
      <c r="L97" s="48">
        <v>4.745278896779479</v>
      </c>
      <c r="M97" s="48">
        <v>5.0975529647093154</v>
      </c>
      <c r="N97" s="48">
        <v>3.0856564787337066</v>
      </c>
      <c r="O97" s="48">
        <v>5.3125381505360654</v>
      </c>
      <c r="P97" s="48">
        <v>2.7726077055657057</v>
      </c>
      <c r="Q97" s="48">
        <v>3.5317003911801681</v>
      </c>
      <c r="R97" s="48">
        <v>3.8588333761328526</v>
      </c>
      <c r="S97" s="48">
        <v>4.9821517333248959</v>
      </c>
      <c r="T97" s="48">
        <v>2.2790986923770964</v>
      </c>
      <c r="U97" s="48">
        <v>0.89973260968170377</v>
      </c>
      <c r="V97" s="48">
        <v>0.89973260968170377</v>
      </c>
      <c r="W97" s="38">
        <v>5.6472138185375407</v>
      </c>
      <c r="X97" s="48">
        <v>1.7837006083794209</v>
      </c>
      <c r="Y97" s="48">
        <v>4.1006116728799791</v>
      </c>
      <c r="Z97" s="48">
        <v>3.2925178097749215</v>
      </c>
      <c r="AA97" s="48">
        <v>2.9710014745113114</v>
      </c>
      <c r="AB97" s="48">
        <v>4.5163294750353637</v>
      </c>
      <c r="AC97" s="48">
        <v>2.263219146898189</v>
      </c>
      <c r="AD97" s="48">
        <v>10.278499468896399</v>
      </c>
      <c r="AE97" s="48">
        <v>2.6497467155546364</v>
      </c>
      <c r="AF97" s="48">
        <v>1.5920925251960385</v>
      </c>
      <c r="AG97" s="48">
        <v>7.2813890838384747</v>
      </c>
      <c r="AH97" s="48">
        <v>2.9714805856162276</v>
      </c>
      <c r="AI97" s="48">
        <v>8.1805637559784667</v>
      </c>
      <c r="AJ97" s="48">
        <v>13.069799667638801</v>
      </c>
      <c r="AK97" s="48">
        <v>9.2312970884388008</v>
      </c>
      <c r="AL97" s="48">
        <v>3.0302846315181542</v>
      </c>
      <c r="AM97" s="48">
        <v>4.7581725529352976</v>
      </c>
      <c r="AN97" s="48">
        <v>5.0956254444023132</v>
      </c>
      <c r="AO97" s="38">
        <v>2.5587314784209152</v>
      </c>
      <c r="AP97" s="48">
        <v>11.326174407707692</v>
      </c>
      <c r="AQ97" s="48">
        <v>1.5093172312844771</v>
      </c>
      <c r="AR97" s="48">
        <v>11.7874956102676</v>
      </c>
      <c r="AS97" s="48">
        <v>1.9627136659599635</v>
      </c>
      <c r="AT97" s="48">
        <v>1.9627136659599635</v>
      </c>
      <c r="AU97" s="48">
        <v>3.133963158833259</v>
      </c>
      <c r="AV97" s="48">
        <v>3.6345204128708986</v>
      </c>
      <c r="AW97" s="48">
        <v>2.1175951360072838</v>
      </c>
      <c r="AX97" s="38">
        <v>9.3982647524623868</v>
      </c>
      <c r="AY97" s="48">
        <v>1.5564311555792603</v>
      </c>
      <c r="AZ97" s="48">
        <v>2.5009112204860235</v>
      </c>
      <c r="BA97" s="48">
        <v>4.5327609690918047</v>
      </c>
      <c r="BB97" s="48">
        <v>9.0629471224557889</v>
      </c>
      <c r="BC97" s="38">
        <v>11.250728413121577</v>
      </c>
      <c r="BD97" s="48">
        <v>2.1969454717361909</v>
      </c>
      <c r="BE97" s="38">
        <v>4.556286088555705</v>
      </c>
      <c r="BF97" s="48">
        <v>3.1685570054204151</v>
      </c>
      <c r="BG97" s="48">
        <v>8.2310066838798264</v>
      </c>
      <c r="BH97" s="48">
        <v>8.0398438994638362</v>
      </c>
      <c r="BI97" s="48">
        <v>9.993287243838413</v>
      </c>
      <c r="BJ97" s="48">
        <v>3.873951074148855</v>
      </c>
      <c r="BK97" s="48">
        <v>8.0377561992419437</v>
      </c>
      <c r="BL97" s="48">
        <v>4.210743980570621</v>
      </c>
      <c r="BM97" s="48">
        <v>2.2045450057309033</v>
      </c>
      <c r="BN97" s="48">
        <v>6.0696187895523321</v>
      </c>
      <c r="BO97" s="48">
        <v>5.9785666659819645</v>
      </c>
      <c r="BP97" s="48">
        <v>1.5843533724391523</v>
      </c>
      <c r="BQ97" s="48">
        <v>2.6113357602726603</v>
      </c>
      <c r="BR97" s="48">
        <v>1.8761102462124377</v>
      </c>
      <c r="BS97" s="48">
        <v>1.6541477277999881</v>
      </c>
      <c r="BT97" s="48">
        <v>7.4723267933371966</v>
      </c>
      <c r="BU97" s="48">
        <v>2.3945292829914973</v>
      </c>
      <c r="BV97" s="48">
        <v>0.94162431718792694</v>
      </c>
      <c r="BW97" s="38">
        <v>4.6107114039868557</v>
      </c>
      <c r="BX97" s="48">
        <v>3.6135562632127334</v>
      </c>
      <c r="BY97" s="38">
        <v>3.8702107108417718</v>
      </c>
      <c r="BZ97" s="48">
        <v>0.37929999942148773</v>
      </c>
      <c r="CA97" s="49">
        <v>7.4475372709483416</v>
      </c>
      <c r="CB97" s="48">
        <v>2.5913505750130206</v>
      </c>
      <c r="CC97" s="48">
        <v>3.8023105695489883</v>
      </c>
      <c r="CD97" s="48">
        <v>2.9075260896818151</v>
      </c>
      <c r="CE97" s="48">
        <v>3.6855566591723994</v>
      </c>
      <c r="CF97" s="48">
        <v>7.217829841836803</v>
      </c>
      <c r="CG97" s="48">
        <v>10.441983373971629</v>
      </c>
      <c r="CH97" s="48">
        <v>11.333108373847994</v>
      </c>
      <c r="CI97" s="48">
        <v>4.3467224956011048</v>
      </c>
      <c r="CJ97" s="48">
        <v>4.2897877596239509</v>
      </c>
      <c r="CK97" s="48">
        <v>2.2750054167352518</v>
      </c>
      <c r="CL97" s="48">
        <v>1.9762928575620358</v>
      </c>
      <c r="CM97" s="48">
        <v>3.7333499660064886</v>
      </c>
      <c r="CN97" s="48">
        <v>7.4475050261000284</v>
      </c>
      <c r="CO97" s="48">
        <v>2.0666826092208352</v>
      </c>
      <c r="CP97" s="48">
        <v>1.8753074990841316</v>
      </c>
      <c r="CQ97" s="48">
        <v>3.8146642465705161</v>
      </c>
      <c r="CR97" s="48">
        <v>3.2667872456030587</v>
      </c>
      <c r="CS97" s="48">
        <v>2.069001644655073</v>
      </c>
      <c r="CT97" s="48">
        <v>4.6803802171295077</v>
      </c>
      <c r="CU97" s="48">
        <v>16.518083615982199</v>
      </c>
      <c r="CV97" s="38">
        <v>5.1496646255916438</v>
      </c>
      <c r="CW97" s="48">
        <v>10.987127431861584</v>
      </c>
      <c r="CX97" s="48">
        <v>5.7868374499500037</v>
      </c>
      <c r="CY97" s="48">
        <v>2.1979848659241679</v>
      </c>
      <c r="CZ97" s="48">
        <v>4.7017460662114141</v>
      </c>
      <c r="DA97" s="48">
        <v>2.4440853598388879</v>
      </c>
      <c r="DB97" s="48">
        <v>2.0711787804458646</v>
      </c>
      <c r="DC97" s="48">
        <v>3.3850787352670637</v>
      </c>
      <c r="DD97" s="48">
        <v>7.7340290859885457</v>
      </c>
      <c r="DE97" s="48">
        <v>3.8174875389076846</v>
      </c>
      <c r="DF97" s="48">
        <v>10.433463923016685</v>
      </c>
      <c r="DG97" s="48">
        <v>10.132052688084928</v>
      </c>
      <c r="DH97" s="48">
        <v>5.5410887359884198</v>
      </c>
      <c r="DI97" s="48">
        <v>1.1674296656075611</v>
      </c>
      <c r="DJ97" s="48">
        <v>2.400719373196162</v>
      </c>
      <c r="DK97" s="49">
        <v>7.9660996894617684</v>
      </c>
      <c r="DL97" s="48">
        <v>3.5647067658247615</v>
      </c>
      <c r="DM97" s="48">
        <v>9.8413348012638266</v>
      </c>
      <c r="DN97" s="48">
        <v>3.4693915337189556</v>
      </c>
      <c r="DO97" s="48">
        <v>2.788340995573062</v>
      </c>
      <c r="DP97" s="48">
        <v>2.118921239115263</v>
      </c>
      <c r="DQ97" s="48">
        <v>2.0675152583263157</v>
      </c>
      <c r="DR97" s="48">
        <v>3.3707929051500685</v>
      </c>
      <c r="DS97" s="48">
        <v>10.792790642847921</v>
      </c>
      <c r="DT97" s="48">
        <v>12.132670265720252</v>
      </c>
      <c r="DU97" s="48">
        <v>4.1932577282735126</v>
      </c>
      <c r="DV97" s="48">
        <v>2.2560033781675606</v>
      </c>
      <c r="DW97" s="48">
        <v>6.7006216297263874</v>
      </c>
      <c r="DX97" s="48">
        <v>2.0907005954758109</v>
      </c>
      <c r="DY97" s="48">
        <v>3.447628513743298</v>
      </c>
      <c r="DZ97" s="48">
        <v>13.227754071079769</v>
      </c>
      <c r="EA97" s="48">
        <v>10.163192935194921</v>
      </c>
      <c r="EB97" s="49">
        <v>6.6552657682053846</v>
      </c>
      <c r="EC97" s="48">
        <v>1.9453677947733965</v>
      </c>
      <c r="ED97" s="48">
        <v>7.4480149995897253</v>
      </c>
      <c r="EE97" s="48">
        <v>3.0206103661353292</v>
      </c>
      <c r="EF97" s="48">
        <v>10.298960907238623</v>
      </c>
      <c r="EG97" s="48">
        <v>2.0535959579015053</v>
      </c>
      <c r="EH97" s="48">
        <v>2.0452139546588377</v>
      </c>
      <c r="EI97" s="48">
        <v>9.4514003987208763</v>
      </c>
      <c r="EJ97" s="48">
        <v>3.9257535285536544</v>
      </c>
      <c r="EK97" s="48">
        <v>2.5395997718081817</v>
      </c>
      <c r="EL97" s="48">
        <v>1.9875833995187957</v>
      </c>
      <c r="EM97" s="48">
        <v>6.8761368324993644</v>
      </c>
      <c r="EN97" s="49">
        <v>9.9921460589138853</v>
      </c>
      <c r="EO97" s="49">
        <v>18.157230913571279</v>
      </c>
      <c r="EP97" s="48">
        <v>15.319609246983237</v>
      </c>
      <c r="EQ97" s="48">
        <v>2.3725396958406852</v>
      </c>
      <c r="ER97" s="48">
        <v>9.9238253261030565</v>
      </c>
      <c r="ES97" s="38">
        <v>6.310456972357235</v>
      </c>
      <c r="ET97" s="48">
        <v>7.9468108981798311</v>
      </c>
      <c r="EU97" s="48">
        <v>4.6410971939243497</v>
      </c>
      <c r="EV97" s="48">
        <v>2.7579233111786134</v>
      </c>
      <c r="EW97" s="48">
        <v>5.3446091831890605</v>
      </c>
      <c r="EX97" s="48">
        <v>12.765238265517395</v>
      </c>
      <c r="EY97" s="48">
        <v>2.3959867151220764</v>
      </c>
      <c r="EZ97" s="48">
        <v>5.3286308115767991</v>
      </c>
      <c r="FA97" s="48">
        <v>2.6327161598021855</v>
      </c>
      <c r="FB97" s="48">
        <v>2.3372669401614661</v>
      </c>
      <c r="FC97" s="48">
        <v>3.5089160872193101</v>
      </c>
      <c r="FD97" s="48">
        <v>1.6983765231305652</v>
      </c>
      <c r="FE97" s="48">
        <v>15.261666121116248</v>
      </c>
      <c r="FF97" s="48">
        <v>3.0558781513911093</v>
      </c>
      <c r="FG97" s="49">
        <v>18.707514521762807</v>
      </c>
      <c r="FH97" s="48">
        <v>12.642140770313548</v>
      </c>
      <c r="FI97" s="49">
        <v>8.2466496412332457</v>
      </c>
      <c r="FJ97" s="48">
        <v>11.406011869622047</v>
      </c>
      <c r="FK97" s="48">
        <v>5.6439620358324429</v>
      </c>
      <c r="FL97" s="48">
        <v>13.201637291677105</v>
      </c>
      <c r="FM97" s="48">
        <v>1.9608834149660752</v>
      </c>
      <c r="FN97" s="48">
        <v>11.79954502263379</v>
      </c>
      <c r="FO97" s="48">
        <v>12.683601142520395</v>
      </c>
      <c r="FP97" s="48">
        <v>2.6372387855778276</v>
      </c>
      <c r="FQ97" s="49">
        <v>18.838434024172393</v>
      </c>
      <c r="FR97" s="48">
        <v>11.944480795459709</v>
      </c>
      <c r="FS97" s="48">
        <v>3.0711765796799311</v>
      </c>
      <c r="FT97" s="48">
        <v>2.0175360004436986</v>
      </c>
      <c r="FU97" s="49">
        <v>12.060126082331813</v>
      </c>
      <c r="FV97" s="48">
        <v>3.1799905571647562</v>
      </c>
      <c r="FW97" s="48">
        <v>7.8075666222980278</v>
      </c>
      <c r="FX97" s="48">
        <v>4.2342706824233387</v>
      </c>
      <c r="FY97" s="48">
        <v>2.8204071749778254</v>
      </c>
      <c r="FZ97" s="49">
        <v>18.425891333845467</v>
      </c>
      <c r="GA97" s="48">
        <v>2.9958650310578894</v>
      </c>
      <c r="GB97" s="48">
        <v>13.183708941247783</v>
      </c>
      <c r="GC97" s="48">
        <v>4.2481113162911317</v>
      </c>
      <c r="GD97" s="48">
        <v>6.8896397402610043</v>
      </c>
      <c r="GE97" s="48">
        <v>3.52591456241904</v>
      </c>
      <c r="GF97" s="48">
        <v>17.225523947255731</v>
      </c>
      <c r="GG97" s="48">
        <v>11.874136090978691</v>
      </c>
      <c r="GH97" s="48">
        <v>6.5104760816413796</v>
      </c>
      <c r="GI97" s="48">
        <v>17.329095656058158</v>
      </c>
      <c r="GJ97" s="48">
        <v>11.143446014500832</v>
      </c>
      <c r="GK97" s="48">
        <v>11.675466686487921</v>
      </c>
      <c r="GL97" s="49">
        <v>18.276278721476473</v>
      </c>
      <c r="GM97" s="49">
        <v>16.177013089863276</v>
      </c>
      <c r="GN97" s="48">
        <v>17.733344096978659</v>
      </c>
      <c r="GO97" s="48">
        <v>13.614898548027313</v>
      </c>
      <c r="GP97" s="48">
        <v>2.2801274160746616</v>
      </c>
      <c r="GQ97" s="48">
        <v>14.278388744084785</v>
      </c>
      <c r="GR97" s="48">
        <v>1.9005556418841827</v>
      </c>
      <c r="GS97" s="48">
        <v>4.7472821846142441</v>
      </c>
      <c r="GT97" s="49">
        <v>16.401314782090719</v>
      </c>
      <c r="GU97" s="48">
        <v>4.1304403688283928</v>
      </c>
      <c r="GV97" s="49">
        <v>17.639048680323622</v>
      </c>
      <c r="GW97" s="48">
        <v>3.126617265028647</v>
      </c>
      <c r="GX97" s="48">
        <v>4.2215596012489192</v>
      </c>
      <c r="GY97" s="48">
        <v>12.127801276222383</v>
      </c>
      <c r="GZ97" s="49">
        <v>17.507171889035366</v>
      </c>
      <c r="HA97" s="48">
        <v>3.1218130249338083</v>
      </c>
      <c r="HB97" s="48">
        <v>16.82949334770198</v>
      </c>
      <c r="HC97" s="48">
        <v>11.73359942355658</v>
      </c>
      <c r="HD97" s="49">
        <v>18.273532013140393</v>
      </c>
      <c r="HE97" s="48">
        <v>3.2965824581185874</v>
      </c>
      <c r="HF97" s="48">
        <v>13.68492718930259</v>
      </c>
      <c r="HG97" s="48">
        <v>11.904935801783749</v>
      </c>
      <c r="HH97" s="48">
        <v>12.01063419269245</v>
      </c>
      <c r="HI97" s="48">
        <v>11.881486268570329</v>
      </c>
      <c r="HJ97" s="48">
        <v>2.8841000617315973</v>
      </c>
      <c r="HK97" s="49">
        <v>17.710176666875036</v>
      </c>
      <c r="HL97" s="48">
        <v>12.4504324903697</v>
      </c>
      <c r="HM97" s="48">
        <v>15.928121665865776</v>
      </c>
      <c r="HN97" s="49">
        <v>18.386323733517219</v>
      </c>
      <c r="HO97" s="48">
        <v>13.182667727024121</v>
      </c>
      <c r="HP97" s="48">
        <v>13.461219558839774</v>
      </c>
      <c r="HQ97" s="48">
        <v>7.9421138518616887</v>
      </c>
      <c r="HR97" s="48">
        <v>16.052655088577922</v>
      </c>
      <c r="HS97" s="49">
        <v>16.699026208625106</v>
      </c>
      <c r="HT97" s="49">
        <v>17.64438305146507</v>
      </c>
      <c r="HU97" s="48">
        <v>2.3618856352816451</v>
      </c>
      <c r="HV97" s="49">
        <v>18.436328576981822</v>
      </c>
      <c r="HW97" s="48">
        <v>5.6032005664185833</v>
      </c>
      <c r="HX97" s="48">
        <v>5.6032005664185833</v>
      </c>
      <c r="HY97" s="48">
        <v>12.289211117077071</v>
      </c>
      <c r="HZ97" s="48">
        <v>5.3341666305535762</v>
      </c>
      <c r="IA97" s="48">
        <v>16.742229808357404</v>
      </c>
      <c r="IB97" s="48">
        <v>14.671868517987233</v>
      </c>
      <c r="IC97" s="48">
        <v>9.4793653908630731</v>
      </c>
      <c r="ID97" s="48">
        <v>14.508102464958005</v>
      </c>
      <c r="IE97" s="49">
        <v>17.628303025800506</v>
      </c>
      <c r="IF97" s="49">
        <v>18.002684299895595</v>
      </c>
      <c r="IG97" s="48">
        <v>12.022485916074555</v>
      </c>
      <c r="IH97" s="48">
        <v>3.2770403226593805</v>
      </c>
      <c r="II97" s="48">
        <v>17.494016627162054</v>
      </c>
      <c r="IJ97" s="49">
        <v>18.125168910847989</v>
      </c>
      <c r="IK97" s="48">
        <v>13.491117840636921</v>
      </c>
      <c r="IL97" s="49">
        <v>18.125292365815067</v>
      </c>
      <c r="IM97" s="48">
        <v>11.509711726157594</v>
      </c>
      <c r="IN97" s="48">
        <v>5.9179334420055376</v>
      </c>
      <c r="IO97" s="48">
        <v>5.8665735686393745</v>
      </c>
      <c r="IP97" s="48">
        <v>8.8455529782757374</v>
      </c>
      <c r="IQ97" s="48">
        <v>11.632968731592774</v>
      </c>
      <c r="IR97" s="48">
        <v>13.451514332963345</v>
      </c>
      <c r="IS97" s="49">
        <v>18.227560992107254</v>
      </c>
      <c r="IT97" s="48">
        <v>4.7912835707847448</v>
      </c>
      <c r="IU97" s="49">
        <v>18.180307114537481</v>
      </c>
      <c r="IV97" s="48">
        <v>16.493177427014789</v>
      </c>
      <c r="IW97" s="48">
        <v>3.0754640060225764</v>
      </c>
      <c r="IX97" s="49">
        <v>17.885993487168548</v>
      </c>
      <c r="IY97" s="48">
        <v>2.5001249003281791</v>
      </c>
      <c r="IZ97" s="49">
        <v>17.578299519048279</v>
      </c>
      <c r="JA97" s="49">
        <v>15.20908822574337</v>
      </c>
      <c r="JB97" s="48">
        <v>3.8373294897362396</v>
      </c>
      <c r="JC97" s="49">
        <v>18.101993433475112</v>
      </c>
      <c r="JD97" s="48">
        <v>12.968132541063541</v>
      </c>
      <c r="JE97" s="49">
        <v>18.157294199963815</v>
      </c>
      <c r="JF97" s="49">
        <v>17.908917257174004</v>
      </c>
      <c r="JG97" s="49">
        <v>18.009399162210027</v>
      </c>
      <c r="JH97" s="48">
        <v>11.947641804429786</v>
      </c>
      <c r="JI97" s="48">
        <v>15.017361965329821</v>
      </c>
      <c r="JJ97" s="48">
        <v>5.2529281550198261</v>
      </c>
      <c r="JK97" s="48">
        <v>4.6261572488734943</v>
      </c>
      <c r="JL97" s="48">
        <v>11.515995377516253</v>
      </c>
      <c r="JM97" s="48">
        <v>13.154200081021713</v>
      </c>
      <c r="JN97" s="48">
        <v>3.2865138222272829</v>
      </c>
      <c r="JO97" s="48">
        <v>9.2408426034313997</v>
      </c>
      <c r="JP97" s="49">
        <v>17.948653829980245</v>
      </c>
      <c r="JQ97" s="48">
        <v>12.484096057919423</v>
      </c>
      <c r="JR97" s="49">
        <v>18.310485441710625</v>
      </c>
      <c r="JS97" s="48">
        <v>8.9166872817361025</v>
      </c>
      <c r="JT97" s="48">
        <v>12.399276450380517</v>
      </c>
      <c r="JU97" s="48">
        <v>11.821437567647168</v>
      </c>
      <c r="JV97" s="48">
        <v>13.120397077698016</v>
      </c>
      <c r="JW97" s="48">
        <v>5.6821587994486658</v>
      </c>
      <c r="JX97" s="48">
        <v>17.40915578501308</v>
      </c>
      <c r="JY97" s="48">
        <v>12.1532616744222</v>
      </c>
      <c r="JZ97" s="48">
        <v>13.279006643488033</v>
      </c>
      <c r="KA97" s="48">
        <v>11.023443033272061</v>
      </c>
      <c r="KB97" s="49">
        <v>17.605757096153809</v>
      </c>
      <c r="KC97" s="48">
        <v>11.530627287823531</v>
      </c>
      <c r="KD97" s="48">
        <v>13.440957713238948</v>
      </c>
      <c r="KE97" s="48">
        <v>4.6105283671353199</v>
      </c>
      <c r="KF97" s="48">
        <v>18.495414783476551</v>
      </c>
      <c r="KG97" s="48">
        <v>5.6471020221926391</v>
      </c>
      <c r="KH97" s="48">
        <v>11.168386473686299</v>
      </c>
      <c r="KI97" s="48">
        <v>16.71618550890372</v>
      </c>
      <c r="KJ97" s="48">
        <v>5.5437862740288963</v>
      </c>
      <c r="KK97" s="48">
        <v>14.161458078855716</v>
      </c>
      <c r="KL97" s="48">
        <v>7.5865649787064253</v>
      </c>
      <c r="KM97" s="48">
        <v>4.2993878334134328</v>
      </c>
      <c r="KN97" s="48">
        <v>14.109067993067251</v>
      </c>
      <c r="KO97" s="48">
        <v>11.243270150052924</v>
      </c>
      <c r="KP97" s="48">
        <v>12.136480612593804</v>
      </c>
      <c r="KQ97" s="48">
        <v>11.815667063462065</v>
      </c>
      <c r="KR97" s="48">
        <v>12.376313816515289</v>
      </c>
      <c r="KS97" s="48"/>
      <c r="KT97" s="49">
        <v>17.931021135097307</v>
      </c>
      <c r="KU97" s="48">
        <v>11.505343731980725</v>
      </c>
      <c r="KV97" s="48">
        <v>13.286203674472326</v>
      </c>
      <c r="KW97" s="48">
        <v>15.08233703066316</v>
      </c>
      <c r="KX97" s="48">
        <v>10.749976265695997</v>
      </c>
      <c r="KY97" s="48">
        <v>15.533526866477366</v>
      </c>
      <c r="KZ97" s="48">
        <v>10.777036418313731</v>
      </c>
      <c r="LA97" s="48">
        <v>14.395874761428555</v>
      </c>
      <c r="LB97" s="48">
        <v>14.23738451372015</v>
      </c>
      <c r="LC97" s="48">
        <v>11.80136363879533</v>
      </c>
      <c r="LD97" s="48">
        <v>15.021283808490294</v>
      </c>
      <c r="LE97" s="49">
        <v>16.507721147157401</v>
      </c>
      <c r="LF97" s="48">
        <v>15.705238282219344</v>
      </c>
      <c r="LG97" s="48">
        <v>16.255135219368864</v>
      </c>
      <c r="LH97" s="48">
        <v>14.711961727769546</v>
      </c>
      <c r="LI97" s="48">
        <v>13.559256919579294</v>
      </c>
      <c r="LJ97" s="48">
        <v>14.716347736995083</v>
      </c>
      <c r="LK97" s="48">
        <v>13.19242525355185</v>
      </c>
      <c r="LL97" s="48">
        <v>13.471089015149477</v>
      </c>
      <c r="LM97" s="48">
        <v>15.930268378594068</v>
      </c>
      <c r="LN97" s="48">
        <v>13.307642068604173</v>
      </c>
      <c r="LO97" s="48">
        <v>13.160921904884477</v>
      </c>
      <c r="LP97" s="48">
        <v>18.451687914712775</v>
      </c>
      <c r="LQ97" s="49">
        <v>17.202526987898455</v>
      </c>
      <c r="LR97" s="48">
        <v>13.746676543786426</v>
      </c>
      <c r="LS97" s="48">
        <v>13.596636889627984</v>
      </c>
      <c r="LT97" s="48">
        <v>14.088259941486788</v>
      </c>
      <c r="LU97" s="48">
        <v>13.097819879622767</v>
      </c>
      <c r="LV97" s="48">
        <v>12.106378247042445</v>
      </c>
      <c r="LW97" s="48">
        <v>15.470902244906856</v>
      </c>
      <c r="LX97" s="48">
        <v>13.058673395140914</v>
      </c>
      <c r="LY97" s="48">
        <v>14.590263980388729</v>
      </c>
      <c r="LZ97" s="48">
        <v>13.445840791662242</v>
      </c>
      <c r="MA97" s="48">
        <v>14.479585064124617</v>
      </c>
      <c r="MB97" s="48">
        <v>12.536383871822848</v>
      </c>
      <c r="MC97" s="48">
        <v>12.417950017440766</v>
      </c>
      <c r="MD97" s="48">
        <v>10.460230823672381</v>
      </c>
      <c r="ME97" s="48">
        <v>11.521209808730839</v>
      </c>
      <c r="MF97" s="48">
        <v>13.559881356020993</v>
      </c>
      <c r="MG97" s="48">
        <v>14.24075011647709</v>
      </c>
      <c r="MH97" s="48"/>
      <c r="MI97" s="48">
        <v>12.371304185646952</v>
      </c>
      <c r="MJ97" s="49">
        <v>17.58301643065262</v>
      </c>
      <c r="MK97" s="49">
        <v>18.140079063282776</v>
      </c>
      <c r="ML97" s="48">
        <v>16.23434132404423</v>
      </c>
      <c r="MM97" s="49">
        <v>18.069299754265479</v>
      </c>
      <c r="MN97" s="49">
        <v>17.946732457528633</v>
      </c>
      <c r="MO97" s="49">
        <v>18.484107536103249</v>
      </c>
      <c r="MP97" s="48">
        <v>15.064934457194424</v>
      </c>
      <c r="MQ97" s="48">
        <v>11.966064185752915</v>
      </c>
      <c r="MR97" s="48">
        <v>19.855608778953382</v>
      </c>
      <c r="MS97" s="48">
        <v>13.513030217937398</v>
      </c>
      <c r="MT97" s="49">
        <v>19.180411392503927</v>
      </c>
      <c r="MU97" s="48">
        <v>12.223291574508561</v>
      </c>
      <c r="MV97" s="48">
        <v>12.347668468356231</v>
      </c>
      <c r="MW97" s="48">
        <v>17.068232609273782</v>
      </c>
      <c r="MX97" s="48">
        <v>16.61925123340842</v>
      </c>
      <c r="MY97" s="48">
        <v>18.097504363602276</v>
      </c>
      <c r="MZ97" s="48">
        <v>17.768208006313593</v>
      </c>
      <c r="NA97" s="48">
        <v>16.539816795532733</v>
      </c>
      <c r="NB97" s="48">
        <v>16.881502575409868</v>
      </c>
      <c r="NC97" s="48">
        <v>14.790045191388502</v>
      </c>
      <c r="ND97" s="48">
        <v>17.236480166145405</v>
      </c>
      <c r="NE97" s="48">
        <v>14.808962545481512</v>
      </c>
      <c r="NF97" s="48">
        <v>18.494910864355223</v>
      </c>
      <c r="NG97" s="48">
        <v>17.544807407048435</v>
      </c>
    </row>
    <row r="98" spans="1:371" s="38" customFormat="1" ht="15">
      <c r="A98" s="48" t="s">
        <v>220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3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38">
        <v>0</v>
      </c>
      <c r="AP98" s="48">
        <v>0</v>
      </c>
      <c r="AQ98" s="48">
        <v>1.4507727887392229E-2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38">
        <v>0</v>
      </c>
      <c r="AY98" s="48">
        <v>0</v>
      </c>
      <c r="AZ98" s="48">
        <v>0</v>
      </c>
      <c r="BA98" s="48">
        <v>0</v>
      </c>
      <c r="BB98" s="48">
        <v>0</v>
      </c>
      <c r="BC98" s="38">
        <v>0</v>
      </c>
      <c r="BD98" s="48">
        <v>0</v>
      </c>
      <c r="BE98" s="3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1.4517992048881679E-2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38">
        <v>0</v>
      </c>
      <c r="BX98" s="48">
        <v>0</v>
      </c>
      <c r="BY98" s="38">
        <v>0</v>
      </c>
      <c r="BZ98" s="48">
        <v>0</v>
      </c>
      <c r="CA98" s="49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1.7035052183991477E-2</v>
      </c>
      <c r="CL98" s="48">
        <v>0</v>
      </c>
      <c r="CM98" s="48">
        <v>4.5889791536932671E-2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1.2312963045362918E-2</v>
      </c>
      <c r="CT98" s="48">
        <v>1.5163802803723569E-2</v>
      </c>
      <c r="CU98" s="48">
        <v>0</v>
      </c>
      <c r="CV98" s="38">
        <v>0</v>
      </c>
      <c r="CW98" s="48">
        <v>0</v>
      </c>
      <c r="CX98" s="48">
        <v>0</v>
      </c>
      <c r="CY98" s="48">
        <v>7.3400481037258838E-3</v>
      </c>
      <c r="CZ98" s="48">
        <v>0</v>
      </c>
      <c r="DA98" s="48">
        <v>0</v>
      </c>
      <c r="DB98" s="48">
        <v>0</v>
      </c>
      <c r="DC98" s="48">
        <v>4.068425046986654E-2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1.7568675990445915E-2</v>
      </c>
      <c r="DK98" s="49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2.2406569698020275E-2</v>
      </c>
      <c r="DS98" s="48">
        <v>0</v>
      </c>
      <c r="DT98" s="48">
        <v>5.5610099712823394E-2</v>
      </c>
      <c r="DU98" s="48">
        <v>1.8061911887285065E-2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9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9">
        <v>0</v>
      </c>
      <c r="EO98" s="49">
        <v>3.7386491617032364E-2</v>
      </c>
      <c r="EP98" s="48">
        <v>0</v>
      </c>
      <c r="EQ98" s="48">
        <v>0</v>
      </c>
      <c r="ER98" s="48">
        <v>0</v>
      </c>
      <c r="ES98" s="3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5.2643536498651299E-2</v>
      </c>
      <c r="FB98" s="48">
        <v>5.2393249665964113E-2</v>
      </c>
      <c r="FC98" s="48">
        <v>0</v>
      </c>
      <c r="FD98" s="48">
        <v>1.7222861472552354E-2</v>
      </c>
      <c r="FE98" s="48">
        <v>0</v>
      </c>
      <c r="FF98" s="48">
        <v>0</v>
      </c>
      <c r="FG98" s="49">
        <v>3.1723875557109343E-2</v>
      </c>
      <c r="FH98" s="48">
        <v>0</v>
      </c>
      <c r="FI98" s="49">
        <v>0</v>
      </c>
      <c r="FJ98" s="48">
        <v>0</v>
      </c>
      <c r="FK98" s="48">
        <v>0</v>
      </c>
      <c r="FL98" s="48">
        <v>0</v>
      </c>
      <c r="FM98" s="48">
        <v>1.7508704587861957E-2</v>
      </c>
      <c r="FN98" s="48">
        <v>0</v>
      </c>
      <c r="FO98" s="48">
        <v>6.9977178504217932E-2</v>
      </c>
      <c r="FP98" s="48">
        <v>0</v>
      </c>
      <c r="FQ98" s="49">
        <v>0</v>
      </c>
      <c r="FR98" s="48">
        <v>0</v>
      </c>
      <c r="FS98" s="48">
        <v>5.5255703614516136E-2</v>
      </c>
      <c r="FT98" s="48">
        <v>0</v>
      </c>
      <c r="FU98" s="49">
        <v>0</v>
      </c>
      <c r="FV98" s="48">
        <v>0</v>
      </c>
      <c r="FW98" s="48">
        <v>0</v>
      </c>
      <c r="FX98" s="48">
        <v>0</v>
      </c>
      <c r="FY98" s="48">
        <v>0</v>
      </c>
      <c r="FZ98" s="49">
        <v>0</v>
      </c>
      <c r="GA98" s="48">
        <v>0</v>
      </c>
      <c r="GB98" s="48">
        <v>0</v>
      </c>
      <c r="GC98" s="48">
        <v>4.9218522303506054E-2</v>
      </c>
      <c r="GD98" s="48">
        <v>0</v>
      </c>
      <c r="GE98" s="48">
        <v>0</v>
      </c>
      <c r="GF98" s="48">
        <v>4.4600857436749061E-2</v>
      </c>
      <c r="GG98" s="48">
        <v>0</v>
      </c>
      <c r="GH98" s="48">
        <v>0</v>
      </c>
      <c r="GI98" s="48">
        <v>0</v>
      </c>
      <c r="GJ98" s="48">
        <v>0</v>
      </c>
      <c r="GK98" s="48">
        <v>5.6679834360407459E-2</v>
      </c>
      <c r="GL98" s="49">
        <v>0</v>
      </c>
      <c r="GM98" s="49">
        <v>4.9523779416556016E-2</v>
      </c>
      <c r="GN98" s="48">
        <v>3.4270407083479545E-2</v>
      </c>
      <c r="GO98" s="48">
        <v>8.0875723350091536E-2</v>
      </c>
      <c r="GP98" s="48">
        <v>0</v>
      </c>
      <c r="GQ98" s="48">
        <v>0</v>
      </c>
      <c r="GR98" s="48">
        <v>0</v>
      </c>
      <c r="GS98" s="48">
        <v>0</v>
      </c>
      <c r="GT98" s="49">
        <v>0</v>
      </c>
      <c r="GU98" s="48">
        <v>0</v>
      </c>
      <c r="GV98" s="49">
        <v>0</v>
      </c>
      <c r="GW98" s="48">
        <v>0</v>
      </c>
      <c r="GX98" s="48">
        <v>2.539140223977614E-2</v>
      </c>
      <c r="GY98" s="48">
        <v>0</v>
      </c>
      <c r="GZ98" s="49">
        <v>0</v>
      </c>
      <c r="HA98" s="48">
        <v>6.3113271273543242E-2</v>
      </c>
      <c r="HB98" s="48">
        <v>0</v>
      </c>
      <c r="HC98" s="48">
        <v>5.5233561037769885E-2</v>
      </c>
      <c r="HD98" s="49">
        <v>0</v>
      </c>
      <c r="HE98" s="48">
        <v>0</v>
      </c>
      <c r="HF98" s="48">
        <v>3.9810372782374544E-2</v>
      </c>
      <c r="HG98" s="48">
        <v>4.8525696259746537E-2</v>
      </c>
      <c r="HH98" s="48">
        <v>6.6762033565847811E-2</v>
      </c>
      <c r="HI98" s="48">
        <v>5.6888202535800694E-2</v>
      </c>
      <c r="HJ98" s="48">
        <v>2.9971329301363241E-2</v>
      </c>
      <c r="HK98" s="49">
        <v>3.6966379300329963E-2</v>
      </c>
      <c r="HL98" s="48">
        <v>0</v>
      </c>
      <c r="HM98" s="48">
        <v>6.9257311958858273E-2</v>
      </c>
      <c r="HN98" s="49">
        <v>0</v>
      </c>
      <c r="HO98" s="48">
        <v>0</v>
      </c>
      <c r="HP98" s="48">
        <v>0</v>
      </c>
      <c r="HQ98" s="48">
        <v>0</v>
      </c>
      <c r="HR98" s="48">
        <v>0</v>
      </c>
      <c r="HS98" s="49">
        <v>0</v>
      </c>
      <c r="HT98" s="49">
        <v>0</v>
      </c>
      <c r="HU98" s="48">
        <v>2.6966731862262443E-2</v>
      </c>
      <c r="HV98" s="49">
        <v>3.1159789836485496E-2</v>
      </c>
      <c r="HW98" s="48">
        <v>0</v>
      </c>
      <c r="HX98" s="48">
        <v>0</v>
      </c>
      <c r="HY98" s="48">
        <v>0</v>
      </c>
      <c r="HZ98" s="48">
        <v>0</v>
      </c>
      <c r="IA98" s="48">
        <v>3.6381269423713863E-2</v>
      </c>
      <c r="IB98" s="48">
        <v>0</v>
      </c>
      <c r="IC98" s="48">
        <v>0</v>
      </c>
      <c r="ID98" s="48">
        <v>6.378579995997874E-2</v>
      </c>
      <c r="IE98" s="49">
        <v>0</v>
      </c>
      <c r="IF98" s="49">
        <v>0</v>
      </c>
      <c r="IG98" s="48">
        <v>6.928218135190313E-2</v>
      </c>
      <c r="IH98" s="48">
        <v>0</v>
      </c>
      <c r="II98" s="48">
        <v>3.4565619783372192E-2</v>
      </c>
      <c r="IJ98" s="49">
        <v>0</v>
      </c>
      <c r="IK98" s="48">
        <v>0</v>
      </c>
      <c r="IL98" s="49">
        <v>0</v>
      </c>
      <c r="IM98" s="48">
        <v>5.2717985574646312E-2</v>
      </c>
      <c r="IN98" s="48">
        <v>0</v>
      </c>
      <c r="IO98" s="48">
        <v>0</v>
      </c>
      <c r="IP98" s="48">
        <v>0</v>
      </c>
      <c r="IQ98" s="48">
        <v>5.1890637693448607E-2</v>
      </c>
      <c r="IR98" s="48">
        <v>0</v>
      </c>
      <c r="IS98" s="49">
        <v>0</v>
      </c>
      <c r="IT98" s="48">
        <v>0</v>
      </c>
      <c r="IU98" s="49">
        <v>0</v>
      </c>
      <c r="IV98" s="48">
        <v>0</v>
      </c>
      <c r="IW98" s="48">
        <v>0</v>
      </c>
      <c r="IX98" s="49">
        <v>0</v>
      </c>
      <c r="IY98" s="48">
        <v>0</v>
      </c>
      <c r="IZ98" s="49">
        <v>0</v>
      </c>
      <c r="JA98" s="49">
        <v>0</v>
      </c>
      <c r="JB98" s="48">
        <v>0</v>
      </c>
      <c r="JC98" s="49">
        <v>0</v>
      </c>
      <c r="JD98" s="48">
        <v>0</v>
      </c>
      <c r="JE98" s="49">
        <v>0</v>
      </c>
      <c r="JF98" s="49">
        <v>0</v>
      </c>
      <c r="JG98" s="49">
        <v>0</v>
      </c>
      <c r="JH98" s="48">
        <v>5.0550277017182253E-2</v>
      </c>
      <c r="JI98" s="48">
        <v>0</v>
      </c>
      <c r="JJ98" s="48">
        <v>0</v>
      </c>
      <c r="JK98" s="48">
        <v>0</v>
      </c>
      <c r="JL98" s="48">
        <v>5.9029698851797006E-2</v>
      </c>
      <c r="JM98" s="48">
        <v>6.9544441071928254E-2</v>
      </c>
      <c r="JN98" s="48">
        <v>3.5563213282844508E-2</v>
      </c>
      <c r="JO98" s="48">
        <v>0</v>
      </c>
      <c r="JP98" s="49">
        <v>0</v>
      </c>
      <c r="JQ98" s="48">
        <v>4.3240847942471523E-2</v>
      </c>
      <c r="JR98" s="49">
        <v>0</v>
      </c>
      <c r="JS98" s="48">
        <v>0</v>
      </c>
      <c r="JT98" s="48">
        <v>3.9423600978432678E-2</v>
      </c>
      <c r="JU98" s="48">
        <v>4.3498053196728649E-2</v>
      </c>
      <c r="JV98" s="48">
        <v>3.7317860576254032E-2</v>
      </c>
      <c r="JW98" s="48">
        <v>0</v>
      </c>
      <c r="JX98" s="48">
        <v>4.283524593065318E-2</v>
      </c>
      <c r="JY98" s="48">
        <v>5.9638071206063202E-2</v>
      </c>
      <c r="JZ98" s="48">
        <v>3.5318899981810647E-2</v>
      </c>
      <c r="KA98" s="48">
        <v>4.2461510175911099E-2</v>
      </c>
      <c r="KB98" s="49">
        <v>0</v>
      </c>
      <c r="KC98" s="48">
        <v>0</v>
      </c>
      <c r="KD98" s="48">
        <v>3.652432412435249E-2</v>
      </c>
      <c r="KE98" s="48">
        <v>0</v>
      </c>
      <c r="KF98" s="48">
        <v>0</v>
      </c>
      <c r="KG98" s="48">
        <v>0</v>
      </c>
      <c r="KH98" s="48">
        <v>0</v>
      </c>
      <c r="KI98" s="48">
        <v>3.187696018626747E-2</v>
      </c>
      <c r="KJ98" s="48">
        <v>0</v>
      </c>
      <c r="KK98" s="48">
        <v>4.8638124836355281E-2</v>
      </c>
      <c r="KL98" s="48">
        <v>5.0931705204252151E-2</v>
      </c>
      <c r="KM98" s="48">
        <v>4.1821720001133295E-2</v>
      </c>
      <c r="KN98" s="48">
        <v>4.434202825620602E-2</v>
      </c>
      <c r="KO98" s="48">
        <v>0</v>
      </c>
      <c r="KP98" s="48">
        <v>4.4177784950631689E-2</v>
      </c>
      <c r="KQ98" s="48">
        <v>4.4698891479461475E-2</v>
      </c>
      <c r="KR98" s="48">
        <v>3.9404660488821325E-2</v>
      </c>
      <c r="KS98" s="48"/>
      <c r="KT98" s="49">
        <v>0</v>
      </c>
      <c r="KU98" s="48">
        <v>7.4070331103721326E-2</v>
      </c>
      <c r="KV98" s="48">
        <v>4.1518557503134886E-2</v>
      </c>
      <c r="KW98" s="48">
        <v>5.0669570969237014E-2</v>
      </c>
      <c r="KX98" s="48">
        <v>0.11316028340564727</v>
      </c>
      <c r="KY98" s="48">
        <v>3.6000887184726438E-2</v>
      </c>
      <c r="KZ98" s="48">
        <v>0.11160042304185071</v>
      </c>
      <c r="LA98" s="48">
        <v>0.15340136507725977</v>
      </c>
      <c r="LB98" s="48">
        <v>0</v>
      </c>
      <c r="LC98" s="48">
        <v>0.15182335499216537</v>
      </c>
      <c r="LD98" s="48">
        <v>9.638039618106635E-2</v>
      </c>
      <c r="LE98" s="49">
        <v>0</v>
      </c>
      <c r="LF98" s="48">
        <v>0</v>
      </c>
      <c r="LG98" s="48">
        <v>0</v>
      </c>
      <c r="LH98" s="48">
        <v>8.3948007358689236E-2</v>
      </c>
      <c r="LI98" s="48">
        <v>0</v>
      </c>
      <c r="LJ98" s="48">
        <v>0.10960678408579019</v>
      </c>
      <c r="LK98" s="48">
        <v>8.6634993117593609E-2</v>
      </c>
      <c r="LL98" s="48">
        <v>9.0852645767018791E-2</v>
      </c>
      <c r="LM98" s="48">
        <v>0</v>
      </c>
      <c r="LN98" s="48">
        <v>0.10121797256481076</v>
      </c>
      <c r="LO98" s="48">
        <v>8.8361927199623352E-2</v>
      </c>
      <c r="LP98" s="48">
        <v>0</v>
      </c>
      <c r="LQ98" s="49">
        <v>0</v>
      </c>
      <c r="LR98" s="48">
        <v>0</v>
      </c>
      <c r="LS98" s="48">
        <v>9.1332500290382257E-2</v>
      </c>
      <c r="LT98" s="48">
        <v>0.13991407598227812</v>
      </c>
      <c r="LU98" s="48">
        <v>7.2184237617994626E-2</v>
      </c>
      <c r="LV98" s="48">
        <v>0</v>
      </c>
      <c r="LW98" s="48">
        <v>0</v>
      </c>
      <c r="LX98" s="48">
        <v>6.9341492105614869E-2</v>
      </c>
      <c r="LY98" s="48">
        <v>0.13752144291669596</v>
      </c>
      <c r="LZ98" s="48">
        <v>9.2124220254166597E-2</v>
      </c>
      <c r="MA98" s="48">
        <v>0.16956549221458975</v>
      </c>
      <c r="MB98" s="48">
        <v>6.9797808236112119E-2</v>
      </c>
      <c r="MC98" s="48">
        <v>7.2504576095745565E-2</v>
      </c>
      <c r="MD98" s="48">
        <v>0.147609578703297</v>
      </c>
      <c r="ME98" s="48">
        <v>8.6360325405831773E-2</v>
      </c>
      <c r="MF98" s="48">
        <v>0</v>
      </c>
      <c r="MG98" s="48">
        <v>0</v>
      </c>
      <c r="MH98" s="48"/>
      <c r="MI98" s="48">
        <v>4.1836842485243615E-2</v>
      </c>
      <c r="MJ98" s="49">
        <v>0</v>
      </c>
      <c r="MK98" s="49">
        <v>2.5113247520230964E-2</v>
      </c>
      <c r="ML98" s="48">
        <v>0</v>
      </c>
      <c r="MM98" s="49">
        <v>0</v>
      </c>
      <c r="MN98" s="49">
        <v>0</v>
      </c>
      <c r="MO98" s="49">
        <v>0</v>
      </c>
      <c r="MP98" s="48">
        <v>5.1515225940998881E-2</v>
      </c>
      <c r="MQ98" s="48">
        <v>4.0448405292958504E-2</v>
      </c>
      <c r="MR98" s="48">
        <v>5.8204268203055944E-2</v>
      </c>
      <c r="MS98" s="48">
        <v>0</v>
      </c>
      <c r="MT98" s="49">
        <v>4.7517341683553233E-2</v>
      </c>
      <c r="MU98" s="48">
        <v>4.6382867501384303E-2</v>
      </c>
      <c r="MV98" s="48">
        <v>3.8696627944797585E-2</v>
      </c>
      <c r="MW98" s="48">
        <v>3.9684432749828073E-2</v>
      </c>
      <c r="MX98" s="48">
        <v>4.7942764929415502E-2</v>
      </c>
      <c r="MY98" s="48">
        <v>4.4644925974994802E-2</v>
      </c>
      <c r="MZ98" s="48">
        <v>4.5283912834354872E-2</v>
      </c>
      <c r="NA98" s="48">
        <v>4.3085740233216895E-2</v>
      </c>
      <c r="NB98" s="48">
        <v>5.1545545509093182E-2</v>
      </c>
      <c r="NC98" s="48">
        <v>0.11428131638969735</v>
      </c>
      <c r="ND98" s="48">
        <v>5.5888967588475322E-2</v>
      </c>
      <c r="NE98" s="48">
        <v>0.11804240854394442</v>
      </c>
      <c r="NF98" s="48">
        <v>4.7926612197310661E-2</v>
      </c>
      <c r="NG98" s="48">
        <v>0</v>
      </c>
    </row>
    <row r="99" spans="1:371" s="38" customFormat="1" ht="15">
      <c r="A99" s="48" t="s">
        <v>237</v>
      </c>
      <c r="B99" s="48">
        <v>31.883112720014203</v>
      </c>
      <c r="C99" s="48">
        <v>32</v>
      </c>
      <c r="D99" s="48">
        <v>32</v>
      </c>
      <c r="E99" s="48">
        <v>32</v>
      </c>
      <c r="F99" s="48">
        <v>32</v>
      </c>
      <c r="G99" s="48">
        <v>31.999999999999993</v>
      </c>
      <c r="H99" s="48">
        <v>32.000000000000007</v>
      </c>
      <c r="I99" s="48">
        <v>32</v>
      </c>
      <c r="J99" s="48">
        <v>32</v>
      </c>
      <c r="K99" s="48">
        <v>32</v>
      </c>
      <c r="L99" s="48">
        <v>32.000000000000007</v>
      </c>
      <c r="M99" s="48">
        <v>32.000000000000007</v>
      </c>
      <c r="N99" s="48">
        <v>32</v>
      </c>
      <c r="O99" s="48">
        <v>32</v>
      </c>
      <c r="P99" s="48">
        <v>31.999999999999996</v>
      </c>
      <c r="Q99" s="48">
        <v>32</v>
      </c>
      <c r="R99" s="48">
        <v>31.999999999999996</v>
      </c>
      <c r="S99" s="48">
        <v>32</v>
      </c>
      <c r="T99" s="48">
        <v>32.000000000000007</v>
      </c>
      <c r="U99" s="48">
        <v>32</v>
      </c>
      <c r="V99" s="48">
        <v>32</v>
      </c>
      <c r="W99" s="38">
        <v>32.013337880963178</v>
      </c>
      <c r="X99" s="48">
        <v>32</v>
      </c>
      <c r="Y99" s="48">
        <v>31.999999999999996</v>
      </c>
      <c r="Z99" s="48">
        <v>31.999999999999996</v>
      </c>
      <c r="AA99" s="48">
        <v>32</v>
      </c>
      <c r="AB99" s="48">
        <v>31.999999999999996</v>
      </c>
      <c r="AC99" s="48">
        <v>32.000000000000007</v>
      </c>
      <c r="AD99" s="48">
        <v>32</v>
      </c>
      <c r="AE99" s="48">
        <v>32</v>
      </c>
      <c r="AF99" s="48">
        <v>31.999999999999993</v>
      </c>
      <c r="AG99" s="48">
        <v>31.999999999999993</v>
      </c>
      <c r="AH99" s="48">
        <v>31.999999999999996</v>
      </c>
      <c r="AI99" s="48">
        <v>32</v>
      </c>
      <c r="AJ99" s="48">
        <v>31.995260675745165</v>
      </c>
      <c r="AK99" s="48">
        <v>32</v>
      </c>
      <c r="AL99" s="48">
        <v>31.999999999999996</v>
      </c>
      <c r="AM99" s="48">
        <v>32</v>
      </c>
      <c r="AN99" s="48">
        <v>31.999999999999996</v>
      </c>
      <c r="AO99" s="38">
        <v>31.975222727119487</v>
      </c>
      <c r="AP99" s="48">
        <v>32</v>
      </c>
      <c r="AQ99" s="48">
        <v>32</v>
      </c>
      <c r="AR99" s="48">
        <v>31.985933994785221</v>
      </c>
      <c r="AS99" s="48">
        <v>32</v>
      </c>
      <c r="AT99" s="48">
        <v>32</v>
      </c>
      <c r="AU99" s="48">
        <v>32</v>
      </c>
      <c r="AV99" s="48">
        <v>32.000000000000007</v>
      </c>
      <c r="AW99" s="48">
        <v>32</v>
      </c>
      <c r="AX99" s="38">
        <v>31.972943760908137</v>
      </c>
      <c r="AY99" s="48">
        <v>32</v>
      </c>
      <c r="AZ99" s="48">
        <v>32</v>
      </c>
      <c r="BA99" s="48">
        <v>31.999999999999996</v>
      </c>
      <c r="BB99" s="48">
        <v>32</v>
      </c>
      <c r="BC99" s="38">
        <v>31.981479081938687</v>
      </c>
      <c r="BD99" s="48">
        <v>32</v>
      </c>
      <c r="BE99" s="38">
        <v>31.987085195041537</v>
      </c>
      <c r="BF99" s="48">
        <v>32</v>
      </c>
      <c r="BG99" s="48">
        <v>32</v>
      </c>
      <c r="BH99" s="48">
        <v>32.000000000000014</v>
      </c>
      <c r="BI99" s="48">
        <v>32</v>
      </c>
      <c r="BJ99" s="48">
        <v>32</v>
      </c>
      <c r="BK99" s="48">
        <v>31.999999999999993</v>
      </c>
      <c r="BL99" s="48">
        <v>32</v>
      </c>
      <c r="BM99" s="48">
        <v>32</v>
      </c>
      <c r="BN99" s="48">
        <v>32.000000000000007</v>
      </c>
      <c r="BO99" s="48">
        <v>32</v>
      </c>
      <c r="BP99" s="48">
        <v>31.999999999999996</v>
      </c>
      <c r="BQ99" s="48">
        <v>32</v>
      </c>
      <c r="BR99" s="48">
        <v>32</v>
      </c>
      <c r="BS99" s="48">
        <v>32</v>
      </c>
      <c r="BT99" s="48">
        <v>32</v>
      </c>
      <c r="BU99" s="48">
        <v>31.999999999999993</v>
      </c>
      <c r="BV99" s="48">
        <v>32</v>
      </c>
      <c r="BW99" s="38">
        <v>31.931975078604438</v>
      </c>
      <c r="BX99" s="48">
        <v>31.999999999999996</v>
      </c>
      <c r="BY99" s="38">
        <v>31.987268095812851</v>
      </c>
      <c r="BZ99" s="48">
        <v>32</v>
      </c>
      <c r="CA99" s="49">
        <v>32</v>
      </c>
      <c r="CB99" s="48">
        <v>31.999999999999993</v>
      </c>
      <c r="CC99" s="48">
        <v>32</v>
      </c>
      <c r="CD99" s="48">
        <v>32</v>
      </c>
      <c r="CE99" s="48">
        <v>32.000000000000007</v>
      </c>
      <c r="CF99" s="48">
        <v>31.999999999999989</v>
      </c>
      <c r="CG99" s="48">
        <v>32</v>
      </c>
      <c r="CH99" s="48">
        <v>31.981173487562117</v>
      </c>
      <c r="CI99" s="48">
        <v>32</v>
      </c>
      <c r="CJ99" s="48">
        <v>31.999999999999996</v>
      </c>
      <c r="CK99" s="48">
        <v>31.999999999999996</v>
      </c>
      <c r="CL99" s="48">
        <v>32</v>
      </c>
      <c r="CM99" s="48">
        <v>32</v>
      </c>
      <c r="CN99" s="48">
        <v>32.000000000000014</v>
      </c>
      <c r="CO99" s="48">
        <v>31.999999999999996</v>
      </c>
      <c r="CP99" s="48">
        <v>32</v>
      </c>
      <c r="CQ99" s="48">
        <v>32</v>
      </c>
      <c r="CR99" s="48">
        <v>32</v>
      </c>
      <c r="CS99" s="48">
        <v>32</v>
      </c>
      <c r="CT99" s="48">
        <v>32</v>
      </c>
      <c r="CU99" s="48">
        <v>31.979820189614031</v>
      </c>
      <c r="CV99" s="38">
        <v>31.982410006878169</v>
      </c>
      <c r="CW99" s="48">
        <v>32</v>
      </c>
      <c r="CX99" s="48">
        <v>31.999999999999993</v>
      </c>
      <c r="CY99" s="48">
        <v>31.999999999999996</v>
      </c>
      <c r="CZ99" s="48">
        <v>31.999999999999996</v>
      </c>
      <c r="DA99" s="48">
        <v>32</v>
      </c>
      <c r="DB99" s="48">
        <v>32</v>
      </c>
      <c r="DC99" s="48">
        <v>32</v>
      </c>
      <c r="DD99" s="48">
        <v>31.999999999999993</v>
      </c>
      <c r="DE99" s="48">
        <v>32</v>
      </c>
      <c r="DF99" s="48">
        <v>32</v>
      </c>
      <c r="DG99" s="48">
        <v>31.999999999999993</v>
      </c>
      <c r="DH99" s="48">
        <v>31.999999999999996</v>
      </c>
      <c r="DI99" s="48">
        <v>32</v>
      </c>
      <c r="DJ99" s="48">
        <v>32</v>
      </c>
      <c r="DK99" s="49">
        <v>32</v>
      </c>
      <c r="DL99" s="48">
        <v>32</v>
      </c>
      <c r="DM99" s="48">
        <v>32</v>
      </c>
      <c r="DN99" s="48">
        <v>32.000000000000007</v>
      </c>
      <c r="DO99" s="48">
        <v>32</v>
      </c>
      <c r="DP99" s="48">
        <v>32</v>
      </c>
      <c r="DQ99" s="48">
        <v>31.999999999999996</v>
      </c>
      <c r="DR99" s="48">
        <v>32</v>
      </c>
      <c r="DS99" s="48">
        <v>31.999999999999993</v>
      </c>
      <c r="DT99" s="48">
        <v>32</v>
      </c>
      <c r="DU99" s="48">
        <v>32</v>
      </c>
      <c r="DV99" s="48">
        <v>31.999999999999996</v>
      </c>
      <c r="DW99" s="48">
        <v>32</v>
      </c>
      <c r="DX99" s="48">
        <v>32.000000000000007</v>
      </c>
      <c r="DY99" s="48">
        <v>32.000000000000007</v>
      </c>
      <c r="DZ99" s="48">
        <v>31.942192204354793</v>
      </c>
      <c r="EA99" s="48">
        <v>32</v>
      </c>
      <c r="EB99" s="49">
        <v>31.999999999999996</v>
      </c>
      <c r="EC99" s="48">
        <v>31.999999999999989</v>
      </c>
      <c r="ED99" s="48">
        <v>31.999999999999993</v>
      </c>
      <c r="EE99" s="48">
        <v>32</v>
      </c>
      <c r="EF99" s="48">
        <v>31.999999999999996</v>
      </c>
      <c r="EG99" s="48">
        <v>32</v>
      </c>
      <c r="EH99" s="48">
        <v>31.999999999999996</v>
      </c>
      <c r="EI99" s="48">
        <v>32</v>
      </c>
      <c r="EJ99" s="48">
        <v>32</v>
      </c>
      <c r="EK99" s="48">
        <v>32</v>
      </c>
      <c r="EL99" s="48">
        <v>31.999999999999993</v>
      </c>
      <c r="EM99" s="48">
        <v>32</v>
      </c>
      <c r="EN99" s="49">
        <v>31.999999999999996</v>
      </c>
      <c r="EO99" s="49">
        <v>31.999999999999996</v>
      </c>
      <c r="EP99" s="48">
        <v>32.000000000000007</v>
      </c>
      <c r="EQ99" s="48">
        <v>31.999999999999996</v>
      </c>
      <c r="ER99" s="48">
        <v>32</v>
      </c>
      <c r="ES99" s="38">
        <v>31.982342979438101</v>
      </c>
      <c r="ET99" s="48">
        <v>32</v>
      </c>
      <c r="EU99" s="48">
        <v>32</v>
      </c>
      <c r="EV99" s="48">
        <v>32</v>
      </c>
      <c r="EW99" s="48">
        <v>32</v>
      </c>
      <c r="EX99" s="48">
        <v>31.927948643071474</v>
      </c>
      <c r="EY99" s="48">
        <v>32</v>
      </c>
      <c r="EZ99" s="48">
        <v>32.000000000000007</v>
      </c>
      <c r="FA99" s="48">
        <v>31.999999999999993</v>
      </c>
      <c r="FB99" s="48">
        <v>31.999999999999993</v>
      </c>
      <c r="FC99" s="48">
        <v>32</v>
      </c>
      <c r="FD99" s="48">
        <v>32</v>
      </c>
      <c r="FE99" s="48">
        <v>32.000000000000007</v>
      </c>
      <c r="FF99" s="48">
        <v>32</v>
      </c>
      <c r="FG99" s="49">
        <v>32.000000000000007</v>
      </c>
      <c r="FH99" s="48">
        <v>31.947484389295944</v>
      </c>
      <c r="FI99" s="49">
        <v>31.999999999999993</v>
      </c>
      <c r="FJ99" s="48">
        <v>32</v>
      </c>
      <c r="FK99" s="48">
        <v>32.000000000000007</v>
      </c>
      <c r="FL99" s="48">
        <v>31.937322588515574</v>
      </c>
      <c r="FM99" s="48">
        <v>31.999999999999993</v>
      </c>
      <c r="FN99" s="48">
        <v>31.981060884395756</v>
      </c>
      <c r="FO99" s="48">
        <v>32</v>
      </c>
      <c r="FP99" s="48">
        <v>31.999999999999996</v>
      </c>
      <c r="FQ99" s="49">
        <v>32</v>
      </c>
      <c r="FR99" s="48">
        <v>31.999999999999993</v>
      </c>
      <c r="FS99" s="48">
        <v>32.000000000000007</v>
      </c>
      <c r="FT99" s="48">
        <v>32.000000000000007</v>
      </c>
      <c r="FU99" s="49">
        <v>32</v>
      </c>
      <c r="FV99" s="48">
        <v>32</v>
      </c>
      <c r="FW99" s="48">
        <v>32</v>
      </c>
      <c r="FX99" s="48">
        <v>31.999999999999996</v>
      </c>
      <c r="FY99" s="48">
        <v>32</v>
      </c>
      <c r="FZ99" s="49">
        <v>31.999999999999996</v>
      </c>
      <c r="GA99" s="48">
        <v>32.000000000000007</v>
      </c>
      <c r="GB99" s="48">
        <v>31.941281579901094</v>
      </c>
      <c r="GC99" s="48">
        <v>31.999999999999993</v>
      </c>
      <c r="GD99" s="48">
        <v>31.809805161036156</v>
      </c>
      <c r="GE99" s="48">
        <v>32</v>
      </c>
      <c r="GF99" s="48">
        <v>32</v>
      </c>
      <c r="GG99" s="48">
        <v>32</v>
      </c>
      <c r="GH99" s="48">
        <v>32</v>
      </c>
      <c r="GI99" s="48">
        <v>32</v>
      </c>
      <c r="GJ99" s="48">
        <v>32</v>
      </c>
      <c r="GK99" s="48">
        <v>32.000000000000007</v>
      </c>
      <c r="GL99" s="49">
        <v>32</v>
      </c>
      <c r="GM99" s="49">
        <v>32</v>
      </c>
      <c r="GN99" s="48">
        <v>32.000000000000007</v>
      </c>
      <c r="GO99" s="48">
        <v>31.999999999999996</v>
      </c>
      <c r="GP99" s="48">
        <v>32</v>
      </c>
      <c r="GQ99" s="48">
        <v>32</v>
      </c>
      <c r="GR99" s="48">
        <v>32.000000000000007</v>
      </c>
      <c r="GS99" s="48">
        <v>31.931201465787403</v>
      </c>
      <c r="GT99" s="49">
        <v>32</v>
      </c>
      <c r="GU99" s="48">
        <v>31.999999999999996</v>
      </c>
      <c r="GV99" s="49">
        <v>31.999999999999996</v>
      </c>
      <c r="GW99" s="48">
        <v>31.999999999999996</v>
      </c>
      <c r="GX99" s="48">
        <v>31.999999999999996</v>
      </c>
      <c r="GY99" s="48">
        <v>32</v>
      </c>
      <c r="GZ99" s="49">
        <v>31.999999999999993</v>
      </c>
      <c r="HA99" s="48">
        <v>32</v>
      </c>
      <c r="HB99" s="48">
        <v>32</v>
      </c>
      <c r="HC99" s="48">
        <v>32.000000000000007</v>
      </c>
      <c r="HD99" s="49">
        <v>32</v>
      </c>
      <c r="HE99" s="48">
        <v>32</v>
      </c>
      <c r="HF99" s="48">
        <v>31.999999999999989</v>
      </c>
      <c r="HG99" s="48">
        <v>32</v>
      </c>
      <c r="HH99" s="48">
        <v>32</v>
      </c>
      <c r="HI99" s="48">
        <v>32</v>
      </c>
      <c r="HJ99" s="48">
        <v>32</v>
      </c>
      <c r="HK99" s="49">
        <v>32</v>
      </c>
      <c r="HL99" s="48">
        <v>31.970903441535825</v>
      </c>
      <c r="HM99" s="48">
        <v>32</v>
      </c>
      <c r="HN99" s="49">
        <v>32</v>
      </c>
      <c r="HO99" s="48">
        <v>31.965621677356062</v>
      </c>
      <c r="HP99" s="48">
        <v>31.999999999999993</v>
      </c>
      <c r="HQ99" s="48">
        <v>32</v>
      </c>
      <c r="HR99" s="48">
        <v>32</v>
      </c>
      <c r="HS99" s="49">
        <v>31.999999999999993</v>
      </c>
      <c r="HT99" s="49">
        <v>31.999999999999993</v>
      </c>
      <c r="HU99" s="48">
        <v>32.000000000000007</v>
      </c>
      <c r="HV99" s="49">
        <v>32.000000000000007</v>
      </c>
      <c r="HW99" s="48">
        <v>31.999999999999996</v>
      </c>
      <c r="HX99" s="48">
        <v>31.999999999999996</v>
      </c>
      <c r="HY99" s="48">
        <v>31.980760165397847</v>
      </c>
      <c r="HZ99" s="48">
        <v>31.862587461969603</v>
      </c>
      <c r="IA99" s="48">
        <v>32</v>
      </c>
      <c r="IB99" s="48">
        <v>31.999999999999993</v>
      </c>
      <c r="IC99" s="48">
        <v>31.999999999999996</v>
      </c>
      <c r="ID99" s="48">
        <v>32</v>
      </c>
      <c r="IE99" s="49">
        <v>32</v>
      </c>
      <c r="IF99" s="49">
        <v>32</v>
      </c>
      <c r="IG99" s="48">
        <v>32.000000000000007</v>
      </c>
      <c r="IH99" s="48">
        <v>31.709114538135704</v>
      </c>
      <c r="II99" s="48">
        <v>32</v>
      </c>
      <c r="IJ99" s="49">
        <v>32</v>
      </c>
      <c r="IK99" s="48">
        <v>31.975160302994862</v>
      </c>
      <c r="IL99" s="49">
        <v>32</v>
      </c>
      <c r="IM99" s="48">
        <v>31.999999999999989</v>
      </c>
      <c r="IN99" s="48">
        <v>32</v>
      </c>
      <c r="IO99" s="48">
        <v>32</v>
      </c>
      <c r="IP99" s="48">
        <v>32</v>
      </c>
      <c r="IQ99" s="48">
        <v>31.999999999999996</v>
      </c>
      <c r="IR99" s="48">
        <v>31.975378369883167</v>
      </c>
      <c r="IS99" s="49">
        <v>32</v>
      </c>
      <c r="IT99" s="48">
        <v>32</v>
      </c>
      <c r="IU99" s="49">
        <v>32</v>
      </c>
      <c r="IV99" s="48">
        <v>31.999999999999996</v>
      </c>
      <c r="IW99" s="48">
        <v>32</v>
      </c>
      <c r="IX99" s="49">
        <v>32</v>
      </c>
      <c r="IY99" s="48">
        <v>32.000000000000007</v>
      </c>
      <c r="IZ99" s="49">
        <v>32</v>
      </c>
      <c r="JA99" s="49">
        <v>32</v>
      </c>
      <c r="JB99" s="48">
        <v>32.000000000000007</v>
      </c>
      <c r="JC99" s="49">
        <v>32</v>
      </c>
      <c r="JD99" s="48">
        <v>31.936292914389568</v>
      </c>
      <c r="JE99" s="49">
        <v>32</v>
      </c>
      <c r="JF99" s="49">
        <v>32</v>
      </c>
      <c r="JG99" s="49">
        <v>32.000000000000007</v>
      </c>
      <c r="JH99" s="48">
        <v>32</v>
      </c>
      <c r="JI99" s="48">
        <v>31.999999999999993</v>
      </c>
      <c r="JJ99" s="48">
        <v>32.000000000000007</v>
      </c>
      <c r="JK99" s="48">
        <v>32.000000000000007</v>
      </c>
      <c r="JL99" s="48">
        <v>31.999999999999996</v>
      </c>
      <c r="JM99" s="48">
        <v>32</v>
      </c>
      <c r="JN99" s="48">
        <v>32</v>
      </c>
      <c r="JO99" s="48">
        <v>32</v>
      </c>
      <c r="JP99" s="49">
        <v>32</v>
      </c>
      <c r="JQ99" s="48">
        <v>31.999999999999993</v>
      </c>
      <c r="JR99" s="49">
        <v>31.999999999999993</v>
      </c>
      <c r="JS99" s="48">
        <v>32</v>
      </c>
      <c r="JT99" s="48">
        <v>31.999999999999996</v>
      </c>
      <c r="JU99" s="48">
        <v>32</v>
      </c>
      <c r="JV99" s="48">
        <v>32</v>
      </c>
      <c r="JW99" s="48">
        <v>31.766480147827444</v>
      </c>
      <c r="JX99" s="48">
        <v>32</v>
      </c>
      <c r="JY99" s="48">
        <v>32</v>
      </c>
      <c r="JZ99" s="48">
        <v>32.000000000000007</v>
      </c>
      <c r="KA99" s="48">
        <v>32.000000000000007</v>
      </c>
      <c r="KB99" s="49">
        <v>31.999999999999993</v>
      </c>
      <c r="KC99" s="48">
        <v>31.962266819028237</v>
      </c>
      <c r="KD99" s="48">
        <v>32.000000000000007</v>
      </c>
      <c r="KE99" s="48">
        <v>32</v>
      </c>
      <c r="KF99" s="48">
        <v>31.938751485315294</v>
      </c>
      <c r="KG99" s="48">
        <v>31.999999999999993</v>
      </c>
      <c r="KH99" s="48">
        <v>31.920799222323879</v>
      </c>
      <c r="KI99" s="48">
        <v>31.999999999999993</v>
      </c>
      <c r="KJ99" s="48">
        <v>32</v>
      </c>
      <c r="KK99" s="48">
        <v>31.999999999999996</v>
      </c>
      <c r="KL99" s="48">
        <v>32</v>
      </c>
      <c r="KM99" s="48">
        <v>32</v>
      </c>
      <c r="KN99" s="48">
        <v>32</v>
      </c>
      <c r="KO99" s="48">
        <v>31.948459816718653</v>
      </c>
      <c r="KP99" s="48">
        <v>32.000000000000007</v>
      </c>
      <c r="KQ99" s="48">
        <v>32</v>
      </c>
      <c r="KR99" s="48">
        <v>31.999999999999996</v>
      </c>
      <c r="KS99" s="48"/>
      <c r="KT99" s="49">
        <v>32</v>
      </c>
      <c r="KU99" s="48">
        <v>32</v>
      </c>
      <c r="KV99" s="48">
        <v>32</v>
      </c>
      <c r="KW99" s="48">
        <v>31.999999999999996</v>
      </c>
      <c r="KX99" s="48">
        <v>31.999999999999993</v>
      </c>
      <c r="KY99" s="48">
        <v>31.999999999999996</v>
      </c>
      <c r="KZ99" s="48">
        <v>32.000000000000007</v>
      </c>
      <c r="LA99" s="48">
        <v>31.999999999999993</v>
      </c>
      <c r="LB99" s="48">
        <v>32.000000000000007</v>
      </c>
      <c r="LC99" s="48">
        <v>31.999999999999996</v>
      </c>
      <c r="LD99" s="48">
        <v>32.000000000000007</v>
      </c>
      <c r="LE99" s="49">
        <v>32</v>
      </c>
      <c r="LF99" s="48">
        <v>31.972728769732356</v>
      </c>
      <c r="LG99" s="48">
        <v>32</v>
      </c>
      <c r="LH99" s="48">
        <v>32.000000000000007</v>
      </c>
      <c r="LI99" s="48">
        <v>32</v>
      </c>
      <c r="LJ99" s="48">
        <v>32</v>
      </c>
      <c r="LK99" s="48">
        <v>32</v>
      </c>
      <c r="LL99" s="48">
        <v>32.000000000000007</v>
      </c>
      <c r="LM99" s="48">
        <v>32</v>
      </c>
      <c r="LN99" s="48">
        <v>32.000000000000007</v>
      </c>
      <c r="LO99" s="48">
        <v>32</v>
      </c>
      <c r="LP99" s="48">
        <v>31.978637852684358</v>
      </c>
      <c r="LQ99" s="49">
        <v>32</v>
      </c>
      <c r="LR99" s="48">
        <v>32</v>
      </c>
      <c r="LS99" s="48">
        <v>32</v>
      </c>
      <c r="LT99" s="48">
        <v>32</v>
      </c>
      <c r="LU99" s="48">
        <v>32.000000000000007</v>
      </c>
      <c r="LV99" s="48">
        <v>31.999999999999993</v>
      </c>
      <c r="LW99" s="48">
        <v>32</v>
      </c>
      <c r="LX99" s="48">
        <v>31.999999999999996</v>
      </c>
      <c r="LY99" s="48">
        <v>32</v>
      </c>
      <c r="LZ99" s="48">
        <v>32</v>
      </c>
      <c r="MA99" s="48">
        <v>32</v>
      </c>
      <c r="MB99" s="48">
        <v>32</v>
      </c>
      <c r="MC99" s="48">
        <v>32</v>
      </c>
      <c r="MD99" s="48">
        <v>31.999999999999993</v>
      </c>
      <c r="ME99" s="48">
        <v>31.999999999999989</v>
      </c>
      <c r="MF99" s="48">
        <v>32</v>
      </c>
      <c r="MG99" s="48">
        <v>31.999999999999993</v>
      </c>
      <c r="MH99" s="48"/>
      <c r="MI99" s="48">
        <v>32</v>
      </c>
      <c r="MJ99" s="49">
        <v>31.999999999999996</v>
      </c>
      <c r="MK99" s="49">
        <v>32</v>
      </c>
      <c r="ML99" s="48">
        <v>32</v>
      </c>
      <c r="MM99" s="49">
        <v>32</v>
      </c>
      <c r="MN99" s="49">
        <v>31.999999999999996</v>
      </c>
      <c r="MO99" s="49">
        <v>32</v>
      </c>
      <c r="MP99" s="48">
        <v>32</v>
      </c>
      <c r="MQ99" s="48">
        <v>32</v>
      </c>
      <c r="MR99" s="48">
        <v>32.000000000000007</v>
      </c>
      <c r="MS99" s="48">
        <v>31.999999999999993</v>
      </c>
      <c r="MT99" s="49">
        <v>32</v>
      </c>
      <c r="MU99" s="48">
        <v>32.000000000000007</v>
      </c>
      <c r="MV99" s="48">
        <v>31.999999999999996</v>
      </c>
      <c r="MW99" s="48">
        <v>31.999999999999996</v>
      </c>
      <c r="MX99" s="48">
        <v>32</v>
      </c>
      <c r="MY99" s="48">
        <v>32</v>
      </c>
      <c r="MZ99" s="48">
        <v>31.999999999999996</v>
      </c>
      <c r="NA99" s="48">
        <v>32.000000000000007</v>
      </c>
      <c r="NB99" s="48">
        <v>31.999999999999993</v>
      </c>
      <c r="NC99" s="48">
        <v>32.000000000000007</v>
      </c>
      <c r="ND99" s="48">
        <v>32</v>
      </c>
      <c r="NE99" s="48">
        <v>32</v>
      </c>
      <c r="NF99" s="48">
        <v>32</v>
      </c>
      <c r="NG99" s="48">
        <v>32</v>
      </c>
    </row>
    <row r="100" spans="1:371" s="38" customFormat="1" ht="15">
      <c r="A100" s="48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2"/>
      <c r="Q100" s="2"/>
      <c r="R100" s="2"/>
      <c r="S100" s="2"/>
      <c r="T100" s="2"/>
      <c r="U100" s="48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48"/>
      <c r="AT100" s="2"/>
      <c r="AU100" s="2"/>
      <c r="AV100" s="2"/>
      <c r="AW100" s="2"/>
      <c r="AX100" s="2"/>
      <c r="AY100" s="2"/>
      <c r="AZ100" s="48"/>
      <c r="BA100" s="2"/>
      <c r="BB100" s="2"/>
      <c r="BC100" s="2"/>
      <c r="BD100" s="48"/>
      <c r="BE100" s="2"/>
      <c r="BF100" s="2"/>
      <c r="BG100" s="2"/>
      <c r="BH100" s="48"/>
      <c r="BI100" s="2"/>
      <c r="BJ100" s="2"/>
      <c r="BK100" s="2"/>
      <c r="BL100" s="2"/>
      <c r="BM100" s="2"/>
      <c r="BN100" s="48"/>
      <c r="BO100" s="2"/>
      <c r="BP100" s="2"/>
      <c r="BQ100" s="48"/>
      <c r="BR100" s="2"/>
      <c r="BS100" s="2"/>
      <c r="BT100" s="2"/>
      <c r="BU100" s="2"/>
      <c r="BV100" s="2"/>
      <c r="BW100" s="2"/>
      <c r="BX100" s="48"/>
      <c r="BY100" s="2"/>
      <c r="BZ100" s="2"/>
      <c r="CA100" s="49"/>
      <c r="CB100" s="2"/>
      <c r="CC100" s="48"/>
      <c r="CD100" s="2"/>
      <c r="CE100" s="2"/>
      <c r="CF100" s="2"/>
      <c r="CG100" s="2"/>
      <c r="CH100" s="2"/>
      <c r="CI100" s="2"/>
      <c r="CJ100" s="48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48"/>
      <c r="CX100" s="2"/>
      <c r="CY100" s="2"/>
      <c r="CZ100" s="2"/>
      <c r="DA100" s="48"/>
      <c r="DB100" s="2"/>
      <c r="DC100" s="2"/>
      <c r="DD100" s="2"/>
      <c r="DE100" s="2"/>
      <c r="DF100" s="2"/>
      <c r="DG100" s="2"/>
      <c r="DH100" s="2"/>
      <c r="DI100" s="48"/>
      <c r="DJ100" s="2"/>
      <c r="DK100" s="49"/>
      <c r="DL100" s="2"/>
      <c r="DM100" s="2"/>
      <c r="DN100" s="2"/>
      <c r="DO100" s="48"/>
      <c r="DP100" s="2"/>
      <c r="DQ100" s="2"/>
      <c r="DR100" s="2"/>
      <c r="DS100" s="2"/>
      <c r="DT100" s="48"/>
      <c r="DU100" s="2"/>
      <c r="DV100" s="48"/>
      <c r="DW100" s="2"/>
      <c r="DX100" s="2"/>
      <c r="DY100" s="2"/>
      <c r="DZ100" s="2"/>
      <c r="EA100" s="2"/>
      <c r="EB100" s="49"/>
      <c r="EC100" s="48"/>
      <c r="ED100" s="2"/>
      <c r="EE100" s="48"/>
      <c r="EF100" s="2"/>
      <c r="EG100" s="48"/>
      <c r="EH100" s="2"/>
      <c r="EI100" s="2"/>
      <c r="EJ100" s="2"/>
      <c r="EK100" s="2"/>
      <c r="EL100" s="2"/>
      <c r="EM100" s="48"/>
      <c r="EN100" s="49"/>
      <c r="EQ100" s="2"/>
      <c r="ER100" s="48"/>
      <c r="ES100" s="2"/>
      <c r="ET100" s="2"/>
      <c r="EU100" s="48"/>
      <c r="EV100" s="2"/>
      <c r="EW100" s="48"/>
      <c r="EX100" s="2"/>
      <c r="EY100" s="48"/>
      <c r="EZ100" s="2"/>
      <c r="FA100" s="2"/>
      <c r="FB100" s="2"/>
      <c r="FC100" s="2"/>
      <c r="FD100" s="2"/>
      <c r="FF100" s="48"/>
      <c r="FH100" s="2"/>
      <c r="FI100" s="49"/>
      <c r="FJ100" s="2"/>
      <c r="FK100" s="48"/>
      <c r="FL100" s="2"/>
      <c r="FM100" s="2"/>
      <c r="FN100" s="2"/>
      <c r="FO100" s="48"/>
      <c r="FP100" s="2"/>
      <c r="FS100" s="2"/>
      <c r="FT100" s="2"/>
      <c r="FU100" s="49"/>
      <c r="FV100" s="2"/>
      <c r="FW100" s="2"/>
      <c r="FX100" s="2"/>
      <c r="FY100" s="48"/>
      <c r="GA100" s="48"/>
      <c r="GB100" s="2"/>
      <c r="GC100" s="2"/>
      <c r="GD100" s="2"/>
      <c r="GE100" s="2"/>
      <c r="GF100" s="48"/>
      <c r="GG100" s="2"/>
      <c r="GH100" s="2"/>
      <c r="GJ100" s="2"/>
      <c r="GK100" s="48"/>
      <c r="GL100" s="49"/>
      <c r="GN100" s="48"/>
      <c r="GO100" s="48"/>
      <c r="GP100" s="2"/>
      <c r="GR100" s="2"/>
      <c r="GS100" s="2"/>
      <c r="GU100" s="48"/>
      <c r="GW100" s="2"/>
      <c r="GX100" s="2"/>
      <c r="GY100" s="48"/>
      <c r="GZ100" s="49"/>
      <c r="HA100" s="2"/>
      <c r="HC100" s="48"/>
      <c r="HD100" s="49"/>
      <c r="HE100" s="48"/>
      <c r="HF100" s="48"/>
      <c r="HG100" s="48"/>
      <c r="HH100" s="48"/>
      <c r="HI100" s="48"/>
      <c r="HJ100" s="48"/>
      <c r="HL100" s="2"/>
      <c r="HM100" s="48"/>
      <c r="HN100" s="49"/>
      <c r="HO100" s="2"/>
      <c r="HP100" s="2"/>
      <c r="HQ100" s="2"/>
      <c r="HS100" s="272"/>
      <c r="HT100" s="272"/>
      <c r="HU100" s="2"/>
      <c r="HW100" s="48"/>
      <c r="HX100" s="2"/>
      <c r="HY100" s="2"/>
      <c r="HZ100" s="2"/>
      <c r="IA100" s="48"/>
      <c r="IC100" s="2"/>
      <c r="ID100" s="48"/>
      <c r="IE100" s="49"/>
      <c r="IF100" s="49"/>
      <c r="IG100" s="48"/>
      <c r="IH100" s="2"/>
      <c r="II100" s="48"/>
      <c r="IJ100" s="49"/>
      <c r="IK100" s="2"/>
      <c r="IL100" s="272"/>
      <c r="IM100" s="48"/>
      <c r="IN100" s="48"/>
      <c r="IO100" s="2"/>
      <c r="IP100" s="2"/>
      <c r="IQ100" s="48"/>
      <c r="IR100" s="2"/>
      <c r="IS100" s="49"/>
      <c r="IT100" s="2"/>
      <c r="IU100" s="49"/>
      <c r="IW100" s="48"/>
      <c r="IX100" s="272"/>
      <c r="IY100" s="48"/>
      <c r="IZ100" s="49"/>
      <c r="JA100" s="49"/>
      <c r="JB100" s="48"/>
      <c r="JC100" s="49"/>
      <c r="JD100" s="2"/>
      <c r="JE100" s="49"/>
      <c r="JF100" s="49"/>
      <c r="JG100" s="49"/>
      <c r="JH100" s="48"/>
      <c r="JJ100" s="48"/>
      <c r="JK100" s="2"/>
      <c r="JL100" s="48"/>
      <c r="JM100" s="48"/>
      <c r="JN100" s="48"/>
      <c r="JO100" s="2"/>
      <c r="JP100" s="49"/>
      <c r="JQ100" s="48"/>
      <c r="JR100" s="49"/>
      <c r="JS100" s="48"/>
      <c r="JT100" s="48"/>
      <c r="JU100" s="48"/>
      <c r="JV100" s="48"/>
      <c r="JW100" s="2"/>
      <c r="JX100" s="48"/>
      <c r="JY100" s="48"/>
      <c r="JZ100" s="48"/>
      <c r="KA100" s="48"/>
      <c r="KB100" s="49"/>
      <c r="KC100" s="2"/>
      <c r="KD100" s="48"/>
      <c r="KE100" s="2"/>
      <c r="KF100" s="2"/>
      <c r="KG100" s="2"/>
      <c r="KH100" s="2"/>
      <c r="KI100" s="48"/>
      <c r="KJ100" s="2"/>
      <c r="KK100" s="48"/>
      <c r="KL100" s="2"/>
      <c r="KM100" s="2"/>
      <c r="KN100" s="48"/>
      <c r="KO100" s="2"/>
      <c r="KP100" s="48"/>
      <c r="KQ100" s="48"/>
      <c r="KR100" s="48"/>
      <c r="KS100" s="48"/>
      <c r="KT100" s="49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9"/>
      <c r="LF100" s="2"/>
      <c r="LG100" s="48"/>
      <c r="LH100" s="48"/>
      <c r="LI100" s="48"/>
      <c r="LJ100" s="48"/>
      <c r="LK100" s="48"/>
      <c r="LL100" s="48"/>
      <c r="LM100" s="48"/>
      <c r="LN100" s="48"/>
      <c r="LO100" s="48"/>
      <c r="LP100" s="2"/>
      <c r="LQ100" s="49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272"/>
      <c r="MM100" s="49"/>
      <c r="MN100" s="49"/>
      <c r="MO100" s="49"/>
      <c r="MP100" s="48"/>
      <c r="MQ100" s="48"/>
      <c r="MR100" s="48"/>
      <c r="MS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</row>
    <row r="101" spans="1:371" s="38" customFormat="1" ht="15">
      <c r="A101" s="48" t="s">
        <v>240</v>
      </c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2"/>
      <c r="Q101" s="2"/>
      <c r="R101" s="2"/>
      <c r="S101" s="2"/>
      <c r="T101" s="2"/>
      <c r="U101" s="48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48"/>
      <c r="AT101" s="2"/>
      <c r="AU101" s="2"/>
      <c r="AV101" s="2"/>
      <c r="AW101" s="2"/>
      <c r="AX101" s="2"/>
      <c r="AY101" s="2"/>
      <c r="AZ101" s="48"/>
      <c r="BA101" s="2"/>
      <c r="BB101" s="2"/>
      <c r="BC101" s="2"/>
      <c r="BD101" s="48"/>
      <c r="BE101" s="2"/>
      <c r="BF101" s="2"/>
      <c r="BG101" s="2"/>
      <c r="BH101" s="48"/>
      <c r="BI101" s="2"/>
      <c r="BJ101" s="2"/>
      <c r="BK101" s="2"/>
      <c r="BL101" s="2"/>
      <c r="BM101" s="2"/>
      <c r="BN101" s="48"/>
      <c r="BO101" s="2"/>
      <c r="BP101" s="2"/>
      <c r="BQ101" s="48"/>
      <c r="BR101" s="2"/>
      <c r="BS101" s="2"/>
      <c r="BT101" s="2"/>
      <c r="BU101" s="2"/>
      <c r="BV101" s="2"/>
      <c r="BW101" s="2"/>
      <c r="BX101" s="48"/>
      <c r="BY101" s="2"/>
      <c r="BZ101" s="2"/>
      <c r="CA101" s="49"/>
      <c r="CB101" s="2"/>
      <c r="CC101" s="48"/>
      <c r="CD101" s="2"/>
      <c r="CE101" s="2"/>
      <c r="CF101" s="2"/>
      <c r="CG101" s="2"/>
      <c r="CH101" s="2"/>
      <c r="CI101" s="2"/>
      <c r="CJ101" s="48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48"/>
      <c r="CX101" s="2"/>
      <c r="CY101" s="2"/>
      <c r="CZ101" s="2"/>
      <c r="DA101" s="48"/>
      <c r="DB101" s="2"/>
      <c r="DC101" s="2"/>
      <c r="DD101" s="2"/>
      <c r="DE101" s="2"/>
      <c r="DF101" s="2"/>
      <c r="DG101" s="2"/>
      <c r="DH101" s="2"/>
      <c r="DI101" s="48"/>
      <c r="DJ101" s="2"/>
      <c r="DK101" s="49"/>
      <c r="DL101" s="2"/>
      <c r="DM101" s="2"/>
      <c r="DN101" s="2"/>
      <c r="DO101" s="48"/>
      <c r="DP101" s="2"/>
      <c r="DQ101" s="2"/>
      <c r="DR101" s="2"/>
      <c r="DS101" s="2"/>
      <c r="DT101" s="48"/>
      <c r="DU101" s="2"/>
      <c r="DV101" s="48"/>
      <c r="DW101" s="2"/>
      <c r="DX101" s="2"/>
      <c r="DY101" s="2"/>
      <c r="DZ101" s="2"/>
      <c r="EA101" s="2"/>
      <c r="EB101" s="49"/>
      <c r="EC101" s="48"/>
      <c r="ED101" s="2"/>
      <c r="EE101" s="48"/>
      <c r="EF101" s="2"/>
      <c r="EG101" s="48"/>
      <c r="EH101" s="2"/>
      <c r="EI101" s="2"/>
      <c r="EJ101" s="2"/>
      <c r="EK101" s="2"/>
      <c r="EL101" s="2"/>
      <c r="EM101" s="48"/>
      <c r="EN101" s="49"/>
      <c r="EQ101" s="2"/>
      <c r="ER101" s="48"/>
      <c r="ES101" s="2"/>
      <c r="ET101" s="2"/>
      <c r="EU101" s="48"/>
      <c r="EV101" s="2"/>
      <c r="EW101" s="48"/>
      <c r="EX101" s="2"/>
      <c r="EY101" s="48"/>
      <c r="EZ101" s="2"/>
      <c r="FA101" s="2"/>
      <c r="FB101" s="2"/>
      <c r="FC101" s="2"/>
      <c r="FD101" s="2"/>
      <c r="FF101" s="48"/>
      <c r="FH101" s="2"/>
      <c r="FI101" s="49"/>
      <c r="FJ101" s="2"/>
      <c r="FK101" s="48"/>
      <c r="FL101" s="2"/>
      <c r="FM101" s="2"/>
      <c r="FN101" s="2"/>
      <c r="FO101" s="48"/>
      <c r="FP101" s="2"/>
      <c r="FS101" s="2"/>
      <c r="FT101" s="2"/>
      <c r="FU101" s="49"/>
      <c r="FV101" s="2"/>
      <c r="FW101" s="2"/>
      <c r="FX101" s="2"/>
      <c r="FY101" s="48"/>
      <c r="GA101" s="48"/>
      <c r="GB101" s="2"/>
      <c r="GC101" s="2"/>
      <c r="GD101" s="2"/>
      <c r="GE101" s="2"/>
      <c r="GF101" s="48"/>
      <c r="GG101" s="2"/>
      <c r="GH101" s="2"/>
      <c r="GJ101" s="2"/>
      <c r="GK101" s="48"/>
      <c r="GL101" s="49"/>
      <c r="GN101" s="48"/>
      <c r="GO101" s="48"/>
      <c r="GP101" s="2"/>
      <c r="GR101" s="2"/>
      <c r="GS101" s="2"/>
      <c r="GU101" s="48"/>
      <c r="GW101" s="2"/>
      <c r="GX101" s="2"/>
      <c r="GY101" s="48"/>
      <c r="GZ101" s="49"/>
      <c r="HA101" s="2"/>
      <c r="HC101" s="48"/>
      <c r="HD101" s="49"/>
      <c r="HE101" s="48"/>
      <c r="HF101" s="48"/>
      <c r="HG101" s="48"/>
      <c r="HH101" s="48"/>
      <c r="HI101" s="48"/>
      <c r="HJ101" s="48"/>
      <c r="HL101" s="2"/>
      <c r="HM101" s="48"/>
      <c r="HN101" s="49"/>
      <c r="HO101" s="2"/>
      <c r="HP101" s="2"/>
      <c r="HQ101" s="2"/>
      <c r="HS101" s="272"/>
      <c r="HT101" s="272"/>
      <c r="HU101" s="2"/>
      <c r="HW101" s="48"/>
      <c r="HX101" s="2"/>
      <c r="HY101" s="2"/>
      <c r="HZ101" s="2"/>
      <c r="IA101" s="48"/>
      <c r="IC101" s="2"/>
      <c r="ID101" s="48"/>
      <c r="IE101" s="49"/>
      <c r="IF101" s="49"/>
      <c r="IG101" s="48"/>
      <c r="IH101" s="2"/>
      <c r="II101" s="48"/>
      <c r="IJ101" s="49"/>
      <c r="IK101" s="2"/>
      <c r="IL101" s="272"/>
      <c r="IM101" s="48"/>
      <c r="IN101" s="48"/>
      <c r="IO101" s="2"/>
      <c r="IP101" s="2"/>
      <c r="IQ101" s="48"/>
      <c r="IR101" s="2"/>
      <c r="IS101" s="49"/>
      <c r="IT101" s="2"/>
      <c r="IU101" s="49"/>
      <c r="IW101" s="48"/>
      <c r="IX101" s="272"/>
      <c r="IY101" s="48"/>
      <c r="IZ101" s="49"/>
      <c r="JA101" s="49"/>
      <c r="JB101" s="48"/>
      <c r="JC101" s="49"/>
      <c r="JD101" s="2"/>
      <c r="JE101" s="49"/>
      <c r="JF101" s="49"/>
      <c r="JG101" s="49"/>
      <c r="JH101" s="48"/>
      <c r="JJ101" s="48"/>
      <c r="JK101" s="2"/>
      <c r="JL101" s="48"/>
      <c r="JM101" s="48"/>
      <c r="JN101" s="48"/>
      <c r="JO101" s="2"/>
      <c r="JP101" s="49"/>
      <c r="JQ101" s="48"/>
      <c r="JR101" s="49"/>
      <c r="JS101" s="48"/>
      <c r="JT101" s="48"/>
      <c r="JU101" s="48"/>
      <c r="JV101" s="48"/>
      <c r="JW101" s="2"/>
      <c r="JX101" s="48"/>
      <c r="JY101" s="48"/>
      <c r="JZ101" s="48"/>
      <c r="KA101" s="48"/>
      <c r="KB101" s="49"/>
      <c r="KC101" s="2"/>
      <c r="KD101" s="48"/>
      <c r="KE101" s="2"/>
      <c r="KF101" s="2"/>
      <c r="KG101" s="2"/>
      <c r="KH101" s="2"/>
      <c r="KI101" s="48"/>
      <c r="KJ101" s="2"/>
      <c r="KK101" s="48"/>
      <c r="KL101" s="2"/>
      <c r="KM101" s="2"/>
      <c r="KN101" s="48"/>
      <c r="KO101" s="2"/>
      <c r="KP101" s="48"/>
      <c r="KQ101" s="48"/>
      <c r="KR101" s="48"/>
      <c r="KS101" s="48"/>
      <c r="KT101" s="49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9"/>
      <c r="LF101" s="2"/>
      <c r="LG101" s="48"/>
      <c r="LH101" s="48"/>
      <c r="LI101" s="48"/>
      <c r="LJ101" s="48"/>
      <c r="LK101" s="48"/>
      <c r="LL101" s="48"/>
      <c r="LM101" s="48"/>
      <c r="LN101" s="48"/>
      <c r="LO101" s="48"/>
      <c r="LP101" s="2"/>
      <c r="LQ101" s="49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272"/>
      <c r="MM101" s="49"/>
      <c r="MN101" s="49"/>
      <c r="MO101" s="49"/>
      <c r="MP101" s="48"/>
      <c r="MQ101" s="48"/>
      <c r="MR101" s="48"/>
      <c r="MS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</row>
    <row r="102" spans="1:371" s="38" customFormat="1" ht="15">
      <c r="A102" s="48" t="s">
        <v>234</v>
      </c>
      <c r="B102" s="48">
        <v>0</v>
      </c>
      <c r="C102" s="48">
        <v>6.2048157053210817E-3</v>
      </c>
      <c r="D102" s="48">
        <v>0</v>
      </c>
      <c r="E102" s="48">
        <v>6.3921423796232859E-3</v>
      </c>
      <c r="F102" s="48">
        <v>4.0299976833621243E-3</v>
      </c>
      <c r="G102" s="48">
        <v>0</v>
      </c>
      <c r="H102" s="48">
        <v>4.108783924236077E-3</v>
      </c>
      <c r="I102" s="48">
        <v>1.8482361012580203E-2</v>
      </c>
      <c r="J102" s="48">
        <v>4.145541922955181E-3</v>
      </c>
      <c r="K102" s="48">
        <v>0</v>
      </c>
      <c r="L102" s="48">
        <v>6.4298747850706555E-3</v>
      </c>
      <c r="M102" s="48">
        <v>0</v>
      </c>
      <c r="N102" s="48">
        <v>8.3532092434402804E-3</v>
      </c>
      <c r="O102" s="48">
        <v>0</v>
      </c>
      <c r="P102" s="48">
        <v>0</v>
      </c>
      <c r="Q102" s="48">
        <v>8.4128748369323315E-3</v>
      </c>
      <c r="R102" s="48">
        <v>8.4629839716446886E-3</v>
      </c>
      <c r="S102" s="48">
        <v>8.5261732532737906E-3</v>
      </c>
      <c r="T102" s="48">
        <v>1.8440242980276203E-2</v>
      </c>
      <c r="U102" s="48">
        <v>2.2196379307506425E-2</v>
      </c>
      <c r="V102" s="48">
        <v>2.2196379307506425E-2</v>
      </c>
      <c r="W102" s="38">
        <v>0</v>
      </c>
      <c r="X102" s="48">
        <v>0</v>
      </c>
      <c r="Y102" s="48">
        <v>4.2611218735191447E-3</v>
      </c>
      <c r="Z102" s="48">
        <v>0</v>
      </c>
      <c r="AA102" s="48">
        <v>6.1707886216158178E-3</v>
      </c>
      <c r="AB102" s="48">
        <v>8.5391490582390518E-3</v>
      </c>
      <c r="AC102" s="48">
        <v>1.0162366582370583E-2</v>
      </c>
      <c r="AD102" s="48">
        <v>0</v>
      </c>
      <c r="AE102" s="48">
        <v>0</v>
      </c>
      <c r="AF102" s="48">
        <v>0</v>
      </c>
      <c r="AG102" s="48">
        <v>0</v>
      </c>
      <c r="AH102" s="48">
        <v>1.4520040881173674E-2</v>
      </c>
      <c r="AI102" s="48">
        <v>4.4780131784011284E-3</v>
      </c>
      <c r="AJ102" s="48">
        <v>0</v>
      </c>
      <c r="AK102" s="48">
        <v>2.2768135295602961E-3</v>
      </c>
      <c r="AL102" s="48">
        <v>0</v>
      </c>
      <c r="AM102" s="48">
        <v>6.395958827130916E-3</v>
      </c>
      <c r="AN102" s="48">
        <v>6.4518922325680177E-3</v>
      </c>
      <c r="AO102" s="38">
        <v>0</v>
      </c>
      <c r="AP102" s="48">
        <v>1.1716095692518828E-2</v>
      </c>
      <c r="AQ102" s="48">
        <v>8.0426773774313794E-3</v>
      </c>
      <c r="AR102" s="48">
        <v>0</v>
      </c>
      <c r="AS102" s="48">
        <v>2.2560043520258841E-2</v>
      </c>
      <c r="AT102" s="48">
        <v>2.2560043520258841E-2</v>
      </c>
      <c r="AU102" s="48">
        <v>8.3105660047795675E-3</v>
      </c>
      <c r="AV102" s="48">
        <v>1.6897930641899258E-2</v>
      </c>
      <c r="AW102" s="48">
        <v>4.157608568497043E-3</v>
      </c>
      <c r="AX102" s="38">
        <v>0</v>
      </c>
      <c r="AY102" s="48">
        <v>0</v>
      </c>
      <c r="AZ102" s="48">
        <v>8.1583355526323974E-3</v>
      </c>
      <c r="BA102" s="48">
        <v>4.2755218973028726E-3</v>
      </c>
      <c r="BB102" s="48">
        <v>0</v>
      </c>
      <c r="BC102" s="38">
        <v>0</v>
      </c>
      <c r="BD102" s="48">
        <v>8.261343162645117E-3</v>
      </c>
      <c r="BE102" s="38">
        <v>0</v>
      </c>
      <c r="BF102" s="48">
        <v>1.0364359012865376E-2</v>
      </c>
      <c r="BG102" s="48">
        <v>1.5713587398023462E-2</v>
      </c>
      <c r="BH102" s="48">
        <v>3.4000577917716428E-2</v>
      </c>
      <c r="BI102" s="48">
        <v>0</v>
      </c>
      <c r="BJ102" s="48">
        <v>4.2016277243766753E-3</v>
      </c>
      <c r="BK102" s="48">
        <v>3.4003117491137311E-2</v>
      </c>
      <c r="BL102" s="48">
        <v>6.3824524920131319E-3</v>
      </c>
      <c r="BM102" s="48">
        <v>8.2531170776131285E-3</v>
      </c>
      <c r="BN102" s="48">
        <v>1.091786321101703E-2</v>
      </c>
      <c r="BO102" s="48">
        <v>1.0855971676517145E-2</v>
      </c>
      <c r="BP102" s="48">
        <v>1.2072551310954208E-2</v>
      </c>
      <c r="BQ102" s="48">
        <v>1.0377223556460318E-2</v>
      </c>
      <c r="BR102" s="48">
        <v>4.1039098225255557E-3</v>
      </c>
      <c r="BS102" s="48">
        <v>6.1268702040110541E-3</v>
      </c>
      <c r="BT102" s="48">
        <v>6.6584869892821101E-3</v>
      </c>
      <c r="BU102" s="48">
        <v>1.0323218942621998E-2</v>
      </c>
      <c r="BV102" s="48">
        <v>1.2278944222942692E-2</v>
      </c>
      <c r="BW102" s="38">
        <v>0</v>
      </c>
      <c r="BX102" s="48">
        <v>6.3571290255285875E-3</v>
      </c>
      <c r="BY102" s="38">
        <v>0</v>
      </c>
      <c r="BZ102" s="48">
        <v>8.0465468700114656E-3</v>
      </c>
      <c r="CA102" s="49">
        <v>0</v>
      </c>
      <c r="CB102" s="48">
        <v>0</v>
      </c>
      <c r="CC102" s="48">
        <v>1.6931240442614858E-2</v>
      </c>
      <c r="CD102" s="48">
        <v>4.1839823198452416E-3</v>
      </c>
      <c r="CE102" s="48">
        <v>0</v>
      </c>
      <c r="CF102" s="48">
        <v>6.664094817984632E-3</v>
      </c>
      <c r="CG102" s="48">
        <v>4.7777288478506267E-3</v>
      </c>
      <c r="CH102" s="48">
        <v>0</v>
      </c>
      <c r="CI102" s="48">
        <v>6.4570233631182309E-3</v>
      </c>
      <c r="CJ102" s="48">
        <v>2.9825655121117858E-2</v>
      </c>
      <c r="CK102" s="48">
        <v>8.0946472047956457E-3</v>
      </c>
      <c r="CL102" s="48">
        <v>1.027458495607904E-2</v>
      </c>
      <c r="CM102" s="48">
        <v>0</v>
      </c>
      <c r="CN102" s="48">
        <v>4.5051770957587542E-3</v>
      </c>
      <c r="CO102" s="48">
        <v>1.6325622031695176E-2</v>
      </c>
      <c r="CP102" s="48">
        <v>8.1936803543978566E-3</v>
      </c>
      <c r="CQ102" s="48">
        <v>1.0471260014790986E-2</v>
      </c>
      <c r="CR102" s="48">
        <v>1.6570020038752308E-2</v>
      </c>
      <c r="CS102" s="48">
        <v>8.1911535785130669E-3</v>
      </c>
      <c r="CT102" s="48">
        <v>1.0507983633960686E-2</v>
      </c>
      <c r="CU102" s="48">
        <v>0</v>
      </c>
      <c r="CV102" s="38">
        <v>0</v>
      </c>
      <c r="CW102" s="48">
        <v>1.4145122011776009E-2</v>
      </c>
      <c r="CX102" s="48">
        <v>0</v>
      </c>
      <c r="CY102" s="48">
        <v>1.2207350308327069E-2</v>
      </c>
      <c r="CZ102" s="48">
        <v>1.0733123215299546E-2</v>
      </c>
      <c r="DA102" s="48">
        <v>2.7173566526718401E-2</v>
      </c>
      <c r="DB102" s="48">
        <v>1.027383302132996E-2</v>
      </c>
      <c r="DC102" s="48">
        <v>0</v>
      </c>
      <c r="DD102" s="48">
        <v>4.4762062113605228E-3</v>
      </c>
      <c r="DE102" s="48">
        <v>2.1318886482430311E-3</v>
      </c>
      <c r="DF102" s="48">
        <v>1.1591791983834948E-2</v>
      </c>
      <c r="DG102" s="48">
        <v>0</v>
      </c>
      <c r="DH102" s="48">
        <v>6.5503789105404633E-3</v>
      </c>
      <c r="DI102" s="48">
        <v>6.1272948266658696E-3</v>
      </c>
      <c r="DJ102" s="48">
        <v>1.8783477915978935E-2</v>
      </c>
      <c r="DK102" s="49">
        <v>1.1502618766694771E-2</v>
      </c>
      <c r="DL102" s="48">
        <v>1.2586144302077473E-2</v>
      </c>
      <c r="DM102" s="48">
        <v>7.0930330141202487E-3</v>
      </c>
      <c r="DN102" s="48">
        <v>2.1246295152414557E-3</v>
      </c>
      <c r="DO102" s="48">
        <v>1.0385640796496648E-2</v>
      </c>
      <c r="DP102" s="48">
        <v>1.2351229049942965E-2</v>
      </c>
      <c r="DQ102" s="48">
        <v>1.0291985214552473E-2</v>
      </c>
      <c r="DR102" s="48">
        <v>8.2810491353239608E-3</v>
      </c>
      <c r="DS102" s="48">
        <v>6.995524669841764E-3</v>
      </c>
      <c r="DT102" s="48">
        <v>2.8578244365404289E-3</v>
      </c>
      <c r="DU102" s="48">
        <v>1.0728232807313606E-2</v>
      </c>
      <c r="DV102" s="48">
        <v>1.4459124317135681E-2</v>
      </c>
      <c r="DW102" s="48">
        <v>8.8982623475096518E-3</v>
      </c>
      <c r="DX102" s="48">
        <v>0</v>
      </c>
      <c r="DY102" s="48">
        <v>8.306465312977046E-3</v>
      </c>
      <c r="DZ102" s="48">
        <v>0</v>
      </c>
      <c r="EA102" s="48">
        <v>9.4023699139264075E-3</v>
      </c>
      <c r="EB102" s="49">
        <v>4.4399917730540738E-3</v>
      </c>
      <c r="EC102" s="48">
        <v>3.4859768011882397E-2</v>
      </c>
      <c r="ED102" s="48">
        <v>0</v>
      </c>
      <c r="EE102" s="48">
        <v>0</v>
      </c>
      <c r="EF102" s="48">
        <v>1.8737321450952832E-2</v>
      </c>
      <c r="EG102" s="48">
        <v>2.4946813583605194E-2</v>
      </c>
      <c r="EH102" s="48">
        <v>2.4844990110712464E-2</v>
      </c>
      <c r="EI102" s="48">
        <v>4.7145996885075581E-3</v>
      </c>
      <c r="EJ102" s="48">
        <v>6.3096227351763703E-3</v>
      </c>
      <c r="EK102" s="48">
        <v>0</v>
      </c>
      <c r="EL102" s="48">
        <v>0</v>
      </c>
      <c r="EM102" s="48">
        <v>8.85252265149079E-3</v>
      </c>
      <c r="EN102" s="49">
        <v>9.4329945835463572E-3</v>
      </c>
      <c r="EO102" s="49">
        <v>7.7722583271760031E-3</v>
      </c>
      <c r="EP102" s="48">
        <v>5.1345361661828707E-3</v>
      </c>
      <c r="EQ102" s="48">
        <v>4.1550957137434586E-3</v>
      </c>
      <c r="ER102" s="48">
        <v>4.665965966371895E-3</v>
      </c>
      <c r="ES102" s="38">
        <v>0</v>
      </c>
      <c r="ET102" s="48">
        <v>1.3252334488034329E-2</v>
      </c>
      <c r="EU102" s="48">
        <v>1.0710653181644842E-2</v>
      </c>
      <c r="EV102" s="48">
        <v>1.4666317524893051E-2</v>
      </c>
      <c r="EW102" s="48">
        <v>2.3961388701220339E-2</v>
      </c>
      <c r="EX102" s="48">
        <v>0</v>
      </c>
      <c r="EY102" s="48">
        <v>8.2467372490059605E-3</v>
      </c>
      <c r="EZ102" s="48">
        <v>0</v>
      </c>
      <c r="FA102" s="48">
        <v>0</v>
      </c>
      <c r="FB102" s="48">
        <v>0</v>
      </c>
      <c r="FC102" s="48">
        <v>0</v>
      </c>
      <c r="FD102" s="48">
        <v>8.1838896630085176E-3</v>
      </c>
      <c r="FE102" s="48">
        <v>6.8618779780077448E-3</v>
      </c>
      <c r="FF102" s="48">
        <v>1.2580538675038508E-2</v>
      </c>
      <c r="FG102" s="49">
        <v>0</v>
      </c>
      <c r="FH102" s="48">
        <v>0</v>
      </c>
      <c r="FI102" s="49">
        <v>2.3296841489795499E-3</v>
      </c>
      <c r="FJ102" s="48">
        <v>1.4072107255057592E-2</v>
      </c>
      <c r="FK102" s="48">
        <v>1.3087130233720956E-2</v>
      </c>
      <c r="FL102" s="48">
        <v>0</v>
      </c>
      <c r="FM102" s="48">
        <v>8.3197154385541514E-3</v>
      </c>
      <c r="FN102" s="48">
        <v>0</v>
      </c>
      <c r="FO102" s="48">
        <v>4.1056432892443645E-3</v>
      </c>
      <c r="FP102" s="48">
        <v>0</v>
      </c>
      <c r="FQ102" s="49">
        <v>0</v>
      </c>
      <c r="FR102" s="48">
        <v>7.4741027842834982E-3</v>
      </c>
      <c r="FS102" s="48">
        <v>0</v>
      </c>
      <c r="FT102" s="48">
        <v>6.2016399500430731E-2</v>
      </c>
      <c r="FU102" s="49">
        <v>9.762300577890454E-3</v>
      </c>
      <c r="FV102" s="48">
        <v>0</v>
      </c>
      <c r="FW102" s="48">
        <v>6.7549699518464519E-3</v>
      </c>
      <c r="FX102" s="48">
        <v>0</v>
      </c>
      <c r="FY102" s="48">
        <v>2.0881030274183233E-2</v>
      </c>
      <c r="FZ102" s="49">
        <v>0</v>
      </c>
      <c r="GA102" s="48">
        <v>2.0861327298554156E-2</v>
      </c>
      <c r="GB102" s="48">
        <v>0</v>
      </c>
      <c r="GC102" s="48">
        <v>0</v>
      </c>
      <c r="GD102" s="48">
        <v>0</v>
      </c>
      <c r="GE102" s="48">
        <v>1.6881639222526106E-2</v>
      </c>
      <c r="GF102" s="48">
        <v>1.52087884983667E-3</v>
      </c>
      <c r="GG102" s="48">
        <v>0</v>
      </c>
      <c r="GH102" s="48">
        <v>3.328650117172903E-2</v>
      </c>
      <c r="GI102" s="48">
        <v>3.9746010513373072E-3</v>
      </c>
      <c r="GJ102" s="48">
        <v>9.685001633391338E-3</v>
      </c>
      <c r="GK102" s="48">
        <v>2.7616945242665025E-3</v>
      </c>
      <c r="GL102" s="49">
        <v>0</v>
      </c>
      <c r="GM102" s="49">
        <v>0</v>
      </c>
      <c r="GN102" s="48">
        <v>6.7014483438139856E-3</v>
      </c>
      <c r="GO102" s="48">
        <v>3.5546553277014791E-3</v>
      </c>
      <c r="GP102" s="48">
        <v>1.0393246421263777E-2</v>
      </c>
      <c r="GQ102" s="48">
        <v>3.8448823956037646E-3</v>
      </c>
      <c r="GR102" s="48">
        <v>2.4562010296188902E-2</v>
      </c>
      <c r="GS102" s="48">
        <v>0</v>
      </c>
      <c r="GT102" s="49">
        <v>0</v>
      </c>
      <c r="GU102" s="48">
        <v>1.2797503546164364E-2</v>
      </c>
      <c r="GV102" s="49">
        <v>0</v>
      </c>
      <c r="GW102" s="48">
        <v>0</v>
      </c>
      <c r="GX102" s="48">
        <v>1.689153736217331E-2</v>
      </c>
      <c r="GY102" s="48">
        <v>1.9035727720807812E-2</v>
      </c>
      <c r="GZ102" s="49">
        <v>7.5981354517373808E-3</v>
      </c>
      <c r="HA102" s="48">
        <v>0</v>
      </c>
      <c r="HB102" s="48">
        <v>5.1222395500998986E-3</v>
      </c>
      <c r="HC102" s="48">
        <v>2.7230124199299818E-3</v>
      </c>
      <c r="HD102" s="49">
        <v>0</v>
      </c>
      <c r="HE102" s="48">
        <v>1.697643406109731E-2</v>
      </c>
      <c r="HF102" s="48">
        <v>2.3802704450493193E-3</v>
      </c>
      <c r="HG102" s="48">
        <v>2.5989376829539026E-2</v>
      </c>
      <c r="HH102" s="48">
        <v>2.4026318563450191E-2</v>
      </c>
      <c r="HI102" s="48">
        <v>1.7774677847359958E-3</v>
      </c>
      <c r="HJ102" s="48">
        <v>1.8692172252364855E-2</v>
      </c>
      <c r="HK102" s="49">
        <v>1.2808202326373761E-2</v>
      </c>
      <c r="HL102" s="48">
        <v>0</v>
      </c>
      <c r="HM102" s="48">
        <v>5.2567332076011615E-3</v>
      </c>
      <c r="HN102" s="49">
        <v>0</v>
      </c>
      <c r="HO102" s="48">
        <v>0</v>
      </c>
      <c r="HP102" s="48">
        <v>9.6545771359738599E-3</v>
      </c>
      <c r="HQ102" s="48">
        <v>6.7855146439018956E-3</v>
      </c>
      <c r="HR102" s="48">
        <v>0</v>
      </c>
      <c r="HS102" s="49">
        <v>0</v>
      </c>
      <c r="HT102" s="49">
        <v>2.5706431392484288E-3</v>
      </c>
      <c r="HU102" s="48">
        <v>2.0385817755698948E-2</v>
      </c>
      <c r="HV102" s="49">
        <v>7.7733510331099284E-3</v>
      </c>
      <c r="HW102" s="48">
        <v>3.9157295525393411E-2</v>
      </c>
      <c r="HX102" s="48">
        <v>3.9157295525393411E-2</v>
      </c>
      <c r="HY102" s="48">
        <v>0</v>
      </c>
      <c r="HZ102" s="48">
        <v>0</v>
      </c>
      <c r="IA102" s="48">
        <v>0</v>
      </c>
      <c r="IB102" s="48">
        <v>9.442736590891147E-3</v>
      </c>
      <c r="IC102" s="48">
        <v>0</v>
      </c>
      <c r="ID102" s="48">
        <v>3.766490769611244E-3</v>
      </c>
      <c r="IE102" s="49">
        <v>5.2648566582561406E-3</v>
      </c>
      <c r="IF102" s="49">
        <v>7.6491561434522525E-3</v>
      </c>
      <c r="IG102" s="48">
        <v>8.8145331792154422E-3</v>
      </c>
      <c r="IH102" s="48">
        <v>0</v>
      </c>
      <c r="II102" s="48">
        <v>2.0788591274569076E-3</v>
      </c>
      <c r="IJ102" s="49">
        <v>0</v>
      </c>
      <c r="IK102" s="48">
        <v>0</v>
      </c>
      <c r="IL102" s="49">
        <v>0</v>
      </c>
      <c r="IM102" s="48">
        <v>2.3874764696283934E-3</v>
      </c>
      <c r="IN102" s="48">
        <v>2.9000886986167856E-2</v>
      </c>
      <c r="IO102" s="48">
        <v>2.8749197456754829E-2</v>
      </c>
      <c r="IP102" s="48">
        <v>6.8705629070569367E-3</v>
      </c>
      <c r="IQ102" s="48">
        <v>3.8511925763445049E-3</v>
      </c>
      <c r="IR102" s="48">
        <v>0</v>
      </c>
      <c r="IS102" s="49">
        <v>0</v>
      </c>
      <c r="IT102" s="48">
        <v>1.7229507539427966E-2</v>
      </c>
      <c r="IU102" s="49">
        <v>0</v>
      </c>
      <c r="IV102" s="48">
        <v>1.0868429980397925E-2</v>
      </c>
      <c r="IW102" s="48">
        <v>2.1575954480519386E-2</v>
      </c>
      <c r="IX102" s="49">
        <v>5.0868883649133889E-3</v>
      </c>
      <c r="IY102" s="48">
        <v>3.156087821036356E-2</v>
      </c>
      <c r="IZ102" s="49">
        <v>0</v>
      </c>
      <c r="JA102" s="49">
        <v>2.5847006707599316E-3</v>
      </c>
      <c r="JB102" s="48">
        <v>2.7245136230582685E-2</v>
      </c>
      <c r="JC102" s="49">
        <v>0</v>
      </c>
      <c r="JD102" s="48">
        <v>0</v>
      </c>
      <c r="JE102" s="49">
        <v>0</v>
      </c>
      <c r="JF102" s="49">
        <v>0</v>
      </c>
      <c r="JG102" s="49">
        <v>2.5545311406717057E-3</v>
      </c>
      <c r="JH102" s="48">
        <v>8.7191954563417898E-3</v>
      </c>
      <c r="JI102" s="48">
        <v>2.7701384939683656E-2</v>
      </c>
      <c r="JJ102" s="48">
        <v>3.7334326431020075E-2</v>
      </c>
      <c r="JK102" s="48">
        <v>2.5693135104759061E-2</v>
      </c>
      <c r="JL102" s="48">
        <v>6.0499752034106199E-3</v>
      </c>
      <c r="JM102" s="48">
        <v>1.0519077023093937E-3</v>
      </c>
      <c r="JN102" s="48">
        <v>1.9011131848604479E-2</v>
      </c>
      <c r="JO102" s="48">
        <v>7.0669360808700982E-3</v>
      </c>
      <c r="JP102" s="49">
        <v>0</v>
      </c>
      <c r="JQ102" s="48">
        <v>4.0276811832385146E-3</v>
      </c>
      <c r="JR102" s="49">
        <v>1.0454016935087823E-2</v>
      </c>
      <c r="JS102" s="48">
        <v>2.537128460529412E-3</v>
      </c>
      <c r="JT102" s="48">
        <v>2.7109906873969664E-2</v>
      </c>
      <c r="JU102" s="48">
        <v>1.6578245032354863E-3</v>
      </c>
      <c r="JV102" s="48">
        <v>5.4346033660219494E-3</v>
      </c>
      <c r="JW102" s="48">
        <v>0</v>
      </c>
      <c r="JX102" s="48">
        <v>0</v>
      </c>
      <c r="JY102" s="48">
        <v>1.0641245687500914E-2</v>
      </c>
      <c r="JZ102" s="48">
        <v>4.9396488230995052E-2</v>
      </c>
      <c r="KA102" s="48">
        <v>1.5984835340549066E-3</v>
      </c>
      <c r="KB102" s="49">
        <v>1.3041383162052073E-2</v>
      </c>
      <c r="KC102" s="48">
        <v>0</v>
      </c>
      <c r="KD102" s="48">
        <v>3.5575153145337665E-3</v>
      </c>
      <c r="KE102" s="48">
        <v>2.5424926855778025E-2</v>
      </c>
      <c r="KF102" s="48">
        <v>0</v>
      </c>
      <c r="KG102" s="48">
        <v>0</v>
      </c>
      <c r="KH102" s="48">
        <v>0</v>
      </c>
      <c r="KI102" s="48">
        <v>1.7778297461192257E-3</v>
      </c>
      <c r="KJ102" s="48">
        <v>4.3265880250038984E-3</v>
      </c>
      <c r="KK102" s="48">
        <v>1.9508035185452168E-3</v>
      </c>
      <c r="KL102" s="48">
        <v>2.0061787728677498E-2</v>
      </c>
      <c r="KM102" s="48">
        <v>1.5215017392223218E-2</v>
      </c>
      <c r="KN102" s="48">
        <v>0</v>
      </c>
      <c r="KO102" s="48">
        <v>0</v>
      </c>
      <c r="KP102" s="48">
        <v>6.5221595800749096E-3</v>
      </c>
      <c r="KQ102" s="48">
        <v>4.3708763225526661E-3</v>
      </c>
      <c r="KR102" s="48">
        <v>2.166058418816921E-3</v>
      </c>
      <c r="KS102" s="48"/>
      <c r="KT102" s="49">
        <v>7.9193056323047396E-3</v>
      </c>
      <c r="KU102" s="48">
        <v>1.7789096866173122E-3</v>
      </c>
      <c r="KV102" s="48">
        <v>1.9176484357991696E-3</v>
      </c>
      <c r="KW102" s="48">
        <v>1.2962113140284717E-3</v>
      </c>
      <c r="KX102" s="48">
        <v>9.4215706775342134E-3</v>
      </c>
      <c r="KY102" s="48">
        <v>1.4161657151033362E-3</v>
      </c>
      <c r="KZ102" s="48">
        <v>1.9734808214715524E-3</v>
      </c>
      <c r="LA102" s="48">
        <v>5.7996029194062161E-3</v>
      </c>
      <c r="LB102" s="48">
        <v>1.5318903283158949E-2</v>
      </c>
      <c r="LC102" s="48">
        <v>2.2764550917455336E-3</v>
      </c>
      <c r="LD102" s="48">
        <v>1.7338836527881136E-3</v>
      </c>
      <c r="LE102" s="49">
        <v>0</v>
      </c>
      <c r="LF102" s="48">
        <v>0</v>
      </c>
      <c r="LG102" s="48">
        <v>7.5481415781310957E-2</v>
      </c>
      <c r="LH102" s="48">
        <v>2.1051444825790065E-3</v>
      </c>
      <c r="LI102" s="48">
        <v>1.554403521922706E-2</v>
      </c>
      <c r="LJ102" s="48">
        <v>4.8847875940393548E-3</v>
      </c>
      <c r="LK102" s="48">
        <v>2.7851914584269446E-3</v>
      </c>
      <c r="LL102" s="48">
        <v>1.1345277970151932E-3</v>
      </c>
      <c r="LM102" s="48">
        <v>0</v>
      </c>
      <c r="LN102" s="48">
        <v>1.1593472040351031E-3</v>
      </c>
      <c r="LO102" s="48">
        <v>5.1263763233051866E-3</v>
      </c>
      <c r="LP102" s="48">
        <v>0</v>
      </c>
      <c r="LQ102" s="49">
        <v>2.645683191951622E-2</v>
      </c>
      <c r="LR102" s="48">
        <v>1.3398927746239584E-2</v>
      </c>
      <c r="LS102" s="48">
        <v>3.526607921968925E-3</v>
      </c>
      <c r="LT102" s="48">
        <v>1.8378250858484876E-3</v>
      </c>
      <c r="LU102" s="48">
        <v>1.6516010232936822E-3</v>
      </c>
      <c r="LV102" s="48">
        <v>1.5769843886201299E-2</v>
      </c>
      <c r="LW102" s="48">
        <v>2.0241251722103145E-4</v>
      </c>
      <c r="LX102" s="48">
        <v>2.4079552958013498E-3</v>
      </c>
      <c r="LY102" s="48">
        <v>2.8847547533426771E-3</v>
      </c>
      <c r="LZ102" s="48">
        <v>1.429642175173477E-2</v>
      </c>
      <c r="MA102" s="48">
        <v>4.1327777164437262E-3</v>
      </c>
      <c r="MB102" s="48">
        <v>2.0941267505061481E-3</v>
      </c>
      <c r="MC102" s="48">
        <v>2.7170104044611622E-3</v>
      </c>
      <c r="MD102" s="48">
        <v>2.6415527325132711E-3</v>
      </c>
      <c r="ME102" s="48">
        <v>1.929478739310051E-3</v>
      </c>
      <c r="MF102" s="48">
        <v>7.844459516092557E-2</v>
      </c>
      <c r="MG102" s="48">
        <v>3.2788376494304894E-5</v>
      </c>
      <c r="MH102" s="48"/>
      <c r="MI102" s="48">
        <v>1.5853560531160923E-2</v>
      </c>
      <c r="MJ102" s="49">
        <v>0</v>
      </c>
      <c r="MK102" s="49">
        <v>0</v>
      </c>
      <c r="ML102" s="48">
        <v>4.9117357718685287E-3</v>
      </c>
      <c r="MM102" s="49">
        <v>0</v>
      </c>
      <c r="MN102" s="49">
        <v>0</v>
      </c>
      <c r="MO102" s="49">
        <v>0</v>
      </c>
      <c r="MP102" s="48">
        <v>5.5784146550419229E-3</v>
      </c>
      <c r="MQ102" s="48">
        <v>0</v>
      </c>
      <c r="MR102" s="48">
        <v>6.3931134781346505E-3</v>
      </c>
      <c r="MS102" s="48">
        <v>1.4254311741909144E-2</v>
      </c>
      <c r="MT102" s="49">
        <v>1.0536912518909543E-2</v>
      </c>
      <c r="MU102" s="48">
        <v>3.8358303118337395E-3</v>
      </c>
      <c r="MV102" s="48">
        <v>3.5921733626085644E-3</v>
      </c>
      <c r="MW102" s="48">
        <v>0</v>
      </c>
      <c r="MX102" s="48">
        <v>2.2809454791164027E-3</v>
      </c>
      <c r="MY102" s="48">
        <v>2.0624912169983915E-3</v>
      </c>
      <c r="MZ102" s="48">
        <v>3.1319623234019362E-3</v>
      </c>
      <c r="NA102" s="48">
        <v>0</v>
      </c>
      <c r="NB102" s="48">
        <v>2.5762853548076735E-3</v>
      </c>
      <c r="NC102" s="48">
        <v>1.6936559603331102E-3</v>
      </c>
      <c r="ND102" s="48">
        <v>7.6333098633083905E-3</v>
      </c>
      <c r="NE102" s="48">
        <v>3.2172547841664593E-3</v>
      </c>
      <c r="NF102" s="48">
        <v>0</v>
      </c>
      <c r="NG102" s="48">
        <v>0</v>
      </c>
    </row>
    <row r="103" spans="1:371" s="38" customFormat="1" ht="15">
      <c r="A103" s="48" t="s">
        <v>235</v>
      </c>
      <c r="B103" s="48">
        <v>4.3962612880595366E-2</v>
      </c>
      <c r="C103" s="48">
        <v>0</v>
      </c>
      <c r="D103" s="48">
        <v>1.2623549248420273E-2</v>
      </c>
      <c r="E103" s="48">
        <v>1.6027708116012145E-3</v>
      </c>
      <c r="F103" s="48">
        <v>4.547181560342989E-3</v>
      </c>
      <c r="G103" s="48">
        <v>1.5666804888743841E-3</v>
      </c>
      <c r="H103" s="48">
        <v>1.3908236155708848E-2</v>
      </c>
      <c r="I103" s="48">
        <v>2.7805690487938364E-2</v>
      </c>
      <c r="J103" s="48">
        <v>1.0914292670076566E-2</v>
      </c>
      <c r="K103" s="48">
        <v>4.7690907870609036E-3</v>
      </c>
      <c r="L103" s="48">
        <v>6.4489274585709279E-3</v>
      </c>
      <c r="M103" s="48">
        <v>6.3966216376436071E-3</v>
      </c>
      <c r="N103" s="48">
        <v>1.5708676954610368E-2</v>
      </c>
      <c r="O103" s="48">
        <v>4.8933138900324373E-3</v>
      </c>
      <c r="P103" s="48">
        <v>6.2588159669446789E-3</v>
      </c>
      <c r="Q103" s="48">
        <v>1.107461700707481E-2</v>
      </c>
      <c r="R103" s="48">
        <v>2.3872671701659548E-2</v>
      </c>
      <c r="S103" s="48">
        <v>6.4135781777474562E-3</v>
      </c>
      <c r="T103" s="48">
        <v>1.5412403464727324E-2</v>
      </c>
      <c r="U103" s="48">
        <v>3.3393225711656087E-2</v>
      </c>
      <c r="V103" s="48">
        <v>3.3393225711656087E-2</v>
      </c>
      <c r="W103" s="38">
        <v>1.4707750944044121E-2</v>
      </c>
      <c r="X103" s="48">
        <v>1.0717306174366437E-2</v>
      </c>
      <c r="Y103" s="48">
        <v>1.2821244630576196E-2</v>
      </c>
      <c r="Z103" s="48">
        <v>3.1983429294380446E-3</v>
      </c>
      <c r="AA103" s="48">
        <v>1.5472683960881362E-2</v>
      </c>
      <c r="AB103" s="48">
        <v>1.1240843019697683E-2</v>
      </c>
      <c r="AC103" s="48">
        <v>6.1154875098918191E-3</v>
      </c>
      <c r="AD103" s="48">
        <v>7.0333148534543928E-3</v>
      </c>
      <c r="AE103" s="48">
        <v>0</v>
      </c>
      <c r="AF103" s="48">
        <v>1.9952431932888263E-2</v>
      </c>
      <c r="AG103" s="48">
        <v>5.0736893022958795E-3</v>
      </c>
      <c r="AH103" s="48">
        <v>9.3619709471560644E-3</v>
      </c>
      <c r="AI103" s="48">
        <v>5.0526924707338123E-3</v>
      </c>
      <c r="AJ103" s="48">
        <v>1.7825128410571978E-2</v>
      </c>
      <c r="AK103" s="48">
        <v>3.4253400990605387E-3</v>
      </c>
      <c r="AL103" s="48">
        <v>1.869216411613946E-2</v>
      </c>
      <c r="AM103" s="48">
        <v>9.6223665039195036E-3</v>
      </c>
      <c r="AN103" s="48">
        <v>8.0887626837921299E-3</v>
      </c>
      <c r="AO103" s="38">
        <v>2.1744355165951405E-2</v>
      </c>
      <c r="AP103" s="48">
        <v>3.1727193002923648E-2</v>
      </c>
      <c r="AQ103" s="48">
        <v>1.0587293094567862E-2</v>
      </c>
      <c r="AR103" s="48">
        <v>0</v>
      </c>
      <c r="AS103" s="48">
        <v>4.4739537004697835E-2</v>
      </c>
      <c r="AT103" s="48">
        <v>4.4739537004697835E-2</v>
      </c>
      <c r="AU103" s="48">
        <v>1.5628483960409299E-2</v>
      </c>
      <c r="AV103" s="48">
        <v>1.2711001289161231E-2</v>
      </c>
      <c r="AW103" s="48">
        <v>1.4073507607097285E-2</v>
      </c>
      <c r="AX103" s="38">
        <v>5.0880770146465165E-3</v>
      </c>
      <c r="AY103" s="48">
        <v>1.6682137176838436E-2</v>
      </c>
      <c r="AZ103" s="48">
        <v>2.9150191561415219E-2</v>
      </c>
      <c r="BA103" s="48">
        <v>1.4472644298920801E-2</v>
      </c>
      <c r="BB103" s="48">
        <v>8.7741616880970905E-3</v>
      </c>
      <c r="BC103" s="38">
        <v>1.3931848718217444E-2</v>
      </c>
      <c r="BD103" s="48">
        <v>1.7089509419459446E-2</v>
      </c>
      <c r="BE103" s="38">
        <v>2.1048744344467695E-2</v>
      </c>
      <c r="BF103" s="48">
        <v>1.0914823654565324E-2</v>
      </c>
      <c r="BG103" s="48">
        <v>1.0131524415102212E-2</v>
      </c>
      <c r="BH103" s="48">
        <v>5.4562122683932145E-2</v>
      </c>
      <c r="BI103" s="48">
        <v>1.0518196384604798E-2</v>
      </c>
      <c r="BJ103" s="48">
        <v>1.8963349969742128E-2</v>
      </c>
      <c r="BK103" s="48">
        <v>5.4566198041618434E-2</v>
      </c>
      <c r="BL103" s="48">
        <v>1.6003411615548139E-2</v>
      </c>
      <c r="BM103" s="48">
        <v>1.7072492845414313E-2</v>
      </c>
      <c r="BN103" s="48">
        <v>3.6135707719528905E-2</v>
      </c>
      <c r="BO103" s="48">
        <v>1.4698988368414549E-2</v>
      </c>
      <c r="BP103" s="48">
        <v>1.3621864581735232E-2</v>
      </c>
      <c r="BQ103" s="48">
        <v>1.561195921552863E-2</v>
      </c>
      <c r="BR103" s="48">
        <v>1.2348210949659965E-2</v>
      </c>
      <c r="BS103" s="48">
        <v>1.2290050059913496E-2</v>
      </c>
      <c r="BT103" s="48">
        <v>1.6695542686702108E-3</v>
      </c>
      <c r="BU103" s="48">
        <v>9.3184273555436993E-3</v>
      </c>
      <c r="BV103" s="48">
        <v>3.3867153533067761E-2</v>
      </c>
      <c r="BW103" s="38">
        <v>1.5990583438107935E-2</v>
      </c>
      <c r="BX103" s="48">
        <v>4.7819746069081943E-3</v>
      </c>
      <c r="BY103" s="38">
        <v>3.5116484450589652E-2</v>
      </c>
      <c r="BZ103" s="48">
        <v>6.052792487170262E-3</v>
      </c>
      <c r="CA103" s="49">
        <v>8.4149270010881929E-3</v>
      </c>
      <c r="CB103" s="48">
        <v>0</v>
      </c>
      <c r="CC103" s="48">
        <v>4.4576201831389162E-2</v>
      </c>
      <c r="CD103" s="48">
        <v>3.14728506042697E-3</v>
      </c>
      <c r="CE103" s="48">
        <v>2.3440821809521898E-2</v>
      </c>
      <c r="CF103" s="48">
        <v>1.6709603800530725E-3</v>
      </c>
      <c r="CG103" s="48">
        <v>8.9847861893973223E-3</v>
      </c>
      <c r="CH103" s="48">
        <v>0.15223852914904007</v>
      </c>
      <c r="CI103" s="48">
        <v>1.2952312963770906E-2</v>
      </c>
      <c r="CJ103" s="48">
        <v>4.8076124407790176E-3</v>
      </c>
      <c r="CK103" s="48">
        <v>1.6744680245102495E-2</v>
      </c>
      <c r="CL103" s="48">
        <v>1.236603609187387E-2</v>
      </c>
      <c r="CM103" s="48">
        <v>0</v>
      </c>
      <c r="CN103" s="48">
        <v>8.4722373830344918E-3</v>
      </c>
      <c r="CO103" s="48">
        <v>3.0701244887449797E-2</v>
      </c>
      <c r="CP103" s="48">
        <v>1.6949541356624687E-2</v>
      </c>
      <c r="CQ103" s="48">
        <v>3.6232893298707332E-2</v>
      </c>
      <c r="CR103" s="48">
        <v>1.0906297150835216E-2</v>
      </c>
      <c r="CS103" s="48">
        <v>1.3863529995535197E-2</v>
      </c>
      <c r="CT103" s="48">
        <v>3.1617361048121096E-3</v>
      </c>
      <c r="CU103" s="48">
        <v>0.12713002619140504</v>
      </c>
      <c r="CV103" s="38">
        <v>8.2697413512535286E-3</v>
      </c>
      <c r="CW103" s="48">
        <v>1.7733795135167617E-3</v>
      </c>
      <c r="CX103" s="48">
        <v>3.4754345333965861E-2</v>
      </c>
      <c r="CY103" s="48">
        <v>0</v>
      </c>
      <c r="CZ103" s="48">
        <v>9.6884343474425427E-3</v>
      </c>
      <c r="DA103" s="48">
        <v>3.6164075439204628E-2</v>
      </c>
      <c r="DB103" s="48">
        <v>1.3910772483519556E-2</v>
      </c>
      <c r="DC103" s="48">
        <v>0</v>
      </c>
      <c r="DD103" s="48">
        <v>8.4177560153543326E-3</v>
      </c>
      <c r="DE103" s="48">
        <v>1.4432888817803574E-2</v>
      </c>
      <c r="DF103" s="48">
        <v>8.7196051382096365E-3</v>
      </c>
      <c r="DG103" s="48">
        <v>1.2503868462500173E-2</v>
      </c>
      <c r="DH103" s="48">
        <v>3.2848943278266439E-3</v>
      </c>
      <c r="DI103" s="48">
        <v>1.9972715460202458E-2</v>
      </c>
      <c r="DJ103" s="48">
        <v>1.8839136149443082E-2</v>
      </c>
      <c r="DK103" s="49">
        <v>1.730505410048884E-3</v>
      </c>
      <c r="DL103" s="48">
        <v>2.9980667425623882E-2</v>
      </c>
      <c r="DM103" s="48">
        <v>7.114050723898745E-3</v>
      </c>
      <c r="DN103" s="48">
        <v>6.3927753236863224E-3</v>
      </c>
      <c r="DO103" s="48">
        <v>2.6561858229397304E-2</v>
      </c>
      <c r="DP103" s="48">
        <v>2.4775655150305026E-2</v>
      </c>
      <c r="DQ103" s="48">
        <v>2.632232883118896E-2</v>
      </c>
      <c r="DR103" s="48">
        <v>1.5572975837306361E-3</v>
      </c>
      <c r="DS103" s="48">
        <v>1.2278443533861911E-2</v>
      </c>
      <c r="DT103" s="48">
        <v>3.2260490625505241E-2</v>
      </c>
      <c r="DU103" s="48">
        <v>1.4526029907526258E-2</v>
      </c>
      <c r="DV103" s="48">
        <v>1.8645388520063207E-2</v>
      </c>
      <c r="DW103" s="48">
        <v>5.0201039361310222E-3</v>
      </c>
      <c r="DX103" s="48">
        <v>4.6806293094862755E-3</v>
      </c>
      <c r="DY103" s="48">
        <v>1.2496617904185823E-2</v>
      </c>
      <c r="DZ103" s="48">
        <v>1.6306618703974832E-2</v>
      </c>
      <c r="EA103" s="48">
        <v>8.8408411235241409E-3</v>
      </c>
      <c r="EB103" s="49">
        <v>1.0019583287533067E-2</v>
      </c>
      <c r="EC103" s="48">
        <v>2.3137320890791957E-2</v>
      </c>
      <c r="ED103" s="48">
        <v>0</v>
      </c>
      <c r="EE103" s="48">
        <v>0</v>
      </c>
      <c r="EF103" s="48">
        <v>8.8091451168558765E-3</v>
      </c>
      <c r="EG103" s="48">
        <v>5.0041469391194027E-2</v>
      </c>
      <c r="EH103" s="48">
        <v>4.9837219009276908E-2</v>
      </c>
      <c r="EI103" s="48">
        <v>5.3196409656729822E-3</v>
      </c>
      <c r="EJ103" s="48">
        <v>1.1074558397002521E-2</v>
      </c>
      <c r="EK103" s="48">
        <v>0</v>
      </c>
      <c r="EL103" s="48">
        <v>0</v>
      </c>
      <c r="EM103" s="48">
        <v>3.9954392956171272E-2</v>
      </c>
      <c r="EN103" s="49">
        <v>1.4191418920232004E-2</v>
      </c>
      <c r="EO103" s="49">
        <v>1.9488221705969457E-2</v>
      </c>
      <c r="EP103" s="48">
        <v>2.4398603293439958E-2</v>
      </c>
      <c r="EQ103" s="48">
        <v>1.2502223637496281E-2</v>
      </c>
      <c r="ER103" s="48">
        <v>2.9833673465716779E-2</v>
      </c>
      <c r="ES103" s="38">
        <v>1.6602507126558468E-2</v>
      </c>
      <c r="ET103" s="48">
        <v>3.3229007806064123E-2</v>
      </c>
      <c r="EU103" s="48">
        <v>1.1279509958864542E-2</v>
      </c>
      <c r="EV103" s="48">
        <v>2.3640711430062449E-2</v>
      </c>
      <c r="EW103" s="48">
        <v>1.3108576283454415E-2</v>
      </c>
      <c r="EX103" s="48">
        <v>2.7099320923162185E-2</v>
      </c>
      <c r="EY103" s="48">
        <v>1.2406760333548969E-2</v>
      </c>
      <c r="EZ103" s="48">
        <v>2.2619971999435759E-2</v>
      </c>
      <c r="FA103" s="48">
        <v>0</v>
      </c>
      <c r="FB103" s="48">
        <v>0</v>
      </c>
      <c r="FC103" s="48">
        <v>7.9891752204604427E-3</v>
      </c>
      <c r="FD103" s="48">
        <v>1.6929288219885652E-2</v>
      </c>
      <c r="FE103" s="48">
        <v>3.947539127858974E-2</v>
      </c>
      <c r="FF103" s="48">
        <v>1.419504376354664E-2</v>
      </c>
      <c r="FG103" s="49">
        <v>1.3890664529651028E-2</v>
      </c>
      <c r="FH103" s="48">
        <v>9.3371712178429031E-2</v>
      </c>
      <c r="FI103" s="49">
        <v>7.0097620468607168E-3</v>
      </c>
      <c r="FJ103" s="48">
        <v>2.9991835620436585E-2</v>
      </c>
      <c r="FK103" s="48">
        <v>7.2192501388602365E-2</v>
      </c>
      <c r="FL103" s="48">
        <v>8.1601183504588559E-2</v>
      </c>
      <c r="FM103" s="48">
        <v>1.0951982987474438E-2</v>
      </c>
      <c r="FN103" s="48">
        <v>4.630088534973191E-2</v>
      </c>
      <c r="FO103" s="48">
        <v>1.5002293087397596E-2</v>
      </c>
      <c r="FP103" s="48">
        <v>0</v>
      </c>
      <c r="FQ103" s="49">
        <v>1.7776326120859384E-2</v>
      </c>
      <c r="FR103" s="48">
        <v>2.2452801492301392E-2</v>
      </c>
      <c r="FS103" s="48">
        <v>0</v>
      </c>
      <c r="FT103" s="48">
        <v>2.0215053071998838E-2</v>
      </c>
      <c r="FU103" s="49">
        <v>7.3434207927840041E-3</v>
      </c>
      <c r="FV103" s="48">
        <v>0</v>
      </c>
      <c r="FW103" s="48">
        <v>2.3712450757051407E-2</v>
      </c>
      <c r="FX103" s="48">
        <v>0</v>
      </c>
      <c r="FY103" s="48">
        <v>7.8535889499995529E-3</v>
      </c>
      <c r="FZ103" s="49">
        <v>4.299917056150316E-2</v>
      </c>
      <c r="GA103" s="48">
        <v>1.0984649816802224E-2</v>
      </c>
      <c r="GB103" s="48">
        <v>4.9690472198391532E-2</v>
      </c>
      <c r="GC103" s="48">
        <v>0</v>
      </c>
      <c r="GD103" s="48">
        <v>6.8207223791403482E-2</v>
      </c>
      <c r="GE103" s="48">
        <v>2.5397493038421644E-2</v>
      </c>
      <c r="GF103" s="48">
        <v>3.4283318157701255E-2</v>
      </c>
      <c r="GG103" s="48">
        <v>4.8339633138133588E-2</v>
      </c>
      <c r="GH103" s="48">
        <v>3.1715877315264082E-2</v>
      </c>
      <c r="GI103" s="48">
        <v>2.9270558601893617E-2</v>
      </c>
      <c r="GJ103" s="48">
        <v>6.3746154484460069E-2</v>
      </c>
      <c r="GK103" s="48">
        <v>3.2040565076547366E-2</v>
      </c>
      <c r="GL103" s="49">
        <v>1.5908135470724317E-2</v>
      </c>
      <c r="GM103" s="49">
        <v>4.2594666671094475E-2</v>
      </c>
      <c r="GN103" s="48">
        <v>3.6640247825134732E-2</v>
      </c>
      <c r="GO103" s="48">
        <v>3.4912624230826944E-2</v>
      </c>
      <c r="GP103" s="48">
        <v>3.4399342405833498E-2</v>
      </c>
      <c r="GQ103" s="48">
        <v>1.2740919031434312E-2</v>
      </c>
      <c r="GR103" s="48">
        <v>6.4666326844655078E-2</v>
      </c>
      <c r="GS103" s="48">
        <v>6.1455257586053441E-2</v>
      </c>
      <c r="GT103" s="49">
        <v>4.1300219747708602E-2</v>
      </c>
      <c r="GU103" s="48">
        <v>3.6901845290746978E-2</v>
      </c>
      <c r="GV103" s="49">
        <v>2.5208834891064704E-2</v>
      </c>
      <c r="GW103" s="48">
        <v>0</v>
      </c>
      <c r="GX103" s="48">
        <v>2.064756219693227E-2</v>
      </c>
      <c r="GY103" s="48">
        <v>8.9494375349484546E-3</v>
      </c>
      <c r="GZ103" s="49">
        <v>3.0482599420083092E-2</v>
      </c>
      <c r="HA103" s="48">
        <v>0</v>
      </c>
      <c r="HB103" s="48">
        <v>2.7912324425177725E-2</v>
      </c>
      <c r="HC103" s="48">
        <v>3.2129976067906033E-2</v>
      </c>
      <c r="HD103" s="49">
        <v>4.78268337413554E-2</v>
      </c>
      <c r="HE103" s="48">
        <v>2.2347593303915999E-2</v>
      </c>
      <c r="HF103" s="48">
        <v>5.4413763365700349E-2</v>
      </c>
      <c r="HG103" s="48">
        <v>3.9997858571566729E-2</v>
      </c>
      <c r="HH103" s="48">
        <v>5.2633755752349569E-2</v>
      </c>
      <c r="HI103" s="48">
        <v>3.0331054897721602E-2</v>
      </c>
      <c r="HJ103" s="48">
        <v>4.0619713189452435E-2</v>
      </c>
      <c r="HK103" s="49">
        <v>2.119615563654411E-2</v>
      </c>
      <c r="HL103" s="48">
        <v>0.10396363909486438</v>
      </c>
      <c r="HM103" s="48">
        <v>3.5144843122378366E-2</v>
      </c>
      <c r="HN103" s="49">
        <v>3.8314250147527866E-2</v>
      </c>
      <c r="HO103" s="48">
        <v>9.7899112929701229E-2</v>
      </c>
      <c r="HP103" s="48">
        <v>9.0779860136676709E-3</v>
      </c>
      <c r="HQ103" s="48">
        <v>1.7014052827746165E-2</v>
      </c>
      <c r="HR103" s="48">
        <v>3.3630471262309856E-2</v>
      </c>
      <c r="HS103" s="49">
        <v>3.3968681114412869E-2</v>
      </c>
      <c r="HT103" s="49">
        <v>2.9005428785409841E-2</v>
      </c>
      <c r="HU103" s="48">
        <v>6.2872138676922609E-2</v>
      </c>
      <c r="HV103" s="49">
        <v>1.9490961565429007E-2</v>
      </c>
      <c r="HW103" s="48">
        <v>0.10472886507978295</v>
      </c>
      <c r="HX103" s="48">
        <v>0.10472886507978295</v>
      </c>
      <c r="HY103" s="48">
        <v>0.1013084367131927</v>
      </c>
      <c r="HZ103" s="48">
        <v>7.7523587875915359E-2</v>
      </c>
      <c r="IA103" s="48">
        <v>3.7928471691681155E-2</v>
      </c>
      <c r="IB103" s="48">
        <v>3.2797918655898817E-2</v>
      </c>
      <c r="IC103" s="48">
        <v>8.2149335538325721E-2</v>
      </c>
      <c r="ID103" s="48">
        <v>2.4467323920005338E-2</v>
      </c>
      <c r="IE103" s="49">
        <v>1.9801714537875853E-2</v>
      </c>
      <c r="IF103" s="49">
        <v>3.4523197778786374E-2</v>
      </c>
      <c r="IG103" s="48">
        <v>5.1199491417406678E-2</v>
      </c>
      <c r="IH103" s="48">
        <v>4.7567510652655666E-2</v>
      </c>
      <c r="II103" s="48">
        <v>3.9000388590635447E-2</v>
      </c>
      <c r="IJ103" s="49">
        <v>5.4847645999647837E-2</v>
      </c>
      <c r="IK103" s="48">
        <v>0.10837285810940916</v>
      </c>
      <c r="IL103" s="49">
        <v>3.0777392513073355E-2</v>
      </c>
      <c r="IM103" s="48">
        <v>4.3917064419470769E-2</v>
      </c>
      <c r="IN103" s="48">
        <v>7.2157690357933055E-2</v>
      </c>
      <c r="IO103" s="48">
        <v>7.1531456576242811E-2</v>
      </c>
      <c r="IP103" s="48">
        <v>1.0336382107323919E-2</v>
      </c>
      <c r="IQ103" s="48">
        <v>4.4004352006208412E-2</v>
      </c>
      <c r="IR103" s="48">
        <v>9.8160985956201902E-2</v>
      </c>
      <c r="IS103" s="49">
        <v>5.7418395838245873E-2</v>
      </c>
      <c r="IT103" s="48">
        <v>5.9941946412681212E-2</v>
      </c>
      <c r="IU103" s="49">
        <v>4.9848145683953342E-2</v>
      </c>
      <c r="IV103" s="48">
        <v>2.4932763980111305E-2</v>
      </c>
      <c r="IW103" s="48">
        <v>9.7379492564637869E-3</v>
      </c>
      <c r="IX103" s="49">
        <v>4.5917654132564871E-2</v>
      </c>
      <c r="IY103" s="48">
        <v>8.0718714333133657E-2</v>
      </c>
      <c r="IZ103" s="49">
        <v>3.8133754627548665E-2</v>
      </c>
      <c r="JA103" s="49">
        <v>9.7213482095440517E-3</v>
      </c>
      <c r="JB103" s="48">
        <v>1.1035446536327159E-2</v>
      </c>
      <c r="JC103" s="49">
        <v>0</v>
      </c>
      <c r="JD103" s="48">
        <v>0.11796158614593877</v>
      </c>
      <c r="JE103" s="49">
        <v>4.8037951168697524E-2</v>
      </c>
      <c r="JF103" s="49">
        <v>4.2244864482845035E-2</v>
      </c>
      <c r="JG103" s="49">
        <v>3.8431508934908237E-2</v>
      </c>
      <c r="JH103" s="48">
        <v>5.4318114224166866E-2</v>
      </c>
      <c r="JI103" s="48">
        <v>4.3248875389937907E-2</v>
      </c>
      <c r="JJ103" s="48">
        <v>0.11729081048635923</v>
      </c>
      <c r="JK103" s="48">
        <v>5.9591431505858682E-2</v>
      </c>
      <c r="JL103" s="48">
        <v>3.9329075576123439E-2</v>
      </c>
      <c r="JM103" s="48">
        <v>4.0109511495324164E-2</v>
      </c>
      <c r="JN103" s="48">
        <v>4.7668661636165316E-2</v>
      </c>
      <c r="JO103" s="48">
        <v>7.4422702846393587E-2</v>
      </c>
      <c r="JP103" s="49">
        <v>3.2760490243665438E-2</v>
      </c>
      <c r="JQ103" s="48">
        <v>7.4180895118971996E-2</v>
      </c>
      <c r="JR103" s="49">
        <v>3.5386853869667494E-2</v>
      </c>
      <c r="JS103" s="48">
        <v>9.3689251932854323E-2</v>
      </c>
      <c r="JT103" s="48">
        <v>7.7296385253176988E-2</v>
      </c>
      <c r="JU103" s="48">
        <v>7.387798727130987E-2</v>
      </c>
      <c r="JV103" s="48">
        <v>7.6104075672071045E-2</v>
      </c>
      <c r="JW103" s="48">
        <v>9.1143745321878231E-2</v>
      </c>
      <c r="JX103" s="48">
        <v>4.0191227370015632E-2</v>
      </c>
      <c r="JY103" s="48">
        <v>6.7472156643982706E-2</v>
      </c>
      <c r="JZ103" s="48">
        <v>6.4587028683003936E-2</v>
      </c>
      <c r="KA103" s="48">
        <v>6.9730324084346026E-2</v>
      </c>
      <c r="KB103" s="49">
        <v>1.5696032059618649E-2</v>
      </c>
      <c r="KC103" s="48">
        <v>7.8055291851195641E-2</v>
      </c>
      <c r="KD103" s="48">
        <v>6.0358317006192652E-2</v>
      </c>
      <c r="KE103" s="48">
        <v>4.3031696661626054E-2</v>
      </c>
      <c r="KF103" s="48">
        <v>5.2022191458480443E-2</v>
      </c>
      <c r="KG103" s="48">
        <v>7.8763174432668309E-2</v>
      </c>
      <c r="KH103" s="48">
        <v>6.4833354474143248E-2</v>
      </c>
      <c r="KI103" s="48">
        <v>4.8097444977001164E-2</v>
      </c>
      <c r="KJ103" s="48">
        <v>6.3463847083680566E-2</v>
      </c>
      <c r="KK103" s="48">
        <v>4.165562749308243E-2</v>
      </c>
      <c r="KL103" s="48">
        <v>0.11066678581134663</v>
      </c>
      <c r="KM103" s="48">
        <v>4.4145294340748029E-2</v>
      </c>
      <c r="KN103" s="48">
        <v>4.2529558723459975E-2</v>
      </c>
      <c r="KO103" s="48">
        <v>7.9301614851085583E-2</v>
      </c>
      <c r="KP103" s="48">
        <v>9.0298288697798726E-2</v>
      </c>
      <c r="KQ103" s="48">
        <v>8.7265693971689332E-2</v>
      </c>
      <c r="KR103" s="48">
        <v>8.0979555145153009E-2</v>
      </c>
      <c r="KS103" s="48"/>
      <c r="KT103" s="49">
        <v>3.1771086842042898E-2</v>
      </c>
      <c r="KU103" s="48">
        <v>2.1938367691254203E-2</v>
      </c>
      <c r="KV103" s="48">
        <v>5.873206962296848E-2</v>
      </c>
      <c r="KW103" s="48">
        <v>6.3824346015106365E-2</v>
      </c>
      <c r="KX103" s="48">
        <v>2.1182709852246569E-2</v>
      </c>
      <c r="KY103" s="48">
        <v>5.3961194156354662E-2</v>
      </c>
      <c r="KZ103" s="48">
        <v>1.7717717205786295E-2</v>
      </c>
      <c r="LA103" s="48">
        <v>0.13714758449172254</v>
      </c>
      <c r="LB103" s="48">
        <v>3.6732029735898529E-2</v>
      </c>
      <c r="LC103" s="48">
        <v>1.5356072282759098E-2</v>
      </c>
      <c r="LD103" s="48">
        <v>0.11463629117881372</v>
      </c>
      <c r="LE103" s="49">
        <v>1.9835608955008199E-2</v>
      </c>
      <c r="LF103" s="48">
        <v>0.1402825649916265</v>
      </c>
      <c r="LG103" s="48">
        <v>4.0014792149371731E-2</v>
      </c>
      <c r="LH103" s="48">
        <v>0.11352590035057034</v>
      </c>
      <c r="LI103" s="48">
        <v>5.5583155401929152E-2</v>
      </c>
      <c r="LJ103" s="48">
        <v>0.11568022027369337</v>
      </c>
      <c r="LK103" s="48">
        <v>0.16810894063952533</v>
      </c>
      <c r="LL103" s="48">
        <v>0.17553239693601219</v>
      </c>
      <c r="LM103" s="48">
        <v>4.9517176935118611E-2</v>
      </c>
      <c r="LN103" s="48">
        <v>0.17501814925543788</v>
      </c>
      <c r="LO103" s="48">
        <v>0.17228143026318887</v>
      </c>
      <c r="LP103" s="48">
        <v>0.36155441018253193</v>
      </c>
      <c r="LQ103" s="49">
        <v>3.7812699101998436E-2</v>
      </c>
      <c r="LR103" s="48">
        <v>5.5069248939937074E-2</v>
      </c>
      <c r="LS103" s="48">
        <v>0.14413339435307404</v>
      </c>
      <c r="LT103" s="48">
        <v>0.23950889984934695</v>
      </c>
      <c r="LU103" s="48">
        <v>0.1670018690708347</v>
      </c>
      <c r="LV103" s="48">
        <v>5.1225556359052994E-2</v>
      </c>
      <c r="LW103" s="48">
        <v>4.3211167109436704E-2</v>
      </c>
      <c r="LX103" s="48">
        <v>0.16046717749959374</v>
      </c>
      <c r="LY103" s="48">
        <v>0.24552533153304429</v>
      </c>
      <c r="LZ103" s="48">
        <v>0.17415239063312607</v>
      </c>
      <c r="MA103" s="48">
        <v>0.28516966282295014</v>
      </c>
      <c r="MB103" s="48">
        <v>0.2045295482608615</v>
      </c>
      <c r="MC103" s="48">
        <v>0.19322631157630726</v>
      </c>
      <c r="MD103" s="48">
        <v>5.9679898405205871E-2</v>
      </c>
      <c r="ME103" s="48">
        <v>0.27827059123092812</v>
      </c>
      <c r="MF103" s="48">
        <v>8.2557954997877908E-2</v>
      </c>
      <c r="MG103" s="48">
        <v>8.6174671572196812E-2</v>
      </c>
      <c r="MH103" s="48"/>
      <c r="MI103" s="48">
        <v>7.1338699535157549E-2</v>
      </c>
      <c r="MJ103" s="49">
        <v>4.9578705641201051E-2</v>
      </c>
      <c r="MK103" s="49">
        <v>2.356312469220118E-2</v>
      </c>
      <c r="ML103" s="48">
        <v>3.1295810790593938E-2</v>
      </c>
      <c r="MM103" s="49">
        <v>1.7070306285925017E-2</v>
      </c>
      <c r="MN103" s="49">
        <v>5.6929563929862793E-2</v>
      </c>
      <c r="MO103" s="49">
        <v>5.9712733754191588E-2</v>
      </c>
      <c r="MP103" s="48">
        <v>5.3889660672091479E-2</v>
      </c>
      <c r="MQ103" s="48">
        <v>6.3252858658952235E-2</v>
      </c>
      <c r="MR103" s="48">
        <v>7.4779358444776404E-3</v>
      </c>
      <c r="MS103" s="48">
        <v>4.6257205522757701E-2</v>
      </c>
      <c r="MT103" s="49">
        <v>2.1796778344487726E-2</v>
      </c>
      <c r="MU103" s="48">
        <v>9.1880284413295474E-2</v>
      </c>
      <c r="MV103" s="48">
        <v>7.4238664218973807E-2</v>
      </c>
      <c r="MW103" s="48">
        <v>3.6280158087128894E-2</v>
      </c>
      <c r="MX103" s="48">
        <v>4.5001070911429776E-2</v>
      </c>
      <c r="MY103" s="48">
        <v>3.6516583502645888E-2</v>
      </c>
      <c r="MZ103" s="48">
        <v>3.548470917635136E-2</v>
      </c>
      <c r="NA103" s="48">
        <v>3.4651079859170507E-2</v>
      </c>
      <c r="NB103" s="48">
        <v>3.3781445392014421E-2</v>
      </c>
      <c r="NC103" s="48">
        <v>0.12323196637767793</v>
      </c>
      <c r="ND103" s="48">
        <v>3.4803225958127799E-2</v>
      </c>
      <c r="NE103" s="48">
        <v>0.11606558833279948</v>
      </c>
      <c r="NF103" s="48">
        <v>3.3976069672734775E-2</v>
      </c>
      <c r="NG103" s="48">
        <v>3.9912619178398716E-2</v>
      </c>
    </row>
    <row r="104" spans="1:371" s="38" customFormat="1" ht="15">
      <c r="A104" s="48" t="s">
        <v>236</v>
      </c>
      <c r="B104" s="48">
        <v>2.5327550533502263</v>
      </c>
      <c r="C104" s="48">
        <v>14.35908437785009</v>
      </c>
      <c r="D104" s="48">
        <v>13.779780807667663</v>
      </c>
      <c r="E104" s="48">
        <v>12.592913361784696</v>
      </c>
      <c r="F104" s="48">
        <v>15.247813227756779</v>
      </c>
      <c r="G104" s="48">
        <v>13.794329757409798</v>
      </c>
      <c r="H104" s="48">
        <v>14.495148140569201</v>
      </c>
      <c r="I104" s="48">
        <v>14.470168415876728</v>
      </c>
      <c r="J104" s="48">
        <v>14.431846310157104</v>
      </c>
      <c r="K104" s="48">
        <v>13.21494725937305</v>
      </c>
      <c r="L104" s="48">
        <v>12.765757531044367</v>
      </c>
      <c r="M104" s="48">
        <v>12.5494749633423</v>
      </c>
      <c r="N104" s="48">
        <v>13.865652271100215</v>
      </c>
      <c r="O104" s="48">
        <v>12.363218302341823</v>
      </c>
      <c r="P104" s="48">
        <v>14.075999150691558</v>
      </c>
      <c r="Q104" s="48">
        <v>13.506142799066161</v>
      </c>
      <c r="R104" s="48">
        <v>13.279899304577356</v>
      </c>
      <c r="S104" s="48">
        <v>12.547573474098485</v>
      </c>
      <c r="T104" s="48">
        <v>14.323704902246256</v>
      </c>
      <c r="U104" s="48">
        <v>15.305079184643766</v>
      </c>
      <c r="V104" s="48">
        <v>15.305079184643766</v>
      </c>
      <c r="W104" s="38">
        <v>12.207419179092092</v>
      </c>
      <c r="X104" s="48">
        <v>14.651108331692322</v>
      </c>
      <c r="Y104" s="48">
        <v>13.119290469707559</v>
      </c>
      <c r="Z104" s="48">
        <v>13.631938274043867</v>
      </c>
      <c r="AA104" s="48">
        <v>13.846426572307484</v>
      </c>
      <c r="AB104" s="48">
        <v>12.805675087694789</v>
      </c>
      <c r="AC104" s="48">
        <v>14.311753750514816</v>
      </c>
      <c r="AD104" s="48">
        <v>9.0053136164285998</v>
      </c>
      <c r="AE104" s="48">
        <v>14.072091974576184</v>
      </c>
      <c r="AF104" s="48">
        <v>14.74238182035122</v>
      </c>
      <c r="AG104" s="48">
        <v>10.961550481523323</v>
      </c>
      <c r="AH104" s="48">
        <v>13.81173826485503</v>
      </c>
      <c r="AI104" s="48">
        <v>10.327763537682836</v>
      </c>
      <c r="AJ104" s="48">
        <v>7.1156723806910058</v>
      </c>
      <c r="AK104" s="48">
        <v>9.6220551448715899</v>
      </c>
      <c r="AL104" s="48">
        <v>13.761452875840556</v>
      </c>
      <c r="AM104" s="48">
        <v>12.592894351681283</v>
      </c>
      <c r="AN104" s="48">
        <v>12.396343605088072</v>
      </c>
      <c r="AO104" s="38">
        <v>14.13039091623614</v>
      </c>
      <c r="AP104" s="48">
        <v>8.2319926640434264</v>
      </c>
      <c r="AQ104" s="48">
        <v>14.764831689611603</v>
      </c>
      <c r="AR104" s="48">
        <v>7.9264762887057074</v>
      </c>
      <c r="AS104" s="48">
        <v>14.504440057772397</v>
      </c>
      <c r="AT104" s="48">
        <v>14.504440057772397</v>
      </c>
      <c r="AU104" s="48">
        <v>13.672442773082587</v>
      </c>
      <c r="AV104" s="48">
        <v>13.3425370907563</v>
      </c>
      <c r="AW104" s="48">
        <v>14.309712301366817</v>
      </c>
      <c r="AX104" s="38">
        <v>9.6348304084313945</v>
      </c>
      <c r="AY104" s="48">
        <v>14.683558955777755</v>
      </c>
      <c r="AZ104" s="48">
        <v>14.06617391924582</v>
      </c>
      <c r="BA104" s="48">
        <v>12.725258131471856</v>
      </c>
      <c r="BB104" s="48">
        <v>9.7132176335897835</v>
      </c>
      <c r="BC104" s="38">
        <v>8.3378862538520675</v>
      </c>
      <c r="BD104" s="48">
        <v>14.265680243026102</v>
      </c>
      <c r="BE104" s="38">
        <v>12.71894308313105</v>
      </c>
      <c r="BF104" s="48">
        <v>13.594639807878684</v>
      </c>
      <c r="BG104" s="48">
        <v>10.219557849474201</v>
      </c>
      <c r="BH104" s="48">
        <v>10.396758696594224</v>
      </c>
      <c r="BI104" s="48">
        <v>9.0523446642661103</v>
      </c>
      <c r="BJ104" s="48">
        <v>13.106948840180811</v>
      </c>
      <c r="BK104" s="48">
        <v>10.397535251984342</v>
      </c>
      <c r="BL104" s="48">
        <v>12.892243549712342</v>
      </c>
      <c r="BM104" s="48">
        <v>14.202843897451567</v>
      </c>
      <c r="BN104" s="48">
        <v>11.708712274682069</v>
      </c>
      <c r="BO104" s="48">
        <v>11.688395148643727</v>
      </c>
      <c r="BP104" s="48">
        <v>14.628260061983696</v>
      </c>
      <c r="BQ104" s="48">
        <v>13.971063292845981</v>
      </c>
      <c r="BR104" s="48">
        <v>14.407824352042413</v>
      </c>
      <c r="BS104" s="48">
        <v>14.542137245585836</v>
      </c>
      <c r="BT104" s="48">
        <v>10.692894470485749</v>
      </c>
      <c r="BU104" s="48">
        <v>14.066245605078265</v>
      </c>
      <c r="BV104" s="48">
        <v>15.061641692397052</v>
      </c>
      <c r="BW104" s="38">
        <v>12.606333599024829</v>
      </c>
      <c r="BX104" s="48">
        <v>13.228172119062075</v>
      </c>
      <c r="BY104" s="38">
        <v>13.071478240584144</v>
      </c>
      <c r="BZ104" s="48">
        <v>15.369355936473726</v>
      </c>
      <c r="CA104" s="49">
        <v>10.652353421305346</v>
      </c>
      <c r="CB104" s="48">
        <v>13.947438090637334</v>
      </c>
      <c r="CC104" s="48">
        <v>13.184268589981613</v>
      </c>
      <c r="CD104" s="48">
        <v>13.724962267954822</v>
      </c>
      <c r="CE104" s="48">
        <v>13.211050988690298</v>
      </c>
      <c r="CF104" s="48">
        <v>10.81970478144663</v>
      </c>
      <c r="CG104" s="48">
        <v>8.682323531459609</v>
      </c>
      <c r="CH104" s="48">
        <v>8.0899606753175881</v>
      </c>
      <c r="CI104" s="48">
        <v>12.748634793616951</v>
      </c>
      <c r="CJ104" s="48">
        <v>12.769338647251031</v>
      </c>
      <c r="CK104" s="48">
        <v>14.10899865850994</v>
      </c>
      <c r="CL104" s="48">
        <v>14.290584447294668</v>
      </c>
      <c r="CM104" s="48">
        <v>13.129219184155003</v>
      </c>
      <c r="CN104" s="48">
        <v>10.626678822797995</v>
      </c>
      <c r="CO104" s="48">
        <v>14.263882986810131</v>
      </c>
      <c r="CP104" s="48">
        <v>14.358863896318866</v>
      </c>
      <c r="CQ104" s="48">
        <v>13.073413727127258</v>
      </c>
      <c r="CR104" s="48">
        <v>13.442443382779546</v>
      </c>
      <c r="CS104" s="48">
        <v>14.23135650138139</v>
      </c>
      <c r="CT104" s="48">
        <v>12.48521926075972</v>
      </c>
      <c r="CU104" s="48">
        <v>4.6255862113348831</v>
      </c>
      <c r="CV104" s="38">
        <v>12.176184511039571</v>
      </c>
      <c r="CW104" s="48">
        <v>8.3628062662063005</v>
      </c>
      <c r="CX104" s="48">
        <v>11.771438108950568</v>
      </c>
      <c r="CY104" s="48">
        <v>14.139412925571271</v>
      </c>
      <c r="CZ104" s="48">
        <v>12.441556839421017</v>
      </c>
      <c r="DA104" s="48">
        <v>14.009305694652275</v>
      </c>
      <c r="DB104" s="48">
        <v>14.207206066831949</v>
      </c>
      <c r="DC104" s="48">
        <v>13.331613587545052</v>
      </c>
      <c r="DD104" s="48">
        <v>10.444926029295992</v>
      </c>
      <c r="DE104" s="48">
        <v>13.037018465273514</v>
      </c>
      <c r="DF104" s="48">
        <v>8.6473767730896949</v>
      </c>
      <c r="DG104" s="48">
        <v>8.8321656174949528</v>
      </c>
      <c r="DH104" s="48">
        <v>11.875364981184946</v>
      </c>
      <c r="DI104" s="48">
        <v>14.829579094412663</v>
      </c>
      <c r="DJ104" s="48">
        <v>13.98525686380235</v>
      </c>
      <c r="DK104" s="49">
        <v>10.275335824073961</v>
      </c>
      <c r="DL104" s="48">
        <v>13.173988178975785</v>
      </c>
      <c r="DM104" s="48">
        <v>9.0000172477269036</v>
      </c>
      <c r="DN104" s="48">
        <v>13.293092554584675</v>
      </c>
      <c r="DO104" s="48">
        <v>13.776772126611229</v>
      </c>
      <c r="DP104" s="48">
        <v>14.124114162967105</v>
      </c>
      <c r="DQ104" s="48">
        <v>14.17408812117103</v>
      </c>
      <c r="DR104" s="48">
        <v>13.309146880316733</v>
      </c>
      <c r="DS104" s="48">
        <v>8.3678989603090361</v>
      </c>
      <c r="DT104" s="48">
        <v>7.6194716583519719</v>
      </c>
      <c r="DU104" s="48">
        <v>12.772198112582346</v>
      </c>
      <c r="DV104" s="48">
        <v>14.09216093136709</v>
      </c>
      <c r="DW104" s="48">
        <v>11.089594722324179</v>
      </c>
      <c r="DX104" s="48">
        <v>14.170009673816097</v>
      </c>
      <c r="DY104" s="48">
        <v>13.293707494958248</v>
      </c>
      <c r="DZ104" s="48">
        <v>6.750207301639044</v>
      </c>
      <c r="EA104" s="48">
        <v>8.7731488597768159</v>
      </c>
      <c r="EB104" s="49">
        <v>11.064198220001963</v>
      </c>
      <c r="EC104" s="48">
        <v>14.274885549976984</v>
      </c>
      <c r="ED104" s="48">
        <v>10.651236781532136</v>
      </c>
      <c r="EE104" s="48">
        <v>13.520516761985165</v>
      </c>
      <c r="EF104" s="48">
        <v>8.6837303995307789</v>
      </c>
      <c r="EG104" s="48">
        <v>14.283429098666948</v>
      </c>
      <c r="EH104" s="48">
        <v>14.225129534645708</v>
      </c>
      <c r="EI104" s="48">
        <v>9.2065607761108268</v>
      </c>
      <c r="EJ104" s="48">
        <v>12.921113928167536</v>
      </c>
      <c r="EK104" s="48">
        <v>13.80064445479614</v>
      </c>
      <c r="EL104" s="48">
        <v>14.183167730826773</v>
      </c>
      <c r="EM104" s="48">
        <v>11.006509155573811</v>
      </c>
      <c r="EN104" s="49">
        <v>8.8128408764784414</v>
      </c>
      <c r="EO104" s="49">
        <v>3.5417186160861238</v>
      </c>
      <c r="EP104" s="48">
        <v>5.3734203466976034</v>
      </c>
      <c r="EQ104" s="48">
        <v>13.936252967260458</v>
      </c>
      <c r="ER104" s="48">
        <v>8.9273785885445012</v>
      </c>
      <c r="ES104" s="38">
        <v>11.262775436206974</v>
      </c>
      <c r="ET104" s="48">
        <v>10.211499949160602</v>
      </c>
      <c r="EU104" s="48">
        <v>12.425608177325065</v>
      </c>
      <c r="EV104" s="48">
        <v>13.652108337374967</v>
      </c>
      <c r="EW104" s="48">
        <v>11.973136501839759</v>
      </c>
      <c r="EX104" s="48">
        <v>6.9854784581458818</v>
      </c>
      <c r="EY104" s="48">
        <v>13.858996210480903</v>
      </c>
      <c r="EZ104" s="48">
        <v>11.988354434211749</v>
      </c>
      <c r="FA104" s="48">
        <v>13.713180507709991</v>
      </c>
      <c r="FB104" s="48">
        <v>13.912042842517906</v>
      </c>
      <c r="FC104" s="48">
        <v>13.187472334848449</v>
      </c>
      <c r="FD104" s="48">
        <v>14.34652874251487</v>
      </c>
      <c r="FE104" s="48">
        <v>5.3560579118215417</v>
      </c>
      <c r="FF104" s="48">
        <v>13.464644379613944</v>
      </c>
      <c r="FG104" s="49">
        <v>3.0778257642307785</v>
      </c>
      <c r="FH104" s="48">
        <v>7.044175326611712</v>
      </c>
      <c r="FI104" s="49">
        <v>9.9031482381362057</v>
      </c>
      <c r="FJ104" s="48">
        <v>7.9216229120280603</v>
      </c>
      <c r="FK104" s="48">
        <v>11.762761258030556</v>
      </c>
      <c r="FL104" s="48">
        <v>6.6535693496752124</v>
      </c>
      <c r="FM104" s="48">
        <v>14.128711134035866</v>
      </c>
      <c r="FN104" s="48">
        <v>7.5943030166187073</v>
      </c>
      <c r="FO104" s="48">
        <v>7.1449845550986417</v>
      </c>
      <c r="FP104" s="48">
        <v>13.674996805420703</v>
      </c>
      <c r="FQ104" s="49">
        <v>2.9397267096233541</v>
      </c>
      <c r="FR104" s="48">
        <v>7.5100949905578309</v>
      </c>
      <c r="FS104" s="48">
        <v>13.362781676917399</v>
      </c>
      <c r="FT104" s="48">
        <v>14.069134303300933</v>
      </c>
      <c r="FU104" s="49">
        <v>7.3602499455845729</v>
      </c>
      <c r="FV104" s="48">
        <v>13.261138483190463</v>
      </c>
      <c r="FW104" s="48">
        <v>10.205670427898989</v>
      </c>
      <c r="FX104" s="48">
        <v>12.553816336520207</v>
      </c>
      <c r="FY104" s="48">
        <v>13.532116734998501</v>
      </c>
      <c r="FZ104" s="49">
        <v>3.2366537204018075</v>
      </c>
      <c r="GA104" s="48">
        <v>13.428383185285492</v>
      </c>
      <c r="GB104" s="48">
        <v>6.6229916592369316</v>
      </c>
      <c r="GC104" s="48">
        <v>12.540779076375484</v>
      </c>
      <c r="GD104" s="48">
        <v>10.907515326554739</v>
      </c>
      <c r="GE104" s="48">
        <v>13.016326651180252</v>
      </c>
      <c r="GF104" s="48">
        <v>3.9215800512151837</v>
      </c>
      <c r="GG104" s="48">
        <v>7.4919923849162577</v>
      </c>
      <c r="GH104" s="48">
        <v>11.119883503557068</v>
      </c>
      <c r="GI104" s="48">
        <v>3.9560207615674852</v>
      </c>
      <c r="GJ104" s="48">
        <v>7.9411428084903095</v>
      </c>
      <c r="GK104" s="48">
        <v>7.6382840651342159</v>
      </c>
      <c r="GL104" s="49">
        <v>3.1309721801367818</v>
      </c>
      <c r="GM104" s="49">
        <v>4.6106269491341338</v>
      </c>
      <c r="GN104" s="48">
        <v>3.6142494694866247</v>
      </c>
      <c r="GO104" s="48">
        <v>6.3225288386974308</v>
      </c>
      <c r="GP104" s="48">
        <v>13.826056205260471</v>
      </c>
      <c r="GQ104" s="48">
        <v>5.9571426840417123</v>
      </c>
      <c r="GR104" s="48">
        <v>14.089642122030805</v>
      </c>
      <c r="GS104" s="48">
        <v>12.227751878610382</v>
      </c>
      <c r="GT104" s="49">
        <v>4.4461412126632371</v>
      </c>
      <c r="GU104" s="48">
        <v>12.618502502709712</v>
      </c>
      <c r="GV104" s="49">
        <v>3.6274179820785069</v>
      </c>
      <c r="GW104" s="48">
        <v>13.236205056155313</v>
      </c>
      <c r="GX104" s="48">
        <v>12.513849271708819</v>
      </c>
      <c r="GY104" s="48">
        <v>7.2488670998184448</v>
      </c>
      <c r="GZ104" s="49">
        <v>3.6086284642992132</v>
      </c>
      <c r="HA104" s="48">
        <v>13.2211651560795</v>
      </c>
      <c r="HB104" s="48">
        <v>4.1431565818191354</v>
      </c>
      <c r="HC104" s="48">
        <v>7.5361932441207644</v>
      </c>
      <c r="HD104" s="49">
        <v>3.1200834119810597</v>
      </c>
      <c r="HE104" s="48">
        <v>13.111924339060851</v>
      </c>
      <c r="HF104" s="48">
        <v>6.2137201479751942</v>
      </c>
      <c r="HG104" s="48">
        <v>7.5236122795614717</v>
      </c>
      <c r="HH104" s="48">
        <v>7.400627404641134</v>
      </c>
      <c r="HI104" s="48">
        <v>7.4944483500626653</v>
      </c>
      <c r="HJ104" s="48">
        <v>13.373899292860488</v>
      </c>
      <c r="HK104" s="49">
        <v>3.501920294592002</v>
      </c>
      <c r="HL104" s="48">
        <v>7.0066582682065635</v>
      </c>
      <c r="HM104" s="48">
        <v>4.7238819691460563</v>
      </c>
      <c r="HN104" s="49">
        <v>3.0043343648904801</v>
      </c>
      <c r="HO104" s="48">
        <v>6.4881719133721409</v>
      </c>
      <c r="HP104" s="48">
        <v>6.2976855896679638</v>
      </c>
      <c r="HQ104" s="48">
        <v>9.9745982706463447</v>
      </c>
      <c r="HR104" s="48">
        <v>4.5663468832704259</v>
      </c>
      <c r="HS104" s="49">
        <v>4.1037368054183796</v>
      </c>
      <c r="HT104" s="49">
        <v>3.4536373750273053</v>
      </c>
      <c r="HU104" s="48">
        <v>13.665257446403473</v>
      </c>
      <c r="HV104" s="49">
        <v>3.0169913358729805</v>
      </c>
      <c r="HW104" s="48">
        <v>11.600824589299188</v>
      </c>
      <c r="HX104" s="48">
        <v>11.600824589299188</v>
      </c>
      <c r="HY104" s="48">
        <v>7.1083527641893918</v>
      </c>
      <c r="HZ104" s="48">
        <v>11.80650117055214</v>
      </c>
      <c r="IA104" s="48">
        <v>4.0704251045507718</v>
      </c>
      <c r="IB104" s="48">
        <v>5.4906475721252024</v>
      </c>
      <c r="IC104" s="48">
        <v>8.9672258990630045</v>
      </c>
      <c r="ID104" s="48">
        <v>5.6245138998614204</v>
      </c>
      <c r="IE104" s="49">
        <v>3.4373710036784626</v>
      </c>
      <c r="IF104" s="49">
        <v>3.2031669084027699</v>
      </c>
      <c r="IG104" s="48">
        <v>7.2497271263291339</v>
      </c>
      <c r="IH104" s="48">
        <v>13.170817926008882</v>
      </c>
      <c r="II104" s="48">
        <v>3.6040657515762731</v>
      </c>
      <c r="IJ104" s="49">
        <v>3.1230897080906881</v>
      </c>
      <c r="IK104" s="48">
        <v>6.2499172353995549</v>
      </c>
      <c r="IL104" s="49">
        <v>3.1010664229596472</v>
      </c>
      <c r="IM104" s="48">
        <v>7.6453932119381252</v>
      </c>
      <c r="IN104" s="48">
        <v>11.42845865979209</v>
      </c>
      <c r="IO104" s="48">
        <v>11.329274680234112</v>
      </c>
      <c r="IP104" s="48">
        <v>9.3331049070143948</v>
      </c>
      <c r="IQ104" s="48">
        <v>7.5514773476136918</v>
      </c>
      <c r="IR104" s="48">
        <v>6.2472793410427094</v>
      </c>
      <c r="IS104" s="49">
        <v>3.0675333091012913</v>
      </c>
      <c r="IT104" s="48">
        <v>11.987563367133662</v>
      </c>
      <c r="IU104" s="49">
        <v>3.051779987709955</v>
      </c>
      <c r="IV104" s="48">
        <v>4.256151833299775</v>
      </c>
      <c r="IW104" s="48">
        <v>13.349328290006717</v>
      </c>
      <c r="IX104" s="49">
        <v>3.2372486583083186</v>
      </c>
      <c r="IY104" s="48">
        <v>13.538811943660768</v>
      </c>
      <c r="IZ104" s="49">
        <v>3.4741065988475772</v>
      </c>
      <c r="JA104" s="49">
        <v>4.9864219749290548</v>
      </c>
      <c r="JB104" s="48">
        <v>12.645781841800776</v>
      </c>
      <c r="JC104" s="49">
        <v>3.0412049650557607</v>
      </c>
      <c r="JD104" s="48">
        <v>6.5434138425880564</v>
      </c>
      <c r="JE104" s="49">
        <v>3.0555849566430209</v>
      </c>
      <c r="JF104" s="49">
        <v>3.2009340161244189</v>
      </c>
      <c r="JG104" s="49">
        <v>3.0857814182982537</v>
      </c>
      <c r="JH104" s="48">
        <v>7.2998827802262793</v>
      </c>
      <c r="JI104" s="48">
        <v>5.1588521331209662</v>
      </c>
      <c r="JJ104" s="48">
        <v>11.739849724046005</v>
      </c>
      <c r="JK104" s="48">
        <v>12.043629361202596</v>
      </c>
      <c r="JL104" s="48">
        <v>7.551215445107835</v>
      </c>
      <c r="JM104" s="48">
        <v>6.4284290403704922</v>
      </c>
      <c r="JN104" s="48">
        <v>12.937437777797884</v>
      </c>
      <c r="JO104" s="48">
        <v>8.9724563344801851</v>
      </c>
      <c r="JP104" s="49">
        <v>3.0946332640892602</v>
      </c>
      <c r="JQ104" s="48">
        <v>6.8077895078746389</v>
      </c>
      <c r="JR104" s="49">
        <v>2.8582570084491508</v>
      </c>
      <c r="JS104" s="48">
        <v>9.1548650664465345</v>
      </c>
      <c r="JT104" s="48">
        <v>6.9116903857454979</v>
      </c>
      <c r="JU104" s="48">
        <v>7.2875605567721111</v>
      </c>
      <c r="JV104" s="48">
        <v>6.4062442239282662</v>
      </c>
      <c r="JW104" s="48">
        <v>11.394981265612033</v>
      </c>
      <c r="JX104" s="48">
        <v>3.6281162821575319</v>
      </c>
      <c r="JY104" s="48">
        <v>6.9787635530571785</v>
      </c>
      <c r="JZ104" s="48">
        <v>6.2401526964663576</v>
      </c>
      <c r="KA104" s="48">
        <v>7.7601163952229131</v>
      </c>
      <c r="KB104" s="49">
        <v>3.2890276241758123</v>
      </c>
      <c r="KC104" s="48">
        <v>7.3706713759099154</v>
      </c>
      <c r="KD104" s="48">
        <v>6.1319358159930806</v>
      </c>
      <c r="KE104" s="48">
        <v>11.887943722640216</v>
      </c>
      <c r="KF104" s="48">
        <v>2.7388573053477452</v>
      </c>
      <c r="KG104" s="48">
        <v>11.314026611443092</v>
      </c>
      <c r="KH104" s="48">
        <v>7.5960843894576868</v>
      </c>
      <c r="KI104" s="48">
        <v>3.8793787919912881</v>
      </c>
      <c r="KJ104" s="48">
        <v>11.329733420573644</v>
      </c>
      <c r="KK104" s="48">
        <v>5.4960241265714531</v>
      </c>
      <c r="KL104" s="48">
        <v>9.7329709384241934</v>
      </c>
      <c r="KM104" s="48">
        <v>11.995784736262687</v>
      </c>
      <c r="KN104" s="48">
        <v>5.533249597893164</v>
      </c>
      <c r="KO104" s="48">
        <v>7.4820854107507593</v>
      </c>
      <c r="KP104" s="48">
        <v>6.895106289140112</v>
      </c>
      <c r="KQ104" s="48">
        <v>7.1445622030162177</v>
      </c>
      <c r="KR104" s="48">
        <v>6.6521087325491779</v>
      </c>
      <c r="KS104" s="48"/>
      <c r="KT104" s="49">
        <v>2.8060957101788908</v>
      </c>
      <c r="KU104" s="48">
        <v>7.1017171906496523</v>
      </c>
      <c r="KV104" s="48">
        <v>5.7989185811546013</v>
      </c>
      <c r="KW104" s="48">
        <v>4.5545829790866046</v>
      </c>
      <c r="KX104" s="48">
        <v>7.4465096874050536</v>
      </c>
      <c r="KY104" s="48">
        <v>4.265548045832932</v>
      </c>
      <c r="KZ104" s="48">
        <v>7.4765635666653152</v>
      </c>
      <c r="LA104" s="48">
        <v>4.842982158730873</v>
      </c>
      <c r="LB104" s="48">
        <v>4.9354720989615606</v>
      </c>
      <c r="LC104" s="48">
        <v>6.814058151578628</v>
      </c>
      <c r="LD104" s="48">
        <v>4.3839515274752303</v>
      </c>
      <c r="LE104" s="49">
        <v>3.3313800186691513</v>
      </c>
      <c r="LF104" s="48">
        <v>3.9684415932068329</v>
      </c>
      <c r="LG104" s="48">
        <v>3.4965690950921027</v>
      </c>
      <c r="LH104" s="48">
        <v>4.4854546810686466</v>
      </c>
      <c r="LI104" s="48">
        <v>5.1416076992570909</v>
      </c>
      <c r="LJ104" s="48">
        <v>4.4492403041757624</v>
      </c>
      <c r="LK104" s="48">
        <v>5.4330652257282246</v>
      </c>
      <c r="LL104" s="48">
        <v>5.2268336534354116</v>
      </c>
      <c r="LM104" s="48">
        <v>3.5647203878623084</v>
      </c>
      <c r="LN104" s="48">
        <v>5.3110209570479281</v>
      </c>
      <c r="LO104" s="48">
        <v>5.4245127156957809</v>
      </c>
      <c r="LP104" s="48">
        <v>1.9699687855848202</v>
      </c>
      <c r="LQ104" s="49">
        <v>2.4694094893798177</v>
      </c>
      <c r="LR104" s="48">
        <v>4.8797715901807708</v>
      </c>
      <c r="LS104" s="48">
        <v>4.9736766397426733</v>
      </c>
      <c r="LT104" s="48">
        <v>4.6027635676856091</v>
      </c>
      <c r="LU104" s="48">
        <v>5.2117061587697782</v>
      </c>
      <c r="LV104" s="48">
        <v>5.7418527630824583</v>
      </c>
      <c r="LW104" s="48">
        <v>3.4788747557051636</v>
      </c>
      <c r="LX104" s="48">
        <v>5.1346705366844754</v>
      </c>
      <c r="LY104" s="48">
        <v>4.2112007354960657</v>
      </c>
      <c r="LZ104" s="48">
        <v>4.8821756168910815</v>
      </c>
      <c r="MA104" s="48">
        <v>4.1832992381767511</v>
      </c>
      <c r="MB104" s="48">
        <v>5.3112927347873313</v>
      </c>
      <c r="MC104" s="48">
        <v>5.2593925420353829</v>
      </c>
      <c r="MD104" s="48">
        <v>6.4843372144610596</v>
      </c>
      <c r="ME104" s="48">
        <v>5.0376082328348675</v>
      </c>
      <c r="MF104" s="48">
        <v>2.8177847395411728</v>
      </c>
      <c r="MG104" s="48">
        <v>1.7388451622020289</v>
      </c>
      <c r="MH104" s="48"/>
      <c r="MI104" s="48">
        <v>6.7847181616015879</v>
      </c>
      <c r="MJ104" s="49">
        <v>3.4117075268888519</v>
      </c>
      <c r="MK104" s="49">
        <v>3.3255323941881851</v>
      </c>
      <c r="ML104" s="48">
        <v>4.4760726496956442</v>
      </c>
      <c r="MM104" s="49">
        <v>3.2449297250731437</v>
      </c>
      <c r="MN104" s="49">
        <v>3.3149373363751327</v>
      </c>
      <c r="MO104" s="49">
        <v>3.3376764991405206</v>
      </c>
      <c r="MP104" s="48">
        <v>5.3060075638862871</v>
      </c>
      <c r="MQ104" s="48">
        <v>6.9934732825722001</v>
      </c>
      <c r="MR104" s="48">
        <v>2.4765931169468334</v>
      </c>
      <c r="MS104" s="48">
        <v>5.2935762580551105</v>
      </c>
      <c r="MT104" s="49">
        <v>3.1044414679094028</v>
      </c>
      <c r="MU104" s="48">
        <v>6.9348747226088037</v>
      </c>
      <c r="MV104" s="48">
        <v>6.7214818265878433</v>
      </c>
      <c r="MW104" s="48">
        <v>4.0087061421418504</v>
      </c>
      <c r="MX104" s="48">
        <v>4.246287621099885</v>
      </c>
      <c r="MY104" s="48">
        <v>4.0288452839998889</v>
      </c>
      <c r="MZ104" s="48">
        <v>3.8794828131052763</v>
      </c>
      <c r="NA104" s="48">
        <v>4.1922089601687036</v>
      </c>
      <c r="NB104" s="48">
        <v>4.2114582516412762</v>
      </c>
      <c r="NC104" s="48">
        <v>4.4511289348349123</v>
      </c>
      <c r="ND104" s="48">
        <v>4.4046086157423625</v>
      </c>
      <c r="NE104" s="48">
        <v>4.4823730951083887</v>
      </c>
      <c r="NF104" s="48">
        <v>3.6634809050501373</v>
      </c>
      <c r="NG104" s="48">
        <v>3.8615043206460808</v>
      </c>
    </row>
    <row r="105" spans="1:371" s="38" customFormat="1" ht="15">
      <c r="A105" s="48" t="s">
        <v>232</v>
      </c>
      <c r="B105" s="48">
        <v>4.114361850455202</v>
      </c>
      <c r="C105" s="48">
        <v>1.8748079604872001</v>
      </c>
      <c r="D105" s="48">
        <v>1.8280015996783183</v>
      </c>
      <c r="E105" s="48">
        <v>2.0119751134765638</v>
      </c>
      <c r="F105" s="48">
        <v>1.5852572266095741</v>
      </c>
      <c r="G105" s="48">
        <v>2.1236097125312661</v>
      </c>
      <c r="H105" s="48">
        <v>1.8836784481247268</v>
      </c>
      <c r="I105" s="48">
        <v>1.7975230984494115</v>
      </c>
      <c r="J105" s="48">
        <v>1.7495499564739854</v>
      </c>
      <c r="K105" s="48">
        <v>1.9193768839010834</v>
      </c>
      <c r="L105" s="48">
        <v>1.9108262898696733</v>
      </c>
      <c r="M105" s="48">
        <v>2.1261407149561427</v>
      </c>
      <c r="N105" s="48">
        <v>1.8570598322562364</v>
      </c>
      <c r="O105" s="48">
        <v>2.0274204544853736</v>
      </c>
      <c r="P105" s="48">
        <v>2.1462613443534497</v>
      </c>
      <c r="Q105" s="48">
        <v>1.8983727338194518</v>
      </c>
      <c r="R105" s="48">
        <v>1.857571099581403</v>
      </c>
      <c r="S105" s="48">
        <v>2.1451033337741414</v>
      </c>
      <c r="T105" s="48">
        <v>1.8660224135757695</v>
      </c>
      <c r="U105" s="48">
        <v>1.8234342475305327</v>
      </c>
      <c r="V105" s="48">
        <v>1.8234342475305327</v>
      </c>
      <c r="W105" s="38">
        <v>1.8129808559299305</v>
      </c>
      <c r="X105" s="48">
        <v>1.6713162971385949</v>
      </c>
      <c r="Y105" s="48">
        <v>2.0005535824656522</v>
      </c>
      <c r="Z105" s="48">
        <v>2.114745013646286</v>
      </c>
      <c r="AA105" s="48">
        <v>1.7318521060819723</v>
      </c>
      <c r="AB105" s="48">
        <v>1.8959952511493126</v>
      </c>
      <c r="AC105" s="48">
        <v>1.7061173399847041</v>
      </c>
      <c r="AD105" s="48">
        <v>3.224504832993305</v>
      </c>
      <c r="AE105" s="48">
        <v>2.2000516513306385</v>
      </c>
      <c r="AF105" s="48">
        <v>1.7619134401804459</v>
      </c>
      <c r="AG105" s="48">
        <v>2.7632928047452152</v>
      </c>
      <c r="AH105" s="48">
        <v>1.7836922403011779</v>
      </c>
      <c r="AI105" s="48">
        <v>2.365522787575411</v>
      </c>
      <c r="AJ105" s="48">
        <v>1.9265242462750234</v>
      </c>
      <c r="AK105" s="48">
        <v>2.3551878958426915</v>
      </c>
      <c r="AL105" s="48">
        <v>1.8910500266984227</v>
      </c>
      <c r="AM105" s="48">
        <v>1.9361858999134685</v>
      </c>
      <c r="AN105" s="48">
        <v>2.1142675197088687</v>
      </c>
      <c r="AO105" s="38">
        <v>1.6762564737486509</v>
      </c>
      <c r="AP105" s="48">
        <v>2.6797318284006741</v>
      </c>
      <c r="AQ105" s="48">
        <v>1.3686658681828217</v>
      </c>
      <c r="AR105" s="48">
        <v>1.9579388942305533</v>
      </c>
      <c r="AS105" s="48">
        <v>1.7827947265807877</v>
      </c>
      <c r="AT105" s="48">
        <v>1.7827947265807877</v>
      </c>
      <c r="AU105" s="48">
        <v>1.6900706586567653</v>
      </c>
      <c r="AV105" s="48">
        <v>2.0720832335537258</v>
      </c>
      <c r="AW105" s="48">
        <v>1.5301344871096514</v>
      </c>
      <c r="AX105" s="38">
        <v>2.0344065563870837</v>
      </c>
      <c r="AY105" s="48">
        <v>1.6689441962643548</v>
      </c>
      <c r="AZ105" s="48">
        <v>1.6830726642305893</v>
      </c>
      <c r="BA105" s="48">
        <v>2.3539090743192048</v>
      </c>
      <c r="BB105" s="48">
        <v>2.8656415905772028</v>
      </c>
      <c r="BC105" s="38">
        <v>2.1811709447676715</v>
      </c>
      <c r="BD105" s="48">
        <v>1.5675478754127619</v>
      </c>
      <c r="BE105" s="38">
        <v>2.4022617233677415</v>
      </c>
      <c r="BF105" s="48">
        <v>1.6832126762193897</v>
      </c>
      <c r="BG105" s="48">
        <v>2.3909881385598122</v>
      </c>
      <c r="BH105" s="48">
        <v>2.24652702778701</v>
      </c>
      <c r="BI105" s="48">
        <v>3.1568535575351389</v>
      </c>
      <c r="BJ105" s="48">
        <v>1.9771344373536983</v>
      </c>
      <c r="BK105" s="48">
        <v>2.2460986922261958</v>
      </c>
      <c r="BL105" s="48">
        <v>1.8297309979130199</v>
      </c>
      <c r="BM105" s="48">
        <v>1.4962072816251211</v>
      </c>
      <c r="BN105" s="48">
        <v>1.9678072571148988</v>
      </c>
      <c r="BO105" s="48">
        <v>2.0111118762723197</v>
      </c>
      <c r="BP105" s="48">
        <v>1.3383430408081831</v>
      </c>
      <c r="BQ105" s="48">
        <v>1.8161843240664126</v>
      </c>
      <c r="BR105" s="48">
        <v>1.6729153860198738</v>
      </c>
      <c r="BS105" s="48">
        <v>1.5907321318921461</v>
      </c>
      <c r="BT105" s="48">
        <v>2.133068452163446</v>
      </c>
      <c r="BU105" s="48">
        <v>1.6765067027804166</v>
      </c>
      <c r="BV105" s="48">
        <v>1.7470289651469613</v>
      </c>
      <c r="BW105" s="38">
        <v>1.743400322261206</v>
      </c>
      <c r="BX105" s="48">
        <v>1.8012672210546703</v>
      </c>
      <c r="BY105" s="38">
        <v>1.7638030748577089</v>
      </c>
      <c r="BZ105" s="48">
        <v>1.7278618682954281</v>
      </c>
      <c r="CA105" s="49">
        <v>2.4124975228782004</v>
      </c>
      <c r="CB105" s="48">
        <v>1.7117227372219346</v>
      </c>
      <c r="CC105" s="48">
        <v>2.0902932192672998</v>
      </c>
      <c r="CD105" s="48">
        <v>1.8766138563053163</v>
      </c>
      <c r="CE105" s="48">
        <v>1.5419282569694832</v>
      </c>
      <c r="CF105" s="48">
        <v>2.4254112478968408</v>
      </c>
      <c r="CG105" s="48">
        <v>3.0926991443735496</v>
      </c>
      <c r="CH105" s="48">
        <v>2.8355753719552363</v>
      </c>
      <c r="CI105" s="48">
        <v>1.9524455799699749</v>
      </c>
      <c r="CJ105" s="48">
        <v>1.8704167755451386</v>
      </c>
      <c r="CK105" s="48">
        <v>1.5049302394071027</v>
      </c>
      <c r="CL105" s="48">
        <v>1.6517412631537804</v>
      </c>
      <c r="CM105" s="48">
        <v>1.5072703045971834</v>
      </c>
      <c r="CN105" s="48">
        <v>2.2537825920016399</v>
      </c>
      <c r="CO105" s="48">
        <v>1.4329510065070612</v>
      </c>
      <c r="CP105" s="48">
        <v>1.7250038401650971</v>
      </c>
      <c r="CQ105" s="48">
        <v>1.6830288335136558</v>
      </c>
      <c r="CR105" s="48">
        <v>1.6494626494830449</v>
      </c>
      <c r="CS105" s="48">
        <v>1.4401256069765269</v>
      </c>
      <c r="CT105" s="48">
        <v>1.582476154387209</v>
      </c>
      <c r="CU105" s="48">
        <v>2.6841267218504576</v>
      </c>
      <c r="CV105" s="38">
        <v>2.5024445582678263</v>
      </c>
      <c r="CW105" s="48">
        <v>2.4174699067863101</v>
      </c>
      <c r="CX105" s="48">
        <v>2.226161866978527</v>
      </c>
      <c r="CY105" s="48">
        <v>1.4892058739067815</v>
      </c>
      <c r="CZ105" s="48">
        <v>1.762125084940257</v>
      </c>
      <c r="DA105" s="48">
        <v>1.6801897459171817</v>
      </c>
      <c r="DB105" s="48">
        <v>1.5728416823328542</v>
      </c>
      <c r="DC105" s="48">
        <v>1.8241534685009857</v>
      </c>
      <c r="DD105" s="48">
        <v>2.5726615738676828</v>
      </c>
      <c r="DE105" s="48">
        <v>1.8994799743688602</v>
      </c>
      <c r="DF105" s="48">
        <v>2.7113479356670322</v>
      </c>
      <c r="DG105" s="48">
        <v>2.9698657824921066</v>
      </c>
      <c r="DH105" s="48">
        <v>2.0812964343373266</v>
      </c>
      <c r="DI105" s="48">
        <v>1.5983990183635897</v>
      </c>
      <c r="DJ105" s="48">
        <v>1.4172493390624621</v>
      </c>
      <c r="DK105" s="49">
        <v>2.7695526715006986</v>
      </c>
      <c r="DL105" s="48">
        <v>1.7195133582070097</v>
      </c>
      <c r="DM105" s="48">
        <v>2.9626141830416222</v>
      </c>
      <c r="DN105" s="48">
        <v>2.2064645378750103</v>
      </c>
      <c r="DO105" s="48">
        <v>2.0243801298098494</v>
      </c>
      <c r="DP105" s="48">
        <v>1.5254156466273689</v>
      </c>
      <c r="DQ105" s="48">
        <v>1.5329450208234672</v>
      </c>
      <c r="DR105" s="48">
        <v>1.4903451957068385</v>
      </c>
      <c r="DS105" s="48">
        <v>2.51309380753339</v>
      </c>
      <c r="DT105" s="48">
        <v>2.6050695115621187</v>
      </c>
      <c r="DU105" s="48">
        <v>2.0025451004473114</v>
      </c>
      <c r="DV105" s="48">
        <v>1.7884851657291134</v>
      </c>
      <c r="DW105" s="48">
        <v>2.2687518881718813</v>
      </c>
      <c r="DX105" s="48">
        <v>2.0124320140354244</v>
      </c>
      <c r="DY105" s="48">
        <v>1.6706984745625999</v>
      </c>
      <c r="DZ105" s="48">
        <v>3.119686673303947</v>
      </c>
      <c r="EA105" s="48">
        <v>3.0449760674203716</v>
      </c>
      <c r="EB105" s="49">
        <v>1.9572649427147102</v>
      </c>
      <c r="EC105" s="48">
        <v>1.5564643290182507</v>
      </c>
      <c r="ED105" s="48">
        <v>1.9205563204396068</v>
      </c>
      <c r="EE105" s="48">
        <v>1.4245540344426708</v>
      </c>
      <c r="EF105" s="48">
        <v>2.716359786574388</v>
      </c>
      <c r="EG105" s="48">
        <v>1.9924253269743388</v>
      </c>
      <c r="EH105" s="48">
        <v>1.723069166160984</v>
      </c>
      <c r="EI105" s="48">
        <v>2.8441394465934224</v>
      </c>
      <c r="EJ105" s="48">
        <v>1.6032276541524204</v>
      </c>
      <c r="EK105" s="48">
        <v>1.5267321325217311</v>
      </c>
      <c r="EL105" s="48">
        <v>1.3766185755307998</v>
      </c>
      <c r="EM105" s="48">
        <v>2.1565359742836225</v>
      </c>
      <c r="EN105" s="49">
        <v>2.8552762343568396</v>
      </c>
      <c r="EO105" s="49">
        <v>2.781848488576625</v>
      </c>
      <c r="EP105" s="48">
        <v>2.814444883985606</v>
      </c>
      <c r="EQ105" s="48">
        <v>1.8696619279522821</v>
      </c>
      <c r="ER105" s="48">
        <v>2.2070144040407667</v>
      </c>
      <c r="ES105" s="38">
        <v>1.8029084866306444</v>
      </c>
      <c r="ET105" s="48">
        <v>2.0516836912997074</v>
      </c>
      <c r="EU105" s="48">
        <v>1.7120731891566676</v>
      </c>
      <c r="EV105" s="48">
        <v>1.5495385192194178</v>
      </c>
      <c r="EW105" s="48">
        <v>1.8728949699032456</v>
      </c>
      <c r="EX105" s="48">
        <v>2.8219015621274859</v>
      </c>
      <c r="EY105" s="48">
        <v>1.3541037186368423</v>
      </c>
      <c r="EZ105" s="48">
        <v>1.7938989489565949</v>
      </c>
      <c r="FA105" s="48">
        <v>1.5402748529691117</v>
      </c>
      <c r="FB105" s="48">
        <v>1.6019066886767956</v>
      </c>
      <c r="FC105" s="48">
        <v>1.4850540435181665</v>
      </c>
      <c r="FD105" s="48">
        <v>1.2675069943038393</v>
      </c>
      <c r="FE105" s="48">
        <v>2.5776462651225498</v>
      </c>
      <c r="FF105" s="48">
        <v>1.5620488950311151</v>
      </c>
      <c r="FG105" s="49">
        <v>2.8875470907247278</v>
      </c>
      <c r="FH105" s="48">
        <v>3.0277188871157952</v>
      </c>
      <c r="FI105" s="49">
        <v>3.1156283762307164</v>
      </c>
      <c r="FJ105" s="48">
        <v>2.2634345815242209</v>
      </c>
      <c r="FK105" s="48">
        <v>2.3985903838796556</v>
      </c>
      <c r="FL105" s="48">
        <v>3.0311300860018804</v>
      </c>
      <c r="FM105" s="48">
        <v>1.3040748678657712</v>
      </c>
      <c r="FN105" s="48">
        <v>2.3789165246908981</v>
      </c>
      <c r="FO105" s="48">
        <v>2.6340799902046106</v>
      </c>
      <c r="FP105" s="48">
        <v>1.6970847841735766</v>
      </c>
      <c r="FQ105" s="49">
        <v>2.9185062579471288</v>
      </c>
      <c r="FR105" s="48">
        <v>2.3506758035051174</v>
      </c>
      <c r="FS105" s="48">
        <v>1.7313631425259299</v>
      </c>
      <c r="FT105" s="48">
        <v>1.3510168557624582</v>
      </c>
      <c r="FU105" s="49">
        <v>3.4081705469487082</v>
      </c>
      <c r="FV105" s="48">
        <v>1.680395650714094</v>
      </c>
      <c r="FW105" s="48">
        <v>2.376571102634816</v>
      </c>
      <c r="FX105" s="48">
        <v>1.9585674795701262</v>
      </c>
      <c r="FY105" s="48">
        <v>1.5809324102801916</v>
      </c>
      <c r="FZ105" s="49">
        <v>2.8244021785892133</v>
      </c>
      <c r="GA105" s="48">
        <v>1.6557389136395015</v>
      </c>
      <c r="GB105" s="48">
        <v>3.0078973557269979</v>
      </c>
      <c r="GC105" s="48">
        <v>1.9945252098664545</v>
      </c>
      <c r="GD105" s="48">
        <v>2.19867918422608</v>
      </c>
      <c r="GE105" s="48">
        <v>1.5462882396564799</v>
      </c>
      <c r="GF105" s="48">
        <v>2.7043330587251022</v>
      </c>
      <c r="GG105" s="48">
        <v>2.3334017043426476</v>
      </c>
      <c r="GH105" s="48">
        <v>1.6688645977560606</v>
      </c>
      <c r="GI105" s="48">
        <v>2.3743672512887715</v>
      </c>
      <c r="GJ105" s="48">
        <v>3.5728318322772825</v>
      </c>
      <c r="GK105" s="48">
        <v>2.6951328001400254</v>
      </c>
      <c r="GL105" s="49">
        <v>3.7514603917356864</v>
      </c>
      <c r="GM105" s="49">
        <v>2.9172943036110284</v>
      </c>
      <c r="GN105" s="48">
        <v>2.53641142842406</v>
      </c>
      <c r="GO105" s="48">
        <v>2.9870451697174585</v>
      </c>
      <c r="GP105" s="48">
        <v>1.5568212245268218</v>
      </c>
      <c r="GQ105" s="48">
        <v>2.4323714006331443</v>
      </c>
      <c r="GR105" s="48">
        <v>1.6294644473075455</v>
      </c>
      <c r="GS105" s="48">
        <v>1.6720421413792796</v>
      </c>
      <c r="GT105" s="49">
        <v>3.2927287981924915</v>
      </c>
      <c r="GU105" s="48">
        <v>1.7740872397763887</v>
      </c>
      <c r="GV105" s="49">
        <v>2.7610013895910188</v>
      </c>
      <c r="GW105" s="48">
        <v>1.6520903052827094</v>
      </c>
      <c r="GX105" s="48">
        <v>1.8812851208123826</v>
      </c>
      <c r="GY105" s="48">
        <v>2.2997520233295941</v>
      </c>
      <c r="GZ105" s="49">
        <v>2.1422025180746873</v>
      </c>
      <c r="HA105" s="48">
        <v>1.6700175425360855</v>
      </c>
      <c r="HB105" s="48">
        <v>2.5570833630759058</v>
      </c>
      <c r="HC105" s="48">
        <v>2.4650639084521311</v>
      </c>
      <c r="HD105" s="49">
        <v>2.0673745125796641</v>
      </c>
      <c r="HE105" s="48">
        <v>1.4850475399199599</v>
      </c>
      <c r="HF105" s="48">
        <v>3.1396214543405985</v>
      </c>
      <c r="HG105" s="48">
        <v>2.5206847999317188</v>
      </c>
      <c r="HH105" s="48">
        <v>2.7910750149543326</v>
      </c>
      <c r="HI105" s="48">
        <v>2.5115112235455244</v>
      </c>
      <c r="HJ105" s="48">
        <v>1.760876917120082</v>
      </c>
      <c r="HK105" s="49">
        <v>2.4904993377983344</v>
      </c>
      <c r="HL105" s="48">
        <v>3.494410656730456</v>
      </c>
      <c r="HM105" s="48">
        <v>2.8132041578041598</v>
      </c>
      <c r="HN105" s="49">
        <v>2.1145922773641304</v>
      </c>
      <c r="HO105" s="48">
        <v>3.6256134311471979</v>
      </c>
      <c r="HP105" s="48">
        <v>2.6152266142323435</v>
      </c>
      <c r="HQ105" s="48">
        <v>2.3676939597561413</v>
      </c>
      <c r="HR105" s="48">
        <v>2.8925886762869282</v>
      </c>
      <c r="HS105" s="49">
        <v>2.2557740359494436</v>
      </c>
      <c r="HT105" s="49">
        <v>2.6524687402646534</v>
      </c>
      <c r="HU105" s="48">
        <v>1.4462478913710837</v>
      </c>
      <c r="HV105" s="49">
        <v>2.5730879089887293</v>
      </c>
      <c r="HW105" s="48">
        <v>2.1399944655214376</v>
      </c>
      <c r="HX105" s="48">
        <v>2.1399944655214376</v>
      </c>
      <c r="HY105" s="48">
        <v>2.6959555972227549</v>
      </c>
      <c r="HZ105" s="48">
        <v>1.7232074024437494</v>
      </c>
      <c r="IA105" s="48">
        <v>2.6263802205178379</v>
      </c>
      <c r="IB105" s="48">
        <v>2.5533852926461487</v>
      </c>
      <c r="IC105" s="48">
        <v>3.0443790594722584</v>
      </c>
      <c r="ID105" s="48">
        <v>2.7346653445712734</v>
      </c>
      <c r="IE105" s="49">
        <v>3.8388642186428976</v>
      </c>
      <c r="IF105" s="49">
        <v>2.2016280850098071</v>
      </c>
      <c r="IG105" s="48">
        <v>2.6992803697883825</v>
      </c>
      <c r="IH105" s="48">
        <v>1.8206743029168404</v>
      </c>
      <c r="II105" s="48">
        <v>2.8002476221135653</v>
      </c>
      <c r="IJ105" s="49">
        <v>2.0279139122099976</v>
      </c>
      <c r="IK105" s="48">
        <v>3.6501285949685314</v>
      </c>
      <c r="IL105" s="49">
        <v>2.2083904230143934</v>
      </c>
      <c r="IM105" s="48">
        <v>2.191972626050267</v>
      </c>
      <c r="IN105" s="48">
        <v>2.5037101200885195</v>
      </c>
      <c r="IO105" s="48">
        <v>1.9265454453553343</v>
      </c>
      <c r="IP105" s="48">
        <v>2.255238363253286</v>
      </c>
      <c r="IQ105" s="48">
        <v>2.2199701988013238</v>
      </c>
      <c r="IR105" s="48">
        <v>3.5379748969976013</v>
      </c>
      <c r="IS105" s="49">
        <v>2.4438779067284435</v>
      </c>
      <c r="IT105" s="48">
        <v>1.771019292516016</v>
      </c>
      <c r="IU105" s="49">
        <v>1.9871164498957861</v>
      </c>
      <c r="IV105" s="48">
        <v>3.2114310439273068</v>
      </c>
      <c r="IW105" s="48">
        <v>2.6254068308057832</v>
      </c>
      <c r="IX105" s="49">
        <v>2.1263318196680827</v>
      </c>
      <c r="IY105" s="48">
        <v>1.6282025283572443</v>
      </c>
      <c r="IZ105" s="49">
        <v>2.2241892171141902</v>
      </c>
      <c r="JA105" s="49">
        <v>4.3705395113742629</v>
      </c>
      <c r="JB105" s="48">
        <v>1.866645903041803</v>
      </c>
      <c r="JC105" s="49">
        <v>1.8529132674784563</v>
      </c>
      <c r="JD105" s="48">
        <v>3.3969340792146565</v>
      </c>
      <c r="JE105" s="49">
        <v>2.3969874182676181</v>
      </c>
      <c r="JF105" s="49">
        <v>2.2782274612810318</v>
      </c>
      <c r="JG105" s="49">
        <v>2.2498808324301796</v>
      </c>
      <c r="JH105" s="48">
        <v>2.4250964668512056</v>
      </c>
      <c r="JI105" s="48">
        <v>2.4477924207801633</v>
      </c>
      <c r="JJ105" s="48">
        <v>2.4387768039521656</v>
      </c>
      <c r="JK105" s="48">
        <v>1.7321630196172839</v>
      </c>
      <c r="JL105" s="48">
        <v>2.2816184999052029</v>
      </c>
      <c r="JM105" s="48">
        <v>2.5047773233765094</v>
      </c>
      <c r="JN105" s="48">
        <v>1.9041355010651202</v>
      </c>
      <c r="JO105" s="48">
        <v>3.0843002705646767</v>
      </c>
      <c r="JP105" s="49">
        <v>1.9437412372137048</v>
      </c>
      <c r="JQ105" s="48">
        <v>2.7314006965116504</v>
      </c>
      <c r="JR105" s="49">
        <v>3.1410662332649149</v>
      </c>
      <c r="JS105" s="48">
        <v>2.1852735667671523</v>
      </c>
      <c r="JT105" s="48">
        <v>2.5849084570641381</v>
      </c>
      <c r="JU105" s="48">
        <v>2.3471460076592776</v>
      </c>
      <c r="JV105" s="48">
        <v>3.1365954943276355</v>
      </c>
      <c r="JW105" s="48">
        <v>2.1174903015731843</v>
      </c>
      <c r="JX105" s="48">
        <v>2.7739873363424179</v>
      </c>
      <c r="JY105" s="48">
        <v>3.2123204861044492</v>
      </c>
      <c r="JZ105" s="48">
        <v>2.6545019744690368</v>
      </c>
      <c r="KA105" s="48">
        <v>2.4329198668780658</v>
      </c>
      <c r="KB105" s="49">
        <v>3.3798553330935825</v>
      </c>
      <c r="KC105" s="48">
        <v>2.4544856611620509</v>
      </c>
      <c r="KD105" s="48">
        <v>2.3786146038530274</v>
      </c>
      <c r="KE105" s="48">
        <v>1.351371401154309</v>
      </c>
      <c r="KF105" s="48">
        <v>2.6562755796505919</v>
      </c>
      <c r="KG105" s="48">
        <v>1.8501059453083579</v>
      </c>
      <c r="KH105" s="48">
        <v>2.1779897807097086</v>
      </c>
      <c r="KI105" s="48">
        <v>2.9949028851607506</v>
      </c>
      <c r="KJ105" s="48">
        <v>1.6028029093275893</v>
      </c>
      <c r="KK105" s="48">
        <v>1.9722324069497863</v>
      </c>
      <c r="KL105" s="48">
        <v>2.0188719451364796</v>
      </c>
      <c r="KM105" s="48">
        <v>2.2865751430755088</v>
      </c>
      <c r="KN105" s="48">
        <v>2.6621266648299766</v>
      </c>
      <c r="KO105" s="48">
        <v>2.2772052354220564</v>
      </c>
      <c r="KP105" s="48">
        <v>2.9444705922660788</v>
      </c>
      <c r="KQ105" s="48">
        <v>2.8626412157826331</v>
      </c>
      <c r="KR105" s="48">
        <v>2.0533593978230309</v>
      </c>
      <c r="KS105" s="48"/>
      <c r="KT105" s="49">
        <v>3.5422452133664217</v>
      </c>
      <c r="KU105" s="48">
        <v>5.5727687294962598</v>
      </c>
      <c r="KV105" s="48">
        <v>4.2112037104441349</v>
      </c>
      <c r="KW105" s="48">
        <v>3.3045148185049547</v>
      </c>
      <c r="KX105" s="48">
        <v>5.9911326200091963</v>
      </c>
      <c r="KY105" s="48">
        <v>3.4792254859827785</v>
      </c>
      <c r="KZ105" s="48">
        <v>5.965646343346565</v>
      </c>
      <c r="LA105" s="48">
        <v>4.8501519657252716</v>
      </c>
      <c r="LB105" s="48">
        <v>4.3494686194636349</v>
      </c>
      <c r="LC105" s="48">
        <v>6.5220886405240028</v>
      </c>
      <c r="LD105" s="48">
        <v>4.2373537599600208</v>
      </c>
      <c r="LE105" s="49">
        <v>4.2602773247756902</v>
      </c>
      <c r="LF105" s="48">
        <v>3.0686567356577164</v>
      </c>
      <c r="LG105" s="48">
        <v>5.0175727877632355</v>
      </c>
      <c r="LH105" s="48">
        <v>4.1910975590706423</v>
      </c>
      <c r="LI105" s="48">
        <v>4.7201973238150705</v>
      </c>
      <c r="LJ105" s="48">
        <v>4.0625837838887318</v>
      </c>
      <c r="LK105" s="48">
        <v>4.6979345624842361</v>
      </c>
      <c r="LL105" s="48">
        <v>4.6073359675773489</v>
      </c>
      <c r="LM105" s="48">
        <v>4.6265633182609696</v>
      </c>
      <c r="LN105" s="48">
        <v>4.7151289439732009</v>
      </c>
      <c r="LO105" s="48">
        <v>4.7236436116547953</v>
      </c>
      <c r="LP105" s="48">
        <v>3.5580751129250303</v>
      </c>
      <c r="LQ105" s="49">
        <v>3.5470913272090501</v>
      </c>
      <c r="LR105" s="48">
        <v>4.9211973821111545</v>
      </c>
      <c r="LS105" s="48">
        <v>4.4389189048781112</v>
      </c>
      <c r="LT105" s="48">
        <v>5.2799970076478804</v>
      </c>
      <c r="LU105" s="48">
        <v>4.5257314227598373</v>
      </c>
      <c r="LV105" s="48">
        <v>4.5540632640000922</v>
      </c>
      <c r="LW105" s="48">
        <v>4.501760762856164</v>
      </c>
      <c r="LX105" s="48">
        <v>4.5941537639392784</v>
      </c>
      <c r="LY105" s="48">
        <v>5.5363106785124874</v>
      </c>
      <c r="LZ105" s="48">
        <v>4.6467106577881365</v>
      </c>
      <c r="MA105" s="48">
        <v>5.5726760880003434</v>
      </c>
      <c r="MB105" s="48">
        <v>4.6364007668496754</v>
      </c>
      <c r="MC105" s="48">
        <v>4.5688334908809445</v>
      </c>
      <c r="MD105" s="48">
        <v>6.557830958107572</v>
      </c>
      <c r="ME105" s="48">
        <v>5.4845895805635179</v>
      </c>
      <c r="MF105" s="48">
        <v>6.4884875091712715</v>
      </c>
      <c r="MG105" s="48">
        <v>6.727052666301903</v>
      </c>
      <c r="MH105" s="48"/>
      <c r="MI105" s="48">
        <v>2.608482965935881</v>
      </c>
      <c r="MJ105" s="49">
        <v>2.2099555854456221</v>
      </c>
      <c r="MK105" s="49">
        <v>2.6295647120997474</v>
      </c>
      <c r="ML105" s="48">
        <v>2.5108271624732743</v>
      </c>
      <c r="MM105" s="49">
        <v>1.8779505804114867</v>
      </c>
      <c r="MN105" s="49">
        <v>1.9862995956594562</v>
      </c>
      <c r="MO105" s="49">
        <v>2.3416700975038887</v>
      </c>
      <c r="MP105" s="48">
        <v>2.6781998585149767</v>
      </c>
      <c r="MQ105" s="48">
        <v>2.870533374508299</v>
      </c>
      <c r="MR105" s="48">
        <v>3.698906949922725</v>
      </c>
      <c r="MS105" s="48">
        <v>4.3518841352868387</v>
      </c>
      <c r="MT105" s="49">
        <v>2.9397666706507644</v>
      </c>
      <c r="MU105" s="48">
        <v>3.167934407924895</v>
      </c>
      <c r="MV105" s="48">
        <v>2.921313798783121</v>
      </c>
      <c r="MW105" s="48">
        <v>2.7377086118258909</v>
      </c>
      <c r="MX105" s="48">
        <v>2.832540704929337</v>
      </c>
      <c r="MY105" s="48">
        <v>3.4735634760922216</v>
      </c>
      <c r="MZ105" s="48">
        <v>3.1478512987009939</v>
      </c>
      <c r="NA105" s="48">
        <v>3.3887265017177923</v>
      </c>
      <c r="NB105" s="48">
        <v>2.8357748132606253</v>
      </c>
      <c r="NC105" s="48">
        <v>4.4916170863895974</v>
      </c>
      <c r="ND105" s="48">
        <v>3.4638624506835094</v>
      </c>
      <c r="NE105" s="48">
        <v>4.5230668703891919</v>
      </c>
      <c r="NF105" s="48">
        <v>3.7773784587434944</v>
      </c>
      <c r="NG105" s="48">
        <v>2.9498732854216105</v>
      </c>
    </row>
    <row r="106" spans="1:371" s="38" customFormat="1" ht="15">
      <c r="A106" s="48" t="s">
        <v>228</v>
      </c>
      <c r="B106" s="48">
        <v>0</v>
      </c>
      <c r="C106" s="48">
        <v>0</v>
      </c>
      <c r="D106" s="48">
        <v>0</v>
      </c>
      <c r="E106" s="48">
        <v>6.9429579417730272E-3</v>
      </c>
      <c r="F106" s="48">
        <v>3.8386249345644316E-3</v>
      </c>
      <c r="G106" s="48">
        <v>2.5769059429395943E-2</v>
      </c>
      <c r="H106" s="48">
        <v>2.1687738041940394E-2</v>
      </c>
      <c r="I106" s="48">
        <v>0</v>
      </c>
      <c r="J106" s="48">
        <v>2.5517544505237841E-2</v>
      </c>
      <c r="K106" s="48">
        <v>6.7166286230279079E-2</v>
      </c>
      <c r="L106" s="48">
        <v>4.4941897431813795E-2</v>
      </c>
      <c r="M106" s="48">
        <v>3.9344986957444421E-2</v>
      </c>
      <c r="N106" s="48">
        <v>2.9109698136175064E-2</v>
      </c>
      <c r="O106" s="48">
        <v>8.5217640180448126E-2</v>
      </c>
      <c r="P106" s="48">
        <v>6.3031430303553862E-2</v>
      </c>
      <c r="Q106" s="48">
        <v>0.10029703443830414</v>
      </c>
      <c r="R106" s="48">
        <v>8.2793262813288734E-2</v>
      </c>
      <c r="S106" s="48">
        <v>0.10099263021329029</v>
      </c>
      <c r="T106" s="48">
        <v>8.9097389395259186E-2</v>
      </c>
      <c r="U106" s="48">
        <v>0</v>
      </c>
      <c r="V106" s="48">
        <v>0</v>
      </c>
      <c r="W106" s="38">
        <v>0</v>
      </c>
      <c r="X106" s="48">
        <v>0.13809885663146196</v>
      </c>
      <c r="Y106" s="48">
        <v>0.11265443370209388</v>
      </c>
      <c r="Z106" s="48">
        <v>0.16632727658422528</v>
      </c>
      <c r="AA106" s="48">
        <v>0.12942174682442137</v>
      </c>
      <c r="AB106" s="48">
        <v>0.14363574913494723</v>
      </c>
      <c r="AC106" s="48">
        <v>0.14662467798026999</v>
      </c>
      <c r="AD106" s="48">
        <v>0.12809372055403961</v>
      </c>
      <c r="AE106" s="48">
        <v>0.16110451978059578</v>
      </c>
      <c r="AF106" s="48">
        <v>0.15603159799335783</v>
      </c>
      <c r="AG106" s="48">
        <v>0.17368729856384599</v>
      </c>
      <c r="AH106" s="48">
        <v>0.1592121163601008</v>
      </c>
      <c r="AI106" s="48">
        <v>0.19899890727138</v>
      </c>
      <c r="AJ106" s="48">
        <v>0.1305377531489392</v>
      </c>
      <c r="AK106" s="48">
        <v>0.21181322575842698</v>
      </c>
      <c r="AL106" s="48">
        <v>0.18058869744661701</v>
      </c>
      <c r="AM106" s="48">
        <v>0.20247050141140535</v>
      </c>
      <c r="AN106" s="48">
        <v>0.17712176719648864</v>
      </c>
      <c r="AO106" s="38">
        <v>9.5415107870479535E-2</v>
      </c>
      <c r="AP106" s="48">
        <v>0.13013854044222309</v>
      </c>
      <c r="AQ106" s="48">
        <v>0.18163623454751568</v>
      </c>
      <c r="AR106" s="48">
        <v>0.20065250848787697</v>
      </c>
      <c r="AS106" s="48">
        <v>5.2452709294328437E-2</v>
      </c>
      <c r="AT106" s="48">
        <v>5.2452709294328437E-2</v>
      </c>
      <c r="AU106" s="48">
        <v>0.18994502767279745</v>
      </c>
      <c r="AV106" s="48">
        <v>0.17487110945133946</v>
      </c>
      <c r="AW106" s="48">
        <v>0.24140724540992684</v>
      </c>
      <c r="AX106" s="38">
        <v>6.2381671200688958E-2</v>
      </c>
      <c r="AY106" s="48">
        <v>0.24474861391544789</v>
      </c>
      <c r="AZ106" s="48">
        <v>0.19150252787119146</v>
      </c>
      <c r="BA106" s="48">
        <v>0.21486023789377764</v>
      </c>
      <c r="BB106" s="48">
        <v>0.2266629362459566</v>
      </c>
      <c r="BC106" s="38">
        <v>0.11508774459253228</v>
      </c>
      <c r="BD106" s="48">
        <v>0.21842480038385925</v>
      </c>
      <c r="BE106" s="38">
        <v>0.18810346886564211</v>
      </c>
      <c r="BF106" s="48">
        <v>0.24969411327014582</v>
      </c>
      <c r="BG106" s="48">
        <v>0.24072987828586911</v>
      </c>
      <c r="BH106" s="48">
        <v>6.6168554972466709E-2</v>
      </c>
      <c r="BI106" s="48">
        <v>0.26360636705043611</v>
      </c>
      <c r="BJ106" s="48">
        <v>0.26326818906265337</v>
      </c>
      <c r="BK106" s="48">
        <v>6.6769630545135364E-2</v>
      </c>
      <c r="BL106" s="48">
        <v>0.25505361126537329</v>
      </c>
      <c r="BM106" s="48">
        <v>0.27590835876191122</v>
      </c>
      <c r="BN106" s="48">
        <v>0.15050136535939854</v>
      </c>
      <c r="BO106" s="48">
        <v>0.27389709471859164</v>
      </c>
      <c r="BP106" s="48">
        <v>0.25367671369545924</v>
      </c>
      <c r="BQ106" s="48">
        <v>0.23541357371661775</v>
      </c>
      <c r="BR106" s="48">
        <v>0.30741304567893607</v>
      </c>
      <c r="BS106" s="48">
        <v>0.31707381741302837</v>
      </c>
      <c r="BT106" s="48">
        <v>0.30777738983102193</v>
      </c>
      <c r="BU106" s="48">
        <v>0.29707433904900921</v>
      </c>
      <c r="BV106" s="48">
        <v>0.21775707863952642</v>
      </c>
      <c r="BW106" s="38">
        <v>0.21928531348302485</v>
      </c>
      <c r="BX106" s="48">
        <v>0.33914980500772929</v>
      </c>
      <c r="BY106" s="38">
        <v>0.26458917290082301</v>
      </c>
      <c r="BZ106" s="48">
        <v>0.34814274390757971</v>
      </c>
      <c r="CA106" s="49">
        <v>0.36421941991729034</v>
      </c>
      <c r="CB106" s="48">
        <v>0.32375398500813068</v>
      </c>
      <c r="CC106" s="48">
        <v>0.15755048854906542</v>
      </c>
      <c r="CD106" s="48">
        <v>0.32080620332048687</v>
      </c>
      <c r="CE106" s="48">
        <v>0.28407543480925274</v>
      </c>
      <c r="CF106" s="48">
        <v>0.35028474942570148</v>
      </c>
      <c r="CG106" s="48">
        <v>0.32755882468420372</v>
      </c>
      <c r="CH106" s="48">
        <v>3.1318665681100047E-2</v>
      </c>
      <c r="CI106" s="48">
        <v>0.31356789008886993</v>
      </c>
      <c r="CJ106" s="48">
        <v>0.30046830017048481</v>
      </c>
      <c r="CK106" s="48">
        <v>0.31214266653501216</v>
      </c>
      <c r="CL106" s="48">
        <v>0.34519411701144115</v>
      </c>
      <c r="CM106" s="48">
        <v>0.34983757659098474</v>
      </c>
      <c r="CN106" s="48">
        <v>0.38064462365674401</v>
      </c>
      <c r="CO106" s="48">
        <v>0.26345474139497899</v>
      </c>
      <c r="CP106" s="48">
        <v>0.33928123920965536</v>
      </c>
      <c r="CQ106" s="48">
        <v>0.28908023581098558</v>
      </c>
      <c r="CR106" s="48">
        <v>0.32350684814060454</v>
      </c>
      <c r="CS106" s="48">
        <v>0.33565676548424261</v>
      </c>
      <c r="CT106" s="48">
        <v>0.35558028291176957</v>
      </c>
      <c r="CU106" s="48">
        <v>8.7827538480643466E-2</v>
      </c>
      <c r="CV106" s="38">
        <v>0.35508214451630077</v>
      </c>
      <c r="CW106" s="48">
        <v>0.27968037365064063</v>
      </c>
      <c r="CX106" s="48">
        <v>0.30009621207555565</v>
      </c>
      <c r="CY106" s="48">
        <v>0.36438189566316898</v>
      </c>
      <c r="CZ106" s="48">
        <v>0.38137762962985661</v>
      </c>
      <c r="DA106" s="48">
        <v>0.23398248000488767</v>
      </c>
      <c r="DB106" s="48">
        <v>0.36208489283310724</v>
      </c>
      <c r="DC106" s="48">
        <v>0.38280635610394387</v>
      </c>
      <c r="DD106" s="48">
        <v>0.37162918289678765</v>
      </c>
      <c r="DE106" s="48">
        <v>0.38311936064702484</v>
      </c>
      <c r="DF106" s="48">
        <v>0.35486553168652391</v>
      </c>
      <c r="DG106" s="48">
        <v>0.38635422273540659</v>
      </c>
      <c r="DH106" s="48">
        <v>0.40892038896823374</v>
      </c>
      <c r="DI106" s="48">
        <v>0.33857670636275095</v>
      </c>
      <c r="DJ106" s="48">
        <v>0.32604726829749214</v>
      </c>
      <c r="DK106" s="49">
        <v>0.38570019660886623</v>
      </c>
      <c r="DL106" s="48">
        <v>0.36284646328724307</v>
      </c>
      <c r="DM106" s="48">
        <v>0.40869598328924028</v>
      </c>
      <c r="DN106" s="48">
        <v>0.37527499544349957</v>
      </c>
      <c r="DO106" s="48">
        <v>0.28944811723716202</v>
      </c>
      <c r="DP106" s="48">
        <v>0.38723910863236743</v>
      </c>
      <c r="DQ106" s="48">
        <v>0.37269283040475071</v>
      </c>
      <c r="DR106" s="48">
        <v>0.40707649220450715</v>
      </c>
      <c r="DS106" s="48">
        <v>0.39649395355062578</v>
      </c>
      <c r="DT106" s="48">
        <v>0.18437080874495648</v>
      </c>
      <c r="DU106" s="48">
        <v>0.3681402413812313</v>
      </c>
      <c r="DV106" s="48">
        <v>0.33628844315853262</v>
      </c>
      <c r="DW106" s="48">
        <v>0.41345794548084475</v>
      </c>
      <c r="DX106" s="48">
        <v>0.42468666378046122</v>
      </c>
      <c r="DY106" s="48">
        <v>0.36469077584208581</v>
      </c>
      <c r="DZ106" s="48">
        <v>0.33950373121985394</v>
      </c>
      <c r="EA106" s="48">
        <v>0.41287896532628959</v>
      </c>
      <c r="EB106" s="49">
        <v>0.46744027497018603</v>
      </c>
      <c r="EC106" s="48">
        <v>0.31106336723943823</v>
      </c>
      <c r="ED106" s="48">
        <v>0.38169198493859874</v>
      </c>
      <c r="EE106" s="48">
        <v>0.46319184773569622</v>
      </c>
      <c r="EF106" s="48">
        <v>0.39336683135226425</v>
      </c>
      <c r="EG106" s="48">
        <v>0</v>
      </c>
      <c r="EH106" s="48">
        <v>0.26122383298751634</v>
      </c>
      <c r="EI106" s="48">
        <v>0.46981200071297208</v>
      </c>
      <c r="EJ106" s="48">
        <v>0.42480547697505711</v>
      </c>
      <c r="EK106" s="48">
        <v>0.50327342984591295</v>
      </c>
      <c r="EL106" s="48">
        <v>0.48893178470079873</v>
      </c>
      <c r="EM106" s="48">
        <v>0.31064385130723343</v>
      </c>
      <c r="EN106" s="49">
        <v>0.47578674352705647</v>
      </c>
      <c r="EO106" s="49">
        <v>0.27313371826448085</v>
      </c>
      <c r="EP106" s="48">
        <v>0.35296429351210823</v>
      </c>
      <c r="EQ106" s="48">
        <v>0.44637130278348747</v>
      </c>
      <c r="ER106" s="48">
        <v>0.3859714788938069</v>
      </c>
      <c r="ES106" s="38">
        <v>0.47668807737938873</v>
      </c>
      <c r="ET106" s="48">
        <v>0.39580456792092344</v>
      </c>
      <c r="EU106" s="48">
        <v>0.43410793472295417</v>
      </c>
      <c r="EV106" s="48">
        <v>0.43046101007583976</v>
      </c>
      <c r="EW106" s="48">
        <v>0.38786617780267124</v>
      </c>
      <c r="EX106" s="48">
        <v>0.37643237037637411</v>
      </c>
      <c r="EY106" s="48">
        <v>0.49940328290929809</v>
      </c>
      <c r="EZ106" s="48">
        <v>0.411970241401521</v>
      </c>
      <c r="FA106" s="48">
        <v>0.49367886235562092</v>
      </c>
      <c r="FB106" s="48">
        <v>0.49196973881016787</v>
      </c>
      <c r="FC106" s="48">
        <v>0.45481289396826913</v>
      </c>
      <c r="FD106" s="48">
        <v>0.45702875566228568</v>
      </c>
      <c r="FE106" s="48">
        <v>0.37515459549985025</v>
      </c>
      <c r="FF106" s="48">
        <v>0.4422284499730289</v>
      </c>
      <c r="FG106" s="49">
        <v>0.39967170941647701</v>
      </c>
      <c r="FH106" s="48">
        <v>0.2874944202205143</v>
      </c>
      <c r="FI106" s="49">
        <v>0.57644105383554278</v>
      </c>
      <c r="FJ106" s="48">
        <v>0.38448782763319161</v>
      </c>
      <c r="FK106" s="48">
        <v>0.30295229373387333</v>
      </c>
      <c r="FL106" s="48">
        <v>0.31826043139709198</v>
      </c>
      <c r="FM106" s="48">
        <v>0.51071126185656868</v>
      </c>
      <c r="FN106" s="48">
        <v>0.42564103877264303</v>
      </c>
      <c r="FO106" s="48">
        <v>0.31325272772768187</v>
      </c>
      <c r="FP106" s="48">
        <v>0.56306215928884351</v>
      </c>
      <c r="FQ106" s="49">
        <v>0.46321323846539303</v>
      </c>
      <c r="FR106" s="48">
        <v>0.4644983394740389</v>
      </c>
      <c r="FS106" s="48">
        <v>0.54933205044292155</v>
      </c>
      <c r="FT106" s="48">
        <v>0.4192912217957912</v>
      </c>
      <c r="FU106" s="49">
        <v>0.56169126892592758</v>
      </c>
      <c r="FV106" s="48">
        <v>0.61435815506285529</v>
      </c>
      <c r="FW106" s="48">
        <v>0.52506563163514963</v>
      </c>
      <c r="FX106" s="48">
        <v>0.61876136835693185</v>
      </c>
      <c r="FY106" s="48">
        <v>0.52683552504779374</v>
      </c>
      <c r="FZ106" s="49">
        <v>0.39160103186959677</v>
      </c>
      <c r="GA106" s="48">
        <v>0.50761325044797878</v>
      </c>
      <c r="GB106" s="48">
        <v>0.42759800632523542</v>
      </c>
      <c r="GC106" s="48">
        <v>0.59017594058960987</v>
      </c>
      <c r="GD106" s="48">
        <v>0.17243190821826385</v>
      </c>
      <c r="GE106" s="48">
        <v>0.54496476723366039</v>
      </c>
      <c r="GF106" s="48">
        <v>0.49053134340589005</v>
      </c>
      <c r="GG106" s="48">
        <v>0.492352477156482</v>
      </c>
      <c r="GH106" s="48">
        <v>0.40782016120346104</v>
      </c>
      <c r="GI106" s="48">
        <v>0.4226372362888608</v>
      </c>
      <c r="GJ106" s="48">
        <v>0.48028645524096247</v>
      </c>
      <c r="GK106" s="48">
        <v>0.46807478065161612</v>
      </c>
      <c r="GL106" s="49">
        <v>0.64800322931984422</v>
      </c>
      <c r="GM106" s="49">
        <v>0.48370850736544679</v>
      </c>
      <c r="GN106" s="48">
        <v>0.45156699610916684</v>
      </c>
      <c r="GO106" s="48">
        <v>0.46742211522405192</v>
      </c>
      <c r="GP106" s="48">
        <v>0.56052612067708851</v>
      </c>
      <c r="GQ106" s="48">
        <v>0.48792677272906038</v>
      </c>
      <c r="GR106" s="48">
        <v>0.46232259918828528</v>
      </c>
      <c r="GS106" s="48">
        <v>0.41365284277475495</v>
      </c>
      <c r="GT106" s="49">
        <v>0.53365454355013819</v>
      </c>
      <c r="GU106" s="48">
        <v>0.5251856880865301</v>
      </c>
      <c r="GV106" s="49">
        <v>0.55907061854027751</v>
      </c>
      <c r="GW106" s="48">
        <v>0.67394622431634865</v>
      </c>
      <c r="GX106" s="48">
        <v>0.57581515736022237</v>
      </c>
      <c r="GY106" s="48">
        <v>0.60558121953746213</v>
      </c>
      <c r="GZ106" s="49">
        <v>0.63888146037613558</v>
      </c>
      <c r="HA106" s="48">
        <v>0.65048913076443127</v>
      </c>
      <c r="HB106" s="48">
        <v>0.56727292402669216</v>
      </c>
      <c r="HC106" s="48">
        <v>0.53151226317187894</v>
      </c>
      <c r="HD106" s="49">
        <v>0.59764291575292783</v>
      </c>
      <c r="HE106" s="48">
        <v>0.6073003211996566</v>
      </c>
      <c r="HF106" s="48">
        <v>0.51965002039268948</v>
      </c>
      <c r="HG106" s="48">
        <v>0.37378230301403953</v>
      </c>
      <c r="HH106" s="48">
        <v>0.39262601606575531</v>
      </c>
      <c r="HI106" s="48">
        <v>0.47968084542293904</v>
      </c>
      <c r="HJ106" s="48">
        <v>0.56100861117251066</v>
      </c>
      <c r="HK106" s="49">
        <v>0.59442322875704157</v>
      </c>
      <c r="HL106" s="48">
        <v>0.45358390578993696</v>
      </c>
      <c r="HM106" s="48">
        <v>0.5270853447692293</v>
      </c>
      <c r="HN106" s="49">
        <v>0.65633413287198383</v>
      </c>
      <c r="HO106" s="48">
        <v>0.49034490520693047</v>
      </c>
      <c r="HP106" s="48">
        <v>0.68508253014551379</v>
      </c>
      <c r="HQ106" s="48">
        <v>0.67756365677632469</v>
      </c>
      <c r="HR106" s="48">
        <v>0.65941919221899348</v>
      </c>
      <c r="HS106" s="49">
        <v>0.6899404368712152</v>
      </c>
      <c r="HT106" s="49">
        <v>0.71417490584151899</v>
      </c>
      <c r="HU106" s="48">
        <v>0.57175776097513176</v>
      </c>
      <c r="HV106" s="49">
        <v>0.61234131893345578</v>
      </c>
      <c r="HW106" s="48">
        <v>0.37427503426118863</v>
      </c>
      <c r="HX106" s="48">
        <v>0.37427503426118863</v>
      </c>
      <c r="HY106" s="48">
        <v>0.47430711761761124</v>
      </c>
      <c r="HZ106" s="48">
        <v>0.34353005729328595</v>
      </c>
      <c r="IA106" s="48">
        <v>0.66272151463161555</v>
      </c>
      <c r="IB106" s="48">
        <v>0.63874683678181088</v>
      </c>
      <c r="IC106" s="48">
        <v>0.54535280615864312</v>
      </c>
      <c r="ID106" s="48">
        <v>0.60012512063392498</v>
      </c>
      <c r="IE106" s="49">
        <v>0.75348028738764461</v>
      </c>
      <c r="IF106" s="49">
        <v>0.70474744114742771</v>
      </c>
      <c r="IG106" s="48">
        <v>0.56525447513814753</v>
      </c>
      <c r="IH106" s="48">
        <v>0.25768359073606867</v>
      </c>
      <c r="II106" s="48">
        <v>0.62340939951265772</v>
      </c>
      <c r="IJ106" s="49">
        <v>0.67826124353434869</v>
      </c>
      <c r="IK106" s="48">
        <v>0.51130537372033047</v>
      </c>
      <c r="IL106" s="49">
        <v>0.74715231945715022</v>
      </c>
      <c r="IM106" s="48">
        <v>0.55010295377036478</v>
      </c>
      <c r="IN106" s="48">
        <v>0</v>
      </c>
      <c r="IO106" s="48">
        <v>0.555435766158345</v>
      </c>
      <c r="IP106" s="48">
        <v>0.72907160809664129</v>
      </c>
      <c r="IQ106" s="48">
        <v>0.55917595687214161</v>
      </c>
      <c r="IR106" s="48">
        <v>0.56035558291726939</v>
      </c>
      <c r="IS106" s="49">
        <v>0.66069921609144278</v>
      </c>
      <c r="IT106" s="48">
        <v>0.65871300963973722</v>
      </c>
      <c r="IU106" s="49">
        <v>0.72206797919504373</v>
      </c>
      <c r="IV106" s="48">
        <v>0.67139842230545577</v>
      </c>
      <c r="IW106" s="48">
        <v>0</v>
      </c>
      <c r="IX106" s="49">
        <v>0.73034969293385998</v>
      </c>
      <c r="IY106" s="48">
        <v>0.56605639973264765</v>
      </c>
      <c r="IZ106" s="49">
        <v>0.72446646781364699</v>
      </c>
      <c r="JA106" s="49">
        <v>0.8410603786244546</v>
      </c>
      <c r="JB106" s="48">
        <v>0.71333827025738283</v>
      </c>
      <c r="JC106" s="49">
        <v>0.88143686261970755</v>
      </c>
      <c r="JD106" s="48">
        <v>0.50845567464318808</v>
      </c>
      <c r="JE106" s="49">
        <v>0.73696170839772668</v>
      </c>
      <c r="JF106" s="49">
        <v>0.76821215488075223</v>
      </c>
      <c r="JG106" s="49">
        <v>0.81793469676963182</v>
      </c>
      <c r="JH106" s="48">
        <v>0.57135281787489445</v>
      </c>
      <c r="JI106" s="48">
        <v>0.68210165512844434</v>
      </c>
      <c r="JJ106" s="48">
        <v>0.44657773189039562</v>
      </c>
      <c r="JK106" s="48">
        <v>0.69589547080049785</v>
      </c>
      <c r="JL106" s="48">
        <v>0.63649908947204503</v>
      </c>
      <c r="JM106" s="48">
        <v>0.66807652894833247</v>
      </c>
      <c r="JN106" s="48">
        <v>0.70846945788899307</v>
      </c>
      <c r="JO106" s="48">
        <v>0.69816315695136322</v>
      </c>
      <c r="JP106" s="49">
        <v>0.86506333373104416</v>
      </c>
      <c r="JQ106" s="48">
        <v>0.6787200516623576</v>
      </c>
      <c r="JR106" s="49">
        <v>0.83468779248633407</v>
      </c>
      <c r="JS106" s="48">
        <v>0.70231406267687513</v>
      </c>
      <c r="JT106" s="48">
        <v>0.58297371090322925</v>
      </c>
      <c r="JU106" s="48">
        <v>0.64641310632409044</v>
      </c>
      <c r="JV106" s="48">
        <v>0.65375545202332519</v>
      </c>
      <c r="JW106" s="48">
        <v>0.39921429006494913</v>
      </c>
      <c r="JX106" s="48">
        <v>0.65175907192560556</v>
      </c>
      <c r="JY106" s="48">
        <v>0.71691538921587272</v>
      </c>
      <c r="JZ106" s="48">
        <v>0.65059998190488388</v>
      </c>
      <c r="KA106" s="48">
        <v>0.71384840527695659</v>
      </c>
      <c r="KB106" s="49">
        <v>0.90641744040033079</v>
      </c>
      <c r="KC106" s="48">
        <v>0.74179855228674096</v>
      </c>
      <c r="KD106" s="48">
        <v>0.74852140110591125</v>
      </c>
      <c r="KE106" s="48">
        <v>0.89186876281754024</v>
      </c>
      <c r="KF106" s="48">
        <v>0.75866449734385177</v>
      </c>
      <c r="KG106" s="48">
        <v>0.75683722302529011</v>
      </c>
      <c r="KH106" s="48">
        <v>0.74283697760895417</v>
      </c>
      <c r="KI106" s="48">
        <v>0.84686280136580716</v>
      </c>
      <c r="KJ106" s="48">
        <v>0.83052945766367581</v>
      </c>
      <c r="KK106" s="48">
        <v>0.93286131337043254</v>
      </c>
      <c r="KL106" s="48">
        <v>0.9040511684371908</v>
      </c>
      <c r="KM106" s="48">
        <v>0.9797506863924984</v>
      </c>
      <c r="KN106" s="48">
        <v>0.93551952154724383</v>
      </c>
      <c r="KO106" s="48">
        <v>0.80447796293289764</v>
      </c>
      <c r="KP106" s="48">
        <v>0.78344064163123717</v>
      </c>
      <c r="KQ106" s="48">
        <v>0.75835101982943887</v>
      </c>
      <c r="KR106" s="48">
        <v>0.89480162210998138</v>
      </c>
      <c r="KS106" s="48"/>
      <c r="KT106" s="49">
        <v>1.1445874068617159</v>
      </c>
      <c r="KU106" s="48">
        <v>1.116113168840972</v>
      </c>
      <c r="KV106" s="48">
        <v>1.1777574685778811</v>
      </c>
      <c r="KW106" s="48">
        <v>1.2087118471570792</v>
      </c>
      <c r="KX106" s="48">
        <v>1.2317006669554431</v>
      </c>
      <c r="KY106" s="48">
        <v>1.225705149738429</v>
      </c>
      <c r="KZ106" s="48">
        <v>1.2072147309722177</v>
      </c>
      <c r="LA106" s="48">
        <v>1.1553767757963842</v>
      </c>
      <c r="LB106" s="48">
        <v>1.4432728020094121</v>
      </c>
      <c r="LC106" s="48">
        <v>1.1653689132511047</v>
      </c>
      <c r="LD106" s="48">
        <v>1.2847146238733211</v>
      </c>
      <c r="LE106" s="49">
        <v>1.5925244730050503</v>
      </c>
      <c r="LF106" s="48">
        <v>1.2349727913571111</v>
      </c>
      <c r="LG106" s="48">
        <v>1.4112649810005777</v>
      </c>
      <c r="LH106" s="48">
        <v>1.3954820969251924</v>
      </c>
      <c r="LI106" s="48">
        <v>1.6432755269402923</v>
      </c>
      <c r="LJ106" s="48">
        <v>1.4015847357335185</v>
      </c>
      <c r="LK106" s="48">
        <v>1.3501369316771861</v>
      </c>
      <c r="LL106" s="48">
        <v>1.3560356716411304</v>
      </c>
      <c r="LM106" s="48">
        <v>1.6811112127630634</v>
      </c>
      <c r="LN106" s="48">
        <v>1.3742590166579778</v>
      </c>
      <c r="LO106" s="48">
        <v>1.3650079585570085</v>
      </c>
      <c r="LP106" s="48">
        <v>0.9729927426533167</v>
      </c>
      <c r="LQ106" s="49">
        <v>1.8892484785498311</v>
      </c>
      <c r="LR106" s="48">
        <v>1.7795450370550323</v>
      </c>
      <c r="LS106" s="48">
        <v>1.5751113235955472</v>
      </c>
      <c r="LT106" s="48">
        <v>1.4049016655794384</v>
      </c>
      <c r="LU106" s="48">
        <v>1.6378521182765431</v>
      </c>
      <c r="LV106" s="48">
        <v>2.0030784186425366</v>
      </c>
      <c r="LW106" s="48">
        <v>2.0668458602674002</v>
      </c>
      <c r="LX106" s="48">
        <v>1.749621301294338</v>
      </c>
      <c r="LY106" s="48">
        <v>1.4477300282132137</v>
      </c>
      <c r="LZ106" s="48">
        <v>1.6806800487615139</v>
      </c>
      <c r="MA106" s="48">
        <v>1.4463212864237793</v>
      </c>
      <c r="MB106" s="48">
        <v>1.8297262522923383</v>
      </c>
      <c r="MC106" s="48">
        <v>1.9731291522537111</v>
      </c>
      <c r="MD106" s="48">
        <v>2.2550175195924678</v>
      </c>
      <c r="ME106" s="48">
        <v>2.5788454412261244</v>
      </c>
      <c r="MF106" s="48">
        <v>3.6446183338188738</v>
      </c>
      <c r="MG106" s="48">
        <v>4.3395946116812256</v>
      </c>
      <c r="MH106" s="48"/>
      <c r="MI106" s="48">
        <v>0.75856305859510631</v>
      </c>
      <c r="MJ106" s="49">
        <v>0.76018723118073839</v>
      </c>
      <c r="MK106" s="49">
        <v>0.51406574864542287</v>
      </c>
      <c r="ML106" s="48">
        <v>0.62396482296015432</v>
      </c>
      <c r="MM106" s="49">
        <v>0.66936703678204845</v>
      </c>
      <c r="MN106" s="49">
        <v>0.60238134374889551</v>
      </c>
      <c r="MO106" s="49">
        <v>0.21959069249402333</v>
      </c>
      <c r="MP106" s="48">
        <v>0.49451244945457301</v>
      </c>
      <c r="MQ106" s="48">
        <v>0.8666328787641957</v>
      </c>
      <c r="MR106" s="48">
        <v>0.21922234998491796</v>
      </c>
      <c r="MS106" s="48">
        <v>1.5472346151197371</v>
      </c>
      <c r="MT106" s="49">
        <v>1.2270229204310668E-2</v>
      </c>
      <c r="MU106" s="48">
        <v>0.6882372522511323</v>
      </c>
      <c r="MV106" s="48">
        <v>0.85644765137096801</v>
      </c>
      <c r="MW106" s="48">
        <v>0.51035376833253587</v>
      </c>
      <c r="MX106" s="48">
        <v>0.54415566812429217</v>
      </c>
      <c r="MY106" s="48">
        <v>0</v>
      </c>
      <c r="MZ106" s="48">
        <v>0.16729286931657258</v>
      </c>
      <c r="NA106" s="48">
        <v>0.67772156332543831</v>
      </c>
      <c r="NB106" s="48">
        <v>0.42498252713418133</v>
      </c>
      <c r="NC106" s="48">
        <v>1.3408130664998781</v>
      </c>
      <c r="ND106" s="48">
        <v>0</v>
      </c>
      <c r="NE106" s="48">
        <v>1.306858214455485</v>
      </c>
      <c r="NF106" s="48">
        <v>0</v>
      </c>
      <c r="NG106" s="48">
        <v>0.36059106252716977</v>
      </c>
    </row>
    <row r="107" spans="1:371" s="38" customFormat="1" ht="15">
      <c r="A107" s="48" t="s">
        <v>214</v>
      </c>
      <c r="B107" s="48">
        <v>0</v>
      </c>
      <c r="C107" s="48">
        <v>1.226152285043621E-2</v>
      </c>
      <c r="D107" s="48">
        <v>3.1978382810269046E-2</v>
      </c>
      <c r="E107" s="48">
        <v>3.6090584923199602E-2</v>
      </c>
      <c r="F107" s="48">
        <v>1.1945699363650798E-2</v>
      </c>
      <c r="G107" s="48">
        <v>1.5875062529145383E-2</v>
      </c>
      <c r="H107" s="48">
        <v>1.5659019195890411E-2</v>
      </c>
      <c r="I107" s="48">
        <v>2.6088249451081159E-2</v>
      </c>
      <c r="J107" s="48">
        <v>1.9310020764326332E-2</v>
      </c>
      <c r="K107" s="48">
        <v>2.147771531787733E-2</v>
      </c>
      <c r="L107" s="48">
        <v>1.4521450130139836E-2</v>
      </c>
      <c r="M107" s="48">
        <v>2.5206422268044572E-2</v>
      </c>
      <c r="N107" s="48">
        <v>2.2991931729266269E-2</v>
      </c>
      <c r="O107" s="48">
        <v>2.5710016565907681E-2</v>
      </c>
      <c r="P107" s="48">
        <v>1.5855034823508748E-2</v>
      </c>
      <c r="Q107" s="48">
        <v>1.2468701160911547E-2</v>
      </c>
      <c r="R107" s="48">
        <v>1.0751115245624743E-2</v>
      </c>
      <c r="S107" s="48">
        <v>2.1662777941500812E-2</v>
      </c>
      <c r="T107" s="48">
        <v>8.6762663146868584E-3</v>
      </c>
      <c r="U107" s="48">
        <v>1.8798399616506707E-2</v>
      </c>
      <c r="V107" s="48">
        <v>1.8798399616506707E-2</v>
      </c>
      <c r="W107" s="38">
        <v>0</v>
      </c>
      <c r="X107" s="48">
        <v>2.0685277155261524E-2</v>
      </c>
      <c r="Y107" s="48">
        <v>2.887039212416467E-2</v>
      </c>
      <c r="Z107" s="48">
        <v>1.6204291288186842E-2</v>
      </c>
      <c r="AA107" s="48">
        <v>1.5678361166620171E-2</v>
      </c>
      <c r="AB107" s="48">
        <v>1.4463830713814555E-2</v>
      </c>
      <c r="AC107" s="48">
        <v>1.377062270693712E-2</v>
      </c>
      <c r="AD107" s="48">
        <v>3.5634040852189325E-2</v>
      </c>
      <c r="AE107" s="48">
        <v>1.5917163245647205E-2</v>
      </c>
      <c r="AF107" s="48">
        <v>1.7280049646285978E-2</v>
      </c>
      <c r="AG107" s="48">
        <v>2.4753605579676891E-2</v>
      </c>
      <c r="AH107" s="48">
        <v>2.4594419400646019E-2</v>
      </c>
      <c r="AI107" s="48">
        <v>2.2754922336482075E-2</v>
      </c>
      <c r="AJ107" s="48">
        <v>0</v>
      </c>
      <c r="AK107" s="48">
        <v>1.928262712940268E-2</v>
      </c>
      <c r="AL107" s="48">
        <v>1.5783864688004568E-2</v>
      </c>
      <c r="AM107" s="48">
        <v>1.2639246519773415E-2</v>
      </c>
      <c r="AN107" s="48">
        <v>2.5499556407563254E-2</v>
      </c>
      <c r="AO107" s="38">
        <v>0</v>
      </c>
      <c r="AP107" s="48">
        <v>2.7783034702259478E-2</v>
      </c>
      <c r="AQ107" s="48">
        <v>1.8731479508023858E-2</v>
      </c>
      <c r="AR107" s="48">
        <v>0</v>
      </c>
      <c r="AS107" s="48">
        <v>2.2580280891743302E-2</v>
      </c>
      <c r="AT107" s="48">
        <v>2.2580280891743302E-2</v>
      </c>
      <c r="AU107" s="48">
        <v>1.4076650847678498E-2</v>
      </c>
      <c r="AV107" s="48">
        <v>2.1466612763574304E-2</v>
      </c>
      <c r="AW107" s="48">
        <v>1.2323962923365635E-2</v>
      </c>
      <c r="AX107" s="38">
        <v>0</v>
      </c>
      <c r="AY107" s="48">
        <v>1.8782101724190665E-2</v>
      </c>
      <c r="AZ107" s="48">
        <v>1.7273498731398169E-2</v>
      </c>
      <c r="BA107" s="48">
        <v>1.4483978324779056E-2</v>
      </c>
      <c r="BB107" s="48">
        <v>2.9635986496827516E-2</v>
      </c>
      <c r="BC107" s="38">
        <v>0</v>
      </c>
      <c r="BD107" s="48">
        <v>1.5742435420444977E-2</v>
      </c>
      <c r="BE107" s="38">
        <v>0</v>
      </c>
      <c r="BF107" s="48">
        <v>1.7555418367435911E-2</v>
      </c>
      <c r="BG107" s="48">
        <v>2.2813782211283166E-2</v>
      </c>
      <c r="BH107" s="48">
        <v>4.6072844010068302E-2</v>
      </c>
      <c r="BI107" s="48">
        <v>3.3553006928513658E-2</v>
      </c>
      <c r="BJ107" s="48">
        <v>1.6012856943367324E-2</v>
      </c>
      <c r="BK107" s="48">
        <v>4.6076285285988838E-2</v>
      </c>
      <c r="BL107" s="48">
        <v>1.6216143743451462E-2</v>
      </c>
      <c r="BM107" s="48">
        <v>1.0484506780864043E-2</v>
      </c>
      <c r="BN107" s="48">
        <v>2.2191549649322916E-2</v>
      </c>
      <c r="BO107" s="48">
        <v>1.654931210861672E-2</v>
      </c>
      <c r="BP107" s="48">
        <v>1.0224399249536633E-2</v>
      </c>
      <c r="BQ107" s="48">
        <v>1.933492952916125E-2</v>
      </c>
      <c r="BR107" s="48">
        <v>1.0426962311982042E-2</v>
      </c>
      <c r="BS107" s="48">
        <v>1.2107492402024663E-2</v>
      </c>
      <c r="BT107" s="48">
        <v>2.0676914206732268E-2</v>
      </c>
      <c r="BU107" s="48">
        <v>1.5737160830714872E-2</v>
      </c>
      <c r="BV107" s="48">
        <v>1.559879409883839E-2</v>
      </c>
      <c r="BW107" s="38">
        <v>0</v>
      </c>
      <c r="BX107" s="48">
        <v>1.4357158607415002E-2</v>
      </c>
      <c r="BY107" s="38">
        <v>0</v>
      </c>
      <c r="BZ107" s="48">
        <v>1.5333129488132926E-2</v>
      </c>
      <c r="CA107" s="49">
        <v>2.4632937283619632E-2</v>
      </c>
      <c r="CB107" s="48">
        <v>0</v>
      </c>
      <c r="CC107" s="48">
        <v>1.4339285675109961E-2</v>
      </c>
      <c r="CD107" s="48">
        <v>1.7717342668191579E-2</v>
      </c>
      <c r="CE107" s="48">
        <v>1.4075507474308913E-2</v>
      </c>
      <c r="CF107" s="48">
        <v>2.0694328462126134E-2</v>
      </c>
      <c r="CG107" s="48">
        <v>3.2370560944896043E-2</v>
      </c>
      <c r="CH107" s="48">
        <v>1.7937467940186021E-2</v>
      </c>
      <c r="CI107" s="48">
        <v>1.6405608838010007E-2</v>
      </c>
      <c r="CJ107" s="48">
        <v>1.443413234263773E-2</v>
      </c>
      <c r="CK107" s="48">
        <v>2.0566383030622595E-2</v>
      </c>
      <c r="CL107" s="48">
        <v>1.5663021081057396E-2</v>
      </c>
      <c r="CM107" s="48">
        <v>0</v>
      </c>
      <c r="CN107" s="48">
        <v>1.526197011069557E-2</v>
      </c>
      <c r="CO107" s="48">
        <v>1.3826379640037301E-2</v>
      </c>
      <c r="CP107" s="48">
        <v>1.2143833555982387E-2</v>
      </c>
      <c r="CQ107" s="48">
        <v>1.7736490039149771E-2</v>
      </c>
      <c r="CR107" s="48">
        <v>1.4033363461069055E-2</v>
      </c>
      <c r="CS107" s="48">
        <v>1.5608685378395774E-2</v>
      </c>
      <c r="CT107" s="48">
        <v>2.4918170832244187E-2</v>
      </c>
      <c r="CU107" s="48">
        <v>1.9226859092015467E-2</v>
      </c>
      <c r="CV107" s="38">
        <v>0</v>
      </c>
      <c r="CW107" s="48">
        <v>3.3942443891428302E-2</v>
      </c>
      <c r="CX107" s="48">
        <v>2.0496277994859768E-2</v>
      </c>
      <c r="CY107" s="48">
        <v>1.3784749676238894E-2</v>
      </c>
      <c r="CZ107" s="48">
        <v>1.2726028473150202E-2</v>
      </c>
      <c r="DA107" s="48">
        <v>1.9473083045452987E-2</v>
      </c>
      <c r="DB107" s="48">
        <v>1.218145817719348E-2</v>
      </c>
      <c r="DC107" s="48">
        <v>0</v>
      </c>
      <c r="DD107" s="48">
        <v>2.6536696986887251E-2</v>
      </c>
      <c r="DE107" s="48">
        <v>1.8055239637220367E-2</v>
      </c>
      <c r="DF107" s="48">
        <v>2.9451713943704692E-2</v>
      </c>
      <c r="DG107" s="48">
        <v>4.022248073220383E-2</v>
      </c>
      <c r="DH107" s="48">
        <v>2.0341201082595534E-2</v>
      </c>
      <c r="DI107" s="48">
        <v>1.7297616445168945E-2</v>
      </c>
      <c r="DJ107" s="48">
        <v>2.474573026452433E-2</v>
      </c>
      <c r="DK107" s="49">
        <v>4.2863550552767075E-2</v>
      </c>
      <c r="DL107" s="48">
        <v>1.4212490361221963E-2</v>
      </c>
      <c r="DM107" s="48">
        <v>2.0023936823998896E-2</v>
      </c>
      <c r="DN107" s="48">
        <v>2.3391889435920306E-2</v>
      </c>
      <c r="DO107" s="48">
        <v>1.9350612601039478E-2</v>
      </c>
      <c r="DP107" s="48">
        <v>1.2203817520073332E-2</v>
      </c>
      <c r="DQ107" s="48">
        <v>1.2202980834034923E-2</v>
      </c>
      <c r="DR107" s="48">
        <v>2.4546645223793667E-2</v>
      </c>
      <c r="DS107" s="48">
        <v>3.5547599844721722E-2</v>
      </c>
      <c r="DT107" s="48">
        <v>3.1791116124622681E-2</v>
      </c>
      <c r="DU107" s="48">
        <v>2.7257635765297487E-2</v>
      </c>
      <c r="DV107" s="48">
        <v>1.3994992774151383E-2</v>
      </c>
      <c r="DW107" s="48">
        <v>2.4492172342468772E-2</v>
      </c>
      <c r="DX107" s="48">
        <v>1.9322716344494676E-2</v>
      </c>
      <c r="DY107" s="48">
        <v>2.1104557485353573E-2</v>
      </c>
      <c r="DZ107" s="48">
        <v>2.2439159845176158E-2</v>
      </c>
      <c r="EA107" s="48">
        <v>3.3842699941104726E-2</v>
      </c>
      <c r="EB107" s="49">
        <v>3.9483005499202584E-2</v>
      </c>
      <c r="EC107" s="48">
        <v>1.3893264313861882E-2</v>
      </c>
      <c r="ED107" s="48">
        <v>0</v>
      </c>
      <c r="EE107" s="48">
        <v>0</v>
      </c>
      <c r="EF107" s="48">
        <v>3.5704977639410815E-2</v>
      </c>
      <c r="EG107" s="48">
        <v>1.7606481534900388E-2</v>
      </c>
      <c r="EH107" s="48">
        <v>1.7534618525650844E-2</v>
      </c>
      <c r="EI107" s="48">
        <v>3.5935696977302041E-2</v>
      </c>
      <c r="EJ107" s="48">
        <v>1.6031102365212699E-2</v>
      </c>
      <c r="EK107" s="48">
        <v>0</v>
      </c>
      <c r="EL107" s="48">
        <v>0</v>
      </c>
      <c r="EM107" s="48">
        <v>1.8743288726443711E-2</v>
      </c>
      <c r="EN107" s="49">
        <v>4.9930779054435534E-2</v>
      </c>
      <c r="EO107" s="49">
        <v>4.8271121917715223E-2</v>
      </c>
      <c r="EP107" s="48">
        <v>8.584870573198379E-3</v>
      </c>
      <c r="EQ107" s="48">
        <v>1.4076016379008006E-2</v>
      </c>
      <c r="ER107" s="48">
        <v>2.1734166816012531E-2</v>
      </c>
      <c r="ES107" s="38">
        <v>0</v>
      </c>
      <c r="ET107" s="48">
        <v>2.0576550174918069E-2</v>
      </c>
      <c r="EU107" s="48">
        <v>1.9956178389302064E-2</v>
      </c>
      <c r="EV107" s="48">
        <v>1.4195535170898133E-2</v>
      </c>
      <c r="EW107" s="48">
        <v>2.0293208812648972E-2</v>
      </c>
      <c r="EX107" s="48">
        <v>3.0510611250817082E-2</v>
      </c>
      <c r="EY107" s="48">
        <v>1.7460670070491895E-2</v>
      </c>
      <c r="EZ107" s="48">
        <v>0</v>
      </c>
      <c r="FA107" s="48">
        <v>0</v>
      </c>
      <c r="FB107" s="48">
        <v>0</v>
      </c>
      <c r="FC107" s="48">
        <v>0</v>
      </c>
      <c r="FD107" s="48">
        <v>1.3862083195758435E-2</v>
      </c>
      <c r="FE107" s="48">
        <v>1.1922596234386367E-2</v>
      </c>
      <c r="FF107" s="48">
        <v>1.2430390342012489E-2</v>
      </c>
      <c r="FG107" s="49">
        <v>5.585441298397175E-2</v>
      </c>
      <c r="FH107" s="48">
        <v>2.2238073661545617E-2</v>
      </c>
      <c r="FI107" s="49">
        <v>2.7622553304055244E-2</v>
      </c>
      <c r="FJ107" s="48">
        <v>3.5753546823394135E-2</v>
      </c>
      <c r="FK107" s="48">
        <v>2.2167318422383845E-2</v>
      </c>
      <c r="FL107" s="48">
        <v>3.0624408074952952E-2</v>
      </c>
      <c r="FM107" s="48">
        <v>1.5853666943667181E-2</v>
      </c>
      <c r="FN107" s="48">
        <v>2.6064644156210091E-2</v>
      </c>
      <c r="FO107" s="48">
        <v>3.5145209212373352E-2</v>
      </c>
      <c r="FP107" s="48">
        <v>0</v>
      </c>
      <c r="FQ107" s="49">
        <v>5.337074212096754E-2</v>
      </c>
      <c r="FR107" s="48">
        <v>5.7632976074876129E-3</v>
      </c>
      <c r="FS107" s="48">
        <v>0</v>
      </c>
      <c r="FT107" s="48">
        <v>1.0504497552821759E-2</v>
      </c>
      <c r="FU107" s="49">
        <v>6.2008636036050703E-2</v>
      </c>
      <c r="FV107" s="48">
        <v>0</v>
      </c>
      <c r="FW107" s="48">
        <v>2.8604355420562083E-2</v>
      </c>
      <c r="FX107" s="48">
        <v>0</v>
      </c>
      <c r="FY107" s="48">
        <v>7.0737654292242951E-3</v>
      </c>
      <c r="FZ107" s="49">
        <v>5.0612493472836792E-2</v>
      </c>
      <c r="GA107" s="48">
        <v>1.7667726869144824E-2</v>
      </c>
      <c r="GB107" s="48">
        <v>3.7297039888032436E-2</v>
      </c>
      <c r="GC107" s="48">
        <v>0</v>
      </c>
      <c r="GD107" s="48">
        <v>0</v>
      </c>
      <c r="GE107" s="48">
        <v>1.4297277762748355E-2</v>
      </c>
      <c r="GF107" s="48">
        <v>3.6638446680504325E-2</v>
      </c>
      <c r="GG107" s="48">
        <v>1.0078643660116347E-2</v>
      </c>
      <c r="GH107" s="48">
        <v>1.8793844473240114E-2</v>
      </c>
      <c r="GI107" s="48">
        <v>1.0530943408942128E-2</v>
      </c>
      <c r="GJ107" s="48">
        <v>3.8961175164043134E-2</v>
      </c>
      <c r="GK107" s="48">
        <v>2.991477926198554E-2</v>
      </c>
      <c r="GL107" s="49">
        <v>4.4776669722538458E-2</v>
      </c>
      <c r="GM107" s="49">
        <v>4.5776684885707915E-2</v>
      </c>
      <c r="GN107" s="48">
        <v>3.0792501808831845E-2</v>
      </c>
      <c r="GO107" s="48">
        <v>4.1815577153350582E-2</v>
      </c>
      <c r="GP107" s="48">
        <v>1.5843913743743304E-2</v>
      </c>
      <c r="GQ107" s="48">
        <v>1.2962161963232967E-2</v>
      </c>
      <c r="GR107" s="48">
        <v>1.3867921986608677E-2</v>
      </c>
      <c r="GS107" s="48">
        <v>2.5491534702258855E-2</v>
      </c>
      <c r="GT107" s="49">
        <v>5.5356111657898131E-2</v>
      </c>
      <c r="GU107" s="48">
        <v>1.6257555956869642E-2</v>
      </c>
      <c r="GV107" s="49">
        <v>5.4581055571049697E-2</v>
      </c>
      <c r="GW107" s="48">
        <v>0</v>
      </c>
      <c r="GX107" s="48">
        <v>2.6823113671395876E-2</v>
      </c>
      <c r="GY107" s="48">
        <v>3.2243206130987682E-2</v>
      </c>
      <c r="GZ107" s="49">
        <v>5.5769643014988858E-2</v>
      </c>
      <c r="HA107" s="48">
        <v>0</v>
      </c>
      <c r="HB107" s="48">
        <v>6.2268313294192249E-3</v>
      </c>
      <c r="HC107" s="48">
        <v>3.2480205574893943E-2</v>
      </c>
      <c r="HD107" s="49">
        <v>0.20677372666958971</v>
      </c>
      <c r="HE107" s="48">
        <v>1.797195091610386E-2</v>
      </c>
      <c r="HF107" s="48">
        <v>4.6540573336792269E-2</v>
      </c>
      <c r="HG107" s="48">
        <v>2.9816551218618155E-2</v>
      </c>
      <c r="HH107" s="48">
        <v>3.581884135297695E-2</v>
      </c>
      <c r="HI107" s="48">
        <v>3.4066186595852498E-2</v>
      </c>
      <c r="HJ107" s="48">
        <v>2.1107522017142763E-2</v>
      </c>
      <c r="HK107" s="49">
        <v>4.9898185234497655E-2</v>
      </c>
      <c r="HL107" s="48">
        <v>3.6963375370617807E-2</v>
      </c>
      <c r="HM107" s="48">
        <v>3.9669596295498204E-2</v>
      </c>
      <c r="HN107" s="49">
        <v>2.5882372364953912E-2</v>
      </c>
      <c r="HO107" s="48">
        <v>3.1195118980543893E-2</v>
      </c>
      <c r="HP107" s="48">
        <v>4.2927075278106491E-2</v>
      </c>
      <c r="HQ107" s="48">
        <v>2.6818118960994092E-2</v>
      </c>
      <c r="HR107" s="48">
        <v>5.2588763190346464E-2</v>
      </c>
      <c r="HS107" s="49">
        <v>3.6119988355056434E-2</v>
      </c>
      <c r="HT107" s="49">
        <v>4.7896437492712197E-2</v>
      </c>
      <c r="HU107" s="48">
        <v>1.8991512881852718E-2</v>
      </c>
      <c r="HV107" s="49">
        <v>5.4861259523217333E-2</v>
      </c>
      <c r="HW107" s="48">
        <v>4.2374712001385872E-2</v>
      </c>
      <c r="HX107" s="48">
        <v>4.2374712001385872E-2</v>
      </c>
      <c r="HY107" s="48">
        <v>1.2220847859784979E-2</v>
      </c>
      <c r="HZ107" s="48">
        <v>4.0004404308889539E-2</v>
      </c>
      <c r="IA107" s="48">
        <v>4.4838093962719233E-2</v>
      </c>
      <c r="IB107" s="48">
        <v>5.1579096941728922E-2</v>
      </c>
      <c r="IC107" s="48">
        <v>3.6191887121397558E-2</v>
      </c>
      <c r="ID107" s="48">
        <v>3.6244077161864931E-2</v>
      </c>
      <c r="IE107" s="49">
        <v>4.9047624306573417E-2</v>
      </c>
      <c r="IF107" s="49">
        <v>5.6144130385132489E-2</v>
      </c>
      <c r="IG107" s="48">
        <v>3.6219200269811382E-2</v>
      </c>
      <c r="IH107" s="48">
        <v>0</v>
      </c>
      <c r="II107" s="48">
        <v>3.9199778742174667E-2</v>
      </c>
      <c r="IJ107" s="49">
        <v>0.12776260130441092</v>
      </c>
      <c r="IK107" s="48">
        <v>3.1555589147209795E-2</v>
      </c>
      <c r="IL107" s="49">
        <v>4.1148872692032185E-2</v>
      </c>
      <c r="IM107" s="48">
        <v>2.7958161463099634E-2</v>
      </c>
      <c r="IN107" s="48">
        <v>2.4561224839709118E-2</v>
      </c>
      <c r="IO107" s="48">
        <v>2.4348065734449253E-2</v>
      </c>
      <c r="IP107" s="48">
        <v>2.1335483573046651E-2</v>
      </c>
      <c r="IQ107" s="48">
        <v>2.8841490693440438E-2</v>
      </c>
      <c r="IR107" s="48">
        <v>3.7534276393495755E-2</v>
      </c>
      <c r="IS107" s="49">
        <v>0</v>
      </c>
      <c r="IT107" s="48">
        <v>1.4591891922312266E-2</v>
      </c>
      <c r="IU107" s="49">
        <v>0.20074794507129204</v>
      </c>
      <c r="IV107" s="48">
        <v>6.0241724153187334E-2</v>
      </c>
      <c r="IW107" s="48">
        <v>2.1927544604278624E-2</v>
      </c>
      <c r="IX107" s="49">
        <v>6.0314118149083017E-2</v>
      </c>
      <c r="IY107" s="48">
        <v>1.7819542927155745E-2</v>
      </c>
      <c r="IZ107" s="49">
        <v>4.722747787302712E-2</v>
      </c>
      <c r="JA107" s="49">
        <v>4.1591309693908618E-2</v>
      </c>
      <c r="JB107" s="48">
        <v>1.9524371226027935E-2</v>
      </c>
      <c r="JC107" s="49">
        <v>0.17871721494802437</v>
      </c>
      <c r="JD107" s="48">
        <v>2.6977175806841541E-2</v>
      </c>
      <c r="JE107" s="49">
        <v>2.1634007103715097E-3</v>
      </c>
      <c r="JF107" s="49">
        <v>0.19673658705710317</v>
      </c>
      <c r="JG107" s="49">
        <v>5.6250098734429911E-2</v>
      </c>
      <c r="JH107" s="48">
        <v>3.2695484163097678E-2</v>
      </c>
      <c r="JI107" s="48">
        <v>5.3825107541078845E-2</v>
      </c>
      <c r="JJ107" s="48">
        <v>3.9058668445156146E-2</v>
      </c>
      <c r="JK107" s="48">
        <v>1.6319885365385443E-2</v>
      </c>
      <c r="JL107" s="48">
        <v>3.4010375068302026E-2</v>
      </c>
      <c r="JM107" s="48">
        <v>3.3263485451867254E-2</v>
      </c>
      <c r="JN107" s="48">
        <v>2.5045646117999878E-2</v>
      </c>
      <c r="JO107" s="48">
        <v>3.3915448903098784E-2</v>
      </c>
      <c r="JP107" s="49">
        <v>0.18225240044111091</v>
      </c>
      <c r="JQ107" s="48">
        <v>1.9880398903907091E-3</v>
      </c>
      <c r="JR107" s="49">
        <v>7.525595388230405E-2</v>
      </c>
      <c r="JS107" s="48">
        <v>4.2974535638175104E-2</v>
      </c>
      <c r="JT107" s="48">
        <v>3.5096769164925101E-2</v>
      </c>
      <c r="JU107" s="48">
        <v>3.0658090839512771E-2</v>
      </c>
      <c r="JV107" s="48">
        <v>4.6330002207386999E-2</v>
      </c>
      <c r="JW107" s="48">
        <v>0</v>
      </c>
      <c r="JX107" s="48">
        <v>4.5250540316368042E-2</v>
      </c>
      <c r="JY107" s="48">
        <v>4.2159421941236785E-2</v>
      </c>
      <c r="JZ107" s="48">
        <v>2.9011521683487305E-3</v>
      </c>
      <c r="KA107" s="48">
        <v>3.3028482866517259E-2</v>
      </c>
      <c r="KB107" s="49">
        <v>7.7314407987491104E-2</v>
      </c>
      <c r="KC107" s="48">
        <v>1.9972948202562332E-2</v>
      </c>
      <c r="KD107" s="48">
        <v>2.0970884482236539E-3</v>
      </c>
      <c r="KE107" s="48">
        <v>1.4355132088103972E-2</v>
      </c>
      <c r="KF107" s="48">
        <v>5.0300272698324593E-2</v>
      </c>
      <c r="KG107" s="48">
        <v>1.6627118185977282E-2</v>
      </c>
      <c r="KH107" s="48">
        <v>1.1836969243555241E-2</v>
      </c>
      <c r="KI107" s="48">
        <v>7.1009393967492507E-2</v>
      </c>
      <c r="KJ107" s="48">
        <v>6.9620619711057943E-2</v>
      </c>
      <c r="KK107" s="48">
        <v>3.4261631864104261E-2</v>
      </c>
      <c r="KL107" s="48">
        <v>3.7756858902325725E-2</v>
      </c>
      <c r="KM107" s="48">
        <v>3.1294071778406513E-2</v>
      </c>
      <c r="KN107" s="48">
        <v>4.5801343949780256E-2</v>
      </c>
      <c r="KO107" s="48">
        <v>1.3888650768127507E-2</v>
      </c>
      <c r="KP107" s="48">
        <v>4.4380607187952718E-2</v>
      </c>
      <c r="KQ107" s="48">
        <v>2.5577510174323442E-3</v>
      </c>
      <c r="KR107" s="48">
        <v>3.6542280890371689E-2</v>
      </c>
      <c r="KS107" s="48"/>
      <c r="KT107" s="49">
        <v>8.9426159644557593E-2</v>
      </c>
      <c r="KU107" s="48">
        <v>4.9261544485798406E-2</v>
      </c>
      <c r="KV107" s="48">
        <v>8.5086365805310774E-2</v>
      </c>
      <c r="KW107" s="48">
        <v>7.4373360556422199E-2</v>
      </c>
      <c r="KX107" s="48">
        <v>8.0739682079078445E-2</v>
      </c>
      <c r="KY107" s="48">
        <v>6.1612061309289534E-2</v>
      </c>
      <c r="KZ107" s="48">
        <v>7.9281817382902367E-2</v>
      </c>
      <c r="LA107" s="48">
        <v>5.9656885115795075E-2</v>
      </c>
      <c r="LB107" s="48">
        <v>8.5051194143624664E-2</v>
      </c>
      <c r="LC107" s="48">
        <v>7.2485131983735074E-2</v>
      </c>
      <c r="LD107" s="48">
        <v>5.4401118581834065E-2</v>
      </c>
      <c r="LE107" s="49">
        <v>4.9131578685090375E-2</v>
      </c>
      <c r="LF107" s="48">
        <v>0</v>
      </c>
      <c r="LG107" s="48">
        <v>0.12584403080239639</v>
      </c>
      <c r="LH107" s="48">
        <v>5.4652791424267398E-2</v>
      </c>
      <c r="LI107" s="48">
        <v>7.5306580619197969E-2</v>
      </c>
      <c r="LJ107" s="48">
        <v>5.2393755884276784E-2</v>
      </c>
      <c r="LK107" s="48">
        <v>5.3371362906575723E-2</v>
      </c>
      <c r="LL107" s="48">
        <v>5.1514459234238655E-2</v>
      </c>
      <c r="LM107" s="48">
        <v>4.9526694616014763E-2</v>
      </c>
      <c r="LN107" s="48">
        <v>5.4569935039341828E-2</v>
      </c>
      <c r="LO107" s="48">
        <v>5.2384184046945025E-2</v>
      </c>
      <c r="LP107" s="48">
        <v>8.8197904246928083E-2</v>
      </c>
      <c r="LQ107" s="49">
        <v>8.290453775557903E-2</v>
      </c>
      <c r="LR107" s="48">
        <v>8.0388216796257433E-2</v>
      </c>
      <c r="LS107" s="48">
        <v>5.4136641955666587E-2</v>
      </c>
      <c r="LT107" s="48">
        <v>5.9797587448344056E-2</v>
      </c>
      <c r="LU107" s="48">
        <v>6.1108423003735202E-2</v>
      </c>
      <c r="LV107" s="48">
        <v>0.10257914298802856</v>
      </c>
      <c r="LW107" s="48">
        <v>9.4105432873860223E-2</v>
      </c>
      <c r="LX107" s="48">
        <v>5.920630735404319E-2</v>
      </c>
      <c r="LY107" s="48">
        <v>6.5930580870828578E-2</v>
      </c>
      <c r="LZ107" s="48">
        <v>5.395998177068817E-2</v>
      </c>
      <c r="MA107" s="48">
        <v>6.6615859878126016E-2</v>
      </c>
      <c r="MB107" s="48">
        <v>6.2271062735095979E-2</v>
      </c>
      <c r="MC107" s="48">
        <v>5.7702097650377933E-2</v>
      </c>
      <c r="MD107" s="48">
        <v>0.12698935132055378</v>
      </c>
      <c r="ME107" s="48">
        <v>7.3735982612089968E-2</v>
      </c>
      <c r="MF107" s="48">
        <v>0.14211125483360829</v>
      </c>
      <c r="MG107" s="48">
        <v>0.12689292689405415</v>
      </c>
      <c r="MH107" s="48"/>
      <c r="MI107" s="48">
        <v>3.6766704983063156E-2</v>
      </c>
      <c r="MJ107" s="49">
        <v>3.2203686914966556E-2</v>
      </c>
      <c r="MK107" s="49">
        <v>4.2004685431533767E-2</v>
      </c>
      <c r="ML107" s="48">
        <v>9.1349834090333464E-3</v>
      </c>
      <c r="MM107" s="49">
        <v>1.9219133959075714E-2</v>
      </c>
      <c r="MN107" s="49">
        <v>3.845754951574408E-2</v>
      </c>
      <c r="MO107" s="49">
        <v>6.5060742539546579E-2</v>
      </c>
      <c r="MP107" s="48">
        <v>3.5541098059742329E-2</v>
      </c>
      <c r="MQ107" s="48">
        <v>4.8833275486798666E-2</v>
      </c>
      <c r="MR107" s="48">
        <v>5.1167593532195577E-2</v>
      </c>
      <c r="MS107" s="48">
        <v>7.7024794777887123E-2</v>
      </c>
      <c r="MT107" s="49">
        <v>4.4619234855940604E-2</v>
      </c>
      <c r="MU107" s="48">
        <v>4.4079795168584644E-2</v>
      </c>
      <c r="MV107" s="48">
        <v>4.466716976933198E-2</v>
      </c>
      <c r="MW107" s="48">
        <v>4.2996991177406921E-2</v>
      </c>
      <c r="MX107" s="48">
        <v>3.9959753438628294E-2</v>
      </c>
      <c r="MY107" s="48">
        <v>4.2148439847287257E-2</v>
      </c>
      <c r="MZ107" s="48">
        <v>4.1879408171457091E-2</v>
      </c>
      <c r="NA107" s="48">
        <v>5.2017324468601613E-2</v>
      </c>
      <c r="NB107" s="48">
        <v>3.94788957899617E-2</v>
      </c>
      <c r="NC107" s="48">
        <v>5.3230228573298941E-2</v>
      </c>
      <c r="ND107" s="48">
        <v>4.1669042020440833E-2</v>
      </c>
      <c r="NE107" s="48">
        <v>5.2770878924314341E-2</v>
      </c>
      <c r="NF107" s="48">
        <v>4.9503898128285033E-2</v>
      </c>
      <c r="NG107" s="48">
        <v>0</v>
      </c>
    </row>
    <row r="108" spans="1:371" s="38" customFormat="1" ht="15">
      <c r="A108" s="48" t="s">
        <v>215</v>
      </c>
      <c r="B108" s="48">
        <v>3.9960472995602423</v>
      </c>
      <c r="C108" s="48">
        <v>6.0959188802079431</v>
      </c>
      <c r="D108" s="48">
        <v>6.0951159123468264</v>
      </c>
      <c r="E108" s="48">
        <v>5.9273654246240968</v>
      </c>
      <c r="F108" s="48">
        <v>6.3384363563597583</v>
      </c>
      <c r="G108" s="48">
        <v>5.8001061927411834</v>
      </c>
      <c r="H108" s="48">
        <v>6.0856371183625528</v>
      </c>
      <c r="I108" s="48">
        <v>6.1567552302664224</v>
      </c>
      <c r="J108" s="48">
        <v>6.1895224558125062</v>
      </c>
      <c r="K108" s="48">
        <v>6.0333949001347547</v>
      </c>
      <c r="L108" s="48">
        <v>6.0358452507645</v>
      </c>
      <c r="M108" s="48">
        <v>5.8157452997172561</v>
      </c>
      <c r="N108" s="48">
        <v>6.1020297161163057</v>
      </c>
      <c r="O108" s="48">
        <v>5.9222389750794386</v>
      </c>
      <c r="P108" s="48">
        <v>5.7772835550521124</v>
      </c>
      <c r="Q108" s="48">
        <v>6.0546854808423634</v>
      </c>
      <c r="R108" s="48">
        <v>6.1096738286649614</v>
      </c>
      <c r="S108" s="48">
        <v>5.8089178039431024</v>
      </c>
      <c r="T108" s="48">
        <v>6.0999611996559793</v>
      </c>
      <c r="U108" s="48">
        <v>6.133827470951899</v>
      </c>
      <c r="V108" s="48">
        <v>6.133827470951899</v>
      </c>
      <c r="W108" s="38">
        <v>6.1601729946162926</v>
      </c>
      <c r="X108" s="48">
        <v>6.2568378072682984</v>
      </c>
      <c r="Y108" s="48">
        <v>5.9364681121459739</v>
      </c>
      <c r="Z108" s="48">
        <v>5.8094649384136359</v>
      </c>
      <c r="AA108" s="48">
        <v>6.2280804893742241</v>
      </c>
      <c r="AB108" s="48">
        <v>6.0564518580791651</v>
      </c>
      <c r="AC108" s="48">
        <v>6.2509922210748625</v>
      </c>
      <c r="AD108" s="48">
        <v>4.7114588035420839</v>
      </c>
      <c r="AE108" s="48">
        <v>5.7189783868406217</v>
      </c>
      <c r="AF108" s="48">
        <v>6.1870278718608205</v>
      </c>
      <c r="AG108" s="48">
        <v>5.1886241022425796</v>
      </c>
      <c r="AH108" s="48">
        <v>6.1693239702273095</v>
      </c>
      <c r="AI108" s="48">
        <v>5.5877337365193647</v>
      </c>
      <c r="AJ108" s="48">
        <v>6.093971304250279</v>
      </c>
      <c r="AK108" s="48">
        <v>5.5972279864892132</v>
      </c>
      <c r="AL108" s="48">
        <v>6.0508034946109932</v>
      </c>
      <c r="AM108" s="48">
        <v>6.0198997253651303</v>
      </c>
      <c r="AN108" s="48">
        <v>5.8320793847821086</v>
      </c>
      <c r="AO108" s="38">
        <v>6.2949233752725675</v>
      </c>
      <c r="AP108" s="48">
        <v>5.3098392277614259</v>
      </c>
      <c r="AQ108" s="48">
        <v>6.5586257838544482</v>
      </c>
      <c r="AR108" s="48">
        <v>6.0498062944966904</v>
      </c>
      <c r="AS108" s="48">
        <v>6.1976332722560921</v>
      </c>
      <c r="AT108" s="48">
        <v>6.1976332722560921</v>
      </c>
      <c r="AU108" s="48">
        <v>6.2753063280338637</v>
      </c>
      <c r="AV108" s="48">
        <v>5.9043172667802475</v>
      </c>
      <c r="AW108" s="48">
        <v>6.4182788251745793</v>
      </c>
      <c r="AX108" s="38">
        <v>5.9461915139926971</v>
      </c>
      <c r="AY108" s="48">
        <v>6.2667692032819069</v>
      </c>
      <c r="AZ108" s="48">
        <v>6.2424547047420802</v>
      </c>
      <c r="BA108" s="48">
        <v>5.599584190714066</v>
      </c>
      <c r="BB108" s="48">
        <v>5.0881346211584342</v>
      </c>
      <c r="BC108" s="38">
        <v>5.8087343741927349</v>
      </c>
      <c r="BD108" s="48">
        <v>6.3797740832672512</v>
      </c>
      <c r="BE108" s="38">
        <v>5.5739272707516836</v>
      </c>
      <c r="BF108" s="48">
        <v>6.2732610405493414</v>
      </c>
      <c r="BG108" s="48">
        <v>5.578761345500558</v>
      </c>
      <c r="BH108" s="48">
        <v>5.7413403994749199</v>
      </c>
      <c r="BI108" s="48">
        <v>4.7876002470574646</v>
      </c>
      <c r="BJ108" s="48">
        <v>5.9788599520616783</v>
      </c>
      <c r="BK108" s="48">
        <v>5.7417692320528255</v>
      </c>
      <c r="BL108" s="48">
        <v>6.124540173578227</v>
      </c>
      <c r="BM108" s="48">
        <v>6.4718527577195104</v>
      </c>
      <c r="BN108" s="48">
        <v>6.0223258569633797</v>
      </c>
      <c r="BO108" s="48">
        <v>5.9590545850947958</v>
      </c>
      <c r="BP108" s="48">
        <v>6.5932626315597984</v>
      </c>
      <c r="BQ108" s="48">
        <v>6.1263419886790533</v>
      </c>
      <c r="BR108" s="48">
        <v>6.2803180904212113</v>
      </c>
      <c r="BS108" s="48">
        <v>6.3664353899334465</v>
      </c>
      <c r="BT108" s="48">
        <v>5.8169864122386228</v>
      </c>
      <c r="BU108" s="48">
        <v>6.2791401881308593</v>
      </c>
      <c r="BV108" s="48">
        <v>6.2300336415351474</v>
      </c>
      <c r="BW108" s="38">
        <v>6.2527351491933407</v>
      </c>
      <c r="BX108" s="48">
        <v>6.141308438740321</v>
      </c>
      <c r="BY108" s="38">
        <v>6.2225923267605774</v>
      </c>
      <c r="BZ108" s="48">
        <v>6.2228958566802071</v>
      </c>
      <c r="CA108" s="49">
        <v>5.5502469745706451</v>
      </c>
      <c r="CB108" s="48">
        <v>6.2901385742968428</v>
      </c>
      <c r="CC108" s="48">
        <v>5.9096457134273548</v>
      </c>
      <c r="CD108" s="48">
        <v>6.0660268532866937</v>
      </c>
      <c r="CE108" s="48">
        <v>6.3986820392988886</v>
      </c>
      <c r="CF108" s="48">
        <v>5.5304600813047387</v>
      </c>
      <c r="CG108" s="48">
        <v>4.8790688632139689</v>
      </c>
      <c r="CH108" s="48">
        <v>5.3081562040225885</v>
      </c>
      <c r="CI108" s="48">
        <v>6.0003638712736809</v>
      </c>
      <c r="CJ108" s="48">
        <v>6.0948329762844811</v>
      </c>
      <c r="CK108" s="48">
        <v>6.4290419792843956</v>
      </c>
      <c r="CL108" s="48">
        <v>6.307765037756675</v>
      </c>
      <c r="CM108" s="48">
        <v>6.494904796740415</v>
      </c>
      <c r="CN108" s="48">
        <v>5.6921515217475216</v>
      </c>
      <c r="CO108" s="48">
        <v>6.5440263413455142</v>
      </c>
      <c r="CP108" s="48">
        <v>6.2389609985062773</v>
      </c>
      <c r="CQ108" s="48">
        <v>6.303621618408779</v>
      </c>
      <c r="CR108" s="48">
        <v>6.3208541179935001</v>
      </c>
      <c r="CS108" s="48">
        <v>6.4812675456251183</v>
      </c>
      <c r="CT108" s="48">
        <v>6.3601930677844507</v>
      </c>
      <c r="CU108" s="48">
        <v>5.4340023155832622</v>
      </c>
      <c r="CV108" s="38">
        <v>5.4708763247562775</v>
      </c>
      <c r="CW108" s="48">
        <v>5.5355513460972565</v>
      </c>
      <c r="CX108" s="48">
        <v>5.7596085437347124</v>
      </c>
      <c r="CY108" s="48">
        <v>6.4424276106600198</v>
      </c>
      <c r="CZ108" s="48">
        <v>6.2084432902425881</v>
      </c>
      <c r="DA108" s="48">
        <v>6.3041139053631667</v>
      </c>
      <c r="DB108" s="48">
        <v>6.3869488154656864</v>
      </c>
      <c r="DC108" s="48">
        <v>6.1784536302885922</v>
      </c>
      <c r="DD108" s="48">
        <v>5.3819459898881554</v>
      </c>
      <c r="DE108" s="48">
        <v>6.0450501417918447</v>
      </c>
      <c r="DF108" s="48">
        <v>5.2500474241617505</v>
      </c>
      <c r="DG108" s="48">
        <v>4.966868541872187</v>
      </c>
      <c r="DH108" s="48">
        <v>5.869022474742132</v>
      </c>
      <c r="DI108" s="48">
        <v>6.3516521378509045</v>
      </c>
      <c r="DJ108" s="48">
        <v>6.5215323856919287</v>
      </c>
      <c r="DK108" s="49">
        <v>5.1787929360276079</v>
      </c>
      <c r="DL108" s="48">
        <v>6.2639355913425794</v>
      </c>
      <c r="DM108" s="48">
        <v>5.0193281972489885</v>
      </c>
      <c r="DN108" s="48">
        <v>5.729894887537303</v>
      </c>
      <c r="DO108" s="48">
        <v>5.9362240510451372</v>
      </c>
      <c r="DP108" s="48">
        <v>6.4508436329852996</v>
      </c>
      <c r="DQ108" s="48">
        <v>6.4442639729511475</v>
      </c>
      <c r="DR108" s="48">
        <v>6.4258557663067535</v>
      </c>
      <c r="DS108" s="48">
        <v>5.4509220806724414</v>
      </c>
      <c r="DT108" s="48">
        <v>5.3492125300932818</v>
      </c>
      <c r="DU108" s="48">
        <v>5.917725161624281</v>
      </c>
      <c r="DV108" s="48">
        <v>6.1711563087661023</v>
      </c>
      <c r="DW108" s="48">
        <v>5.6843512999440646</v>
      </c>
      <c r="DX108" s="48">
        <v>5.8843760561730099</v>
      </c>
      <c r="DY108" s="48">
        <v>6.2845933318078879</v>
      </c>
      <c r="DZ108" s="48">
        <v>4.9051325134296064</v>
      </c>
      <c r="EA108" s="48">
        <v>4.9235521719746984</v>
      </c>
      <c r="EB108" s="49">
        <v>5.9870876260134684</v>
      </c>
      <c r="EC108" s="48">
        <v>6.4228310982124244</v>
      </c>
      <c r="ED108" s="48">
        <v>6.0820355302645606</v>
      </c>
      <c r="EE108" s="48">
        <v>6.5759410998754309</v>
      </c>
      <c r="EF108" s="48">
        <v>5.2480912654410323</v>
      </c>
      <c r="EG108" s="48">
        <v>6.2977065056437063</v>
      </c>
      <c r="EH108" s="48">
        <v>6.2720016457619137</v>
      </c>
      <c r="EI108" s="48">
        <v>5.1168310838677131</v>
      </c>
      <c r="EJ108" s="48">
        <v>6.3556615837459587</v>
      </c>
      <c r="EK108" s="48">
        <v>6.4777912687070112</v>
      </c>
      <c r="EL108" s="48">
        <v>6.627648751659045</v>
      </c>
      <c r="EM108" s="48">
        <v>5.8431965406741604</v>
      </c>
      <c r="EN108" s="49">
        <v>5.097796253971616</v>
      </c>
      <c r="EO108" s="49">
        <v>5.1755397485328691</v>
      </c>
      <c r="EP108" s="48">
        <v>5.1835303845979706</v>
      </c>
      <c r="EQ108" s="48">
        <v>6.0829941382887416</v>
      </c>
      <c r="ER108" s="48">
        <v>5.7840055116222544</v>
      </c>
      <c r="ES108" s="38">
        <v>6.1892939487267027</v>
      </c>
      <c r="ET108" s="48">
        <v>5.9468058825898726</v>
      </c>
      <c r="EU108" s="48">
        <v>6.2433487065238173</v>
      </c>
      <c r="EV108" s="48">
        <v>6.4188872506926824</v>
      </c>
      <c r="EW108" s="48">
        <v>6.092240102471556</v>
      </c>
      <c r="EX108" s="48">
        <v>5.2132333195460641</v>
      </c>
      <c r="EY108" s="48">
        <v>6.5805730034945116</v>
      </c>
      <c r="EZ108" s="48">
        <v>6.1833657974154868</v>
      </c>
      <c r="FA108" s="48">
        <v>6.4640763956316309</v>
      </c>
      <c r="FB108" s="48">
        <v>6.4024142495036571</v>
      </c>
      <c r="FC108" s="48">
        <v>6.5266236755965261</v>
      </c>
      <c r="FD108" s="48">
        <v>6.6768314584201276</v>
      </c>
      <c r="FE108" s="48">
        <v>5.4286083814475097</v>
      </c>
      <c r="FF108" s="48">
        <v>6.4018105369944172</v>
      </c>
      <c r="FG108" s="49">
        <v>5.0733325594412042</v>
      </c>
      <c r="FH108" s="48">
        <v>5.0711386135998557</v>
      </c>
      <c r="FI108" s="49">
        <v>4.8589187522406254</v>
      </c>
      <c r="FJ108" s="48">
        <v>5.7097743959567548</v>
      </c>
      <c r="FK108" s="48">
        <v>5.622287437138711</v>
      </c>
      <c r="FL108" s="48">
        <v>5.0529837641440043</v>
      </c>
      <c r="FM108" s="48">
        <v>6.6326051432374999</v>
      </c>
      <c r="FN108" s="48">
        <v>5.6540168391283698</v>
      </c>
      <c r="FO108" s="48">
        <v>5.3125586601302146</v>
      </c>
      <c r="FP108" s="48">
        <v>6.3085879831842746</v>
      </c>
      <c r="FQ108" s="49">
        <v>5.0497264013846728</v>
      </c>
      <c r="FR108" s="48">
        <v>5.6332488138466053</v>
      </c>
      <c r="FS108" s="48">
        <v>6.2740339831391498</v>
      </c>
      <c r="FT108" s="48">
        <v>6.6567756899003294</v>
      </c>
      <c r="FU108" s="49">
        <v>4.5407924029909044</v>
      </c>
      <c r="FV108" s="48">
        <v>6.3263688347411771</v>
      </c>
      <c r="FW108" s="48">
        <v>5.5958059336349093</v>
      </c>
      <c r="FX108" s="48">
        <v>6.0482952806908221</v>
      </c>
      <c r="FY108" s="48">
        <v>6.3785029290090094</v>
      </c>
      <c r="FZ108" s="49">
        <v>5.1519029902479732</v>
      </c>
      <c r="GA108" s="48">
        <v>6.3009532266520916</v>
      </c>
      <c r="GB108" s="48">
        <v>5.037112800298245</v>
      </c>
      <c r="GC108" s="48">
        <v>6.011712426091262</v>
      </c>
      <c r="GD108" s="48">
        <v>5.901714353297054</v>
      </c>
      <c r="GE108" s="48">
        <v>6.442871325788543</v>
      </c>
      <c r="GF108" s="48">
        <v>5.2645062550602804</v>
      </c>
      <c r="GG108" s="48">
        <v>5.7091870016331701</v>
      </c>
      <c r="GH108" s="48">
        <v>6.3386572863549597</v>
      </c>
      <c r="GI108" s="48">
        <v>5.6215995987817253</v>
      </c>
      <c r="GJ108" s="48">
        <v>4.4326450056373332</v>
      </c>
      <c r="GK108" s="48">
        <v>5.2651359515442131</v>
      </c>
      <c r="GL108" s="49">
        <v>4.2208255503414103</v>
      </c>
      <c r="GM108" s="49">
        <v>5.0650660451915375</v>
      </c>
      <c r="GN108" s="48">
        <v>5.4447744812353882</v>
      </c>
      <c r="GO108" s="48">
        <v>4.9652132041121213</v>
      </c>
      <c r="GP108" s="48">
        <v>6.4208991544332576</v>
      </c>
      <c r="GQ108" s="48">
        <v>5.5445022402336734</v>
      </c>
      <c r="GR108" s="48">
        <v>6.4019610088758716</v>
      </c>
      <c r="GS108" s="48">
        <v>6.3494858624471808</v>
      </c>
      <c r="GT108" s="49">
        <v>4.6772755069117151</v>
      </c>
      <c r="GU108" s="48">
        <v>6.219675639093273</v>
      </c>
      <c r="GV108" s="49">
        <v>5.1882611523412985</v>
      </c>
      <c r="GW108" s="48">
        <v>6.356065508981148</v>
      </c>
      <c r="GX108" s="48">
        <v>6.0594722769379405</v>
      </c>
      <c r="GY108" s="48">
        <v>5.6757643745217532</v>
      </c>
      <c r="GZ108" s="49">
        <v>5.8223060213736053</v>
      </c>
      <c r="HA108" s="48">
        <v>6.3375747309906654</v>
      </c>
      <c r="HB108" s="48">
        <v>5.4518985077807622</v>
      </c>
      <c r="HC108" s="48">
        <v>5.4982693472474038</v>
      </c>
      <c r="HD108" s="49">
        <v>5.7744438592896197</v>
      </c>
      <c r="HE108" s="48">
        <v>6.4917041346705036</v>
      </c>
      <c r="HF108" s="48">
        <v>4.8377746138909821</v>
      </c>
      <c r="HG108" s="48">
        <v>5.4472967284646465</v>
      </c>
      <c r="HH108" s="48">
        <v>5.2120651943340874</v>
      </c>
      <c r="HI108" s="48">
        <v>5.4443400729823548</v>
      </c>
      <c r="HJ108" s="48">
        <v>6.2328391289223832</v>
      </c>
      <c r="HK108" s="49">
        <v>5.4649058796266718</v>
      </c>
      <c r="HL108" s="48">
        <v>4.5908063798805712</v>
      </c>
      <c r="HM108" s="48">
        <v>5.1501350191388919</v>
      </c>
      <c r="HN108" s="49">
        <v>5.8051902661833559</v>
      </c>
      <c r="HO108" s="48">
        <v>4.4625719464761895</v>
      </c>
      <c r="HP108" s="48">
        <v>5.3398867219894246</v>
      </c>
      <c r="HQ108" s="48">
        <v>5.5975051685470554</v>
      </c>
      <c r="HR108" s="48">
        <v>5.0729391555243222</v>
      </c>
      <c r="HS108" s="49">
        <v>5.7223741352777493</v>
      </c>
      <c r="HT108" s="49">
        <v>5.3231525828932353</v>
      </c>
      <c r="HU108" s="48">
        <v>6.5493815156152762</v>
      </c>
      <c r="HV108" s="49">
        <v>5.365548799554845</v>
      </c>
      <c r="HW108" s="48">
        <v>5.8992630318256047</v>
      </c>
      <c r="HX108" s="48">
        <v>5.8992630318256047</v>
      </c>
      <c r="HY108" s="48">
        <v>5.4067659071013443</v>
      </c>
      <c r="HZ108" s="48">
        <v>6.3505732960506265</v>
      </c>
      <c r="IA108" s="48">
        <v>5.3370630127800185</v>
      </c>
      <c r="IB108" s="48">
        <v>5.4189524543144092</v>
      </c>
      <c r="IC108" s="48">
        <v>4.9763415717991055</v>
      </c>
      <c r="ID108" s="48">
        <v>5.2107851893997665</v>
      </c>
      <c r="IE108" s="49">
        <v>4.1403198557018674</v>
      </c>
      <c r="IF108" s="49">
        <v>5.7625718152646384</v>
      </c>
      <c r="IG108" s="48">
        <v>5.2912622804330143</v>
      </c>
      <c r="IH108" s="48">
        <v>6.3006040008555466</v>
      </c>
      <c r="II108" s="48">
        <v>5.161893130107166</v>
      </c>
      <c r="IJ108" s="49">
        <v>5.8811407987689313</v>
      </c>
      <c r="IK108" s="48">
        <v>4.4437786483435504</v>
      </c>
      <c r="IL108" s="49">
        <v>5.7604305269369789</v>
      </c>
      <c r="IM108" s="48">
        <v>5.7720634805100905</v>
      </c>
      <c r="IN108" s="48">
        <v>6.1693118022317801</v>
      </c>
      <c r="IO108" s="48">
        <v>6.1157702955514308</v>
      </c>
      <c r="IP108" s="48">
        <v>5.7188769858458874</v>
      </c>
      <c r="IQ108" s="48">
        <v>5.7451058668837014</v>
      </c>
      <c r="IR108" s="48">
        <v>4.5405805056763526</v>
      </c>
      <c r="IS108" s="49">
        <v>5.6025911878099519</v>
      </c>
      <c r="IT108" s="48">
        <v>6.2577699642563704</v>
      </c>
      <c r="IU108" s="49">
        <v>5.8440057326833079</v>
      </c>
      <c r="IV108" s="48">
        <v>4.7527209318303045</v>
      </c>
      <c r="IW108" s="48">
        <v>6.1211593198407392</v>
      </c>
      <c r="IX108" s="49">
        <v>5.8507698551296086</v>
      </c>
      <c r="IY108" s="48">
        <v>6.417831751281561</v>
      </c>
      <c r="IZ108" s="49">
        <v>5.7476117565479115</v>
      </c>
      <c r="JA108" s="49">
        <v>3.6067079914666071</v>
      </c>
      <c r="JB108" s="48">
        <v>6.0988832903218393</v>
      </c>
      <c r="JC108" s="49">
        <v>5.9128795468695765</v>
      </c>
      <c r="JD108" s="48">
        <v>4.730521670165782</v>
      </c>
      <c r="JE108" s="49">
        <v>5.6057137342830563</v>
      </c>
      <c r="JF108" s="49">
        <v>5.5638735517369104</v>
      </c>
      <c r="JG108" s="49">
        <v>5.7277481717384697</v>
      </c>
      <c r="JH108" s="48">
        <v>5.5686514385021439</v>
      </c>
      <c r="JI108" s="48">
        <v>5.5517507801417425</v>
      </c>
      <c r="JJ108" s="48">
        <v>5.6149824249573808</v>
      </c>
      <c r="JK108" s="48">
        <v>6.3041687867256018</v>
      </c>
      <c r="JL108" s="48">
        <v>5.6837606343786611</v>
      </c>
      <c r="JM108" s="48">
        <v>5.466095965136863</v>
      </c>
      <c r="JN108" s="48">
        <v>6.0935630847343383</v>
      </c>
      <c r="JO108" s="48">
        <v>4.9341359407182726</v>
      </c>
      <c r="JP108" s="49">
        <v>5.7900099537797738</v>
      </c>
      <c r="JQ108" s="48">
        <v>5.2613969456207252</v>
      </c>
      <c r="JR108" s="49">
        <v>4.8196753501123712</v>
      </c>
      <c r="JS108" s="48">
        <v>5.8248943915447882</v>
      </c>
      <c r="JT108" s="48">
        <v>5.4351997511271417</v>
      </c>
      <c r="JU108" s="48">
        <v>5.6598073295844635</v>
      </c>
      <c r="JV108" s="48">
        <v>4.8666490495405181</v>
      </c>
      <c r="JW108" s="48">
        <v>6.036543390761004</v>
      </c>
      <c r="JX108" s="48">
        <v>5.1965029684025925</v>
      </c>
      <c r="JY108" s="48">
        <v>4.788329122698741</v>
      </c>
      <c r="JZ108" s="48">
        <v>5.3771441822738328</v>
      </c>
      <c r="KA108" s="48">
        <v>5.5718528814057908</v>
      </c>
      <c r="KB108" s="49">
        <v>4.5689498905305408</v>
      </c>
      <c r="KC108" s="48">
        <v>5.6323654458427157</v>
      </c>
      <c r="KD108" s="48">
        <v>5.6057648774848019</v>
      </c>
      <c r="KE108" s="48">
        <v>6.671097036405591</v>
      </c>
      <c r="KF108" s="48">
        <v>5.3598590186168975</v>
      </c>
      <c r="KG108" s="48">
        <v>6.1626829693812182</v>
      </c>
      <c r="KH108" s="48">
        <v>5.9245372391360709</v>
      </c>
      <c r="KI108" s="48">
        <v>4.9444413115034997</v>
      </c>
      <c r="KJ108" s="48">
        <v>6.3695320331378724</v>
      </c>
      <c r="KK108" s="48">
        <v>6.0159151208911599</v>
      </c>
      <c r="KL108" s="48">
        <v>6.0248994508345897</v>
      </c>
      <c r="KM108" s="48">
        <v>5.6998723602363421</v>
      </c>
      <c r="KN108" s="48">
        <v>5.3138547740878037</v>
      </c>
      <c r="KO108" s="48">
        <v>5.8256474902478903</v>
      </c>
      <c r="KP108" s="48">
        <v>5.0760548735203992</v>
      </c>
      <c r="KQ108" s="48">
        <v>5.14095519337664</v>
      </c>
      <c r="KR108" s="48">
        <v>5.9645254098480347</v>
      </c>
      <c r="KS108" s="48"/>
      <c r="KT108" s="49">
        <v>4.4234084020272002</v>
      </c>
      <c r="KU108" s="48">
        <v>2.3687838481605308</v>
      </c>
      <c r="KV108" s="48">
        <v>3.7249915429751037</v>
      </c>
      <c r="KW108" s="48">
        <v>4.6701512734220767</v>
      </c>
      <c r="KX108" s="48">
        <v>1.9346948917566129</v>
      </c>
      <c r="KY108" s="48">
        <v>4.4991761628750631</v>
      </c>
      <c r="KZ108" s="48">
        <v>1.9518288963765562</v>
      </c>
      <c r="LA108" s="48">
        <v>3.2076809490108165</v>
      </c>
      <c r="LB108" s="48">
        <v>3.6275524508333232</v>
      </c>
      <c r="LC108" s="48">
        <v>1.3788163428272786</v>
      </c>
      <c r="LD108" s="48">
        <v>3.8088855003793154</v>
      </c>
      <c r="LE108" s="49">
        <v>3.7424941018589402</v>
      </c>
      <c r="LF108" s="48">
        <v>5.0863127936672834</v>
      </c>
      <c r="LG108" s="48">
        <v>2.9217208592901578</v>
      </c>
      <c r="LH108" s="48">
        <v>3.8614326134446841</v>
      </c>
      <c r="LI108" s="48">
        <v>3.2908932013943764</v>
      </c>
      <c r="LJ108" s="48">
        <v>3.9973156763356177</v>
      </c>
      <c r="LK108" s="48">
        <v>3.3874907704343915</v>
      </c>
      <c r="LL108" s="48">
        <v>3.4918445862835492</v>
      </c>
      <c r="LM108" s="48">
        <v>3.3898529303463145</v>
      </c>
      <c r="LN108" s="48">
        <v>3.3883096344448682</v>
      </c>
      <c r="LO108" s="48">
        <v>3.3778299425883418</v>
      </c>
      <c r="LP108" s="48">
        <v>4.7173505139806178</v>
      </c>
      <c r="LQ108" s="49">
        <v>4.4569848678628388</v>
      </c>
      <c r="LR108" s="48">
        <v>3.0912182019167571</v>
      </c>
      <c r="LS108" s="48">
        <v>3.6468469937269421</v>
      </c>
      <c r="LT108" s="48">
        <v>2.8767087010340795</v>
      </c>
      <c r="LU108" s="48">
        <v>3.5977913179914185</v>
      </c>
      <c r="LV108" s="48">
        <v>3.4514504615377279</v>
      </c>
      <c r="LW108" s="48">
        <v>3.4967407479643819</v>
      </c>
      <c r="LX108" s="48">
        <v>3.5289139385493939</v>
      </c>
      <c r="LY108" s="48">
        <v>2.6226844342544267</v>
      </c>
      <c r="LZ108" s="48">
        <v>3.4870725505849967</v>
      </c>
      <c r="MA108" s="48">
        <v>2.6271418235605233</v>
      </c>
      <c r="MB108" s="48">
        <v>3.5347566236186161</v>
      </c>
      <c r="MC108" s="48">
        <v>3.5987581599932148</v>
      </c>
      <c r="MD108" s="48">
        <v>1.3730694756997457</v>
      </c>
      <c r="ME108" s="48">
        <v>2.7952519248021064</v>
      </c>
      <c r="MF108" s="48">
        <v>1.6922486214818067</v>
      </c>
      <c r="MG108" s="48">
        <v>1.5805302072393859</v>
      </c>
      <c r="MH108" s="48"/>
      <c r="MI108" s="48">
        <v>5.4073046547072892</v>
      </c>
      <c r="MJ108" s="49">
        <v>5.7784047668557088</v>
      </c>
      <c r="MK108" s="49">
        <v>5.3315175222447664</v>
      </c>
      <c r="ML108" s="48">
        <v>5.5025805549399083</v>
      </c>
      <c r="MM108" s="49">
        <v>6.0670974799385888</v>
      </c>
      <c r="MN108" s="49">
        <v>6.006205079331508</v>
      </c>
      <c r="MO108" s="49">
        <v>5.6270578806149816</v>
      </c>
      <c r="MP108" s="48">
        <v>5.3079080073587503</v>
      </c>
      <c r="MQ108" s="48">
        <v>5.121849219538773</v>
      </c>
      <c r="MR108" s="48">
        <v>4.2304301570401339</v>
      </c>
      <c r="MS108" s="48">
        <v>3.6493858439569875</v>
      </c>
      <c r="MT108" s="49">
        <v>5.0267609261426136</v>
      </c>
      <c r="MU108" s="48">
        <v>4.8517136675486858</v>
      </c>
      <c r="MV108" s="48">
        <v>5.0832240713514238</v>
      </c>
      <c r="MW108" s="48">
        <v>5.2224380207107215</v>
      </c>
      <c r="MX108" s="48">
        <v>5.1443865271315525</v>
      </c>
      <c r="MY108" s="48">
        <v>4.1923770119029262</v>
      </c>
      <c r="MZ108" s="48">
        <v>4.8171343810041938</v>
      </c>
      <c r="NA108" s="48">
        <v>4.5782990047178647</v>
      </c>
      <c r="NB108" s="48">
        <v>5.1264092970210164</v>
      </c>
      <c r="NC108" s="48">
        <v>3.5668223700462836</v>
      </c>
      <c r="ND108" s="48">
        <v>4.4750806528514948</v>
      </c>
      <c r="NE108" s="48">
        <v>3.5344161825394673</v>
      </c>
      <c r="NF108" s="48">
        <v>4.0402015157736866</v>
      </c>
      <c r="NG108" s="48">
        <v>5.0923509944132821</v>
      </c>
    </row>
    <row r="109" spans="1:371" s="38" customFormat="1" ht="15">
      <c r="A109" s="48" t="s">
        <v>216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3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38">
        <v>0</v>
      </c>
      <c r="AP109" s="48">
        <v>0</v>
      </c>
      <c r="AQ109" s="48">
        <v>4.3081674111633142E-3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38">
        <v>0</v>
      </c>
      <c r="AY109" s="48">
        <v>0</v>
      </c>
      <c r="AZ109" s="48">
        <v>0</v>
      </c>
      <c r="BA109" s="48">
        <v>0</v>
      </c>
      <c r="BB109" s="48">
        <v>0</v>
      </c>
      <c r="BC109" s="38">
        <v>0</v>
      </c>
      <c r="BD109" s="48">
        <v>0</v>
      </c>
      <c r="BE109" s="3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>
        <v>0</v>
      </c>
      <c r="BN109" s="48">
        <v>0</v>
      </c>
      <c r="BO109" s="48">
        <v>0</v>
      </c>
      <c r="BP109" s="48">
        <v>0</v>
      </c>
      <c r="BQ109" s="48">
        <v>0</v>
      </c>
      <c r="BR109" s="48">
        <v>0</v>
      </c>
      <c r="BS109" s="48">
        <v>0</v>
      </c>
      <c r="BT109" s="48">
        <v>0</v>
      </c>
      <c r="BU109" s="48">
        <v>0</v>
      </c>
      <c r="BV109" s="48">
        <v>0</v>
      </c>
      <c r="BW109" s="38">
        <v>0</v>
      </c>
      <c r="BX109" s="48">
        <v>0</v>
      </c>
      <c r="BY109" s="38">
        <v>0</v>
      </c>
      <c r="BZ109" s="48">
        <v>0</v>
      </c>
      <c r="CA109" s="49">
        <v>0</v>
      </c>
      <c r="CB109" s="48">
        <v>0</v>
      </c>
      <c r="CC109" s="48">
        <v>0</v>
      </c>
      <c r="CD109" s="48">
        <v>0</v>
      </c>
      <c r="CE109" s="48">
        <v>0</v>
      </c>
      <c r="CF109" s="48">
        <v>0</v>
      </c>
      <c r="CG109" s="48">
        <v>0</v>
      </c>
      <c r="CH109" s="48">
        <v>0</v>
      </c>
      <c r="CI109" s="48">
        <v>0</v>
      </c>
      <c r="CJ109" s="48">
        <v>0</v>
      </c>
      <c r="CK109" s="48">
        <v>2.1680028711845681E-3</v>
      </c>
      <c r="CL109" s="48">
        <v>0</v>
      </c>
      <c r="CM109" s="48">
        <v>0</v>
      </c>
      <c r="CN109" s="48">
        <v>0</v>
      </c>
      <c r="CO109" s="48">
        <v>0</v>
      </c>
      <c r="CP109" s="48">
        <v>0</v>
      </c>
      <c r="CQ109" s="48">
        <v>0</v>
      </c>
      <c r="CR109" s="48">
        <v>0</v>
      </c>
      <c r="CS109" s="48">
        <v>0</v>
      </c>
      <c r="CT109" s="48">
        <v>0</v>
      </c>
      <c r="CU109" s="48">
        <v>0</v>
      </c>
      <c r="CV109" s="38">
        <v>0</v>
      </c>
      <c r="CW109" s="48">
        <v>0</v>
      </c>
      <c r="CX109" s="48">
        <v>0</v>
      </c>
      <c r="CY109" s="48">
        <v>4.3593533435823248E-3</v>
      </c>
      <c r="CZ109" s="48">
        <v>0</v>
      </c>
      <c r="DA109" s="48">
        <v>0</v>
      </c>
      <c r="DB109" s="48">
        <v>0</v>
      </c>
      <c r="DC109" s="48">
        <v>0</v>
      </c>
      <c r="DD109" s="48">
        <v>0</v>
      </c>
      <c r="DE109" s="48">
        <v>0</v>
      </c>
      <c r="DF109" s="48">
        <v>0</v>
      </c>
      <c r="DG109" s="48">
        <v>0</v>
      </c>
      <c r="DH109" s="48">
        <v>0</v>
      </c>
      <c r="DI109" s="48">
        <v>0</v>
      </c>
      <c r="DJ109" s="48">
        <v>0</v>
      </c>
      <c r="DK109" s="49">
        <v>2.4646124661306056E-3</v>
      </c>
      <c r="DL109" s="48">
        <v>0</v>
      </c>
      <c r="DM109" s="48">
        <v>0</v>
      </c>
      <c r="DN109" s="48">
        <v>0</v>
      </c>
      <c r="DO109" s="48">
        <v>0</v>
      </c>
      <c r="DP109" s="48">
        <v>0</v>
      </c>
      <c r="DQ109" s="48">
        <v>0</v>
      </c>
      <c r="DR109" s="48">
        <v>0</v>
      </c>
      <c r="DS109" s="48">
        <v>0</v>
      </c>
      <c r="DT109" s="48">
        <v>4.2025911699501706E-3</v>
      </c>
      <c r="DU109" s="48">
        <v>4.5973767978844601E-3</v>
      </c>
      <c r="DV109" s="48">
        <v>0</v>
      </c>
      <c r="DW109" s="48">
        <v>0</v>
      </c>
      <c r="DX109" s="48">
        <v>0</v>
      </c>
      <c r="DY109" s="48">
        <v>0</v>
      </c>
      <c r="DZ109" s="48">
        <v>0</v>
      </c>
      <c r="EA109" s="48">
        <v>0</v>
      </c>
      <c r="EB109" s="49">
        <v>2.3783408142393787E-3</v>
      </c>
      <c r="EC109" s="48">
        <v>2.1968352586157315E-3</v>
      </c>
      <c r="ED109" s="48">
        <v>0</v>
      </c>
      <c r="EE109" s="48">
        <v>0</v>
      </c>
      <c r="EF109" s="48">
        <v>0</v>
      </c>
      <c r="EG109" s="48">
        <v>0</v>
      </c>
      <c r="EH109" s="48">
        <v>0</v>
      </c>
      <c r="EI109" s="48">
        <v>0</v>
      </c>
      <c r="EJ109" s="48">
        <v>0</v>
      </c>
      <c r="EK109" s="48">
        <v>0</v>
      </c>
      <c r="EL109" s="48">
        <v>0</v>
      </c>
      <c r="EM109" s="48">
        <v>0</v>
      </c>
      <c r="EN109" s="49">
        <v>0</v>
      </c>
      <c r="EO109" s="49">
        <v>0</v>
      </c>
      <c r="EP109" s="48">
        <v>0</v>
      </c>
      <c r="EQ109" s="48">
        <v>0</v>
      </c>
      <c r="ER109" s="48">
        <v>0</v>
      </c>
      <c r="ES109" s="38">
        <v>0</v>
      </c>
      <c r="ET109" s="48">
        <v>0</v>
      </c>
      <c r="EU109" s="48">
        <v>0</v>
      </c>
      <c r="EV109" s="48">
        <v>0</v>
      </c>
      <c r="EW109" s="48">
        <v>0</v>
      </c>
      <c r="EX109" s="48">
        <v>0</v>
      </c>
      <c r="EY109" s="48">
        <v>0</v>
      </c>
      <c r="EZ109" s="48">
        <v>0</v>
      </c>
      <c r="FA109" s="48">
        <v>0</v>
      </c>
      <c r="FB109" s="48">
        <v>0</v>
      </c>
      <c r="FC109" s="48">
        <v>0</v>
      </c>
      <c r="FD109" s="48">
        <v>2.191904827717331E-3</v>
      </c>
      <c r="FE109" s="48">
        <v>0</v>
      </c>
      <c r="FF109" s="48">
        <v>0</v>
      </c>
      <c r="FG109" s="49">
        <v>0</v>
      </c>
      <c r="FH109" s="48">
        <v>0</v>
      </c>
      <c r="FI109" s="49">
        <v>0</v>
      </c>
      <c r="FJ109" s="48">
        <v>0</v>
      </c>
      <c r="FK109" s="48">
        <v>0</v>
      </c>
      <c r="FL109" s="48">
        <v>0</v>
      </c>
      <c r="FM109" s="48">
        <v>2.2282832718809441E-3</v>
      </c>
      <c r="FN109" s="48">
        <v>0</v>
      </c>
      <c r="FO109" s="48">
        <v>1.3125099181693666E-3</v>
      </c>
      <c r="FP109" s="48">
        <v>0</v>
      </c>
      <c r="FQ109" s="49">
        <v>0</v>
      </c>
      <c r="FR109" s="48">
        <v>0</v>
      </c>
      <c r="FS109" s="48">
        <v>0</v>
      </c>
      <c r="FT109" s="48">
        <v>2.2146607715084867E-3</v>
      </c>
      <c r="FU109" s="49">
        <v>0</v>
      </c>
      <c r="FV109" s="48">
        <v>0</v>
      </c>
      <c r="FW109" s="48">
        <v>0</v>
      </c>
      <c r="FX109" s="48">
        <v>0</v>
      </c>
      <c r="FY109" s="48">
        <v>0</v>
      </c>
      <c r="FZ109" s="49">
        <v>0</v>
      </c>
      <c r="GA109" s="48">
        <v>0</v>
      </c>
      <c r="GB109" s="48">
        <v>0</v>
      </c>
      <c r="GC109" s="48">
        <v>0</v>
      </c>
      <c r="GD109" s="48">
        <v>1.1846558410066189E-2</v>
      </c>
      <c r="GE109" s="48">
        <v>0</v>
      </c>
      <c r="GF109" s="48">
        <v>7.427955966905999E-4</v>
      </c>
      <c r="GG109" s="48">
        <v>0</v>
      </c>
      <c r="GH109" s="48">
        <v>2.3773811107911085E-3</v>
      </c>
      <c r="GI109" s="48">
        <v>0</v>
      </c>
      <c r="GJ109" s="48">
        <v>0</v>
      </c>
      <c r="GK109" s="48">
        <v>2.4961811195541228E-3</v>
      </c>
      <c r="GL109" s="49">
        <v>0</v>
      </c>
      <c r="GM109" s="49">
        <v>0</v>
      </c>
      <c r="GN109" s="48">
        <v>2.756815192224009E-3</v>
      </c>
      <c r="GO109" s="48">
        <v>1.5345763252916859E-3</v>
      </c>
      <c r="GP109" s="48">
        <v>0</v>
      </c>
      <c r="GQ109" s="48">
        <v>0</v>
      </c>
      <c r="GR109" s="48">
        <v>0</v>
      </c>
      <c r="GS109" s="48">
        <v>0</v>
      </c>
      <c r="GT109" s="49">
        <v>0</v>
      </c>
      <c r="GU109" s="48">
        <v>0</v>
      </c>
      <c r="GV109" s="49">
        <v>0</v>
      </c>
      <c r="GW109" s="48">
        <v>0</v>
      </c>
      <c r="GX109" s="48">
        <v>0</v>
      </c>
      <c r="GY109" s="48">
        <v>0</v>
      </c>
      <c r="GZ109" s="49">
        <v>2.7133617328838674E-3</v>
      </c>
      <c r="HA109" s="48">
        <v>0</v>
      </c>
      <c r="HB109" s="48">
        <v>0</v>
      </c>
      <c r="HC109" s="48">
        <v>1.2745205148197961E-3</v>
      </c>
      <c r="HD109" s="49">
        <v>0</v>
      </c>
      <c r="HE109" s="48">
        <v>0</v>
      </c>
      <c r="HF109" s="48">
        <v>1.904383093336722E-3</v>
      </c>
      <c r="HG109" s="48">
        <v>2.20628173691911E-2</v>
      </c>
      <c r="HH109" s="48">
        <v>3.2664727878617809E-3</v>
      </c>
      <c r="HI109" s="48">
        <v>8.8465094941834771E-4</v>
      </c>
      <c r="HJ109" s="48">
        <v>0</v>
      </c>
      <c r="HK109" s="49">
        <v>0</v>
      </c>
      <c r="HL109" s="48">
        <v>0</v>
      </c>
      <c r="HM109" s="48">
        <v>1.9381391152377715E-3</v>
      </c>
      <c r="HN109" s="49">
        <v>0</v>
      </c>
      <c r="HO109" s="48">
        <v>0</v>
      </c>
      <c r="HP109" s="48">
        <v>0</v>
      </c>
      <c r="HQ109" s="48">
        <v>0</v>
      </c>
      <c r="HR109" s="48">
        <v>0</v>
      </c>
      <c r="HS109" s="49">
        <v>0</v>
      </c>
      <c r="HT109" s="49">
        <v>2.7539985700079459E-3</v>
      </c>
      <c r="HU109" s="48">
        <v>0</v>
      </c>
      <c r="HV109" s="49">
        <v>0</v>
      </c>
      <c r="HW109" s="48">
        <v>0</v>
      </c>
      <c r="HX109" s="48">
        <v>0</v>
      </c>
      <c r="HY109" s="48">
        <v>0</v>
      </c>
      <c r="HZ109" s="48">
        <v>0</v>
      </c>
      <c r="IA109" s="48">
        <v>0</v>
      </c>
      <c r="IB109" s="48">
        <v>0</v>
      </c>
      <c r="IC109" s="48">
        <v>0</v>
      </c>
      <c r="ID109" s="48">
        <v>9.198824804803496E-3</v>
      </c>
      <c r="IE109" s="49">
        <v>2.8201906921186603E-3</v>
      </c>
      <c r="IF109" s="49">
        <v>8.1947450267227419E-3</v>
      </c>
      <c r="IG109" s="48">
        <v>1.6585596996939952E-3</v>
      </c>
      <c r="IH109" s="48">
        <v>0</v>
      </c>
      <c r="II109" s="48">
        <v>5.5547285763236161E-4</v>
      </c>
      <c r="IJ109" s="49">
        <v>0</v>
      </c>
      <c r="IK109" s="48">
        <v>0</v>
      </c>
      <c r="IL109" s="49">
        <v>0</v>
      </c>
      <c r="IM109" s="48">
        <v>5.8231588248398945E-4</v>
      </c>
      <c r="IN109" s="48">
        <v>0</v>
      </c>
      <c r="IO109" s="48">
        <v>0</v>
      </c>
      <c r="IP109" s="48">
        <v>0</v>
      </c>
      <c r="IQ109" s="48">
        <v>7.1624772666310712E-4</v>
      </c>
      <c r="IR109" s="48">
        <v>0</v>
      </c>
      <c r="IS109" s="49">
        <v>0</v>
      </c>
      <c r="IT109" s="48">
        <v>0</v>
      </c>
      <c r="IU109" s="49">
        <v>0</v>
      </c>
      <c r="IV109" s="48">
        <v>0</v>
      </c>
      <c r="IW109" s="48">
        <v>0</v>
      </c>
      <c r="IX109" s="49">
        <v>2.7248596020327783E-3</v>
      </c>
      <c r="IY109" s="48">
        <v>0</v>
      </c>
      <c r="IZ109" s="49">
        <v>0</v>
      </c>
      <c r="JA109" s="49">
        <v>0</v>
      </c>
      <c r="JB109" s="48">
        <v>0</v>
      </c>
      <c r="JC109" s="49">
        <v>0</v>
      </c>
      <c r="JD109" s="48">
        <v>0</v>
      </c>
      <c r="JE109" s="49">
        <v>0</v>
      </c>
      <c r="JF109" s="49">
        <v>0</v>
      </c>
      <c r="JG109" s="49">
        <v>2.736737356126178E-3</v>
      </c>
      <c r="JH109" s="48">
        <v>1.495239168473473E-3</v>
      </c>
      <c r="JI109" s="48">
        <v>0</v>
      </c>
      <c r="JJ109" s="48">
        <v>0</v>
      </c>
      <c r="JK109" s="48">
        <v>0</v>
      </c>
      <c r="JL109" s="48">
        <v>6.5345512476827645E-3</v>
      </c>
      <c r="JM109" s="48">
        <v>2.1798026024991402E-3</v>
      </c>
      <c r="JN109" s="48">
        <v>2.2630147437473396E-3</v>
      </c>
      <c r="JO109" s="48">
        <v>0</v>
      </c>
      <c r="JP109" s="49">
        <v>0</v>
      </c>
      <c r="JQ109" s="48">
        <v>4.972033675232005E-2</v>
      </c>
      <c r="JR109" s="49">
        <v>5.5998336078822786E-3</v>
      </c>
      <c r="JS109" s="48">
        <v>0</v>
      </c>
      <c r="JT109" s="48">
        <v>7.2167076811105006E-3</v>
      </c>
      <c r="JU109" s="48">
        <v>1.3512475685598612E-3</v>
      </c>
      <c r="JV109" s="48">
        <v>2.9616580194701215E-3</v>
      </c>
      <c r="JW109" s="48">
        <v>0</v>
      </c>
      <c r="JX109" s="48">
        <v>0</v>
      </c>
      <c r="JY109" s="48">
        <v>4.8401641033532011E-3</v>
      </c>
      <c r="JZ109" s="48">
        <v>4.7673744388855153E-2</v>
      </c>
      <c r="KA109" s="48">
        <v>1.0598974426619461E-3</v>
      </c>
      <c r="KB109" s="49">
        <v>2.7943163351501019E-3</v>
      </c>
      <c r="KC109" s="48">
        <v>0</v>
      </c>
      <c r="KD109" s="48">
        <v>4.4828489088864061E-2</v>
      </c>
      <c r="KE109" s="48">
        <v>0</v>
      </c>
      <c r="KF109" s="48">
        <v>0</v>
      </c>
      <c r="KG109" s="48">
        <v>0</v>
      </c>
      <c r="KH109" s="48">
        <v>0</v>
      </c>
      <c r="KI109" s="48">
        <v>6.8199533004653743E-4</v>
      </c>
      <c r="KJ109" s="48">
        <v>0</v>
      </c>
      <c r="KK109" s="48">
        <v>8.6291402851007332E-4</v>
      </c>
      <c r="KL109" s="48">
        <v>0</v>
      </c>
      <c r="KM109" s="48">
        <v>4.6572154316525931E-3</v>
      </c>
      <c r="KN109" s="48">
        <v>0</v>
      </c>
      <c r="KO109" s="48">
        <v>0</v>
      </c>
      <c r="KP109" s="48">
        <v>1.7556999224099673E-3</v>
      </c>
      <c r="KQ109" s="48">
        <v>5.2717687963831597E-2</v>
      </c>
      <c r="KR109" s="48">
        <v>2.7061678733851279E-3</v>
      </c>
      <c r="KS109" s="48"/>
      <c r="KT109" s="49">
        <v>0</v>
      </c>
      <c r="KU109" s="48">
        <v>2.2027408355401747E-3</v>
      </c>
      <c r="KV109" s="48">
        <v>1.3700598596446884E-3</v>
      </c>
      <c r="KW109" s="48">
        <v>1.0791774989303007E-3</v>
      </c>
      <c r="KX109" s="48">
        <v>1.8754427401897701E-3</v>
      </c>
      <c r="KY109" s="48">
        <v>9.6398193174010568E-4</v>
      </c>
      <c r="KZ109" s="48">
        <v>1.8270894334337896E-3</v>
      </c>
      <c r="LA109" s="48">
        <v>2.248017039965397E-3</v>
      </c>
      <c r="LB109" s="48">
        <v>5.7881810502821837E-3</v>
      </c>
      <c r="LC109" s="48">
        <v>2.8583022805337584E-2</v>
      </c>
      <c r="LD109" s="48">
        <v>4.7863021386947893E-3</v>
      </c>
      <c r="LE109" s="49">
        <v>0</v>
      </c>
      <c r="LF109" s="48">
        <v>0</v>
      </c>
      <c r="LG109" s="48">
        <v>0</v>
      </c>
      <c r="LH109" s="48">
        <v>1.3457536172924096E-3</v>
      </c>
      <c r="LI109" s="48">
        <v>5.7866207619415456E-3</v>
      </c>
      <c r="LJ109" s="48">
        <v>2.1548483999215312E-3</v>
      </c>
      <c r="LK109" s="48">
        <v>2.3716128855801118E-3</v>
      </c>
      <c r="LL109" s="48">
        <v>5.7457631343583631E-3</v>
      </c>
      <c r="LM109" s="48">
        <v>0</v>
      </c>
      <c r="LN109" s="48">
        <v>3.5053117222778891E-3</v>
      </c>
      <c r="LO109" s="48">
        <v>2.2744744646304707E-3</v>
      </c>
      <c r="LP109" s="48">
        <v>0</v>
      </c>
      <c r="LQ109" s="49">
        <v>1.4171954901252981E-2</v>
      </c>
      <c r="LR109" s="48">
        <v>4.8734382033579328E-3</v>
      </c>
      <c r="LS109" s="48">
        <v>4.6331654870460058E-3</v>
      </c>
      <c r="LT109" s="48">
        <v>3.5352332422572252E-3</v>
      </c>
      <c r="LU109" s="48">
        <v>0</v>
      </c>
      <c r="LV109" s="48">
        <v>5.5120490595098066E-3</v>
      </c>
      <c r="LW109" s="48">
        <v>9.5471795535853198E-4</v>
      </c>
      <c r="LX109" s="48">
        <v>0</v>
      </c>
      <c r="LY109" s="48">
        <v>2.6736545962606599E-3</v>
      </c>
      <c r="LZ109" s="48">
        <v>0</v>
      </c>
      <c r="MA109" s="48">
        <v>5.8160781845118222E-3</v>
      </c>
      <c r="MB109" s="48">
        <v>0</v>
      </c>
      <c r="MC109" s="48">
        <v>0</v>
      </c>
      <c r="MD109" s="48">
        <v>3.2741600986982292E-3</v>
      </c>
      <c r="ME109" s="48">
        <v>0</v>
      </c>
      <c r="MF109" s="48">
        <v>1.5420562257727581E-2</v>
      </c>
      <c r="MG109" s="48">
        <v>0</v>
      </c>
      <c r="MH109" s="48"/>
      <c r="MI109" s="48">
        <v>1.6436460299436555E-3</v>
      </c>
      <c r="MJ109" s="49">
        <v>2.715798323523214E-3</v>
      </c>
      <c r="MK109" s="49">
        <v>0</v>
      </c>
      <c r="ML109" s="48">
        <v>0</v>
      </c>
      <c r="MM109" s="49">
        <v>0</v>
      </c>
      <c r="MN109" s="49">
        <v>0</v>
      </c>
      <c r="MO109" s="49">
        <v>0</v>
      </c>
      <c r="MP109" s="48">
        <v>9.6193941179437777E-4</v>
      </c>
      <c r="MQ109" s="48">
        <v>0</v>
      </c>
      <c r="MR109" s="48">
        <v>0</v>
      </c>
      <c r="MS109" s="48">
        <v>4.439175819396405E-3</v>
      </c>
      <c r="MT109" s="49">
        <v>0</v>
      </c>
      <c r="MU109" s="48">
        <v>1.2229655758945685E-3</v>
      </c>
      <c r="MV109" s="48">
        <v>5.3499830223006656E-3</v>
      </c>
      <c r="MW109" s="48">
        <v>0</v>
      </c>
      <c r="MX109" s="48">
        <v>2.9334785610151868E-3</v>
      </c>
      <c r="MY109" s="48">
        <v>1.3912308008357619E-3</v>
      </c>
      <c r="MZ109" s="48">
        <v>1.1588080961411177E-3</v>
      </c>
      <c r="NA109" s="48">
        <v>0</v>
      </c>
      <c r="NB109" s="48">
        <v>8.548404060910533E-4</v>
      </c>
      <c r="NC109" s="48">
        <v>1.5743098503482374E-3</v>
      </c>
      <c r="ND109" s="48">
        <v>2.2252431249214825E-3</v>
      </c>
      <c r="NE109" s="48">
        <v>2.1102433924501535E-3</v>
      </c>
      <c r="NF109" s="48">
        <v>0</v>
      </c>
      <c r="NG109" s="48">
        <v>0</v>
      </c>
    </row>
    <row r="110" spans="1:371" s="38" customFormat="1" ht="15">
      <c r="A110" s="48" t="s">
        <v>217</v>
      </c>
      <c r="B110" s="48">
        <v>0</v>
      </c>
      <c r="C110" s="48">
        <v>2.3291804284641712E-2</v>
      </c>
      <c r="D110" s="48">
        <v>4.8933999658034022E-2</v>
      </c>
      <c r="E110" s="48">
        <v>3.2564637698877914E-2</v>
      </c>
      <c r="F110" s="48">
        <v>7.2938155956204578E-2</v>
      </c>
      <c r="G110" s="48">
        <v>6.198739475052472E-2</v>
      </c>
      <c r="H110" s="48">
        <v>3.3050708015544723E-2</v>
      </c>
      <c r="I110" s="48">
        <v>6.6075794744845734E-2</v>
      </c>
      <c r="J110" s="48">
        <v>5.6688856586283351E-2</v>
      </c>
      <c r="K110" s="48">
        <v>3.059905860189218E-2</v>
      </c>
      <c r="L110" s="48">
        <v>5.1721365254658584E-2</v>
      </c>
      <c r="M110" s="48">
        <v>3.9331429624339539E-2</v>
      </c>
      <c r="N110" s="48">
        <v>4.1995314913801381E-2</v>
      </c>
      <c r="O110" s="48">
        <v>2.9651861769746709E-2</v>
      </c>
      <c r="P110" s="48">
        <v>6.6928856778668028E-2</v>
      </c>
      <c r="Q110" s="48">
        <v>5.4137959052391951E-2</v>
      </c>
      <c r="R110" s="48">
        <v>5.4460417942580039E-2</v>
      </c>
      <c r="S110" s="48">
        <v>3.9435691686651002E-2</v>
      </c>
      <c r="T110" s="48">
        <v>5.9332697724193022E-2</v>
      </c>
      <c r="U110" s="48">
        <v>7.9534031537572644E-2</v>
      </c>
      <c r="V110" s="48">
        <v>7.9534031537572644E-2</v>
      </c>
      <c r="W110" s="38">
        <v>5.2425941353184451E-2</v>
      </c>
      <c r="X110" s="48">
        <v>6.2214615224016612E-2</v>
      </c>
      <c r="Y110" s="48">
        <v>5.141415226155379E-2</v>
      </c>
      <c r="Z110" s="48">
        <v>6.3272935075954037E-2</v>
      </c>
      <c r="AA110" s="48">
        <v>4.6328145003021355E-2</v>
      </c>
      <c r="AB110" s="48">
        <v>5.3233345621867288E-2</v>
      </c>
      <c r="AC110" s="48">
        <v>4.5777318408159295E-2</v>
      </c>
      <c r="AD110" s="48">
        <v>3.5725218535154118E-2</v>
      </c>
      <c r="AE110" s="48">
        <v>6.5511341493286773E-2</v>
      </c>
      <c r="AF110" s="48">
        <v>5.4161121733764091E-2</v>
      </c>
      <c r="AG110" s="48">
        <v>2.8936354858704657E-2</v>
      </c>
      <c r="AH110" s="48">
        <v>4.6719188975279921E-2</v>
      </c>
      <c r="AI110" s="48">
        <v>3.4219718860680523E-2</v>
      </c>
      <c r="AJ110" s="48">
        <v>0</v>
      </c>
      <c r="AK110" s="48">
        <v>3.4797538897625782E-2</v>
      </c>
      <c r="AL110" s="48">
        <v>6.163129432138862E-2</v>
      </c>
      <c r="AM110" s="48">
        <v>4.8018644965201564E-2</v>
      </c>
      <c r="AN110" s="48">
        <v>4.3248726439582108E-2</v>
      </c>
      <c r="AO110" s="38">
        <v>6.3113653185521576E-2</v>
      </c>
      <c r="AP110" s="48">
        <v>2.6388117308585986E-2</v>
      </c>
      <c r="AQ110" s="48">
        <v>6.1459881375588894E-2</v>
      </c>
      <c r="AR110" s="48">
        <v>0</v>
      </c>
      <c r="AS110" s="48">
        <v>6.4339742661411292E-2</v>
      </c>
      <c r="AT110" s="48">
        <v>6.4339742661411292E-2</v>
      </c>
      <c r="AU110" s="48">
        <v>4.512340256497932E-2</v>
      </c>
      <c r="AV110" s="48">
        <v>3.2282309857981063E-2</v>
      </c>
      <c r="AW110" s="48">
        <v>5.8526036268814967E-2</v>
      </c>
      <c r="AX110" s="38">
        <v>3.8086664588548959E-2</v>
      </c>
      <c r="AY110" s="48">
        <v>6.3247714256806128E-2</v>
      </c>
      <c r="AZ110" s="48">
        <v>9.5156186906295889E-2</v>
      </c>
      <c r="BA110" s="48">
        <v>5.1587901109242849E-2</v>
      </c>
      <c r="BB110" s="48">
        <v>2.627150118194245E-2</v>
      </c>
      <c r="BC110" s="38">
        <v>3.3520654753368066E-2</v>
      </c>
      <c r="BD110" s="48">
        <v>6.3130863884205746E-2</v>
      </c>
      <c r="BE110" s="38">
        <v>5.1942795682440285E-2</v>
      </c>
      <c r="BF110" s="48">
        <v>4.8354612385314237E-2</v>
      </c>
      <c r="BG110" s="48">
        <v>3.4308234582161971E-2</v>
      </c>
      <c r="BH110" s="48">
        <v>5.4699550710842232E-2</v>
      </c>
      <c r="BI110" s="48">
        <v>3.3743004896440706E-2</v>
      </c>
      <c r="BJ110" s="48">
        <v>5.2386180238968211E-2</v>
      </c>
      <c r="BK110" s="48">
        <v>5.4703636333311823E-2</v>
      </c>
      <c r="BL110" s="48">
        <v>5.3051234512985303E-2</v>
      </c>
      <c r="BM110" s="48">
        <v>4.8130843977329314E-2</v>
      </c>
      <c r="BN110" s="48">
        <v>3.5128944796781532E-2</v>
      </c>
      <c r="BO110" s="48">
        <v>4.0169275408966268E-2</v>
      </c>
      <c r="BP110" s="48">
        <v>5.8266344846335159E-2</v>
      </c>
      <c r="BQ110" s="48">
        <v>6.5109332064836795E-2</v>
      </c>
      <c r="BR110" s="48">
        <v>5.4468976908100597E-2</v>
      </c>
      <c r="BS110" s="48">
        <v>5.0926822946251206E-2</v>
      </c>
      <c r="BT110" s="48">
        <v>3.9277555062942476E-2</v>
      </c>
      <c r="BU110" s="48">
        <v>4.982345647926599E-2</v>
      </c>
      <c r="BV110" s="48">
        <v>5.4323929964241305E-2</v>
      </c>
      <c r="BW110" s="38">
        <v>5.4718667525041891E-2</v>
      </c>
      <c r="BX110" s="48">
        <v>5.6249825015280933E-2</v>
      </c>
      <c r="BY110" s="38">
        <v>5.6327894224165127E-2</v>
      </c>
      <c r="BZ110" s="48">
        <v>5.0162446828420651E-2</v>
      </c>
      <c r="CA110" s="49">
        <v>2.3396178483063013E-2</v>
      </c>
      <c r="CB110" s="48">
        <v>0</v>
      </c>
      <c r="CC110" s="48">
        <v>4.766770973722121E-2</v>
      </c>
      <c r="CD110" s="48">
        <v>4.8800616384474228E-2</v>
      </c>
      <c r="CE110" s="48">
        <v>7.0186258216551611E-2</v>
      </c>
      <c r="CF110" s="48">
        <v>3.3950093794911491E-2</v>
      </c>
      <c r="CG110" s="48">
        <v>1.1529493205738345E-2</v>
      </c>
      <c r="CH110" s="48">
        <v>0</v>
      </c>
      <c r="CI110" s="48">
        <v>5.1939746104718611E-2</v>
      </c>
      <c r="CJ110" s="48">
        <v>5.6551399947720203E-2</v>
      </c>
      <c r="CK110" s="48">
        <v>6.8368285482303975E-2</v>
      </c>
      <c r="CL110" s="48">
        <v>4.9588731891382673E-2</v>
      </c>
      <c r="CM110" s="48">
        <v>0</v>
      </c>
      <c r="CN110" s="48">
        <v>5.4358891400425609E-2</v>
      </c>
      <c r="CO110" s="48">
        <v>5.745333714059548E-2</v>
      </c>
      <c r="CP110" s="48">
        <v>5.1079681973687639E-2</v>
      </c>
      <c r="CQ110" s="48">
        <v>4.3799560433537825E-2</v>
      </c>
      <c r="CR110" s="48">
        <v>4.4984642699930452E-2</v>
      </c>
      <c r="CS110" s="48">
        <v>6.5888941892765451E-2</v>
      </c>
      <c r="CT110" s="48">
        <v>4.0572156276558025E-2</v>
      </c>
      <c r="CU110" s="48">
        <v>0</v>
      </c>
      <c r="CV110" s="38">
        <v>4.598503222610819E-2</v>
      </c>
      <c r="CW110" s="48">
        <v>3.034190852742456E-2</v>
      </c>
      <c r="CX110" s="48">
        <v>3.0085689134776453E-2</v>
      </c>
      <c r="CY110" s="48">
        <v>5.7280350400210116E-2</v>
      </c>
      <c r="CZ110" s="48">
        <v>3.9714711430792672E-2</v>
      </c>
      <c r="DA110" s="48">
        <v>6.0530359917720107E-2</v>
      </c>
      <c r="DB110" s="48">
        <v>5.4543613071119636E-2</v>
      </c>
      <c r="DC110" s="48">
        <v>0</v>
      </c>
      <c r="DD110" s="48">
        <v>3.4205910526123075E-2</v>
      </c>
      <c r="DE110" s="48">
        <v>5.6590811481490991E-2</v>
      </c>
      <c r="DF110" s="48">
        <v>3.1702751802409057E-2</v>
      </c>
      <c r="DG110" s="48">
        <v>3.8203009548032393E-2</v>
      </c>
      <c r="DH110" s="48">
        <v>4.2152552143020064E-2</v>
      </c>
      <c r="DI110" s="48">
        <v>6.0787839995917178E-2</v>
      </c>
      <c r="DJ110" s="48">
        <v>6.2115886505860571E-2</v>
      </c>
      <c r="DK110" s="49">
        <v>2.2206260613298331E-2</v>
      </c>
      <c r="DL110" s="48">
        <v>4.724620741448389E-2</v>
      </c>
      <c r="DM110" s="48">
        <v>1.5214867621309218E-2</v>
      </c>
      <c r="DN110" s="48">
        <v>5.1271016712695128E-2</v>
      </c>
      <c r="DO110" s="48">
        <v>5.8478847146534063E-2</v>
      </c>
      <c r="DP110" s="48">
        <v>5.1331987952286724E-2</v>
      </c>
      <c r="DQ110" s="48">
        <v>4.9672711609879162E-2</v>
      </c>
      <c r="DR110" s="48">
        <v>5.8285547334848115E-2</v>
      </c>
      <c r="DS110" s="48">
        <v>2.2508561904624084E-2</v>
      </c>
      <c r="DT110" s="48">
        <v>3.6250459736352846E-2</v>
      </c>
      <c r="DU110" s="48">
        <v>5.1778194703178571E-2</v>
      </c>
      <c r="DV110" s="48">
        <v>6.1477067100242783E-2</v>
      </c>
      <c r="DW110" s="48">
        <v>3.9367275540381427E-2</v>
      </c>
      <c r="DX110" s="48">
        <v>9.1762852957454316E-2</v>
      </c>
      <c r="DY110" s="48">
        <v>4.6771549766041323E-2</v>
      </c>
      <c r="DZ110" s="48">
        <v>0</v>
      </c>
      <c r="EA110" s="48">
        <v>1.8907965739345917E-2</v>
      </c>
      <c r="EB110" s="49">
        <v>3.2143424173594837E-2</v>
      </c>
      <c r="EC110" s="48">
        <v>6.4329124793461492E-2</v>
      </c>
      <c r="ED110" s="48">
        <v>0</v>
      </c>
      <c r="EE110" s="48">
        <v>3.3315849652740541E-3</v>
      </c>
      <c r="EF110" s="48">
        <v>3.014428364635818E-2</v>
      </c>
      <c r="EG110" s="48">
        <v>6.354551399553042E-2</v>
      </c>
      <c r="EH110" s="48">
        <v>6.328614520279488E-2</v>
      </c>
      <c r="EI110" s="48">
        <v>1.7065727296624759E-2</v>
      </c>
      <c r="EJ110" s="48">
        <v>4.5678661204506185E-2</v>
      </c>
      <c r="EK110" s="48">
        <v>0</v>
      </c>
      <c r="EL110" s="48">
        <v>0</v>
      </c>
      <c r="EM110" s="48">
        <v>3.2044022279515999E-2</v>
      </c>
      <c r="EN110" s="49">
        <v>2.4660416687418151E-2</v>
      </c>
      <c r="EO110" s="49">
        <v>2.2923774192279537E-2</v>
      </c>
      <c r="EP110" s="48">
        <v>2.5187374626179728E-2</v>
      </c>
      <c r="EQ110" s="48">
        <v>5.3477177770883816E-2</v>
      </c>
      <c r="ER110" s="48">
        <v>2.4396211396271957E-2</v>
      </c>
      <c r="ES110" s="38">
        <v>3.7283287090859187E-2</v>
      </c>
      <c r="ET110" s="48">
        <v>3.0203517545183963E-2</v>
      </c>
      <c r="EU110" s="48">
        <v>4.9970237652814137E-2</v>
      </c>
      <c r="EV110" s="48">
        <v>5.8987304652267661E-2</v>
      </c>
      <c r="EW110" s="48">
        <v>5.4318586190495094E-2</v>
      </c>
      <c r="EX110" s="48">
        <v>0</v>
      </c>
      <c r="EY110" s="48">
        <v>7.2969657425666856E-2</v>
      </c>
      <c r="EZ110" s="48">
        <v>4.8377484632345279E-2</v>
      </c>
      <c r="FA110" s="48">
        <v>0</v>
      </c>
      <c r="FB110" s="48">
        <v>0</v>
      </c>
      <c r="FC110" s="48">
        <v>0</v>
      </c>
      <c r="FD110" s="48">
        <v>6.0893223206859734E-2</v>
      </c>
      <c r="FE110" s="48">
        <v>3.066333658402555E-2</v>
      </c>
      <c r="FF110" s="48">
        <v>5.3971616983714991E-2</v>
      </c>
      <c r="FG110" s="49">
        <v>0</v>
      </c>
      <c r="FH110" s="48">
        <v>0</v>
      </c>
      <c r="FI110" s="49">
        <v>1.3117846642051675E-2</v>
      </c>
      <c r="FJ110" s="48">
        <v>3.77316108307163E-2</v>
      </c>
      <c r="FK110" s="48">
        <v>4.3863233835517643E-2</v>
      </c>
      <c r="FL110" s="48">
        <v>0</v>
      </c>
      <c r="FM110" s="48">
        <v>5.6884620165495156E-2</v>
      </c>
      <c r="FN110" s="48">
        <v>0</v>
      </c>
      <c r="FO110" s="48">
        <v>2.8125365197638433E-2</v>
      </c>
      <c r="FP110" s="48">
        <v>0</v>
      </c>
      <c r="FQ110" s="49">
        <v>0</v>
      </c>
      <c r="FR110" s="48">
        <v>4.4087485980102953E-2</v>
      </c>
      <c r="FS110" s="48">
        <v>0</v>
      </c>
      <c r="FT110" s="48">
        <v>6.4851102779242761E-2</v>
      </c>
      <c r="FU110" s="49">
        <v>1.1779067185426264E-2</v>
      </c>
      <c r="FV110" s="48">
        <v>0</v>
      </c>
      <c r="FW110" s="48">
        <v>3.4413055292684264E-2</v>
      </c>
      <c r="FX110" s="48">
        <v>0</v>
      </c>
      <c r="FY110" s="48">
        <v>6.7186091785938082E-2</v>
      </c>
      <c r="FZ110" s="49">
        <v>1.8810534314393623E-2</v>
      </c>
      <c r="GA110" s="48">
        <v>6.2088493950453807E-2</v>
      </c>
      <c r="GB110" s="48">
        <v>0</v>
      </c>
      <c r="GC110" s="48">
        <v>0</v>
      </c>
      <c r="GD110" s="48">
        <v>5.1590025099635423E-2</v>
      </c>
      <c r="GE110" s="48">
        <v>4.4133202230425057E-2</v>
      </c>
      <c r="GF110" s="48">
        <v>2.5619058273928033E-2</v>
      </c>
      <c r="GG110" s="48">
        <v>0</v>
      </c>
      <c r="GH110" s="48">
        <v>3.9270554548796868E-2</v>
      </c>
      <c r="GI110" s="48">
        <v>2.9929234371420855E-2</v>
      </c>
      <c r="GJ110" s="48">
        <v>3.310976458789857E-2</v>
      </c>
      <c r="GK110" s="48">
        <v>3.6420882918455383E-2</v>
      </c>
      <c r="GL110" s="49">
        <v>6.379281597503437E-3</v>
      </c>
      <c r="GM110" s="49">
        <v>1.8633578940336935E-2</v>
      </c>
      <c r="GN110" s="48">
        <v>2.6171144925939555E-2</v>
      </c>
      <c r="GO110" s="48">
        <v>3.4400373874899998E-2</v>
      </c>
      <c r="GP110" s="48">
        <v>5.6849624660982576E-2</v>
      </c>
      <c r="GQ110" s="48">
        <v>3.0999665074928937E-2</v>
      </c>
      <c r="GR110" s="48">
        <v>4.7747223835470892E-2</v>
      </c>
      <c r="GS110" s="48">
        <v>5.188214539462855E-2</v>
      </c>
      <c r="GT110" s="49">
        <v>2.1030727331697918E-2</v>
      </c>
      <c r="GU110" s="48">
        <v>4.4608212476887649E-2</v>
      </c>
      <c r="GV110" s="49">
        <v>2.6957151462703683E-2</v>
      </c>
      <c r="GW110" s="48">
        <v>0</v>
      </c>
      <c r="GX110" s="48">
        <v>5.095278307266899E-2</v>
      </c>
      <c r="GY110" s="48">
        <v>2.6796310249909402E-2</v>
      </c>
      <c r="GZ110" s="49">
        <v>2.2410210011800775E-2</v>
      </c>
      <c r="HA110" s="48">
        <v>0</v>
      </c>
      <c r="HB110" s="48">
        <v>2.3584563392632998E-2</v>
      </c>
      <c r="HC110" s="48">
        <v>3.2841342914920371E-2</v>
      </c>
      <c r="HD110" s="49">
        <v>0</v>
      </c>
      <c r="HE110" s="48">
        <v>5.1208871254053052E-2</v>
      </c>
      <c r="HF110" s="48">
        <v>2.84164343158433E-2</v>
      </c>
      <c r="HG110" s="48">
        <v>4.1269851098132929E-2</v>
      </c>
      <c r="HH110" s="48">
        <v>2.8193947538653129E-2</v>
      </c>
      <c r="HI110" s="48">
        <v>3.3819361980052323E-2</v>
      </c>
      <c r="HJ110" s="48">
        <v>5.0119413974297346E-2</v>
      </c>
      <c r="HK110" s="49">
        <v>3.5029550215731974E-2</v>
      </c>
      <c r="HL110" s="48">
        <v>0</v>
      </c>
      <c r="HM110" s="48">
        <v>3.0788427669363492E-2</v>
      </c>
      <c r="HN110" s="49">
        <v>0.10038010363159022</v>
      </c>
      <c r="HO110" s="48">
        <v>0</v>
      </c>
      <c r="HP110" s="48">
        <v>2.9122723640847642E-2</v>
      </c>
      <c r="HQ110" s="48">
        <v>4.0026874796821391E-2</v>
      </c>
      <c r="HR110" s="48">
        <v>1.5983491704798729E-2</v>
      </c>
      <c r="HS110" s="49">
        <v>2.8252406129419521E-2</v>
      </c>
      <c r="HT110" s="49">
        <v>1.4474624161766226E-2</v>
      </c>
      <c r="HU110" s="48">
        <v>6.3952895032445181E-2</v>
      </c>
      <c r="HV110" s="49">
        <v>2.7095541977507832E-2</v>
      </c>
      <c r="HW110" s="48">
        <v>6.4745467682070013E-2</v>
      </c>
      <c r="HX110" s="48">
        <v>6.4745467682070013E-2</v>
      </c>
      <c r="HY110" s="48">
        <v>0</v>
      </c>
      <c r="HZ110" s="48">
        <v>3.4541711092791097E-2</v>
      </c>
      <c r="IA110" s="48">
        <v>2.6363309306593564E-2</v>
      </c>
      <c r="IB110" s="48">
        <v>2.564171425637712E-2</v>
      </c>
      <c r="IC110" s="48">
        <v>3.0555361835044915E-2</v>
      </c>
      <c r="ID110" s="48">
        <v>3.4107357564235934E-2</v>
      </c>
      <c r="IE110" s="49">
        <v>4.2350058646141242E-3</v>
      </c>
      <c r="IF110" s="49">
        <v>2.2560692248336345E-2</v>
      </c>
      <c r="IG110" s="48">
        <v>2.7209612114227229E-2</v>
      </c>
      <c r="IH110" s="48">
        <v>7.2908615281201045E-2</v>
      </c>
      <c r="II110" s="48">
        <v>3.6596203839898742E-2</v>
      </c>
      <c r="IJ110" s="49">
        <v>2.6292057431819043E-2</v>
      </c>
      <c r="IK110" s="48">
        <v>0</v>
      </c>
      <c r="IL110" s="49">
        <v>3.0854912890185712E-2</v>
      </c>
      <c r="IM110" s="48">
        <v>4.8963574704524629E-2</v>
      </c>
      <c r="IN110" s="48">
        <v>3.9478266458116335E-2</v>
      </c>
      <c r="IO110" s="48">
        <v>3.9135647064729349E-2</v>
      </c>
      <c r="IP110" s="48">
        <v>3.1317526356726348E-2</v>
      </c>
      <c r="IQ110" s="48">
        <v>4.8383857301821605E-2</v>
      </c>
      <c r="IR110" s="48">
        <v>0</v>
      </c>
      <c r="IS110" s="49">
        <v>0</v>
      </c>
      <c r="IT110" s="48">
        <v>4.1577807456239069E-2</v>
      </c>
      <c r="IU110" s="49">
        <v>1.230121856219251E-2</v>
      </c>
      <c r="IV110" s="48">
        <v>1.9501101745543044E-2</v>
      </c>
      <c r="IW110" s="48">
        <v>6.942205624258159E-2</v>
      </c>
      <c r="IX110" s="49">
        <v>2.0459248424420699E-2</v>
      </c>
      <c r="IY110" s="48">
        <v>5.4159576928742424E-2</v>
      </c>
      <c r="IZ110" s="49">
        <v>2.8544920169656162E-2</v>
      </c>
      <c r="JA110" s="49">
        <v>6.2373336309783116E-3</v>
      </c>
      <c r="JB110" s="48">
        <v>6.2375612053035705E-2</v>
      </c>
      <c r="JC110" s="49">
        <v>6.9533795715630536E-2</v>
      </c>
      <c r="JD110" s="48">
        <v>0</v>
      </c>
      <c r="JE110" s="49">
        <v>2.465738059613146E-2</v>
      </c>
      <c r="JF110" s="49">
        <v>1.0266974178863035E-2</v>
      </c>
      <c r="JG110" s="49">
        <v>1.6438744777780807E-2</v>
      </c>
      <c r="JH110" s="48">
        <v>3.1074638506936189E-2</v>
      </c>
      <c r="JI110" s="48">
        <v>2.5938523173832356E-2</v>
      </c>
      <c r="JJ110" s="48">
        <v>6.5362489886117828E-2</v>
      </c>
      <c r="JK110" s="48">
        <v>4.1334678192366435E-2</v>
      </c>
      <c r="JL110" s="48">
        <v>3.701867436875244E-2</v>
      </c>
      <c r="JM110" s="48">
        <v>3.2415718704526218E-2</v>
      </c>
      <c r="JN110" s="48">
        <v>4.7576332457113714E-2</v>
      </c>
      <c r="JO110" s="48">
        <v>3.7897221380700272E-2</v>
      </c>
      <c r="JP110" s="49">
        <v>4.3275489648187199E-2</v>
      </c>
      <c r="JQ110" s="48">
        <v>3.3759993182753328E-2</v>
      </c>
      <c r="JR110" s="49">
        <v>1.68182444091599E-2</v>
      </c>
      <c r="JS110" s="48">
        <v>5.1948769841904101E-2</v>
      </c>
      <c r="JT110" s="48">
        <v>4.0308751873335137E-2</v>
      </c>
      <c r="JU110" s="48">
        <v>3.5459863930047748E-2</v>
      </c>
      <c r="JV110" s="48">
        <v>2.8278455464977714E-2</v>
      </c>
      <c r="JW110" s="48">
        <v>5.6706831885361138E-2</v>
      </c>
      <c r="JX110" s="48">
        <v>2.4559212975867103E-2</v>
      </c>
      <c r="JY110" s="48">
        <v>2.7272380076328314E-2</v>
      </c>
      <c r="JZ110" s="48">
        <v>3.1153222654162264E-2</v>
      </c>
      <c r="KA110" s="48">
        <v>3.2364098212482338E-2</v>
      </c>
      <c r="KB110" s="49">
        <v>1.4686528591866704E-2</v>
      </c>
      <c r="KC110" s="48">
        <v>0</v>
      </c>
      <c r="KD110" s="48">
        <v>3.5070786971486773E-2</v>
      </c>
      <c r="KE110" s="48">
        <v>4.6016087995234607E-2</v>
      </c>
      <c r="KF110" s="48">
        <v>2.6574743918572098E-2</v>
      </c>
      <c r="KG110" s="48">
        <v>5.9659844363888923E-2</v>
      </c>
      <c r="KH110" s="48">
        <v>0</v>
      </c>
      <c r="KI110" s="48">
        <v>3.4324641103463581E-2</v>
      </c>
      <c r="KJ110" s="48">
        <v>3.8282976221242153E-2</v>
      </c>
      <c r="KK110" s="48">
        <v>2.7088529930913288E-2</v>
      </c>
      <c r="KL110" s="48">
        <v>3.7654239510744897E-2</v>
      </c>
      <c r="KM110" s="48">
        <v>3.6716491294340778E-2</v>
      </c>
      <c r="KN110" s="48">
        <v>2.5705592459357073E-2</v>
      </c>
      <c r="KO110" s="48">
        <v>0</v>
      </c>
      <c r="KP110" s="48">
        <v>3.265617167251026E-2</v>
      </c>
      <c r="KQ110" s="48">
        <v>3.380692682313792E-2</v>
      </c>
      <c r="KR110" s="48">
        <v>3.3316798394290553E-2</v>
      </c>
      <c r="KS110" s="48"/>
      <c r="KT110" s="49">
        <v>8.4936293549135317E-3</v>
      </c>
      <c r="KU110" s="48">
        <v>2.4699290171194287E-2</v>
      </c>
      <c r="KV110" s="48">
        <v>1.9935243238569895E-2</v>
      </c>
      <c r="KW110" s="48">
        <v>3.1811648815506015E-2</v>
      </c>
      <c r="KX110" s="48">
        <v>2.2074260847584952E-2</v>
      </c>
      <c r="KY110" s="48">
        <v>3.2375758913982811E-2</v>
      </c>
      <c r="KZ110" s="48">
        <v>2.1649026109938345E-2</v>
      </c>
      <c r="LA110" s="48">
        <v>2.9092726852687958E-2</v>
      </c>
      <c r="LB110" s="48">
        <v>2.2535823294413584E-2</v>
      </c>
      <c r="LC110" s="48">
        <v>1.8392691323416081E-2</v>
      </c>
      <c r="LD110" s="48">
        <v>2.4375078308270192E-2</v>
      </c>
      <c r="LE110" s="49">
        <v>1.4847892101560498E-2</v>
      </c>
      <c r="LF110" s="48">
        <v>2.6834251358843403E-2</v>
      </c>
      <c r="LG110" s="48">
        <v>8.6983572774960341E-2</v>
      </c>
      <c r="LH110" s="48">
        <v>2.7365538611771597E-2</v>
      </c>
      <c r="LI110" s="48">
        <v>2.8980133291732317E-2</v>
      </c>
      <c r="LJ110" s="48">
        <v>2.521674215518448E-2</v>
      </c>
      <c r="LK110" s="48">
        <v>4.5127049489818806E-2</v>
      </c>
      <c r="LL110" s="48">
        <v>3.4658229957962076E-2</v>
      </c>
      <c r="LM110" s="48">
        <v>3.6006923374339111E-2</v>
      </c>
      <c r="LN110" s="48">
        <v>3.0235959966941253E-2</v>
      </c>
      <c r="LO110" s="48">
        <v>3.7883095394167635E-2</v>
      </c>
      <c r="LP110" s="48">
        <v>2.5775294096736574E-2</v>
      </c>
      <c r="LQ110" s="49">
        <v>2.9794310435323983E-2</v>
      </c>
      <c r="LR110" s="48">
        <v>2.9734922959989148E-2</v>
      </c>
      <c r="LS110" s="48">
        <v>3.10398975353669E-2</v>
      </c>
      <c r="LT110" s="48">
        <v>3.3949655421839531E-2</v>
      </c>
      <c r="LU110" s="48">
        <v>1.6668947514732975E-2</v>
      </c>
      <c r="LV110" s="48">
        <v>2.8629262294192485E-2</v>
      </c>
      <c r="LW110" s="48">
        <v>3.0128010231218451E-2</v>
      </c>
      <c r="LX110" s="48">
        <v>1.9765106023749205E-2</v>
      </c>
      <c r="LY110" s="48">
        <v>3.6868525099036244E-2</v>
      </c>
      <c r="LZ110" s="48">
        <v>3.5182403409014837E-2</v>
      </c>
      <c r="MA110" s="48">
        <v>3.1886424385732054E-2</v>
      </c>
      <c r="MB110" s="48">
        <v>1.8321512306030466E-2</v>
      </c>
      <c r="MC110" s="48">
        <v>2.5185747052392078E-2</v>
      </c>
      <c r="MD110" s="48">
        <v>2.3480152983166663E-2</v>
      </c>
      <c r="ME110" s="48">
        <v>3.1487607300334446E-2</v>
      </c>
      <c r="MF110" s="48">
        <v>8.6240985876915158E-2</v>
      </c>
      <c r="MG110" s="48">
        <v>3.4699502365297605E-2</v>
      </c>
      <c r="MH110" s="48"/>
      <c r="MI110" s="48">
        <v>3.6474804078424732E-2</v>
      </c>
      <c r="MJ110" s="49">
        <v>3.6704183420769497E-2</v>
      </c>
      <c r="MK110" s="49">
        <v>2.5197305786130792E-2</v>
      </c>
      <c r="ML110" s="48">
        <v>2.0644673024930473E-2</v>
      </c>
      <c r="MM110" s="49">
        <v>6.08472960707293E-2</v>
      </c>
      <c r="MN110" s="49">
        <v>3.2468169918887076E-2</v>
      </c>
      <c r="MO110" s="49">
        <v>2.6777488278136592E-2</v>
      </c>
      <c r="MP110" s="48">
        <v>3.268096186902792E-2</v>
      </c>
      <c r="MQ110" s="48">
        <v>2.319073880729346E-2</v>
      </c>
      <c r="MR110" s="48">
        <v>1.5535395847770948E-2</v>
      </c>
      <c r="MS110" s="48">
        <v>2.1996487929880171E-2</v>
      </c>
      <c r="MT110" s="49">
        <v>2.1189506765834962E-2</v>
      </c>
      <c r="MU110" s="48">
        <v>2.9295058928176031E-2</v>
      </c>
      <c r="MV110" s="48">
        <v>2.5067206162342207E-2</v>
      </c>
      <c r="MW110" s="48">
        <v>2.6544842149972027E-2</v>
      </c>
      <c r="MX110" s="48">
        <v>2.4056843013136587E-2</v>
      </c>
      <c r="MY110" s="48">
        <v>2.0246559174731248E-2</v>
      </c>
      <c r="MZ110" s="48">
        <v>2.2297314460016173E-2</v>
      </c>
      <c r="NA110" s="48">
        <v>1.4409985152306307E-2</v>
      </c>
      <c r="NB110" s="48">
        <v>2.7616432376969438E-2</v>
      </c>
      <c r="NC110" s="48">
        <v>2.7417543957669929E-2</v>
      </c>
      <c r="ND110" s="48">
        <v>2.4017669636570534E-2</v>
      </c>
      <c r="NE110" s="48">
        <v>2.2076647418001843E-2</v>
      </c>
      <c r="NF110" s="48">
        <v>1.7097610892150783E-2</v>
      </c>
      <c r="NG110" s="48">
        <v>0</v>
      </c>
    </row>
    <row r="111" spans="1:371" s="38" customFormat="1" ht="15">
      <c r="A111" s="48" t="s">
        <v>218</v>
      </c>
      <c r="B111" s="48">
        <v>0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0</v>
      </c>
      <c r="V111" s="48">
        <v>0</v>
      </c>
      <c r="W111" s="3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38">
        <v>0</v>
      </c>
      <c r="AP111" s="48">
        <v>0</v>
      </c>
      <c r="AQ111" s="48">
        <v>7.42203331340743E-3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38">
        <v>0</v>
      </c>
      <c r="AY111" s="48">
        <v>0</v>
      </c>
      <c r="AZ111" s="48">
        <v>0</v>
      </c>
      <c r="BA111" s="48">
        <v>0</v>
      </c>
      <c r="BB111" s="48">
        <v>0</v>
      </c>
      <c r="BC111" s="38">
        <v>0</v>
      </c>
      <c r="BD111" s="48">
        <v>0</v>
      </c>
      <c r="BE111" s="38">
        <v>0</v>
      </c>
      <c r="BF111" s="48">
        <v>0</v>
      </c>
      <c r="BG111" s="48">
        <v>0</v>
      </c>
      <c r="BH111" s="48">
        <v>0</v>
      </c>
      <c r="BI111" s="48">
        <v>0</v>
      </c>
      <c r="BJ111" s="48">
        <v>0</v>
      </c>
      <c r="BK111" s="48">
        <v>0</v>
      </c>
      <c r="BL111" s="48">
        <v>0</v>
      </c>
      <c r="BM111" s="48">
        <v>0</v>
      </c>
      <c r="BN111" s="48">
        <v>0</v>
      </c>
      <c r="BO111" s="48">
        <v>0</v>
      </c>
      <c r="BP111" s="48">
        <v>2.6738223743995902E-2</v>
      </c>
      <c r="BQ111" s="48">
        <v>0</v>
      </c>
      <c r="BR111" s="48">
        <v>0</v>
      </c>
      <c r="BS111" s="48">
        <v>0</v>
      </c>
      <c r="BT111" s="48">
        <v>0</v>
      </c>
      <c r="BU111" s="48">
        <v>0</v>
      </c>
      <c r="BV111" s="48">
        <v>0</v>
      </c>
      <c r="BW111" s="38">
        <v>0</v>
      </c>
      <c r="BX111" s="48">
        <v>0</v>
      </c>
      <c r="BY111" s="38">
        <v>0</v>
      </c>
      <c r="BZ111" s="48">
        <v>0</v>
      </c>
      <c r="CA111" s="49">
        <v>0</v>
      </c>
      <c r="CB111" s="48">
        <v>0</v>
      </c>
      <c r="CC111" s="48">
        <v>0</v>
      </c>
      <c r="CD111" s="48">
        <v>0</v>
      </c>
      <c r="CE111" s="48">
        <v>0</v>
      </c>
      <c r="CF111" s="48">
        <v>0</v>
      </c>
      <c r="CG111" s="48">
        <v>0</v>
      </c>
      <c r="CH111" s="48">
        <v>0</v>
      </c>
      <c r="CI111" s="48">
        <v>0</v>
      </c>
      <c r="CJ111" s="48">
        <v>0</v>
      </c>
      <c r="CK111" s="48">
        <v>1.493998537921241E-3</v>
      </c>
      <c r="CL111" s="48">
        <v>0</v>
      </c>
      <c r="CM111" s="48">
        <v>0</v>
      </c>
      <c r="CN111" s="48">
        <v>0</v>
      </c>
      <c r="CO111" s="48">
        <v>0</v>
      </c>
      <c r="CP111" s="48">
        <v>0</v>
      </c>
      <c r="CQ111" s="48">
        <v>0</v>
      </c>
      <c r="CR111" s="48">
        <v>0</v>
      </c>
      <c r="CS111" s="48">
        <v>2.1165344980212927E-2</v>
      </c>
      <c r="CT111" s="48">
        <v>7.7576758015281159E-3</v>
      </c>
      <c r="CU111" s="48">
        <v>0</v>
      </c>
      <c r="CV111" s="38">
        <v>0</v>
      </c>
      <c r="CW111" s="48">
        <v>0</v>
      </c>
      <c r="CX111" s="48">
        <v>0</v>
      </c>
      <c r="CY111" s="48">
        <v>7.5102155169604577E-3</v>
      </c>
      <c r="CZ111" s="48">
        <v>0</v>
      </c>
      <c r="DA111" s="48">
        <v>0</v>
      </c>
      <c r="DB111" s="48">
        <v>0</v>
      </c>
      <c r="DC111" s="48">
        <v>0</v>
      </c>
      <c r="DD111" s="48">
        <v>0</v>
      </c>
      <c r="DE111" s="48">
        <v>0</v>
      </c>
      <c r="DF111" s="48">
        <v>0</v>
      </c>
      <c r="DG111" s="48">
        <v>0</v>
      </c>
      <c r="DH111" s="48">
        <v>0</v>
      </c>
      <c r="DI111" s="48">
        <v>0</v>
      </c>
      <c r="DJ111" s="48">
        <v>1.3867183008011973E-2</v>
      </c>
      <c r="DK111" s="49">
        <v>0</v>
      </c>
      <c r="DL111" s="48">
        <v>0</v>
      </c>
      <c r="DM111" s="48">
        <v>0</v>
      </c>
      <c r="DN111" s="48">
        <v>0</v>
      </c>
      <c r="DO111" s="48">
        <v>0</v>
      </c>
      <c r="DP111" s="48">
        <v>0</v>
      </c>
      <c r="DQ111" s="48">
        <v>0</v>
      </c>
      <c r="DR111" s="48">
        <v>1.3755618359708687E-2</v>
      </c>
      <c r="DS111" s="48">
        <v>0</v>
      </c>
      <c r="DT111" s="48">
        <v>9.1930951111193551E-3</v>
      </c>
      <c r="DU111" s="48">
        <v>2.376083412620059E-2</v>
      </c>
      <c r="DV111" s="48">
        <v>0</v>
      </c>
      <c r="DW111" s="48">
        <v>0</v>
      </c>
      <c r="DX111" s="48">
        <v>0</v>
      </c>
      <c r="DY111" s="48">
        <v>0</v>
      </c>
      <c r="DZ111" s="48">
        <v>0</v>
      </c>
      <c r="EA111" s="48">
        <v>0</v>
      </c>
      <c r="EB111" s="49">
        <v>0</v>
      </c>
      <c r="EC111" s="48">
        <v>0</v>
      </c>
      <c r="ED111" s="48">
        <v>0</v>
      </c>
      <c r="EE111" s="48">
        <v>0</v>
      </c>
      <c r="EF111" s="48">
        <v>0</v>
      </c>
      <c r="EG111" s="48">
        <v>0</v>
      </c>
      <c r="EH111" s="48">
        <v>0</v>
      </c>
      <c r="EI111" s="48">
        <v>0</v>
      </c>
      <c r="EJ111" s="48">
        <v>0</v>
      </c>
      <c r="EK111" s="48">
        <v>0</v>
      </c>
      <c r="EL111" s="48">
        <v>0</v>
      </c>
      <c r="EM111" s="48">
        <v>0</v>
      </c>
      <c r="EN111" s="49">
        <v>0</v>
      </c>
      <c r="EO111" s="49">
        <v>0</v>
      </c>
      <c r="EP111" s="48">
        <v>0</v>
      </c>
      <c r="EQ111" s="48">
        <v>0</v>
      </c>
      <c r="ER111" s="48">
        <v>0</v>
      </c>
      <c r="ES111" s="38">
        <v>0</v>
      </c>
      <c r="ET111" s="48">
        <v>0</v>
      </c>
      <c r="EU111" s="48">
        <v>0</v>
      </c>
      <c r="EV111" s="48">
        <v>0</v>
      </c>
      <c r="EW111" s="48">
        <v>0</v>
      </c>
      <c r="EX111" s="48">
        <v>0</v>
      </c>
      <c r="EY111" s="48">
        <v>0</v>
      </c>
      <c r="EZ111" s="48">
        <v>0</v>
      </c>
      <c r="FA111" s="48">
        <v>0</v>
      </c>
      <c r="FB111" s="48">
        <v>0</v>
      </c>
      <c r="FC111" s="48">
        <v>0</v>
      </c>
      <c r="FD111" s="48">
        <v>7.5523484110584871E-3</v>
      </c>
      <c r="FE111" s="48">
        <v>0</v>
      </c>
      <c r="FF111" s="48">
        <v>0</v>
      </c>
      <c r="FG111" s="49">
        <v>0</v>
      </c>
      <c r="FH111" s="48">
        <v>0</v>
      </c>
      <c r="FI111" s="49">
        <v>0</v>
      </c>
      <c r="FJ111" s="48">
        <v>0</v>
      </c>
      <c r="FK111" s="48">
        <v>0</v>
      </c>
      <c r="FL111" s="48">
        <v>0</v>
      </c>
      <c r="FM111" s="48">
        <v>1.2284308271033016E-2</v>
      </c>
      <c r="FN111" s="48">
        <v>0</v>
      </c>
      <c r="FO111" s="48">
        <v>9.6281473196144756E-3</v>
      </c>
      <c r="FP111" s="48">
        <v>0</v>
      </c>
      <c r="FQ111" s="49">
        <v>0</v>
      </c>
      <c r="FR111" s="48">
        <v>0</v>
      </c>
      <c r="FS111" s="48">
        <v>0</v>
      </c>
      <c r="FT111" s="48">
        <v>0</v>
      </c>
      <c r="FU111" s="49">
        <v>0</v>
      </c>
      <c r="FV111" s="48">
        <v>0</v>
      </c>
      <c r="FW111" s="48">
        <v>0</v>
      </c>
      <c r="FX111" s="48">
        <v>0</v>
      </c>
      <c r="FY111" s="48">
        <v>0</v>
      </c>
      <c r="FZ111" s="49">
        <v>0</v>
      </c>
      <c r="GA111" s="48">
        <v>0</v>
      </c>
      <c r="GB111" s="48">
        <v>0</v>
      </c>
      <c r="GC111" s="48">
        <v>0</v>
      </c>
      <c r="GD111" s="48">
        <v>0</v>
      </c>
      <c r="GE111" s="48">
        <v>0</v>
      </c>
      <c r="GF111" s="48">
        <v>8.2600950243263468E-3</v>
      </c>
      <c r="GG111" s="48">
        <v>0</v>
      </c>
      <c r="GH111" s="48">
        <v>0</v>
      </c>
      <c r="GI111" s="48">
        <v>0</v>
      </c>
      <c r="GJ111" s="48">
        <v>0</v>
      </c>
      <c r="GK111" s="48">
        <v>9.6100962870632745E-3</v>
      </c>
      <c r="GL111" s="49">
        <v>0</v>
      </c>
      <c r="GM111" s="49">
        <v>0</v>
      </c>
      <c r="GN111" s="48">
        <v>6.0710336198381816E-3</v>
      </c>
      <c r="GO111" s="48">
        <v>1.2355837440194244E-2</v>
      </c>
      <c r="GP111" s="48">
        <v>0</v>
      </c>
      <c r="GQ111" s="48">
        <v>0</v>
      </c>
      <c r="GR111" s="48">
        <v>0</v>
      </c>
      <c r="GS111" s="48">
        <v>0</v>
      </c>
      <c r="GT111" s="49">
        <v>0</v>
      </c>
      <c r="GU111" s="48">
        <v>0</v>
      </c>
      <c r="GV111" s="49">
        <v>0</v>
      </c>
      <c r="GW111" s="48">
        <v>0</v>
      </c>
      <c r="GX111" s="48">
        <v>2.4940859295143097E-2</v>
      </c>
      <c r="GY111" s="48">
        <v>0</v>
      </c>
      <c r="GZ111" s="49">
        <v>0</v>
      </c>
      <c r="HA111" s="48">
        <v>0</v>
      </c>
      <c r="HB111" s="48">
        <v>0</v>
      </c>
      <c r="HC111" s="48">
        <v>9.9734527868515638E-3</v>
      </c>
      <c r="HD111" s="49">
        <v>5.632729237044074E-3</v>
      </c>
      <c r="HE111" s="48">
        <v>0</v>
      </c>
      <c r="HF111" s="48">
        <v>7.3616587641498182E-3</v>
      </c>
      <c r="HG111" s="48">
        <v>7.3414092087222922E-3</v>
      </c>
      <c r="HH111" s="48">
        <v>8.9840230818569716E-3</v>
      </c>
      <c r="HI111" s="48">
        <v>1.1593194247342124E-2</v>
      </c>
      <c r="HJ111" s="48">
        <v>0</v>
      </c>
      <c r="HK111" s="49">
        <v>0</v>
      </c>
      <c r="HL111" s="48">
        <v>0</v>
      </c>
      <c r="HM111" s="48">
        <v>9.6315586193278895E-3</v>
      </c>
      <c r="HN111" s="49">
        <v>0</v>
      </c>
      <c r="HO111" s="48">
        <v>0</v>
      </c>
      <c r="HP111" s="48">
        <v>0</v>
      </c>
      <c r="HQ111" s="48">
        <v>0</v>
      </c>
      <c r="HR111" s="48">
        <v>7.3347689569391574E-3</v>
      </c>
      <c r="HS111" s="49">
        <v>0</v>
      </c>
      <c r="HT111" s="49">
        <v>0</v>
      </c>
      <c r="HU111" s="48">
        <v>1.0535094022286492E-2</v>
      </c>
      <c r="HV111" s="49">
        <v>1.339051573066565E-2</v>
      </c>
      <c r="HW111" s="48">
        <v>0</v>
      </c>
      <c r="HX111" s="48">
        <v>0</v>
      </c>
      <c r="HY111" s="48">
        <v>0</v>
      </c>
      <c r="HZ111" s="48">
        <v>0</v>
      </c>
      <c r="IA111" s="48">
        <v>1.1167413494769874E-2</v>
      </c>
      <c r="IB111" s="48">
        <v>0</v>
      </c>
      <c r="IC111" s="48">
        <v>0</v>
      </c>
      <c r="ID111" s="48">
        <v>9.6847814578203909E-3</v>
      </c>
      <c r="IE111" s="49">
        <v>0</v>
      </c>
      <c r="IF111" s="49">
        <v>0</v>
      </c>
      <c r="IG111" s="48">
        <v>1.0101428874250478E-2</v>
      </c>
      <c r="IH111" s="48">
        <v>0</v>
      </c>
      <c r="II111" s="48">
        <v>9.5543233245561198E-3</v>
      </c>
      <c r="IJ111" s="49">
        <v>0</v>
      </c>
      <c r="IK111" s="48">
        <v>0</v>
      </c>
      <c r="IL111" s="49">
        <v>0</v>
      </c>
      <c r="IM111" s="48">
        <v>1.0176799316352758E-2</v>
      </c>
      <c r="IN111" s="48">
        <v>0</v>
      </c>
      <c r="IO111" s="48">
        <v>0</v>
      </c>
      <c r="IP111" s="48">
        <v>0</v>
      </c>
      <c r="IQ111" s="48">
        <v>1.0431923412970121E-2</v>
      </c>
      <c r="IR111" s="48">
        <v>0</v>
      </c>
      <c r="IS111" s="49">
        <v>1.8784333888755219E-2</v>
      </c>
      <c r="IT111" s="48">
        <v>0</v>
      </c>
      <c r="IU111" s="49">
        <v>1.5053297524537702E-2</v>
      </c>
      <c r="IV111" s="48">
        <v>0</v>
      </c>
      <c r="IW111" s="48">
        <v>0</v>
      </c>
      <c r="IX111" s="49">
        <v>0</v>
      </c>
      <c r="IY111" s="48">
        <v>0</v>
      </c>
      <c r="IZ111" s="49">
        <v>0</v>
      </c>
      <c r="JA111" s="49">
        <v>0</v>
      </c>
      <c r="JB111" s="48">
        <v>0</v>
      </c>
      <c r="JC111" s="49">
        <v>0</v>
      </c>
      <c r="JD111" s="48">
        <v>0</v>
      </c>
      <c r="JE111" s="49">
        <v>2.8287966280490576E-2</v>
      </c>
      <c r="JF111" s="49">
        <v>3.7691830986447787E-3</v>
      </c>
      <c r="JG111" s="49">
        <v>0</v>
      </c>
      <c r="JH111" s="48">
        <v>9.8666348484010603E-3</v>
      </c>
      <c r="JI111" s="48">
        <v>0</v>
      </c>
      <c r="JJ111" s="48">
        <v>0</v>
      </c>
      <c r="JK111" s="48">
        <v>0</v>
      </c>
      <c r="JL111" s="48">
        <v>9.7022852344584246E-3</v>
      </c>
      <c r="JM111" s="48">
        <v>1.0441990260586995E-2</v>
      </c>
      <c r="JN111" s="48">
        <v>3.1189448716969974E-3</v>
      </c>
      <c r="JO111" s="48">
        <v>0</v>
      </c>
      <c r="JP111" s="49">
        <v>8.7001211719190813E-2</v>
      </c>
      <c r="JQ111" s="48">
        <v>8.2155902703476384E-3</v>
      </c>
      <c r="JR111" s="49">
        <v>0</v>
      </c>
      <c r="JS111" s="48">
        <v>0</v>
      </c>
      <c r="JT111" s="48">
        <v>7.7607825030119731E-3</v>
      </c>
      <c r="JU111" s="48">
        <v>8.6097213808511101E-3</v>
      </c>
      <c r="JV111" s="48">
        <v>8.3935301621651387E-3</v>
      </c>
      <c r="JW111" s="48">
        <v>0</v>
      </c>
      <c r="JX111" s="48">
        <v>7.513425154286533E-3</v>
      </c>
      <c r="JY111" s="48">
        <v>1.2433461375080732E-2</v>
      </c>
      <c r="JZ111" s="48">
        <v>8.2041291910655064E-3</v>
      </c>
      <c r="KA111" s="48">
        <v>9.2654137599079561E-3</v>
      </c>
      <c r="KB111" s="49">
        <v>0</v>
      </c>
      <c r="KC111" s="48">
        <v>0</v>
      </c>
      <c r="KD111" s="48">
        <v>7.6246265003603788E-3</v>
      </c>
      <c r="KE111" s="48">
        <v>0</v>
      </c>
      <c r="KF111" s="48">
        <v>0</v>
      </c>
      <c r="KG111" s="48">
        <v>0</v>
      </c>
      <c r="KH111" s="48">
        <v>0</v>
      </c>
      <c r="KI111" s="48">
        <v>1.7464364362869033E-2</v>
      </c>
      <c r="KJ111" s="48">
        <v>0</v>
      </c>
      <c r="KK111" s="48">
        <v>9.0021707073683257E-3</v>
      </c>
      <c r="KL111" s="48">
        <v>2.6330514333064509E-2</v>
      </c>
      <c r="KM111" s="48">
        <v>1.7651407320458661E-2</v>
      </c>
      <c r="KN111" s="48">
        <v>1.0888806742099058E-2</v>
      </c>
      <c r="KO111" s="48">
        <v>0</v>
      </c>
      <c r="KP111" s="48">
        <v>8.5623651734468564E-3</v>
      </c>
      <c r="KQ111" s="48">
        <v>9.3122952378280541E-3</v>
      </c>
      <c r="KR111" s="48">
        <v>7.1747090500954638E-3</v>
      </c>
      <c r="KS111" s="48"/>
      <c r="KT111" s="49">
        <v>0</v>
      </c>
      <c r="KU111" s="48">
        <v>2.8689689774547507E-2</v>
      </c>
      <c r="KV111" s="48">
        <v>4.3377334985513008E-2</v>
      </c>
      <c r="KW111" s="48">
        <v>9.8797655459169874E-3</v>
      </c>
      <c r="KX111" s="48">
        <v>2.7822460865384892E-2</v>
      </c>
      <c r="KY111" s="48">
        <v>9.4842822250924604E-3</v>
      </c>
      <c r="KZ111" s="48">
        <v>2.6080143484215525E-2</v>
      </c>
      <c r="LA111" s="48">
        <v>1.8460553136499656E-2</v>
      </c>
      <c r="LB111" s="48">
        <v>0</v>
      </c>
      <c r="LC111" s="48">
        <v>2.2041524755121542E-2</v>
      </c>
      <c r="LD111" s="48">
        <v>1.6794459274474923E-2</v>
      </c>
      <c r="LE111" s="49">
        <v>0</v>
      </c>
      <c r="LF111" s="48">
        <v>0</v>
      </c>
      <c r="LG111" s="48">
        <v>0</v>
      </c>
      <c r="LH111" s="48">
        <v>1.5528752046053607E-2</v>
      </c>
      <c r="LI111" s="48">
        <v>0</v>
      </c>
      <c r="LJ111" s="48">
        <v>1.7013096656007927E-2</v>
      </c>
      <c r="LK111" s="48">
        <v>1.8052894825932263E-2</v>
      </c>
      <c r="LL111" s="48">
        <v>1.9321495815183231E-2</v>
      </c>
      <c r="LM111" s="48">
        <v>0</v>
      </c>
      <c r="LN111" s="48">
        <v>1.9115220206581233E-2</v>
      </c>
      <c r="LO111" s="48">
        <v>1.7604235214850994E-2</v>
      </c>
      <c r="LP111" s="48">
        <v>0</v>
      </c>
      <c r="LQ111" s="49">
        <v>0</v>
      </c>
      <c r="LR111" s="48">
        <v>0</v>
      </c>
      <c r="LS111" s="48">
        <v>1.7953056941085867E-2</v>
      </c>
      <c r="LT111" s="48">
        <v>2.3646497968575386E-2</v>
      </c>
      <c r="LU111" s="48">
        <v>1.7051415731778874E-2</v>
      </c>
      <c r="LV111" s="48">
        <v>0</v>
      </c>
      <c r="LW111" s="48">
        <v>0</v>
      </c>
      <c r="LX111" s="48">
        <v>1.7757974327996771E-2</v>
      </c>
      <c r="LY111" s="48">
        <v>2.2530385224847748E-2</v>
      </c>
      <c r="LZ111" s="48">
        <v>1.7928271282143953E-2</v>
      </c>
      <c r="MA111" s="48">
        <v>2.3677501671969626E-2</v>
      </c>
      <c r="MB111" s="48">
        <v>1.7292523789384794E-2</v>
      </c>
      <c r="MC111" s="48">
        <v>1.8396725491383825E-2</v>
      </c>
      <c r="MD111" s="48">
        <v>7.3840496058851887E-2</v>
      </c>
      <c r="ME111" s="48">
        <v>2.2284119553312894E-2</v>
      </c>
      <c r="MF111" s="48">
        <v>0</v>
      </c>
      <c r="MG111" s="48">
        <v>0</v>
      </c>
      <c r="MH111" s="48"/>
      <c r="MI111" s="48">
        <v>6.8798457055220573E-3</v>
      </c>
      <c r="MJ111" s="49">
        <v>0</v>
      </c>
      <c r="MK111" s="49">
        <v>0</v>
      </c>
      <c r="ML111" s="48">
        <v>0</v>
      </c>
      <c r="MM111" s="49">
        <v>0</v>
      </c>
      <c r="MN111" s="49">
        <v>0</v>
      </c>
      <c r="MO111" s="49">
        <v>0</v>
      </c>
      <c r="MP111" s="48">
        <v>8.542280984733204E-3</v>
      </c>
      <c r="MQ111" s="48">
        <v>1.2415841290465759E-2</v>
      </c>
      <c r="MR111" s="48">
        <v>1.8681557457892288E-2</v>
      </c>
      <c r="MS111" s="48">
        <v>0</v>
      </c>
      <c r="MT111" s="49">
        <v>0</v>
      </c>
      <c r="MU111" s="48">
        <v>9.9794711036573815E-3</v>
      </c>
      <c r="MV111" s="48">
        <v>1.145678250906648E-2</v>
      </c>
      <c r="MW111" s="48">
        <v>1.1244310226561492E-2</v>
      </c>
      <c r="MX111" s="48">
        <v>8.699727971139385E-3</v>
      </c>
      <c r="MY111" s="48">
        <v>7.6979171656091899E-3</v>
      </c>
      <c r="MZ111" s="48">
        <v>8.7900037869696433E-3</v>
      </c>
      <c r="NA111" s="48">
        <v>9.4467032179348914E-3</v>
      </c>
      <c r="NB111" s="48">
        <v>9.4409705695381908E-3</v>
      </c>
      <c r="NC111" s="48">
        <v>1.7247706726398099E-2</v>
      </c>
      <c r="ND111" s="48">
        <v>8.9898126927661706E-3</v>
      </c>
      <c r="NE111" s="48">
        <v>1.6141572731377628E-2</v>
      </c>
      <c r="NF111" s="48">
        <v>9.8075429891768713E-3</v>
      </c>
      <c r="NG111" s="48">
        <v>0</v>
      </c>
    </row>
    <row r="112" spans="1:371" s="38" customFormat="1" ht="15">
      <c r="A112" s="48" t="s">
        <v>219</v>
      </c>
      <c r="B112" s="48">
        <v>13.938989737997959</v>
      </c>
      <c r="C112" s="48">
        <v>1.6939956548387629</v>
      </c>
      <c r="D112" s="48">
        <v>2.2007011970054791</v>
      </c>
      <c r="E112" s="48">
        <v>3.3841532888700741</v>
      </c>
      <c r="F112" s="48">
        <v>0.73119361612425771</v>
      </c>
      <c r="G112" s="48">
        <v>2.1767600341408895</v>
      </c>
      <c r="H112" s="48">
        <v>1.4471245654831255</v>
      </c>
      <c r="I112" s="48">
        <v>1.5309871196300591</v>
      </c>
      <c r="J112" s="48">
        <v>1.512508839455549</v>
      </c>
      <c r="K112" s="48">
        <v>2.7082952947101826</v>
      </c>
      <c r="L112" s="48">
        <v>3.1635192645196528</v>
      </c>
      <c r="M112" s="48">
        <v>3.3983686431395435</v>
      </c>
      <c r="N112" s="48">
        <v>2.0571043191558043</v>
      </c>
      <c r="O112" s="48">
        <v>3.5416921003573769</v>
      </c>
      <c r="P112" s="48">
        <v>1.8484051370438037</v>
      </c>
      <c r="Q112" s="48">
        <v>2.3544669274534455</v>
      </c>
      <c r="R112" s="48">
        <v>2.5725555840885685</v>
      </c>
      <c r="S112" s="48">
        <v>3.3214344888832641</v>
      </c>
      <c r="T112" s="48">
        <v>1.5193991282513977</v>
      </c>
      <c r="U112" s="48">
        <v>0.59982173978780251</v>
      </c>
      <c r="V112" s="48">
        <v>0.59982173978780251</v>
      </c>
      <c r="W112" s="38">
        <v>3.7648092123583603</v>
      </c>
      <c r="X112" s="48">
        <v>1.1891337389196139</v>
      </c>
      <c r="Y112" s="48">
        <v>2.7337411152533195</v>
      </c>
      <c r="Z112" s="48">
        <v>2.1950118731832808</v>
      </c>
      <c r="AA112" s="48">
        <v>1.9806676496742075</v>
      </c>
      <c r="AB112" s="48">
        <v>3.0108863166902426</v>
      </c>
      <c r="AC112" s="48">
        <v>1.5088127645987928</v>
      </c>
      <c r="AD112" s="48">
        <v>6.8523329792642658</v>
      </c>
      <c r="AE112" s="48">
        <v>1.7664978103697575</v>
      </c>
      <c r="AF112" s="48">
        <v>1.0613950167973589</v>
      </c>
      <c r="AG112" s="48">
        <v>4.8542593892256498</v>
      </c>
      <c r="AH112" s="48">
        <v>1.980987057077485</v>
      </c>
      <c r="AI112" s="48">
        <v>5.4537091706523109</v>
      </c>
      <c r="AJ112" s="48">
        <v>8.7131997784258672</v>
      </c>
      <c r="AK112" s="48">
        <v>6.1541980589592002</v>
      </c>
      <c r="AL112" s="48">
        <v>2.0201897543454361</v>
      </c>
      <c r="AM112" s="48">
        <v>3.1721150352901986</v>
      </c>
      <c r="AN112" s="48">
        <v>3.3970836296015423</v>
      </c>
      <c r="AO112" s="38">
        <v>1.7058209856139435</v>
      </c>
      <c r="AP112" s="48">
        <v>7.5507829384717944</v>
      </c>
      <c r="AQ112" s="48">
        <v>1.0062114875229848</v>
      </c>
      <c r="AR112" s="48">
        <v>7.8583304068450666</v>
      </c>
      <c r="AS112" s="48">
        <v>1.3084757773066424</v>
      </c>
      <c r="AT112" s="48">
        <v>1.3084757773066424</v>
      </c>
      <c r="AU112" s="48">
        <v>2.0893087725555062</v>
      </c>
      <c r="AV112" s="48">
        <v>2.4230136085805989</v>
      </c>
      <c r="AW112" s="48">
        <v>1.4117300906715224</v>
      </c>
      <c r="AX112" s="38">
        <v>6.2655098349749245</v>
      </c>
      <c r="AY112" s="48">
        <v>1.0376207703861735</v>
      </c>
      <c r="AZ112" s="48">
        <v>1.6672741469906824</v>
      </c>
      <c r="BA112" s="48">
        <v>3.0218406460612033</v>
      </c>
      <c r="BB112" s="48">
        <v>6.041964748303859</v>
      </c>
      <c r="BC112" s="38">
        <v>7.5004856087477174</v>
      </c>
      <c r="BD112" s="48">
        <v>1.4646303144907939</v>
      </c>
      <c r="BE112" s="38">
        <v>3.0375240590371368</v>
      </c>
      <c r="BF112" s="48">
        <v>2.1123713369469432</v>
      </c>
      <c r="BG112" s="48">
        <v>5.4873377892532176</v>
      </c>
      <c r="BH112" s="48">
        <v>5.3598959329758911</v>
      </c>
      <c r="BI112" s="48">
        <v>6.6621914958922757</v>
      </c>
      <c r="BJ112" s="48">
        <v>2.5826340494325701</v>
      </c>
      <c r="BK112" s="48">
        <v>5.3585041328279628</v>
      </c>
      <c r="BL112" s="48">
        <v>2.8071626537137475</v>
      </c>
      <c r="BM112" s="48">
        <v>1.4696966704872689</v>
      </c>
      <c r="BN112" s="48">
        <v>4.0464125263682211</v>
      </c>
      <c r="BO112" s="48">
        <v>3.985711110654643</v>
      </c>
      <c r="BP112" s="48">
        <v>1.0562355816261015</v>
      </c>
      <c r="BQ112" s="48">
        <v>1.7408905068484402</v>
      </c>
      <c r="BR112" s="48">
        <v>1.2507401641416251</v>
      </c>
      <c r="BS112" s="48">
        <v>1.1027651518666588</v>
      </c>
      <c r="BT112" s="48">
        <v>4.9815511955581311</v>
      </c>
      <c r="BU112" s="48">
        <v>1.5963528553276649</v>
      </c>
      <c r="BV112" s="48">
        <v>0.62774954479195133</v>
      </c>
      <c r="BW112" s="38">
        <v>3.073807602657904</v>
      </c>
      <c r="BX112" s="48">
        <v>2.4090375088084888</v>
      </c>
      <c r="BY112" s="38">
        <v>2.5801404738945144</v>
      </c>
      <c r="BZ112" s="48">
        <v>0.2528666662809918</v>
      </c>
      <c r="CA112" s="49">
        <v>4.9650248472988947</v>
      </c>
      <c r="CB112" s="48">
        <v>1.7275670500086804</v>
      </c>
      <c r="CC112" s="48">
        <v>2.5348737130326588</v>
      </c>
      <c r="CD112" s="48">
        <v>1.9383507264545434</v>
      </c>
      <c r="CE112" s="48">
        <v>2.4570377727815997</v>
      </c>
      <c r="CF112" s="48">
        <v>4.8118865612245356</v>
      </c>
      <c r="CG112" s="48">
        <v>6.9613222493144198</v>
      </c>
      <c r="CH112" s="48">
        <v>7.5554055825653288</v>
      </c>
      <c r="CI112" s="48">
        <v>2.8978149970674032</v>
      </c>
      <c r="CJ112" s="48">
        <v>2.8598585064159674</v>
      </c>
      <c r="CK112" s="48">
        <v>1.5166702778235013</v>
      </c>
      <c r="CL112" s="48">
        <v>1.3175285717080238</v>
      </c>
      <c r="CM112" s="48">
        <v>2.4888999773376592</v>
      </c>
      <c r="CN112" s="48">
        <v>4.965003350733352</v>
      </c>
      <c r="CO112" s="48">
        <v>1.3777884061472234</v>
      </c>
      <c r="CP112" s="48">
        <v>1.2502049993894211</v>
      </c>
      <c r="CQ112" s="48">
        <v>2.5431094977136772</v>
      </c>
      <c r="CR112" s="48">
        <v>2.1778581637353724</v>
      </c>
      <c r="CS112" s="48">
        <v>1.3793344297700487</v>
      </c>
      <c r="CT112" s="48">
        <v>3.1202534780863385</v>
      </c>
      <c r="CU112" s="48">
        <v>11.012055743988133</v>
      </c>
      <c r="CV112" s="38">
        <v>3.4331097503944292</v>
      </c>
      <c r="CW112" s="48">
        <v>7.3247516212410559</v>
      </c>
      <c r="CX112" s="48">
        <v>3.8578916333000026</v>
      </c>
      <c r="CY112" s="48">
        <v>1.4653232439494452</v>
      </c>
      <c r="CZ112" s="48">
        <v>3.1344973774742759</v>
      </c>
      <c r="DA112" s="48">
        <v>1.6293902398925919</v>
      </c>
      <c r="DB112" s="48">
        <v>1.3807858536305764</v>
      </c>
      <c r="DC112" s="48">
        <v>2.2567191568447091</v>
      </c>
      <c r="DD112" s="48">
        <v>5.1560193906590301</v>
      </c>
      <c r="DE112" s="48">
        <v>2.544991692605123</v>
      </c>
      <c r="DF112" s="48">
        <v>6.9556426153444564</v>
      </c>
      <c r="DG112" s="48">
        <v>6.7547017920566184</v>
      </c>
      <c r="DH112" s="48">
        <v>3.6940591573256132</v>
      </c>
      <c r="DI112" s="48">
        <v>0.77828644373837408</v>
      </c>
      <c r="DJ112" s="48">
        <v>1.6004795821307747</v>
      </c>
      <c r="DK112" s="49">
        <v>5.3107331263078459</v>
      </c>
      <c r="DL112" s="48">
        <v>2.3764711772165077</v>
      </c>
      <c r="DM112" s="48">
        <v>6.5608898675092178</v>
      </c>
      <c r="DN112" s="48">
        <v>2.3129276891459702</v>
      </c>
      <c r="DO112" s="48">
        <v>1.8588939970487079</v>
      </c>
      <c r="DP112" s="48">
        <v>1.4126141594101753</v>
      </c>
      <c r="DQ112" s="48">
        <v>1.378343505550877</v>
      </c>
      <c r="DR112" s="48">
        <v>2.2471952701000455</v>
      </c>
      <c r="DS112" s="48">
        <v>7.1951937618986141</v>
      </c>
      <c r="DT112" s="48">
        <v>8.088446843813502</v>
      </c>
      <c r="DU112" s="48">
        <v>2.7955051521823417</v>
      </c>
      <c r="DV112" s="48">
        <v>1.5040022521117071</v>
      </c>
      <c r="DW112" s="48">
        <v>4.4670810864842583</v>
      </c>
      <c r="DX112" s="48">
        <v>1.3938003969838739</v>
      </c>
      <c r="DY112" s="48">
        <v>2.2984190091621985</v>
      </c>
      <c r="DZ112" s="48">
        <v>8.8185027140531798</v>
      </c>
      <c r="EA112" s="48">
        <v>6.7754619567966143</v>
      </c>
      <c r="EB112" s="49">
        <v>4.4368438454702561</v>
      </c>
      <c r="EC112" s="48">
        <v>1.2969118631822643</v>
      </c>
      <c r="ED112" s="48">
        <v>4.9653433330598169</v>
      </c>
      <c r="EE112" s="48">
        <v>2.0137402440902195</v>
      </c>
      <c r="EF112" s="48">
        <v>6.8659739381590823</v>
      </c>
      <c r="EG112" s="48">
        <v>1.3690639719343369</v>
      </c>
      <c r="EH112" s="48">
        <v>1.3634759697725585</v>
      </c>
      <c r="EI112" s="48">
        <v>6.3009335991472506</v>
      </c>
      <c r="EJ112" s="48">
        <v>2.6171690190357695</v>
      </c>
      <c r="EK112" s="48">
        <v>1.6930665145387878</v>
      </c>
      <c r="EL112" s="48">
        <v>1.3250555996791971</v>
      </c>
      <c r="EM112" s="48">
        <v>4.5840912216662426</v>
      </c>
      <c r="EN112" s="49">
        <v>6.6614307059425899</v>
      </c>
      <c r="EO112" s="49">
        <v>12.10482060904752</v>
      </c>
      <c r="EP112" s="48">
        <v>10.213072831322158</v>
      </c>
      <c r="EQ112" s="48">
        <v>1.5816931305604569</v>
      </c>
      <c r="ER112" s="48">
        <v>6.6158835507353713</v>
      </c>
      <c r="ES112" s="38">
        <v>4.2069713149048233</v>
      </c>
      <c r="ET112" s="48">
        <v>5.2978739321198871</v>
      </c>
      <c r="EU112" s="48">
        <v>3.0940647959495666</v>
      </c>
      <c r="EV112" s="48">
        <v>1.8386155407857423</v>
      </c>
      <c r="EW112" s="48">
        <v>3.5630727887927072</v>
      </c>
      <c r="EX112" s="48">
        <v>8.5101588436782638</v>
      </c>
      <c r="EY112" s="48">
        <v>1.597324476748051</v>
      </c>
      <c r="EZ112" s="48">
        <v>3.5524205410511995</v>
      </c>
      <c r="FA112" s="48">
        <v>1.7551441065347904</v>
      </c>
      <c r="FB112" s="48">
        <v>1.558177960107644</v>
      </c>
      <c r="FC112" s="48">
        <v>2.3392773914795399</v>
      </c>
      <c r="FD112" s="48">
        <v>1.1322510154203769</v>
      </c>
      <c r="FE112" s="48">
        <v>10.174444080744165</v>
      </c>
      <c r="FF112" s="48">
        <v>2.0372521009274061</v>
      </c>
      <c r="FG112" s="49">
        <v>12.471676347841871</v>
      </c>
      <c r="FH112" s="48">
        <v>8.428093846875699</v>
      </c>
      <c r="FI112" s="49">
        <v>5.4977664274888305</v>
      </c>
      <c r="FJ112" s="48">
        <v>7.6040079130813645</v>
      </c>
      <c r="FK112" s="48">
        <v>3.7626413572216286</v>
      </c>
      <c r="FL112" s="48">
        <v>8.8010915277847364</v>
      </c>
      <c r="FM112" s="48">
        <v>1.3072556099773835</v>
      </c>
      <c r="FN112" s="48">
        <v>7.866363348422527</v>
      </c>
      <c r="FO112" s="48">
        <v>8.4557340950135966</v>
      </c>
      <c r="FP112" s="48">
        <v>1.7581591903852185</v>
      </c>
      <c r="FQ112" s="49">
        <v>12.558956016114928</v>
      </c>
      <c r="FR112" s="48">
        <v>7.9629871969731392</v>
      </c>
      <c r="FS112" s="48">
        <v>2.0474510531199539</v>
      </c>
      <c r="FT112" s="48">
        <v>1.3450240002957992</v>
      </c>
      <c r="FU112" s="49">
        <v>8.0400840548878758</v>
      </c>
      <c r="FV112" s="48">
        <v>2.1199937047765043</v>
      </c>
      <c r="FW112" s="48">
        <v>5.2050444148653519</v>
      </c>
      <c r="FX112" s="48">
        <v>2.8228471216155593</v>
      </c>
      <c r="FY112" s="48">
        <v>1.8802714499852169</v>
      </c>
      <c r="FZ112" s="49">
        <v>12.283927555896978</v>
      </c>
      <c r="GA112" s="48">
        <v>1.997243354038593</v>
      </c>
      <c r="GB112" s="48">
        <v>8.7891392941651887</v>
      </c>
      <c r="GC112" s="48">
        <v>2.8320742108607546</v>
      </c>
      <c r="GD112" s="48">
        <v>4.5930931601740026</v>
      </c>
      <c r="GE112" s="48">
        <v>2.35060970827936</v>
      </c>
      <c r="GF112" s="48">
        <v>11.48368263150382</v>
      </c>
      <c r="GG112" s="48">
        <v>7.9160907273191272</v>
      </c>
      <c r="GH112" s="48">
        <v>4.34031738776092</v>
      </c>
      <c r="GI112" s="48">
        <v>11.552730437372105</v>
      </c>
      <c r="GJ112" s="48">
        <v>7.4289640096672214</v>
      </c>
      <c r="GK112" s="48">
        <v>7.7836444576586139</v>
      </c>
      <c r="GL112" s="49">
        <v>12.184185814317649</v>
      </c>
      <c r="GM112" s="49">
        <v>10.784675393242184</v>
      </c>
      <c r="GN112" s="48">
        <v>11.822229397985772</v>
      </c>
      <c r="GO112" s="48">
        <v>9.0765990320182084</v>
      </c>
      <c r="GP112" s="48">
        <v>1.5200849440497743</v>
      </c>
      <c r="GQ112" s="48">
        <v>9.5189258293898558</v>
      </c>
      <c r="GR112" s="48">
        <v>1.2670370945894551</v>
      </c>
      <c r="GS112" s="48">
        <v>3.1648547897428294</v>
      </c>
      <c r="GT112" s="49">
        <v>10.934209854727145</v>
      </c>
      <c r="GU112" s="48">
        <v>2.7536269125522619</v>
      </c>
      <c r="GV112" s="49">
        <v>11.759365786882414</v>
      </c>
      <c r="GW112" s="48">
        <v>2.0844115100190979</v>
      </c>
      <c r="GX112" s="48">
        <v>2.8143730674992793</v>
      </c>
      <c r="GY112" s="48">
        <v>8.0852008508149229</v>
      </c>
      <c r="GZ112" s="49">
        <v>11.671447926023577</v>
      </c>
      <c r="HA112" s="48">
        <v>2.0812086832892054</v>
      </c>
      <c r="HB112" s="48">
        <v>11.219662231801321</v>
      </c>
      <c r="HC112" s="48">
        <v>7.8223996157043869</v>
      </c>
      <c r="HD112" s="49">
        <v>12.182354675426929</v>
      </c>
      <c r="HE112" s="48">
        <v>2.1977216387457248</v>
      </c>
      <c r="HF112" s="48">
        <v>9.1232847928683931</v>
      </c>
      <c r="HG112" s="48">
        <v>7.9366238678558325</v>
      </c>
      <c r="HH112" s="48">
        <v>8.0070894617949673</v>
      </c>
      <c r="HI112" s="48">
        <v>7.9209908457135532</v>
      </c>
      <c r="HJ112" s="48">
        <v>1.9227333744877315</v>
      </c>
      <c r="HK112" s="49">
        <v>11.806784444583357</v>
      </c>
      <c r="HL112" s="48">
        <v>8.3002883269131331</v>
      </c>
      <c r="HM112" s="48">
        <v>10.618747777243851</v>
      </c>
      <c r="HN112" s="49">
        <v>12.257549155678147</v>
      </c>
      <c r="HO112" s="48">
        <v>8.7884451513494142</v>
      </c>
      <c r="HP112" s="48">
        <v>8.9741463725598489</v>
      </c>
      <c r="HQ112" s="48">
        <v>5.2947425679077922</v>
      </c>
      <c r="HR112" s="48">
        <v>10.701770059051947</v>
      </c>
      <c r="HS112" s="49">
        <v>11.132684139083404</v>
      </c>
      <c r="HT112" s="49">
        <v>11.762922034310046</v>
      </c>
      <c r="HU112" s="48">
        <v>1.5745904235210968</v>
      </c>
      <c r="HV112" s="49">
        <v>12.290885717987882</v>
      </c>
      <c r="HW112" s="48">
        <v>3.7354670442790554</v>
      </c>
      <c r="HX112" s="48">
        <v>3.7354670442790554</v>
      </c>
      <c r="HY112" s="48">
        <v>8.1928074113847149</v>
      </c>
      <c r="HZ112" s="48">
        <v>3.5561110870357173</v>
      </c>
      <c r="IA112" s="48">
        <v>11.161486538904937</v>
      </c>
      <c r="IB112" s="48">
        <v>9.7812456786581556</v>
      </c>
      <c r="IC112" s="48">
        <v>6.319576927242049</v>
      </c>
      <c r="ID112" s="48">
        <v>9.6720683099720031</v>
      </c>
      <c r="IE112" s="49">
        <v>11.752202017200338</v>
      </c>
      <c r="IF112" s="49">
        <v>12.001789533263731</v>
      </c>
      <c r="IG112" s="48">
        <v>8.0149906107163691</v>
      </c>
      <c r="IH112" s="48">
        <v>2.1846935484395869</v>
      </c>
      <c r="II112" s="48">
        <v>11.66267775144137</v>
      </c>
      <c r="IJ112" s="49">
        <v>12.083445940565326</v>
      </c>
      <c r="IK112" s="48">
        <v>8.9940785604246134</v>
      </c>
      <c r="IL112" s="49">
        <v>12.083528243876712</v>
      </c>
      <c r="IM112" s="48">
        <v>7.6731411507717295</v>
      </c>
      <c r="IN112" s="48">
        <v>3.9452889613370252</v>
      </c>
      <c r="IO112" s="48">
        <v>3.911049045759583</v>
      </c>
      <c r="IP112" s="48">
        <v>5.8970353188504916</v>
      </c>
      <c r="IQ112" s="48">
        <v>7.7553124877285162</v>
      </c>
      <c r="IR112" s="48">
        <v>8.9676762219755641</v>
      </c>
      <c r="IS112" s="49">
        <v>12.151707328071502</v>
      </c>
      <c r="IT112" s="48">
        <v>3.19418904718983</v>
      </c>
      <c r="IU112" s="49">
        <v>12.120204743024987</v>
      </c>
      <c r="IV112" s="48">
        <v>10.995451618009859</v>
      </c>
      <c r="IW112" s="48">
        <v>2.0503093373483843</v>
      </c>
      <c r="IX112" s="49">
        <v>11.923995658112366</v>
      </c>
      <c r="IY112" s="48">
        <v>1.6667499335521194</v>
      </c>
      <c r="IZ112" s="49">
        <v>11.718866346032186</v>
      </c>
      <c r="JA112" s="49">
        <v>10.13939215049558</v>
      </c>
      <c r="JB112" s="48">
        <v>2.5582196598241596</v>
      </c>
      <c r="JC112" s="49">
        <v>12.067995622316742</v>
      </c>
      <c r="JD112" s="48">
        <v>8.6454216940423603</v>
      </c>
      <c r="JE112" s="49">
        <v>12.104862799975876</v>
      </c>
      <c r="JF112" s="49">
        <v>11.939278171449336</v>
      </c>
      <c r="JG112" s="49">
        <v>12.006266108140018</v>
      </c>
      <c r="JH112" s="48">
        <v>7.9650945362865242</v>
      </c>
      <c r="JI112" s="48">
        <v>10.011574643553214</v>
      </c>
      <c r="JJ112" s="48">
        <v>3.5019521033465506</v>
      </c>
      <c r="JK112" s="48">
        <v>3.0841048325823297</v>
      </c>
      <c r="JL112" s="48">
        <v>7.6773302516775024</v>
      </c>
      <c r="JM112" s="48">
        <v>8.7694667206811427</v>
      </c>
      <c r="JN112" s="48">
        <v>2.1910092148181888</v>
      </c>
      <c r="JO112" s="48">
        <v>6.1605617356209335</v>
      </c>
      <c r="JP112" s="49">
        <v>11.96576921998683</v>
      </c>
      <c r="JQ112" s="48">
        <v>8.322730705279616</v>
      </c>
      <c r="JR112" s="49">
        <v>12.20699029447375</v>
      </c>
      <c r="JS112" s="48">
        <v>5.9444581878240683</v>
      </c>
      <c r="JT112" s="48">
        <v>8.2661843002536788</v>
      </c>
      <c r="JU112" s="48">
        <v>7.880958378431445</v>
      </c>
      <c r="JV112" s="48">
        <v>8.7469313851320099</v>
      </c>
      <c r="JW112" s="48">
        <v>3.7881058662991105</v>
      </c>
      <c r="JX112" s="48">
        <v>11.606103856675388</v>
      </c>
      <c r="JY112" s="48">
        <v>8.1021744496148003</v>
      </c>
      <c r="JZ112" s="48">
        <v>8.8526710956586889</v>
      </c>
      <c r="KA112" s="48">
        <v>7.3489620221813743</v>
      </c>
      <c r="KB112" s="49">
        <v>11.737171397435873</v>
      </c>
      <c r="KC112" s="48">
        <v>7.6870848585490208</v>
      </c>
      <c r="KD112" s="48">
        <v>8.9606384754926314</v>
      </c>
      <c r="KE112" s="48">
        <v>3.0736855780902133</v>
      </c>
      <c r="KF112" s="48">
        <v>12.330276522317702</v>
      </c>
      <c r="KG112" s="48">
        <v>3.7647346814617593</v>
      </c>
      <c r="KH112" s="48">
        <v>7.4455909824575324</v>
      </c>
      <c r="KI112" s="48">
        <v>11.144123672602481</v>
      </c>
      <c r="KJ112" s="48">
        <v>3.6958575160192644</v>
      </c>
      <c r="KK112" s="48">
        <v>9.4409720525704781</v>
      </c>
      <c r="KL112" s="48">
        <v>5.0577099858042835</v>
      </c>
      <c r="KM112" s="48">
        <v>2.866258555608955</v>
      </c>
      <c r="KN112" s="48">
        <v>9.4060453287115013</v>
      </c>
      <c r="KO112" s="48">
        <v>7.4955134333686155</v>
      </c>
      <c r="KP112" s="48">
        <v>8.0909870750625359</v>
      </c>
      <c r="KQ112" s="48">
        <v>7.8771113756413769</v>
      </c>
      <c r="KR112" s="48">
        <v>8.2508758776768598</v>
      </c>
      <c r="KS112" s="48"/>
      <c r="KT112" s="49">
        <v>11.954014090064872</v>
      </c>
      <c r="KU112" s="48">
        <v>7.6702291546538168</v>
      </c>
      <c r="KV112" s="48">
        <v>8.8574691163148831</v>
      </c>
      <c r="KW112" s="48">
        <v>10.054891353775441</v>
      </c>
      <c r="KX112" s="48">
        <v>7.1666508437973313</v>
      </c>
      <c r="KY112" s="48">
        <v>10.355684577651578</v>
      </c>
      <c r="KZ112" s="48">
        <v>7.1846909455424877</v>
      </c>
      <c r="LA112" s="48">
        <v>9.5972498409523705</v>
      </c>
      <c r="LB112" s="48">
        <v>9.491589675813433</v>
      </c>
      <c r="LC112" s="48">
        <v>7.8675757591968862</v>
      </c>
      <c r="LD112" s="48">
        <v>10.014189205660196</v>
      </c>
      <c r="LE112" s="49">
        <v>11.005147431438267</v>
      </c>
      <c r="LF112" s="48">
        <v>10.470158854812896</v>
      </c>
      <c r="LG112" s="48">
        <v>10.836756812912576</v>
      </c>
      <c r="LH112" s="48">
        <v>9.8079744851796971</v>
      </c>
      <c r="LI112" s="48">
        <v>9.0395046130528627</v>
      </c>
      <c r="LJ112" s="48">
        <v>9.8108984913300556</v>
      </c>
      <c r="LK112" s="48">
        <v>8.7949501690345659</v>
      </c>
      <c r="LL112" s="48">
        <v>8.9807260100996515</v>
      </c>
      <c r="LM112" s="48">
        <v>10.620178919062711</v>
      </c>
      <c r="LN112" s="48">
        <v>8.8717613790694489</v>
      </c>
      <c r="LO112" s="48">
        <v>8.7739479365896518</v>
      </c>
      <c r="LP112" s="48">
        <v>12.301125276475183</v>
      </c>
      <c r="LQ112" s="49">
        <v>11.468351325265637</v>
      </c>
      <c r="LR112" s="48">
        <v>9.1644510291909516</v>
      </c>
      <c r="LS112" s="48">
        <v>9.064424593085322</v>
      </c>
      <c r="LT112" s="48">
        <v>9.3921732943245253</v>
      </c>
      <c r="LU112" s="48">
        <v>8.7318799197485113</v>
      </c>
      <c r="LV112" s="48">
        <v>8.0709188313616291</v>
      </c>
      <c r="LW112" s="48">
        <v>10.313934829937905</v>
      </c>
      <c r="LX112" s="48">
        <v>8.7057822634272757</v>
      </c>
      <c r="LY112" s="48">
        <v>9.7268426535924863</v>
      </c>
      <c r="LZ112" s="48">
        <v>8.9638938611081613</v>
      </c>
      <c r="MA112" s="48">
        <v>9.6530567094164113</v>
      </c>
      <c r="MB112" s="48">
        <v>8.3575892478818989</v>
      </c>
      <c r="MC112" s="48">
        <v>8.278633344960511</v>
      </c>
      <c r="MD112" s="48">
        <v>6.9734872157815877</v>
      </c>
      <c r="ME112" s="48">
        <v>7.6808065391538927</v>
      </c>
      <c r="MF112" s="48">
        <v>9.0399209040139947</v>
      </c>
      <c r="MG112" s="48">
        <v>9.4938334109847258</v>
      </c>
      <c r="MH112" s="48"/>
      <c r="MI112" s="48">
        <v>8.2475361237646343</v>
      </c>
      <c r="MJ112" s="49">
        <v>11.722010953768413</v>
      </c>
      <c r="MK112" s="49">
        <v>12.093386042188518</v>
      </c>
      <c r="ML112" s="48">
        <v>10.822894216029487</v>
      </c>
      <c r="MM112" s="49">
        <v>12.046199836176987</v>
      </c>
      <c r="MN112" s="49">
        <v>11.964488305019088</v>
      </c>
      <c r="MO112" s="49">
        <v>12.322738357402166</v>
      </c>
      <c r="MP112" s="48">
        <v>10.043289638129616</v>
      </c>
      <c r="MQ112" s="48">
        <v>7.9773761238352767</v>
      </c>
      <c r="MR112" s="48">
        <v>13.237072519302254</v>
      </c>
      <c r="MS112" s="48">
        <v>9.008686811958265</v>
      </c>
      <c r="MT112" s="49">
        <v>12.786940928335952</v>
      </c>
      <c r="MU112" s="48">
        <v>8.1488610496723748</v>
      </c>
      <c r="MV112" s="48">
        <v>8.2317789789041544</v>
      </c>
      <c r="MW112" s="48">
        <v>11.378821739515855</v>
      </c>
      <c r="MX112" s="48">
        <v>11.07950082227228</v>
      </c>
      <c r="MY112" s="48">
        <v>12.065002909068184</v>
      </c>
      <c r="MZ112" s="48">
        <v>11.845472004209062</v>
      </c>
      <c r="NA112" s="48">
        <v>11.026544530355155</v>
      </c>
      <c r="NB112" s="48">
        <v>11.254335050273246</v>
      </c>
      <c r="NC112" s="48">
        <v>9.860030127592335</v>
      </c>
      <c r="ND112" s="48">
        <v>11.490986777430271</v>
      </c>
      <c r="NE112" s="48">
        <v>9.8726416969876745</v>
      </c>
      <c r="NF112" s="48">
        <v>12.329940576236815</v>
      </c>
      <c r="NG112" s="48">
        <v>11.696538271365624</v>
      </c>
    </row>
    <row r="113" spans="1:371" s="38" customFormat="1" ht="15">
      <c r="A113" s="48" t="s">
        <v>220</v>
      </c>
      <c r="B113" s="48">
        <v>0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3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38">
        <v>0</v>
      </c>
      <c r="AP113" s="48">
        <v>0</v>
      </c>
      <c r="AQ113" s="48">
        <v>9.6718185915948187E-3</v>
      </c>
      <c r="AR113" s="48">
        <v>0</v>
      </c>
      <c r="AS113" s="48">
        <v>0</v>
      </c>
      <c r="AT113" s="48">
        <v>0</v>
      </c>
      <c r="AU113" s="48">
        <v>0</v>
      </c>
      <c r="AV113" s="48">
        <v>0</v>
      </c>
      <c r="AW113" s="48">
        <v>0</v>
      </c>
      <c r="AX113" s="38">
        <v>0</v>
      </c>
      <c r="AY113" s="48">
        <v>0</v>
      </c>
      <c r="AZ113" s="48">
        <v>0</v>
      </c>
      <c r="BA113" s="48">
        <v>0</v>
      </c>
      <c r="BB113" s="48">
        <v>0</v>
      </c>
      <c r="BC113" s="38">
        <v>0</v>
      </c>
      <c r="BD113" s="48">
        <v>0</v>
      </c>
      <c r="BE113" s="38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48">
        <v>0</v>
      </c>
      <c r="BM113" s="48">
        <v>0</v>
      </c>
      <c r="BN113" s="48">
        <v>0</v>
      </c>
      <c r="BO113" s="48">
        <v>0</v>
      </c>
      <c r="BP113" s="48">
        <v>9.6786613659211197E-3</v>
      </c>
      <c r="BQ113" s="48">
        <v>0</v>
      </c>
      <c r="BR113" s="48">
        <v>0</v>
      </c>
      <c r="BS113" s="48">
        <v>0</v>
      </c>
      <c r="BT113" s="48">
        <v>0</v>
      </c>
      <c r="BU113" s="48">
        <v>0</v>
      </c>
      <c r="BV113" s="48">
        <v>0</v>
      </c>
      <c r="BW113" s="38">
        <v>0</v>
      </c>
      <c r="BX113" s="48">
        <v>0</v>
      </c>
      <c r="BY113" s="38">
        <v>0</v>
      </c>
      <c r="BZ113" s="48">
        <v>0</v>
      </c>
      <c r="CA113" s="49">
        <v>0</v>
      </c>
      <c r="CB113" s="48">
        <v>0</v>
      </c>
      <c r="CC113" s="48">
        <v>0</v>
      </c>
      <c r="CD113" s="48">
        <v>0</v>
      </c>
      <c r="CE113" s="48">
        <v>0</v>
      </c>
      <c r="CF113" s="48">
        <v>0</v>
      </c>
      <c r="CG113" s="48">
        <v>0</v>
      </c>
      <c r="CH113" s="48">
        <v>0</v>
      </c>
      <c r="CI113" s="48">
        <v>0</v>
      </c>
      <c r="CJ113" s="48">
        <v>0</v>
      </c>
      <c r="CK113" s="48">
        <v>1.1356701455994317E-2</v>
      </c>
      <c r="CL113" s="48">
        <v>0</v>
      </c>
      <c r="CM113" s="48">
        <v>3.0593194357955114E-2</v>
      </c>
      <c r="CN113" s="48">
        <v>0</v>
      </c>
      <c r="CO113" s="48">
        <v>0</v>
      </c>
      <c r="CP113" s="48">
        <v>0</v>
      </c>
      <c r="CQ113" s="48">
        <v>0</v>
      </c>
      <c r="CR113" s="48">
        <v>0</v>
      </c>
      <c r="CS113" s="48">
        <v>8.2086420302419447E-3</v>
      </c>
      <c r="CT113" s="48">
        <v>1.0109201869149046E-2</v>
      </c>
      <c r="CU113" s="48">
        <v>0</v>
      </c>
      <c r="CV113" s="38">
        <v>0</v>
      </c>
      <c r="CW113" s="48">
        <v>0</v>
      </c>
      <c r="CX113" s="48">
        <v>0</v>
      </c>
      <c r="CY113" s="48">
        <v>4.8933654024839223E-3</v>
      </c>
      <c r="CZ113" s="48">
        <v>0</v>
      </c>
      <c r="DA113" s="48">
        <v>0</v>
      </c>
      <c r="DB113" s="48">
        <v>0</v>
      </c>
      <c r="DC113" s="48">
        <v>2.7122833646577693E-2</v>
      </c>
      <c r="DD113" s="48">
        <v>0</v>
      </c>
      <c r="DE113" s="48">
        <v>0</v>
      </c>
      <c r="DF113" s="48">
        <v>0</v>
      </c>
      <c r="DG113" s="48">
        <v>0</v>
      </c>
      <c r="DH113" s="48">
        <v>0</v>
      </c>
      <c r="DI113" s="48">
        <v>0</v>
      </c>
      <c r="DJ113" s="48">
        <v>1.1712450660297276E-2</v>
      </c>
      <c r="DK113" s="49">
        <v>0</v>
      </c>
      <c r="DL113" s="48">
        <v>0</v>
      </c>
      <c r="DM113" s="48">
        <v>0</v>
      </c>
      <c r="DN113" s="48">
        <v>0</v>
      </c>
      <c r="DO113" s="48">
        <v>0</v>
      </c>
      <c r="DP113" s="48">
        <v>0</v>
      </c>
      <c r="DQ113" s="48">
        <v>0</v>
      </c>
      <c r="DR113" s="48">
        <v>1.4937713132013516E-2</v>
      </c>
      <c r="DS113" s="48">
        <v>0</v>
      </c>
      <c r="DT113" s="48">
        <v>3.7073399808548929E-2</v>
      </c>
      <c r="DU113" s="48">
        <v>1.2041274591523377E-2</v>
      </c>
      <c r="DV113" s="48">
        <v>0</v>
      </c>
      <c r="DW113" s="48">
        <v>0</v>
      </c>
      <c r="DX113" s="48">
        <v>0</v>
      </c>
      <c r="DY113" s="48">
        <v>0</v>
      </c>
      <c r="DZ113" s="48">
        <v>0</v>
      </c>
      <c r="EA113" s="48">
        <v>0</v>
      </c>
      <c r="EB113" s="49">
        <v>0</v>
      </c>
      <c r="EC113" s="48">
        <v>0</v>
      </c>
      <c r="ED113" s="48">
        <v>0</v>
      </c>
      <c r="EE113" s="48">
        <v>0</v>
      </c>
      <c r="EF113" s="48">
        <v>0</v>
      </c>
      <c r="EG113" s="48">
        <v>0</v>
      </c>
      <c r="EH113" s="48">
        <v>0</v>
      </c>
      <c r="EI113" s="48">
        <v>0</v>
      </c>
      <c r="EJ113" s="48">
        <v>0</v>
      </c>
      <c r="EK113" s="48">
        <v>0</v>
      </c>
      <c r="EL113" s="48">
        <v>0</v>
      </c>
      <c r="EM113" s="48">
        <v>0</v>
      </c>
      <c r="EN113" s="49">
        <v>0</v>
      </c>
      <c r="EO113" s="49">
        <v>2.4924327744688241E-2</v>
      </c>
      <c r="EP113" s="48">
        <v>0</v>
      </c>
      <c r="EQ113" s="48">
        <v>0</v>
      </c>
      <c r="ER113" s="48">
        <v>0</v>
      </c>
      <c r="ES113" s="38">
        <v>0</v>
      </c>
      <c r="ET113" s="48">
        <v>0</v>
      </c>
      <c r="EU113" s="48">
        <v>0</v>
      </c>
      <c r="EV113" s="48">
        <v>0</v>
      </c>
      <c r="EW113" s="48">
        <v>0</v>
      </c>
      <c r="EX113" s="48">
        <v>0</v>
      </c>
      <c r="EY113" s="48">
        <v>0</v>
      </c>
      <c r="EZ113" s="48">
        <v>0</v>
      </c>
      <c r="FA113" s="48">
        <v>3.5095690999100863E-2</v>
      </c>
      <c r="FB113" s="48">
        <v>3.4928833110642744E-2</v>
      </c>
      <c r="FC113" s="48">
        <v>0</v>
      </c>
      <c r="FD113" s="48">
        <v>1.1481907648368235E-2</v>
      </c>
      <c r="FE113" s="48">
        <v>0</v>
      </c>
      <c r="FF113" s="48">
        <v>0</v>
      </c>
      <c r="FG113" s="49">
        <v>2.114925037140623E-2</v>
      </c>
      <c r="FH113" s="48">
        <v>0</v>
      </c>
      <c r="FI113" s="49">
        <v>0</v>
      </c>
      <c r="FJ113" s="48">
        <v>0</v>
      </c>
      <c r="FK113" s="48">
        <v>0</v>
      </c>
      <c r="FL113" s="48">
        <v>0</v>
      </c>
      <c r="FM113" s="48">
        <v>1.1672469725241304E-2</v>
      </c>
      <c r="FN113" s="48">
        <v>0</v>
      </c>
      <c r="FO113" s="48">
        <v>4.6651452336145288E-2</v>
      </c>
      <c r="FP113" s="48">
        <v>0</v>
      </c>
      <c r="FQ113" s="49">
        <v>0</v>
      </c>
      <c r="FR113" s="48">
        <v>0</v>
      </c>
      <c r="FS113" s="48">
        <v>3.6837135743010757E-2</v>
      </c>
      <c r="FT113" s="48">
        <v>0</v>
      </c>
      <c r="FU113" s="49">
        <v>0</v>
      </c>
      <c r="FV113" s="48">
        <v>0</v>
      </c>
      <c r="FW113" s="48">
        <v>0</v>
      </c>
      <c r="FX113" s="48">
        <v>0</v>
      </c>
      <c r="FY113" s="48">
        <v>0</v>
      </c>
      <c r="FZ113" s="49">
        <v>0</v>
      </c>
      <c r="GA113" s="48">
        <v>0</v>
      </c>
      <c r="GB113" s="48">
        <v>0</v>
      </c>
      <c r="GC113" s="48">
        <v>3.2812348202337367E-2</v>
      </c>
      <c r="GD113" s="48">
        <v>0</v>
      </c>
      <c r="GE113" s="48">
        <v>0</v>
      </c>
      <c r="GF113" s="48">
        <v>2.9733904957832707E-2</v>
      </c>
      <c r="GG113" s="48">
        <v>0</v>
      </c>
      <c r="GH113" s="48">
        <v>0</v>
      </c>
      <c r="GI113" s="48">
        <v>0</v>
      </c>
      <c r="GJ113" s="48">
        <v>0</v>
      </c>
      <c r="GK113" s="48">
        <v>3.7786556240271642E-2</v>
      </c>
      <c r="GL113" s="49">
        <v>0</v>
      </c>
      <c r="GM113" s="49">
        <v>3.3015852944370677E-2</v>
      </c>
      <c r="GN113" s="48">
        <v>2.2846938055653031E-2</v>
      </c>
      <c r="GO113" s="48">
        <v>5.3917148900061024E-2</v>
      </c>
      <c r="GP113" s="48">
        <v>0</v>
      </c>
      <c r="GQ113" s="48">
        <v>0</v>
      </c>
      <c r="GR113" s="48">
        <v>0</v>
      </c>
      <c r="GS113" s="48">
        <v>0</v>
      </c>
      <c r="GT113" s="49">
        <v>0</v>
      </c>
      <c r="GU113" s="48">
        <v>0</v>
      </c>
      <c r="GV113" s="49">
        <v>0</v>
      </c>
      <c r="GW113" s="48">
        <v>0</v>
      </c>
      <c r="GX113" s="48">
        <v>1.6927601493184095E-2</v>
      </c>
      <c r="GY113" s="48">
        <v>0</v>
      </c>
      <c r="GZ113" s="49">
        <v>0</v>
      </c>
      <c r="HA113" s="48">
        <v>4.2075514182362161E-2</v>
      </c>
      <c r="HB113" s="48">
        <v>0</v>
      </c>
      <c r="HC113" s="48">
        <v>3.6822374025179926E-2</v>
      </c>
      <c r="HD113" s="49">
        <v>0</v>
      </c>
      <c r="HE113" s="48">
        <v>0</v>
      </c>
      <c r="HF113" s="48">
        <v>2.6540248521583029E-2</v>
      </c>
      <c r="HG113" s="48">
        <v>3.235046417316436E-2</v>
      </c>
      <c r="HH113" s="48">
        <v>4.4508022377231872E-2</v>
      </c>
      <c r="HI113" s="48">
        <v>3.7925468357200461E-2</v>
      </c>
      <c r="HJ113" s="48">
        <v>1.9980886200908828E-2</v>
      </c>
      <c r="HK113" s="49">
        <v>2.4644252866886641E-2</v>
      </c>
      <c r="HL113" s="48">
        <v>0</v>
      </c>
      <c r="HM113" s="48">
        <v>4.6171541305905513E-2</v>
      </c>
      <c r="HN113" s="49">
        <v>0</v>
      </c>
      <c r="HO113" s="48">
        <v>0</v>
      </c>
      <c r="HP113" s="48">
        <v>0</v>
      </c>
      <c r="HQ113" s="48">
        <v>0</v>
      </c>
      <c r="HR113" s="48">
        <v>0</v>
      </c>
      <c r="HS113" s="49">
        <v>0</v>
      </c>
      <c r="HT113" s="49">
        <v>0</v>
      </c>
      <c r="HU113" s="48">
        <v>1.7977821241508294E-2</v>
      </c>
      <c r="HV113" s="49">
        <v>2.0773193224323663E-2</v>
      </c>
      <c r="HW113" s="48">
        <v>0</v>
      </c>
      <c r="HX113" s="48">
        <v>0</v>
      </c>
      <c r="HY113" s="48">
        <v>0</v>
      </c>
      <c r="HZ113" s="48">
        <v>0</v>
      </c>
      <c r="IA113" s="48">
        <v>2.4254179615809241E-2</v>
      </c>
      <c r="IB113" s="48">
        <v>0</v>
      </c>
      <c r="IC113" s="48">
        <v>0</v>
      </c>
      <c r="ID113" s="48">
        <v>4.2523866639985829E-2</v>
      </c>
      <c r="IE113" s="49">
        <v>0</v>
      </c>
      <c r="IF113" s="49">
        <v>0</v>
      </c>
      <c r="IG113" s="48">
        <v>4.6188120901268753E-2</v>
      </c>
      <c r="IH113" s="48">
        <v>0</v>
      </c>
      <c r="II113" s="48">
        <v>2.3043746522248127E-2</v>
      </c>
      <c r="IJ113" s="49">
        <v>0</v>
      </c>
      <c r="IK113" s="48">
        <v>0</v>
      </c>
      <c r="IL113" s="49">
        <v>0</v>
      </c>
      <c r="IM113" s="48">
        <v>3.5145323716430872E-2</v>
      </c>
      <c r="IN113" s="48">
        <v>0</v>
      </c>
      <c r="IO113" s="48">
        <v>0</v>
      </c>
      <c r="IP113" s="48">
        <v>0</v>
      </c>
      <c r="IQ113" s="48">
        <v>3.4593758462299069E-2</v>
      </c>
      <c r="IR113" s="48">
        <v>0</v>
      </c>
      <c r="IS113" s="49">
        <v>0</v>
      </c>
      <c r="IT113" s="48">
        <v>0</v>
      </c>
      <c r="IU113" s="49">
        <v>0</v>
      </c>
      <c r="IV113" s="48">
        <v>0</v>
      </c>
      <c r="IW113" s="48">
        <v>0</v>
      </c>
      <c r="IX113" s="49">
        <v>0</v>
      </c>
      <c r="IY113" s="48">
        <v>0</v>
      </c>
      <c r="IZ113" s="49">
        <v>0</v>
      </c>
      <c r="JA113" s="49">
        <v>0</v>
      </c>
      <c r="JB113" s="48">
        <v>0</v>
      </c>
      <c r="JC113" s="49">
        <v>0</v>
      </c>
      <c r="JD113" s="48">
        <v>0</v>
      </c>
      <c r="JE113" s="49">
        <v>0</v>
      </c>
      <c r="JF113" s="49">
        <v>0</v>
      </c>
      <c r="JG113" s="49">
        <v>0</v>
      </c>
      <c r="JH113" s="48">
        <v>3.3700184678121504E-2</v>
      </c>
      <c r="JI113" s="48">
        <v>0</v>
      </c>
      <c r="JJ113" s="48">
        <v>0</v>
      </c>
      <c r="JK113" s="48">
        <v>0</v>
      </c>
      <c r="JL113" s="48">
        <v>3.9353132567864671E-2</v>
      </c>
      <c r="JM113" s="48">
        <v>4.6362960714618838E-2</v>
      </c>
      <c r="JN113" s="48">
        <v>2.3708808855229673E-2</v>
      </c>
      <c r="JO113" s="48">
        <v>0</v>
      </c>
      <c r="JP113" s="49">
        <v>0</v>
      </c>
      <c r="JQ113" s="48">
        <v>2.8827231961647683E-2</v>
      </c>
      <c r="JR113" s="49">
        <v>0</v>
      </c>
      <c r="JS113" s="48">
        <v>0</v>
      </c>
      <c r="JT113" s="48">
        <v>2.6282400652288453E-2</v>
      </c>
      <c r="JU113" s="48">
        <v>2.8998702131152434E-2</v>
      </c>
      <c r="JV113" s="48">
        <v>2.4878573717502687E-2</v>
      </c>
      <c r="JW113" s="48">
        <v>0</v>
      </c>
      <c r="JX113" s="48">
        <v>2.8556830620435455E-2</v>
      </c>
      <c r="JY113" s="48">
        <v>3.9758714137375466E-2</v>
      </c>
      <c r="JZ113" s="48">
        <v>2.3545933321207097E-2</v>
      </c>
      <c r="KA113" s="48">
        <v>2.8307673450607401E-2</v>
      </c>
      <c r="KB113" s="49">
        <v>0</v>
      </c>
      <c r="KC113" s="48">
        <v>0</v>
      </c>
      <c r="KD113" s="48">
        <v>2.4349549416234992E-2</v>
      </c>
      <c r="KE113" s="48">
        <v>0</v>
      </c>
      <c r="KF113" s="48">
        <v>0</v>
      </c>
      <c r="KG113" s="48">
        <v>0</v>
      </c>
      <c r="KH113" s="48">
        <v>0</v>
      </c>
      <c r="KI113" s="48">
        <v>2.1251306790844981E-2</v>
      </c>
      <c r="KJ113" s="48">
        <v>0</v>
      </c>
      <c r="KK113" s="48">
        <v>3.242541655757019E-2</v>
      </c>
      <c r="KL113" s="48">
        <v>3.3954470136168098E-2</v>
      </c>
      <c r="KM113" s="48">
        <v>2.7881146667422196E-2</v>
      </c>
      <c r="KN113" s="48">
        <v>2.9561352170804012E-2</v>
      </c>
      <c r="KO113" s="48">
        <v>0</v>
      </c>
      <c r="KP113" s="48">
        <v>2.9451856633754461E-2</v>
      </c>
      <c r="KQ113" s="48">
        <v>2.9799260986307651E-2</v>
      </c>
      <c r="KR113" s="48">
        <v>2.6269773659214218E-2</v>
      </c>
      <c r="KS113" s="48"/>
      <c r="KT113" s="49">
        <v>0</v>
      </c>
      <c r="KU113" s="48">
        <v>4.9380220735814218E-2</v>
      </c>
      <c r="KV113" s="48">
        <v>2.7679038335423258E-2</v>
      </c>
      <c r="KW113" s="48">
        <v>3.3779713979491345E-2</v>
      </c>
      <c r="KX113" s="48">
        <v>7.5440188937098182E-2</v>
      </c>
      <c r="KY113" s="48">
        <v>2.4000591456484293E-2</v>
      </c>
      <c r="KZ113" s="48">
        <v>7.4400282027900472E-2</v>
      </c>
      <c r="LA113" s="48">
        <v>0.10226757671817317</v>
      </c>
      <c r="LB113" s="48">
        <v>0</v>
      </c>
      <c r="LC113" s="48">
        <v>0.10121556999477692</v>
      </c>
      <c r="LD113" s="48">
        <v>6.4253597454044228E-2</v>
      </c>
      <c r="LE113" s="49">
        <v>0</v>
      </c>
      <c r="LF113" s="48">
        <v>0</v>
      </c>
      <c r="LG113" s="48">
        <v>0</v>
      </c>
      <c r="LH113" s="48">
        <v>5.596533823912616E-2</v>
      </c>
      <c r="LI113" s="48">
        <v>0</v>
      </c>
      <c r="LJ113" s="48">
        <v>7.30711893905268E-2</v>
      </c>
      <c r="LK113" s="48">
        <v>5.7756662078395742E-2</v>
      </c>
      <c r="LL113" s="48">
        <v>6.0568430511345861E-2</v>
      </c>
      <c r="LM113" s="48">
        <v>0</v>
      </c>
      <c r="LN113" s="48">
        <v>6.7478648376540509E-2</v>
      </c>
      <c r="LO113" s="48">
        <v>5.8907951466415566E-2</v>
      </c>
      <c r="LP113" s="48">
        <v>0</v>
      </c>
      <c r="LQ113" s="49">
        <v>0</v>
      </c>
      <c r="LR113" s="48">
        <v>0</v>
      </c>
      <c r="LS113" s="48">
        <v>6.0888333526921502E-2</v>
      </c>
      <c r="LT113" s="48">
        <v>9.3276050654852075E-2</v>
      </c>
      <c r="LU113" s="48">
        <v>4.8122825078663084E-2</v>
      </c>
      <c r="LV113" s="48">
        <v>0</v>
      </c>
      <c r="LW113" s="48">
        <v>0</v>
      </c>
      <c r="LX113" s="48">
        <v>4.6227661403743243E-2</v>
      </c>
      <c r="LY113" s="48">
        <v>9.1680961944463971E-2</v>
      </c>
      <c r="LZ113" s="48">
        <v>6.1416146836111067E-2</v>
      </c>
      <c r="MA113" s="48">
        <v>0.11304366147639316</v>
      </c>
      <c r="MB113" s="48">
        <v>4.6531872157408082E-2</v>
      </c>
      <c r="MC113" s="48">
        <v>4.8336384063830375E-2</v>
      </c>
      <c r="MD113" s="48">
        <v>9.8406385802198001E-2</v>
      </c>
      <c r="ME113" s="48">
        <v>5.7573550270554517E-2</v>
      </c>
      <c r="MF113" s="48">
        <v>0</v>
      </c>
      <c r="MG113" s="48">
        <v>0</v>
      </c>
      <c r="MH113" s="48"/>
      <c r="MI113" s="48">
        <v>2.7891228323495745E-2</v>
      </c>
      <c r="MJ113" s="49">
        <v>0</v>
      </c>
      <c r="MK113" s="49">
        <v>1.6742165013487308E-2</v>
      </c>
      <c r="ML113" s="48">
        <v>0</v>
      </c>
      <c r="MM113" s="49">
        <v>0</v>
      </c>
      <c r="MN113" s="49">
        <v>0</v>
      </c>
      <c r="MO113" s="49">
        <v>0</v>
      </c>
      <c r="MP113" s="48">
        <v>3.4343483960665923E-2</v>
      </c>
      <c r="MQ113" s="48">
        <v>2.6965603528639002E-2</v>
      </c>
      <c r="MR113" s="48">
        <v>3.880284546870396E-2</v>
      </c>
      <c r="MS113" s="48">
        <v>0</v>
      </c>
      <c r="MT113" s="49">
        <v>3.1678227789035486E-2</v>
      </c>
      <c r="MU113" s="48">
        <v>3.0921911667589536E-2</v>
      </c>
      <c r="MV113" s="48">
        <v>2.579775196319839E-2</v>
      </c>
      <c r="MW113" s="48">
        <v>2.6456288499885381E-2</v>
      </c>
      <c r="MX113" s="48">
        <v>3.1961843286276999E-2</v>
      </c>
      <c r="MY113" s="48">
        <v>2.9763283983329867E-2</v>
      </c>
      <c r="MZ113" s="48">
        <v>3.0189275222903249E-2</v>
      </c>
      <c r="NA113" s="48">
        <v>2.8723826822144596E-2</v>
      </c>
      <c r="NB113" s="48">
        <v>3.4363697006062122E-2</v>
      </c>
      <c r="NC113" s="48">
        <v>7.6187544259798234E-2</v>
      </c>
      <c r="ND113" s="48">
        <v>3.7259311725650217E-2</v>
      </c>
      <c r="NE113" s="48">
        <v>7.8694939029296279E-2</v>
      </c>
      <c r="NF113" s="48">
        <v>3.1951074798207107E-2</v>
      </c>
      <c r="NG113" s="48">
        <v>0</v>
      </c>
    </row>
    <row r="114" spans="1:371" s="38" customFormat="1" ht="15">
      <c r="A114" s="48" t="s">
        <v>237</v>
      </c>
      <c r="B114" s="48">
        <v>24.626116554244227</v>
      </c>
      <c r="C114" s="48">
        <v>24.065565016224397</v>
      </c>
      <c r="D114" s="48">
        <v>23.997135448415008</v>
      </c>
      <c r="E114" s="48">
        <v>24.000000282510506</v>
      </c>
      <c r="F114" s="48">
        <v>24.000000086348493</v>
      </c>
      <c r="G114" s="48">
        <v>24.000003894021077</v>
      </c>
      <c r="H114" s="48">
        <v>24.000002757872927</v>
      </c>
      <c r="I114" s="48">
        <v>24.093885959919067</v>
      </c>
      <c r="J114" s="48">
        <v>24.000003818348027</v>
      </c>
      <c r="K114" s="48">
        <v>24.000026489056182</v>
      </c>
      <c r="L114" s="48">
        <v>24.000011851258446</v>
      </c>
      <c r="M114" s="48">
        <v>24.000009081642716</v>
      </c>
      <c r="N114" s="48">
        <v>24.000004969605857</v>
      </c>
      <c r="O114" s="48">
        <v>24.000042664670147</v>
      </c>
      <c r="P114" s="48">
        <v>24.000023325013597</v>
      </c>
      <c r="Q114" s="48">
        <v>24.000059127677034</v>
      </c>
      <c r="R114" s="48">
        <v>24.000040268587085</v>
      </c>
      <c r="S114" s="48">
        <v>24.000059951971455</v>
      </c>
      <c r="T114" s="48">
        <v>24.000046643608545</v>
      </c>
      <c r="U114" s="48">
        <v>24.000001514872451</v>
      </c>
      <c r="V114" s="48">
        <v>24.016084679087246</v>
      </c>
      <c r="W114" s="38">
        <v>24.012515934293905</v>
      </c>
      <c r="X114" s="48">
        <v>24.000112230203939</v>
      </c>
      <c r="Y114" s="48">
        <v>24.000074624164412</v>
      </c>
      <c r="Z114" s="48">
        <v>24.00016294516487</v>
      </c>
      <c r="AA114" s="48">
        <v>24.000098543014445</v>
      </c>
      <c r="AB114" s="48">
        <v>24.000121431162075</v>
      </c>
      <c r="AC114" s="48">
        <v>24.000126549360804</v>
      </c>
      <c r="AD114" s="48">
        <v>24.000096527023093</v>
      </c>
      <c r="AE114" s="48">
        <v>24.000152847636731</v>
      </c>
      <c r="AF114" s="48">
        <v>24.000143350496138</v>
      </c>
      <c r="AG114" s="48">
        <v>24.000177726041294</v>
      </c>
      <c r="AH114" s="48">
        <v>24.000149269025361</v>
      </c>
      <c r="AI114" s="48">
        <v>24.000233486547597</v>
      </c>
      <c r="AJ114" s="48">
        <v>23.997730591201687</v>
      </c>
      <c r="AK114" s="48">
        <v>24.000264631576769</v>
      </c>
      <c r="AL114" s="48">
        <v>24.000192172067557</v>
      </c>
      <c r="AM114" s="48">
        <v>24.000241730477509</v>
      </c>
      <c r="AN114" s="48">
        <v>24.000184844140588</v>
      </c>
      <c r="AO114" s="38">
        <v>23.987664867093255</v>
      </c>
      <c r="AP114" s="48">
        <v>24.00009963982583</v>
      </c>
      <c r="AQ114" s="48">
        <v>24.000194414391153</v>
      </c>
      <c r="AR114" s="48">
        <v>23.993204392765893</v>
      </c>
      <c r="AS114" s="48">
        <v>24.00001614728836</v>
      </c>
      <c r="AT114" s="48">
        <v>24.00001614728836</v>
      </c>
      <c r="AU114" s="48">
        <v>24.000212663379365</v>
      </c>
      <c r="AV114" s="48">
        <v>24.000180163674827</v>
      </c>
      <c r="AW114" s="48">
        <v>24.000344065100268</v>
      </c>
      <c r="AX114" s="38">
        <v>23.986494726589981</v>
      </c>
      <c r="AY114" s="48">
        <v>24.000353692783474</v>
      </c>
      <c r="AZ114" s="48">
        <v>24.000216175832104</v>
      </c>
      <c r="BA114" s="48">
        <v>24.000272326090354</v>
      </c>
      <c r="BB114" s="48">
        <v>24.000303179242103</v>
      </c>
      <c r="BC114" s="38">
        <v>23.990817429624308</v>
      </c>
      <c r="BD114" s="48">
        <v>24.00028146846752</v>
      </c>
      <c r="BE114" s="38">
        <v>23.993751145180159</v>
      </c>
      <c r="BF114" s="48">
        <v>24.000368188284686</v>
      </c>
      <c r="BG114" s="48">
        <v>24.000342129680231</v>
      </c>
      <c r="BH114" s="48">
        <v>24.000025707127076</v>
      </c>
      <c r="BI114" s="48">
        <v>24.000410540010986</v>
      </c>
      <c r="BJ114" s="48">
        <v>24.000409482967868</v>
      </c>
      <c r="BK114" s="48">
        <v>24.000026176788516</v>
      </c>
      <c r="BL114" s="48">
        <v>24.000384228546704</v>
      </c>
      <c r="BM114" s="48">
        <v>24.000449926726599</v>
      </c>
      <c r="BN114" s="48">
        <v>24.000133345864619</v>
      </c>
      <c r="BO114" s="48">
        <v>24.000443362946598</v>
      </c>
      <c r="BP114" s="48">
        <v>24.000380074771719</v>
      </c>
      <c r="BQ114" s="48">
        <v>24.000327130522489</v>
      </c>
      <c r="BR114" s="48">
        <v>24.000559098296328</v>
      </c>
      <c r="BS114" s="48">
        <v>24.000594972303315</v>
      </c>
      <c r="BT114" s="48">
        <v>24.000560430804597</v>
      </c>
      <c r="BU114" s="48">
        <v>24.000521953974363</v>
      </c>
      <c r="BV114" s="48">
        <v>24.000279744329724</v>
      </c>
      <c r="BW114" s="38">
        <v>23.966271237583452</v>
      </c>
      <c r="BX114" s="48">
        <v>24.000681179928417</v>
      </c>
      <c r="BY114" s="38">
        <v>23.994047667672522</v>
      </c>
      <c r="BZ114" s="48">
        <v>24.000717987311667</v>
      </c>
      <c r="CA114" s="49">
        <v>24.00078622873815</v>
      </c>
      <c r="CB114" s="48">
        <v>24.000620437172923</v>
      </c>
      <c r="CC114" s="48">
        <v>24.000146161944329</v>
      </c>
      <c r="CD114" s="48">
        <v>24.000609133754804</v>
      </c>
      <c r="CE114" s="48">
        <v>24.000477080049908</v>
      </c>
      <c r="CF114" s="48">
        <v>24.00072689875352</v>
      </c>
      <c r="CG114" s="48">
        <v>24.000635182233633</v>
      </c>
      <c r="CH114" s="48">
        <v>23.990592496631066</v>
      </c>
      <c r="CI114" s="48">
        <v>24.000581823286495</v>
      </c>
      <c r="CJ114" s="48">
        <v>24.000534005519359</v>
      </c>
      <c r="CK114" s="48">
        <v>24.000576520387874</v>
      </c>
      <c r="CL114" s="48">
        <v>24.000705810944982</v>
      </c>
      <c r="CM114" s="48">
        <v>24.000725033779201</v>
      </c>
      <c r="CN114" s="48">
        <v>24.000859186927169</v>
      </c>
      <c r="CO114" s="48">
        <v>24.000410065904688</v>
      </c>
      <c r="CP114" s="48">
        <v>24.000681710830008</v>
      </c>
      <c r="CQ114" s="48">
        <v>24.000494116360542</v>
      </c>
      <c r="CR114" s="48">
        <v>24.000619485482652</v>
      </c>
      <c r="CS114" s="48">
        <v>24.000667147092987</v>
      </c>
      <c r="CT114" s="48">
        <v>24.00074916844774</v>
      </c>
      <c r="CU114" s="48">
        <v>23.9899554165208</v>
      </c>
      <c r="CV114" s="38">
        <v>23.991952062551768</v>
      </c>
      <c r="CW114" s="48">
        <v>24.00046236792571</v>
      </c>
      <c r="CX114" s="48">
        <v>24.000532677502967</v>
      </c>
      <c r="CY114" s="48">
        <v>24.000786934398487</v>
      </c>
      <c r="CZ114" s="48">
        <v>24.000862519174678</v>
      </c>
      <c r="DA114" s="48">
        <v>24.000323150759201</v>
      </c>
      <c r="DB114" s="48">
        <v>24.000776987847335</v>
      </c>
      <c r="DC114" s="48">
        <v>24.00086903292986</v>
      </c>
      <c r="DD114" s="48">
        <v>24.00081873634737</v>
      </c>
      <c r="DE114" s="48">
        <v>24.000870463271124</v>
      </c>
      <c r="DF114" s="48">
        <v>24.000746142817615</v>
      </c>
      <c r="DG114" s="48">
        <v>24.000885315394008</v>
      </c>
      <c r="DH114" s="48">
        <v>24.000992463022236</v>
      </c>
      <c r="DI114" s="48">
        <v>24.000678867456237</v>
      </c>
      <c r="DJ114" s="48">
        <v>24.000629303489124</v>
      </c>
      <c r="DK114" s="49">
        <v>24.00088230232792</v>
      </c>
      <c r="DL114" s="48">
        <v>24.000780278532535</v>
      </c>
      <c r="DM114" s="48">
        <v>24.000991366999298</v>
      </c>
      <c r="DN114" s="48">
        <v>24.000834975574001</v>
      </c>
      <c r="DO114" s="48">
        <v>24.000495380525553</v>
      </c>
      <c r="DP114" s="48">
        <v>24.000889400294927</v>
      </c>
      <c r="DQ114" s="48">
        <v>24.000823457390929</v>
      </c>
      <c r="DR114" s="48">
        <v>24.000983475404301</v>
      </c>
      <c r="DS114" s="48">
        <v>24.000932693917157</v>
      </c>
      <c r="DT114" s="48">
        <v>24.000200329578469</v>
      </c>
      <c r="DU114" s="48">
        <v>24.000803346916442</v>
      </c>
      <c r="DV114" s="48">
        <v>24.00066967384414</v>
      </c>
      <c r="DW114" s="48">
        <v>24.00101475657172</v>
      </c>
      <c r="DX114" s="48">
        <v>24.001071003400305</v>
      </c>
      <c r="DY114" s="48">
        <v>24.000788276801579</v>
      </c>
      <c r="DZ114" s="48">
        <v>23.97177871219478</v>
      </c>
      <c r="EA114" s="48">
        <v>24.001011898012688</v>
      </c>
      <c r="EB114" s="49">
        <v>24.001299254718209</v>
      </c>
      <c r="EC114" s="48">
        <v>24.000572520897972</v>
      </c>
      <c r="ED114" s="48">
        <v>24.00086395023472</v>
      </c>
      <c r="EE114" s="48">
        <v>24.001275573094457</v>
      </c>
      <c r="EF114" s="48">
        <v>24.000917948911123</v>
      </c>
      <c r="EG114" s="48">
        <v>24.098765181724563</v>
      </c>
      <c r="EH114" s="48">
        <v>24.000403122177115</v>
      </c>
      <c r="EI114" s="48">
        <v>24.001312571360291</v>
      </c>
      <c r="EJ114" s="48">
        <v>24.001071606778641</v>
      </c>
      <c r="EK114" s="48">
        <v>24.001507800409584</v>
      </c>
      <c r="EL114" s="48">
        <v>24.001422442396613</v>
      </c>
      <c r="EM114" s="48">
        <v>24.000570970118691</v>
      </c>
      <c r="EN114" s="49">
        <v>24.001346423522175</v>
      </c>
      <c r="EO114" s="49">
        <v>24.000440884395449</v>
      </c>
      <c r="EP114" s="48">
        <v>24.00073812477445</v>
      </c>
      <c r="EQ114" s="48">
        <v>24.001183980346553</v>
      </c>
      <c r="ER114" s="48">
        <v>24.000883551481071</v>
      </c>
      <c r="ES114" s="38">
        <v>23.992523058065949</v>
      </c>
      <c r="ET114" s="48">
        <v>24.000929433105195</v>
      </c>
      <c r="EU114" s="48">
        <v>24.001119382860697</v>
      </c>
      <c r="EV114" s="48">
        <v>24.00110052692677</v>
      </c>
      <c r="EW114" s="48">
        <v>24.000892300797755</v>
      </c>
      <c r="EX114" s="48">
        <v>23.964814486048049</v>
      </c>
      <c r="EY114" s="48">
        <v>24.001484517348317</v>
      </c>
      <c r="EZ114" s="48">
        <v>24.001007419668333</v>
      </c>
      <c r="FA114" s="48">
        <v>24.001450416200246</v>
      </c>
      <c r="FB114" s="48">
        <v>24.001440312726817</v>
      </c>
      <c r="FC114" s="48">
        <v>24.001229514631412</v>
      </c>
      <c r="FD114" s="48">
        <v>24.001241611494155</v>
      </c>
      <c r="FE114" s="48">
        <v>24.000834436710626</v>
      </c>
      <c r="FF114" s="48">
        <v>24.001161952304226</v>
      </c>
      <c r="FG114" s="49">
        <v>24.000947799540086</v>
      </c>
      <c r="FH114" s="48">
        <v>23.974230880263555</v>
      </c>
      <c r="FI114" s="49">
        <v>24.001982694073867</v>
      </c>
      <c r="FJ114" s="48">
        <v>24.000876730753195</v>
      </c>
      <c r="FK114" s="48">
        <v>24.000542913884647</v>
      </c>
      <c r="FL114" s="48">
        <v>23.969260750582468</v>
      </c>
      <c r="FM114" s="48">
        <v>24.001553063776431</v>
      </c>
      <c r="FN114" s="48">
        <v>23.991606297139089</v>
      </c>
      <c r="FO114" s="48">
        <v>24.00058064853533</v>
      </c>
      <c r="FP114" s="48">
        <v>24.001890922452613</v>
      </c>
      <c r="FQ114" s="49">
        <v>24.001275691777302</v>
      </c>
      <c r="FR114" s="48">
        <v>24.001282832220905</v>
      </c>
      <c r="FS114" s="48">
        <v>24.001799041888361</v>
      </c>
      <c r="FT114" s="48">
        <v>24.001043784731312</v>
      </c>
      <c r="FU114" s="49">
        <v>24.00188164393014</v>
      </c>
      <c r="FV114" s="48">
        <v>24.002254828485096</v>
      </c>
      <c r="FW114" s="48">
        <v>24.001642342091362</v>
      </c>
      <c r="FX114" s="48">
        <v>24.002287586753646</v>
      </c>
      <c r="FY114" s="48">
        <v>24.001653525760059</v>
      </c>
      <c r="FZ114" s="49">
        <v>24.000909675354301</v>
      </c>
      <c r="GA114" s="48">
        <v>24.00153412799861</v>
      </c>
      <c r="GB114" s="48">
        <v>23.971726627839022</v>
      </c>
      <c r="GC114" s="48">
        <v>24.002079211985901</v>
      </c>
      <c r="GD114" s="48">
        <v>23.905077739771247</v>
      </c>
      <c r="GE114" s="48">
        <v>24.001770304392419</v>
      </c>
      <c r="GF114" s="48">
        <v>24.001431837451097</v>
      </c>
      <c r="GG114" s="48">
        <v>24.001442572165931</v>
      </c>
      <c r="GH114" s="48">
        <v>24.000987095252288</v>
      </c>
      <c r="GI114" s="48">
        <v>24.001060622732542</v>
      </c>
      <c r="GJ114" s="48">
        <v>24.001372207182904</v>
      </c>
      <c r="GK114" s="48">
        <v>24.001302810556826</v>
      </c>
      <c r="GL114" s="49">
        <v>24.002511252642137</v>
      </c>
      <c r="GM114" s="49">
        <v>24.00139198198584</v>
      </c>
      <c r="GN114" s="48">
        <v>24.00121190301245</v>
      </c>
      <c r="GO114" s="48">
        <v>24.001299153021598</v>
      </c>
      <c r="GP114" s="48">
        <v>24.001873776179238</v>
      </c>
      <c r="GQ114" s="48">
        <v>24.001416555492646</v>
      </c>
      <c r="GR114" s="48">
        <v>24.001270754954888</v>
      </c>
      <c r="GS114" s="48">
        <v>23.966616452637368</v>
      </c>
      <c r="GT114" s="49">
        <v>24.001696974782035</v>
      </c>
      <c r="GU114" s="48">
        <v>24.001643099488838</v>
      </c>
      <c r="GV114" s="49">
        <v>24.001863971358333</v>
      </c>
      <c r="GW114" s="48">
        <v>24.002718604754616</v>
      </c>
      <c r="GX114" s="48">
        <v>24.001978351410141</v>
      </c>
      <c r="GY114" s="48">
        <v>24.002190249658831</v>
      </c>
      <c r="GZ114" s="49">
        <v>24.002440339778712</v>
      </c>
      <c r="HA114" s="48">
        <v>24.002530757842248</v>
      </c>
      <c r="HB114" s="48">
        <v>24.001919567201149</v>
      </c>
      <c r="HC114" s="48">
        <v>24.00168326300107</v>
      </c>
      <c r="HD114" s="49">
        <v>24.002132664678189</v>
      </c>
      <c r="HE114" s="48">
        <v>24.002202823131871</v>
      </c>
      <c r="HF114" s="48">
        <v>24.001608361310311</v>
      </c>
      <c r="HG114" s="48">
        <v>24.000828307296644</v>
      </c>
      <c r="HH114" s="48">
        <v>24.000914473244659</v>
      </c>
      <c r="HI114" s="48">
        <v>24.001368722539361</v>
      </c>
      <c r="HJ114" s="48">
        <v>24.00187703219736</v>
      </c>
      <c r="HK114" s="49">
        <v>24.002109531637441</v>
      </c>
      <c r="HL114" s="48">
        <v>23.986674551986145</v>
      </c>
      <c r="HM114" s="48">
        <v>24.0016551074375</v>
      </c>
      <c r="HN114" s="49">
        <v>24.002576923132168</v>
      </c>
      <c r="HO114" s="48">
        <v>23.984241579462118</v>
      </c>
      <c r="HP114" s="48">
        <v>24.002810190663691</v>
      </c>
      <c r="HQ114" s="48">
        <v>24.002748184863126</v>
      </c>
      <c r="HR114" s="48">
        <v>24.002601461467009</v>
      </c>
      <c r="HS114" s="49">
        <v>24.002850628199081</v>
      </c>
      <c r="HT114" s="49">
        <v>24.003056770485902</v>
      </c>
      <c r="HU114" s="48">
        <v>24.001950317496778</v>
      </c>
      <c r="HV114" s="49">
        <v>24.002239904392145</v>
      </c>
      <c r="HW114" s="48">
        <v>24.000830505475104</v>
      </c>
      <c r="HX114" s="48">
        <v>24.000830505475104</v>
      </c>
      <c r="HY114" s="48">
        <v>23.991718082088795</v>
      </c>
      <c r="HZ114" s="48">
        <v>23.93199271665312</v>
      </c>
      <c r="IA114" s="48">
        <v>24.002627859456751</v>
      </c>
      <c r="IB114" s="48">
        <v>24.002439300970622</v>
      </c>
      <c r="IC114" s="48">
        <v>24.001772848229827</v>
      </c>
      <c r="ID114" s="48">
        <v>24.002150586756716</v>
      </c>
      <c r="IE114" s="49">
        <v>24.003406774670648</v>
      </c>
      <c r="IF114" s="49">
        <v>24.002975704670803</v>
      </c>
      <c r="IG114" s="48">
        <v>24.001905808860922</v>
      </c>
      <c r="IH114" s="48">
        <v>23.854949494890779</v>
      </c>
      <c r="II114" s="48">
        <v>24.002322427755637</v>
      </c>
      <c r="IJ114" s="49">
        <v>24.002753907905173</v>
      </c>
      <c r="IK114" s="48">
        <v>23.989136860113199</v>
      </c>
      <c r="IL114" s="49">
        <v>24.003349114340175</v>
      </c>
      <c r="IM114" s="48">
        <v>24.001804139012567</v>
      </c>
      <c r="IN114" s="48">
        <v>24.211967612091339</v>
      </c>
      <c r="IO114" s="48">
        <v>24.001839599890982</v>
      </c>
      <c r="IP114" s="48">
        <v>24.003187138004854</v>
      </c>
      <c r="IQ114" s="48">
        <v>24.001864680079127</v>
      </c>
      <c r="IR114" s="48">
        <v>23.989561810959195</v>
      </c>
      <c r="IS114" s="49">
        <v>24.002611677529636</v>
      </c>
      <c r="IT114" s="48">
        <v>24.002595834066277</v>
      </c>
      <c r="IU114" s="49">
        <v>24.003125499351057</v>
      </c>
      <c r="IV114" s="48">
        <v>24.002697869231941</v>
      </c>
      <c r="IW114" s="48">
        <v>24.268867282585468</v>
      </c>
      <c r="IX114" s="49">
        <v>24.003198452825252</v>
      </c>
      <c r="IY114" s="48">
        <v>24.001911268983736</v>
      </c>
      <c r="IZ114" s="49">
        <v>24.003146539025742</v>
      </c>
      <c r="JA114" s="49">
        <v>24.004256699095148</v>
      </c>
      <c r="JB114" s="48">
        <v>24.003049531291936</v>
      </c>
      <c r="JC114" s="49">
        <v>24.004681275003897</v>
      </c>
      <c r="JD114" s="48">
        <v>23.969685722606826</v>
      </c>
      <c r="JE114" s="49">
        <v>24.003257316322991</v>
      </c>
      <c r="JF114" s="49">
        <v>24.003542964289906</v>
      </c>
      <c r="JG114" s="49">
        <v>24.004022848320471</v>
      </c>
      <c r="JH114" s="48">
        <v>24.001947530786587</v>
      </c>
      <c r="JI114" s="48">
        <v>24.002785523769063</v>
      </c>
      <c r="JJ114" s="48">
        <v>24.001185083441154</v>
      </c>
      <c r="JK114" s="48">
        <v>24.00290060109668</v>
      </c>
      <c r="JL114" s="48">
        <v>24.002421989807839</v>
      </c>
      <c r="JM114" s="48">
        <v>24.002670955445073</v>
      </c>
      <c r="JN114" s="48">
        <v>24.003007576835085</v>
      </c>
      <c r="JO114" s="48">
        <v>24.002919747546493</v>
      </c>
      <c r="JP114" s="49">
        <v>24.004506600852764</v>
      </c>
      <c r="JQ114" s="48">
        <v>24.002757675308658</v>
      </c>
      <c r="JR114" s="49">
        <v>24.004191581490623</v>
      </c>
      <c r="JS114" s="48">
        <v>24.002954961132883</v>
      </c>
      <c r="JT114" s="48">
        <v>24.002028309095504</v>
      </c>
      <c r="JU114" s="48">
        <v>24.002498816396052</v>
      </c>
      <c r="JV114" s="48">
        <v>24.002556503561351</v>
      </c>
      <c r="JW114" s="48">
        <v>23.884185691517516</v>
      </c>
      <c r="JX114" s="48">
        <v>24.002540751940504</v>
      </c>
      <c r="JY114" s="48">
        <v>24.003080544655898</v>
      </c>
      <c r="JZ114" s="48">
        <v>24.002531629410438</v>
      </c>
      <c r="KA114" s="48">
        <v>24.003053944315685</v>
      </c>
      <c r="KB114" s="49">
        <v>24.00495435377232</v>
      </c>
      <c r="KC114" s="48">
        <v>23.9844341338042</v>
      </c>
      <c r="KD114" s="48">
        <v>24.00336154667535</v>
      </c>
      <c r="KE114" s="48">
        <v>24.004794344708611</v>
      </c>
      <c r="KF114" s="48">
        <v>23.972830131352165</v>
      </c>
      <c r="KG114" s="48">
        <v>24.003437567602251</v>
      </c>
      <c r="KH114" s="48">
        <v>23.963709693087651</v>
      </c>
      <c r="KI114" s="48">
        <v>24.004316438901661</v>
      </c>
      <c r="KJ114" s="48">
        <v>24.004149367763031</v>
      </c>
      <c r="KK114" s="48">
        <v>24.005252114453402</v>
      </c>
      <c r="KL114" s="48">
        <v>24.004928145059065</v>
      </c>
      <c r="KM114" s="48">
        <v>24.005802125801242</v>
      </c>
      <c r="KN114" s="48">
        <v>24.005282541115189</v>
      </c>
      <c r="KO114" s="48">
        <v>23.978119798341432</v>
      </c>
      <c r="KP114" s="48">
        <v>24.003686620488313</v>
      </c>
      <c r="KQ114" s="48">
        <v>24.003451499969088</v>
      </c>
      <c r="KR114" s="48">
        <v>24.004826383438413</v>
      </c>
      <c r="KS114" s="48"/>
      <c r="KT114" s="49">
        <v>24.007961003972916</v>
      </c>
      <c r="KU114" s="48">
        <v>24.007562855181998</v>
      </c>
      <c r="KV114" s="48">
        <v>24.008438179749831</v>
      </c>
      <c r="KW114" s="48">
        <v>24.008896495671557</v>
      </c>
      <c r="KX114" s="48">
        <v>24.009245025922752</v>
      </c>
      <c r="KY114" s="48">
        <v>24.009153457788827</v>
      </c>
      <c r="KZ114" s="48">
        <v>24.008874039368791</v>
      </c>
      <c r="LA114" s="48">
        <v>24.008114636489967</v>
      </c>
      <c r="LB114" s="48">
        <v>24.012781778588739</v>
      </c>
      <c r="LC114" s="48">
        <v>24.008258275614789</v>
      </c>
      <c r="LD114" s="48">
        <v>24.010075347937008</v>
      </c>
      <c r="LE114" s="49">
        <v>24.015638429488757</v>
      </c>
      <c r="LF114" s="48">
        <v>23.995659585052309</v>
      </c>
      <c r="LG114" s="48">
        <v>24.012208347566688</v>
      </c>
      <c r="LH114" s="48">
        <v>24.011930654460521</v>
      </c>
      <c r="LI114" s="48">
        <v>24.01667888975372</v>
      </c>
      <c r="LJ114" s="48">
        <v>24.012037631817336</v>
      </c>
      <c r="LK114" s="48">
        <v>24.011151373642861</v>
      </c>
      <c r="LL114" s="48">
        <v>24.011251192423206</v>
      </c>
      <c r="LM114" s="48">
        <v>24.01747756322084</v>
      </c>
      <c r="LN114" s="48">
        <v>24.01156250296458</v>
      </c>
      <c r="LO114" s="48">
        <v>24.011403912259084</v>
      </c>
      <c r="LP114" s="48">
        <v>23.995040040145163</v>
      </c>
      <c r="LQ114" s="49">
        <v>24.022225822380847</v>
      </c>
      <c r="LR114" s="48">
        <v>24.019647995100446</v>
      </c>
      <c r="LS114" s="48">
        <v>24.015289552749724</v>
      </c>
      <c r="LT114" s="48">
        <v>24.012095985942594</v>
      </c>
      <c r="LU114" s="48">
        <v>24.016566018969129</v>
      </c>
      <c r="LV114" s="48">
        <v>24.02507959321143</v>
      </c>
      <c r="LW114" s="48">
        <v>24.02675869741811</v>
      </c>
      <c r="LX114" s="48">
        <v>24.01897398579969</v>
      </c>
      <c r="LY114" s="48">
        <v>24.012862724090507</v>
      </c>
      <c r="LZ114" s="48">
        <v>24.01746835081671</v>
      </c>
      <c r="MA114" s="48">
        <v>24.012837111713935</v>
      </c>
      <c r="MB114" s="48">
        <v>24.020806271429148</v>
      </c>
      <c r="MC114" s="48">
        <v>24.024310966362513</v>
      </c>
      <c r="MD114" s="48">
        <v>24.032054381043622</v>
      </c>
      <c r="ME114" s="48">
        <v>24.042383048287039</v>
      </c>
      <c r="MF114" s="48">
        <v>24.087835461154175</v>
      </c>
      <c r="MG114" s="48">
        <v>24.127655947617313</v>
      </c>
      <c r="MH114" s="48"/>
      <c r="MI114" s="48">
        <v>24.003453453791266</v>
      </c>
      <c r="MJ114" s="49">
        <v>24.003468438439796</v>
      </c>
      <c r="MK114" s="49">
        <v>24.001573700289992</v>
      </c>
      <c r="ML114" s="48">
        <v>24.002326609094894</v>
      </c>
      <c r="MM114" s="49">
        <v>24.002681394697987</v>
      </c>
      <c r="MN114" s="49">
        <v>24.002166943498572</v>
      </c>
      <c r="MO114" s="49">
        <v>24.000284491727456</v>
      </c>
      <c r="MP114" s="48">
        <v>24.001455356957297</v>
      </c>
      <c r="MQ114" s="48">
        <v>24.004523196990892</v>
      </c>
      <c r="MR114" s="48">
        <v>24.000283534826039</v>
      </c>
      <c r="MS114" s="48">
        <v>24.01473964016877</v>
      </c>
      <c r="MT114" s="49">
        <v>24.000000882517252</v>
      </c>
      <c r="MU114" s="48">
        <v>24.002836417174926</v>
      </c>
      <c r="MV114" s="48">
        <v>24.004416058005337</v>
      </c>
      <c r="MW114" s="48">
        <v>24.00155087266781</v>
      </c>
      <c r="MX114" s="48">
        <v>24.001765006218086</v>
      </c>
      <c r="MY114" s="48">
        <v>23.899615186754659</v>
      </c>
      <c r="MZ114" s="48">
        <v>24.000164847573338</v>
      </c>
      <c r="NA114" s="48">
        <v>24.002749479805111</v>
      </c>
      <c r="NB114" s="48">
        <v>24.001072506225793</v>
      </c>
      <c r="NC114" s="48">
        <v>24.010994541068531</v>
      </c>
      <c r="ND114" s="48">
        <v>23.991136111729421</v>
      </c>
      <c r="NE114" s="48">
        <v>24.010433184092612</v>
      </c>
      <c r="NF114" s="48">
        <v>23.953337652284688</v>
      </c>
      <c r="NG114" s="48">
        <v>24.000770553552165</v>
      </c>
    </row>
    <row r="115" spans="1:371" s="38" customFormat="1" ht="15">
      <c r="A115" s="48" t="s">
        <v>241</v>
      </c>
      <c r="B115" s="48">
        <v>0.50729399397160713</v>
      </c>
      <c r="C115" s="48">
        <v>0.23521166864171378</v>
      </c>
      <c r="D115" s="48">
        <v>0.23071746656589498</v>
      </c>
      <c r="E115" s="48">
        <v>0.25341841728808012</v>
      </c>
      <c r="F115" s="48">
        <v>0.20006543791860176</v>
      </c>
      <c r="G115" s="48">
        <v>0.26800679604353478</v>
      </c>
      <c r="H115" s="48">
        <v>0.23636640215955407</v>
      </c>
      <c r="I115" s="48">
        <v>0.22598192119581134</v>
      </c>
      <c r="J115" s="48">
        <v>0.22037208701691466</v>
      </c>
      <c r="K115" s="48">
        <v>0.24134690847711543</v>
      </c>
      <c r="L115" s="48">
        <v>0.24045618094304455</v>
      </c>
      <c r="M115" s="48">
        <v>0.26771231808513657</v>
      </c>
      <c r="N115" s="48">
        <v>0.23332566130456014</v>
      </c>
      <c r="O115" s="48">
        <v>0.25503236615966079</v>
      </c>
      <c r="P115" s="48">
        <v>0.27087135513228</v>
      </c>
      <c r="Q115" s="48">
        <v>0.23869720082266185</v>
      </c>
      <c r="R115" s="48">
        <v>0.23315099715282192</v>
      </c>
      <c r="S115" s="48">
        <v>0.26968790962878597</v>
      </c>
      <c r="T115" s="48">
        <v>0.2342488390857656</v>
      </c>
      <c r="U115" s="48">
        <v>0.22915348420615839</v>
      </c>
      <c r="V115" s="48">
        <v>0.22915348420615839</v>
      </c>
      <c r="W115" s="38">
        <v>0.22738566066999036</v>
      </c>
      <c r="X115" s="48">
        <v>0.21080774605649855</v>
      </c>
      <c r="Y115" s="48">
        <v>0.25205343508432265</v>
      </c>
      <c r="Z115" s="48">
        <v>0.26687140124253672</v>
      </c>
      <c r="AA115" s="48">
        <v>0.21757120243336897</v>
      </c>
      <c r="AB115" s="48">
        <v>0.23841658109855146</v>
      </c>
      <c r="AC115" s="48">
        <v>0.21441420743206632</v>
      </c>
      <c r="AD115" s="48">
        <v>0.40631547480238078</v>
      </c>
      <c r="AE115" s="48">
        <v>0.2778183238005113</v>
      </c>
      <c r="AF115" s="48">
        <v>0.22165384936374519</v>
      </c>
      <c r="AG115" s="48">
        <v>0.34750021121535551</v>
      </c>
      <c r="AH115" s="48">
        <v>0.2242787130170642</v>
      </c>
      <c r="AI115" s="48">
        <v>0.29742820194582498</v>
      </c>
      <c r="AJ115" s="48">
        <v>0.2402001514917424</v>
      </c>
      <c r="AK115" s="48">
        <v>0.29616005132167139</v>
      </c>
      <c r="AL115" s="48">
        <v>0.23811192458087985</v>
      </c>
      <c r="AM115" s="48">
        <v>0.24335910787104795</v>
      </c>
      <c r="AN115" s="48">
        <v>0.26606786050505343</v>
      </c>
      <c r="AO115" s="38">
        <v>0.21028963158502545</v>
      </c>
      <c r="AP115" s="48">
        <v>0.33540371686586135</v>
      </c>
      <c r="AQ115" s="48">
        <v>0.17265239229984458</v>
      </c>
      <c r="AR115" s="48">
        <v>0.2445056439841275</v>
      </c>
      <c r="AS115" s="48">
        <v>0.22339587887274018</v>
      </c>
      <c r="AT115" s="48">
        <v>0.22339587887274018</v>
      </c>
      <c r="AU115" s="48">
        <v>0.2121771086893576</v>
      </c>
      <c r="AV115" s="48">
        <v>0.25977672929875667</v>
      </c>
      <c r="AW115" s="48">
        <v>0.19250816823338018</v>
      </c>
      <c r="AX115" s="38">
        <v>0.25491905975541385</v>
      </c>
      <c r="AY115" s="48">
        <v>0.210308023014009</v>
      </c>
      <c r="AZ115" s="48">
        <v>0.21236096803092033</v>
      </c>
      <c r="BA115" s="48">
        <v>0.29595914598531542</v>
      </c>
      <c r="BB115" s="48">
        <v>0.36028692715153421</v>
      </c>
      <c r="BC115" s="38">
        <v>0.27299083752490211</v>
      </c>
      <c r="BD115" s="48">
        <v>0.19724227652570389</v>
      </c>
      <c r="BE115" s="38">
        <v>0.30117913769832283</v>
      </c>
      <c r="BF115" s="48">
        <v>0.21155259680829727</v>
      </c>
      <c r="BG115" s="48">
        <v>0.30000794169776951</v>
      </c>
      <c r="BH115" s="48">
        <v>0.28124240271186762</v>
      </c>
      <c r="BI115" s="48">
        <v>0.39736571389089026</v>
      </c>
      <c r="BJ115" s="48">
        <v>0.24850877722891185</v>
      </c>
      <c r="BK115" s="48">
        <v>0.28118876194725356</v>
      </c>
      <c r="BL115" s="48">
        <v>0.23003125722830828</v>
      </c>
      <c r="BM115" s="48">
        <v>0.18777560337612406</v>
      </c>
      <c r="BN115" s="48">
        <v>0.24627965880164188</v>
      </c>
      <c r="BO115" s="48">
        <v>0.25232997152826786</v>
      </c>
      <c r="BP115" s="48">
        <v>0.16873544854488723</v>
      </c>
      <c r="BQ115" s="48">
        <v>0.22866582401520788</v>
      </c>
      <c r="BR115" s="48">
        <v>0.21034405578251306</v>
      </c>
      <c r="BS115" s="48">
        <v>0.19991185651539337</v>
      </c>
      <c r="BT115" s="48">
        <v>0.26830864548050842</v>
      </c>
      <c r="BU115" s="48">
        <v>0.21073166340448046</v>
      </c>
      <c r="BV115" s="48">
        <v>0.21900655056706408</v>
      </c>
      <c r="BW115" s="38">
        <v>0.2180303633530199</v>
      </c>
      <c r="BX115" s="48">
        <v>0.22678628422422398</v>
      </c>
      <c r="BY115" s="38">
        <v>0.22085095793032097</v>
      </c>
      <c r="BZ115" s="48">
        <v>0.2173204024149438</v>
      </c>
      <c r="CA115" s="49">
        <v>0.30297311732796794</v>
      </c>
      <c r="CB115" s="48">
        <v>0.21391557171303241</v>
      </c>
      <c r="CC115" s="48">
        <v>0.26128864693261067</v>
      </c>
      <c r="CD115" s="48">
        <v>0.23627077252015249</v>
      </c>
      <c r="CE115" s="48">
        <v>0.19418258791696408</v>
      </c>
      <c r="CF115" s="48">
        <v>0.30485802843423382</v>
      </c>
      <c r="CG115" s="48">
        <v>0.38795649113595909</v>
      </c>
      <c r="CH115" s="48">
        <v>0.34819116341205864</v>
      </c>
      <c r="CI115" s="48">
        <v>0.24550388035069198</v>
      </c>
      <c r="CJ115" s="48">
        <v>0.23482211278001716</v>
      </c>
      <c r="CK115" s="48">
        <v>0.18968181358912065</v>
      </c>
      <c r="CL115" s="48">
        <v>0.20751805460155798</v>
      </c>
      <c r="CM115" s="48">
        <v>0.18835757597271727</v>
      </c>
      <c r="CN115" s="48">
        <v>0.2836397281600701</v>
      </c>
      <c r="CO115" s="48">
        <v>0.17963583748834586</v>
      </c>
      <c r="CP115" s="48">
        <v>0.2166011371357183</v>
      </c>
      <c r="CQ115" s="48">
        <v>0.2107302483869869</v>
      </c>
      <c r="CR115" s="48">
        <v>0.20695070191109552</v>
      </c>
      <c r="CS115" s="48">
        <v>0.18180206173752939</v>
      </c>
      <c r="CT115" s="48">
        <v>0.19923732313688539</v>
      </c>
      <c r="CU115" s="48">
        <v>0.33063366072079042</v>
      </c>
      <c r="CV115" s="38">
        <v>0.31385223233593285</v>
      </c>
      <c r="CW115" s="48">
        <v>0.30396874721160794</v>
      </c>
      <c r="CX115" s="48">
        <v>0.27876607421521149</v>
      </c>
      <c r="CY115" s="48">
        <v>0.1877552558126199</v>
      </c>
      <c r="CZ115" s="48">
        <v>0.22107897479768296</v>
      </c>
      <c r="DA115" s="48">
        <v>0.21043660402967634</v>
      </c>
      <c r="DB115" s="48">
        <v>0.19759837683766415</v>
      </c>
      <c r="DC115" s="48">
        <v>0.22794489920377262</v>
      </c>
      <c r="DD115" s="48">
        <v>0.32341778689242817</v>
      </c>
      <c r="DE115" s="48">
        <v>0.2390928030475902</v>
      </c>
      <c r="DF115" s="48">
        <v>0.3405619006622656</v>
      </c>
      <c r="DG115" s="48">
        <v>0.37419241480405524</v>
      </c>
      <c r="DH115" s="48">
        <v>0.26178779218031561</v>
      </c>
      <c r="DI115" s="48">
        <v>0.20105518655865923</v>
      </c>
      <c r="DJ115" s="48">
        <v>0.17852227056996064</v>
      </c>
      <c r="DK115" s="49">
        <v>0.34844391628837906</v>
      </c>
      <c r="DL115" s="48">
        <v>0.21538477531117942</v>
      </c>
      <c r="DM115" s="48">
        <v>0.37116456645403118</v>
      </c>
      <c r="DN115" s="48">
        <v>0.27801973418818277</v>
      </c>
      <c r="DO115" s="48">
        <v>0.25429980989111639</v>
      </c>
      <c r="DP115" s="48">
        <v>0.19124449107695554</v>
      </c>
      <c r="DQ115" s="48">
        <v>0.19216558347910553</v>
      </c>
      <c r="DR115" s="48">
        <v>0.18826520484489434</v>
      </c>
      <c r="DS115" s="48">
        <v>0.31555610169677234</v>
      </c>
      <c r="DT115" s="48">
        <v>0.32750529814252932</v>
      </c>
      <c r="DU115" s="48">
        <v>0.25283797574901617</v>
      </c>
      <c r="DV115" s="48">
        <v>0.22469418647308301</v>
      </c>
      <c r="DW115" s="48">
        <v>0.28526624570419262</v>
      </c>
      <c r="DX115" s="48">
        <v>0.25484119610650569</v>
      </c>
      <c r="DY115" s="48">
        <v>0.21001096065699659</v>
      </c>
      <c r="DZ115" s="48">
        <v>0.38875476203393355</v>
      </c>
      <c r="EA115" s="48">
        <v>0.38212527783568861</v>
      </c>
      <c r="EB115" s="49">
        <v>0.24637186300356395</v>
      </c>
      <c r="EC115" s="48">
        <v>0.19506287782083576</v>
      </c>
      <c r="ED115" s="48">
        <v>0.2399917871946215</v>
      </c>
      <c r="EE115" s="48">
        <v>0.17805823396255191</v>
      </c>
      <c r="EF115" s="48">
        <v>0.3410605161402816</v>
      </c>
      <c r="EG115" s="48">
        <v>0.24033698947162893</v>
      </c>
      <c r="EH115" s="48">
        <v>0.2155164359009058</v>
      </c>
      <c r="EI115" s="48">
        <v>0.35726039126898723</v>
      </c>
      <c r="EJ115" s="48">
        <v>0.20143861866028029</v>
      </c>
      <c r="EK115" s="48">
        <v>0.19073367095002416</v>
      </c>
      <c r="EL115" s="48">
        <v>0.17198558209750672</v>
      </c>
      <c r="EM115" s="48">
        <v>0.26957601022926242</v>
      </c>
      <c r="EN115" s="49">
        <v>0.35901549225750234</v>
      </c>
      <c r="EO115" s="49">
        <v>0.34959315867025309</v>
      </c>
      <c r="EP115" s="48">
        <v>0.35189467202291536</v>
      </c>
      <c r="EQ115" s="48">
        <v>0.23509905525639235</v>
      </c>
      <c r="ER115" s="48">
        <v>0.27618682312564968</v>
      </c>
      <c r="ES115" s="38">
        <v>0.2255834360069025</v>
      </c>
      <c r="ET115" s="48">
        <v>0.25650889112830277</v>
      </c>
      <c r="EU115" s="48">
        <v>0.21520834615776485</v>
      </c>
      <c r="EV115" s="48">
        <v>0.19445980472959978</v>
      </c>
      <c r="EW115" s="48">
        <v>0.2351366239097365</v>
      </c>
      <c r="EX115" s="48">
        <v>0.35119529462581256</v>
      </c>
      <c r="EY115" s="48">
        <v>0.17065644462363341</v>
      </c>
      <c r="EZ115" s="48">
        <v>0.22487644650034064</v>
      </c>
      <c r="FA115" s="48">
        <v>0.19242969294211948</v>
      </c>
      <c r="FB115" s="48">
        <v>0.20013024228398096</v>
      </c>
      <c r="FC115" s="48">
        <v>0.18536118096401263</v>
      </c>
      <c r="FD115" s="48">
        <v>0.15954846358153768</v>
      </c>
      <c r="FE115" s="48">
        <v>0.32195406952573424</v>
      </c>
      <c r="FF115" s="48">
        <v>0.19614219818465867</v>
      </c>
      <c r="FG115" s="49">
        <v>0.36271708876600606</v>
      </c>
      <c r="FH115" s="48">
        <v>0.37384518579913928</v>
      </c>
      <c r="FI115" s="49">
        <v>0.39069659079536445</v>
      </c>
      <c r="FJ115" s="48">
        <v>0.28388000213175418</v>
      </c>
      <c r="FK115" s="48">
        <v>0.29904337622426469</v>
      </c>
      <c r="FL115" s="48">
        <v>0.37494896066402889</v>
      </c>
      <c r="FM115" s="48">
        <v>0.16430987088321491</v>
      </c>
      <c r="FN115" s="48">
        <v>0.29614543242766789</v>
      </c>
      <c r="FO115" s="48">
        <v>0.33147096604092169</v>
      </c>
      <c r="FP115" s="48">
        <v>0.21198528012451767</v>
      </c>
      <c r="FQ115" s="49">
        <v>0.36626770109795814</v>
      </c>
      <c r="FR115" s="48">
        <v>0.29442610196948971</v>
      </c>
      <c r="FS115" s="48">
        <v>0.21627448524386478</v>
      </c>
      <c r="FT115" s="48">
        <v>0.16871276922554659</v>
      </c>
      <c r="FU115" s="49">
        <v>0.42875662755159771</v>
      </c>
      <c r="FV115" s="48">
        <v>0.20987199683050817</v>
      </c>
      <c r="FW115" s="48">
        <v>0.29810069090094282</v>
      </c>
      <c r="FX115" s="48">
        <v>0.2446110965321823</v>
      </c>
      <c r="FY115" s="48">
        <v>0.19862368910473152</v>
      </c>
      <c r="FZ115" s="49">
        <v>0.35409906200980579</v>
      </c>
      <c r="GA115" s="48">
        <v>0.20809387675753693</v>
      </c>
      <c r="GB115" s="48">
        <v>0.37388359957187361</v>
      </c>
      <c r="GC115" s="48">
        <v>0.24912141015008316</v>
      </c>
      <c r="GD115" s="48">
        <v>0.27142868726577601</v>
      </c>
      <c r="GE115" s="48">
        <v>0.19354829841483412</v>
      </c>
      <c r="GF115" s="48">
        <v>0.33936348221338164</v>
      </c>
      <c r="GG115" s="48">
        <v>0.29013067678182769</v>
      </c>
      <c r="GH115" s="48">
        <v>0.20841211824441175</v>
      </c>
      <c r="GI115" s="48">
        <v>0.2969456096816907</v>
      </c>
      <c r="GJ115" s="48">
        <v>0.44629844100679283</v>
      </c>
      <c r="GK115" s="48">
        <v>0.33857309146375086</v>
      </c>
      <c r="GL115" s="49">
        <v>0.47056269920472549</v>
      </c>
      <c r="GM115" s="49">
        <v>0.36546762813691464</v>
      </c>
      <c r="GN115" s="48">
        <v>0.31779881550613909</v>
      </c>
      <c r="GO115" s="48">
        <v>0.3756222483348442</v>
      </c>
      <c r="GP115" s="48">
        <v>0.19514612578208193</v>
      </c>
      <c r="GQ115" s="48">
        <v>0.30492790912115131</v>
      </c>
      <c r="GR115" s="48">
        <v>0.20288608245165449</v>
      </c>
      <c r="GS115" s="48">
        <v>0.20844434384342678</v>
      </c>
      <c r="GT115" s="49">
        <v>0.41314015302146562</v>
      </c>
      <c r="GU115" s="48">
        <v>0.22193393357537886</v>
      </c>
      <c r="GV115" s="49">
        <v>0.34732799112203822</v>
      </c>
      <c r="GW115" s="48">
        <v>0.20630096911202225</v>
      </c>
      <c r="GX115" s="48">
        <v>0.23691507328323178</v>
      </c>
      <c r="GY115" s="48">
        <v>0.28835148830603136</v>
      </c>
      <c r="GZ115" s="49">
        <v>0.26896857570863741</v>
      </c>
      <c r="HA115" s="48">
        <v>0.20855426768632998</v>
      </c>
      <c r="HB115" s="48">
        <v>0.31927695733470191</v>
      </c>
      <c r="HC115" s="48">
        <v>0.30955177050864097</v>
      </c>
      <c r="HD115" s="49">
        <v>0.26363458250906369</v>
      </c>
      <c r="HE115" s="48">
        <v>0.18617196579536294</v>
      </c>
      <c r="HF115" s="48">
        <v>0.39356469548296924</v>
      </c>
      <c r="HG115" s="48">
        <v>0.31635173738147854</v>
      </c>
      <c r="HH115" s="48">
        <v>0.34874748435807978</v>
      </c>
      <c r="HI115" s="48">
        <v>0.31568101639124491</v>
      </c>
      <c r="HJ115" s="48">
        <v>0.22028264539016973</v>
      </c>
      <c r="HK115" s="49">
        <v>0.31305750866634741</v>
      </c>
      <c r="HL115" s="48">
        <v>0.43219750823104208</v>
      </c>
      <c r="HM115" s="48">
        <v>0.35326941315641486</v>
      </c>
      <c r="HN115" s="49">
        <v>0.26700130536878947</v>
      </c>
      <c r="HO115" s="48">
        <v>0.44826042701466112</v>
      </c>
      <c r="HP115" s="48">
        <v>0.32874787620240609</v>
      </c>
      <c r="HQ115" s="48">
        <v>0.29725483589517293</v>
      </c>
      <c r="HR115" s="48">
        <v>0.36313835534351446</v>
      </c>
      <c r="HS115" s="49">
        <v>0.28274406385240924</v>
      </c>
      <c r="HT115" s="49">
        <v>0.33257205085238778</v>
      </c>
      <c r="HU115" s="48">
        <v>0.18087980542312182</v>
      </c>
      <c r="HV115" s="49">
        <v>0.32412213878228835</v>
      </c>
      <c r="HW115" s="48">
        <v>0.26619304907544461</v>
      </c>
      <c r="HX115" s="48">
        <v>0.26619304907544461</v>
      </c>
      <c r="HY115" s="48">
        <v>0.33272223360805758</v>
      </c>
      <c r="HZ115" s="48">
        <v>0.21343252520657371</v>
      </c>
      <c r="IA115" s="48">
        <v>0.32980460129809824</v>
      </c>
      <c r="IB115" s="48">
        <v>0.32028062203205365</v>
      </c>
      <c r="IC115" s="48">
        <v>0.37956428099524697</v>
      </c>
      <c r="ID115" s="48">
        <v>0.34418002262793279</v>
      </c>
      <c r="IE115" s="49">
        <v>0.48110987074303552</v>
      </c>
      <c r="IF115" s="49">
        <v>0.27644058569322688</v>
      </c>
      <c r="IG115" s="48">
        <v>0.33780939392315146</v>
      </c>
      <c r="IH115" s="48">
        <v>0.22418568048223705</v>
      </c>
      <c r="II115" s="48">
        <v>0.35169531778655688</v>
      </c>
      <c r="IJ115" s="49">
        <v>0.25640408194356723</v>
      </c>
      <c r="IK115" s="48">
        <v>0.45097237777027877</v>
      </c>
      <c r="IL115" s="49">
        <v>0.27712887977836542</v>
      </c>
      <c r="IM115" s="48">
        <v>0.27523388853606962</v>
      </c>
      <c r="IN115" s="48">
        <v>0.28867794207289404</v>
      </c>
      <c r="IO115" s="48">
        <v>0.23955108297428243</v>
      </c>
      <c r="IP115" s="48">
        <v>0.28281988214630699</v>
      </c>
      <c r="IQ115" s="48">
        <v>0.2787129941376647</v>
      </c>
      <c r="IR115" s="48">
        <v>0.43794647937012998</v>
      </c>
      <c r="IS115" s="49">
        <v>0.30372053605316712</v>
      </c>
      <c r="IT115" s="48">
        <v>0.22058360680249997</v>
      </c>
      <c r="IU115" s="49">
        <v>0.25374606647260239</v>
      </c>
      <c r="IV115" s="48">
        <v>0.4032357812486132</v>
      </c>
      <c r="IW115" s="48">
        <v>0.30016429140157136</v>
      </c>
      <c r="IX115" s="49">
        <v>0.26655443372194565</v>
      </c>
      <c r="IY115" s="48">
        <v>0.2023608739124507</v>
      </c>
      <c r="IZ115" s="49">
        <v>0.27900711827385694</v>
      </c>
      <c r="JA115" s="49">
        <v>0.54787563126477146</v>
      </c>
      <c r="JB115" s="48">
        <v>0.23434047603478375</v>
      </c>
      <c r="JC115" s="49">
        <v>0.23859936928204223</v>
      </c>
      <c r="JD115" s="48">
        <v>0.41795786823860681</v>
      </c>
      <c r="JE115" s="49">
        <v>0.29952229535694136</v>
      </c>
      <c r="JF115" s="49">
        <v>0.29051238405360486</v>
      </c>
      <c r="JG115" s="49">
        <v>0.28202374806531127</v>
      </c>
      <c r="JH115" s="48">
        <v>0.30337414884288982</v>
      </c>
      <c r="JI115" s="48">
        <v>0.30599152467831764</v>
      </c>
      <c r="JJ115" s="48">
        <v>0.30281223148539149</v>
      </c>
      <c r="JK115" s="48">
        <v>0.21554150094326974</v>
      </c>
      <c r="JL115" s="48">
        <v>0.28644192089801063</v>
      </c>
      <c r="JM115" s="48">
        <v>0.31424126726315948</v>
      </c>
      <c r="JN115" s="48">
        <v>0.23808542928162638</v>
      </c>
      <c r="JO115" s="48">
        <v>0.38465109521288926</v>
      </c>
      <c r="JP115" s="49">
        <v>0.25133226932324049</v>
      </c>
      <c r="JQ115" s="48">
        <v>0.34173274725655983</v>
      </c>
      <c r="JR115" s="49">
        <v>0.39456955113625741</v>
      </c>
      <c r="JS115" s="48">
        <v>0.27281245264021603</v>
      </c>
      <c r="JT115" s="48">
        <v>0.32230343905136599</v>
      </c>
      <c r="JU115" s="48">
        <v>0.29313846463194737</v>
      </c>
      <c r="JV115" s="48">
        <v>0.39191548841660739</v>
      </c>
      <c r="JW115" s="48">
        <v>0.25968623401248514</v>
      </c>
      <c r="JX115" s="48">
        <v>0.34803220759091841</v>
      </c>
      <c r="JY115" s="48">
        <v>0.40150745791565506</v>
      </c>
      <c r="JZ115" s="48">
        <v>0.33050534381927199</v>
      </c>
      <c r="KA115" s="48">
        <v>0.30393365850387938</v>
      </c>
      <c r="KB115" s="49">
        <v>0.42520293780108431</v>
      </c>
      <c r="KC115" s="48">
        <v>0.30351562415140731</v>
      </c>
      <c r="KD115" s="48">
        <v>0.29790851116391037</v>
      </c>
      <c r="KE115" s="48">
        <v>0.1684483287995758</v>
      </c>
      <c r="KF115" s="48">
        <v>0.33136614001275466</v>
      </c>
      <c r="KG115" s="48">
        <v>0.23089413249319735</v>
      </c>
      <c r="KH115" s="48">
        <v>0.26880376645151421</v>
      </c>
      <c r="KI115" s="48">
        <v>0.37722295582285903</v>
      </c>
      <c r="KJ115" s="48">
        <v>0.2010456059479005</v>
      </c>
      <c r="KK115" s="48">
        <v>0.24689484014610402</v>
      </c>
      <c r="KL115" s="48">
        <v>0.2509857435963041</v>
      </c>
      <c r="KM115" s="48">
        <v>0.28630691457338237</v>
      </c>
      <c r="KN115" s="48">
        <v>0.33376791122412475</v>
      </c>
      <c r="KO115" s="48">
        <v>0.28103747069323365</v>
      </c>
      <c r="KP115" s="48">
        <v>0.36711691831494603</v>
      </c>
      <c r="KQ115" s="48">
        <v>0.35766936130195692</v>
      </c>
      <c r="KR115" s="48">
        <v>0.25609739315018482</v>
      </c>
      <c r="KS115" s="48"/>
      <c r="KT115" s="49">
        <v>0.44468983769530657</v>
      </c>
      <c r="KU115" s="48">
        <v>0.70172282749534387</v>
      </c>
      <c r="KV115" s="48">
        <v>0.53063257341479542</v>
      </c>
      <c r="KW115" s="48">
        <v>0.41437657456908494</v>
      </c>
      <c r="KX115" s="48">
        <v>0.75589995001978305</v>
      </c>
      <c r="KY115" s="48">
        <v>0.43608051325428715</v>
      </c>
      <c r="KZ115" s="48">
        <v>0.75347837065735968</v>
      </c>
      <c r="LA115" s="48">
        <v>0.60191766409742242</v>
      </c>
      <c r="LB115" s="48">
        <v>0.54524973434747592</v>
      </c>
      <c r="LC115" s="48">
        <v>0.82548627711221578</v>
      </c>
      <c r="LD115" s="48">
        <v>0.52662537402365517</v>
      </c>
      <c r="LE115" s="49">
        <v>0.53235024439117906</v>
      </c>
      <c r="LF115" s="48">
        <v>0.37629285120231643</v>
      </c>
      <c r="LG115" s="48">
        <v>0.63199234224388068</v>
      </c>
      <c r="LH115" s="48">
        <v>0.52046964982206234</v>
      </c>
      <c r="LI115" s="48">
        <v>0.58920783743005611</v>
      </c>
      <c r="LJ115" s="48">
        <v>0.50404894055286997</v>
      </c>
      <c r="LK115" s="48">
        <v>0.58103740607897048</v>
      </c>
      <c r="LL115" s="48">
        <v>0.56886445942744435</v>
      </c>
      <c r="LM115" s="48">
        <v>0.57713611354260164</v>
      </c>
      <c r="LN115" s="48">
        <v>0.58186767238922854</v>
      </c>
      <c r="LO115" s="48">
        <v>0.58305980758041143</v>
      </c>
      <c r="LP115" s="48">
        <v>0.42995675066630595</v>
      </c>
      <c r="LQ115" s="49">
        <v>0.44316061476188778</v>
      </c>
      <c r="LR115" s="48">
        <v>0.61419647177577197</v>
      </c>
      <c r="LS115" s="48">
        <v>0.54897939917403593</v>
      </c>
      <c r="LT115" s="48">
        <v>0.64731978769662801</v>
      </c>
      <c r="LU115" s="48">
        <v>0.55711439078722913</v>
      </c>
      <c r="LV115" s="48">
        <v>0.56886583673855917</v>
      </c>
      <c r="LW115" s="48">
        <v>0.56282551885076026</v>
      </c>
      <c r="LX115" s="48">
        <v>0.56556881368005374</v>
      </c>
      <c r="LY115" s="48">
        <v>0.67855300830484133</v>
      </c>
      <c r="LZ115" s="48">
        <v>0.57128528493416064</v>
      </c>
      <c r="MA115" s="48">
        <v>0.67960973622883325</v>
      </c>
      <c r="MB115" s="48">
        <v>0.56741053259579444</v>
      </c>
      <c r="MC115" s="48">
        <v>0.55938564097924171</v>
      </c>
      <c r="MD115" s="48">
        <v>0.82687092251887118</v>
      </c>
      <c r="ME115" s="48">
        <v>0.66240272558470037</v>
      </c>
      <c r="MF115" s="48">
        <v>0.7931422558489597</v>
      </c>
      <c r="MG115" s="48">
        <v>0.80974848746039041</v>
      </c>
      <c r="MH115" s="48"/>
      <c r="MI115" s="48">
        <v>0.32541817340796536</v>
      </c>
      <c r="MJ115" s="49">
        <v>0.27664695732071798</v>
      </c>
      <c r="MK115" s="49">
        <v>0.33030241802498556</v>
      </c>
      <c r="ML115" s="48">
        <v>0.31332826819946175</v>
      </c>
      <c r="MM115" s="49">
        <v>0.23636742863563501</v>
      </c>
      <c r="MN115" s="49">
        <v>0.24852029200241935</v>
      </c>
      <c r="MO115" s="49">
        <v>0.29385745177069938</v>
      </c>
      <c r="MP115" s="48">
        <v>0.33535733595077932</v>
      </c>
      <c r="MQ115" s="48">
        <v>0.35915865397213897</v>
      </c>
      <c r="MR115" s="48">
        <v>0.46648375520252061</v>
      </c>
      <c r="MS115" s="48">
        <v>0.54389917432808843</v>
      </c>
      <c r="MT115" s="49">
        <v>0.3690148103966972</v>
      </c>
      <c r="MU115" s="48">
        <v>0.39502162415497516</v>
      </c>
      <c r="MV115" s="48">
        <v>0.36495720879561755</v>
      </c>
      <c r="MW115" s="48">
        <v>0.34392690715465901</v>
      </c>
      <c r="MX115" s="48">
        <v>0.35509170668434592</v>
      </c>
      <c r="MY115" s="48">
        <v>0.45311641559594906</v>
      </c>
      <c r="MZ115" s="48">
        <v>0.39521116864299333</v>
      </c>
      <c r="NA115" s="48">
        <v>0.42534400059098892</v>
      </c>
      <c r="NB115" s="48">
        <v>0.35615539329199419</v>
      </c>
      <c r="NC115" s="48">
        <v>0.55738050905158354</v>
      </c>
      <c r="ND115" s="48">
        <v>0.43631279447526733</v>
      </c>
      <c r="NE115" s="48">
        <v>0.56134984593547343</v>
      </c>
      <c r="NF115" s="48">
        <v>0.48319025466404492</v>
      </c>
      <c r="NG115" s="48">
        <v>0.3667981870162631</v>
      </c>
    </row>
    <row r="116" spans="1:371" s="38" customFormat="1" ht="15">
      <c r="A116" s="48" t="s">
        <v>242</v>
      </c>
      <c r="B116" s="48">
        <v>0.84623638324699146</v>
      </c>
      <c r="C116" s="48">
        <v>0.10552465018484197</v>
      </c>
      <c r="D116" s="48">
        <v>0.13771181597413221</v>
      </c>
      <c r="E116" s="48">
        <v>0.21181317965719229</v>
      </c>
      <c r="F116" s="48">
        <v>4.5759640963184092E-2</v>
      </c>
      <c r="G116" s="48">
        <v>0.13629376971460508</v>
      </c>
      <c r="H116" s="48">
        <v>9.0772789561788067E-2</v>
      </c>
      <c r="I116" s="48">
        <v>9.5679784890083552E-2</v>
      </c>
      <c r="J116" s="48">
        <v>9.4861712829589939E-2</v>
      </c>
      <c r="K116" s="48">
        <v>0.17008440871961023</v>
      </c>
      <c r="L116" s="48">
        <v>0.19859779606570893</v>
      </c>
      <c r="M116" s="48">
        <v>0.21309267428220266</v>
      </c>
      <c r="N116" s="48">
        <v>0.12919272536105059</v>
      </c>
      <c r="O116" s="48">
        <v>0.22267916075505345</v>
      </c>
      <c r="P116" s="48">
        <v>0.11607373837320911</v>
      </c>
      <c r="Q116" s="48">
        <v>0.14844744105371169</v>
      </c>
      <c r="R116" s="48">
        <v>0.16228121146888588</v>
      </c>
      <c r="S116" s="48">
        <v>0.2093032215139915</v>
      </c>
      <c r="T116" s="48">
        <v>9.5902868865001781E-2</v>
      </c>
      <c r="U116" s="48">
        <v>3.7713013280479754E-2</v>
      </c>
      <c r="V116" s="48">
        <v>3.7713013280479754E-2</v>
      </c>
      <c r="W116" s="38">
        <v>0.23570970312280107</v>
      </c>
      <c r="X116" s="48">
        <v>7.5070427182788349E-2</v>
      </c>
      <c r="Y116" s="48">
        <v>0.17244279749285982</v>
      </c>
      <c r="Z116" s="48">
        <v>0.13868824080221437</v>
      </c>
      <c r="AA116" s="48">
        <v>0.12514411185619456</v>
      </c>
      <c r="AB116" s="48">
        <v>0.19036288860203807</v>
      </c>
      <c r="AC116" s="48">
        <v>9.5370337285798384E-2</v>
      </c>
      <c r="AD116" s="48">
        <v>0.43211537966330038</v>
      </c>
      <c r="AE116" s="48">
        <v>0.11153125589809489</v>
      </c>
      <c r="AF116" s="48">
        <v>6.7160845646872774E-2</v>
      </c>
      <c r="AG116" s="48">
        <v>0.30692449067711075</v>
      </c>
      <c r="AH116" s="48">
        <v>0.12543668155402812</v>
      </c>
      <c r="AI116" s="48">
        <v>0.34557669435830779</v>
      </c>
      <c r="AJ116" s="48">
        <v>0.5504624518309329</v>
      </c>
      <c r="AK116" s="48">
        <v>0.39009250038309712</v>
      </c>
      <c r="AL116" s="48">
        <v>0.1280088392371376</v>
      </c>
      <c r="AM116" s="48">
        <v>0.20121237846592707</v>
      </c>
      <c r="AN116" s="48">
        <v>0.21509477196564325</v>
      </c>
      <c r="AO116" s="38">
        <v>0.10771647892730325</v>
      </c>
      <c r="AP116" s="48">
        <v>0.47841920386097769</v>
      </c>
      <c r="AQ116" s="48">
        <v>6.3801200479992701E-2</v>
      </c>
      <c r="AR116" s="48">
        <v>0.49784140904684476</v>
      </c>
      <c r="AS116" s="48">
        <v>8.274728019508884E-2</v>
      </c>
      <c r="AT116" s="48">
        <v>8.274728019508884E-2</v>
      </c>
      <c r="AU116" s="48">
        <v>0.13255562153139647</v>
      </c>
      <c r="AV116" s="48">
        <v>0.15369038828960863</v>
      </c>
      <c r="AW116" s="48">
        <v>8.9796473851944489E-2</v>
      </c>
      <c r="AX116" s="38">
        <v>0.39404879009259924</v>
      </c>
      <c r="AY116" s="48">
        <v>6.6001457171774205E-2</v>
      </c>
      <c r="AZ116" s="48">
        <v>0.10597004165721319</v>
      </c>
      <c r="BA116" s="48">
        <v>0.19189824670259703</v>
      </c>
      <c r="BB116" s="48">
        <v>0.38349062561455821</v>
      </c>
      <c r="BC116" s="38">
        <v>0.4735641815847953</v>
      </c>
      <c r="BD116" s="48">
        <v>9.3108798401370707E-2</v>
      </c>
      <c r="BE116" s="38">
        <v>0.19277951279497002</v>
      </c>
      <c r="BF116" s="48">
        <v>0.13448588770135453</v>
      </c>
      <c r="BG116" s="48">
        <v>0.34935851841553361</v>
      </c>
      <c r="BH116" s="48">
        <v>0.34016712677811128</v>
      </c>
      <c r="BI116" s="48">
        <v>0.42395088394547487</v>
      </c>
      <c r="BJ116" s="48">
        <v>0.16460820326474662</v>
      </c>
      <c r="BK116" s="48">
        <v>0.3400920752961038</v>
      </c>
      <c r="BL116" s="48">
        <v>0.17880693176160631</v>
      </c>
      <c r="BM116" s="48">
        <v>9.377526662740393E-2</v>
      </c>
      <c r="BN116" s="48">
        <v>0.25683151212477057</v>
      </c>
      <c r="BO116" s="48">
        <v>0.25428633982178056</v>
      </c>
      <c r="BP116" s="48">
        <v>6.7342655168923765E-2</v>
      </c>
      <c r="BQ116" s="48">
        <v>0.11080038351960393</v>
      </c>
      <c r="BR116" s="48">
        <v>7.9875787007737037E-2</v>
      </c>
      <c r="BS116" s="48">
        <v>7.0487186423497605E-2</v>
      </c>
      <c r="BT116" s="48">
        <v>0.31781354835085784</v>
      </c>
      <c r="BU116" s="48">
        <v>0.10192132929686892</v>
      </c>
      <c r="BV116" s="48">
        <v>4.0011083623434605E-2</v>
      </c>
      <c r="BW116" s="38">
        <v>0.1960318828205472</v>
      </c>
      <c r="BX116" s="48">
        <v>0.15405801713592207</v>
      </c>
      <c r="BY116" s="38">
        <v>0.16484815538649267</v>
      </c>
      <c r="BZ116" s="48">
        <v>1.6186343820014638E-2</v>
      </c>
      <c r="CA116" s="49">
        <v>0.3179166670554513</v>
      </c>
      <c r="CB116" s="48">
        <v>0.11021157789154525</v>
      </c>
      <c r="CC116" s="48">
        <v>0.16126030696640339</v>
      </c>
      <c r="CD116" s="48">
        <v>0.12375100511280021</v>
      </c>
      <c r="CE116" s="48">
        <v>0.15681796358107813</v>
      </c>
      <c r="CF116" s="48">
        <v>0.30783088271307563</v>
      </c>
      <c r="CG116" s="48">
        <v>0.44499359975727998</v>
      </c>
      <c r="CH116" s="48">
        <v>0.48291650435211375</v>
      </c>
      <c r="CI116" s="48">
        <v>0.18520591161790043</v>
      </c>
      <c r="CJ116" s="48">
        <v>0.18298179223780367</v>
      </c>
      <c r="CK116" s="48">
        <v>9.7062742337825803E-2</v>
      </c>
      <c r="CL116" s="48">
        <v>8.4413059420056002E-2</v>
      </c>
      <c r="CM116" s="48">
        <v>0.15935977639831175</v>
      </c>
      <c r="CN116" s="48">
        <v>0.31843923545093872</v>
      </c>
      <c r="CO116" s="48">
        <v>8.8084474576519439E-2</v>
      </c>
      <c r="CP116" s="48">
        <v>8.0094783855631832E-2</v>
      </c>
      <c r="CQ116" s="48">
        <v>0.16284735476001447</v>
      </c>
      <c r="CR116" s="48">
        <v>0.13942484767339716</v>
      </c>
      <c r="CS116" s="48">
        <v>8.8358320323769904E-2</v>
      </c>
      <c r="CT116" s="48">
        <v>0.19994610418428532</v>
      </c>
      <c r="CU116" s="48">
        <v>0.7042018083960323</v>
      </c>
      <c r="CV116" s="38">
        <v>0.21994010061535191</v>
      </c>
      <c r="CW116" s="48">
        <v>0.46691471507506405</v>
      </c>
      <c r="CX116" s="48">
        <v>0.24683666522634126</v>
      </c>
      <c r="CY116" s="48">
        <v>9.3902468329552735E-2</v>
      </c>
      <c r="CZ116" s="48">
        <v>0.20123821693393296</v>
      </c>
      <c r="DA116" s="48">
        <v>0.10418964897791602</v>
      </c>
      <c r="DB116" s="48">
        <v>8.8580098108596267E-2</v>
      </c>
      <c r="DC116" s="48">
        <v>0.14476975785989057</v>
      </c>
      <c r="DD116" s="48">
        <v>0.33049403429512769</v>
      </c>
      <c r="DE116" s="48">
        <v>0.16332884312222801</v>
      </c>
      <c r="DF116" s="48">
        <v>0.44578824406898931</v>
      </c>
      <c r="DG116" s="48">
        <v>0.43335852000109809</v>
      </c>
      <c r="DH116" s="48">
        <v>0.23726369867389349</v>
      </c>
      <c r="DI116" s="48">
        <v>4.9865014651489153E-2</v>
      </c>
      <c r="DJ116" s="48">
        <v>0.10268873644070869</v>
      </c>
      <c r="DK116" s="49">
        <v>0.34073589326561721</v>
      </c>
      <c r="DL116" s="48">
        <v>0.15282321395027998</v>
      </c>
      <c r="DM116" s="48">
        <v>0.42162643982915793</v>
      </c>
      <c r="DN116" s="48">
        <v>0.14820740028676657</v>
      </c>
      <c r="DO116" s="48">
        <v>0.11888805902780335</v>
      </c>
      <c r="DP116" s="48">
        <v>9.0920953890634204E-2</v>
      </c>
      <c r="DQ116" s="48">
        <v>8.8625594931575347E-2</v>
      </c>
      <c r="DR116" s="48">
        <v>0.1444552484363967</v>
      </c>
      <c r="DS116" s="48">
        <v>0.46232415949250766</v>
      </c>
      <c r="DT116" s="48">
        <v>0.51492798633367232</v>
      </c>
      <c r="DU116" s="48">
        <v>0.17957081430949262</v>
      </c>
      <c r="DV116" s="48">
        <v>9.6434118726387449E-2</v>
      </c>
      <c r="DW116" s="48">
        <v>0.28714881902693673</v>
      </c>
      <c r="DX116" s="48">
        <v>8.9553932529596425E-2</v>
      </c>
      <c r="DY116" s="48">
        <v>0.14740895082879218</v>
      </c>
      <c r="DZ116" s="48">
        <v>0.56642475228613776</v>
      </c>
      <c r="EA116" s="48">
        <v>0.43575995545367807</v>
      </c>
      <c r="EB116" s="49">
        <v>0.28622874686296734</v>
      </c>
      <c r="EC116" s="48">
        <v>8.3285945017900362E-2</v>
      </c>
      <c r="ED116" s="48">
        <v>0.31795330966350677</v>
      </c>
      <c r="EE116" s="48">
        <v>0.12963222143824799</v>
      </c>
      <c r="EF116" s="48">
        <v>0.44155012783858016</v>
      </c>
      <c r="EG116" s="48">
        <v>8.7466192494646794E-2</v>
      </c>
      <c r="EH116" s="48">
        <v>8.746619249464678E-2</v>
      </c>
      <c r="EI116" s="48">
        <v>0.40631538833251329</v>
      </c>
      <c r="EJ116" s="48">
        <v>0.16843360543301389</v>
      </c>
      <c r="EK116" s="48">
        <v>0.10927443514918382</v>
      </c>
      <c r="EL116" s="48">
        <v>8.544212779504548E-2</v>
      </c>
      <c r="EM116" s="48">
        <v>0.2940291656989894</v>
      </c>
      <c r="EN116" s="49">
        <v>0.43048428292482982</v>
      </c>
      <c r="EO116" s="49">
        <v>0.77364204536700842</v>
      </c>
      <c r="EP116" s="48">
        <v>0.65525148695568947</v>
      </c>
      <c r="EQ116" s="48">
        <v>0.10192670605954508</v>
      </c>
      <c r="ER116" s="48">
        <v>0.42564318168553317</v>
      </c>
      <c r="ES116" s="38">
        <v>0.27194829899865502</v>
      </c>
      <c r="ET116" s="48">
        <v>0.34159173495161643</v>
      </c>
      <c r="EU116" s="48">
        <v>0.1993640459613836</v>
      </c>
      <c r="EV116" s="48">
        <v>0.11869138945649131</v>
      </c>
      <c r="EW116" s="48">
        <v>0.22933990667472898</v>
      </c>
      <c r="EX116" s="48">
        <v>0.54919708547104729</v>
      </c>
      <c r="EY116" s="48">
        <v>0.10334441870553755</v>
      </c>
      <c r="EZ116" s="48">
        <v>0.22858709084365292</v>
      </c>
      <c r="FA116" s="48">
        <v>0.11346698173882891</v>
      </c>
      <c r="FB116" s="48">
        <v>0.10072111962637248</v>
      </c>
      <c r="FC116" s="48">
        <v>0.15066111277062294</v>
      </c>
      <c r="FD116" s="48">
        <v>7.3148596538427049E-2</v>
      </c>
      <c r="FE116" s="48">
        <v>0.65512654295492623</v>
      </c>
      <c r="FF116" s="48">
        <v>0.13141953976306403</v>
      </c>
      <c r="FG116" s="49">
        <v>0.80206274502891306</v>
      </c>
      <c r="FH116" s="48">
        <v>0.54472254537283404</v>
      </c>
      <c r="FI116" s="49">
        <v>0.35697661774335315</v>
      </c>
      <c r="FJ116" s="48">
        <v>0.48977126911864283</v>
      </c>
      <c r="FK116" s="48">
        <v>0.24235386678637258</v>
      </c>
      <c r="FL116" s="48">
        <v>0.56947813980317119</v>
      </c>
      <c r="FM116" s="48">
        <v>8.4688936666982323E-2</v>
      </c>
      <c r="FN116" s="48">
        <v>0.50879846719993216</v>
      </c>
      <c r="FO116" s="48">
        <v>0.54200926794822768</v>
      </c>
      <c r="FP116" s="48">
        <v>0.11392091098301682</v>
      </c>
      <c r="FQ116" s="49">
        <v>0.81032409259262905</v>
      </c>
      <c r="FR116" s="48">
        <v>0.51463484136277238</v>
      </c>
      <c r="FS116" s="48">
        <v>0.13286308448340944</v>
      </c>
      <c r="FT116" s="48">
        <v>8.7258997462219642E-2</v>
      </c>
      <c r="FU116" s="49">
        <v>0.52207205731000539</v>
      </c>
      <c r="FV116" s="48">
        <v>0.13783079677548229</v>
      </c>
      <c r="FW116" s="48">
        <v>0.33775489767817168</v>
      </c>
      <c r="FX116" s="48">
        <v>0.18357995083270134</v>
      </c>
      <c r="FY116" s="48">
        <v>0.12199741061655613</v>
      </c>
      <c r="FZ116" s="49">
        <v>0.79146053470661915</v>
      </c>
      <c r="GA116" s="48">
        <v>0.1294756714709176</v>
      </c>
      <c r="GB116" s="48">
        <v>0.57027411204451572</v>
      </c>
      <c r="GC116" s="48">
        <v>0.18422567092422373</v>
      </c>
      <c r="GD116" s="48">
        <v>0.29631695840240735</v>
      </c>
      <c r="GE116" s="48">
        <v>0.15296540919376989</v>
      </c>
      <c r="GF116" s="48">
        <v>0.74543893655158167</v>
      </c>
      <c r="GG116" s="48">
        <v>0.51376220323169519</v>
      </c>
      <c r="GH116" s="48">
        <v>0.2807413317765049</v>
      </c>
      <c r="GI116" s="48">
        <v>0.74491687236313531</v>
      </c>
      <c r="GJ116" s="48">
        <v>0.48333847627467286</v>
      </c>
      <c r="GK116" s="48">
        <v>0.5047127825910217</v>
      </c>
      <c r="GL116" s="49">
        <v>0.79556383412626253</v>
      </c>
      <c r="GM116" s="49">
        <v>0.70051728464967133</v>
      </c>
      <c r="GN116" s="48">
        <v>0.7658630895998868</v>
      </c>
      <c r="GO116" s="48">
        <v>0.58942292759832737</v>
      </c>
      <c r="GP116" s="48">
        <v>9.9053236201864125E-2</v>
      </c>
      <c r="GQ116" s="48">
        <v>0.61507390078613633</v>
      </c>
      <c r="GR116" s="48">
        <v>8.2507231981388499E-2</v>
      </c>
      <c r="GS116" s="48">
        <v>0.20560876126651675</v>
      </c>
      <c r="GT116" s="49">
        <v>0.71092069399573055</v>
      </c>
      <c r="GU116" s="48">
        <v>0.17913112999285366</v>
      </c>
      <c r="GV116" s="49">
        <v>0.7642510587952801</v>
      </c>
      <c r="GW116" s="48">
        <v>0.13605271700495142</v>
      </c>
      <c r="GX116" s="48">
        <v>0.18360727064223145</v>
      </c>
      <c r="GY116" s="48">
        <v>0.52727044622760821</v>
      </c>
      <c r="GZ116" s="49">
        <v>0.76383439636567274</v>
      </c>
      <c r="HA116" s="48">
        <v>0.13600560966134814</v>
      </c>
      <c r="HB116" s="48">
        <v>0.73031273543720554</v>
      </c>
      <c r="HC116" s="48">
        <v>0.50931746723790949</v>
      </c>
      <c r="HD116" s="49">
        <v>0.79610547063421855</v>
      </c>
      <c r="HE116" s="48">
        <v>0.14355143430041575</v>
      </c>
      <c r="HF116" s="48">
        <v>0.59485439484813651</v>
      </c>
      <c r="HG116" s="48">
        <v>0.51335722120788418</v>
      </c>
      <c r="HH116" s="48">
        <v>0.51968046474409657</v>
      </c>
      <c r="HI116" s="48">
        <v>0.51383491220178013</v>
      </c>
      <c r="HJ116" s="48">
        <v>0.12569651218676031</v>
      </c>
      <c r="HK116" s="49">
        <v>0.77124646700968102</v>
      </c>
      <c r="HL116" s="48">
        <v>0.54225630666010871</v>
      </c>
      <c r="HM116" s="48">
        <v>0.69210741266453513</v>
      </c>
      <c r="HN116" s="49">
        <v>0.80314786436146612</v>
      </c>
      <c r="HO116" s="48">
        <v>0.57528738948655445</v>
      </c>
      <c r="HP116" s="48">
        <v>0.58762736486073308</v>
      </c>
      <c r="HQ116" s="48">
        <v>0.34675645948899747</v>
      </c>
      <c r="HR116" s="48">
        <v>0.70092272016775259</v>
      </c>
      <c r="HS116" s="49">
        <v>0.73066267856695999</v>
      </c>
      <c r="HT116" s="49">
        <v>0.77303427916115863</v>
      </c>
      <c r="HU116" s="48">
        <v>0.1033206129720303</v>
      </c>
      <c r="HV116" s="49">
        <v>0.80291249235555806</v>
      </c>
      <c r="HW116" s="48">
        <v>0.24357042325019357</v>
      </c>
      <c r="HX116" s="48">
        <v>0.24357042325019357</v>
      </c>
      <c r="HY116" s="48">
        <v>0.53543700721878862</v>
      </c>
      <c r="HZ116" s="48">
        <v>0.2314782816496129</v>
      </c>
      <c r="IA116" s="48">
        <v>0.73276991097177202</v>
      </c>
      <c r="IB116" s="48">
        <v>0.64047368050823927</v>
      </c>
      <c r="IC116" s="48">
        <v>0.41340082678161572</v>
      </c>
      <c r="ID116" s="48">
        <v>0.63230257434594139</v>
      </c>
      <c r="IE116" s="49">
        <v>0.77370193362554496</v>
      </c>
      <c r="IF116" s="49">
        <v>0.78933402928895902</v>
      </c>
      <c r="IG116" s="48">
        <v>0.52506641451122416</v>
      </c>
      <c r="IH116" s="48">
        <v>0.14227422851234303</v>
      </c>
      <c r="II116" s="48">
        <v>0.76392701227580795</v>
      </c>
      <c r="IJ116" s="49">
        <v>0.79462187968061526</v>
      </c>
      <c r="IK116" s="48">
        <v>0.59000794023364833</v>
      </c>
      <c r="IL116" s="49">
        <v>0.79577548884248617</v>
      </c>
      <c r="IM116" s="48">
        <v>0.50090569822727793</v>
      </c>
      <c r="IN116" s="48">
        <v>0.25662506361915066</v>
      </c>
      <c r="IO116" s="48">
        <v>0.25662506361915066</v>
      </c>
      <c r="IP116" s="48">
        <v>0.38719507709034318</v>
      </c>
      <c r="IQ116" s="48">
        <v>0.50665832425699686</v>
      </c>
      <c r="IR116" s="48">
        <v>0.58939877838174881</v>
      </c>
      <c r="IS116" s="49">
        <v>0.79844373433396654</v>
      </c>
      <c r="IT116" s="48">
        <v>0.21039659717913828</v>
      </c>
      <c r="IU116" s="49">
        <v>0.79885426713304342</v>
      </c>
      <c r="IV116" s="48">
        <v>0.72093741835817893</v>
      </c>
      <c r="IW116" s="48">
        <v>0.13314010283633709</v>
      </c>
      <c r="IX116" s="49">
        <v>0.78647869589423125</v>
      </c>
      <c r="IY116" s="48">
        <v>0.10961449152694036</v>
      </c>
      <c r="IZ116" s="49">
        <v>0.7713346419129643</v>
      </c>
      <c r="JA116" s="49">
        <v>0.67033695286870598</v>
      </c>
      <c r="JB116" s="48">
        <v>0.16825962951600265</v>
      </c>
      <c r="JC116" s="49">
        <v>0.79871834069120484</v>
      </c>
      <c r="JD116" s="48">
        <v>0.5691958197317023</v>
      </c>
      <c r="JE116" s="49">
        <v>0.79845021692654272</v>
      </c>
      <c r="JF116" s="49">
        <v>0.78858063701699188</v>
      </c>
      <c r="JG116" s="49">
        <v>0.79553593288832569</v>
      </c>
      <c r="JH116" s="48">
        <v>0.52178882229129342</v>
      </c>
      <c r="JI116" s="48">
        <v>0.65994021070961961</v>
      </c>
      <c r="JJ116" s="48">
        <v>0.22975971889706931</v>
      </c>
      <c r="JK116" s="48">
        <v>0.20387090314221692</v>
      </c>
      <c r="JL116" s="48">
        <v>0.50414073704346862</v>
      </c>
      <c r="JM116" s="48">
        <v>0.57701848062118366</v>
      </c>
      <c r="JN116" s="48">
        <v>0.14482710722968337</v>
      </c>
      <c r="JO116" s="48">
        <v>0.40709405797859916</v>
      </c>
      <c r="JP116" s="49">
        <v>0.7945185550411864</v>
      </c>
      <c r="JQ116" s="48">
        <v>0.55006242931713312</v>
      </c>
      <c r="JR116" s="49">
        <v>0.81027480326230006</v>
      </c>
      <c r="JS116" s="48">
        <v>0.39369037192728312</v>
      </c>
      <c r="JT116" s="48">
        <v>0.54462067129061331</v>
      </c>
      <c r="JU116" s="48">
        <v>0.51956017671185284</v>
      </c>
      <c r="JV116" s="48">
        <v>0.57723421220711701</v>
      </c>
      <c r="JW116" s="48">
        <v>0.2494951015816432</v>
      </c>
      <c r="JX116" s="48">
        <v>0.7618443051830891</v>
      </c>
      <c r="JY116" s="48">
        <v>0.53724605513127177</v>
      </c>
      <c r="JZ116" s="48">
        <v>0.58654836348634309</v>
      </c>
      <c r="KA116" s="48">
        <v>0.48639379710386815</v>
      </c>
      <c r="KB116" s="49">
        <v>0.78111379867621133</v>
      </c>
      <c r="KC116" s="48">
        <v>0.51050666107593801</v>
      </c>
      <c r="KD116" s="48">
        <v>0.59371173548224077</v>
      </c>
      <c r="KE116" s="48">
        <v>0.20543789157643114</v>
      </c>
      <c r="KF116" s="48">
        <v>0.81824719743881547</v>
      </c>
      <c r="KG116" s="48">
        <v>0.24967134954468806</v>
      </c>
      <c r="KH116" s="48">
        <v>0.49499745196997325</v>
      </c>
      <c r="KI116" s="48">
        <v>0.74177933533582407</v>
      </c>
      <c r="KJ116" s="48">
        <v>0.24597085942347033</v>
      </c>
      <c r="KK116" s="48">
        <v>0.63205292010142444</v>
      </c>
      <c r="KL116" s="48">
        <v>0.34195247749001845</v>
      </c>
      <c r="KM116" s="48">
        <v>0.1928576373597681</v>
      </c>
      <c r="KN116" s="48">
        <v>0.62961775471483139</v>
      </c>
      <c r="KO116" s="48">
        <v>0.50044827020531157</v>
      </c>
      <c r="KP116" s="48">
        <v>0.53989968422254153</v>
      </c>
      <c r="KQ116" s="48">
        <v>0.52438307452193433</v>
      </c>
      <c r="KR116" s="48">
        <v>0.55363915977040767</v>
      </c>
      <c r="KS116" s="48"/>
      <c r="KT116" s="49">
        <v>0.80988652874841427</v>
      </c>
      <c r="KU116" s="48">
        <v>0.5192429606334481</v>
      </c>
      <c r="KV116" s="48">
        <v>0.60434189509357616</v>
      </c>
      <c r="KW116" s="48">
        <v>0.68824456819492241</v>
      </c>
      <c r="KX116" s="48">
        <v>0.49042442451069496</v>
      </c>
      <c r="KY116" s="48">
        <v>0.70826344428843557</v>
      </c>
      <c r="KZ116" s="48">
        <v>0.49004612392207647</v>
      </c>
      <c r="LA116" s="48">
        <v>0.66461881229906095</v>
      </c>
      <c r="LB116" s="48">
        <v>0.65790178374428321</v>
      </c>
      <c r="LC116" s="48">
        <v>0.53587875893176418</v>
      </c>
      <c r="LD116" s="48">
        <v>0.69551960848763317</v>
      </c>
      <c r="LE116" s="49">
        <v>0.76762992082547921</v>
      </c>
      <c r="LF116" s="48">
        <v>0.72515053605828472</v>
      </c>
      <c r="LG116" s="48">
        <v>0.75605319257134962</v>
      </c>
      <c r="LH116" s="48">
        <v>0.6861876440637259</v>
      </c>
      <c r="LI116" s="48">
        <v>0.63743269314679185</v>
      </c>
      <c r="LJ116" s="48">
        <v>0.68799460033460746</v>
      </c>
      <c r="LK116" s="48">
        <v>0.61814314400249459</v>
      </c>
      <c r="LL116" s="48">
        <v>0.63210897738824678</v>
      </c>
      <c r="LM116" s="48">
        <v>0.7486961090994827</v>
      </c>
      <c r="LN116" s="48">
        <v>0.62553039092173979</v>
      </c>
      <c r="LO116" s="48">
        <v>0.61795064630315166</v>
      </c>
      <c r="LP116" s="48">
        <v>0.86196091364697658</v>
      </c>
      <c r="LQ116" s="49">
        <v>0.8228259530192954</v>
      </c>
      <c r="LR116" s="48">
        <v>0.65254242100592175</v>
      </c>
      <c r="LS116" s="48">
        <v>0.64570161183110952</v>
      </c>
      <c r="LT116" s="48">
        <v>0.67111223058247504</v>
      </c>
      <c r="LU116" s="48">
        <v>0.62622914009194408</v>
      </c>
      <c r="LV116" s="48">
        <v>0.58430842616756196</v>
      </c>
      <c r="LW116" s="48">
        <v>0.74777620657314636</v>
      </c>
      <c r="LX116" s="48">
        <v>0.62900993118931647</v>
      </c>
      <c r="LY116" s="48">
        <v>0.69786284789493336</v>
      </c>
      <c r="LZ116" s="48">
        <v>0.64739627916437725</v>
      </c>
      <c r="MA116" s="48">
        <v>0.69765888836471879</v>
      </c>
      <c r="MB116" s="48">
        <v>0.61143180974702116</v>
      </c>
      <c r="MC116" s="48">
        <v>0.61150964062734192</v>
      </c>
      <c r="MD116" s="48">
        <v>0.51817344266363374</v>
      </c>
      <c r="ME116" s="48">
        <v>0.60391225454214814</v>
      </c>
      <c r="MF116" s="48">
        <v>0.76236678289676729</v>
      </c>
      <c r="MG116" s="48">
        <v>0.84519763911407719</v>
      </c>
      <c r="MH116" s="48"/>
      <c r="MI116" s="48">
        <v>0.54865597449303027</v>
      </c>
      <c r="MJ116" s="49">
        <v>0.77456250879455502</v>
      </c>
      <c r="MK116" s="49">
        <v>0.78432129283838059</v>
      </c>
      <c r="ML116" s="48">
        <v>0.70742647598488739</v>
      </c>
      <c r="MM116" s="49">
        <v>0.78779005749213904</v>
      </c>
      <c r="MN116" s="49">
        <v>0.78304568416534726</v>
      </c>
      <c r="MO116" s="49">
        <v>0.78687177001916464</v>
      </c>
      <c r="MP116" s="48">
        <v>0.65431592769019931</v>
      </c>
      <c r="MQ116" s="48">
        <v>0.53286062181755589</v>
      </c>
      <c r="MR116" s="48">
        <v>0.84239240071179178</v>
      </c>
      <c r="MS116" s="48">
        <v>0.62987841629386565</v>
      </c>
      <c r="MT116" s="49">
        <v>0.80464622960411003</v>
      </c>
      <c r="MU116" s="48">
        <v>0.54024156698947445</v>
      </c>
      <c r="MV116" s="48">
        <v>0.55050059555443631</v>
      </c>
      <c r="MW116" s="48">
        <v>0.73948341975579313</v>
      </c>
      <c r="MX116" s="48">
        <v>0.72293186502021389</v>
      </c>
      <c r="MY116" s="48">
        <v>0.74966550972344892</v>
      </c>
      <c r="MZ116" s="48">
        <v>0.7532913220943771</v>
      </c>
      <c r="NA116" s="48">
        <v>0.72453664074531243</v>
      </c>
      <c r="NB116" s="48">
        <v>0.72769206406502684</v>
      </c>
      <c r="NC116" s="48">
        <v>0.68897495196451419</v>
      </c>
      <c r="ND116" s="48">
        <v>0.72290382921836316</v>
      </c>
      <c r="NE116" s="48">
        <v>0.68774862582681529</v>
      </c>
      <c r="NF116" s="48">
        <v>0.77093826300166102</v>
      </c>
      <c r="NG116" s="48">
        <v>0.75180011895398879</v>
      </c>
    </row>
    <row r="117" spans="1:371" s="38" customFormat="1" ht="15">
      <c r="A117" s="48"/>
      <c r="B117" s="48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2"/>
      <c r="Q117" s="2"/>
      <c r="R117" s="2"/>
      <c r="S117" s="2"/>
      <c r="T117" s="2"/>
      <c r="U117" s="48"/>
      <c r="V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48"/>
      <c r="AK117" s="2"/>
      <c r="AL117" s="2"/>
      <c r="AM117" s="2"/>
      <c r="AN117" s="2"/>
      <c r="AP117" s="2"/>
      <c r="AQ117" s="2"/>
      <c r="AR117" s="48"/>
      <c r="AS117" s="48"/>
      <c r="AT117" s="2"/>
      <c r="AU117" s="2"/>
      <c r="AV117" s="2"/>
      <c r="AW117" s="2"/>
      <c r="AY117" s="2"/>
      <c r="AZ117" s="48"/>
      <c r="BA117" s="2"/>
      <c r="BB117" s="2"/>
      <c r="BD117" s="48"/>
      <c r="BF117" s="2"/>
      <c r="BG117" s="2"/>
      <c r="BH117" s="48"/>
      <c r="BI117" s="2"/>
      <c r="BJ117" s="2"/>
      <c r="BK117" s="2"/>
      <c r="BL117" s="2"/>
      <c r="BM117" s="2"/>
      <c r="BN117" s="48"/>
      <c r="BO117" s="2"/>
      <c r="BP117" s="2"/>
      <c r="BQ117" s="48"/>
      <c r="BR117" s="2"/>
      <c r="BS117" s="2"/>
      <c r="BT117" s="2"/>
      <c r="BU117" s="2"/>
      <c r="BV117" s="2"/>
      <c r="BX117" s="48"/>
      <c r="BZ117" s="2"/>
      <c r="CA117" s="49"/>
      <c r="CB117" s="2"/>
      <c r="CC117" s="48"/>
      <c r="CD117" s="2"/>
      <c r="CE117" s="48"/>
      <c r="CF117" s="2"/>
      <c r="CG117" s="2"/>
      <c r="CH117" s="48"/>
      <c r="CI117" s="2"/>
      <c r="CJ117" s="48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48"/>
      <c r="CW117" s="48"/>
      <c r="CX117" s="2"/>
      <c r="CY117" s="2"/>
      <c r="CZ117" s="2"/>
      <c r="DA117" s="48"/>
      <c r="DB117" s="2"/>
      <c r="DC117" s="2"/>
      <c r="DD117" s="2"/>
      <c r="DE117" s="2"/>
      <c r="DF117" s="2"/>
      <c r="DG117" s="2"/>
      <c r="DH117" s="2"/>
      <c r="DI117" s="48"/>
      <c r="DJ117" s="2"/>
      <c r="DK117" s="49"/>
      <c r="DL117" s="2"/>
      <c r="DM117" s="2"/>
      <c r="DN117" s="2"/>
      <c r="DO117" s="48"/>
      <c r="DP117" s="2"/>
      <c r="DQ117" s="2"/>
      <c r="DR117" s="2"/>
      <c r="DS117" s="2"/>
      <c r="DU117" s="2"/>
      <c r="DV117" s="48"/>
      <c r="DW117" s="2"/>
      <c r="DX117" s="2"/>
      <c r="DY117" s="2"/>
      <c r="DZ117" s="48"/>
      <c r="EA117" s="2"/>
      <c r="EB117" s="49"/>
      <c r="EC117" s="48"/>
      <c r="ED117" s="48"/>
      <c r="EE117" s="48"/>
      <c r="EF117" s="2"/>
      <c r="EG117" s="48"/>
      <c r="EH117" s="2"/>
      <c r="EI117" s="2"/>
      <c r="EJ117" s="2"/>
      <c r="EK117" s="2"/>
      <c r="EL117" s="2"/>
      <c r="EM117" s="48"/>
      <c r="EN117" s="49"/>
      <c r="EQ117" s="2"/>
      <c r="ER117" s="48"/>
      <c r="ET117" s="2"/>
      <c r="EU117" s="48"/>
      <c r="EV117" s="2"/>
      <c r="EW117" s="48"/>
      <c r="EX117" s="48"/>
      <c r="EY117" s="48"/>
      <c r="EZ117" s="48"/>
      <c r="FA117" s="2"/>
      <c r="FB117" s="2"/>
      <c r="FC117" s="2"/>
      <c r="FD117" s="2"/>
      <c r="FF117" s="48"/>
      <c r="FH117" s="48"/>
      <c r="FI117" s="49"/>
      <c r="FJ117" s="2"/>
      <c r="FK117" s="48"/>
      <c r="FL117" s="48"/>
      <c r="FM117" s="2"/>
      <c r="FN117" s="48"/>
      <c r="FP117" s="2"/>
      <c r="FS117" s="2"/>
      <c r="FT117" s="2"/>
      <c r="FU117" s="49"/>
      <c r="FV117" s="2"/>
      <c r="FW117" s="2"/>
      <c r="FX117" s="2"/>
      <c r="FY117" s="48"/>
      <c r="GA117" s="48"/>
      <c r="GB117" s="48"/>
      <c r="GC117" s="2"/>
      <c r="GD117" s="48"/>
      <c r="GE117" s="2"/>
      <c r="GF117" s="48"/>
      <c r="GG117" s="48"/>
      <c r="GH117" s="2"/>
      <c r="GJ117" s="2"/>
      <c r="GK117" s="48"/>
      <c r="GL117" s="49"/>
      <c r="GN117" s="48"/>
      <c r="GP117" s="2"/>
      <c r="GR117" s="2"/>
      <c r="GS117" s="48"/>
      <c r="GU117" s="48"/>
      <c r="GW117" s="2"/>
      <c r="GX117" s="2"/>
      <c r="GY117" s="48"/>
      <c r="GZ117" s="49"/>
      <c r="HA117" s="2"/>
      <c r="HC117" s="48"/>
      <c r="HD117" s="49"/>
      <c r="HE117" s="48"/>
      <c r="HF117" s="48"/>
      <c r="HH117" s="48"/>
      <c r="HI117" s="48"/>
      <c r="HJ117" s="48"/>
      <c r="HL117" s="48"/>
      <c r="HN117" s="49"/>
      <c r="HO117" s="48"/>
      <c r="HP117" s="2"/>
      <c r="HQ117" s="2"/>
      <c r="HS117" s="272"/>
      <c r="HT117" s="272"/>
      <c r="HU117" s="2"/>
      <c r="HW117" s="48"/>
      <c r="HX117" s="2"/>
      <c r="HY117" s="48"/>
      <c r="HZ117" s="48"/>
      <c r="IA117" s="48"/>
      <c r="IC117" s="2"/>
      <c r="IE117" s="49"/>
      <c r="IF117" s="49"/>
      <c r="IG117" s="48"/>
      <c r="IH117" s="48"/>
      <c r="II117" s="48"/>
      <c r="IJ117" s="49"/>
      <c r="IK117" s="48"/>
      <c r="IL117" s="272"/>
      <c r="IN117" s="48"/>
      <c r="IO117" s="2"/>
      <c r="IP117" s="2"/>
      <c r="IR117" s="48"/>
      <c r="IS117" s="49"/>
      <c r="IT117" s="2"/>
      <c r="IU117" s="49"/>
      <c r="IW117" s="48"/>
      <c r="IX117" s="272"/>
      <c r="IY117" s="48"/>
      <c r="IZ117" s="49"/>
      <c r="JA117" s="49"/>
      <c r="JB117" s="48"/>
      <c r="JC117" s="49"/>
      <c r="JD117" s="48"/>
      <c r="JE117" s="49"/>
      <c r="JF117" s="49"/>
      <c r="JG117" s="49"/>
      <c r="JJ117" s="48"/>
      <c r="JK117" s="2"/>
      <c r="JL117" s="48"/>
      <c r="JM117" s="48"/>
      <c r="JN117" s="48"/>
      <c r="JO117" s="2"/>
      <c r="JP117" s="49"/>
      <c r="JQ117" s="48"/>
      <c r="JR117" s="49"/>
      <c r="JS117" s="48"/>
      <c r="JT117" s="48"/>
      <c r="JV117" s="48"/>
      <c r="JW117" s="48"/>
      <c r="JX117" s="48"/>
      <c r="JY117" s="48"/>
      <c r="KA117" s="48"/>
      <c r="KB117" s="49"/>
      <c r="KC117" s="48"/>
      <c r="KE117" s="2"/>
      <c r="KF117" s="48"/>
      <c r="KG117" s="48"/>
      <c r="KH117" s="48"/>
      <c r="KI117" s="48"/>
      <c r="KJ117" s="2"/>
      <c r="KK117" s="48"/>
      <c r="KL117" s="2"/>
      <c r="KM117" s="2"/>
      <c r="KN117" s="48"/>
      <c r="KO117" s="48"/>
      <c r="KP117" s="48"/>
      <c r="KQ117" s="48"/>
      <c r="KR117" s="48"/>
      <c r="KS117" s="48"/>
      <c r="KT117" s="49"/>
      <c r="KU117" s="48"/>
      <c r="KV117" s="48"/>
      <c r="KW117" s="48"/>
      <c r="KX117" s="48"/>
      <c r="KY117" s="48"/>
      <c r="KZ117" s="48"/>
      <c r="LA117" s="48"/>
      <c r="LC117" s="48"/>
      <c r="LD117" s="48"/>
      <c r="LE117" s="49"/>
      <c r="LF117" s="48"/>
      <c r="LG117" s="48"/>
      <c r="LH117" s="48"/>
      <c r="LJ117" s="48"/>
      <c r="LK117" s="48"/>
      <c r="LL117" s="48"/>
      <c r="LM117" s="48"/>
      <c r="LN117" s="48"/>
      <c r="LO117" s="48"/>
      <c r="LP117" s="48"/>
      <c r="LQ117" s="49"/>
      <c r="LS117" s="48"/>
      <c r="LT117" s="48"/>
      <c r="LU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272"/>
      <c r="MM117" s="49"/>
      <c r="MN117" s="49"/>
      <c r="MO117" s="49"/>
      <c r="MQ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</row>
    <row r="118" spans="1:371" s="38" customFormat="1" ht="15.75">
      <c r="A118" s="275" t="s">
        <v>243</v>
      </c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2"/>
      <c r="Q118" s="2"/>
      <c r="R118" s="2"/>
      <c r="S118" s="2"/>
      <c r="T118" s="2"/>
      <c r="U118" s="276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77"/>
      <c r="AT118" s="2"/>
      <c r="AU118" s="2"/>
      <c r="AV118" s="2"/>
      <c r="AW118" s="2"/>
      <c r="AX118" s="2"/>
      <c r="AY118" s="2"/>
      <c r="AZ118" s="48"/>
      <c r="BA118" s="2"/>
      <c r="BB118" s="2"/>
      <c r="BC118" s="2"/>
      <c r="BD118" s="48"/>
      <c r="BE118" s="2"/>
      <c r="BF118" s="2"/>
      <c r="BG118" s="2"/>
      <c r="BH118" s="276"/>
      <c r="BI118" s="2"/>
      <c r="BJ118" s="2"/>
      <c r="BK118" s="2"/>
      <c r="BL118" s="2"/>
      <c r="BM118" s="2"/>
      <c r="BN118" s="48"/>
      <c r="BO118" s="2"/>
      <c r="BP118" s="2"/>
      <c r="BQ118" s="48"/>
      <c r="BR118" s="2"/>
      <c r="BS118" s="2"/>
      <c r="BT118" s="2"/>
      <c r="BU118" s="2"/>
      <c r="BV118" s="2"/>
      <c r="BW118" s="2"/>
      <c r="BX118" s="48"/>
      <c r="BY118" s="2"/>
      <c r="BZ118" s="2"/>
      <c r="CA118" s="278"/>
      <c r="CB118" s="2"/>
      <c r="CC118" s="276"/>
      <c r="CD118" s="2"/>
      <c r="CE118" s="2"/>
      <c r="CF118" s="2"/>
      <c r="CG118" s="2"/>
      <c r="CH118" s="2"/>
      <c r="CI118" s="2"/>
      <c r="CJ118" s="48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77"/>
      <c r="CX118" s="2"/>
      <c r="CY118" s="2"/>
      <c r="CZ118" s="2"/>
      <c r="DA118" s="48"/>
      <c r="DB118" s="2"/>
      <c r="DC118" s="2"/>
      <c r="DD118" s="2"/>
      <c r="DE118" s="2"/>
      <c r="DF118" s="2"/>
      <c r="DG118" s="2"/>
      <c r="DH118" s="2"/>
      <c r="DI118" s="48"/>
      <c r="DJ118" s="2"/>
      <c r="DK118" s="278"/>
      <c r="DL118" s="2"/>
      <c r="DM118" s="2"/>
      <c r="DN118" s="2"/>
      <c r="DO118" s="277"/>
      <c r="DP118" s="2"/>
      <c r="DQ118" s="2"/>
      <c r="DR118" s="2"/>
      <c r="DS118" s="2"/>
      <c r="DU118" s="2"/>
      <c r="DV118" s="48"/>
      <c r="DW118" s="2"/>
      <c r="DX118" s="2"/>
      <c r="DY118" s="2"/>
      <c r="DZ118" s="2"/>
      <c r="EA118" s="2"/>
      <c r="EB118" s="49"/>
      <c r="EC118" s="48"/>
      <c r="ED118" s="2"/>
      <c r="EE118" s="48"/>
      <c r="EF118" s="2"/>
      <c r="EG118" s="277"/>
      <c r="EH118" s="2"/>
      <c r="EI118" s="2"/>
      <c r="EJ118" s="2"/>
      <c r="EK118" s="2"/>
      <c r="EL118" s="2"/>
      <c r="EM118" s="277"/>
      <c r="EN118" s="49"/>
      <c r="EQ118" s="2"/>
      <c r="ER118" s="277"/>
      <c r="ES118" s="2"/>
      <c r="ET118" s="2"/>
      <c r="EU118" s="48"/>
      <c r="EV118" s="2"/>
      <c r="EW118" s="48"/>
      <c r="EX118" s="2"/>
      <c r="EY118" s="48"/>
      <c r="EZ118" s="2"/>
      <c r="FA118" s="2"/>
      <c r="FB118" s="2"/>
      <c r="FC118" s="2"/>
      <c r="FD118" s="2"/>
      <c r="FF118" s="48"/>
      <c r="FH118" s="2"/>
      <c r="FI118" s="278"/>
      <c r="FJ118" s="2"/>
      <c r="FK118" s="277"/>
      <c r="FL118" s="2"/>
      <c r="FM118" s="2"/>
      <c r="FN118" s="2"/>
      <c r="FP118" s="2"/>
      <c r="FS118" s="2"/>
      <c r="FT118" s="2"/>
      <c r="FU118" s="278"/>
      <c r="FV118" s="2"/>
      <c r="FW118" s="2"/>
      <c r="FX118" s="2"/>
      <c r="FY118" s="276"/>
      <c r="GA118" s="277"/>
      <c r="GB118" s="2"/>
      <c r="GC118" s="2"/>
      <c r="GD118" s="2"/>
      <c r="GE118" s="2"/>
      <c r="GF118" s="277"/>
      <c r="GG118" s="2"/>
      <c r="GH118" s="2"/>
      <c r="GJ118" s="2"/>
      <c r="GK118" s="48"/>
      <c r="GL118" s="278"/>
      <c r="GN118" s="48"/>
      <c r="GP118" s="2"/>
      <c r="GR118" s="2"/>
      <c r="GS118" s="2"/>
      <c r="GU118" s="48"/>
      <c r="GW118" s="2"/>
      <c r="GX118" s="2"/>
      <c r="GY118" s="48"/>
      <c r="GZ118" s="278"/>
      <c r="HA118" s="2"/>
      <c r="HC118" s="48"/>
      <c r="HD118" s="49"/>
      <c r="HE118" s="48"/>
      <c r="HF118" s="277"/>
      <c r="HH118" s="277"/>
      <c r="HI118" s="48"/>
      <c r="HJ118" s="48"/>
      <c r="HL118" s="2"/>
      <c r="HN118" s="49"/>
      <c r="HO118" s="2"/>
      <c r="HP118" s="2"/>
      <c r="HQ118" s="2"/>
      <c r="HS118" s="272"/>
      <c r="HT118" s="272"/>
      <c r="HU118" s="2"/>
      <c r="HW118" s="277"/>
      <c r="HX118" s="2"/>
      <c r="HY118" s="2"/>
      <c r="HZ118" s="2"/>
      <c r="IA118" s="276"/>
      <c r="IC118" s="2"/>
      <c r="IE118" s="279"/>
      <c r="IF118" s="279"/>
      <c r="IG118" s="277"/>
      <c r="IH118" s="2"/>
      <c r="II118" s="48"/>
      <c r="IJ118" s="49"/>
      <c r="IK118" s="2"/>
      <c r="IL118" s="272"/>
      <c r="IN118" s="276"/>
      <c r="IO118" s="2"/>
      <c r="IP118" s="2"/>
      <c r="IR118" s="2"/>
      <c r="IS118" s="49"/>
      <c r="IT118" s="2"/>
      <c r="IU118" s="49"/>
      <c r="IW118" s="276"/>
      <c r="IX118" s="272"/>
      <c r="IY118" s="48"/>
      <c r="IZ118" s="278"/>
      <c r="JA118" s="278"/>
      <c r="JB118" s="277"/>
      <c r="JC118" s="49"/>
      <c r="JD118" s="2"/>
      <c r="JE118" s="49"/>
      <c r="JF118" s="49"/>
      <c r="JG118" s="279"/>
      <c r="JJ118" s="48"/>
      <c r="JK118" s="2"/>
      <c r="JL118" s="48"/>
      <c r="JM118" s="276"/>
      <c r="JN118" s="48"/>
      <c r="JO118" s="2"/>
      <c r="JP118" s="49"/>
      <c r="JQ118" s="48"/>
      <c r="JR118" s="279"/>
      <c r="JS118" s="48"/>
      <c r="JT118" s="48"/>
      <c r="JV118" s="48"/>
      <c r="JW118" s="2"/>
      <c r="JX118" s="277"/>
      <c r="JY118" s="277"/>
      <c r="KA118" s="48"/>
      <c r="KB118" s="279"/>
      <c r="KC118" s="2"/>
      <c r="KE118" s="2"/>
      <c r="KF118" s="2"/>
      <c r="KG118" s="2"/>
      <c r="KH118" s="2"/>
      <c r="KI118" s="48"/>
      <c r="KJ118" s="2"/>
      <c r="KK118" s="277"/>
      <c r="KL118" s="2"/>
      <c r="KM118" s="2"/>
      <c r="KN118" s="277"/>
      <c r="KO118" s="2"/>
      <c r="KP118" s="48"/>
      <c r="KQ118" s="48"/>
      <c r="KR118" s="48"/>
      <c r="KS118" s="277"/>
      <c r="KT118" s="278"/>
      <c r="KU118" s="48"/>
      <c r="KV118" s="48"/>
      <c r="KW118" s="48"/>
      <c r="KX118" s="48"/>
      <c r="KY118" s="280"/>
      <c r="KZ118" s="48"/>
      <c r="LA118" s="48"/>
      <c r="LC118" s="48"/>
      <c r="LD118" s="48"/>
      <c r="LE118" s="278"/>
      <c r="LF118" s="2"/>
      <c r="LG118" s="48"/>
      <c r="LH118" s="48"/>
      <c r="LJ118" s="48"/>
      <c r="LK118" s="48"/>
      <c r="LL118" s="48"/>
      <c r="LM118" s="48"/>
      <c r="LN118" s="48"/>
      <c r="LO118" s="48"/>
      <c r="LP118" s="2"/>
      <c r="LQ118" s="279"/>
      <c r="LS118" s="48"/>
      <c r="LT118" s="48"/>
      <c r="LU118" s="48"/>
      <c r="LW118" s="48"/>
      <c r="LX118" s="48"/>
      <c r="LY118" s="48"/>
      <c r="LZ118" s="48"/>
      <c r="MA118" s="48"/>
      <c r="MB118" s="48"/>
      <c r="MC118" s="48"/>
      <c r="MD118" s="280"/>
      <c r="ME118" s="48"/>
      <c r="MF118" s="48"/>
      <c r="MG118" s="48"/>
      <c r="MH118" s="277"/>
      <c r="MI118" s="48"/>
      <c r="MJ118" s="272"/>
      <c r="MM118" s="49"/>
      <c r="MN118" s="49"/>
      <c r="MO118" s="49"/>
      <c r="MQ118" s="277"/>
      <c r="MU118" s="48"/>
      <c r="MV118" s="48"/>
      <c r="MW118" s="48"/>
      <c r="MX118" s="276"/>
      <c r="MY118" s="277"/>
      <c r="MZ118" s="276"/>
      <c r="NA118" s="276"/>
      <c r="NB118" s="277"/>
      <c r="NC118" s="48"/>
      <c r="ND118" s="276"/>
      <c r="NE118" s="48"/>
      <c r="NF118" s="276"/>
    </row>
    <row r="119" spans="1:371" s="47" customFormat="1" ht="15">
      <c r="A119" s="47" t="s">
        <v>244</v>
      </c>
      <c r="B119" s="281">
        <v>0.161</v>
      </c>
      <c r="C119" s="47">
        <v>8.4000000000000005E-2</v>
      </c>
      <c r="D119" s="47">
        <v>8.1000000000000003E-2</v>
      </c>
      <c r="E119" s="47">
        <v>7.0000000000000007E-2</v>
      </c>
      <c r="F119" s="47">
        <v>9.5000000000000001E-2</v>
      </c>
      <c r="G119" s="282">
        <v>9.2999999999999999E-2</v>
      </c>
      <c r="H119" s="47">
        <v>5.0999999999999997E-2</v>
      </c>
      <c r="I119" s="283">
        <v>0.13</v>
      </c>
      <c r="J119" s="47">
        <v>7.8E-2</v>
      </c>
      <c r="K119" s="47">
        <v>5.1999999999999998E-2</v>
      </c>
      <c r="L119" s="281">
        <v>6.5000000000000002E-2</v>
      </c>
      <c r="M119" s="47">
        <v>9.6000000000000002E-2</v>
      </c>
      <c r="N119" s="47">
        <v>8.4000000000000005E-2</v>
      </c>
      <c r="O119" s="47">
        <v>7.0000000000000007E-2</v>
      </c>
      <c r="P119" s="47">
        <v>0.10299999999999999</v>
      </c>
      <c r="Q119" s="281">
        <v>5.3999999999999999E-2</v>
      </c>
      <c r="R119" s="281">
        <v>5.8000000000000003E-2</v>
      </c>
      <c r="S119" s="47">
        <v>9.6000000000000002E-2</v>
      </c>
      <c r="T119" s="47">
        <v>5.0999999999999997E-2</v>
      </c>
      <c r="U119" s="47">
        <v>0.16</v>
      </c>
      <c r="V119" s="283">
        <v>0.16</v>
      </c>
      <c r="W119" s="281">
        <v>0.31</v>
      </c>
      <c r="X119" s="47">
        <v>0.104</v>
      </c>
      <c r="Y119" s="47">
        <v>0.108</v>
      </c>
      <c r="Z119" s="282">
        <v>9.2999999999999999E-2</v>
      </c>
      <c r="AA119" s="283">
        <v>0.1</v>
      </c>
      <c r="AB119" s="281">
        <v>8.8999999999999996E-2</v>
      </c>
      <c r="AC119" s="281">
        <v>0.125</v>
      </c>
      <c r="AD119" s="47">
        <v>0.109</v>
      </c>
      <c r="AE119" s="47">
        <v>0.14199999999999999</v>
      </c>
      <c r="AF119" s="47">
        <v>0.1</v>
      </c>
      <c r="AG119" s="47">
        <v>9.7000000000000003E-2</v>
      </c>
      <c r="AH119" s="47">
        <v>0.105</v>
      </c>
      <c r="AI119" s="281">
        <v>0.09</v>
      </c>
      <c r="AJ119" s="281">
        <v>0.17499999999999999</v>
      </c>
      <c r="AK119" s="281">
        <v>9.1999999999999998E-2</v>
      </c>
      <c r="AL119" s="281">
        <v>0.11799999999999999</v>
      </c>
      <c r="AM119" s="47">
        <v>9.4E-2</v>
      </c>
      <c r="AN119" s="47">
        <v>0.128</v>
      </c>
      <c r="AO119" s="281">
        <v>0.22</v>
      </c>
      <c r="AP119" s="47">
        <v>8.3000000000000004E-2</v>
      </c>
      <c r="AQ119" s="282">
        <v>0.16</v>
      </c>
      <c r="AR119" s="281">
        <v>0.15</v>
      </c>
      <c r="AS119" s="47">
        <v>0.16</v>
      </c>
      <c r="AT119" s="283">
        <v>0.16</v>
      </c>
      <c r="AU119" s="283">
        <v>0.12</v>
      </c>
      <c r="AV119" s="282">
        <v>0.124</v>
      </c>
      <c r="AW119" s="283">
        <v>0.1</v>
      </c>
      <c r="AX119" s="281">
        <v>0.35</v>
      </c>
      <c r="AY119" s="47">
        <v>0.1</v>
      </c>
      <c r="AZ119" s="47">
        <v>0.112</v>
      </c>
      <c r="BA119" s="47">
        <v>0.114</v>
      </c>
      <c r="BB119" s="47">
        <v>0.11</v>
      </c>
      <c r="BC119" s="281">
        <v>0.25</v>
      </c>
      <c r="BD119" s="47">
        <v>0.15</v>
      </c>
      <c r="BE119" s="281">
        <v>0.14000000000000001</v>
      </c>
      <c r="BF119" s="283">
        <v>0.16</v>
      </c>
      <c r="BG119" s="281">
        <v>0.11700000000000001</v>
      </c>
      <c r="BH119" s="47">
        <v>0.15</v>
      </c>
      <c r="BI119" s="282">
        <v>0.109</v>
      </c>
      <c r="BJ119" s="47">
        <v>0.121</v>
      </c>
      <c r="BK119" s="140">
        <v>0.15</v>
      </c>
      <c r="BL119" s="281">
        <v>0.14599999999999999</v>
      </c>
      <c r="BM119" s="283">
        <v>0.13</v>
      </c>
      <c r="BN119" s="47">
        <v>0.21</v>
      </c>
      <c r="BO119" s="281">
        <v>0.111</v>
      </c>
      <c r="BP119" s="282">
        <v>0.18</v>
      </c>
      <c r="BQ119" s="47">
        <v>0.19</v>
      </c>
      <c r="BR119" s="140">
        <v>0.13</v>
      </c>
      <c r="BS119" s="283">
        <v>0.12</v>
      </c>
      <c r="BT119" s="47">
        <v>0.153</v>
      </c>
      <c r="BU119" s="283">
        <v>0.16</v>
      </c>
      <c r="BV119" s="283">
        <v>0.18</v>
      </c>
      <c r="BW119" s="281">
        <v>0.17</v>
      </c>
      <c r="BX119" s="281">
        <v>0.13600000000000001</v>
      </c>
      <c r="BY119" s="281">
        <v>0.14000000000000001</v>
      </c>
      <c r="BZ119" s="283">
        <v>0.12</v>
      </c>
      <c r="CA119" s="284">
        <v>0.09</v>
      </c>
      <c r="CB119" s="140">
        <v>0.22</v>
      </c>
      <c r="CC119" s="47">
        <v>0.21</v>
      </c>
      <c r="CD119" s="283">
        <v>0.19</v>
      </c>
      <c r="CE119" s="281">
        <v>0.223</v>
      </c>
      <c r="CF119" s="47">
        <v>0.11799999999999999</v>
      </c>
      <c r="CG119" s="282">
        <v>0.106</v>
      </c>
      <c r="CH119" s="281">
        <v>2.777777777777778E-2</v>
      </c>
      <c r="CI119" s="281">
        <v>0.16400000000000001</v>
      </c>
      <c r="CJ119" s="281">
        <v>0.13800000000000001</v>
      </c>
      <c r="CK119" s="282">
        <v>0.17</v>
      </c>
      <c r="CL119" s="140">
        <v>0.14000000000000001</v>
      </c>
      <c r="CM119" s="140">
        <v>0.18</v>
      </c>
      <c r="CN119" s="47">
        <v>0.1</v>
      </c>
      <c r="CO119" s="283">
        <v>0.21</v>
      </c>
      <c r="CP119" s="283">
        <v>0.15</v>
      </c>
      <c r="CQ119" s="283">
        <v>0.15</v>
      </c>
      <c r="CR119" s="283">
        <v>0.18</v>
      </c>
      <c r="CS119" s="282">
        <v>0.19</v>
      </c>
      <c r="CT119" s="282">
        <v>0.18</v>
      </c>
      <c r="CU119" s="281">
        <v>7.9000000000000001E-2</v>
      </c>
      <c r="CV119" s="281">
        <v>0.13</v>
      </c>
      <c r="CW119" s="47">
        <v>0.23</v>
      </c>
      <c r="CX119" s="47">
        <v>0.16</v>
      </c>
      <c r="CY119" s="282">
        <v>0.2</v>
      </c>
      <c r="CZ119" s="283">
        <v>0.13</v>
      </c>
      <c r="DA119" s="140">
        <v>0.21</v>
      </c>
      <c r="DB119" s="283">
        <v>0.17</v>
      </c>
      <c r="DC119" s="140">
        <v>0.16</v>
      </c>
      <c r="DD119" s="281">
        <v>0.13500000000000001</v>
      </c>
      <c r="DE119" s="281">
        <v>0.14599999999999999</v>
      </c>
      <c r="DF119" s="281">
        <v>0.13100000000000001</v>
      </c>
      <c r="DG119" s="47">
        <v>0.11</v>
      </c>
      <c r="DH119" s="281">
        <v>0.13300000000000001</v>
      </c>
      <c r="DI119" s="47">
        <v>0.22</v>
      </c>
      <c r="DJ119" s="282">
        <v>0.19</v>
      </c>
      <c r="DK119" s="284">
        <v>0.13</v>
      </c>
      <c r="DL119" s="283">
        <v>0.12</v>
      </c>
      <c r="DM119" s="282">
        <v>0.106</v>
      </c>
      <c r="DN119" s="282">
        <v>0.20100000000000001</v>
      </c>
      <c r="DO119" s="47">
        <v>0.24</v>
      </c>
      <c r="DP119" s="283">
        <v>0.13</v>
      </c>
      <c r="DQ119" s="283">
        <v>0.16</v>
      </c>
      <c r="DR119" s="282">
        <v>0.19</v>
      </c>
      <c r="DS119" s="283">
        <v>0.13</v>
      </c>
      <c r="DT119" s="47">
        <v>0.27400000000000002</v>
      </c>
      <c r="DU119" s="282">
        <v>0.16</v>
      </c>
      <c r="DV119" s="47">
        <v>0.22</v>
      </c>
      <c r="DW119" s="281">
        <v>0.14299999999999999</v>
      </c>
      <c r="DX119" s="282">
        <v>0.17699999999999999</v>
      </c>
      <c r="DY119" s="283">
        <v>0.25</v>
      </c>
      <c r="DZ119" s="281">
        <v>0.11627906976744187</v>
      </c>
      <c r="EA119" s="47">
        <v>0.114</v>
      </c>
      <c r="EB119" s="284">
        <v>0.11</v>
      </c>
      <c r="EC119" s="283">
        <v>0.23</v>
      </c>
      <c r="ED119" s="281">
        <v>0.29899999999999999</v>
      </c>
      <c r="EE119" s="283">
        <v>0.23</v>
      </c>
      <c r="EF119" s="273">
        <v>0.14000000000000001</v>
      </c>
      <c r="EG119" s="47">
        <v>0.24</v>
      </c>
      <c r="EH119" s="283">
        <v>0.24</v>
      </c>
      <c r="EI119" s="47">
        <v>0.114</v>
      </c>
      <c r="EJ119" s="283">
        <v>0.23</v>
      </c>
      <c r="EK119" s="140">
        <v>0.18</v>
      </c>
      <c r="EL119" s="140">
        <v>0.23</v>
      </c>
      <c r="EM119" s="47">
        <v>0.24</v>
      </c>
      <c r="EN119" s="284">
        <v>0.09</v>
      </c>
      <c r="EO119" s="47">
        <v>0.26984126984126983</v>
      </c>
      <c r="EP119" s="47">
        <v>0.21099999999999999</v>
      </c>
      <c r="EQ119" s="283">
        <v>0.21</v>
      </c>
      <c r="ER119" s="47">
        <v>0.21</v>
      </c>
      <c r="ES119" s="281">
        <v>0.15</v>
      </c>
      <c r="ET119" s="283">
        <v>0.18</v>
      </c>
      <c r="EU119" s="47">
        <v>0.25</v>
      </c>
      <c r="EV119" s="283">
        <v>0.21</v>
      </c>
      <c r="EW119" s="47">
        <v>0.25</v>
      </c>
      <c r="EX119" s="281">
        <v>0.12500000000000003</v>
      </c>
      <c r="EY119" s="47">
        <v>0.2</v>
      </c>
      <c r="EZ119" s="281">
        <v>0.28899999999999998</v>
      </c>
      <c r="FA119" s="140">
        <v>0.21</v>
      </c>
      <c r="FB119" s="140">
        <v>0.21</v>
      </c>
      <c r="FC119" s="283">
        <v>0.33</v>
      </c>
      <c r="FD119" s="282">
        <v>0.26</v>
      </c>
      <c r="FE119" s="47">
        <v>0.2</v>
      </c>
      <c r="FF119" s="47">
        <v>0.27</v>
      </c>
      <c r="FG119" s="47">
        <v>0.22058823529411761</v>
      </c>
      <c r="FH119" s="281">
        <v>9.5238095238095247E-2</v>
      </c>
      <c r="FI119" s="284">
        <v>0.09</v>
      </c>
      <c r="FJ119" s="283">
        <v>0.25</v>
      </c>
      <c r="FK119" s="47">
        <v>0.22</v>
      </c>
      <c r="FL119" s="281">
        <v>9.5238095238095247E-2</v>
      </c>
      <c r="FM119" s="282">
        <v>0.24</v>
      </c>
      <c r="FN119" s="281">
        <v>0.17142857142857143</v>
      </c>
      <c r="FO119" s="47">
        <v>0.33100000000000002</v>
      </c>
      <c r="FP119" s="140">
        <v>0.25</v>
      </c>
      <c r="FQ119" s="47">
        <v>0.22037914691943125</v>
      </c>
      <c r="FR119" s="47">
        <v>0.23599999999999999</v>
      </c>
      <c r="FS119" s="140">
        <v>0.22</v>
      </c>
      <c r="FT119" s="283">
        <v>0.22</v>
      </c>
      <c r="FU119" s="284">
        <v>0.12</v>
      </c>
      <c r="FV119" s="140">
        <v>0.2</v>
      </c>
      <c r="FW119" s="281">
        <v>0.17399999999999999</v>
      </c>
      <c r="FX119" s="140">
        <v>0.19</v>
      </c>
      <c r="FY119" s="47">
        <v>0.26</v>
      </c>
      <c r="FZ119" s="47">
        <v>0.27067669172932335</v>
      </c>
      <c r="GA119" s="47">
        <v>0.28000000000000003</v>
      </c>
      <c r="GB119" s="281">
        <v>0.13953488372093023</v>
      </c>
      <c r="GC119" s="140">
        <v>0.19</v>
      </c>
      <c r="GD119" s="281">
        <v>0.25900000000000001</v>
      </c>
      <c r="GE119" s="140">
        <v>0.21</v>
      </c>
      <c r="GF119" s="47">
        <v>0.17100000000000001</v>
      </c>
      <c r="GG119" s="281">
        <v>0.2</v>
      </c>
      <c r="GH119" s="285">
        <v>0.34</v>
      </c>
      <c r="GI119" s="47">
        <v>0.33200000000000002</v>
      </c>
      <c r="GJ119" s="47">
        <v>0.11</v>
      </c>
      <c r="GK119" s="47">
        <v>0.21299999999999999</v>
      </c>
      <c r="GL119" s="284">
        <v>0.1</v>
      </c>
      <c r="GM119" s="47">
        <v>0.18075117370892019</v>
      </c>
      <c r="GN119" s="47">
        <v>0.255</v>
      </c>
      <c r="GO119" s="47">
        <v>0.189</v>
      </c>
      <c r="GP119" s="283">
        <v>0.25</v>
      </c>
      <c r="GQ119" s="47">
        <v>0.34399999999999997</v>
      </c>
      <c r="GR119" s="283">
        <v>0.24</v>
      </c>
      <c r="GS119" s="281">
        <v>0.29399999999999998</v>
      </c>
      <c r="GT119" s="47">
        <v>0.1799163179916318</v>
      </c>
      <c r="GU119" s="47">
        <v>0.28999999999999998</v>
      </c>
      <c r="GV119" s="47">
        <v>0.22946859903381642</v>
      </c>
      <c r="GW119" s="140">
        <v>0.26</v>
      </c>
      <c r="GX119" s="282">
        <v>0.22</v>
      </c>
      <c r="GY119" s="47">
        <v>0.21</v>
      </c>
      <c r="GZ119" s="284">
        <v>0.17</v>
      </c>
      <c r="HA119" s="140">
        <v>0.25</v>
      </c>
      <c r="HB119" s="47">
        <v>0.24399999999999999</v>
      </c>
      <c r="HC119" s="47">
        <v>0.23849999999999999</v>
      </c>
      <c r="HD119" s="284">
        <v>0.21021021021021022</v>
      </c>
      <c r="HE119" s="47">
        <v>0.28999999999999998</v>
      </c>
      <c r="HF119" s="47">
        <v>0.17499999999999999</v>
      </c>
      <c r="HG119" s="47">
        <v>0.34899999999999998</v>
      </c>
      <c r="HH119" s="47">
        <v>0.26600000000000001</v>
      </c>
      <c r="HI119" s="47">
        <v>0.34100000000000003</v>
      </c>
      <c r="HJ119" s="282">
        <v>0.27</v>
      </c>
      <c r="HK119" s="47">
        <v>0.23056994818652848</v>
      </c>
      <c r="HL119" s="281">
        <v>0.14285714285714288</v>
      </c>
      <c r="HM119" s="47">
        <v>0.23699999999999999</v>
      </c>
      <c r="HN119" s="284">
        <v>0.21037463976945242</v>
      </c>
      <c r="HO119" s="281">
        <v>0.11764705882352941</v>
      </c>
      <c r="HP119" s="283">
        <v>0.2</v>
      </c>
      <c r="HQ119" s="47">
        <v>0.215</v>
      </c>
      <c r="HR119" s="47">
        <v>0.17899999999999999</v>
      </c>
      <c r="HS119" s="284">
        <v>0.19</v>
      </c>
      <c r="HT119" s="284">
        <v>0.15</v>
      </c>
      <c r="HU119" s="282">
        <v>0.23</v>
      </c>
      <c r="HV119" s="47">
        <v>0.24937027707808565</v>
      </c>
      <c r="HW119" s="47">
        <v>0.27</v>
      </c>
      <c r="HX119" s="140">
        <v>0.27</v>
      </c>
      <c r="HY119" s="281">
        <v>0.19999999999999998</v>
      </c>
      <c r="HZ119" s="281">
        <v>0.371</v>
      </c>
      <c r="IA119" s="47">
        <v>0.16400000000000001</v>
      </c>
      <c r="IB119" s="47">
        <v>0.214</v>
      </c>
      <c r="IC119" s="47">
        <v>0.188</v>
      </c>
      <c r="ID119" s="47">
        <v>0.23799999999999999</v>
      </c>
      <c r="IE119" s="284">
        <v>0.11</v>
      </c>
      <c r="IF119" s="284">
        <v>0.18</v>
      </c>
      <c r="IG119" s="47">
        <v>0.19900000000000001</v>
      </c>
      <c r="IH119" s="281">
        <v>0.36</v>
      </c>
      <c r="II119" s="47">
        <v>0.223</v>
      </c>
      <c r="IJ119" s="284">
        <v>0.21021021021021022</v>
      </c>
      <c r="IK119" s="281">
        <v>0.13461538461538464</v>
      </c>
      <c r="IL119" s="284">
        <v>0.19</v>
      </c>
      <c r="IM119" s="47">
        <v>0.34200000000000003</v>
      </c>
      <c r="IN119" s="47">
        <v>0.25</v>
      </c>
      <c r="IO119" s="140">
        <v>0.25</v>
      </c>
      <c r="IP119" s="47">
        <v>0.252</v>
      </c>
      <c r="IQ119" s="47">
        <v>0.32700000000000001</v>
      </c>
      <c r="IR119" s="281">
        <v>0.13725490196078433</v>
      </c>
      <c r="IS119" s="284">
        <v>0.22</v>
      </c>
      <c r="IT119" s="140">
        <v>0.22</v>
      </c>
      <c r="IU119" s="284">
        <v>0.21021021021021022</v>
      </c>
      <c r="IV119" s="47">
        <v>0.223</v>
      </c>
      <c r="IW119" s="47">
        <v>0.32</v>
      </c>
      <c r="IX119" s="284">
        <v>0.2</v>
      </c>
      <c r="IY119" s="47">
        <v>0.28000000000000003</v>
      </c>
      <c r="IZ119" s="284">
        <v>0.25</v>
      </c>
      <c r="JA119" s="284">
        <v>0.11</v>
      </c>
      <c r="JB119" s="47">
        <v>0.31</v>
      </c>
      <c r="JC119" s="284">
        <v>0.20991253644314867</v>
      </c>
      <c r="JD119" s="281">
        <v>0.14285714285714288</v>
      </c>
      <c r="JE119" s="284">
        <v>0.21994884910485932</v>
      </c>
      <c r="JF119" s="284">
        <v>0.22047244094488189</v>
      </c>
      <c r="JG119" s="284">
        <v>0.17</v>
      </c>
      <c r="JH119" s="47">
        <v>0.33700000000000002</v>
      </c>
      <c r="JI119" s="47">
        <v>0.23699999999999999</v>
      </c>
      <c r="JJ119" s="140">
        <v>0.28000000000000003</v>
      </c>
      <c r="JK119" s="140">
        <v>0.24</v>
      </c>
      <c r="JL119" s="47">
        <v>0.32700000000000001</v>
      </c>
      <c r="JM119" s="47">
        <v>0.27</v>
      </c>
      <c r="JN119" s="282">
        <v>0.26</v>
      </c>
      <c r="JO119" s="47">
        <v>0.188</v>
      </c>
      <c r="JP119" s="284">
        <v>0.20963172804532576</v>
      </c>
      <c r="JQ119" s="47">
        <v>0.214</v>
      </c>
      <c r="JR119" s="284">
        <v>0.16</v>
      </c>
      <c r="JS119" s="47">
        <v>0.25</v>
      </c>
      <c r="JT119" s="47">
        <v>0.30199999999999999</v>
      </c>
      <c r="JU119" s="47">
        <v>0.34200000000000003</v>
      </c>
      <c r="JV119" s="47">
        <v>0.26500000000000001</v>
      </c>
      <c r="JW119" s="281">
        <v>0.35099999999999998</v>
      </c>
      <c r="JX119" s="47">
        <v>0.39900000000000002</v>
      </c>
      <c r="JY119" s="47">
        <v>0.20200000000000001</v>
      </c>
      <c r="JZ119" s="47">
        <v>0.246</v>
      </c>
      <c r="KA119" s="47">
        <v>0.30299999999999999</v>
      </c>
      <c r="KB119" s="284">
        <v>0.19</v>
      </c>
      <c r="KC119" s="281">
        <v>0.25</v>
      </c>
      <c r="KD119" s="47">
        <v>0.311</v>
      </c>
      <c r="KE119" s="140">
        <v>0.25</v>
      </c>
      <c r="KF119" s="281">
        <v>0.26</v>
      </c>
      <c r="KG119" s="281">
        <v>0.35599999999999998</v>
      </c>
      <c r="KH119" s="281">
        <v>0.27027027027027029</v>
      </c>
      <c r="KI119" s="47">
        <v>0.22900000000000001</v>
      </c>
      <c r="KJ119" s="140">
        <v>0.38</v>
      </c>
      <c r="KK119" s="47">
        <v>0.22800000000000001</v>
      </c>
      <c r="KL119" s="282">
        <v>0.25</v>
      </c>
      <c r="KM119" s="282">
        <v>0.3</v>
      </c>
      <c r="KN119" s="47">
        <v>0.216</v>
      </c>
      <c r="KO119" s="281">
        <v>0.28947368421052633</v>
      </c>
      <c r="KP119" s="47">
        <v>0.28699999999999998</v>
      </c>
      <c r="KQ119" s="47">
        <v>0.36099999999999999</v>
      </c>
      <c r="KR119" s="47">
        <v>0.33200000000000002</v>
      </c>
      <c r="KT119" s="284">
        <v>0.18</v>
      </c>
      <c r="KU119" s="47">
        <v>0.14599999999999999</v>
      </c>
      <c r="KV119" s="47">
        <v>0.17399999999999999</v>
      </c>
      <c r="KW119" s="47">
        <v>0.22500000000000001</v>
      </c>
      <c r="KX119" s="47">
        <v>0.156</v>
      </c>
      <c r="KY119" s="47">
        <v>0.25900000000000001</v>
      </c>
      <c r="KZ119" s="47">
        <v>0.247</v>
      </c>
      <c r="LA119" s="47">
        <v>0.13900000000000001</v>
      </c>
      <c r="LB119" s="281">
        <v>0.192</v>
      </c>
      <c r="LC119" s="47">
        <v>0.26300000000000001</v>
      </c>
      <c r="LD119" s="47">
        <v>0.17199999999999999</v>
      </c>
      <c r="LE119" s="284">
        <v>0.19</v>
      </c>
      <c r="LF119" s="281">
        <v>0.31</v>
      </c>
      <c r="LG119" s="47">
        <v>0.192</v>
      </c>
      <c r="LH119" s="47">
        <v>0.20300000000000001</v>
      </c>
      <c r="LI119" s="281">
        <v>0.157</v>
      </c>
      <c r="LJ119" s="47">
        <v>0.215</v>
      </c>
      <c r="LK119" s="47">
        <v>0.17399999999999999</v>
      </c>
      <c r="LL119" s="47">
        <v>0.17799999999999999</v>
      </c>
      <c r="LM119" s="47">
        <v>0.214</v>
      </c>
      <c r="LN119" s="47">
        <v>0.17399999999999999</v>
      </c>
      <c r="LO119" s="47">
        <v>0.20100000000000001</v>
      </c>
      <c r="LP119" s="281">
        <v>0.27400000000000002</v>
      </c>
      <c r="LQ119" s="284">
        <v>0.15</v>
      </c>
      <c r="LR119" s="281">
        <v>0.184</v>
      </c>
      <c r="LS119" s="47">
        <v>0.19900000000000001</v>
      </c>
      <c r="LT119" s="47">
        <v>0.158</v>
      </c>
      <c r="LU119" s="47">
        <v>0.23799999999999999</v>
      </c>
      <c r="LV119" s="47">
        <v>0.2225</v>
      </c>
      <c r="LW119" s="47">
        <v>0.22700000000000001</v>
      </c>
      <c r="LX119" s="47">
        <v>0.23200000000000001</v>
      </c>
      <c r="LY119" s="47">
        <v>0.23200000000000001</v>
      </c>
      <c r="LZ119" s="47">
        <v>0.23685175456479257</v>
      </c>
      <c r="MA119" s="47">
        <v>0.17699999999999999</v>
      </c>
      <c r="MB119" s="47">
        <v>0.253</v>
      </c>
      <c r="MC119" s="47">
        <v>0.25900000000000001</v>
      </c>
      <c r="MD119" s="47">
        <v>0.20799999999999999</v>
      </c>
      <c r="ME119" s="47">
        <v>0.28799999999999998</v>
      </c>
      <c r="MF119" s="47">
        <v>0.23300000000000001</v>
      </c>
      <c r="MG119" s="47">
        <v>0.26300000000000001</v>
      </c>
      <c r="MI119" s="47">
        <v>0.41</v>
      </c>
      <c r="MJ119" s="284">
        <v>0.42</v>
      </c>
      <c r="MK119" s="47">
        <v>0.43041237113402064</v>
      </c>
      <c r="ML119" s="47">
        <v>0.44700000000000001</v>
      </c>
      <c r="MM119" s="284">
        <v>0.45</v>
      </c>
      <c r="MN119" s="284">
        <v>0.45</v>
      </c>
      <c r="MO119" s="284">
        <v>0.45</v>
      </c>
      <c r="MP119" s="47">
        <v>0.45200000000000001</v>
      </c>
      <c r="MQ119" s="47">
        <v>0.46400000000000002</v>
      </c>
      <c r="MR119" s="47">
        <v>0.47</v>
      </c>
      <c r="MS119" s="281">
        <v>0.47</v>
      </c>
      <c r="MT119" s="47">
        <v>0.4889502762430939</v>
      </c>
      <c r="MU119" s="47">
        <v>0.49399999999999999</v>
      </c>
      <c r="MV119" s="47">
        <v>0.498</v>
      </c>
      <c r="MW119" s="47">
        <v>0.51800000000000002</v>
      </c>
      <c r="MX119" s="47">
        <v>0.53900000000000003</v>
      </c>
      <c r="MY119" s="47">
        <v>0.63700000000000001</v>
      </c>
      <c r="MZ119" s="47">
        <v>0.63700000000000001</v>
      </c>
      <c r="NA119" s="47">
        <v>0.65300000000000002</v>
      </c>
      <c r="NB119" s="47">
        <v>0.71</v>
      </c>
      <c r="NC119" s="47">
        <v>0.73799999999999999</v>
      </c>
      <c r="ND119" s="47">
        <v>0.74</v>
      </c>
      <c r="NE119" s="47">
        <v>0.76600000000000001</v>
      </c>
      <c r="NF119" s="47">
        <v>1</v>
      </c>
      <c r="NG119" s="47">
        <v>1</v>
      </c>
    </row>
    <row r="120" spans="1:371" s="48" customFormat="1" ht="15">
      <c r="A120" s="48" t="s">
        <v>245</v>
      </c>
      <c r="B120" s="48">
        <v>3.396283345609231</v>
      </c>
      <c r="C120" s="48">
        <v>1.8074171563626651</v>
      </c>
      <c r="D120" s="48">
        <v>1.8280015996783188</v>
      </c>
      <c r="E120" s="48">
        <v>2.0191371149193924</v>
      </c>
      <c r="F120" s="48">
        <v>1.5891911688698668</v>
      </c>
      <c r="G120" s="48">
        <v>2.150244549766767</v>
      </c>
      <c r="H120" s="48">
        <v>1.906012078208182</v>
      </c>
      <c r="I120" s="48">
        <v>1.7011943484667433</v>
      </c>
      <c r="J120" s="48">
        <v>1.7757755233377874</v>
      </c>
      <c r="K120" s="48">
        <v>1.9886301842588954</v>
      </c>
      <c r="L120" s="48">
        <v>1.9571425263433364</v>
      </c>
      <c r="M120" s="48">
        <v>2.1668177865628291</v>
      </c>
      <c r="N120" s="48">
        <v>1.8870278243039744</v>
      </c>
      <c r="O120" s="48">
        <v>2.1154548770491082</v>
      </c>
      <c r="P120" s="48">
        <v>2.2114707772533282</v>
      </c>
      <c r="Q120" s="48">
        <v>2.001806882223462</v>
      </c>
      <c r="R120" s="48">
        <v>1.942877755967565</v>
      </c>
      <c r="S120" s="48">
        <v>2.24964592741334</v>
      </c>
      <c r="T120" s="48">
        <v>1.957845411017296</v>
      </c>
      <c r="U120" s="48">
        <v>1.8068970111071634</v>
      </c>
      <c r="V120" s="48">
        <v>1.8068970111071634</v>
      </c>
      <c r="W120" s="38">
        <v>1.7889522857027285</v>
      </c>
      <c r="X120" s="48">
        <v>1.8133279430768816</v>
      </c>
      <c r="Y120" s="48">
        <v>2.1169342979571359</v>
      </c>
      <c r="Z120" s="48">
        <v>2.2870159329121682</v>
      </c>
      <c r="AA120" s="48">
        <v>1.865045375255963</v>
      </c>
      <c r="AB120" s="48">
        <v>2.0442188582076102</v>
      </c>
      <c r="AC120" s="48">
        <v>1.8569964164269912</v>
      </c>
      <c r="AD120" s="48">
        <v>3.359322117117987</v>
      </c>
      <c r="AE120" s="48">
        <v>2.3671148100916297</v>
      </c>
      <c r="AF120" s="48">
        <v>1.9226324038977727</v>
      </c>
      <c r="AG120" s="48">
        <v>2.9449723578901108</v>
      </c>
      <c r="AH120" s="48">
        <v>1.9477497529159919</v>
      </c>
      <c r="AI120" s="48">
        <v>2.5725205821088659</v>
      </c>
      <c r="AJ120" s="48">
        <v>2.061266266096117</v>
      </c>
      <c r="AK120" s="48">
        <v>2.5755250319924916</v>
      </c>
      <c r="AL120" s="48">
        <v>2.0775008048370682</v>
      </c>
      <c r="AM120" s="48">
        <v>2.1454437305102854</v>
      </c>
      <c r="AN120" s="48">
        <v>2.297748368962913</v>
      </c>
      <c r="AO120" s="38">
        <v>1.7743168415070807</v>
      </c>
      <c r="AP120" s="48">
        <v>2.8155956423956612</v>
      </c>
      <c r="AQ120" s="48">
        <v>1.5547144853070196</v>
      </c>
      <c r="AR120" s="48">
        <v>2.1653802931504749</v>
      </c>
      <c r="AS120" s="48">
        <v>1.8367527899397451</v>
      </c>
      <c r="AT120" s="48">
        <v>1.8367527899397451</v>
      </c>
      <c r="AU120" s="48">
        <v>1.8856119772545592</v>
      </c>
      <c r="AV120" s="48">
        <v>2.2531106548790545</v>
      </c>
      <c r="AW120" s="48">
        <v>1.7782492677912927</v>
      </c>
      <c r="AX120" s="38">
        <v>2.0988339896478827</v>
      </c>
      <c r="AY120" s="48">
        <v>1.9210392428668157</v>
      </c>
      <c r="AZ120" s="48">
        <v>1.880201180836728</v>
      </c>
      <c r="BA120" s="48">
        <v>2.5774222114239085</v>
      </c>
      <c r="BB120" s="48">
        <v>3.1032951830454563</v>
      </c>
      <c r="BC120" s="38">
        <v>2.3003953661470935</v>
      </c>
      <c r="BD120" s="48">
        <v>1.7920888735227043</v>
      </c>
      <c r="BE120" s="38">
        <v>2.5980010204217874</v>
      </c>
      <c r="BF120" s="48">
        <v>1.9404775052707741</v>
      </c>
      <c r="BG120" s="48">
        <v>2.6416543469929468</v>
      </c>
      <c r="BH120" s="48">
        <v>2.3150891155940281</v>
      </c>
      <c r="BI120" s="48">
        <v>3.4346065520140749</v>
      </c>
      <c r="BJ120" s="48">
        <v>2.249656736651835</v>
      </c>
      <c r="BK120" s="48">
        <v>2.3152838015844397</v>
      </c>
      <c r="BL120" s="48">
        <v>2.0931261620920742</v>
      </c>
      <c r="BM120" s="48">
        <v>1.7797884295203512</v>
      </c>
      <c r="BN120" s="48">
        <v>2.123301744530889</v>
      </c>
      <c r="BO120" s="48">
        <v>2.2948300221775901</v>
      </c>
      <c r="BP120" s="48">
        <v>1.5983551526668727</v>
      </c>
      <c r="BQ120" s="48">
        <v>2.0591722273602318</v>
      </c>
      <c r="BR120" s="48">
        <v>1.989886510962724</v>
      </c>
      <c r="BS120" s="48">
        <v>1.9173048111114785</v>
      </c>
      <c r="BT120" s="48">
        <v>2.4526406441138247</v>
      </c>
      <c r="BU120" s="48">
        <v>1.9827847052008956</v>
      </c>
      <c r="BV120" s="48">
        <v>1.9714939620008747</v>
      </c>
      <c r="BW120" s="38">
        <v>1.9694335710255799</v>
      </c>
      <c r="BX120" s="48">
        <v>2.1518199843138333</v>
      </c>
      <c r="BY120" s="38">
        <v>2.0368128513160859</v>
      </c>
      <c r="BZ120" s="48">
        <v>2.0873592839001631</v>
      </c>
      <c r="CA120" s="49">
        <v>2.7926094835164581</v>
      </c>
      <c r="CB120" s="48">
        <v>2.0458258514808403</v>
      </c>
      <c r="CC120" s="48">
        <v>2.2533909397452545</v>
      </c>
      <c r="CD120" s="48">
        <v>2.208490331474402</v>
      </c>
      <c r="CE120" s="48">
        <v>1.8341448714955051</v>
      </c>
      <c r="CF120" s="48">
        <v>2.7909715405528055</v>
      </c>
      <c r="CG120" s="48">
        <v>3.4378532686847398</v>
      </c>
      <c r="CH120" s="48">
        <v>2.8682976509989224</v>
      </c>
      <c r="CI120" s="48">
        <v>2.2771704628307599</v>
      </c>
      <c r="CJ120" s="48">
        <v>2.181125059137158</v>
      </c>
      <c r="CK120" s="48">
        <v>1.8259786221319305</v>
      </c>
      <c r="CL120" s="48">
        <v>2.007764575788757</v>
      </c>
      <c r="CM120" s="48">
        <v>1.8673150212155745</v>
      </c>
      <c r="CN120" s="48">
        <v>2.6501894086281701</v>
      </c>
      <c r="CO120" s="48">
        <v>1.7034178339164474</v>
      </c>
      <c r="CP120" s="48">
        <v>2.0752867333529923</v>
      </c>
      <c r="CQ120" s="48">
        <v>1.9810572646562332</v>
      </c>
      <c r="CR120" s="48">
        <v>1.9829931203462696</v>
      </c>
      <c r="CS120" s="48">
        <v>1.7851448089057429</v>
      </c>
      <c r="CT120" s="48">
        <v>1.9488843254207826</v>
      </c>
      <c r="CU120" s="48">
        <v>2.7757634552010209</v>
      </c>
      <c r="CV120" s="38">
        <v>2.8734691651805924</v>
      </c>
      <c r="CW120" s="48">
        <v>2.7089885763313832</v>
      </c>
      <c r="CX120" s="48">
        <v>2.5381595174420184</v>
      </c>
      <c r="CY120" s="48">
        <v>1.8642015397410292</v>
      </c>
      <c r="CZ120" s="48">
        <v>2.1563524738690303</v>
      </c>
      <c r="DA120" s="48">
        <v>1.9211960731371986</v>
      </c>
      <c r="DB120" s="48">
        <v>1.9459358560393065</v>
      </c>
      <c r="DC120" s="48">
        <v>2.2202398547372528</v>
      </c>
      <c r="DD120" s="48">
        <v>2.9614872424530976</v>
      </c>
      <c r="DE120" s="48">
        <v>2.2963458121938882</v>
      </c>
      <c r="DF120" s="48">
        <v>3.0833097227302888</v>
      </c>
      <c r="DG120" s="48">
        <v>3.3766038357029569</v>
      </c>
      <c r="DH120" s="48">
        <v>2.5062300823700392</v>
      </c>
      <c r="DI120" s="48">
        <v>1.9472773301139159</v>
      </c>
      <c r="DJ120" s="48">
        <v>1.7522232888722045</v>
      </c>
      <c r="DK120" s="49">
        <v>3.1743834984134716</v>
      </c>
      <c r="DL120" s="48">
        <v>2.0942330253465391</v>
      </c>
      <c r="DM120" s="48">
        <v>3.3929772943243299</v>
      </c>
      <c r="DN120" s="48">
        <v>2.5969672972347082</v>
      </c>
      <c r="DO120" s="48">
        <v>2.3243403711759996</v>
      </c>
      <c r="DP120" s="48">
        <v>1.9242979336435999</v>
      </c>
      <c r="DQ120" s="48">
        <v>1.9168000015076196</v>
      </c>
      <c r="DR120" s="48">
        <v>1.909567626835714</v>
      </c>
      <c r="DS120" s="48">
        <v>2.9277256598619892</v>
      </c>
      <c r="DT120" s="48">
        <v>2.7974993393016141</v>
      </c>
      <c r="DU120" s="48">
        <v>2.3844008717107492</v>
      </c>
      <c r="DV120" s="48">
        <v>2.1359972210761873</v>
      </c>
      <c r="DW120" s="48">
        <v>2.6996503317729061</v>
      </c>
      <c r="DX120" s="48">
        <v>2.4533987674639697</v>
      </c>
      <c r="DY120" s="48">
        <v>2.0470539644434904</v>
      </c>
      <c r="DZ120" s="48">
        <v>3.4776383921797143</v>
      </c>
      <c r="EA120" s="48">
        <v>3.4803073090085515</v>
      </c>
      <c r="EB120" s="49">
        <v>2.442544965974303</v>
      </c>
      <c r="EC120" s="48">
        <v>1.8766488950768896</v>
      </c>
      <c r="ED120" s="48">
        <v>2.3160611487706029</v>
      </c>
      <c r="EE120" s="48">
        <v>1.9015078026879118</v>
      </c>
      <c r="EF120" s="48">
        <v>3.1289583119360214</v>
      </c>
      <c r="EG120" s="48">
        <v>1.9924253269743388</v>
      </c>
      <c r="EH120" s="48">
        <v>1.9924253269743388</v>
      </c>
      <c r="EI120" s="48">
        <v>3.3384584448260957</v>
      </c>
      <c r="EJ120" s="48">
        <v>2.0415843217774379</v>
      </c>
      <c r="EK120" s="48">
        <v>2.0460953345049568</v>
      </c>
      <c r="EL120" s="48">
        <v>1.8799120595811545</v>
      </c>
      <c r="EM120" s="48">
        <v>2.4792134570990743</v>
      </c>
      <c r="EN120" s="49">
        <v>3.3560121354646784</v>
      </c>
      <c r="EO120" s="49">
        <v>3.0680758782872641</v>
      </c>
      <c r="EP120" s="48">
        <v>3.1849745256744129</v>
      </c>
      <c r="EQ120" s="48">
        <v>2.3322999772880193</v>
      </c>
      <c r="ER120" s="48">
        <v>2.6087185541590494</v>
      </c>
      <c r="ES120" s="38">
        <v>2.296702984793356</v>
      </c>
      <c r="ET120" s="48">
        <v>2.4627188116449097</v>
      </c>
      <c r="EU120" s="48">
        <v>2.1608379504411372</v>
      </c>
      <c r="EV120" s="48">
        <v>1.9934070922707454</v>
      </c>
      <c r="EW120" s="48">
        <v>2.2745458257633517</v>
      </c>
      <c r="EX120" s="48">
        <v>3.2172570527928119</v>
      </c>
      <c r="EY120" s="48">
        <v>1.8680839902568369</v>
      </c>
      <c r="EZ120" s="48">
        <v>2.2201604408702318</v>
      </c>
      <c r="FA120" s="48">
        <v>2.0497650540746055</v>
      </c>
      <c r="FB120" s="48">
        <v>2.1100967989092068</v>
      </c>
      <c r="FC120" s="48">
        <v>1.953751175395428</v>
      </c>
      <c r="FD120" s="48">
        <v>1.7369393630246246</v>
      </c>
      <c r="FE120" s="48">
        <v>2.9702116190362831</v>
      </c>
      <c r="FF120" s="48">
        <v>2.0182229010231993</v>
      </c>
      <c r="FG120" s="49">
        <v>3.3078760576175457</v>
      </c>
      <c r="FH120" s="48">
        <v>3.3301727775223706</v>
      </c>
      <c r="FI120" s="49">
        <v>3.7256257367205099</v>
      </c>
      <c r="FJ120" s="48">
        <v>2.663926272052985</v>
      </c>
      <c r="FK120" s="48">
        <v>2.7143916020185839</v>
      </c>
      <c r="FL120" s="48">
        <v>3.3661296717971707</v>
      </c>
      <c r="FM120" s="48">
        <v>1.8293843672003649</v>
      </c>
      <c r="FN120" s="48">
        <v>2.8233345486210064</v>
      </c>
      <c r="FO120" s="48">
        <v>2.9618296117596095</v>
      </c>
      <c r="FP120" s="48">
        <v>2.2802078616216712</v>
      </c>
      <c r="FQ120" s="49">
        <v>3.4063738316308578</v>
      </c>
      <c r="FR120" s="48">
        <v>2.8357554507609208</v>
      </c>
      <c r="FS120" s="48">
        <v>2.3004405952991296</v>
      </c>
      <c r="FT120" s="48">
        <v>1.7819826035435398</v>
      </c>
      <c r="FU120" s="49">
        <v>4.0050115032704943</v>
      </c>
      <c r="FV120" s="48">
        <v>2.3169954471551248</v>
      </c>
      <c r="FW120" s="48">
        <v>2.9256391178851033</v>
      </c>
      <c r="FX120" s="48">
        <v>2.6024901031987882</v>
      </c>
      <c r="FY120" s="48">
        <v>2.1252626834797912</v>
      </c>
      <c r="FZ120" s="49">
        <v>3.235802328124743</v>
      </c>
      <c r="GA120" s="48">
        <v>2.1806478790557611</v>
      </c>
      <c r="GB120" s="48">
        <v>3.4586030459132155</v>
      </c>
      <c r="GC120" s="48">
        <v>2.6087578081623573</v>
      </c>
      <c r="GD120" s="48">
        <v>2.3775167134399573</v>
      </c>
      <c r="GE120" s="48">
        <v>2.109213113664111</v>
      </c>
      <c r="GF120" s="48">
        <v>3.219540740326341</v>
      </c>
      <c r="GG120" s="48">
        <v>2.8476612608094745</v>
      </c>
      <c r="GH120" s="48">
        <v>2.0900026530042695</v>
      </c>
      <c r="GI120" s="48">
        <v>2.8155978704285505</v>
      </c>
      <c r="GJ120" s="48">
        <v>4.0837648019048807</v>
      </c>
      <c r="GK120" s="48">
        <v>3.1865126780230351</v>
      </c>
      <c r="GL120" s="49">
        <v>4.4444640437578906</v>
      </c>
      <c r="GM120" s="49">
        <v>3.4269031580304894</v>
      </c>
      <c r="GN120" s="48">
        <v>3.0092106151290645</v>
      </c>
      <c r="GO120" s="48">
        <v>3.4798825043306563</v>
      </c>
      <c r="GP120" s="48">
        <v>2.1360553895958092</v>
      </c>
      <c r="GQ120" s="48">
        <v>2.9427331466000703</v>
      </c>
      <c r="GR120" s="48">
        <v>2.1070076284221062</v>
      </c>
      <c r="GS120" s="48">
        <v>2.0992632059174752</v>
      </c>
      <c r="GT120" s="49">
        <v>3.858557352094095</v>
      </c>
      <c r="GU120" s="48">
        <v>2.3182969336486559</v>
      </c>
      <c r="GV120" s="49">
        <v>3.349330008120917</v>
      </c>
      <c r="GW120" s="48">
        <v>2.3507913255049915</v>
      </c>
      <c r="GX120" s="48">
        <v>2.4794077873165716</v>
      </c>
      <c r="GY120" s="48">
        <v>2.9330867152109086</v>
      </c>
      <c r="GZ120" s="49">
        <v>2.8091261442858566</v>
      </c>
      <c r="HA120" s="48">
        <v>2.3443342348418224</v>
      </c>
      <c r="HB120" s="48">
        <v>3.1522971121054879</v>
      </c>
      <c r="HC120" s="48">
        <v>3.0216707821865136</v>
      </c>
      <c r="HD120" s="49">
        <v>2.6901383995337844</v>
      </c>
      <c r="HE120" s="48">
        <v>2.1123924961415939</v>
      </c>
      <c r="HF120" s="48">
        <v>3.689226263846431</v>
      </c>
      <c r="HG120" s="48">
        <v>2.9114711088241196</v>
      </c>
      <c r="HH120" s="48">
        <v>3.2033529011392594</v>
      </c>
      <c r="HI120" s="48">
        <v>3.0137803928239144</v>
      </c>
      <c r="HJ120" s="48">
        <v>2.3424186065621564</v>
      </c>
      <c r="HK120" s="49">
        <v>3.1138435183999302</v>
      </c>
      <c r="HL120" s="48">
        <v>3.976174700815692</v>
      </c>
      <c r="HM120" s="48">
        <v>3.3680275961154327</v>
      </c>
      <c r="HN120" s="49">
        <v>2.7996373090737223</v>
      </c>
      <c r="HO120" s="48">
        <v>4.1477367989715503</v>
      </c>
      <c r="HP120" s="48">
        <v>3.3360192776172997</v>
      </c>
      <c r="HQ120" s="48">
        <v>3.0778425264891798</v>
      </c>
      <c r="HR120" s="48">
        <v>3.5889867236022091</v>
      </c>
      <c r="HS120" s="49">
        <v>2.9778162832485773</v>
      </c>
      <c r="HT120" s="49">
        <v>3.4046359201325052</v>
      </c>
      <c r="HU120" s="48">
        <v>2.0361964511558779</v>
      </c>
      <c r="HV120" s="49">
        <v>3.2162013052536618</v>
      </c>
      <c r="HW120" s="48">
        <v>2.5290595599930166</v>
      </c>
      <c r="HX120" s="48">
        <v>2.5290595599930166</v>
      </c>
      <c r="HY120" s="48">
        <v>3.1939331086942442</v>
      </c>
      <c r="HZ120" s="48">
        <v>2.077890865488135</v>
      </c>
      <c r="IA120" s="48">
        <v>3.3235168305849045</v>
      </c>
      <c r="IB120" s="48">
        <v>3.224312116383226</v>
      </c>
      <c r="IC120" s="48">
        <v>3.62058335457384</v>
      </c>
      <c r="ID120" s="48">
        <v>3.3663566399654492</v>
      </c>
      <c r="IE120" s="49">
        <v>4.6470548849400863</v>
      </c>
      <c r="IF120" s="49">
        <v>2.9387359423380266</v>
      </c>
      <c r="IG120" s="48">
        <v>3.2936244694701622</v>
      </c>
      <c r="IH120" s="48">
        <v>2.0867598274865107</v>
      </c>
      <c r="II120" s="48">
        <v>3.4573341246033102</v>
      </c>
      <c r="IJ120" s="49">
        <v>2.7351619423109028</v>
      </c>
      <c r="IK120" s="48">
        <v>4.1949480228539038</v>
      </c>
      <c r="IL120" s="49">
        <v>2.9904540657758321</v>
      </c>
      <c r="IM120" s="48">
        <v>2.765849044335821</v>
      </c>
      <c r="IN120" s="48">
        <v>2.5037101200885195</v>
      </c>
      <c r="IO120" s="48">
        <v>2.5037101200885195</v>
      </c>
      <c r="IP120" s="48">
        <v>3.0186982081779705</v>
      </c>
      <c r="IQ120" s="48">
        <v>2.8036419237270112</v>
      </c>
      <c r="IR120" s="48">
        <v>4.1345305939943557</v>
      </c>
      <c r="IS120" s="49">
        <v>3.1369613084038179</v>
      </c>
      <c r="IT120" s="48">
        <v>2.4550001227735354</v>
      </c>
      <c r="IU120" s="49">
        <v>2.7400990823278719</v>
      </c>
      <c r="IV120" s="48">
        <v>3.9239945245597112</v>
      </c>
      <c r="IW120" s="48">
        <v>2.6254068308057832</v>
      </c>
      <c r="IX120" s="49">
        <v>2.8896574569198399</v>
      </c>
      <c r="IY120" s="48">
        <v>2.2138395223020821</v>
      </c>
      <c r="IZ120" s="49">
        <v>2.9824160034840084</v>
      </c>
      <c r="JA120" s="49">
        <v>5.2810005196324372</v>
      </c>
      <c r="JB120" s="48">
        <v>2.6090645734525681</v>
      </c>
      <c r="JC120" s="49">
        <v>2.7725347287356787</v>
      </c>
      <c r="JD120" s="48">
        <v>3.9366650615093137</v>
      </c>
      <c r="JE120" s="49">
        <v>3.1704570239271401</v>
      </c>
      <c r="JF120" s="49">
        <v>3.0834512525870914</v>
      </c>
      <c r="JG120" s="49">
        <v>3.1075304823685377</v>
      </c>
      <c r="JH120" s="48">
        <v>3.0234407123933433</v>
      </c>
      <c r="JI120" s="48">
        <v>3.1636113341461733</v>
      </c>
      <c r="JJ120" s="48">
        <v>2.9056293698063449</v>
      </c>
      <c r="JK120" s="48">
        <v>2.4547498861635511</v>
      </c>
      <c r="JL120" s="48">
        <v>2.9474306664945251</v>
      </c>
      <c r="JM120" s="48">
        <v>3.2063236898466791</v>
      </c>
      <c r="JN120" s="48">
        <v>2.6418498010853493</v>
      </c>
      <c r="JO120" s="48">
        <v>3.8241806467833932</v>
      </c>
      <c r="JP120" s="49">
        <v>2.8472902965071953</v>
      </c>
      <c r="JQ120" s="48">
        <v>3.4466727150998806</v>
      </c>
      <c r="JR120" s="49">
        <v>4.0282909836993213</v>
      </c>
      <c r="JS120" s="48">
        <v>2.9196266111119895</v>
      </c>
      <c r="JT120" s="48">
        <v>3.1970035590389894</v>
      </c>
      <c r="JU120" s="48">
        <v>3.0241031753493384</v>
      </c>
      <c r="JV120" s="48">
        <v>3.8294686969601859</v>
      </c>
      <c r="JW120" s="48">
        <v>2.5325016360557315</v>
      </c>
      <c r="JX120" s="48">
        <v>3.4609922377811162</v>
      </c>
      <c r="JY120" s="48">
        <v>3.9737490289410951</v>
      </c>
      <c r="JZ120" s="48">
        <v>3.3390454392229518</v>
      </c>
      <c r="KA120" s="48">
        <v>3.18226285440169</v>
      </c>
      <c r="KB120" s="49">
        <v>4.3478503894509402</v>
      </c>
      <c r="KC120" s="48">
        <v>3.233765503589376</v>
      </c>
      <c r="KD120" s="48">
        <v>3.1641427007031466</v>
      </c>
      <c r="KE120" s="48">
        <v>2.2749425102546912</v>
      </c>
      <c r="KF120" s="48">
        <v>3.4559068557061856</v>
      </c>
      <c r="KG120" s="48">
        <v>2.6381407166767676</v>
      </c>
      <c r="KH120" s="48">
        <v>2.9551264015148146</v>
      </c>
      <c r="KI120" s="48">
        <v>3.8932825009842462</v>
      </c>
      <c r="KJ120" s="48">
        <v>2.4653249449521368</v>
      </c>
      <c r="KK120" s="48">
        <v>2.9480645859697279</v>
      </c>
      <c r="KL120" s="48">
        <v>2.9648033310046267</v>
      </c>
      <c r="KM120" s="48">
        <v>3.3171060946725732</v>
      </c>
      <c r="KN120" s="48">
        <v>3.6510148689294502</v>
      </c>
      <c r="KO120" s="48">
        <v>3.1209129751160822</v>
      </c>
      <c r="KP120" s="48">
        <v>3.7741111093519764</v>
      </c>
      <c r="KQ120" s="48">
        <v>3.6644127219363911</v>
      </c>
      <c r="KR120" s="48">
        <v>2.9899645374036385</v>
      </c>
      <c r="KT120" s="49">
        <v>4.7721791222057162</v>
      </c>
      <c r="KU120" s="48">
        <v>6.8076014868957593</v>
      </c>
      <c r="KV120" s="48">
        <v>5.4899905122759982</v>
      </c>
      <c r="KW120" s="48">
        <v>4.6001048091142316</v>
      </c>
      <c r="KX120" s="48">
        <v>7.3645667522869811</v>
      </c>
      <c r="KY120" s="48">
        <v>4.7967971827389251</v>
      </c>
      <c r="KZ120" s="48">
        <v>7.3107620053737676</v>
      </c>
      <c r="LA120" s="48">
        <v>6.1159383211857357</v>
      </c>
      <c r="LB120" s="48">
        <v>5.9263882172241189</v>
      </c>
      <c r="LC120" s="48">
        <v>7.8300337717008333</v>
      </c>
      <c r="LD120" s="48">
        <v>5.6351872505369247</v>
      </c>
      <c r="LE120" s="49">
        <v>6.0021545799579652</v>
      </c>
      <c r="LF120" s="48">
        <v>4.3883082980807071</v>
      </c>
      <c r="LG120" s="48">
        <v>6.5737966596702382</v>
      </c>
      <c r="LH120" s="48">
        <v>5.7111069609590075</v>
      </c>
      <c r="LI120" s="48">
        <v>6.5311683044592046</v>
      </c>
      <c r="LJ120" s="48">
        <v>5.5865117955382129</v>
      </c>
      <c r="LK120" s="48">
        <v>6.1784105609968307</v>
      </c>
      <c r="LL120" s="48">
        <v>6.0924590102482918</v>
      </c>
      <c r="LM120" s="48">
        <v>6.4778300422490052</v>
      </c>
      <c r="LN120" s="48">
        <v>6.223013466364546</v>
      </c>
      <c r="LO120" s="48">
        <v>6.2213419015959062</v>
      </c>
      <c r="LP120" s="48">
        <v>4.6010171730502414</v>
      </c>
      <c r="LQ120" s="49">
        <v>5.6016992073974654</v>
      </c>
      <c r="LR120" s="48">
        <v>6.8923879628015188</v>
      </c>
      <c r="LS120" s="48">
        <v>6.1657768685424825</v>
      </c>
      <c r="LT120" s="48">
        <v>6.8349363843284507</v>
      </c>
      <c r="LU120" s="48">
        <v>6.325461197623949</v>
      </c>
      <c r="LV120" s="48">
        <v>6.7689984758101236</v>
      </c>
      <c r="LW120" s="48">
        <v>6.7878155039775461</v>
      </c>
      <c r="LX120" s="48">
        <v>6.5220744461654689</v>
      </c>
      <c r="LY120" s="48">
        <v>7.1456816104682925</v>
      </c>
      <c r="LZ120" s="48">
        <v>6.4980331225698791</v>
      </c>
      <c r="MA120" s="48">
        <v>7.1812855966478786</v>
      </c>
      <c r="MB120" s="48">
        <v>6.656430867659604</v>
      </c>
      <c r="MC120" s="48">
        <v>6.7500682113779513</v>
      </c>
      <c r="MD120" s="48">
        <v>9.1347066581770271</v>
      </c>
      <c r="ME120" s="48">
        <v>8.4019886161651307</v>
      </c>
      <c r="MF120" s="48">
        <v>10.745003279711728</v>
      </c>
      <c r="MG120" s="48">
        <v>11.871616043856037</v>
      </c>
      <c r="MI120" s="48">
        <v>3.4074327844517835</v>
      </c>
      <c r="MJ120" s="49">
        <v>3.0058460318182916</v>
      </c>
      <c r="MK120" s="49">
        <v>3.1690854338084833</v>
      </c>
      <c r="ML120" s="48">
        <v>3.1656553854669562</v>
      </c>
      <c r="MM120" s="49">
        <v>2.5742412458607844</v>
      </c>
      <c r="MN120" s="49">
        <v>2.6132776535416236</v>
      </c>
      <c r="MO120" s="49">
        <v>2.5700789997999496</v>
      </c>
      <c r="MP120" s="48">
        <v>3.1974179797995617</v>
      </c>
      <c r="MQ120" s="48">
        <v>3.7884664024040076</v>
      </c>
      <c r="MR120" s="48">
        <v>3.931596390531463</v>
      </c>
      <c r="MS120" s="48">
        <v>6.0452663336734114</v>
      </c>
      <c r="MT120" s="49">
        <v>2.9526029797818132</v>
      </c>
      <c r="MU120" s="48">
        <v>3.8980905844394744</v>
      </c>
      <c r="MV120" s="48">
        <v>3.8290011223150824</v>
      </c>
      <c r="MW120" s="48">
        <v>3.2741715329712231</v>
      </c>
      <c r="MX120" s="48">
        <v>3.4056527046615095</v>
      </c>
      <c r="MY120" s="48">
        <v>3.4735634760922207</v>
      </c>
      <c r="MZ120" s="48">
        <v>3.3238325035902743</v>
      </c>
      <c r="NA120" s="48">
        <v>4.1099701809219074</v>
      </c>
      <c r="NB120" s="48">
        <v>3.2825546587436976</v>
      </c>
      <c r="NC120" s="48">
        <v>5.957235451859308</v>
      </c>
      <c r="ND120" s="48">
        <v>3.4638624506835094</v>
      </c>
      <c r="NE120" s="48">
        <v>5.9514517027457456</v>
      </c>
      <c r="NF120" s="48">
        <v>3.7773784587434935</v>
      </c>
      <c r="NG120" s="48">
        <v>3.3292219680558119</v>
      </c>
    </row>
    <row r="121" spans="1:371" s="47" customFormat="1" ht="14.25">
      <c r="B121" s="48"/>
      <c r="C121" s="2"/>
      <c r="D121" s="2"/>
      <c r="E121" s="2"/>
      <c r="F121" s="2"/>
      <c r="G121" s="2"/>
      <c r="H121" s="2"/>
      <c r="I121" s="2"/>
      <c r="J121" s="2"/>
      <c r="L121" s="2"/>
      <c r="M121" s="2"/>
      <c r="N121" s="2"/>
      <c r="O121" s="2"/>
      <c r="P121" s="2"/>
      <c r="Q121" s="2"/>
      <c r="R121" s="2"/>
      <c r="S121" s="2"/>
      <c r="T121" s="2"/>
      <c r="V121" s="2"/>
      <c r="W121" s="38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48"/>
      <c r="AK121" s="2"/>
      <c r="AL121" s="2"/>
      <c r="AM121" s="2"/>
      <c r="AN121" s="2"/>
      <c r="AO121" s="38"/>
      <c r="AP121" s="2"/>
      <c r="AQ121" s="2"/>
      <c r="AR121" s="48"/>
      <c r="AT121" s="2"/>
      <c r="AU121" s="2"/>
      <c r="AV121" s="2"/>
      <c r="AW121" s="2"/>
      <c r="AX121" s="38"/>
      <c r="AY121" s="2"/>
      <c r="BA121" s="2"/>
      <c r="BB121" s="2"/>
      <c r="BC121" s="38"/>
      <c r="BE121" s="38"/>
      <c r="BF121" s="2"/>
      <c r="BG121" s="2"/>
      <c r="BI121" s="2"/>
      <c r="BJ121" s="2"/>
      <c r="BK121" s="2"/>
      <c r="BL121" s="2"/>
      <c r="BM121" s="2"/>
      <c r="BO121" s="2"/>
      <c r="BP121" s="2"/>
      <c r="BR121" s="2"/>
      <c r="BS121" s="2"/>
      <c r="BT121" s="2"/>
      <c r="BU121" s="2"/>
      <c r="BV121" s="2"/>
      <c r="BW121" s="38"/>
      <c r="BY121" s="38"/>
      <c r="BZ121" s="2"/>
      <c r="CA121" s="286"/>
      <c r="CB121" s="2"/>
      <c r="CD121" s="2"/>
      <c r="CE121" s="48"/>
      <c r="CF121" s="2"/>
      <c r="CG121" s="2"/>
      <c r="CH121" s="48"/>
      <c r="CI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48"/>
      <c r="CV121" s="38"/>
      <c r="CX121" s="2"/>
      <c r="CY121" s="2"/>
      <c r="CZ121" s="2"/>
      <c r="DB121" s="2"/>
      <c r="DC121" s="2"/>
      <c r="DD121" s="2"/>
      <c r="DE121" s="2"/>
      <c r="DF121" s="2"/>
      <c r="DG121" s="2"/>
      <c r="DH121" s="2"/>
      <c r="DJ121" s="2"/>
      <c r="DK121" s="286"/>
      <c r="DL121" s="2"/>
      <c r="DM121" s="2"/>
      <c r="DN121" s="2"/>
      <c r="DP121" s="2"/>
      <c r="DQ121" s="2"/>
      <c r="DR121" s="2"/>
      <c r="DS121" s="2"/>
      <c r="DU121" s="2"/>
      <c r="DW121" s="2"/>
      <c r="DX121" s="2"/>
      <c r="DY121" s="2"/>
      <c r="DZ121" s="48"/>
      <c r="EA121" s="2"/>
      <c r="EB121" s="286"/>
      <c r="ED121" s="48"/>
      <c r="EF121" s="2"/>
      <c r="EH121" s="2"/>
      <c r="EI121" s="2"/>
      <c r="EJ121" s="2"/>
      <c r="EK121" s="2"/>
      <c r="EL121" s="2"/>
      <c r="EN121" s="286"/>
      <c r="EQ121" s="2"/>
      <c r="ES121" s="38"/>
      <c r="ET121" s="2"/>
      <c r="EV121" s="2"/>
      <c r="EX121" s="48"/>
      <c r="EZ121" s="48"/>
      <c r="FA121" s="2"/>
      <c r="FB121" s="2"/>
      <c r="FC121" s="2"/>
      <c r="FD121" s="2"/>
      <c r="FH121" s="48"/>
      <c r="FI121" s="286"/>
      <c r="FJ121" s="2"/>
      <c r="FL121" s="48"/>
      <c r="FM121" s="2"/>
      <c r="FN121" s="48"/>
      <c r="FP121" s="2"/>
      <c r="FS121" s="2"/>
      <c r="FT121" s="2"/>
      <c r="FU121" s="286"/>
      <c r="FV121" s="2"/>
      <c r="FW121" s="2"/>
      <c r="FX121" s="2"/>
      <c r="GB121" s="48"/>
      <c r="GC121" s="2"/>
      <c r="GD121" s="48"/>
      <c r="GE121" s="2"/>
      <c r="GG121" s="48"/>
      <c r="GH121" s="2"/>
      <c r="GJ121" s="2"/>
      <c r="GL121" s="286"/>
      <c r="GP121" s="2"/>
      <c r="GR121" s="2"/>
      <c r="GS121" s="48"/>
      <c r="GW121" s="2"/>
      <c r="GX121" s="2"/>
      <c r="GZ121" s="286"/>
      <c r="HA121" s="2"/>
      <c r="HD121" s="286"/>
      <c r="HL121" s="48"/>
      <c r="HN121" s="286"/>
      <c r="HO121" s="48"/>
      <c r="HP121" s="2"/>
      <c r="HQ121" s="2"/>
      <c r="HS121" s="286"/>
      <c r="HT121" s="286"/>
      <c r="HU121" s="2"/>
      <c r="HX121" s="2"/>
      <c r="HY121" s="48"/>
      <c r="HZ121" s="48"/>
      <c r="IC121" s="2"/>
      <c r="IE121" s="286"/>
      <c r="IF121" s="286"/>
      <c r="IH121" s="48"/>
      <c r="IJ121" s="286"/>
      <c r="IK121" s="48"/>
      <c r="IL121" s="286"/>
      <c r="IO121" s="2"/>
      <c r="IP121" s="2"/>
      <c r="IR121" s="48"/>
      <c r="IS121" s="286"/>
      <c r="IT121" s="2"/>
      <c r="IU121" s="286"/>
      <c r="IX121" s="286"/>
      <c r="IZ121" s="286"/>
      <c r="JA121" s="286"/>
      <c r="JC121" s="286"/>
      <c r="JD121" s="48"/>
      <c r="JE121" s="286"/>
      <c r="JF121" s="286"/>
      <c r="JG121" s="286"/>
      <c r="JK121" s="2"/>
      <c r="JO121" s="2"/>
      <c r="JP121" s="286"/>
      <c r="JR121" s="286"/>
      <c r="JW121" s="48"/>
      <c r="KB121" s="286"/>
      <c r="KC121" s="48"/>
      <c r="KE121" s="2"/>
      <c r="KF121" s="48"/>
      <c r="KG121" s="48"/>
      <c r="KH121" s="48"/>
      <c r="KJ121" s="2"/>
      <c r="KL121" s="2"/>
      <c r="KM121" s="2"/>
      <c r="KO121" s="48"/>
      <c r="KT121" s="286"/>
      <c r="LE121" s="286"/>
      <c r="LF121" s="48"/>
      <c r="LP121" s="48"/>
      <c r="LQ121" s="286"/>
      <c r="MJ121" s="286"/>
      <c r="MM121" s="286"/>
      <c r="MN121" s="286"/>
      <c r="MO121" s="286"/>
    </row>
    <row r="122" spans="1:371" s="38" customFormat="1" ht="15">
      <c r="A122" s="48" t="s">
        <v>246</v>
      </c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2"/>
      <c r="Q122" s="2"/>
      <c r="R122" s="2"/>
      <c r="S122" s="2"/>
      <c r="T122" s="2"/>
      <c r="U122" s="48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48"/>
      <c r="AT122" s="2"/>
      <c r="AU122" s="2"/>
      <c r="AV122" s="2"/>
      <c r="AW122" s="2"/>
      <c r="AX122" s="2"/>
      <c r="AY122" s="2"/>
      <c r="AZ122" s="48"/>
      <c r="BA122" s="2"/>
      <c r="BB122" s="2"/>
      <c r="BC122" s="2"/>
      <c r="BD122" s="48"/>
      <c r="BE122" s="2"/>
      <c r="BF122" s="2"/>
      <c r="BG122" s="2"/>
      <c r="BH122" s="48"/>
      <c r="BI122" s="2"/>
      <c r="BJ122" s="2"/>
      <c r="BK122" s="2"/>
      <c r="BL122" s="2"/>
      <c r="BM122" s="2"/>
      <c r="BN122" s="48"/>
      <c r="BO122" s="2"/>
      <c r="BP122" s="2"/>
      <c r="BQ122" s="48"/>
      <c r="BR122" s="2"/>
      <c r="BS122" s="2"/>
      <c r="BT122" s="2"/>
      <c r="BU122" s="2"/>
      <c r="BV122" s="2"/>
      <c r="BW122" s="2"/>
      <c r="BX122" s="48"/>
      <c r="BY122" s="2"/>
      <c r="BZ122" s="2"/>
      <c r="CA122" s="49"/>
      <c r="CB122" s="2"/>
      <c r="CC122" s="48"/>
      <c r="CD122" s="2"/>
      <c r="CE122" s="2"/>
      <c r="CF122" s="2"/>
      <c r="CG122" s="2"/>
      <c r="CH122" s="2"/>
      <c r="CI122" s="2"/>
      <c r="CJ122" s="48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48"/>
      <c r="CX122" s="2"/>
      <c r="CY122" s="2"/>
      <c r="CZ122" s="2"/>
      <c r="DA122" s="48"/>
      <c r="DB122" s="2"/>
      <c r="DC122" s="2"/>
      <c r="DD122" s="2"/>
      <c r="DE122" s="2"/>
      <c r="DF122" s="2"/>
      <c r="DG122" s="2"/>
      <c r="DH122" s="2"/>
      <c r="DI122" s="48"/>
      <c r="DJ122" s="2"/>
      <c r="DK122" s="49"/>
      <c r="DL122" s="2"/>
      <c r="DM122" s="2"/>
      <c r="DN122" s="2"/>
      <c r="DO122" s="48"/>
      <c r="DP122" s="2"/>
      <c r="DQ122" s="2"/>
      <c r="DR122" s="2"/>
      <c r="DS122" s="2"/>
      <c r="DU122" s="2"/>
      <c r="DV122" s="48"/>
      <c r="DW122" s="2"/>
      <c r="DX122" s="2"/>
      <c r="DY122" s="2"/>
      <c r="DZ122" s="2"/>
      <c r="EA122" s="2"/>
      <c r="EB122" s="49"/>
      <c r="EC122" s="48"/>
      <c r="ED122" s="2"/>
      <c r="EE122" s="48"/>
      <c r="EF122" s="2"/>
      <c r="EG122" s="48"/>
      <c r="EH122" s="2"/>
      <c r="EI122" s="2"/>
      <c r="EJ122" s="2"/>
      <c r="EK122" s="2"/>
      <c r="EL122" s="2"/>
      <c r="EM122" s="48"/>
      <c r="EN122" s="49"/>
      <c r="EQ122" s="2"/>
      <c r="ER122" s="48"/>
      <c r="ES122" s="2"/>
      <c r="ET122" s="2"/>
      <c r="EU122" s="48"/>
      <c r="EV122" s="2"/>
      <c r="EW122" s="48"/>
      <c r="EX122" s="2"/>
      <c r="EY122" s="48"/>
      <c r="EZ122" s="2"/>
      <c r="FA122" s="2"/>
      <c r="FB122" s="2"/>
      <c r="FC122" s="2"/>
      <c r="FD122" s="2"/>
      <c r="FF122" s="48"/>
      <c r="FH122" s="2"/>
      <c r="FI122" s="49"/>
      <c r="FJ122" s="2"/>
      <c r="FK122" s="48"/>
      <c r="FL122" s="2"/>
      <c r="FM122" s="2"/>
      <c r="FN122" s="2"/>
      <c r="FP122" s="2"/>
      <c r="FS122" s="2"/>
      <c r="FT122" s="2"/>
      <c r="FU122" s="49"/>
      <c r="FV122" s="2"/>
      <c r="FW122" s="2"/>
      <c r="FX122" s="2"/>
      <c r="FY122" s="48"/>
      <c r="GA122" s="48"/>
      <c r="GB122" s="2"/>
      <c r="GC122" s="2"/>
      <c r="GD122" s="2"/>
      <c r="GE122" s="2"/>
      <c r="GF122" s="48"/>
      <c r="GG122" s="2"/>
      <c r="GH122" s="2"/>
      <c r="GJ122" s="2"/>
      <c r="GK122" s="48"/>
      <c r="GL122" s="49"/>
      <c r="GN122" s="48"/>
      <c r="GP122" s="2"/>
      <c r="GR122" s="2"/>
      <c r="GS122" s="2"/>
      <c r="GU122" s="48"/>
      <c r="GW122" s="2"/>
      <c r="GX122" s="2"/>
      <c r="GY122" s="48"/>
      <c r="GZ122" s="49"/>
      <c r="HA122" s="2"/>
      <c r="HC122" s="48"/>
      <c r="HD122" s="49"/>
      <c r="HE122" s="48"/>
      <c r="HF122" s="48"/>
      <c r="HH122" s="48"/>
      <c r="HI122" s="48"/>
      <c r="HJ122" s="48"/>
      <c r="HL122" s="2"/>
      <c r="HN122" s="49"/>
      <c r="HO122" s="2"/>
      <c r="HP122" s="2"/>
      <c r="HQ122" s="2"/>
      <c r="HS122" s="272"/>
      <c r="HT122" s="272"/>
      <c r="HU122" s="2"/>
      <c r="HW122" s="48"/>
      <c r="HX122" s="2"/>
      <c r="HY122" s="2"/>
      <c r="HZ122" s="2"/>
      <c r="IA122" s="48"/>
      <c r="IC122" s="2"/>
      <c r="IE122" s="49"/>
      <c r="IF122" s="49"/>
      <c r="IG122" s="48"/>
      <c r="IH122" s="2"/>
      <c r="II122" s="48"/>
      <c r="IJ122" s="49"/>
      <c r="IK122" s="2"/>
      <c r="IL122" s="272"/>
      <c r="IN122" s="48"/>
      <c r="IO122" s="2"/>
      <c r="IP122" s="2"/>
      <c r="IR122" s="2"/>
      <c r="IS122" s="49"/>
      <c r="IT122" s="2"/>
      <c r="IU122" s="49"/>
      <c r="IW122" s="48"/>
      <c r="IX122" s="272"/>
      <c r="IY122" s="48"/>
      <c r="IZ122" s="49"/>
      <c r="JA122" s="49"/>
      <c r="JB122" s="48"/>
      <c r="JC122" s="49"/>
      <c r="JD122" s="2"/>
      <c r="JE122" s="49"/>
      <c r="JF122" s="49"/>
      <c r="JG122" s="49"/>
      <c r="JJ122" s="48"/>
      <c r="JK122" s="2"/>
      <c r="JL122" s="48"/>
      <c r="JM122" s="48"/>
      <c r="JN122" s="48"/>
      <c r="JO122" s="2"/>
      <c r="JP122" s="49"/>
      <c r="JQ122" s="48"/>
      <c r="JR122" s="49"/>
      <c r="JS122" s="48"/>
      <c r="JT122" s="48"/>
      <c r="JV122" s="48"/>
      <c r="JW122" s="2"/>
      <c r="JX122" s="48"/>
      <c r="JY122" s="48"/>
      <c r="KA122" s="48"/>
      <c r="KB122" s="49"/>
      <c r="KC122" s="2"/>
      <c r="KE122" s="2"/>
      <c r="KF122" s="2"/>
      <c r="KG122" s="2"/>
      <c r="KH122" s="2"/>
      <c r="KI122" s="48"/>
      <c r="KJ122" s="2"/>
      <c r="KK122" s="48"/>
      <c r="KL122" s="2"/>
      <c r="KM122" s="2"/>
      <c r="KN122" s="48"/>
      <c r="KO122" s="2"/>
      <c r="KP122" s="48"/>
      <c r="KQ122" s="48"/>
      <c r="KR122" s="48"/>
      <c r="KS122" s="48"/>
      <c r="KT122" s="49"/>
      <c r="KU122" s="48"/>
      <c r="KV122" s="48"/>
      <c r="KW122" s="48"/>
      <c r="KX122" s="48"/>
      <c r="KY122" s="48"/>
      <c r="KZ122" s="48"/>
      <c r="LA122" s="48"/>
      <c r="LC122" s="48"/>
      <c r="LD122" s="48"/>
      <c r="LE122" s="49"/>
      <c r="LF122" s="2"/>
      <c r="LG122" s="48"/>
      <c r="LH122" s="48"/>
      <c r="LJ122" s="48"/>
      <c r="LK122" s="48"/>
      <c r="LL122" s="48"/>
      <c r="LM122" s="48"/>
      <c r="LN122" s="48"/>
      <c r="LO122" s="48"/>
      <c r="LP122" s="2"/>
      <c r="LQ122" s="49"/>
      <c r="LS122" s="48"/>
      <c r="LT122" s="48"/>
      <c r="LU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272"/>
      <c r="MM122" s="49"/>
      <c r="MN122" s="49"/>
      <c r="MO122" s="49"/>
      <c r="MQ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</row>
    <row r="123" spans="1:371" s="38" customFormat="1" ht="15">
      <c r="A123" s="48" t="s">
        <v>210</v>
      </c>
      <c r="B123" s="48">
        <v>5.7827512637610233E-2</v>
      </c>
      <c r="C123" s="48">
        <v>6.1984680963826696E-3</v>
      </c>
      <c r="D123" s="48">
        <v>0</v>
      </c>
      <c r="E123" s="48">
        <v>6.3928358982290679E-3</v>
      </c>
      <c r="F123" s="48">
        <v>4.0302394111354969E-3</v>
      </c>
      <c r="G123" s="48">
        <v>0</v>
      </c>
      <c r="H123" s="48">
        <v>4.1101767435567068E-3</v>
      </c>
      <c r="I123" s="48">
        <v>1.8455302505675522E-2</v>
      </c>
      <c r="J123" s="48">
        <v>4.1471954580281842E-3</v>
      </c>
      <c r="K123" s="48">
        <v>0</v>
      </c>
      <c r="L123" s="48">
        <v>6.4343931262568462E-3</v>
      </c>
      <c r="M123" s="48">
        <v>0</v>
      </c>
      <c r="N123" s="48">
        <v>8.3570103379443164E-3</v>
      </c>
      <c r="O123" s="48">
        <v>0</v>
      </c>
      <c r="P123" s="48">
        <v>0</v>
      </c>
      <c r="Q123" s="48">
        <v>8.4260796932631912E-3</v>
      </c>
      <c r="R123" s="48">
        <v>8.4739462475625013E-3</v>
      </c>
      <c r="S123" s="48">
        <v>8.539648903333882E-3</v>
      </c>
      <c r="T123" s="48">
        <v>1.8465950292209612E-2</v>
      </c>
      <c r="U123" s="48">
        <v>2.2190802771177874E-2</v>
      </c>
      <c r="V123" s="48">
        <v>2.2190802771177874E-2</v>
      </c>
      <c r="W123" s="38">
        <v>1.0858477377446319E-2</v>
      </c>
      <c r="X123" s="48">
        <v>0</v>
      </c>
      <c r="Y123" s="48">
        <v>4.2686356349274793E-3</v>
      </c>
      <c r="Z123" s="48">
        <v>0</v>
      </c>
      <c r="AA123" s="48">
        <v>6.1832925673219004E-3</v>
      </c>
      <c r="AB123" s="48">
        <v>8.558356651504723E-3</v>
      </c>
      <c r="AC123" s="48">
        <v>1.0185702133860898E-2</v>
      </c>
      <c r="AD123" s="48">
        <v>0</v>
      </c>
      <c r="AE123" s="48">
        <v>0</v>
      </c>
      <c r="AF123" s="48">
        <v>0</v>
      </c>
      <c r="AG123" s="48">
        <v>0</v>
      </c>
      <c r="AH123" s="48">
        <v>1.4556252314568585E-2</v>
      </c>
      <c r="AI123" s="48">
        <v>4.4919803531160438E-3</v>
      </c>
      <c r="AJ123" s="48">
        <v>2.3745052928199947E-3</v>
      </c>
      <c r="AK123" s="48">
        <v>2.2843738513461057E-3</v>
      </c>
      <c r="AL123" s="48">
        <v>0</v>
      </c>
      <c r="AM123" s="48">
        <v>6.4162573089203163E-3</v>
      </c>
      <c r="AN123" s="48">
        <v>6.4697975760065465E-3</v>
      </c>
      <c r="AO123" s="38">
        <v>1.2407133752839167E-2</v>
      </c>
      <c r="AP123" s="48">
        <v>1.1739967915790699E-2</v>
      </c>
      <c r="AQ123" s="48">
        <v>8.0655679930523964E-3</v>
      </c>
      <c r="AR123" s="48">
        <v>7.0551217931010294E-3</v>
      </c>
      <c r="AS123" s="48">
        <v>2.2578548301983404E-2</v>
      </c>
      <c r="AT123" s="48">
        <v>2.2578548301983404E-2</v>
      </c>
      <c r="AU123" s="48">
        <v>8.3353042798122255E-3</v>
      </c>
      <c r="AV123" s="48">
        <v>1.6944228392176394E-2</v>
      </c>
      <c r="AW123" s="48">
        <v>4.1733503969887224E-3</v>
      </c>
      <c r="AX123" s="38">
        <v>1.3541318453360502E-2</v>
      </c>
      <c r="AY123" s="48">
        <v>0</v>
      </c>
      <c r="AZ123" s="48">
        <v>8.1828204087792279E-3</v>
      </c>
      <c r="BA123" s="48">
        <v>4.2899239924523184E-3</v>
      </c>
      <c r="BB123" s="48">
        <v>0</v>
      </c>
      <c r="BC123" s="38">
        <v>9.2771416135432241E-3</v>
      </c>
      <c r="BD123" s="48">
        <v>8.2896347535247068E-3</v>
      </c>
      <c r="BE123" s="38">
        <v>6.4764374848048749E-3</v>
      </c>
      <c r="BF123" s="48">
        <v>1.0404953632723814E-2</v>
      </c>
      <c r="BG123" s="48">
        <v>1.5772915711765756E-2</v>
      </c>
      <c r="BH123" s="48">
        <v>3.4035766941402236E-2</v>
      </c>
      <c r="BI123" s="48">
        <v>0</v>
      </c>
      <c r="BJ123" s="48">
        <v>4.2189827862175195E-3</v>
      </c>
      <c r="BK123" s="48">
        <v>3.4038629158217898E-2</v>
      </c>
      <c r="BL123" s="48">
        <v>6.4079896937685515E-3</v>
      </c>
      <c r="BM123" s="48">
        <v>8.2888508782669561E-3</v>
      </c>
      <c r="BN123" s="48">
        <v>1.0943597999154796E-2</v>
      </c>
      <c r="BO123" s="48">
        <v>1.0902631035351074E-2</v>
      </c>
      <c r="BP123" s="48">
        <v>1.2120593691825774E-2</v>
      </c>
      <c r="BQ123" s="48">
        <v>1.0415535406651754E-2</v>
      </c>
      <c r="BR123" s="48">
        <v>4.1237173932031157E-3</v>
      </c>
      <c r="BS123" s="48">
        <v>6.1573755567143826E-3</v>
      </c>
      <c r="BT123" s="48">
        <v>6.6906625306873474E-3</v>
      </c>
      <c r="BU123" s="48">
        <v>1.0371360584664627E-2</v>
      </c>
      <c r="BV123" s="48">
        <v>1.232086540508209E-2</v>
      </c>
      <c r="BW123" s="38">
        <v>3.4129399385958256E-2</v>
      </c>
      <c r="BX123" s="48">
        <v>6.3909962934462026E-3</v>
      </c>
      <c r="BY123" s="38">
        <v>6.3923795061766996E-3</v>
      </c>
      <c r="BZ123" s="48">
        <v>8.0905573204062727E-3</v>
      </c>
      <c r="CA123" s="49">
        <v>0</v>
      </c>
      <c r="CB123" s="48">
        <v>0</v>
      </c>
      <c r="CC123" s="48">
        <v>1.6973023382083639E-2</v>
      </c>
      <c r="CD123" s="48">
        <v>4.2050605936543488E-3</v>
      </c>
      <c r="CE123" s="48">
        <v>0</v>
      </c>
      <c r="CF123" s="48">
        <v>6.7007694641205533E-3</v>
      </c>
      <c r="CG123" s="48">
        <v>4.8023075700917416E-3</v>
      </c>
      <c r="CH123" s="48">
        <v>9.4178648902237087E-3</v>
      </c>
      <c r="CI123" s="48">
        <v>6.4888153025494319E-3</v>
      </c>
      <c r="CJ123" s="48">
        <v>2.9966341616867051E-2</v>
      </c>
      <c r="CK123" s="48">
        <v>8.1343201482569957E-3</v>
      </c>
      <c r="CL123" s="48">
        <v>1.0330303078730965E-2</v>
      </c>
      <c r="CM123" s="48">
        <v>0</v>
      </c>
      <c r="CN123" s="48">
        <v>4.5321322799158018E-3</v>
      </c>
      <c r="CO123" s="48">
        <v>1.6393103921606551E-2</v>
      </c>
      <c r="CP123" s="48">
        <v>8.2373487590034298E-3</v>
      </c>
      <c r="CQ123" s="48">
        <v>1.0518772031969794E-2</v>
      </c>
      <c r="CR123" s="48">
        <v>1.6654203615627045E-2</v>
      </c>
      <c r="CS123" s="48">
        <v>8.23433970085506E-3</v>
      </c>
      <c r="CT123" s="48">
        <v>1.0566691558551802E-2</v>
      </c>
      <c r="CU123" s="48">
        <v>1.0103770650884632E-2</v>
      </c>
      <c r="CV123" s="38">
        <v>8.8440648344709737E-3</v>
      </c>
      <c r="CW123" s="48">
        <v>1.420720759189842E-2</v>
      </c>
      <c r="CX123" s="48">
        <v>0</v>
      </c>
      <c r="CY123" s="48">
        <v>1.2277250429970887E-2</v>
      </c>
      <c r="CZ123" s="48">
        <v>1.079746558767199E-2</v>
      </c>
      <c r="DA123" s="48">
        <v>2.7273276979617633E-2</v>
      </c>
      <c r="DB123" s="48">
        <v>1.0332288734755658E-2</v>
      </c>
      <c r="DC123" s="48">
        <v>0</v>
      </c>
      <c r="DD123" s="48">
        <v>4.5023500342408398E-3</v>
      </c>
      <c r="DE123" s="48">
        <v>2.1447275018252401E-3</v>
      </c>
      <c r="DF123" s="48">
        <v>1.1656424221002914E-2</v>
      </c>
      <c r="DG123" s="48">
        <v>0</v>
      </c>
      <c r="DH123" s="48">
        <v>6.5925009111161984E-3</v>
      </c>
      <c r="DI123" s="48">
        <v>6.1598822115214863E-3</v>
      </c>
      <c r="DJ123" s="48">
        <v>1.8879660128656016E-2</v>
      </c>
      <c r="DK123" s="49">
        <v>1.1572360355198345E-2</v>
      </c>
      <c r="DL123" s="48">
        <v>1.2657908007595775E-2</v>
      </c>
      <c r="DM123" s="48">
        <v>7.1386193430536373E-3</v>
      </c>
      <c r="DN123" s="48">
        <v>2.137161126680158E-3</v>
      </c>
      <c r="DO123" s="48">
        <v>1.0432824568823391E-2</v>
      </c>
      <c r="DP123" s="48">
        <v>1.2426416462983911E-2</v>
      </c>
      <c r="DQ123" s="48">
        <v>1.0352269851302406E-2</v>
      </c>
      <c r="DR123" s="48">
        <v>8.3340584993826464E-3</v>
      </c>
      <c r="DS123" s="48">
        <v>7.0391336374273075E-3</v>
      </c>
      <c r="DT123" s="48">
        <v>2.8660810252365445E-3</v>
      </c>
      <c r="DU123" s="48">
        <v>1.079030068070691E-2</v>
      </c>
      <c r="DV123" s="48">
        <v>1.4535501208886702E-2</v>
      </c>
      <c r="DW123" s="48">
        <v>8.9561214030531421E-3</v>
      </c>
      <c r="DX123" s="48">
        <v>0</v>
      </c>
      <c r="DY123" s="48">
        <v>8.3540692504203932E-3</v>
      </c>
      <c r="DZ123" s="48">
        <v>2.9058043356060829E-2</v>
      </c>
      <c r="EA123" s="48">
        <v>9.4634206534237979E-3</v>
      </c>
      <c r="EB123" s="49">
        <v>4.4726589752610083E-3</v>
      </c>
      <c r="EC123" s="48">
        <v>3.5030026731720794E-2</v>
      </c>
      <c r="ED123" s="48">
        <v>0</v>
      </c>
      <c r="EE123" s="48">
        <v>0</v>
      </c>
      <c r="EF123" s="48">
        <v>1.8853199943493815E-2</v>
      </c>
      <c r="EG123" s="48">
        <v>2.4946813583605194E-2</v>
      </c>
      <c r="EH123" s="48">
        <v>2.4946813583605194E-2</v>
      </c>
      <c r="EI123" s="48">
        <v>4.749464617795086E-3</v>
      </c>
      <c r="EJ123" s="48">
        <v>6.3517832400031161E-3</v>
      </c>
      <c r="EK123" s="48">
        <v>0</v>
      </c>
      <c r="EL123" s="48">
        <v>0</v>
      </c>
      <c r="EM123" s="48">
        <v>8.8957006940482211E-3</v>
      </c>
      <c r="EN123" s="49">
        <v>9.5036462853863111E-3</v>
      </c>
      <c r="EO123" s="49">
        <v>7.8055702714167315E-3</v>
      </c>
      <c r="EP123" s="48">
        <v>5.1630105155424646E-3</v>
      </c>
      <c r="EQ123" s="48">
        <v>4.1842791848520884E-3</v>
      </c>
      <c r="ER123" s="48">
        <v>4.6942762279034564E-3</v>
      </c>
      <c r="ES123" s="38">
        <v>8.8947606930330266E-3</v>
      </c>
      <c r="ET123" s="48">
        <v>1.3334802861234354E-2</v>
      </c>
      <c r="EU123" s="48">
        <v>1.0783799005311456E-2</v>
      </c>
      <c r="EV123" s="48">
        <v>1.4765630465590311E-2</v>
      </c>
      <c r="EW123" s="48">
        <v>2.4107489950965608E-2</v>
      </c>
      <c r="EX123" s="48">
        <v>3.6238826391108446E-2</v>
      </c>
      <c r="EY123" s="48">
        <v>8.3115940829313582E-3</v>
      </c>
      <c r="EZ123" s="48">
        <v>0</v>
      </c>
      <c r="FA123" s="48">
        <v>0</v>
      </c>
      <c r="FB123" s="48">
        <v>0</v>
      </c>
      <c r="FC123" s="48">
        <v>0</v>
      </c>
      <c r="FD123" s="48">
        <v>8.2427517658645501E-3</v>
      </c>
      <c r="FE123" s="48">
        <v>6.9023380379236903E-3</v>
      </c>
      <c r="FF123" s="48">
        <v>1.2668072771694319E-2</v>
      </c>
      <c r="FG123" s="49">
        <v>0</v>
      </c>
      <c r="FH123" s="48">
        <v>2.6376290293994516E-2</v>
      </c>
      <c r="FI123" s="49">
        <v>2.3508580724908696E-3</v>
      </c>
      <c r="FJ123" s="48">
        <v>1.4157158113943368E-2</v>
      </c>
      <c r="FK123" s="48">
        <v>1.3149374501948002E-2</v>
      </c>
      <c r="FL123" s="48">
        <v>3.149532630686093E-2</v>
      </c>
      <c r="FM123" s="48">
        <v>8.3866396781284228E-3</v>
      </c>
      <c r="FN123" s="48">
        <v>9.5329580862178187E-3</v>
      </c>
      <c r="FO123" s="48">
        <v>4.1258375056946765E-3</v>
      </c>
      <c r="FP123" s="48">
        <v>0</v>
      </c>
      <c r="FQ123" s="49">
        <v>0</v>
      </c>
      <c r="FR123" s="48">
        <v>7.5287448071151997E-3</v>
      </c>
      <c r="FS123" s="48">
        <v>0</v>
      </c>
      <c r="FT123" s="48">
        <v>6.242537468201638E-2</v>
      </c>
      <c r="FU123" s="49">
        <v>9.8487372926912321E-3</v>
      </c>
      <c r="FV123" s="48">
        <v>0</v>
      </c>
      <c r="FW123" s="48">
        <v>6.8108471669981758E-3</v>
      </c>
      <c r="FX123" s="48">
        <v>0</v>
      </c>
      <c r="FY123" s="48">
        <v>2.1054345542754403E-2</v>
      </c>
      <c r="FZ123" s="49">
        <v>0</v>
      </c>
      <c r="GA123" s="48">
        <v>2.1028110856407302E-2</v>
      </c>
      <c r="GB123" s="48">
        <v>2.9556684728574045E-2</v>
      </c>
      <c r="GC123" s="48">
        <v>0</v>
      </c>
      <c r="GD123" s="48">
        <v>9.5354327742698253E-2</v>
      </c>
      <c r="GE123" s="48">
        <v>1.7026622178656841E-2</v>
      </c>
      <c r="GF123" s="48">
        <v>1.5326257398854902E-3</v>
      </c>
      <c r="GG123" s="48">
        <v>0</v>
      </c>
      <c r="GH123" s="48">
        <v>3.349996934200037E-2</v>
      </c>
      <c r="GI123" s="48">
        <v>4.0010226317657238E-3</v>
      </c>
      <c r="GJ123" s="48">
        <v>9.7582320502795795E-3</v>
      </c>
      <c r="GK123" s="48">
        <v>2.782041453061903E-3</v>
      </c>
      <c r="GL123" s="49">
        <v>0</v>
      </c>
      <c r="GM123" s="49">
        <v>0</v>
      </c>
      <c r="GN123" s="48">
        <v>6.7490679743092245E-3</v>
      </c>
      <c r="GO123" s="48">
        <v>3.5808076509265805E-3</v>
      </c>
      <c r="GP123" s="48">
        <v>1.0485077039355502E-2</v>
      </c>
      <c r="GQ123" s="48">
        <v>3.8744204182738261E-3</v>
      </c>
      <c r="GR123" s="48">
        <v>2.4740732164943869E-2</v>
      </c>
      <c r="GS123" s="48">
        <v>3.4623047135568998E-2</v>
      </c>
      <c r="GT123" s="49">
        <v>0</v>
      </c>
      <c r="GU123" s="48">
        <v>1.2903389097442311E-2</v>
      </c>
      <c r="GV123" s="49">
        <v>0</v>
      </c>
      <c r="GW123" s="48">
        <v>0</v>
      </c>
      <c r="GX123" s="48">
        <v>1.7044892163159527E-2</v>
      </c>
      <c r="GY123" s="48">
        <v>1.9217568321758357E-2</v>
      </c>
      <c r="GZ123" s="49">
        <v>7.6747488068268435E-3</v>
      </c>
      <c r="HA123" s="48">
        <v>0</v>
      </c>
      <c r="HB123" s="48">
        <v>5.1680472575892861E-3</v>
      </c>
      <c r="HC123" s="48">
        <v>2.7458160906265855E-3</v>
      </c>
      <c r="HD123" s="49">
        <v>0</v>
      </c>
      <c r="HE123" s="48">
        <v>1.7139067832972733E-2</v>
      </c>
      <c r="HF123" s="48">
        <v>2.3997553342427059E-3</v>
      </c>
      <c r="HG123" s="48">
        <v>2.6142055544019726E-2</v>
      </c>
      <c r="HH123" s="48">
        <v>2.4174624603260555E-2</v>
      </c>
      <c r="HI123" s="48">
        <v>1.7908905329375494E-3</v>
      </c>
      <c r="HJ123" s="48">
        <v>1.8857472320438499E-2</v>
      </c>
      <c r="HK123" s="49">
        <v>1.2928278404364264E-2</v>
      </c>
      <c r="HL123" s="48">
        <v>1.4652122465463437E-2</v>
      </c>
      <c r="HM123" s="48">
        <v>5.3003856387229768E-3</v>
      </c>
      <c r="HN123" s="49">
        <v>0</v>
      </c>
      <c r="HO123" s="48">
        <v>1.7321875279656677E-2</v>
      </c>
      <c r="HP123" s="48">
        <v>9.7590419666347752E-3</v>
      </c>
      <c r="HQ123" s="48">
        <v>6.858121106646178E-3</v>
      </c>
      <c r="HR123" s="48">
        <v>0</v>
      </c>
      <c r="HS123" s="49">
        <v>0</v>
      </c>
      <c r="HT123" s="49">
        <v>2.5996526183725997E-3</v>
      </c>
      <c r="HU123" s="48">
        <v>2.05695805261021E-2</v>
      </c>
      <c r="HV123" s="49">
        <v>7.8484436319405104E-3</v>
      </c>
      <c r="HW123" s="48">
        <v>3.9387636289797023E-2</v>
      </c>
      <c r="HX123" s="48">
        <v>3.9387636289797023E-2</v>
      </c>
      <c r="HY123" s="48">
        <v>9.6917432826574539E-3</v>
      </c>
      <c r="HZ123" s="48">
        <v>6.9077050941249551E-2</v>
      </c>
      <c r="IA123" s="48">
        <v>0</v>
      </c>
      <c r="IB123" s="48">
        <v>9.5379291230283884E-3</v>
      </c>
      <c r="IC123" s="48">
        <v>0</v>
      </c>
      <c r="ID123" s="48">
        <v>3.8021432962413106E-3</v>
      </c>
      <c r="IE123" s="49">
        <v>5.3275789349275402E-3</v>
      </c>
      <c r="IF123" s="49">
        <v>7.7343240352151094E-3</v>
      </c>
      <c r="IG123" s="48">
        <v>8.8930777415775989E-3</v>
      </c>
      <c r="IH123" s="48">
        <v>0.14603069521183426</v>
      </c>
      <c r="II123" s="48">
        <v>2.0993080078406585E-3</v>
      </c>
      <c r="IJ123" s="49">
        <v>0</v>
      </c>
      <c r="IK123" s="48">
        <v>1.2519871590420249E-2</v>
      </c>
      <c r="IL123" s="49">
        <v>0</v>
      </c>
      <c r="IM123" s="48">
        <v>2.4081756026316029E-3</v>
      </c>
      <c r="IN123" s="48">
        <v>2.9000886986167856E-2</v>
      </c>
      <c r="IO123" s="48">
        <v>2.9000886986167856E-2</v>
      </c>
      <c r="IP123" s="48">
        <v>6.9497324794733596E-3</v>
      </c>
      <c r="IQ123" s="48">
        <v>3.8851375057563984E-3</v>
      </c>
      <c r="IR123" s="48">
        <v>1.2419555168982591E-2</v>
      </c>
      <c r="IS123" s="49">
        <v>0</v>
      </c>
      <c r="IT123" s="48">
        <v>1.7408684523432635E-2</v>
      </c>
      <c r="IU123" s="49">
        <v>0</v>
      </c>
      <c r="IV123" s="48">
        <v>1.0983655116592102E-2</v>
      </c>
      <c r="IW123" s="48">
        <v>2.1575954480519386E-2</v>
      </c>
      <c r="IX123" s="49">
        <v>5.14560857811628E-3</v>
      </c>
      <c r="IY123" s="48">
        <v>3.1842513500213075E-2</v>
      </c>
      <c r="IZ123" s="49">
        <v>0</v>
      </c>
      <c r="JA123" s="49">
        <v>2.6191200156351351E-3</v>
      </c>
      <c r="JB123" s="48">
        <v>2.7552230929851942E-2</v>
      </c>
      <c r="JC123" s="49">
        <v>0</v>
      </c>
      <c r="JD123" s="48">
        <v>3.2108633695961473E-2</v>
      </c>
      <c r="JE123" s="49">
        <v>0</v>
      </c>
      <c r="JF123" s="49">
        <v>0</v>
      </c>
      <c r="JG123" s="49">
        <v>2.5876012792293169E-3</v>
      </c>
      <c r="JH123" s="48">
        <v>8.7977362595104032E-3</v>
      </c>
      <c r="JI123" s="48">
        <v>2.7999802306820396E-2</v>
      </c>
      <c r="JJ123" s="48">
        <v>3.759666759573161E-2</v>
      </c>
      <c r="JK123" s="48">
        <v>2.5975577080410414E-2</v>
      </c>
      <c r="JL123" s="48">
        <v>6.1107484191099352E-3</v>
      </c>
      <c r="JM123" s="48">
        <v>1.0630040784814217E-3</v>
      </c>
      <c r="JN123" s="48">
        <v>1.9223937672057836E-2</v>
      </c>
      <c r="JO123" s="48">
        <v>7.1448781225272292E-3</v>
      </c>
      <c r="JP123" s="49">
        <v>0</v>
      </c>
      <c r="JQ123" s="48">
        <v>4.0708525781155214E-3</v>
      </c>
      <c r="JR123" s="49">
        <v>1.0592159849500985E-2</v>
      </c>
      <c r="JS123" s="48">
        <v>2.5652789524512167E-3</v>
      </c>
      <c r="JT123" s="48">
        <v>2.7359120120590726E-2</v>
      </c>
      <c r="JU123" s="48">
        <v>1.6747397173444386E-3</v>
      </c>
      <c r="JV123" s="48">
        <v>5.4906903780535836E-3</v>
      </c>
      <c r="JW123" s="48">
        <v>0.11749281374608039</v>
      </c>
      <c r="JX123" s="48">
        <v>0</v>
      </c>
      <c r="JY123" s="48">
        <v>1.0761797219410538E-2</v>
      </c>
      <c r="JZ123" s="48">
        <v>4.9903791446811938E-2</v>
      </c>
      <c r="KA123" s="48">
        <v>1.6165139386994151E-3</v>
      </c>
      <c r="KB123" s="49">
        <v>1.3228738779936997E-2</v>
      </c>
      <c r="KC123" s="48">
        <v>1.9087829932922091E-2</v>
      </c>
      <c r="KD123" s="48">
        <v>3.5996151421848637E-3</v>
      </c>
      <c r="KE123" s="48">
        <v>2.5784241853941511E-2</v>
      </c>
      <c r="KF123" s="48">
        <v>3.0991636314010654E-2</v>
      </c>
      <c r="KG123" s="48">
        <v>0</v>
      </c>
      <c r="KH123" s="48">
        <v>4.0065421282622735E-2</v>
      </c>
      <c r="KI123" s="48">
        <v>1.8016698583596447E-3</v>
      </c>
      <c r="KJ123" s="48">
        <v>4.3834724467837561E-3</v>
      </c>
      <c r="KK123" s="48">
        <v>1.979658944212777E-3</v>
      </c>
      <c r="KL123" s="48">
        <v>2.0349236970236044E-2</v>
      </c>
      <c r="KM123" s="48">
        <v>1.5451559200544593E-2</v>
      </c>
      <c r="KN123" s="48">
        <v>0</v>
      </c>
      <c r="KO123" s="48">
        <v>2.6098144486179961E-2</v>
      </c>
      <c r="KP123" s="48">
        <v>6.6029884789915467E-3</v>
      </c>
      <c r="KQ123" s="48">
        <v>4.4232889109371886E-3</v>
      </c>
      <c r="KR123" s="48">
        <v>2.1967720943391173E-3</v>
      </c>
      <c r="KS123" s="48"/>
      <c r="KT123" s="49">
        <v>8.0635149712283138E-3</v>
      </c>
      <c r="KU123" s="48">
        <v>1.8104831886297317E-3</v>
      </c>
      <c r="KV123" s="48">
        <v>1.9535994728262151E-3</v>
      </c>
      <c r="KW123" s="48">
        <v>1.3211629596751031E-3</v>
      </c>
      <c r="KX123" s="48">
        <v>9.6064499081425486E-3</v>
      </c>
      <c r="KY123" s="48">
        <v>1.4438171863628011E-3</v>
      </c>
      <c r="KZ123" s="48">
        <v>2.0114217267644839E-3</v>
      </c>
      <c r="LA123" s="48">
        <v>5.9062266236810821E-3</v>
      </c>
      <c r="LB123" s="48">
        <v>1.5672332202085932E-2</v>
      </c>
      <c r="LC123" s="48">
        <v>2.3186755989793527E-3</v>
      </c>
      <c r="LD123" s="48">
        <v>1.7694020383215983E-3</v>
      </c>
      <c r="LE123" s="49">
        <v>0</v>
      </c>
      <c r="LF123" s="48">
        <v>1.3903911260385744E-2</v>
      </c>
      <c r="LG123" s="48">
        <v>7.7183387849865656E-2</v>
      </c>
      <c r="LH123" s="48">
        <v>2.1520690742103644E-3</v>
      </c>
      <c r="LI123" s="48">
        <v>1.5953664379217483E-2</v>
      </c>
      <c r="LJ123" s="48">
        <v>4.9941584734809986E-3</v>
      </c>
      <c r="LK123" s="48">
        <v>2.8452137739699672E-3</v>
      </c>
      <c r="LL123" s="48">
        <v>1.1590865901841075E-3</v>
      </c>
      <c r="LM123" s="48">
        <v>0</v>
      </c>
      <c r="LN123" s="48">
        <v>1.184787914573063E-3</v>
      </c>
      <c r="LO123" s="48">
        <v>5.2380957352792436E-3</v>
      </c>
      <c r="LP123" s="48">
        <v>1.0845964989408877E-2</v>
      </c>
      <c r="LQ123" s="49">
        <v>2.7261580344334947E-2</v>
      </c>
      <c r="LR123" s="48">
        <v>1.3782145699031469E-2</v>
      </c>
      <c r="LS123" s="48">
        <v>3.6155916621013221E-3</v>
      </c>
      <c r="LT123" s="48">
        <v>1.8790737393829511E-3</v>
      </c>
      <c r="LU123" s="48">
        <v>1.6949779486632142E-3</v>
      </c>
      <c r="LV123" s="48">
        <v>1.6279356828910227E-2</v>
      </c>
      <c r="LW123" s="48">
        <v>2.091674690573404E-4</v>
      </c>
      <c r="LX123" s="48">
        <v>2.4756337576222758E-3</v>
      </c>
      <c r="LY123" s="48">
        <v>2.9515204531698563E-3</v>
      </c>
      <c r="LZ123" s="48">
        <v>1.4681979726783617E-2</v>
      </c>
      <c r="MA123" s="48">
        <v>4.2283328381611824E-3</v>
      </c>
      <c r="MB123" s="48">
        <v>2.1557587566089042E-3</v>
      </c>
      <c r="MC123" s="48">
        <v>2.8034408879394975E-3</v>
      </c>
      <c r="MD123" s="48">
        <v>2.7380261211426217E-3</v>
      </c>
      <c r="ME123" s="48">
        <v>2.0104903628550153E-3</v>
      </c>
      <c r="MF123" s="48">
        <v>8.3181548218298207E-2</v>
      </c>
      <c r="MG123" s="48">
        <v>3.5173346241565784E-5</v>
      </c>
      <c r="MH123" s="48"/>
      <c r="MI123" s="48">
        <v>1.6043719483072191E-2</v>
      </c>
      <c r="MJ123" s="49">
        <v>0</v>
      </c>
      <c r="MK123" s="49">
        <v>0</v>
      </c>
      <c r="ML123" s="48">
        <v>4.9600939617230957E-3</v>
      </c>
      <c r="MM123" s="49">
        <v>0</v>
      </c>
      <c r="MN123" s="49">
        <v>0</v>
      </c>
      <c r="MO123" s="49">
        <v>0</v>
      </c>
      <c r="MP123" s="48">
        <v>5.6218533498939606E-3</v>
      </c>
      <c r="MQ123" s="48">
        <v>0</v>
      </c>
      <c r="MR123" s="48">
        <v>6.415087392722011E-3</v>
      </c>
      <c r="MS123" s="48">
        <v>1.4607454863848929E-2</v>
      </c>
      <c r="MT123" s="49">
        <v>1.0538933067726885E-2</v>
      </c>
      <c r="MU123" s="48">
        <v>3.8775281133060563E-3</v>
      </c>
      <c r="MV123" s="48">
        <v>3.6408958105116759E-3</v>
      </c>
      <c r="MW123" s="48">
        <v>0</v>
      </c>
      <c r="MX123" s="48">
        <v>2.3005053703165287E-3</v>
      </c>
      <c r="MY123" s="48">
        <v>2.0624912169983911E-3</v>
      </c>
      <c r="MZ123" s="48">
        <v>3.1401705756792619E-3</v>
      </c>
      <c r="NA123" s="48">
        <v>0</v>
      </c>
      <c r="NB123" s="48">
        <v>2.5935071551976187E-3</v>
      </c>
      <c r="NC123" s="48">
        <v>1.7298976696961778E-3</v>
      </c>
      <c r="ND123" s="48">
        <v>7.6333098633083905E-3</v>
      </c>
      <c r="NE123" s="48">
        <v>3.2843194697594474E-3</v>
      </c>
      <c r="NF123" s="48">
        <v>0</v>
      </c>
      <c r="NG123" s="48">
        <v>0</v>
      </c>
    </row>
    <row r="124" spans="1:371" s="38" customFormat="1" ht="15">
      <c r="A124" s="48" t="s">
        <v>211</v>
      </c>
      <c r="B124" s="48">
        <v>4.3499148106518379E-2</v>
      </c>
      <c r="C124" s="48">
        <v>0</v>
      </c>
      <c r="D124" s="48">
        <v>1.2623549248420277E-2</v>
      </c>
      <c r="E124" s="48">
        <v>1.6029447050023055E-3</v>
      </c>
      <c r="F124" s="48">
        <v>4.5474543098977197E-3</v>
      </c>
      <c r="G124" s="48">
        <v>1.5673115536332901E-3</v>
      </c>
      <c r="H124" s="48">
        <v>1.3912950849981108E-2</v>
      </c>
      <c r="I124" s="48">
        <v>2.776498246002217E-2</v>
      </c>
      <c r="J124" s="48">
        <v>1.0918646061276656E-2</v>
      </c>
      <c r="K124" s="48">
        <v>4.7741010783033666E-3</v>
      </c>
      <c r="L124" s="48">
        <v>6.4534591882727992E-3</v>
      </c>
      <c r="M124" s="48">
        <v>6.400556478443056E-3</v>
      </c>
      <c r="N124" s="48">
        <v>1.5715825125319098E-2</v>
      </c>
      <c r="O124" s="48">
        <v>4.8998381501014652E-3</v>
      </c>
      <c r="P124" s="48">
        <v>6.2649861394009024E-3</v>
      </c>
      <c r="Q124" s="48">
        <v>1.1091999736442867E-2</v>
      </c>
      <c r="R124" s="48">
        <v>2.3903594460696523E-2</v>
      </c>
      <c r="S124" s="48">
        <v>6.4237148630562112E-3</v>
      </c>
      <c r="T124" s="48">
        <v>1.5433889703489748E-2</v>
      </c>
      <c r="U124" s="48">
        <v>3.3384836121005797E-2</v>
      </c>
      <c r="V124" s="48">
        <v>3.3384836121005797E-2</v>
      </c>
      <c r="W124" s="38">
        <v>1.4702381088100094E-2</v>
      </c>
      <c r="X124" s="48">
        <v>1.0740481928647953E-2</v>
      </c>
      <c r="Y124" s="48">
        <v>1.2843852707972602E-2</v>
      </c>
      <c r="Z124" s="48">
        <v>3.2066766449574515E-3</v>
      </c>
      <c r="AA124" s="48">
        <v>1.5504036452764899E-2</v>
      </c>
      <c r="AB124" s="48">
        <v>1.126612768673102E-2</v>
      </c>
      <c r="AC124" s="48">
        <v>6.1295303288079394E-3</v>
      </c>
      <c r="AD124" s="48">
        <v>7.0474200136083007E-3</v>
      </c>
      <c r="AE124" s="48">
        <v>0</v>
      </c>
      <c r="AF124" s="48">
        <v>2.0001194719981002E-2</v>
      </c>
      <c r="AG124" s="48">
        <v>5.0874960749476275E-3</v>
      </c>
      <c r="AH124" s="48">
        <v>9.3853187042438283E-3</v>
      </c>
      <c r="AI124" s="48">
        <v>5.0684521024517062E-3</v>
      </c>
      <c r="AJ124" s="48">
        <v>1.7861559783726715E-2</v>
      </c>
      <c r="AK124" s="48">
        <v>3.4367141852729194E-3</v>
      </c>
      <c r="AL124" s="48">
        <v>1.8745057013477374E-2</v>
      </c>
      <c r="AM124" s="48">
        <v>9.6529044477258671E-3</v>
      </c>
      <c r="AN124" s="48">
        <v>8.1112106833286027E-3</v>
      </c>
      <c r="AO124" s="38">
        <v>2.1776821380969241E-2</v>
      </c>
      <c r="AP124" s="48">
        <v>3.1791838995499415E-2</v>
      </c>
      <c r="AQ124" s="48">
        <v>1.0617426052203944E-2</v>
      </c>
      <c r="AR124" s="48">
        <v>0</v>
      </c>
      <c r="AS124" s="48">
        <v>4.4776234423565243E-2</v>
      </c>
      <c r="AT124" s="48">
        <v>4.4776234423565243E-2</v>
      </c>
      <c r="AU124" s="48">
        <v>1.5675005669560486E-2</v>
      </c>
      <c r="AV124" s="48">
        <v>1.2745827492199296E-2</v>
      </c>
      <c r="AW124" s="48">
        <v>1.4126793706396277E-2</v>
      </c>
      <c r="AX124" s="38">
        <v>5.0930412713027342E-3</v>
      </c>
      <c r="AY124" s="48">
        <v>1.6746177861525779E-2</v>
      </c>
      <c r="AZ124" s="48">
        <v>2.9237677328877127E-2</v>
      </c>
      <c r="BA124" s="48">
        <v>1.4521395400017637E-2</v>
      </c>
      <c r="BB124" s="48">
        <v>8.8053467780247613E-3</v>
      </c>
      <c r="BC124" s="38">
        <v>1.3956946741997669E-2</v>
      </c>
      <c r="BD124" s="48">
        <v>1.714803372952738E-2</v>
      </c>
      <c r="BE124" s="38">
        <v>2.1110791424114182E-2</v>
      </c>
      <c r="BF124" s="48">
        <v>1.0957574307695823E-2</v>
      </c>
      <c r="BG124" s="48">
        <v>1.0169777058751397E-2</v>
      </c>
      <c r="BH124" s="48">
        <v>5.4618591954310999E-2</v>
      </c>
      <c r="BI124" s="48">
        <v>1.0561698430748733E-2</v>
      </c>
      <c r="BJ124" s="48">
        <v>1.9041679163336562E-2</v>
      </c>
      <c r="BK124" s="48">
        <v>5.4623185071093372E-2</v>
      </c>
      <c r="BL124" s="48">
        <v>1.6067443796236158E-2</v>
      </c>
      <c r="BM124" s="48">
        <v>1.7146412196159588E-2</v>
      </c>
      <c r="BN124" s="48">
        <v>3.6220884165175514E-2</v>
      </c>
      <c r="BO124" s="48">
        <v>1.4762165151959513E-2</v>
      </c>
      <c r="BP124" s="48">
        <v>1.3676072411510438E-2</v>
      </c>
      <c r="BQ124" s="48">
        <v>1.5669597276365025E-2</v>
      </c>
      <c r="BR124" s="48">
        <v>1.2407809740009674E-2</v>
      </c>
      <c r="BS124" s="48">
        <v>1.2351241549097286E-2</v>
      </c>
      <c r="BT124" s="48">
        <v>1.6776219892479273E-3</v>
      </c>
      <c r="BU124" s="48">
        <v>9.3618832191308468E-3</v>
      </c>
      <c r="BV124" s="48">
        <v>3.3982778385337219E-2</v>
      </c>
      <c r="BW124" s="38">
        <v>1.6045560873203111E-2</v>
      </c>
      <c r="BX124" s="48">
        <v>4.8074503231532216E-3</v>
      </c>
      <c r="BY124" s="38">
        <v>3.5262265915796981E-2</v>
      </c>
      <c r="BZ124" s="48">
        <v>6.0858981320897568E-3</v>
      </c>
      <c r="CA124" s="49">
        <v>8.4630898397152089E-3</v>
      </c>
      <c r="CB124" s="48">
        <v>0</v>
      </c>
      <c r="CC124" s="48">
        <v>4.4686207046257018E-2</v>
      </c>
      <c r="CD124" s="48">
        <v>3.1631406093245683E-3</v>
      </c>
      <c r="CE124" s="48">
        <v>2.3545331972299379E-2</v>
      </c>
      <c r="CF124" s="48">
        <v>1.680156209692262E-3</v>
      </c>
      <c r="CG124" s="48">
        <v>9.0310078506044764E-3</v>
      </c>
      <c r="CH124" s="48">
        <v>0.15231306417928842</v>
      </c>
      <c r="CI124" s="48">
        <v>1.3016085251105376E-2</v>
      </c>
      <c r="CJ124" s="48">
        <v>4.8302897682163124E-3</v>
      </c>
      <c r="CK124" s="48">
        <v>1.6826748151934651E-2</v>
      </c>
      <c r="CL124" s="48">
        <v>1.2433095960338678E-2</v>
      </c>
      <c r="CM124" s="48">
        <v>0</v>
      </c>
      <c r="CN124" s="48">
        <v>8.5229281137267233E-3</v>
      </c>
      <c r="CO124" s="48">
        <v>3.0828148353891371E-2</v>
      </c>
      <c r="CP124" s="48">
        <v>1.7039874320302323E-2</v>
      </c>
      <c r="CQ124" s="48">
        <v>3.6397295466776357E-2</v>
      </c>
      <c r="CR124" s="48">
        <v>1.0961706323694925E-2</v>
      </c>
      <c r="CS124" s="48">
        <v>1.3936622521116649E-2</v>
      </c>
      <c r="CT124" s="48">
        <v>3.179400670278163E-3</v>
      </c>
      <c r="CU124" s="48">
        <v>0.12730472714174584</v>
      </c>
      <c r="CV124" s="38">
        <v>8.3158791670060114E-3</v>
      </c>
      <c r="CW124" s="48">
        <v>1.7811632071308733E-3</v>
      </c>
      <c r="CX124" s="48">
        <v>3.4918076309488406E-2</v>
      </c>
      <c r="CY124" s="48">
        <v>0</v>
      </c>
      <c r="CZ124" s="48">
        <v>9.7465140729785845E-3</v>
      </c>
      <c r="DA124" s="48">
        <v>3.6296775588711298E-2</v>
      </c>
      <c r="DB124" s="48">
        <v>1.3989921534135665E-2</v>
      </c>
      <c r="DC124" s="48">
        <v>0</v>
      </c>
      <c r="DD124" s="48">
        <v>8.4669209358078645E-3</v>
      </c>
      <c r="DE124" s="48">
        <v>1.4519807872629818E-2</v>
      </c>
      <c r="DF124" s="48">
        <v>8.7682229522706278E-3</v>
      </c>
      <c r="DG124" s="48">
        <v>1.257981006782696E-2</v>
      </c>
      <c r="DH124" s="48">
        <v>3.3060177349848608E-3</v>
      </c>
      <c r="DI124" s="48">
        <v>2.007893828507467E-2</v>
      </c>
      <c r="DJ124" s="48">
        <v>1.8935603364294534E-2</v>
      </c>
      <c r="DK124" s="49">
        <v>1.7409976465263966E-3</v>
      </c>
      <c r="DL124" s="48">
        <v>3.0151611261697613E-2</v>
      </c>
      <c r="DM124" s="48">
        <v>7.1597721318920338E-3</v>
      </c>
      <c r="DN124" s="48">
        <v>6.430481557077445E-3</v>
      </c>
      <c r="DO124" s="48">
        <v>2.6682533370761128E-2</v>
      </c>
      <c r="DP124" s="48">
        <v>2.4926475559319674E-2</v>
      </c>
      <c r="DQ124" s="48">
        <v>2.6476510167337482E-2</v>
      </c>
      <c r="DR124" s="48">
        <v>1.5672662909819376E-3</v>
      </c>
      <c r="DS124" s="48">
        <v>1.2354985361864817E-2</v>
      </c>
      <c r="DT124" s="48">
        <v>3.2353694952133555E-2</v>
      </c>
      <c r="DU124" s="48">
        <v>1.4610069823643018E-2</v>
      </c>
      <c r="DV124" s="48">
        <v>1.8743878358688144E-2</v>
      </c>
      <c r="DW124" s="48">
        <v>5.0527460926702702E-3</v>
      </c>
      <c r="DX124" s="48">
        <v>4.711896176160235E-3</v>
      </c>
      <c r="DY124" s="48">
        <v>1.2568235396650987E-2</v>
      </c>
      <c r="DZ124" s="48">
        <v>1.6393582491850515E-2</v>
      </c>
      <c r="EA124" s="48">
        <v>8.8982457878067755E-3</v>
      </c>
      <c r="EB124" s="49">
        <v>1.0093302287480205E-2</v>
      </c>
      <c r="EC124" s="48">
        <v>2.3250325963975853E-2</v>
      </c>
      <c r="ED124" s="48">
        <v>0</v>
      </c>
      <c r="EE124" s="48">
        <v>0</v>
      </c>
      <c r="EF124" s="48">
        <v>8.8636241126604821E-3</v>
      </c>
      <c r="EG124" s="48">
        <v>5.0041469391194027E-2</v>
      </c>
      <c r="EH124" s="48">
        <v>5.0041469391194027E-2</v>
      </c>
      <c r="EI124" s="48">
        <v>5.358980234827759E-3</v>
      </c>
      <c r="EJ124" s="48">
        <v>1.1148557904159719E-2</v>
      </c>
      <c r="EK124" s="48">
        <v>0</v>
      </c>
      <c r="EL124" s="48">
        <v>0</v>
      </c>
      <c r="EM124" s="48">
        <v>4.0149269890954076E-2</v>
      </c>
      <c r="EN124" s="49">
        <v>1.4297710500213084E-2</v>
      </c>
      <c r="EO124" s="49">
        <v>1.9571748337161101E-2</v>
      </c>
      <c r="EP124" s="48">
        <v>2.4533909449941341E-2</v>
      </c>
      <c r="EQ124" s="48">
        <v>1.2590033475693676E-2</v>
      </c>
      <c r="ER124" s="48">
        <v>3.0014686165841201E-2</v>
      </c>
      <c r="ES124" s="38">
        <v>1.6727094730105925E-2</v>
      </c>
      <c r="ET124" s="48">
        <v>3.3435789654144649E-2</v>
      </c>
      <c r="EU124" s="48">
        <v>1.1356540652745176E-2</v>
      </c>
      <c r="EV124" s="48">
        <v>2.380079446169666E-2</v>
      </c>
      <c r="EW124" s="48">
        <v>1.3188504012238195E-2</v>
      </c>
      <c r="EX124" s="48">
        <v>2.7259655560007454E-2</v>
      </c>
      <c r="EY124" s="48">
        <v>1.2504333855077401E-2</v>
      </c>
      <c r="EZ124" s="48">
        <v>2.2766520891742695E-2</v>
      </c>
      <c r="FA124" s="48">
        <v>0</v>
      </c>
      <c r="FB124" s="48">
        <v>0</v>
      </c>
      <c r="FC124" s="48">
        <v>8.0463562607235584E-3</v>
      </c>
      <c r="FD124" s="48">
        <v>1.7051051042395654E-2</v>
      </c>
      <c r="FE124" s="48">
        <v>3.970815214980547E-2</v>
      </c>
      <c r="FF124" s="48">
        <v>1.4293811420872564E-2</v>
      </c>
      <c r="FG124" s="49">
        <v>1.3977955048217711E-2</v>
      </c>
      <c r="FH124" s="48">
        <v>9.3793039922699273E-2</v>
      </c>
      <c r="FI124" s="49">
        <v>7.0734720418305468E-3</v>
      </c>
      <c r="FJ124" s="48">
        <v>3.0173104234500224E-2</v>
      </c>
      <c r="FK124" s="48">
        <v>7.2535859278389014E-2</v>
      </c>
      <c r="FL124" s="48">
        <v>8.2008999434878993E-2</v>
      </c>
      <c r="FM124" s="48">
        <v>1.1040081329140132E-2</v>
      </c>
      <c r="FN124" s="48">
        <v>4.6610877573929919E-2</v>
      </c>
      <c r="FO124" s="48">
        <v>1.5076084094680572E-2</v>
      </c>
      <c r="FP124" s="48">
        <v>0</v>
      </c>
      <c r="FQ124" s="49">
        <v>1.7905923949301114E-2</v>
      </c>
      <c r="FR124" s="48">
        <v>2.2616950491477297E-2</v>
      </c>
      <c r="FS124" s="48">
        <v>0</v>
      </c>
      <c r="FT124" s="48">
        <v>2.0348363858621123E-2</v>
      </c>
      <c r="FU124" s="49">
        <v>7.4084404224976736E-3</v>
      </c>
      <c r="FV124" s="48">
        <v>0</v>
      </c>
      <c r="FW124" s="48">
        <v>2.390860051377449E-2</v>
      </c>
      <c r="FX124" s="48">
        <v>0</v>
      </c>
      <c r="FY124" s="48">
        <v>7.9187747602897478E-3</v>
      </c>
      <c r="FZ124" s="49">
        <v>4.3263892199440594E-2</v>
      </c>
      <c r="GA124" s="48">
        <v>1.1072470642006579E-2</v>
      </c>
      <c r="GB124" s="48">
        <v>5.0024698154609228E-2</v>
      </c>
      <c r="GC124" s="48">
        <v>0</v>
      </c>
      <c r="GD124" s="48">
        <v>6.8391487458408784E-2</v>
      </c>
      <c r="GE124" s="48">
        <v>2.5615611881650256E-2</v>
      </c>
      <c r="GF124" s="48">
        <v>3.4548113982135586E-2</v>
      </c>
      <c r="GG124" s="48">
        <v>4.8714393329208752E-2</v>
      </c>
      <c r="GH124" s="48">
        <v>3.1919272988005731E-2</v>
      </c>
      <c r="GI124" s="48">
        <v>2.946513773280398E-2</v>
      </c>
      <c r="GJ124" s="48">
        <v>6.422815310920213E-2</v>
      </c>
      <c r="GK124" s="48">
        <v>3.2276625614904721E-2</v>
      </c>
      <c r="GL124" s="49">
        <v>1.6070853675089706E-2</v>
      </c>
      <c r="GM124" s="49">
        <v>4.2919046482211023E-2</v>
      </c>
      <c r="GN124" s="48">
        <v>3.6900608716269184E-2</v>
      </c>
      <c r="GO124" s="48">
        <v>3.5169483517972375E-2</v>
      </c>
      <c r="GP124" s="48">
        <v>3.4703281401123137E-2</v>
      </c>
      <c r="GQ124" s="48">
        <v>1.2838800193057937E-2</v>
      </c>
      <c r="GR124" s="48">
        <v>6.513686189613617E-2</v>
      </c>
      <c r="GS124" s="48">
        <v>6.1855046898389131E-2</v>
      </c>
      <c r="GT124" s="49">
        <v>4.1647491199364936E-2</v>
      </c>
      <c r="GU124" s="48">
        <v>3.7207168295166487E-2</v>
      </c>
      <c r="GV124" s="49">
        <v>2.5430986726679938E-2</v>
      </c>
      <c r="GW124" s="48">
        <v>0</v>
      </c>
      <c r="GX124" s="48">
        <v>2.0835017176527665E-2</v>
      </c>
      <c r="GY124" s="48">
        <v>9.0349278888446991E-3</v>
      </c>
      <c r="GZ124" s="49">
        <v>3.078996090741834E-2</v>
      </c>
      <c r="HA124" s="48">
        <v>0</v>
      </c>
      <c r="HB124" s="48">
        <v>2.8161941722477397E-2</v>
      </c>
      <c r="HC124" s="48">
        <v>3.2399046230193844E-2</v>
      </c>
      <c r="HD124" s="49">
        <v>4.827765875296236E-2</v>
      </c>
      <c r="HE124" s="48">
        <v>2.256168263376428E-2</v>
      </c>
      <c r="HF124" s="48">
        <v>5.4859194325859111E-2</v>
      </c>
      <c r="HG124" s="48">
        <v>4.02328323329132E-2</v>
      </c>
      <c r="HH124" s="48">
        <v>5.2958645470903939E-2</v>
      </c>
      <c r="HI124" s="48">
        <v>3.0560103275462009E-2</v>
      </c>
      <c r="HJ124" s="48">
        <v>4.0978924588999585E-2</v>
      </c>
      <c r="HK124" s="49">
        <v>2.139486824058158E-2</v>
      </c>
      <c r="HL124" s="48">
        <v>0.10470571451593727</v>
      </c>
      <c r="HM124" s="48">
        <v>3.5436689366632926E-2</v>
      </c>
      <c r="HN124" s="49">
        <v>3.8711242487692817E-2</v>
      </c>
      <c r="HO124" s="48">
        <v>9.8654971722788781E-2</v>
      </c>
      <c r="HP124" s="48">
        <v>9.1762119906632217E-3</v>
      </c>
      <c r="HQ124" s="48">
        <v>1.7196106843925644E-2</v>
      </c>
      <c r="HR124" s="48">
        <v>3.3980587694949382E-2</v>
      </c>
      <c r="HS124" s="49">
        <v>3.4338865044893113E-2</v>
      </c>
      <c r="HT124" s="49">
        <v>2.9332752468729018E-2</v>
      </c>
      <c r="HU124" s="48">
        <v>6.343888358374454E-2</v>
      </c>
      <c r="HV124" s="49">
        <v>1.967924933879996E-2</v>
      </c>
      <c r="HW124" s="48">
        <v>0.10534492720853635</v>
      </c>
      <c r="HX124" s="48">
        <v>0.10534492720853635</v>
      </c>
      <c r="HY124" s="48">
        <v>0.10206484424575983</v>
      </c>
      <c r="HZ124" s="48">
        <v>7.7941953559852367E-2</v>
      </c>
      <c r="IA124" s="48">
        <v>3.8325331405395874E-2</v>
      </c>
      <c r="IB124" s="48">
        <v>3.312855553172759E-2</v>
      </c>
      <c r="IC124" s="48">
        <v>8.2855357439653707E-2</v>
      </c>
      <c r="ID124" s="48">
        <v>2.4698924625007064E-2</v>
      </c>
      <c r="IE124" s="49">
        <v>2.003762003320687E-2</v>
      </c>
      <c r="IF124" s="49">
        <v>3.4907588934698162E-2</v>
      </c>
      <c r="IG124" s="48">
        <v>5.1655719962331523E-2</v>
      </c>
      <c r="IH124" s="48">
        <v>4.7759806252154327E-2</v>
      </c>
      <c r="II124" s="48">
        <v>3.9384019338229832E-2</v>
      </c>
      <c r="IJ124" s="49">
        <v>5.5435138278148395E-2</v>
      </c>
      <c r="IK124" s="48">
        <v>0.1092456375080556</v>
      </c>
      <c r="IL124" s="49">
        <v>3.1140939784796574E-2</v>
      </c>
      <c r="IM124" s="48">
        <v>4.4297820070507879E-2</v>
      </c>
      <c r="IN124" s="48">
        <v>7.2157690357933055E-2</v>
      </c>
      <c r="IO124" s="48">
        <v>7.2157690357933055E-2</v>
      </c>
      <c r="IP124" s="48">
        <v>1.045548835274219E-2</v>
      </c>
      <c r="IQ124" s="48">
        <v>4.4392212284045954E-2</v>
      </c>
      <c r="IR124" s="48">
        <v>9.9028031429275382E-2</v>
      </c>
      <c r="IS124" s="49">
        <v>5.801733344333538E-2</v>
      </c>
      <c r="IT124" s="48">
        <v>6.056530823245556E-2</v>
      </c>
      <c r="IU124" s="49">
        <v>5.0416965629093112E-2</v>
      </c>
      <c r="IV124" s="48">
        <v>2.5197096651020264E-2</v>
      </c>
      <c r="IW124" s="48">
        <v>9.7379492564637869E-3</v>
      </c>
      <c r="IX124" s="49">
        <v>4.6447702021769281E-2</v>
      </c>
      <c r="IY124" s="48">
        <v>8.1439012366539693E-2</v>
      </c>
      <c r="IZ124" s="49">
        <v>3.8570362981161989E-2</v>
      </c>
      <c r="JA124" s="49">
        <v>9.8508032139325713E-3</v>
      </c>
      <c r="JB124" s="48">
        <v>1.115983303624017E-2</v>
      </c>
      <c r="JC124" s="49">
        <v>0</v>
      </c>
      <c r="JD124" s="48">
        <v>0.11890625111673332</v>
      </c>
      <c r="JE124" s="49">
        <v>4.8597553292105328E-2</v>
      </c>
      <c r="JF124" s="49">
        <v>4.2758103464107154E-2</v>
      </c>
      <c r="JG124" s="49">
        <v>3.8929030889219313E-2</v>
      </c>
      <c r="JH124" s="48">
        <v>5.4807401147384943E-2</v>
      </c>
      <c r="JI124" s="48">
        <v>4.371478045402015E-2</v>
      </c>
      <c r="JJ124" s="48">
        <v>0.11811499055800999</v>
      </c>
      <c r="JK124" s="48">
        <v>6.0246513946276371E-2</v>
      </c>
      <c r="JL124" s="48">
        <v>3.9724144037213159E-2</v>
      </c>
      <c r="JM124" s="48">
        <v>4.0532619175447884E-2</v>
      </c>
      <c r="JN124" s="48">
        <v>4.8202252632913264E-2</v>
      </c>
      <c r="JO124" s="48">
        <v>7.5243519299112327E-2</v>
      </c>
      <c r="JP124" s="49">
        <v>3.3209368478146817E-2</v>
      </c>
      <c r="JQ124" s="48">
        <v>7.4976015827343437E-2</v>
      </c>
      <c r="JR124" s="49">
        <v>3.5854467721435905E-2</v>
      </c>
      <c r="JS124" s="48">
        <v>9.472877301770527E-2</v>
      </c>
      <c r="JT124" s="48">
        <v>7.8006947750147895E-2</v>
      </c>
      <c r="JU124" s="48">
        <v>7.463178356892386E-2</v>
      </c>
      <c r="JV124" s="48">
        <v>7.6889496414008329E-2</v>
      </c>
      <c r="JW124" s="48">
        <v>9.1715843373441283E-2</v>
      </c>
      <c r="JX124" s="48">
        <v>4.0604735253841076E-2</v>
      </c>
      <c r="JY124" s="48">
        <v>6.8236528793968132E-2</v>
      </c>
      <c r="JZ124" s="48">
        <v>6.5250339143410024E-2</v>
      </c>
      <c r="KA124" s="48">
        <v>7.0516860781439261E-2</v>
      </c>
      <c r="KB124" s="49">
        <v>1.5921524996090942E-2</v>
      </c>
      <c r="KC124" s="48">
        <v>7.8970608777197637E-2</v>
      </c>
      <c r="KD124" s="48">
        <v>6.1072600577338439E-2</v>
      </c>
      <c r="KE124" s="48">
        <v>4.3639837408486454E-2</v>
      </c>
      <c r="KF124" s="48">
        <v>5.2646267300963494E-2</v>
      </c>
      <c r="KG124" s="48">
        <v>7.9705741179756776E-2</v>
      </c>
      <c r="KH124" s="48">
        <v>6.5594700870104369E-2</v>
      </c>
      <c r="KI124" s="48">
        <v>4.8742415896872469E-2</v>
      </c>
      <c r="KJ124" s="48">
        <v>6.4298246898134181E-2</v>
      </c>
      <c r="KK124" s="48">
        <v>4.2271779171780745E-2</v>
      </c>
      <c r="KL124" s="48">
        <v>0.11225244129117813</v>
      </c>
      <c r="KM124" s="48">
        <v>4.4831603628674124E-2</v>
      </c>
      <c r="KN124" s="48">
        <v>4.3160456371814981E-2</v>
      </c>
      <c r="KO124" s="48">
        <v>8.0311123112371402E-2</v>
      </c>
      <c r="KP124" s="48">
        <v>9.1417352277873815E-2</v>
      </c>
      <c r="KQ124" s="48">
        <v>8.8312125067126199E-2</v>
      </c>
      <c r="KR124" s="48">
        <v>8.2127806623069524E-2</v>
      </c>
      <c r="KS124" s="48"/>
      <c r="KT124" s="49">
        <v>3.2349633452453376E-2</v>
      </c>
      <c r="KU124" s="48">
        <v>2.2327747265529364E-2</v>
      </c>
      <c r="KV124" s="48">
        <v>5.9833146739228536E-2</v>
      </c>
      <c r="KW124" s="48">
        <v>6.5052943889667078E-2</v>
      </c>
      <c r="KX124" s="48">
        <v>2.1598377603805365E-2</v>
      </c>
      <c r="KY124" s="48">
        <v>5.501481831447938E-2</v>
      </c>
      <c r="KZ124" s="48">
        <v>1.8058346931293549E-2</v>
      </c>
      <c r="LA124" s="48">
        <v>0.13966899564591148</v>
      </c>
      <c r="LB124" s="48">
        <v>3.75794899828618E-2</v>
      </c>
      <c r="LC124" s="48">
        <v>1.5640875248232995E-2</v>
      </c>
      <c r="LD124" s="48">
        <v>0.11698460098591672</v>
      </c>
      <c r="LE124" s="49">
        <v>2.0341777365620237E-2</v>
      </c>
      <c r="LF124" s="48">
        <v>0.14304278288001432</v>
      </c>
      <c r="LG124" s="48">
        <v>4.0917054750865156E-2</v>
      </c>
      <c r="LH124" s="48">
        <v>0.1160564423431116</v>
      </c>
      <c r="LI124" s="48">
        <v>5.7047928283345817E-2</v>
      </c>
      <c r="LJ124" s="48">
        <v>0.11827031189625963</v>
      </c>
      <c r="LK124" s="48">
        <v>0.17173177520270749</v>
      </c>
      <c r="LL124" s="48">
        <v>0.17933209566718181</v>
      </c>
      <c r="LM124" s="48">
        <v>5.0852949812170437E-2</v>
      </c>
      <c r="LN124" s="48">
        <v>0.17885874684225211</v>
      </c>
      <c r="LO124" s="48">
        <v>0.17603596931166893</v>
      </c>
      <c r="LP124" s="48">
        <v>0.36713598278910531</v>
      </c>
      <c r="LQ124" s="49">
        <v>3.8962863646757509E-2</v>
      </c>
      <c r="LR124" s="48">
        <v>5.6644264884513094E-2</v>
      </c>
      <c r="LS124" s="48">
        <v>0.14777018324236846</v>
      </c>
      <c r="LT124" s="48">
        <v>0.24488450371087825</v>
      </c>
      <c r="LU124" s="48">
        <v>0.17138793296222879</v>
      </c>
      <c r="LV124" s="48">
        <v>5.2880619284897228E-2</v>
      </c>
      <c r="LW124" s="48">
        <v>4.4653218997444219E-2</v>
      </c>
      <c r="LX124" s="48">
        <v>0.16497729932986793</v>
      </c>
      <c r="LY124" s="48">
        <v>0.25120784945457958</v>
      </c>
      <c r="LZ124" s="48">
        <v>0.17884907937443828</v>
      </c>
      <c r="MA124" s="48">
        <v>0.29176315120069457</v>
      </c>
      <c r="MB124" s="48">
        <v>0.21054903412224052</v>
      </c>
      <c r="MC124" s="48">
        <v>0.19937300998528437</v>
      </c>
      <c r="MD124" s="48">
        <v>6.185949601888957E-2</v>
      </c>
      <c r="ME124" s="48">
        <v>0.2899541365953594</v>
      </c>
      <c r="MF124" s="48">
        <v>8.7543297283542848E-2</v>
      </c>
      <c r="MG124" s="48">
        <v>9.2442868008074955E-2</v>
      </c>
      <c r="MH124" s="48"/>
      <c r="MI124" s="48">
        <v>7.2194386956772036E-2</v>
      </c>
      <c r="MJ124" s="49">
        <v>5.0174676712536871E-2</v>
      </c>
      <c r="MK124" s="49">
        <v>2.3753922787529882E-2</v>
      </c>
      <c r="ML124" s="48">
        <v>3.1603931754374613E-2</v>
      </c>
      <c r="MM124" s="49">
        <v>1.7250729247151503E-2</v>
      </c>
      <c r="MN124" s="49">
        <v>5.7470488146670565E-2</v>
      </c>
      <c r="MO124" s="49">
        <v>5.9918319775011476E-2</v>
      </c>
      <c r="MP124" s="48">
        <v>5.4309295401736235E-2</v>
      </c>
      <c r="MQ124" s="48">
        <v>6.4121131800228021E-2</v>
      </c>
      <c r="MR124" s="48">
        <v>7.5036384264978578E-3</v>
      </c>
      <c r="MS124" s="48">
        <v>4.740320360855016E-2</v>
      </c>
      <c r="MT124" s="49">
        <v>2.1800958074994815E-2</v>
      </c>
      <c r="MU124" s="48">
        <v>9.2879078819519886E-2</v>
      </c>
      <c r="MV124" s="48">
        <v>7.5245600434095367E-2</v>
      </c>
      <c r="MW124" s="48">
        <v>3.6571791707639301E-2</v>
      </c>
      <c r="MX124" s="48">
        <v>4.5386970556544358E-2</v>
      </c>
      <c r="MY124" s="48">
        <v>3.6516583502645882E-2</v>
      </c>
      <c r="MZ124" s="48">
        <v>3.557770756357035E-2</v>
      </c>
      <c r="NA124" s="48">
        <v>3.5021941183065487E-2</v>
      </c>
      <c r="NB124" s="48">
        <v>3.400726560573393E-2</v>
      </c>
      <c r="NC124" s="48">
        <v>0.12586894650487018</v>
      </c>
      <c r="ND124" s="48">
        <v>3.4803225958127799E-2</v>
      </c>
      <c r="NE124" s="48">
        <v>0.11848501194451105</v>
      </c>
      <c r="NF124" s="48">
        <v>3.3976069672734768E-2</v>
      </c>
      <c r="NG124" s="48">
        <v>4.013877045789789E-2</v>
      </c>
    </row>
    <row r="125" spans="1:371" s="38" customFormat="1" ht="15">
      <c r="A125" s="48" t="s">
        <v>212</v>
      </c>
      <c r="B125" s="48">
        <v>2.5060541210880443</v>
      </c>
      <c r="C125" s="48">
        <v>14.344394843676483</v>
      </c>
      <c r="D125" s="48">
        <v>13.779780807667665</v>
      </c>
      <c r="E125" s="48">
        <v>12.594279636063135</v>
      </c>
      <c r="F125" s="48">
        <v>15.24872782380123</v>
      </c>
      <c r="G125" s="48">
        <v>13.79988616501457</v>
      </c>
      <c r="H125" s="48">
        <v>14.500061789658046</v>
      </c>
      <c r="I125" s="48">
        <v>14.448983830653747</v>
      </c>
      <c r="J125" s="48">
        <v>14.437602750324769</v>
      </c>
      <c r="K125" s="48">
        <v>13.228830562811702</v>
      </c>
      <c r="L125" s="48">
        <v>12.774728164214295</v>
      </c>
      <c r="M125" s="48">
        <v>12.557194692426608</v>
      </c>
      <c r="N125" s="48">
        <v>13.871961780787638</v>
      </c>
      <c r="O125" s="48">
        <v>12.379702193076676</v>
      </c>
      <c r="P125" s="48">
        <v>14.089875791690771</v>
      </c>
      <c r="Q125" s="48">
        <v>13.527342053625711</v>
      </c>
      <c r="R125" s="48">
        <v>13.297101029267525</v>
      </c>
      <c r="S125" s="48">
        <v>12.567404962882192</v>
      </c>
      <c r="T125" s="48">
        <v>14.343673399969306</v>
      </c>
      <c r="U125" s="48">
        <v>15.301233993096888</v>
      </c>
      <c r="V125" s="48">
        <v>15.301233993096888</v>
      </c>
      <c r="W125" s="38">
        <v>12.202962203808143</v>
      </c>
      <c r="X125" s="48">
        <v>14.682790778859813</v>
      </c>
      <c r="Y125" s="48">
        <v>13.142424100089883</v>
      </c>
      <c r="Z125" s="48">
        <v>13.667458134815631</v>
      </c>
      <c r="AA125" s="48">
        <v>13.874483758625116</v>
      </c>
      <c r="AB125" s="48">
        <v>12.834479620429752</v>
      </c>
      <c r="AC125" s="48">
        <v>14.344617420985157</v>
      </c>
      <c r="AD125" s="48">
        <v>9.023373577263925</v>
      </c>
      <c r="AE125" s="48">
        <v>14.107604456470154</v>
      </c>
      <c r="AF125" s="48">
        <v>14.778411494746985</v>
      </c>
      <c r="AG125" s="48">
        <v>10.991379591346933</v>
      </c>
      <c r="AH125" s="48">
        <v>13.846183267065335</v>
      </c>
      <c r="AI125" s="48">
        <v>10.359976412455271</v>
      </c>
      <c r="AJ125" s="48">
        <v>7.1302155418832731</v>
      </c>
      <c r="AK125" s="48">
        <v>9.6540058655571261</v>
      </c>
      <c r="AL125" s="48">
        <v>13.800393423850933</v>
      </c>
      <c r="AM125" s="48">
        <v>12.632859686603256</v>
      </c>
      <c r="AN125" s="48">
        <v>12.430746037991506</v>
      </c>
      <c r="AO125" s="38">
        <v>14.151488819865442</v>
      </c>
      <c r="AP125" s="48">
        <v>8.248765825684119</v>
      </c>
      <c r="AQ125" s="48">
        <v>14.806854522438927</v>
      </c>
      <c r="AR125" s="48">
        <v>7.9514054990085254</v>
      </c>
      <c r="AS125" s="48">
        <v>14.516337264312137</v>
      </c>
      <c r="AT125" s="48">
        <v>14.516337264312137</v>
      </c>
      <c r="AU125" s="48">
        <v>13.713141884249536</v>
      </c>
      <c r="AV125" s="48">
        <v>13.37909360547885</v>
      </c>
      <c r="AW125" s="48">
        <v>14.363892735407731</v>
      </c>
      <c r="AX125" s="38">
        <v>9.6442307714465176</v>
      </c>
      <c r="AY125" s="48">
        <v>14.739927343065721</v>
      </c>
      <c r="AZ125" s="48">
        <v>14.108389422975366</v>
      </c>
      <c r="BA125" s="48">
        <v>12.768123162411433</v>
      </c>
      <c r="BB125" s="48">
        <v>9.7477403123548054</v>
      </c>
      <c r="BC125" s="38">
        <v>8.3529068352342328</v>
      </c>
      <c r="BD125" s="48">
        <v>14.314534137738969</v>
      </c>
      <c r="BE125" s="38">
        <v>12.75643573644961</v>
      </c>
      <c r="BF125" s="48">
        <v>13.647886635244291</v>
      </c>
      <c r="BG125" s="48">
        <v>10.25814287268013</v>
      </c>
      <c r="BH125" s="48">
        <v>10.407518860404247</v>
      </c>
      <c r="BI125" s="48">
        <v>9.0897841168962312</v>
      </c>
      <c r="BJ125" s="48">
        <v>13.161087836443231</v>
      </c>
      <c r="BK125" s="48">
        <v>10.40839407427978</v>
      </c>
      <c r="BL125" s="48">
        <v>12.94382745496209</v>
      </c>
      <c r="BM125" s="48">
        <v>14.264338431913659</v>
      </c>
      <c r="BN125" s="48">
        <v>11.736311194354458</v>
      </c>
      <c r="BO125" s="48">
        <v>11.738632293662539</v>
      </c>
      <c r="BP125" s="48">
        <v>14.686472814473591</v>
      </c>
      <c r="BQ125" s="48">
        <v>14.022643301793302</v>
      </c>
      <c r="BR125" s="48">
        <v>14.477363891531446</v>
      </c>
      <c r="BS125" s="48">
        <v>14.614541754081282</v>
      </c>
      <c r="BT125" s="48">
        <v>10.744565318432251</v>
      </c>
      <c r="BU125" s="48">
        <v>14.131842601961429</v>
      </c>
      <c r="BV125" s="48">
        <v>15.113063200080552</v>
      </c>
      <c r="BW125" s="38">
        <v>12.649675600266439</v>
      </c>
      <c r="BX125" s="48">
        <v>13.29864450485408</v>
      </c>
      <c r="BY125" s="38">
        <v>13.125742762792205</v>
      </c>
      <c r="BZ125" s="48">
        <v>15.45341836573307</v>
      </c>
      <c r="CA125" s="49">
        <v>10.713322171095086</v>
      </c>
      <c r="CB125" s="48">
        <v>14.018352111879025</v>
      </c>
      <c r="CC125" s="48">
        <v>13.216804746933756</v>
      </c>
      <c r="CD125" s="48">
        <v>13.79410656412726</v>
      </c>
      <c r="CE125" s="48">
        <v>13.269952041755289</v>
      </c>
      <c r="CF125" s="48">
        <v>10.879249078908275</v>
      </c>
      <c r="CG125" s="48">
        <v>8.7269891927566583</v>
      </c>
      <c r="CH125" s="48">
        <v>8.093921469388663</v>
      </c>
      <c r="CI125" s="48">
        <v>12.811404246721956</v>
      </c>
      <c r="CJ125" s="48">
        <v>12.8295711383739</v>
      </c>
      <c r="CK125" s="48">
        <v>14.178148739040161</v>
      </c>
      <c r="CL125" s="48">
        <v>14.368080963251835</v>
      </c>
      <c r="CM125" s="48">
        <v>13.201380731699262</v>
      </c>
      <c r="CN125" s="48">
        <v>10.690259915962121</v>
      </c>
      <c r="CO125" s="48">
        <v>14.322842687062648</v>
      </c>
      <c r="CP125" s="48">
        <v>14.435389785928933</v>
      </c>
      <c r="CQ125" s="48">
        <v>13.132732687473153</v>
      </c>
      <c r="CR125" s="48">
        <v>13.510737383827944</v>
      </c>
      <c r="CS125" s="48">
        <v>14.306388314308615</v>
      </c>
      <c r="CT125" s="48">
        <v>12.554973966933348</v>
      </c>
      <c r="CU125" s="48">
        <v>4.6319426507317161</v>
      </c>
      <c r="CV125" s="38">
        <v>12.244116811903298</v>
      </c>
      <c r="CW125" s="48">
        <v>8.3995121834869355</v>
      </c>
      <c r="CX125" s="48">
        <v>11.826894456246459</v>
      </c>
      <c r="CY125" s="48">
        <v>14.220376169723886</v>
      </c>
      <c r="CZ125" s="48">
        <v>12.516140841392954</v>
      </c>
      <c r="DA125" s="48">
        <v>14.060711321302131</v>
      </c>
      <c r="DB125" s="48">
        <v>14.288041755391257</v>
      </c>
      <c r="DC125" s="48">
        <v>13.411834454359782</v>
      </c>
      <c r="DD125" s="48">
        <v>10.505930880997168</v>
      </c>
      <c r="DE125" s="48">
        <v>13.115531182793797</v>
      </c>
      <c r="DF125" s="48">
        <v>8.6955918641867829</v>
      </c>
      <c r="DG125" s="48">
        <v>8.8858073234610835</v>
      </c>
      <c r="DH125" s="48">
        <v>11.951729133153259</v>
      </c>
      <c r="DI125" s="48">
        <v>14.908448679583152</v>
      </c>
      <c r="DJ125" s="48">
        <v>14.056869424374723</v>
      </c>
      <c r="DK125" s="49">
        <v>10.337636266896036</v>
      </c>
      <c r="DL125" s="48">
        <v>13.249103654016189</v>
      </c>
      <c r="DM125" s="48">
        <v>9.0578596045641415</v>
      </c>
      <c r="DN125" s="48">
        <v>13.371498634100062</v>
      </c>
      <c r="DO125" s="48">
        <v>13.839362398329344</v>
      </c>
      <c r="DP125" s="48">
        <v>14.210093914546029</v>
      </c>
      <c r="DQ125" s="48">
        <v>14.257111924240446</v>
      </c>
      <c r="DR125" s="48">
        <v>13.394342536176302</v>
      </c>
      <c r="DS125" s="48">
        <v>8.4200630869102042</v>
      </c>
      <c r="DT125" s="48">
        <v>7.6414852022073383</v>
      </c>
      <c r="DU125" s="48">
        <v>12.846091286755966</v>
      </c>
      <c r="DV125" s="48">
        <v>14.166599426146297</v>
      </c>
      <c r="DW125" s="48">
        <v>11.161702449870932</v>
      </c>
      <c r="DX125" s="48">
        <v>14.264666134292893</v>
      </c>
      <c r="DY125" s="48">
        <v>13.369893068019209</v>
      </c>
      <c r="DZ125" s="48">
        <v>6.7862064015476919</v>
      </c>
      <c r="EA125" s="48">
        <v>8.8301139898996741</v>
      </c>
      <c r="EB125" s="49">
        <v>11.145602965547651</v>
      </c>
      <c r="EC125" s="48">
        <v>14.344605570453032</v>
      </c>
      <c r="ED125" s="48">
        <v>10.715141211499555</v>
      </c>
      <c r="EE125" s="48">
        <v>13.61908314143434</v>
      </c>
      <c r="EF125" s="48">
        <v>8.7374337845617678</v>
      </c>
      <c r="EG125" s="48">
        <v>14.283429098666948</v>
      </c>
      <c r="EH125" s="48">
        <v>14.283429098666948</v>
      </c>
      <c r="EI125" s="48">
        <v>9.2746442002927107</v>
      </c>
      <c r="EJ125" s="48">
        <v>13.00745200399232</v>
      </c>
      <c r="EK125" s="48">
        <v>13.910028009571604</v>
      </c>
      <c r="EL125" s="48">
        <v>14.292355022210947</v>
      </c>
      <c r="EM125" s="48">
        <v>11.060193234049237</v>
      </c>
      <c r="EN125" s="49">
        <v>8.8788477209066112</v>
      </c>
      <c r="EO125" s="49">
        <v>3.556898442603583</v>
      </c>
      <c r="EP125" s="48">
        <v>5.4032194645255265</v>
      </c>
      <c r="EQ125" s="48">
        <v>14.034134764420356</v>
      </c>
      <c r="ER125" s="48">
        <v>8.9815445264134119</v>
      </c>
      <c r="ES125" s="38">
        <v>11.347292924450995</v>
      </c>
      <c r="ET125" s="48">
        <v>10.275045416527108</v>
      </c>
      <c r="EU125" s="48">
        <v>12.510465872675207</v>
      </c>
      <c r="EV125" s="48">
        <v>13.744553562524432</v>
      </c>
      <c r="EW125" s="48">
        <v>12.046141043776027</v>
      </c>
      <c r="EX125" s="48">
        <v>7.0268084292899182</v>
      </c>
      <c r="EY125" s="48">
        <v>13.967990906013881</v>
      </c>
      <c r="EZ125" s="48">
        <v>12.066023852324223</v>
      </c>
      <c r="FA125" s="48">
        <v>13.819782610162916</v>
      </c>
      <c r="FB125" s="48">
        <v>14.019813530026257</v>
      </c>
      <c r="FC125" s="48">
        <v>13.281859222823629</v>
      </c>
      <c r="FD125" s="48">
        <v>14.449715232709865</v>
      </c>
      <c r="FE125" s="48">
        <v>5.3876391239503656</v>
      </c>
      <c r="FF125" s="48">
        <v>13.558329993005026</v>
      </c>
      <c r="FG125" s="49">
        <v>3.0971671720118175</v>
      </c>
      <c r="FH125" s="48">
        <v>7.0759612543982122</v>
      </c>
      <c r="FI125" s="49">
        <v>9.9931555051759897</v>
      </c>
      <c r="FJ125" s="48">
        <v>7.9695006619787714</v>
      </c>
      <c r="FK125" s="48">
        <v>11.818706637480439</v>
      </c>
      <c r="FL125" s="48">
        <v>6.6868217053097005</v>
      </c>
      <c r="FM125" s="48">
        <v>14.242363248196902</v>
      </c>
      <c r="FN125" s="48">
        <v>7.6451481541484361</v>
      </c>
      <c r="FO125" s="48">
        <v>7.1801282230879657</v>
      </c>
      <c r="FP125" s="48">
        <v>13.796375193022927</v>
      </c>
      <c r="FQ125" s="49">
        <v>2.9611587082933313</v>
      </c>
      <c r="FR125" s="48">
        <v>7.5650001469071952</v>
      </c>
      <c r="FS125" s="48">
        <v>13.478471621490366</v>
      </c>
      <c r="FT125" s="48">
        <v>14.16191503231448</v>
      </c>
      <c r="FU125" s="49">
        <v>7.4254185828676524</v>
      </c>
      <c r="FV125" s="48">
        <v>13.389670566094921</v>
      </c>
      <c r="FW125" s="48">
        <v>10.290091890367734</v>
      </c>
      <c r="FX125" s="48">
        <v>12.676373369834621</v>
      </c>
      <c r="FY125" s="48">
        <v>13.644435064863785</v>
      </c>
      <c r="FZ125" s="49">
        <v>3.2565799716088057</v>
      </c>
      <c r="GA125" s="48">
        <v>13.535741336174217</v>
      </c>
      <c r="GB125" s="48">
        <v>6.6675389461190626</v>
      </c>
      <c r="GC125" s="48">
        <v>12.657500202745306</v>
      </c>
      <c r="GD125" s="48">
        <v>10.93698227536553</v>
      </c>
      <c r="GE125" s="48">
        <v>13.128113515653299</v>
      </c>
      <c r="GF125" s="48">
        <v>3.951869360376278</v>
      </c>
      <c r="GG125" s="48">
        <v>7.5500751694852211</v>
      </c>
      <c r="GH125" s="48">
        <v>11.191195930564289</v>
      </c>
      <c r="GI125" s="48">
        <v>3.9823188275565418</v>
      </c>
      <c r="GJ125" s="48">
        <v>8.0011875271643706</v>
      </c>
      <c r="GK125" s="48">
        <v>7.694559522331498</v>
      </c>
      <c r="GL125" s="49">
        <v>3.1629976913607343</v>
      </c>
      <c r="GM125" s="49">
        <v>4.6457391924212486</v>
      </c>
      <c r="GN125" s="48">
        <v>3.639931861624055</v>
      </c>
      <c r="GO125" s="48">
        <v>6.3690449710777139</v>
      </c>
      <c r="GP125" s="48">
        <v>13.948217773998259</v>
      </c>
      <c r="GQ125" s="48">
        <v>6.0029079890745036</v>
      </c>
      <c r="GR125" s="48">
        <v>14.192163338322649</v>
      </c>
      <c r="GS125" s="48">
        <v>12.307297953380564</v>
      </c>
      <c r="GT125" s="49">
        <v>4.483526435372041</v>
      </c>
      <c r="GU125" s="48">
        <v>12.722907013244269</v>
      </c>
      <c r="GV125" s="49">
        <v>3.659384456004998</v>
      </c>
      <c r="GW125" s="48">
        <v>13.377071096118447</v>
      </c>
      <c r="GX125" s="48">
        <v>12.627459940974004</v>
      </c>
      <c r="GY125" s="48">
        <v>7.3181125927659396</v>
      </c>
      <c r="GZ125" s="49">
        <v>3.6450149087996309</v>
      </c>
      <c r="HA125" s="48">
        <v>13.356923492837987</v>
      </c>
      <c r="HB125" s="48">
        <v>4.1802084422263661</v>
      </c>
      <c r="HC125" s="48">
        <v>7.5993045497421017</v>
      </c>
      <c r="HD125" s="49">
        <v>3.1494939234112729</v>
      </c>
      <c r="HE125" s="48">
        <v>13.237536213977108</v>
      </c>
      <c r="HF125" s="48">
        <v>6.2645856489159932</v>
      </c>
      <c r="HG125" s="48">
        <v>7.5678109326738108</v>
      </c>
      <c r="HH125" s="48">
        <v>7.4463088826251989</v>
      </c>
      <c r="HI125" s="48">
        <v>7.5510435209998308</v>
      </c>
      <c r="HJ125" s="48">
        <v>13.492168396829408</v>
      </c>
      <c r="HK125" s="49">
        <v>3.5347505734785316</v>
      </c>
      <c r="HL125" s="48">
        <v>7.0566706468608809</v>
      </c>
      <c r="HM125" s="48">
        <v>4.7631095510190642</v>
      </c>
      <c r="HN125" s="49">
        <v>3.0354637156036848</v>
      </c>
      <c r="HO125" s="48">
        <v>6.5382657461457585</v>
      </c>
      <c r="HP125" s="48">
        <v>6.3658280519855523</v>
      </c>
      <c r="HQ125" s="48">
        <v>10.081328612519194</v>
      </c>
      <c r="HR125" s="48">
        <v>4.6138857080610558</v>
      </c>
      <c r="HS125" s="49">
        <v>4.1484585128985572</v>
      </c>
      <c r="HT125" s="49">
        <v>3.4926113655449473</v>
      </c>
      <c r="HU125" s="48">
        <v>13.788439434818992</v>
      </c>
      <c r="HV125" s="49">
        <v>3.046136259226508</v>
      </c>
      <c r="HW125" s="48">
        <v>11.669065839563229</v>
      </c>
      <c r="HX125" s="48">
        <v>11.669065839563229</v>
      </c>
      <c r="HY125" s="48">
        <v>7.1614264444219593</v>
      </c>
      <c r="HZ125" s="48">
        <v>11.870216422547793</v>
      </c>
      <c r="IA125" s="48">
        <v>4.1130154771558338</v>
      </c>
      <c r="IB125" s="48">
        <v>5.5459989673942376</v>
      </c>
      <c r="IC125" s="48">
        <v>9.0442935690253545</v>
      </c>
      <c r="ID125" s="48">
        <v>5.6777539431435891</v>
      </c>
      <c r="IE125" s="49">
        <v>3.4783217358844141</v>
      </c>
      <c r="IF125" s="49">
        <v>3.2388318847004154</v>
      </c>
      <c r="IG125" s="48">
        <v>7.3143280113454026</v>
      </c>
      <c r="IH125" s="48">
        <v>13.22406204776803</v>
      </c>
      <c r="II125" s="48">
        <v>3.639517460869973</v>
      </c>
      <c r="IJ125" s="49">
        <v>3.1565422119334166</v>
      </c>
      <c r="IK125" s="48">
        <v>6.300250862300814</v>
      </c>
      <c r="IL125" s="49">
        <v>3.1376966942544158</v>
      </c>
      <c r="IM125" s="48">
        <v>7.7116778488628919</v>
      </c>
      <c r="IN125" s="48">
        <v>11.42845865979209</v>
      </c>
      <c r="IO125" s="48">
        <v>11.42845865979209</v>
      </c>
      <c r="IP125" s="48">
        <v>9.4406503781499556</v>
      </c>
      <c r="IQ125" s="48">
        <v>7.6180370847441496</v>
      </c>
      <c r="IR125" s="48">
        <v>6.3024608901980264</v>
      </c>
      <c r="IS125" s="49">
        <v>3.0995310865881649</v>
      </c>
      <c r="IT125" s="48">
        <v>12.112227142042647</v>
      </c>
      <c r="IU125" s="49">
        <v>3.0866040177991354</v>
      </c>
      <c r="IV125" s="48">
        <v>4.3012747880908142</v>
      </c>
      <c r="IW125" s="48">
        <v>13.349328290006717</v>
      </c>
      <c r="IX125" s="49">
        <v>3.274617658327621</v>
      </c>
      <c r="IY125" s="48">
        <v>13.659626301251075</v>
      </c>
      <c r="IZ125" s="49">
        <v>3.5138830115615836</v>
      </c>
      <c r="JA125" s="49">
        <v>5.0528240073152322</v>
      </c>
      <c r="JB125" s="48">
        <v>12.788319303858804</v>
      </c>
      <c r="JC125" s="49">
        <v>3.0836747240258391</v>
      </c>
      <c r="JD125" s="48">
        <v>6.595815086488404</v>
      </c>
      <c r="JE125" s="49">
        <v>3.0911799765885131</v>
      </c>
      <c r="JF125" s="49">
        <v>3.2398226274061543</v>
      </c>
      <c r="JG125" s="49">
        <v>3.1257289520890503</v>
      </c>
      <c r="JH125" s="48">
        <v>7.3656386930815971</v>
      </c>
      <c r="JI125" s="48">
        <v>5.2144266494986047</v>
      </c>
      <c r="JJ125" s="48">
        <v>11.822343400631681</v>
      </c>
      <c r="JK125" s="48">
        <v>12.176023732575382</v>
      </c>
      <c r="JL125" s="48">
        <v>7.6270689204706485</v>
      </c>
      <c r="JM125" s="48">
        <v>6.4962413271999679</v>
      </c>
      <c r="JN125" s="48">
        <v>13.082256199005295</v>
      </c>
      <c r="JO125" s="48">
        <v>9.0714145757018514</v>
      </c>
      <c r="JP125" s="49">
        <v>3.1370353620316234</v>
      </c>
      <c r="JQ125" s="48">
        <v>6.8807599729420064</v>
      </c>
      <c r="JR125" s="49">
        <v>2.8960269829709779</v>
      </c>
      <c r="JS125" s="48">
        <v>9.2564420890953745</v>
      </c>
      <c r="JT125" s="48">
        <v>6.9752274834079442</v>
      </c>
      <c r="JU125" s="48">
        <v>7.3619174304394841</v>
      </c>
      <c r="JV125" s="48">
        <v>6.4723589102568946</v>
      </c>
      <c r="JW125" s="48">
        <v>11.466506158040273</v>
      </c>
      <c r="JX125" s="48">
        <v>3.6654441963387954</v>
      </c>
      <c r="JY125" s="48">
        <v>7.0578239057510617</v>
      </c>
      <c r="JZ125" s="48">
        <v>6.3042392265715366</v>
      </c>
      <c r="KA125" s="48">
        <v>7.8476481312173538</v>
      </c>
      <c r="KB125" s="49">
        <v>3.3362785787034821</v>
      </c>
      <c r="KC125" s="48">
        <v>7.4571036997968116</v>
      </c>
      <c r="KD125" s="48">
        <v>6.2045014743800584</v>
      </c>
      <c r="KE125" s="48">
        <v>12.055948787162059</v>
      </c>
      <c r="KF125" s="48">
        <v>2.7717135659618322</v>
      </c>
      <c r="KG125" s="48">
        <v>11.449422693894499</v>
      </c>
      <c r="KH125" s="48">
        <v>7.6852861825815744</v>
      </c>
      <c r="KI125" s="48">
        <v>3.9313999858238566</v>
      </c>
      <c r="KJ125" s="48">
        <v>11.47869267688016</v>
      </c>
      <c r="KK125" s="48">
        <v>5.5773188926223503</v>
      </c>
      <c r="KL125" s="48">
        <v>9.8724268609072201</v>
      </c>
      <c r="KM125" s="48">
        <v>12.182278418169345</v>
      </c>
      <c r="KN125" s="48">
        <v>5.6153316665497206</v>
      </c>
      <c r="KO125" s="48">
        <v>7.5773322357742181</v>
      </c>
      <c r="KP125" s="48">
        <v>6.9805571037701286</v>
      </c>
      <c r="KQ125" s="48">
        <v>7.2302349538104131</v>
      </c>
      <c r="KR125" s="48">
        <v>6.7464324624056777</v>
      </c>
      <c r="KS125" s="48"/>
      <c r="KT125" s="49">
        <v>2.8571942819615543</v>
      </c>
      <c r="KU125" s="48">
        <v>7.2277641078694854</v>
      </c>
      <c r="KV125" s="48">
        <v>5.9076335743389636</v>
      </c>
      <c r="KW125" s="48">
        <v>4.6422572181033539</v>
      </c>
      <c r="KX125" s="48">
        <v>7.5926323487790972</v>
      </c>
      <c r="KY125" s="48">
        <v>4.3488353885056847</v>
      </c>
      <c r="KZ125" s="48">
        <v>7.6203032914769855</v>
      </c>
      <c r="LA125" s="48">
        <v>4.9320187194535237</v>
      </c>
      <c r="LB125" s="48">
        <v>5.0493404703513018</v>
      </c>
      <c r="LC125" s="48">
        <v>6.9404357781452886</v>
      </c>
      <c r="LD125" s="48">
        <v>4.4737562155017825</v>
      </c>
      <c r="LE125" s="49">
        <v>3.416390735154804</v>
      </c>
      <c r="LF125" s="48">
        <v>4.0465251631447332</v>
      </c>
      <c r="LG125" s="48">
        <v>3.5754105274369876</v>
      </c>
      <c r="LH125" s="48">
        <v>4.5854374285389072</v>
      </c>
      <c r="LI125" s="48">
        <v>5.2771035607333818</v>
      </c>
      <c r="LJ125" s="48">
        <v>4.548859236533989</v>
      </c>
      <c r="LK125" s="48">
        <v>5.5501505895935388</v>
      </c>
      <c r="LL125" s="48">
        <v>5.3399774009581726</v>
      </c>
      <c r="LM125" s="48">
        <v>3.6608821059388306</v>
      </c>
      <c r="LN125" s="48">
        <v>5.4275659802808507</v>
      </c>
      <c r="LO125" s="48">
        <v>5.5427294310953634</v>
      </c>
      <c r="LP125" s="48">
        <v>2.000380594982675</v>
      </c>
      <c r="LQ125" s="49">
        <v>2.5445225415720154</v>
      </c>
      <c r="LR125" s="48">
        <v>5.0193361967147458</v>
      </c>
      <c r="LS125" s="48">
        <v>5.0991729691918346</v>
      </c>
      <c r="LT125" s="48">
        <v>4.7060692637316839</v>
      </c>
      <c r="LU125" s="48">
        <v>5.3485841250028416</v>
      </c>
      <c r="LV125" s="48">
        <v>5.9273681251260486</v>
      </c>
      <c r="LW125" s="48">
        <v>3.5949724740773834</v>
      </c>
      <c r="LX125" s="48">
        <v>5.2789865895970713</v>
      </c>
      <c r="LY125" s="48">
        <v>4.3086661314339105</v>
      </c>
      <c r="LZ125" s="48">
        <v>5.0138422518973531</v>
      </c>
      <c r="MA125" s="48">
        <v>4.2800224822781772</v>
      </c>
      <c r="MB125" s="48">
        <v>5.4676087868910628</v>
      </c>
      <c r="MC125" s="48">
        <v>5.4266984306930377</v>
      </c>
      <c r="MD125" s="48">
        <v>6.721154740908573</v>
      </c>
      <c r="ME125" s="48">
        <v>5.2491186337586742</v>
      </c>
      <c r="MF125" s="48">
        <v>2.9879394074262611</v>
      </c>
      <c r="MG125" s="48">
        <v>1.8653257492400337</v>
      </c>
      <c r="MH125" s="48"/>
      <c r="MI125" s="48">
        <v>6.8660989272717083</v>
      </c>
      <c r="MJ125" s="49">
        <v>3.4527186618829595</v>
      </c>
      <c r="MK125" s="49">
        <v>3.3524602849095295</v>
      </c>
      <c r="ML125" s="48">
        <v>4.5201415453061413</v>
      </c>
      <c r="MM125" s="49">
        <v>3.2792266978493303</v>
      </c>
      <c r="MN125" s="49">
        <v>3.3464346772761573</v>
      </c>
      <c r="MO125" s="49">
        <v>3.3491678442373138</v>
      </c>
      <c r="MP125" s="48">
        <v>5.3473250452323429</v>
      </c>
      <c r="MQ125" s="48">
        <v>7.0894728175217212</v>
      </c>
      <c r="MR125" s="48">
        <v>2.4851054710299514</v>
      </c>
      <c r="MS125" s="48">
        <v>5.4247218426223194</v>
      </c>
      <c r="MT125" s="49">
        <v>3.1050367727983095</v>
      </c>
      <c r="MU125" s="48">
        <v>7.0102610160344092</v>
      </c>
      <c r="MV125" s="48">
        <v>6.8126486537617472</v>
      </c>
      <c r="MW125" s="48">
        <v>4.0409296369509837</v>
      </c>
      <c r="MX125" s="48">
        <v>4.2827009964451523</v>
      </c>
      <c r="MY125" s="48">
        <v>4.0288452839998881</v>
      </c>
      <c r="MZ125" s="48">
        <v>3.8896501683756703</v>
      </c>
      <c r="NA125" s="48">
        <v>4.2370770615765467</v>
      </c>
      <c r="NB125" s="48">
        <v>4.2396107593691195</v>
      </c>
      <c r="NC125" s="48">
        <v>4.5463764496620085</v>
      </c>
      <c r="ND125" s="48">
        <v>4.4046086157423625</v>
      </c>
      <c r="NE125" s="48">
        <v>4.5758095689037939</v>
      </c>
      <c r="NF125" s="48">
        <v>3.6634809050501365</v>
      </c>
      <c r="NG125" s="48">
        <v>3.88338422131114</v>
      </c>
    </row>
    <row r="126" spans="1:371" s="38" customFormat="1" ht="15">
      <c r="A126" s="48" t="s">
        <v>213</v>
      </c>
      <c r="B126" s="48">
        <v>2.849481726966145</v>
      </c>
      <c r="C126" s="48">
        <v>1.6555941152282012</v>
      </c>
      <c r="D126" s="48">
        <v>1.6799334701043749</v>
      </c>
      <c r="E126" s="48">
        <v>1.8777975168750349</v>
      </c>
      <c r="F126" s="48">
        <v>1.4382180078272295</v>
      </c>
      <c r="G126" s="48">
        <v>1.9502718066384577</v>
      </c>
      <c r="H126" s="48">
        <v>1.8088054622195646</v>
      </c>
      <c r="I126" s="48">
        <v>1.4800390831660666</v>
      </c>
      <c r="J126" s="48">
        <v>1.63726503251744</v>
      </c>
      <c r="K126" s="48">
        <v>1.8852214146774329</v>
      </c>
      <c r="L126" s="48">
        <v>1.8299282621310196</v>
      </c>
      <c r="M126" s="48">
        <v>1.9588032790527974</v>
      </c>
      <c r="N126" s="48">
        <v>1.7285174870624407</v>
      </c>
      <c r="O126" s="48">
        <v>1.9673730356556707</v>
      </c>
      <c r="P126" s="48">
        <v>1.9836892871962355</v>
      </c>
      <c r="Q126" s="48">
        <v>1.8937093105833951</v>
      </c>
      <c r="R126" s="48">
        <v>1.8301908461214462</v>
      </c>
      <c r="S126" s="48">
        <v>2.0336799183816594</v>
      </c>
      <c r="T126" s="48">
        <v>1.8579952950554139</v>
      </c>
      <c r="U126" s="48">
        <v>1.5177934893300171</v>
      </c>
      <c r="V126" s="48">
        <v>1.5177934893300171</v>
      </c>
      <c r="W126" s="38">
        <v>1.2343770771348828</v>
      </c>
      <c r="X126" s="48">
        <v>1.624741836996886</v>
      </c>
      <c r="Y126" s="48">
        <v>1.8883053937777652</v>
      </c>
      <c r="Z126" s="48">
        <v>2.0743234511513364</v>
      </c>
      <c r="AA126" s="48">
        <v>1.6785408377303668</v>
      </c>
      <c r="AB126" s="48">
        <v>1.862283379827133</v>
      </c>
      <c r="AC126" s="48">
        <v>1.6248718643736173</v>
      </c>
      <c r="AD126" s="48">
        <v>2.9931560063521263</v>
      </c>
      <c r="AE126" s="48">
        <v>2.0309845070586183</v>
      </c>
      <c r="AF126" s="48">
        <v>1.7303691635079954</v>
      </c>
      <c r="AG126" s="48">
        <v>2.6593100391747702</v>
      </c>
      <c r="AH126" s="48">
        <v>1.7432360288598128</v>
      </c>
      <c r="AI126" s="48">
        <v>2.3409937297190679</v>
      </c>
      <c r="AJ126" s="48">
        <v>1.7005446695292965</v>
      </c>
      <c r="AK126" s="48">
        <v>2.3385767290491826</v>
      </c>
      <c r="AL126" s="48">
        <v>1.8323557098662941</v>
      </c>
      <c r="AM126" s="48">
        <v>1.9437720198423185</v>
      </c>
      <c r="AN126" s="48">
        <v>2.00363657773566</v>
      </c>
      <c r="AO126" s="38">
        <v>1.383967136375523</v>
      </c>
      <c r="AP126" s="48">
        <v>2.5819012040768214</v>
      </c>
      <c r="AQ126" s="48">
        <v>1.3059601676578965</v>
      </c>
      <c r="AR126" s="48">
        <v>1.8405732491779037</v>
      </c>
      <c r="AS126" s="48">
        <v>1.5428723435493858</v>
      </c>
      <c r="AT126" s="48">
        <v>1.5428723435493858</v>
      </c>
      <c r="AU126" s="48">
        <v>1.6593385399840122</v>
      </c>
      <c r="AV126" s="48">
        <v>1.9737249336740517</v>
      </c>
      <c r="AW126" s="48">
        <v>1.6004243410121635</v>
      </c>
      <c r="AX126" s="38">
        <v>1.3642420932711237</v>
      </c>
      <c r="AY126" s="48">
        <v>1.7289353185801342</v>
      </c>
      <c r="AZ126" s="48">
        <v>1.6696186485830145</v>
      </c>
      <c r="BA126" s="48">
        <v>2.2835960793215828</v>
      </c>
      <c r="BB126" s="48">
        <v>2.7619327129104558</v>
      </c>
      <c r="BC126" s="38">
        <v>1.7252965246103202</v>
      </c>
      <c r="BD126" s="48">
        <v>1.5232755424942988</v>
      </c>
      <c r="BE126" s="38">
        <v>2.2342808775627372</v>
      </c>
      <c r="BF126" s="48">
        <v>1.6300011044274503</v>
      </c>
      <c r="BG126" s="48">
        <v>2.3325807883947718</v>
      </c>
      <c r="BH126" s="48">
        <v>1.967825748254924</v>
      </c>
      <c r="BI126" s="48">
        <v>3.060234437844541</v>
      </c>
      <c r="BJ126" s="48">
        <v>1.977448271516963</v>
      </c>
      <c r="BK126" s="48">
        <v>1.9679912313467738</v>
      </c>
      <c r="BL126" s="48">
        <v>1.7875297424266314</v>
      </c>
      <c r="BM126" s="48">
        <v>1.5484159336827055</v>
      </c>
      <c r="BN126" s="48">
        <v>1.6774083781794022</v>
      </c>
      <c r="BO126" s="48">
        <v>2.0401038897158776</v>
      </c>
      <c r="BP126" s="48">
        <v>1.3106512251868356</v>
      </c>
      <c r="BQ126" s="48">
        <v>1.6679295041617876</v>
      </c>
      <c r="BR126" s="48">
        <v>1.7312012645375698</v>
      </c>
      <c r="BS126" s="48">
        <v>1.687228233778101</v>
      </c>
      <c r="BT126" s="48">
        <v>2.0773866255644093</v>
      </c>
      <c r="BU126" s="48">
        <v>1.6655391523687522</v>
      </c>
      <c r="BV126" s="48">
        <v>1.6166250488407172</v>
      </c>
      <c r="BW126" s="38">
        <v>1.6346298639512313</v>
      </c>
      <c r="BX126" s="48">
        <v>1.8591724664471518</v>
      </c>
      <c r="BY126" s="38">
        <v>1.7516590521318338</v>
      </c>
      <c r="BZ126" s="48">
        <v>1.8368761698321436</v>
      </c>
      <c r="CA126" s="49">
        <v>2.5412746299999771</v>
      </c>
      <c r="CB126" s="48">
        <v>1.5957441641550554</v>
      </c>
      <c r="CC126" s="48">
        <v>1.780178842398751</v>
      </c>
      <c r="CD126" s="48">
        <v>1.7888771684942655</v>
      </c>
      <c r="CE126" s="48">
        <v>1.4251305651520074</v>
      </c>
      <c r="CF126" s="48">
        <v>2.4616368987675745</v>
      </c>
      <c r="CG126" s="48">
        <v>3.0734408222041574</v>
      </c>
      <c r="CH126" s="48">
        <v>2.7886227162489523</v>
      </c>
      <c r="CI126" s="48">
        <v>1.9037145069265153</v>
      </c>
      <c r="CJ126" s="48">
        <v>1.8801298009762302</v>
      </c>
      <c r="CK126" s="48">
        <v>1.5155622563695024</v>
      </c>
      <c r="CL126" s="48">
        <v>1.726677535178331</v>
      </c>
      <c r="CM126" s="48">
        <v>1.5311983173967711</v>
      </c>
      <c r="CN126" s="48">
        <v>2.3851704677653531</v>
      </c>
      <c r="CO126" s="48">
        <v>1.3457000887939934</v>
      </c>
      <c r="CP126" s="48">
        <v>1.7639937233500436</v>
      </c>
      <c r="CQ126" s="48">
        <v>1.6838986749577982</v>
      </c>
      <c r="CR126" s="48">
        <v>1.6260543586839411</v>
      </c>
      <c r="CS126" s="48">
        <v>1.4459672952136517</v>
      </c>
      <c r="CT126" s="48">
        <v>1.5980851468450417</v>
      </c>
      <c r="CU126" s="48">
        <v>2.5564781422401404</v>
      </c>
      <c r="CV126" s="38">
        <v>2.4999181737071154</v>
      </c>
      <c r="CW126" s="48">
        <v>2.0859212037751651</v>
      </c>
      <c r="CX126" s="48">
        <v>2.1320539946512955</v>
      </c>
      <c r="CY126" s="48">
        <v>1.4913612317928233</v>
      </c>
      <c r="CZ126" s="48">
        <v>1.8760266522660562</v>
      </c>
      <c r="DA126" s="48">
        <v>1.5177448977783869</v>
      </c>
      <c r="DB126" s="48">
        <v>1.6151267605126245</v>
      </c>
      <c r="DC126" s="48">
        <v>1.8650014779792925</v>
      </c>
      <c r="DD126" s="48">
        <v>2.5616864647219293</v>
      </c>
      <c r="DE126" s="48">
        <v>1.9610793236135806</v>
      </c>
      <c r="DF126" s="48">
        <v>2.679396149052621</v>
      </c>
      <c r="DG126" s="48">
        <v>3.0051774137756317</v>
      </c>
      <c r="DH126" s="48">
        <v>2.172901481414824</v>
      </c>
      <c r="DI126" s="48">
        <v>1.5188763174888544</v>
      </c>
      <c r="DJ126" s="48">
        <v>1.4193008639864857</v>
      </c>
      <c r="DK126" s="49">
        <v>2.7617136436197205</v>
      </c>
      <c r="DL126" s="48">
        <v>1.8429250623049545</v>
      </c>
      <c r="DM126" s="48">
        <v>3.033321701125951</v>
      </c>
      <c r="DN126" s="48">
        <v>2.0749768704905316</v>
      </c>
      <c r="DO126" s="48">
        <v>1.7664986820937596</v>
      </c>
      <c r="DP126" s="48">
        <v>1.674139202269932</v>
      </c>
      <c r="DQ126" s="48">
        <v>1.6101120012664005</v>
      </c>
      <c r="DR126" s="48">
        <v>1.5467497777369283</v>
      </c>
      <c r="DS126" s="48">
        <v>2.5471213240799306</v>
      </c>
      <c r="DT126" s="48">
        <v>2.0309845203329715</v>
      </c>
      <c r="DU126" s="48">
        <v>2.0028967322370295</v>
      </c>
      <c r="DV126" s="48">
        <v>1.6660778324394261</v>
      </c>
      <c r="DW126" s="48">
        <v>2.3136003343293807</v>
      </c>
      <c r="DX126" s="48">
        <v>2.0191471856228471</v>
      </c>
      <c r="DY126" s="48">
        <v>1.5352904733326178</v>
      </c>
      <c r="DZ126" s="48">
        <v>3.0732618349495149</v>
      </c>
      <c r="EA126" s="48">
        <v>3.0835522757815768</v>
      </c>
      <c r="EB126" s="49">
        <v>2.1738650197171299</v>
      </c>
      <c r="EC126" s="48">
        <v>1.4450196492092049</v>
      </c>
      <c r="ED126" s="48">
        <v>1.6235588652881927</v>
      </c>
      <c r="EE126" s="48">
        <v>1.4641610080696921</v>
      </c>
      <c r="EF126" s="48">
        <v>2.6909041482649783</v>
      </c>
      <c r="EG126" s="48">
        <v>1.5142432485004975</v>
      </c>
      <c r="EH126" s="48">
        <v>1.5142432485004975</v>
      </c>
      <c r="EI126" s="48">
        <v>2.9578741821159209</v>
      </c>
      <c r="EJ126" s="48">
        <v>1.5720199277686271</v>
      </c>
      <c r="EK126" s="48">
        <v>1.6777981742940646</v>
      </c>
      <c r="EL126" s="48">
        <v>1.4475322858774891</v>
      </c>
      <c r="EM126" s="48">
        <v>1.8842022273952965</v>
      </c>
      <c r="EN126" s="49">
        <v>3.0539710432728575</v>
      </c>
      <c r="EO126" s="49">
        <v>2.2401823873208597</v>
      </c>
      <c r="EP126" s="48">
        <v>2.5129449007571116</v>
      </c>
      <c r="EQ126" s="48">
        <v>1.8425169820575353</v>
      </c>
      <c r="ER126" s="48">
        <v>2.0608876577856492</v>
      </c>
      <c r="ES126" s="38">
        <v>1.9521975370743525</v>
      </c>
      <c r="ET126" s="48">
        <v>2.0194294255488261</v>
      </c>
      <c r="EU126" s="48">
        <v>1.6206284628308529</v>
      </c>
      <c r="EV126" s="48">
        <v>1.5747916028938889</v>
      </c>
      <c r="EW126" s="48">
        <v>1.7059093693225138</v>
      </c>
      <c r="EX126" s="48">
        <v>2.8150999211937102</v>
      </c>
      <c r="EY126" s="48">
        <v>1.4944671922054695</v>
      </c>
      <c r="EZ126" s="48">
        <v>1.578534073458735</v>
      </c>
      <c r="FA126" s="48">
        <v>1.6193143927189384</v>
      </c>
      <c r="FB126" s="48">
        <v>1.6669764711382733</v>
      </c>
      <c r="FC126" s="48">
        <v>1.3090132875149367</v>
      </c>
      <c r="FD126" s="48">
        <v>1.2853351286382222</v>
      </c>
      <c r="FE126" s="48">
        <v>2.3761692952290265</v>
      </c>
      <c r="FF126" s="48">
        <v>1.4733027177469356</v>
      </c>
      <c r="FG126" s="49">
        <v>2.5781975154960284</v>
      </c>
      <c r="FH126" s="48">
        <v>3.0130134653773828</v>
      </c>
      <c r="FI126" s="49">
        <v>3.3903194204156639</v>
      </c>
      <c r="FJ126" s="48">
        <v>1.9979447040397389</v>
      </c>
      <c r="FK126" s="48">
        <v>2.1172254495744953</v>
      </c>
      <c r="FL126" s="48">
        <v>3.0455458935307735</v>
      </c>
      <c r="FM126" s="48">
        <v>1.3903321190722773</v>
      </c>
      <c r="FN126" s="48">
        <v>2.3393343402859768</v>
      </c>
      <c r="FO126" s="48">
        <v>1.9814640102671786</v>
      </c>
      <c r="FP126" s="48">
        <v>1.7101558962162535</v>
      </c>
      <c r="FQ126" s="49">
        <v>2.655680072527375</v>
      </c>
      <c r="FR126" s="48">
        <v>2.1665171643813435</v>
      </c>
      <c r="FS126" s="48">
        <v>1.794343664333321</v>
      </c>
      <c r="FT126" s="48">
        <v>1.3899464307639611</v>
      </c>
      <c r="FU126" s="49">
        <v>3.5244101228780349</v>
      </c>
      <c r="FV126" s="48">
        <v>1.8535963577240999</v>
      </c>
      <c r="FW126" s="48">
        <v>2.4165779113730954</v>
      </c>
      <c r="FX126" s="48">
        <v>2.1080169835910185</v>
      </c>
      <c r="FY126" s="48">
        <v>1.5726943857750455</v>
      </c>
      <c r="FZ126" s="49">
        <v>2.3599460588578953</v>
      </c>
      <c r="GA126" s="48">
        <v>1.5700664729201479</v>
      </c>
      <c r="GB126" s="48">
        <v>2.97600727206486</v>
      </c>
      <c r="GC126" s="48">
        <v>2.1130938246115094</v>
      </c>
      <c r="GD126" s="48">
        <v>1.7617398846590082</v>
      </c>
      <c r="GE126" s="48">
        <v>1.6662783597946478</v>
      </c>
      <c r="GF126" s="48">
        <v>2.6689992737305364</v>
      </c>
      <c r="GG126" s="48">
        <v>2.2781290086475794</v>
      </c>
      <c r="GH126" s="48">
        <v>1.3794017509828178</v>
      </c>
      <c r="GI126" s="48">
        <v>1.8808193774462718</v>
      </c>
      <c r="GJ126" s="48">
        <v>3.6345506736953439</v>
      </c>
      <c r="GK126" s="48">
        <v>2.5077854776041288</v>
      </c>
      <c r="GL126" s="49">
        <v>4.0000176393821016</v>
      </c>
      <c r="GM126" s="49">
        <v>2.8074863900296734</v>
      </c>
      <c r="GN126" s="48">
        <v>2.2418619082711531</v>
      </c>
      <c r="GO126" s="48">
        <v>2.8221847110121621</v>
      </c>
      <c r="GP126" s="48">
        <v>1.602041542196857</v>
      </c>
      <c r="GQ126" s="48">
        <v>1.9304329441696462</v>
      </c>
      <c r="GR126" s="48">
        <v>1.6013257976008006</v>
      </c>
      <c r="GS126" s="48">
        <v>1.4820798233777375</v>
      </c>
      <c r="GT126" s="49">
        <v>3.1643399205457849</v>
      </c>
      <c r="GU126" s="48">
        <v>1.6459908228905458</v>
      </c>
      <c r="GV126" s="49">
        <v>2.580763943455489</v>
      </c>
      <c r="GW126" s="48">
        <v>1.7395855808736935</v>
      </c>
      <c r="GX126" s="48">
        <v>1.9339380741069259</v>
      </c>
      <c r="GY126" s="48">
        <v>2.3171385050166178</v>
      </c>
      <c r="GZ126" s="49">
        <v>2.3315746997572608</v>
      </c>
      <c r="HA126" s="48">
        <v>1.7582506761313668</v>
      </c>
      <c r="HB126" s="48">
        <v>2.3831366167517487</v>
      </c>
      <c r="HC126" s="48">
        <v>2.3010023006350302</v>
      </c>
      <c r="HD126" s="49">
        <v>2.1246438410732291</v>
      </c>
      <c r="HE126" s="48">
        <v>1.4997986722605317</v>
      </c>
      <c r="HF126" s="48">
        <v>3.0436116676733054</v>
      </c>
      <c r="HG126" s="48">
        <v>1.8953676918445019</v>
      </c>
      <c r="HH126" s="48">
        <v>2.3512610294362162</v>
      </c>
      <c r="HI126" s="48">
        <v>1.9860812788709594</v>
      </c>
      <c r="HJ126" s="48">
        <v>1.7099655827903741</v>
      </c>
      <c r="HK126" s="49">
        <v>2.3958847797015008</v>
      </c>
      <c r="HL126" s="48">
        <v>3.4081497435563075</v>
      </c>
      <c r="HM126" s="48">
        <v>2.569805055836075</v>
      </c>
      <c r="HN126" s="49">
        <v>2.2106646186922188</v>
      </c>
      <c r="HO126" s="48">
        <v>3.6597677637984267</v>
      </c>
      <c r="HP126" s="48">
        <v>2.6688154220938398</v>
      </c>
      <c r="HQ126" s="48">
        <v>2.4161063832940064</v>
      </c>
      <c r="HR126" s="48">
        <v>2.9465581000774135</v>
      </c>
      <c r="HS126" s="49">
        <v>2.4120311894313478</v>
      </c>
      <c r="HT126" s="49">
        <v>2.8939405321126292</v>
      </c>
      <c r="HU126" s="48">
        <v>1.5678712673900259</v>
      </c>
      <c r="HV126" s="49">
        <v>2.4141762946236556</v>
      </c>
      <c r="HW126" s="48">
        <v>1.8462134787949021</v>
      </c>
      <c r="HX126" s="48">
        <v>1.8462134787949021</v>
      </c>
      <c r="HY126" s="48">
        <v>2.5551464869553953</v>
      </c>
      <c r="HZ126" s="48">
        <v>1.3069933543920369</v>
      </c>
      <c r="IA126" s="48">
        <v>2.7784600703689799</v>
      </c>
      <c r="IB126" s="48">
        <v>2.5343093234772156</v>
      </c>
      <c r="IC126" s="48">
        <v>2.9399136839139581</v>
      </c>
      <c r="ID126" s="48">
        <v>2.5651637596536725</v>
      </c>
      <c r="IE126" s="49">
        <v>4.1358788475966772</v>
      </c>
      <c r="IF126" s="49">
        <v>2.4097634727171817</v>
      </c>
      <c r="IG126" s="48">
        <v>2.6381932000455999</v>
      </c>
      <c r="IH126" s="48">
        <v>1.3355262895913669</v>
      </c>
      <c r="II126" s="48">
        <v>2.6863486148167719</v>
      </c>
      <c r="IJ126" s="49">
        <v>2.1602029754587608</v>
      </c>
      <c r="IK126" s="48">
        <v>3.6302434813158779</v>
      </c>
      <c r="IL126" s="49">
        <v>2.422267793278424</v>
      </c>
      <c r="IM126" s="48">
        <v>1.8199286711729701</v>
      </c>
      <c r="IN126" s="48">
        <v>1.8777825900663896</v>
      </c>
      <c r="IO126" s="48">
        <v>1.8777825900663896</v>
      </c>
      <c r="IP126" s="48">
        <v>2.2579862597171219</v>
      </c>
      <c r="IQ126" s="48">
        <v>1.8868510146682784</v>
      </c>
      <c r="IR126" s="48">
        <v>3.5670460026617969</v>
      </c>
      <c r="IS126" s="49">
        <v>2.4468298205549779</v>
      </c>
      <c r="IT126" s="48">
        <v>1.9149000957633575</v>
      </c>
      <c r="IU126" s="49">
        <v>2.164102278234926</v>
      </c>
      <c r="IV126" s="48">
        <v>3.0489437455828954</v>
      </c>
      <c r="IW126" s="48">
        <v>1.7852766449479325</v>
      </c>
      <c r="IX126" s="49">
        <v>2.3117259655358717</v>
      </c>
      <c r="IY126" s="48">
        <v>1.593964456057499</v>
      </c>
      <c r="IZ126" s="49">
        <v>2.2368120026130063</v>
      </c>
      <c r="JA126" s="49">
        <v>4.7000904624728692</v>
      </c>
      <c r="JB126" s="48">
        <v>1.800254555682272</v>
      </c>
      <c r="JC126" s="49">
        <v>2.1905449314500554</v>
      </c>
      <c r="JD126" s="48">
        <v>3.3742843384365546</v>
      </c>
      <c r="JE126" s="49">
        <v>2.4731186503779483</v>
      </c>
      <c r="JF126" s="49">
        <v>2.4036352283946618</v>
      </c>
      <c r="JG126" s="49">
        <v>2.579250300365886</v>
      </c>
      <c r="JH126" s="48">
        <v>2.0045411923167866</v>
      </c>
      <c r="JI126" s="48">
        <v>2.4138354479535304</v>
      </c>
      <c r="JJ126" s="48">
        <v>2.092053146260568</v>
      </c>
      <c r="JK126" s="48">
        <v>1.8656099134842989</v>
      </c>
      <c r="JL126" s="48">
        <v>1.9836208385508154</v>
      </c>
      <c r="JM126" s="48">
        <v>2.3406162935880759</v>
      </c>
      <c r="JN126" s="48">
        <v>1.9549688528031584</v>
      </c>
      <c r="JO126" s="48">
        <v>3.1052346851881154</v>
      </c>
      <c r="JP126" s="49">
        <v>2.2504079114037041</v>
      </c>
      <c r="JQ126" s="48">
        <v>2.7090847540685061</v>
      </c>
      <c r="JR126" s="49">
        <v>3.3837644263074296</v>
      </c>
      <c r="JS126" s="48">
        <v>2.1897199583339919</v>
      </c>
      <c r="JT126" s="48">
        <v>2.2315084842092148</v>
      </c>
      <c r="JU126" s="48">
        <v>1.9898598893798645</v>
      </c>
      <c r="JV126" s="48">
        <v>2.8146594922657364</v>
      </c>
      <c r="JW126" s="48">
        <v>1.6435935618001698</v>
      </c>
      <c r="JX126" s="48">
        <v>2.0800563349064509</v>
      </c>
      <c r="JY126" s="48">
        <v>3.1710517250949937</v>
      </c>
      <c r="JZ126" s="48">
        <v>2.5176402611741056</v>
      </c>
      <c r="KA126" s="48">
        <v>2.2180372095179779</v>
      </c>
      <c r="KB126" s="49">
        <v>3.5217588154552617</v>
      </c>
      <c r="KC126" s="48">
        <v>2.4253241276920319</v>
      </c>
      <c r="KD126" s="48">
        <v>2.1800943207844679</v>
      </c>
      <c r="KE126" s="48">
        <v>1.7062068826910184</v>
      </c>
      <c r="KF126" s="48">
        <v>2.5573710732225772</v>
      </c>
      <c r="KG126" s="48">
        <v>1.6989626215398386</v>
      </c>
      <c r="KH126" s="48">
        <v>2.1564435902945944</v>
      </c>
      <c r="KI126" s="48">
        <v>3.0017208082588538</v>
      </c>
      <c r="KJ126" s="48">
        <v>1.5285014658703249</v>
      </c>
      <c r="KK126" s="48">
        <v>2.27590586036863</v>
      </c>
      <c r="KL126" s="48">
        <v>2.2236024982534701</v>
      </c>
      <c r="KM126" s="48">
        <v>2.3219742662708014</v>
      </c>
      <c r="KN126" s="48">
        <v>2.8623956572406888</v>
      </c>
      <c r="KO126" s="48">
        <v>2.2174907981087952</v>
      </c>
      <c r="KP126" s="48">
        <v>2.6909412209679591</v>
      </c>
      <c r="KQ126" s="48">
        <v>2.3415597293173542</v>
      </c>
      <c r="KR126" s="48">
        <v>1.9972963109856305</v>
      </c>
      <c r="KS126" s="48"/>
      <c r="KT126" s="49">
        <v>3.9131868802086873</v>
      </c>
      <c r="KU126" s="48">
        <v>5.8136916698089784</v>
      </c>
      <c r="KV126" s="48">
        <v>4.5347321631399744</v>
      </c>
      <c r="KW126" s="48">
        <v>3.5650812270635295</v>
      </c>
      <c r="KX126" s="48">
        <v>6.2156943389302119</v>
      </c>
      <c r="KY126" s="48">
        <v>3.5544267124095432</v>
      </c>
      <c r="KZ126" s="48">
        <v>5.5050037900464472</v>
      </c>
      <c r="LA126" s="48">
        <v>5.2658228945409187</v>
      </c>
      <c r="LB126" s="48">
        <v>4.7885216795170882</v>
      </c>
      <c r="LC126" s="48">
        <v>5.7707348897435136</v>
      </c>
      <c r="LD126" s="48">
        <v>4.6659350434445734</v>
      </c>
      <c r="LE126" s="49">
        <v>4.8617452097659513</v>
      </c>
      <c r="LF126" s="48">
        <v>3.0279327256756878</v>
      </c>
      <c r="LG126" s="48">
        <v>5.3116277010135526</v>
      </c>
      <c r="LH126" s="48">
        <v>4.5517522478843286</v>
      </c>
      <c r="LI126" s="48">
        <v>5.5057748806591098</v>
      </c>
      <c r="LJ126" s="48">
        <v>4.3854117594974973</v>
      </c>
      <c r="LK126" s="48">
        <v>5.1033671233833822</v>
      </c>
      <c r="LL126" s="48">
        <v>5.008001306424096</v>
      </c>
      <c r="LM126" s="48">
        <v>5.0915744132077183</v>
      </c>
      <c r="LN126" s="48">
        <v>5.1402091232171152</v>
      </c>
      <c r="LO126" s="48">
        <v>4.9708521793751288</v>
      </c>
      <c r="LP126" s="48">
        <v>3.3403384676344752</v>
      </c>
      <c r="LQ126" s="49">
        <v>4.7614443262878456</v>
      </c>
      <c r="LR126" s="48">
        <v>5.6241885776460396</v>
      </c>
      <c r="LS126" s="48">
        <v>4.9387872717025285</v>
      </c>
      <c r="LT126" s="48">
        <v>5.7550164356045554</v>
      </c>
      <c r="LU126" s="48">
        <v>4.8200014325894491</v>
      </c>
      <c r="LV126" s="48">
        <v>5.2628963149423713</v>
      </c>
      <c r="LW126" s="48">
        <v>5.2469813845746431</v>
      </c>
      <c r="LX126" s="48">
        <v>5.0089531746550797</v>
      </c>
      <c r="LY126" s="48">
        <v>5.4878834768396487</v>
      </c>
      <c r="LZ126" s="48">
        <v>4.9589625762690659</v>
      </c>
      <c r="MA126" s="48">
        <v>5.910198046041204</v>
      </c>
      <c r="MB126" s="48">
        <v>4.9723538581417239</v>
      </c>
      <c r="MC126" s="48">
        <v>5.0018005446310614</v>
      </c>
      <c r="MD126" s="48">
        <v>7.2346876732762055</v>
      </c>
      <c r="ME126" s="48">
        <v>5.9822158947095732</v>
      </c>
      <c r="MF126" s="48">
        <v>8.2414175155388953</v>
      </c>
      <c r="MG126" s="48">
        <v>8.7493810243218988</v>
      </c>
      <c r="MH126" s="48"/>
      <c r="MI126" s="48">
        <v>2.0103853428265523</v>
      </c>
      <c r="MJ126" s="49">
        <v>1.7433906984546093</v>
      </c>
      <c r="MK126" s="49">
        <v>1.8050718579166876</v>
      </c>
      <c r="ML126" s="48">
        <v>1.7506074281632267</v>
      </c>
      <c r="MM126" s="49">
        <v>1.4158326852234313</v>
      </c>
      <c r="MN126" s="49">
        <v>1.437302709447893</v>
      </c>
      <c r="MO126" s="49">
        <v>1.4135434498899722</v>
      </c>
      <c r="MP126" s="48">
        <v>1.7521850529301597</v>
      </c>
      <c r="MQ126" s="48">
        <v>2.0306179916885481</v>
      </c>
      <c r="MR126" s="48">
        <v>2.0837460869816757</v>
      </c>
      <c r="MS126" s="48">
        <v>3.2039911568469082</v>
      </c>
      <c r="MT126" s="49">
        <v>1.5089269371813134</v>
      </c>
      <c r="MU126" s="48">
        <v>1.972433835726374</v>
      </c>
      <c r="MV126" s="48">
        <v>1.9221585634021714</v>
      </c>
      <c r="MW126" s="48">
        <v>1.5781506788921296</v>
      </c>
      <c r="MX126" s="48">
        <v>1.5700058968489559</v>
      </c>
      <c r="MY126" s="48">
        <v>1.260903541821476</v>
      </c>
      <c r="MZ126" s="48">
        <v>1.2065511988032696</v>
      </c>
      <c r="NA126" s="48">
        <v>1.4261596527799019</v>
      </c>
      <c r="NB126" s="48">
        <v>0.95194085103567261</v>
      </c>
      <c r="NC126" s="48">
        <v>1.560795688387139</v>
      </c>
      <c r="ND126" s="48">
        <v>0.90060423717771254</v>
      </c>
      <c r="NE126" s="48">
        <v>1.3926396984425047</v>
      </c>
      <c r="NF126" s="48">
        <v>0</v>
      </c>
      <c r="NG126" s="48">
        <v>0</v>
      </c>
    </row>
    <row r="127" spans="1:371" s="38" customFormat="1" ht="15">
      <c r="A127" s="48" t="s">
        <v>247</v>
      </c>
      <c r="B127" s="48">
        <v>0.54680161864308618</v>
      </c>
      <c r="C127" s="48">
        <v>0.15182304113446388</v>
      </c>
      <c r="D127" s="48">
        <v>0.14806812957394383</v>
      </c>
      <c r="E127" s="48">
        <v>0.14133959804435747</v>
      </c>
      <c r="F127" s="48">
        <v>0.15097316104263733</v>
      </c>
      <c r="G127" s="48">
        <v>0.19997274312830934</v>
      </c>
      <c r="H127" s="48">
        <v>9.7206615988617268E-2</v>
      </c>
      <c r="I127" s="48">
        <v>0.22115526530067664</v>
      </c>
      <c r="J127" s="48">
        <v>0.13851049082034741</v>
      </c>
      <c r="K127" s="48">
        <v>0.10340876958146256</v>
      </c>
      <c r="L127" s="48">
        <v>0.12721426421231688</v>
      </c>
      <c r="M127" s="48">
        <v>0.20801450751003159</v>
      </c>
      <c r="N127" s="48">
        <v>0.15851033724153385</v>
      </c>
      <c r="O127" s="48">
        <v>0.14808184139343758</v>
      </c>
      <c r="P127" s="48">
        <v>0.22778149005709278</v>
      </c>
      <c r="Q127" s="48">
        <v>0.10809757164006695</v>
      </c>
      <c r="R127" s="48">
        <v>0.11268690984611877</v>
      </c>
      <c r="S127" s="48">
        <v>0.21596600903168064</v>
      </c>
      <c r="T127" s="48">
        <v>9.9850115961882091E-2</v>
      </c>
      <c r="U127" s="48">
        <v>0.28910352177714616</v>
      </c>
      <c r="V127" s="48">
        <v>0.28910352177714616</v>
      </c>
      <c r="W127" s="38">
        <v>0.55457520856784581</v>
      </c>
      <c r="X127" s="48">
        <v>0.18858610607999568</v>
      </c>
      <c r="Y127" s="48">
        <v>0.22862890417937068</v>
      </c>
      <c r="Z127" s="48">
        <v>0.21269248176083164</v>
      </c>
      <c r="AA127" s="48">
        <v>0.18650453752559631</v>
      </c>
      <c r="AB127" s="48">
        <v>0.1819354783804773</v>
      </c>
      <c r="AC127" s="48">
        <v>0.2321245520533739</v>
      </c>
      <c r="AD127" s="48">
        <v>0.36616611076586059</v>
      </c>
      <c r="AE127" s="48">
        <v>0.33613030303301139</v>
      </c>
      <c r="AF127" s="48">
        <v>0.19226324038977727</v>
      </c>
      <c r="AG127" s="48">
        <v>0.28566231871534076</v>
      </c>
      <c r="AH127" s="48">
        <v>0.20451372405617915</v>
      </c>
      <c r="AI127" s="48">
        <v>0.23152685238979792</v>
      </c>
      <c r="AJ127" s="48">
        <v>0.36072159656682046</v>
      </c>
      <c r="AK127" s="48">
        <v>0.23694830294330924</v>
      </c>
      <c r="AL127" s="48">
        <v>0.24514509497077402</v>
      </c>
      <c r="AM127" s="48">
        <v>0.20167171066796682</v>
      </c>
      <c r="AN127" s="48">
        <v>0.29411179122725289</v>
      </c>
      <c r="AO127" s="38">
        <v>0.39034970513155776</v>
      </c>
      <c r="AP127" s="48">
        <v>0.2336944383188399</v>
      </c>
      <c r="AQ127" s="48">
        <v>0.24875431764912315</v>
      </c>
      <c r="AR127" s="48">
        <v>0.32480704397257121</v>
      </c>
      <c r="AS127" s="48">
        <v>0.29388044639035921</v>
      </c>
      <c r="AT127" s="48">
        <v>0.29388044639035921</v>
      </c>
      <c r="AU127" s="48">
        <v>0.22627343727054711</v>
      </c>
      <c r="AV127" s="48">
        <v>0.27938572120500277</v>
      </c>
      <c r="AW127" s="48">
        <v>0.17782492677912928</v>
      </c>
      <c r="AX127" s="38">
        <v>0.73459189637675892</v>
      </c>
      <c r="AY127" s="48">
        <v>0.19210392428668158</v>
      </c>
      <c r="AZ127" s="48">
        <v>0.21058253225371354</v>
      </c>
      <c r="BA127" s="48">
        <v>0.29382613210232555</v>
      </c>
      <c r="BB127" s="48">
        <v>0.34136247013500021</v>
      </c>
      <c r="BC127" s="38">
        <v>0.57509884153677338</v>
      </c>
      <c r="BD127" s="48">
        <v>0.26881333102840566</v>
      </c>
      <c r="BE127" s="38">
        <v>0.36372014285905024</v>
      </c>
      <c r="BF127" s="48">
        <v>0.31047640084332384</v>
      </c>
      <c r="BG127" s="48">
        <v>0.30907355859817481</v>
      </c>
      <c r="BH127" s="48">
        <v>0.34726336733910418</v>
      </c>
      <c r="BI127" s="48">
        <v>0.37437211416953414</v>
      </c>
      <c r="BJ127" s="48">
        <v>0.27220846513487201</v>
      </c>
      <c r="BK127" s="48">
        <v>0.34729257023766597</v>
      </c>
      <c r="BL127" s="48">
        <v>0.30559641966544282</v>
      </c>
      <c r="BM127" s="48">
        <v>0.23137249583764566</v>
      </c>
      <c r="BN127" s="48">
        <v>0.44589336635148669</v>
      </c>
      <c r="BO127" s="48">
        <v>0.2547261324617125</v>
      </c>
      <c r="BP127" s="48">
        <v>0.28770392748003709</v>
      </c>
      <c r="BQ127" s="48">
        <v>0.39124272319844405</v>
      </c>
      <c r="BR127" s="48">
        <v>0.25868524642515411</v>
      </c>
      <c r="BS127" s="48">
        <v>0.23007657733337741</v>
      </c>
      <c r="BT127" s="48">
        <v>0.37525401854941515</v>
      </c>
      <c r="BU127" s="48">
        <v>0.31724555283214328</v>
      </c>
      <c r="BV127" s="48">
        <v>0.35486891316015745</v>
      </c>
      <c r="BW127" s="38">
        <v>0.33480370707434859</v>
      </c>
      <c r="BX127" s="48">
        <v>0.29264751786668136</v>
      </c>
      <c r="BY127" s="38">
        <v>0.28515379918425204</v>
      </c>
      <c r="BZ127" s="48">
        <v>0.25048311406801954</v>
      </c>
      <c r="CA127" s="49">
        <v>0.25133485351648122</v>
      </c>
      <c r="CB127" s="48">
        <v>0.45008168732578485</v>
      </c>
      <c r="CC127" s="48">
        <v>0.47321209734650344</v>
      </c>
      <c r="CD127" s="48">
        <v>0.4196131629801364</v>
      </c>
      <c r="CE127" s="48">
        <v>0.40901430634349767</v>
      </c>
      <c r="CF127" s="48">
        <v>0.32933464178523103</v>
      </c>
      <c r="CG127" s="48">
        <v>0.36441244648058241</v>
      </c>
      <c r="CH127" s="48">
        <v>7.9674934749970075E-2</v>
      </c>
      <c r="CI127" s="48">
        <v>0.37345595590424463</v>
      </c>
      <c r="CJ127" s="48">
        <v>0.30099525816092781</v>
      </c>
      <c r="CK127" s="48">
        <v>0.3104163657624282</v>
      </c>
      <c r="CL127" s="48">
        <v>0.281087040610426</v>
      </c>
      <c r="CM127" s="48">
        <v>0.33611670381880338</v>
      </c>
      <c r="CN127" s="48">
        <v>0.26501894086281702</v>
      </c>
      <c r="CO127" s="48">
        <v>0.35771774512245397</v>
      </c>
      <c r="CP127" s="48">
        <v>0.31129301000294884</v>
      </c>
      <c r="CQ127" s="48">
        <v>0.29715858969843495</v>
      </c>
      <c r="CR127" s="48">
        <v>0.35693876166232852</v>
      </c>
      <c r="CS127" s="48">
        <v>0.33917751369209115</v>
      </c>
      <c r="CT127" s="48">
        <v>0.35079917857574083</v>
      </c>
      <c r="CU127" s="48">
        <v>0.21928531296088066</v>
      </c>
      <c r="CV127" s="38">
        <v>0.37355099147347703</v>
      </c>
      <c r="CW127" s="48">
        <v>0.62306737255621814</v>
      </c>
      <c r="CX127" s="48">
        <v>0.40610552279072293</v>
      </c>
      <c r="CY127" s="48">
        <v>0.37284030794820588</v>
      </c>
      <c r="CZ127" s="48">
        <v>0.28032582160297392</v>
      </c>
      <c r="DA127" s="48">
        <v>0.4034511753588117</v>
      </c>
      <c r="DB127" s="48">
        <v>0.33080909552668214</v>
      </c>
      <c r="DC127" s="48">
        <v>0.35523837675796044</v>
      </c>
      <c r="DD127" s="48">
        <v>0.39980077773116818</v>
      </c>
      <c r="DE127" s="48">
        <v>0.33526648858030766</v>
      </c>
      <c r="DF127" s="48">
        <v>0.40391357367766784</v>
      </c>
      <c r="DG127" s="48">
        <v>0.37142642192732528</v>
      </c>
      <c r="DH127" s="48">
        <v>0.33332860095521522</v>
      </c>
      <c r="DI127" s="48">
        <v>0.42840101262506153</v>
      </c>
      <c r="DJ127" s="48">
        <v>0.33292242488571883</v>
      </c>
      <c r="DK127" s="49">
        <v>0.41266985479375129</v>
      </c>
      <c r="DL127" s="48">
        <v>0.2513079630415847</v>
      </c>
      <c r="DM127" s="48">
        <v>0.35965559319837898</v>
      </c>
      <c r="DN127" s="48">
        <v>0.52199042674417639</v>
      </c>
      <c r="DO127" s="48">
        <v>0.55784168908223986</v>
      </c>
      <c r="DP127" s="48">
        <v>0.25015873137366801</v>
      </c>
      <c r="DQ127" s="48">
        <v>0.30668800024121917</v>
      </c>
      <c r="DR127" s="48">
        <v>0.36281784909878567</v>
      </c>
      <c r="DS127" s="48">
        <v>0.3806043357820586</v>
      </c>
      <c r="DT127" s="48">
        <v>0.76651481896864238</v>
      </c>
      <c r="DU127" s="48">
        <v>0.38150413947371986</v>
      </c>
      <c r="DV127" s="48">
        <v>0.46991938863676119</v>
      </c>
      <c r="DW127" s="48">
        <v>0.38604999744352553</v>
      </c>
      <c r="DX127" s="48">
        <v>0.43425158184112261</v>
      </c>
      <c r="DY127" s="48">
        <v>0.5117634911108726</v>
      </c>
      <c r="DZ127" s="48">
        <v>0.40437655723019938</v>
      </c>
      <c r="EA127" s="48">
        <v>0.39675503322697486</v>
      </c>
      <c r="EB127" s="49">
        <v>0.26867994625717334</v>
      </c>
      <c r="EC127" s="48">
        <v>0.43162924586768464</v>
      </c>
      <c r="ED127" s="48">
        <v>0.69250228348241027</v>
      </c>
      <c r="EE127" s="48">
        <v>0.43734679461821974</v>
      </c>
      <c r="EF127" s="48">
        <v>0.43805416367104305</v>
      </c>
      <c r="EG127" s="48">
        <v>0.47818207847384131</v>
      </c>
      <c r="EH127" s="48">
        <v>0.47818207847384131</v>
      </c>
      <c r="EI127" s="48">
        <v>0.38058426271017493</v>
      </c>
      <c r="EJ127" s="48">
        <v>0.46956439400881073</v>
      </c>
      <c r="EK127" s="48">
        <v>0.3682971602108922</v>
      </c>
      <c r="EL127" s="48">
        <v>0.43237977370366554</v>
      </c>
      <c r="EM127" s="48">
        <v>0.59501122970377784</v>
      </c>
      <c r="EN127" s="49">
        <v>0.30204109219182101</v>
      </c>
      <c r="EO127" s="49">
        <v>0.82789349096640452</v>
      </c>
      <c r="EP127" s="48">
        <v>0.67202962491730112</v>
      </c>
      <c r="EQ127" s="48">
        <v>0.48978299523048402</v>
      </c>
      <c r="ER127" s="48">
        <v>0.54783089637340032</v>
      </c>
      <c r="ES127" s="38">
        <v>0.34450544771900338</v>
      </c>
      <c r="ET127" s="48">
        <v>0.4432893860960837</v>
      </c>
      <c r="EU127" s="48">
        <v>0.54020948761028431</v>
      </c>
      <c r="EV127" s="48">
        <v>0.4186154893768565</v>
      </c>
      <c r="EW127" s="48">
        <v>0.56863645644083793</v>
      </c>
      <c r="EX127" s="48">
        <v>0.4021571315991016</v>
      </c>
      <c r="EY127" s="48">
        <v>0.37361679805136738</v>
      </c>
      <c r="EZ127" s="48">
        <v>0.64162636741149692</v>
      </c>
      <c r="FA127" s="48">
        <v>0.43045066135566712</v>
      </c>
      <c r="FB127" s="48">
        <v>0.44312032777093341</v>
      </c>
      <c r="FC127" s="48">
        <v>0.64473788788049124</v>
      </c>
      <c r="FD127" s="48">
        <v>0.4516042343864024</v>
      </c>
      <c r="FE127" s="48">
        <v>0.59404232380725663</v>
      </c>
      <c r="FF127" s="48">
        <v>0.5449201832762639</v>
      </c>
      <c r="FG127" s="49">
        <v>0.72967854212151728</v>
      </c>
      <c r="FH127" s="48">
        <v>0.31715931214498772</v>
      </c>
      <c r="FI127" s="49">
        <v>0.33530631630484586</v>
      </c>
      <c r="FJ127" s="48">
        <v>0.66598156801324626</v>
      </c>
      <c r="FK127" s="48">
        <v>0.59716615244408844</v>
      </c>
      <c r="FL127" s="48">
        <v>0.32058377826639722</v>
      </c>
      <c r="FM127" s="48">
        <v>0.43905224812808757</v>
      </c>
      <c r="FN127" s="48">
        <v>0.48400020833502966</v>
      </c>
      <c r="FO127" s="48">
        <v>0.98036560149243079</v>
      </c>
      <c r="FP127" s="48">
        <v>0.5700519654054178</v>
      </c>
      <c r="FQ127" s="49">
        <v>0.75069375910348279</v>
      </c>
      <c r="FR127" s="48">
        <v>0.66923828637957727</v>
      </c>
      <c r="FS127" s="48">
        <v>0.50609693096580854</v>
      </c>
      <c r="FT127" s="48">
        <v>0.39203617277957875</v>
      </c>
      <c r="FU127" s="49">
        <v>0.48060138039245931</v>
      </c>
      <c r="FV127" s="48">
        <v>0.46339908943102498</v>
      </c>
      <c r="FW127" s="48">
        <v>0.50906120651200792</v>
      </c>
      <c r="FX127" s="48">
        <v>0.49447311960776974</v>
      </c>
      <c r="FY127" s="48">
        <v>0.55256829770474569</v>
      </c>
      <c r="FZ127" s="49">
        <v>0.8758562692668479</v>
      </c>
      <c r="GA127" s="48">
        <v>0.61058140613561318</v>
      </c>
      <c r="GB127" s="48">
        <v>0.48259577384835567</v>
      </c>
      <c r="GC127" s="48">
        <v>0.4956639835508479</v>
      </c>
      <c r="GD127" s="48">
        <v>0.61577682878094897</v>
      </c>
      <c r="GE127" s="48">
        <v>0.44293475386946329</v>
      </c>
      <c r="GF127" s="48">
        <v>0.55054146659580439</v>
      </c>
      <c r="GG127" s="48">
        <v>0.56953225216189496</v>
      </c>
      <c r="GH127" s="48">
        <v>0.71060090202145165</v>
      </c>
      <c r="GI127" s="48">
        <v>0.93477849298227877</v>
      </c>
      <c r="GJ127" s="48">
        <v>0.44921412820953688</v>
      </c>
      <c r="GK127" s="48">
        <v>0.67872720041890644</v>
      </c>
      <c r="GL127" s="49">
        <v>0.44444640437578908</v>
      </c>
      <c r="GM127" s="49">
        <v>0.61941676800081613</v>
      </c>
      <c r="GN127" s="48">
        <v>0.76734870685791146</v>
      </c>
      <c r="GO127" s="48">
        <v>0.65769779331849398</v>
      </c>
      <c r="GP127" s="48">
        <v>0.5340138473989523</v>
      </c>
      <c r="GQ127" s="48">
        <v>1.0123002024304242</v>
      </c>
      <c r="GR127" s="48">
        <v>0.50568183082130547</v>
      </c>
      <c r="GS127" s="48">
        <v>0.6171833825397377</v>
      </c>
      <c r="GT127" s="49">
        <v>0.69421743154830995</v>
      </c>
      <c r="GU127" s="48">
        <v>0.6723061107581102</v>
      </c>
      <c r="GV127" s="49">
        <v>0.76856606466542776</v>
      </c>
      <c r="GW127" s="48">
        <v>0.61120574463129784</v>
      </c>
      <c r="GX127" s="48">
        <v>0.54546971320964577</v>
      </c>
      <c r="GY127" s="48">
        <v>0.6159482101942908</v>
      </c>
      <c r="GZ127" s="49">
        <v>0.47755144452859566</v>
      </c>
      <c r="HA127" s="48">
        <v>0.58608355871045559</v>
      </c>
      <c r="HB127" s="48">
        <v>0.76916049535373898</v>
      </c>
      <c r="HC127" s="48">
        <v>0.72066848155148344</v>
      </c>
      <c r="HD127" s="49">
        <v>0.5654945584605553</v>
      </c>
      <c r="HE127" s="48">
        <v>0.6125938238810622</v>
      </c>
      <c r="HF127" s="48">
        <v>0.64561459617312544</v>
      </c>
      <c r="HG127" s="48">
        <v>1.0161034169796177</v>
      </c>
      <c r="HH127" s="48">
        <v>0.85209187170304301</v>
      </c>
      <c r="HI127" s="48">
        <v>1.027699113952955</v>
      </c>
      <c r="HJ127" s="48">
        <v>0.63245302377178225</v>
      </c>
      <c r="HK127" s="49">
        <v>0.71795873869842952</v>
      </c>
      <c r="HL127" s="48">
        <v>0.56802495725938462</v>
      </c>
      <c r="HM127" s="48">
        <v>0.79822254027935746</v>
      </c>
      <c r="HN127" s="49">
        <v>0.58897269038150346</v>
      </c>
      <c r="HO127" s="48">
        <v>0.48796903517312357</v>
      </c>
      <c r="HP127" s="48">
        <v>0.66720385552345995</v>
      </c>
      <c r="HQ127" s="48">
        <v>0.6617361431951736</v>
      </c>
      <c r="HR127" s="48">
        <v>0.64242862352479535</v>
      </c>
      <c r="HS127" s="49">
        <v>0.56578509381722963</v>
      </c>
      <c r="HT127" s="49">
        <v>0.5106953880198758</v>
      </c>
      <c r="HU127" s="48">
        <v>0.46832518376585192</v>
      </c>
      <c r="HV127" s="49">
        <v>0.80202501063000631</v>
      </c>
      <c r="HW127" s="48">
        <v>0.68284608119811452</v>
      </c>
      <c r="HX127" s="48">
        <v>0.68284608119811452</v>
      </c>
      <c r="HY127" s="48">
        <v>0.63878662173884881</v>
      </c>
      <c r="HZ127" s="48">
        <v>0.77089751109609805</v>
      </c>
      <c r="IA127" s="48">
        <v>0.54505676021592442</v>
      </c>
      <c r="IB127" s="48">
        <v>0.6900027929060103</v>
      </c>
      <c r="IC127" s="48">
        <v>0.68066967065988193</v>
      </c>
      <c r="ID127" s="48">
        <v>0.80119288031177682</v>
      </c>
      <c r="IE127" s="49">
        <v>0.51117603734340955</v>
      </c>
      <c r="IF127" s="49">
        <v>0.52897246962084477</v>
      </c>
      <c r="IG127" s="48">
        <v>0.65543126942456231</v>
      </c>
      <c r="IH127" s="48">
        <v>0.7512335378951438</v>
      </c>
      <c r="II127" s="48">
        <v>0.77098550978653824</v>
      </c>
      <c r="IJ127" s="49">
        <v>0.57495896685214176</v>
      </c>
      <c r="IK127" s="48">
        <v>0.56470454153802563</v>
      </c>
      <c r="IL127" s="49">
        <v>0.56818627249740805</v>
      </c>
      <c r="IM127" s="48">
        <v>0.94592037316285082</v>
      </c>
      <c r="IN127" s="48">
        <v>0.62592753002212986</v>
      </c>
      <c r="IO127" s="48">
        <v>0.62592753002212986</v>
      </c>
      <c r="IP127" s="48">
        <v>0.76071194846084855</v>
      </c>
      <c r="IQ127" s="48">
        <v>0.91679090905873273</v>
      </c>
      <c r="IR127" s="48">
        <v>0.56748459133255869</v>
      </c>
      <c r="IS127" s="49">
        <v>0.69013148784883993</v>
      </c>
      <c r="IT127" s="48">
        <v>0.54010002701017779</v>
      </c>
      <c r="IU127" s="49">
        <v>0.57599680409294607</v>
      </c>
      <c r="IV127" s="48">
        <v>0.8750507789768156</v>
      </c>
      <c r="IW127" s="48">
        <v>0.8401301858578506</v>
      </c>
      <c r="IX127" s="49">
        <v>0.57793149138396804</v>
      </c>
      <c r="IY127" s="48">
        <v>0.61987506624458311</v>
      </c>
      <c r="IZ127" s="49">
        <v>0.74560400087100209</v>
      </c>
      <c r="JA127" s="49">
        <v>0.58091005715956812</v>
      </c>
      <c r="JB127" s="48">
        <v>0.80881001777029615</v>
      </c>
      <c r="JC127" s="49">
        <v>0.5819897972856235</v>
      </c>
      <c r="JD127" s="48">
        <v>0.56238072307275921</v>
      </c>
      <c r="JE127" s="49">
        <v>0.69733837354919193</v>
      </c>
      <c r="JF127" s="49">
        <v>0.67981602419242959</v>
      </c>
      <c r="JG127" s="49">
        <v>0.52828018200265148</v>
      </c>
      <c r="JH127" s="48">
        <v>1.0188995200765567</v>
      </c>
      <c r="JI127" s="48">
        <v>0.74977588619264302</v>
      </c>
      <c r="JJ127" s="48">
        <v>0.81357622354577663</v>
      </c>
      <c r="JK127" s="48">
        <v>0.58913997267925222</v>
      </c>
      <c r="JL127" s="48">
        <v>0.96380982794370973</v>
      </c>
      <c r="JM127" s="48">
        <v>0.86570739625860338</v>
      </c>
      <c r="JN127" s="48">
        <v>0.68688094828219082</v>
      </c>
      <c r="JO127" s="48">
        <v>0.7189459615952779</v>
      </c>
      <c r="JP127" s="49">
        <v>0.59688238510349134</v>
      </c>
      <c r="JQ127" s="48">
        <v>0.73758796103137447</v>
      </c>
      <c r="JR127" s="49">
        <v>0.64452655739189146</v>
      </c>
      <c r="JS127" s="48">
        <v>0.72990665277799738</v>
      </c>
      <c r="JT127" s="48">
        <v>0.9654950748297747</v>
      </c>
      <c r="JU127" s="48">
        <v>1.0342432859694739</v>
      </c>
      <c r="JV127" s="48">
        <v>1.0148092046944492</v>
      </c>
      <c r="JW127" s="48">
        <v>0.88890807425556173</v>
      </c>
      <c r="JX127" s="48">
        <v>1.3809359028746655</v>
      </c>
      <c r="JY127" s="48">
        <v>0.80269730384610127</v>
      </c>
      <c r="JZ127" s="48">
        <v>0.82140517804884616</v>
      </c>
      <c r="KA127" s="48">
        <v>0.96422564488371199</v>
      </c>
      <c r="KB127" s="49">
        <v>0.82609157399567867</v>
      </c>
      <c r="KC127" s="48">
        <v>0.80844137589734399</v>
      </c>
      <c r="KD127" s="48">
        <v>0.98404837991867855</v>
      </c>
      <c r="KE127" s="48">
        <v>0.5687356275636728</v>
      </c>
      <c r="KF127" s="48">
        <v>0.89853578248360833</v>
      </c>
      <c r="KG127" s="48">
        <v>0.93917809513692918</v>
      </c>
      <c r="KH127" s="48">
        <v>0.79868281122022022</v>
      </c>
      <c r="KI127" s="48">
        <v>0.89156169272539243</v>
      </c>
      <c r="KJ127" s="48">
        <v>0.93682347908181196</v>
      </c>
      <c r="KK127" s="48">
        <v>0.67215872560109802</v>
      </c>
      <c r="KL127" s="48">
        <v>0.74120083275115667</v>
      </c>
      <c r="KM127" s="48">
        <v>0.99513182840177195</v>
      </c>
      <c r="KN127" s="48">
        <v>0.78861921168876126</v>
      </c>
      <c r="KO127" s="48">
        <v>0.903422177007287</v>
      </c>
      <c r="KP127" s="48">
        <v>1.0831698883840171</v>
      </c>
      <c r="KQ127" s="48">
        <v>1.3228529926190371</v>
      </c>
      <c r="KR127" s="48">
        <v>0.992668226418008</v>
      </c>
      <c r="KS127" s="48"/>
      <c r="KT127" s="49">
        <v>0.85899224199702884</v>
      </c>
      <c r="KU127" s="48">
        <v>0.99390981708678083</v>
      </c>
      <c r="KV127" s="48">
        <v>0.95525834913602359</v>
      </c>
      <c r="KW127" s="48">
        <v>1.0350235820507021</v>
      </c>
      <c r="KX127" s="48">
        <v>1.1488724133567692</v>
      </c>
      <c r="KY127" s="48">
        <v>1.2423704703293816</v>
      </c>
      <c r="KZ127" s="48">
        <v>1.8057582153273206</v>
      </c>
      <c r="LA127" s="48">
        <v>0.85011542664481732</v>
      </c>
      <c r="LB127" s="48">
        <v>1.1378665377070309</v>
      </c>
      <c r="LC127" s="48">
        <v>2.0592988819573192</v>
      </c>
      <c r="LD127" s="48">
        <v>0.96925220709235094</v>
      </c>
      <c r="LE127" s="49">
        <v>1.1404093701920135</v>
      </c>
      <c r="LF127" s="48">
        <v>1.3603755724050193</v>
      </c>
      <c r="LG127" s="48">
        <v>1.2621689586566858</v>
      </c>
      <c r="LH127" s="48">
        <v>1.1593547130746786</v>
      </c>
      <c r="LI127" s="48">
        <v>1.025393423800095</v>
      </c>
      <c r="LJ127" s="48">
        <v>1.2011000360407158</v>
      </c>
      <c r="LK127" s="48">
        <v>1.0750434376134486</v>
      </c>
      <c r="LL127" s="48">
        <v>1.0844577038241958</v>
      </c>
      <c r="LM127" s="48">
        <v>1.3862556290412871</v>
      </c>
      <c r="LN127" s="48">
        <v>1.082804343147431</v>
      </c>
      <c r="LO127" s="48">
        <v>1.2504897222207771</v>
      </c>
      <c r="LP127" s="48">
        <v>1.2606787054157662</v>
      </c>
      <c r="LQ127" s="49">
        <v>0.84025488110961977</v>
      </c>
      <c r="LR127" s="48">
        <v>1.2681993851554794</v>
      </c>
      <c r="LS127" s="48">
        <v>1.226989596839954</v>
      </c>
      <c r="LT127" s="48">
        <v>1.0799199487238953</v>
      </c>
      <c r="LU127" s="48">
        <v>1.5054597650344999</v>
      </c>
      <c r="LV127" s="48">
        <v>1.5061021608677525</v>
      </c>
      <c r="LW127" s="48">
        <v>1.5408341194029029</v>
      </c>
      <c r="LX127" s="48">
        <v>1.5131212715103888</v>
      </c>
      <c r="LY127" s="48">
        <v>1.657798133628644</v>
      </c>
      <c r="LZ127" s="48">
        <v>1.5390705463008136</v>
      </c>
      <c r="MA127" s="48">
        <v>1.2710875506066743</v>
      </c>
      <c r="MB127" s="48">
        <v>1.6840770095178799</v>
      </c>
      <c r="MC127" s="48">
        <v>1.7482676667468895</v>
      </c>
      <c r="MD127" s="48">
        <v>1.9000189849008216</v>
      </c>
      <c r="ME127" s="48">
        <v>2.4197727214555576</v>
      </c>
      <c r="MF127" s="48">
        <v>2.5035857641728327</v>
      </c>
      <c r="MG127" s="48">
        <v>3.1222350195341377</v>
      </c>
      <c r="MH127" s="48"/>
      <c r="MI127" s="48">
        <v>1.3970474416252312</v>
      </c>
      <c r="MJ127" s="49">
        <v>1.2624553333636823</v>
      </c>
      <c r="MK127" s="49">
        <v>1.3640135758917957</v>
      </c>
      <c r="ML127" s="48">
        <v>1.4150479573037296</v>
      </c>
      <c r="MM127" s="49">
        <v>1.1584085606373531</v>
      </c>
      <c r="MN127" s="49">
        <v>1.1759749440937306</v>
      </c>
      <c r="MO127" s="49">
        <v>1.1565355499099774</v>
      </c>
      <c r="MP127" s="48">
        <v>1.445232926869402</v>
      </c>
      <c r="MQ127" s="48">
        <v>1.7578484107154595</v>
      </c>
      <c r="MR127" s="48">
        <v>1.8478503035497875</v>
      </c>
      <c r="MS127" s="48">
        <v>2.8412751768265032</v>
      </c>
      <c r="MT127" s="49">
        <v>1.4436760426004998</v>
      </c>
      <c r="MU127" s="48">
        <v>1.9256567487131004</v>
      </c>
      <c r="MV127" s="48">
        <v>1.906842558912911</v>
      </c>
      <c r="MW127" s="48">
        <v>1.6960208540790935</v>
      </c>
      <c r="MX127" s="48">
        <v>1.8356468078125536</v>
      </c>
      <c r="MY127" s="48">
        <v>2.2126599342707447</v>
      </c>
      <c r="MZ127" s="48">
        <v>2.1172813047870047</v>
      </c>
      <c r="NA127" s="48">
        <v>2.6838105281420055</v>
      </c>
      <c r="NB127" s="48">
        <v>2.330613807708025</v>
      </c>
      <c r="NC127" s="48">
        <v>4.396439763472169</v>
      </c>
      <c r="ND127" s="48">
        <v>2.5632582135057969</v>
      </c>
      <c r="NE127" s="48">
        <v>4.558812004303241</v>
      </c>
      <c r="NF127" s="48">
        <v>3.7773784587434935</v>
      </c>
      <c r="NG127" s="48">
        <v>3.3292219680558119</v>
      </c>
    </row>
    <row r="128" spans="1:371" s="38" customFormat="1" ht="15">
      <c r="A128" s="48" t="s">
        <v>214</v>
      </c>
      <c r="B128" s="48">
        <v>0</v>
      </c>
      <c r="C128" s="48">
        <v>1.2248979149585074E-2</v>
      </c>
      <c r="D128" s="48">
        <v>3.1978382810269053E-2</v>
      </c>
      <c r="E128" s="48">
        <v>3.6094500588817066E-2</v>
      </c>
      <c r="F128" s="48">
        <v>1.1946415891930819E-2</v>
      </c>
      <c r="G128" s="48">
        <v>1.5881457063690693E-2</v>
      </c>
      <c r="H128" s="48">
        <v>1.5664327380715975E-2</v>
      </c>
      <c r="I128" s="48">
        <v>2.605005578754312E-2</v>
      </c>
      <c r="J128" s="48">
        <v>1.9317722965193591E-2</v>
      </c>
      <c r="K128" s="48">
        <v>2.1500279285260219E-2</v>
      </c>
      <c r="L128" s="48">
        <v>1.4531654507114418E-2</v>
      </c>
      <c r="M128" s="48">
        <v>2.5221927837135099E-2</v>
      </c>
      <c r="N128" s="48">
        <v>2.3002394115971346E-2</v>
      </c>
      <c r="O128" s="48">
        <v>2.5744295755476262E-2</v>
      </c>
      <c r="P128" s="48">
        <v>1.5870665303726918E-2</v>
      </c>
      <c r="Q128" s="48">
        <v>1.2488272046090947E-2</v>
      </c>
      <c r="R128" s="48">
        <v>1.0765041384695976E-2</v>
      </c>
      <c r="S128" s="48">
        <v>2.1697016046474466E-2</v>
      </c>
      <c r="T128" s="48">
        <v>8.6883617889605743E-3</v>
      </c>
      <c r="U128" s="48">
        <v>1.8793676776041254E-2</v>
      </c>
      <c r="V128" s="48">
        <v>1.8793676776041254E-2</v>
      </c>
      <c r="W128" s="38">
        <v>0</v>
      </c>
      <c r="X128" s="48">
        <v>2.073000825585675E-2</v>
      </c>
      <c r="Y128" s="48">
        <v>2.8921300134924492E-2</v>
      </c>
      <c r="Z128" s="48">
        <v>1.6246513763002287E-2</v>
      </c>
      <c r="AA128" s="48">
        <v>1.5710130424782906E-2</v>
      </c>
      <c r="AB128" s="48">
        <v>1.4496365030234106E-2</v>
      </c>
      <c r="AC128" s="48">
        <v>1.3802243793681706E-2</v>
      </c>
      <c r="AD128" s="48">
        <v>3.5705504147040136E-2</v>
      </c>
      <c r="AE128" s="48">
        <v>1.5957331969145151E-2</v>
      </c>
      <c r="AF128" s="48">
        <v>1.7322281259188509E-2</v>
      </c>
      <c r="AG128" s="48">
        <v>2.4820966307578577E-2</v>
      </c>
      <c r="AH128" s="48">
        <v>2.4655755259635766E-2</v>
      </c>
      <c r="AI128" s="48">
        <v>2.28258962178076E-2</v>
      </c>
      <c r="AJ128" s="48">
        <v>0</v>
      </c>
      <c r="AK128" s="48">
        <v>1.9346656468688193E-2</v>
      </c>
      <c r="AL128" s="48">
        <v>1.5828528020155462E-2</v>
      </c>
      <c r="AM128" s="48">
        <v>1.2679358959869975E-2</v>
      </c>
      <c r="AN128" s="48">
        <v>2.5570322982476398E-2</v>
      </c>
      <c r="AO128" s="38">
        <v>0</v>
      </c>
      <c r="AP128" s="48">
        <v>2.7839644243952275E-2</v>
      </c>
      <c r="AQ128" s="48">
        <v>1.8784791990585241E-2</v>
      </c>
      <c r="AR128" s="48">
        <v>0</v>
      </c>
      <c r="AS128" s="48">
        <v>2.2598802273087526E-2</v>
      </c>
      <c r="AT128" s="48">
        <v>2.2598802273087526E-2</v>
      </c>
      <c r="AU128" s="48">
        <v>1.4118553175390991E-2</v>
      </c>
      <c r="AV128" s="48">
        <v>2.1525428005398035E-2</v>
      </c>
      <c r="AW128" s="48">
        <v>1.2370624774158281E-2</v>
      </c>
      <c r="AX128" s="38">
        <v>0</v>
      </c>
      <c r="AY128" s="48">
        <v>1.8854203915986242E-2</v>
      </c>
      <c r="AZ128" s="48">
        <v>1.7325340081740064E-2</v>
      </c>
      <c r="BA128" s="48">
        <v>1.4532767604541036E-2</v>
      </c>
      <c r="BB128" s="48">
        <v>2.9741318599979041E-2</v>
      </c>
      <c r="BC128" s="38">
        <v>0</v>
      </c>
      <c r="BD128" s="48">
        <v>1.5796346574308846E-2</v>
      </c>
      <c r="BE128" s="38">
        <v>0</v>
      </c>
      <c r="BF128" s="48">
        <v>1.7624178580604645E-2</v>
      </c>
      <c r="BG128" s="48">
        <v>2.289991806265786E-2</v>
      </c>
      <c r="BH128" s="48">
        <v>4.6120527270131301E-2</v>
      </c>
      <c r="BI128" s="48">
        <v>3.3691778292186648E-2</v>
      </c>
      <c r="BJ128" s="48">
        <v>1.60789989580176E-2</v>
      </c>
      <c r="BK128" s="48">
        <v>4.6124405747408663E-2</v>
      </c>
      <c r="BL128" s="48">
        <v>1.6281027099025142E-2</v>
      </c>
      <c r="BM128" s="48">
        <v>1.0529901905122893E-2</v>
      </c>
      <c r="BN128" s="48">
        <v>2.224385794606891E-2</v>
      </c>
      <c r="BO128" s="48">
        <v>1.6620441650507561E-2</v>
      </c>
      <c r="BP128" s="48">
        <v>1.0265086960880921E-2</v>
      </c>
      <c r="BQ128" s="48">
        <v>1.9406312488153402E-2</v>
      </c>
      <c r="BR128" s="48">
        <v>1.0477288172412313E-2</v>
      </c>
      <c r="BS128" s="48">
        <v>1.2167774946583032E-2</v>
      </c>
      <c r="BT128" s="48">
        <v>2.0776830435488461E-2</v>
      </c>
      <c r="BU128" s="48">
        <v>1.581055002915099E-2</v>
      </c>
      <c r="BV128" s="48">
        <v>1.5652049482745952E-2</v>
      </c>
      <c r="BW128" s="38">
        <v>0</v>
      </c>
      <c r="BX128" s="48">
        <v>1.4433645608880665E-2</v>
      </c>
      <c r="BY128" s="38">
        <v>0</v>
      </c>
      <c r="BZ128" s="48">
        <v>1.5416993777453057E-2</v>
      </c>
      <c r="CA128" s="49">
        <v>2.4773923911685088E-2</v>
      </c>
      <c r="CB128" s="48">
        <v>0</v>
      </c>
      <c r="CC128" s="48">
        <v>1.4374672184882789E-2</v>
      </c>
      <c r="CD128" s="48">
        <v>1.7806599976512072E-2</v>
      </c>
      <c r="CE128" s="48">
        <v>1.4138262679278651E-2</v>
      </c>
      <c r="CF128" s="48">
        <v>2.080821597334833E-2</v>
      </c>
      <c r="CG128" s="48">
        <v>3.253708923722716E-2</v>
      </c>
      <c r="CH128" s="48">
        <v>1.7946250012129135E-2</v>
      </c>
      <c r="CI128" s="48">
        <v>1.6486383847357056E-2</v>
      </c>
      <c r="CJ128" s="48">
        <v>1.4502217603136433E-2</v>
      </c>
      <c r="CK128" s="48">
        <v>2.0667181611528626E-2</v>
      </c>
      <c r="CL128" s="48">
        <v>1.574796019377335E-2</v>
      </c>
      <c r="CM128" s="48">
        <v>0</v>
      </c>
      <c r="CN128" s="48">
        <v>1.5353284881722096E-2</v>
      </c>
      <c r="CO128" s="48">
        <v>1.3883530922048514E-2</v>
      </c>
      <c r="CP128" s="48">
        <v>1.220855439133945E-2</v>
      </c>
      <c r="CQ128" s="48">
        <v>1.7816967118149004E-2</v>
      </c>
      <c r="CR128" s="48">
        <v>1.41046596169562E-2</v>
      </c>
      <c r="CS128" s="48">
        <v>1.5690978866106382E-2</v>
      </c>
      <c r="CT128" s="48">
        <v>2.5057388225906658E-2</v>
      </c>
      <c r="CU128" s="48">
        <v>1.9253280470631299E-2</v>
      </c>
      <c r="CV128" s="38">
        <v>0</v>
      </c>
      <c r="CW128" s="48">
        <v>3.4091423611646861E-2</v>
      </c>
      <c r="CX128" s="48">
        <v>2.0592837879916788E-2</v>
      </c>
      <c r="CY128" s="48">
        <v>1.3863682094401858E-2</v>
      </c>
      <c r="CZ128" s="48">
        <v>1.2802317810970769E-2</v>
      </c>
      <c r="DA128" s="48">
        <v>1.954453741004283E-2</v>
      </c>
      <c r="DB128" s="48">
        <v>1.2250767832784998E-2</v>
      </c>
      <c r="DC128" s="48">
        <v>0</v>
      </c>
      <c r="DD128" s="48">
        <v>2.6691687769951053E-2</v>
      </c>
      <c r="DE128" s="48">
        <v>1.8163973542382354E-2</v>
      </c>
      <c r="DF128" s="48">
        <v>2.9615927566867283E-2</v>
      </c>
      <c r="DG128" s="48">
        <v>4.0466769910884021E-2</v>
      </c>
      <c r="DH128" s="48">
        <v>2.0472004520902518E-2</v>
      </c>
      <c r="DI128" s="48">
        <v>1.7389612032149747E-2</v>
      </c>
      <c r="DJ128" s="48">
        <v>2.4872442639186716E-2</v>
      </c>
      <c r="DK128" s="49">
        <v>4.3123436772165111E-2</v>
      </c>
      <c r="DL128" s="48">
        <v>1.42935271703102E-2</v>
      </c>
      <c r="DM128" s="48">
        <v>2.015262898837809E-2</v>
      </c>
      <c r="DN128" s="48">
        <v>2.3529860817342409E-2</v>
      </c>
      <c r="DO128" s="48">
        <v>1.9438525799391041E-2</v>
      </c>
      <c r="DP128" s="48">
        <v>1.2278107573706684E-2</v>
      </c>
      <c r="DQ128" s="48">
        <v>1.2274459003844768E-2</v>
      </c>
      <c r="DR128" s="48">
        <v>2.4703775320696123E-2</v>
      </c>
      <c r="DS128" s="48">
        <v>3.5769197823791878E-2</v>
      </c>
      <c r="DT128" s="48">
        <v>3.1882964373477748E-2</v>
      </c>
      <c r="DU128" s="48">
        <v>2.7415334010299029E-2</v>
      </c>
      <c r="DV128" s="48">
        <v>1.4068918001206864E-2</v>
      </c>
      <c r="DW128" s="48">
        <v>2.4651427476179259E-2</v>
      </c>
      <c r="DX128" s="48">
        <v>1.9451793174932328E-2</v>
      </c>
      <c r="DY128" s="48">
        <v>2.1225506649221477E-2</v>
      </c>
      <c r="DZ128" s="48">
        <v>2.2558828696966311E-2</v>
      </c>
      <c r="EA128" s="48">
        <v>3.4062444737034576E-2</v>
      </c>
      <c r="EB128" s="49">
        <v>3.97735013807958E-2</v>
      </c>
      <c r="EC128" s="48">
        <v>1.3961120456669496E-2</v>
      </c>
      <c r="ED128" s="48">
        <v>0</v>
      </c>
      <c r="EE128" s="48">
        <v>0</v>
      </c>
      <c r="EF128" s="48">
        <v>3.5925790363144819E-2</v>
      </c>
      <c r="EG128" s="48">
        <v>1.7606481534900388E-2</v>
      </c>
      <c r="EH128" s="48">
        <v>1.7606481534900388E-2</v>
      </c>
      <c r="EI128" s="48">
        <v>3.6201444997662237E-2</v>
      </c>
      <c r="EJ128" s="48">
        <v>1.6138221189429963E-2</v>
      </c>
      <c r="EK128" s="48">
        <v>0</v>
      </c>
      <c r="EL128" s="48">
        <v>0</v>
      </c>
      <c r="EM128" s="48">
        <v>1.8834708827826938E-2</v>
      </c>
      <c r="EN128" s="49">
        <v>5.0304753033021704E-2</v>
      </c>
      <c r="EO128" s="49">
        <v>4.8478012226049146E-2</v>
      </c>
      <c r="EP128" s="48">
        <v>8.6324792755224835E-3</v>
      </c>
      <c r="EQ128" s="48">
        <v>1.4174879809749841E-2</v>
      </c>
      <c r="ER128" s="48">
        <v>2.186603660485506E-2</v>
      </c>
      <c r="ES128" s="38">
        <v>0</v>
      </c>
      <c r="ET128" s="48">
        <v>2.0704596642544308E-2</v>
      </c>
      <c r="EU128" s="48">
        <v>2.0092464298365476E-2</v>
      </c>
      <c r="EV128" s="48">
        <v>1.4291660209797668E-2</v>
      </c>
      <c r="EW128" s="48">
        <v>2.0416943843445359E-2</v>
      </c>
      <c r="EX128" s="48">
        <v>3.0691128976286938E-2</v>
      </c>
      <c r="EY128" s="48">
        <v>1.7597990291179727E-2</v>
      </c>
      <c r="EZ128" s="48">
        <v>0</v>
      </c>
      <c r="FA128" s="48">
        <v>0</v>
      </c>
      <c r="FB128" s="48">
        <v>0</v>
      </c>
      <c r="FC128" s="48">
        <v>0</v>
      </c>
      <c r="FD128" s="48">
        <v>1.3961785342349651E-2</v>
      </c>
      <c r="FE128" s="48">
        <v>1.1992896079347608E-2</v>
      </c>
      <c r="FF128" s="48">
        <v>1.251687972198046E-2</v>
      </c>
      <c r="FG128" s="49">
        <v>5.6205408479054163E-2</v>
      </c>
      <c r="FH128" s="48">
        <v>2.2338420085469279E-2</v>
      </c>
      <c r="FI128" s="49">
        <v>2.7873607864864959E-2</v>
      </c>
      <c r="FJ128" s="48">
        <v>3.5969638827983541E-2</v>
      </c>
      <c r="FK128" s="48">
        <v>2.2272749367832984E-2</v>
      </c>
      <c r="FL128" s="48">
        <v>3.0777458814320948E-2</v>
      </c>
      <c r="FM128" s="48">
        <v>1.5981194695367917E-2</v>
      </c>
      <c r="FN128" s="48">
        <v>2.6239151337960127E-2</v>
      </c>
      <c r="FO128" s="48">
        <v>3.5318076145037833E-2</v>
      </c>
      <c r="FP128" s="48">
        <v>0</v>
      </c>
      <c r="FQ128" s="49">
        <v>5.3759840083852276E-2</v>
      </c>
      <c r="FR128" s="48">
        <v>5.8054321952158462E-3</v>
      </c>
      <c r="FS128" s="48">
        <v>0</v>
      </c>
      <c r="FT128" s="48">
        <v>1.0573770822936408E-2</v>
      </c>
      <c r="FU128" s="49">
        <v>6.2557668791748913E-2</v>
      </c>
      <c r="FV128" s="48">
        <v>0</v>
      </c>
      <c r="FW128" s="48">
        <v>2.8840971087767859E-2</v>
      </c>
      <c r="FX128" s="48">
        <v>0</v>
      </c>
      <c r="FY128" s="48">
        <v>7.1324786028118667E-3</v>
      </c>
      <c r="FZ128" s="49">
        <v>5.0924086045374052E-2</v>
      </c>
      <c r="GA128" s="48">
        <v>1.7808978013151264E-2</v>
      </c>
      <c r="GB128" s="48">
        <v>3.7547905663082783E-2</v>
      </c>
      <c r="GC128" s="48">
        <v>0</v>
      </c>
      <c r="GD128" s="48">
        <v>0</v>
      </c>
      <c r="GE128" s="48">
        <v>1.4420065696274357E-2</v>
      </c>
      <c r="GF128" s="48">
        <v>3.6921432932013887E-2</v>
      </c>
      <c r="GG128" s="48">
        <v>1.0156779843174471E-2</v>
      </c>
      <c r="GH128" s="48">
        <v>1.8914370435742716E-2</v>
      </c>
      <c r="GI128" s="48">
        <v>1.0600948967908317E-2</v>
      </c>
      <c r="GJ128" s="48">
        <v>3.9255769136013342E-2</v>
      </c>
      <c r="GK128" s="48">
        <v>3.0135177962213038E-2</v>
      </c>
      <c r="GL128" s="49">
        <v>4.5234673069827133E-2</v>
      </c>
      <c r="GM128" s="49">
        <v>4.6125297366031527E-2</v>
      </c>
      <c r="GN128" s="48">
        <v>3.101130936847141E-2</v>
      </c>
      <c r="GO128" s="48">
        <v>4.2123222871076393E-2</v>
      </c>
      <c r="GP128" s="48">
        <v>1.5983904304257984E-2</v>
      </c>
      <c r="GQ128" s="48">
        <v>1.3061742807203841E-2</v>
      </c>
      <c r="GR128" s="48">
        <v>1.3968829888824618E-2</v>
      </c>
      <c r="GS128" s="48">
        <v>2.5657366618506657E-2</v>
      </c>
      <c r="GT128" s="49">
        <v>5.5821571584526122E-2</v>
      </c>
      <c r="GU128" s="48">
        <v>1.6392069713299984E-2</v>
      </c>
      <c r="GV128" s="49">
        <v>5.5062048910778517E-2</v>
      </c>
      <c r="GW128" s="48">
        <v>0</v>
      </c>
      <c r="GX128" s="48">
        <v>2.7066635215392171E-2</v>
      </c>
      <c r="GY128" s="48">
        <v>3.2551212426592667E-2</v>
      </c>
      <c r="GZ128" s="49">
        <v>5.6331978273508491E-2</v>
      </c>
      <c r="HA128" s="48">
        <v>0</v>
      </c>
      <c r="HB128" s="48">
        <v>6.2825172975068018E-3</v>
      </c>
      <c r="HC128" s="48">
        <v>3.275220870887411E-2</v>
      </c>
      <c r="HD128" s="49">
        <v>0.20872281592416914</v>
      </c>
      <c r="HE128" s="48">
        <v>1.8144121712098282E-2</v>
      </c>
      <c r="HF128" s="48">
        <v>4.6921554378820583E-2</v>
      </c>
      <c r="HG128" s="48">
        <v>2.9991713275798859E-2</v>
      </c>
      <c r="HH128" s="48">
        <v>3.6039938500990992E-2</v>
      </c>
      <c r="HI128" s="48">
        <v>3.4323441241359998E-2</v>
      </c>
      <c r="HJ128" s="48">
        <v>2.1294181693674377E-2</v>
      </c>
      <c r="HK128" s="49">
        <v>5.036597753111563E-2</v>
      </c>
      <c r="HL128" s="48">
        <v>3.7227213887441921E-2</v>
      </c>
      <c r="HM128" s="48">
        <v>3.9999016536459923E-2</v>
      </c>
      <c r="HN128" s="49">
        <v>2.615055205096159E-2</v>
      </c>
      <c r="HO128" s="48">
        <v>3.1435970039120777E-2</v>
      </c>
      <c r="HP128" s="48">
        <v>4.3391556485987318E-2</v>
      </c>
      <c r="HQ128" s="48">
        <v>2.7105078588582996E-2</v>
      </c>
      <c r="HR128" s="48">
        <v>5.3136248535452638E-2</v>
      </c>
      <c r="HS128" s="49">
        <v>3.6513616803954381E-2</v>
      </c>
      <c r="HT128" s="49">
        <v>4.8436944528618089E-2</v>
      </c>
      <c r="HU128" s="48">
        <v>1.9162707045517837E-2</v>
      </c>
      <c r="HV128" s="49">
        <v>5.5391233601985938E-2</v>
      </c>
      <c r="HW128" s="48">
        <v>4.2623979051697153E-2</v>
      </c>
      <c r="HX128" s="48">
        <v>4.2623979051697153E-2</v>
      </c>
      <c r="HY128" s="48">
        <v>1.2312093383607128E-2</v>
      </c>
      <c r="HZ128" s="48">
        <v>4.0220293052273932E-2</v>
      </c>
      <c r="IA128" s="48">
        <v>4.5307251625548592E-2</v>
      </c>
      <c r="IB128" s="48">
        <v>5.2099067481622172E-2</v>
      </c>
      <c r="IC128" s="48">
        <v>3.6502933641623832E-2</v>
      </c>
      <c r="ID128" s="48">
        <v>3.6587153251848005E-2</v>
      </c>
      <c r="IE128" s="49">
        <v>4.9631947653156365E-2</v>
      </c>
      <c r="IF128" s="49">
        <v>5.6769255187147913E-2</v>
      </c>
      <c r="IG128" s="48">
        <v>3.6541942402203341E-2</v>
      </c>
      <c r="IH128" s="48">
        <v>0</v>
      </c>
      <c r="II128" s="48">
        <v>3.958537080850618E-2</v>
      </c>
      <c r="IJ128" s="49">
        <v>0.12913111111699191</v>
      </c>
      <c r="IK128" s="48">
        <v>3.1809721672643718E-2</v>
      </c>
      <c r="IL128" s="49">
        <v>4.1634929475280469E-2</v>
      </c>
      <c r="IM128" s="48">
        <v>2.8200555350541792E-2</v>
      </c>
      <c r="IN128" s="48">
        <v>2.4561224839709118E-2</v>
      </c>
      <c r="IO128" s="48">
        <v>2.4561224839709118E-2</v>
      </c>
      <c r="IP128" s="48">
        <v>2.1581332586384522E-2</v>
      </c>
      <c r="IQ128" s="48">
        <v>2.9095703472031713E-2</v>
      </c>
      <c r="IR128" s="48">
        <v>3.7865812635874067E-2</v>
      </c>
      <c r="IS128" s="49">
        <v>0</v>
      </c>
      <c r="IT128" s="48">
        <v>1.4743639218604915E-2</v>
      </c>
      <c r="IU128" s="49">
        <v>0.20303869096636218</v>
      </c>
      <c r="IV128" s="48">
        <v>6.0880396057284097E-2</v>
      </c>
      <c r="IW128" s="48">
        <v>2.1927544604278624E-2</v>
      </c>
      <c r="IX128" s="49">
        <v>6.1010350820766356E-2</v>
      </c>
      <c r="IY128" s="48">
        <v>1.7978556630888091E-2</v>
      </c>
      <c r="IZ128" s="49">
        <v>4.7768203840371434E-2</v>
      </c>
      <c r="JA128" s="49">
        <v>4.2145163240031286E-2</v>
      </c>
      <c r="JB128" s="48">
        <v>1.9744440997723482E-2</v>
      </c>
      <c r="JC128" s="49">
        <v>0.18121296157801423</v>
      </c>
      <c r="JD128" s="48">
        <v>2.7193215568837966E-2</v>
      </c>
      <c r="JE128" s="49">
        <v>2.1886025268905854E-3</v>
      </c>
      <c r="JF128" s="49">
        <v>0.19912676836681428</v>
      </c>
      <c r="JG128" s="49">
        <v>5.6978294421462239E-2</v>
      </c>
      <c r="JH128" s="48">
        <v>3.2989998674099789E-2</v>
      </c>
      <c r="JI128" s="48">
        <v>5.4404946668733814E-2</v>
      </c>
      <c r="JJ128" s="48">
        <v>3.9333126231100558E-2</v>
      </c>
      <c r="JK128" s="48">
        <v>1.6499288176533594E-2</v>
      </c>
      <c r="JL128" s="48">
        <v>3.4352016114843065E-2</v>
      </c>
      <c r="JM128" s="48">
        <v>3.3614375693051299E-2</v>
      </c>
      <c r="JN128" s="48">
        <v>2.5326000774866537E-2</v>
      </c>
      <c r="JO128" s="48">
        <v>3.4289506245768306E-2</v>
      </c>
      <c r="JP128" s="49">
        <v>0.18474958943710945</v>
      </c>
      <c r="JQ128" s="48">
        <v>2.0093490385667046E-3</v>
      </c>
      <c r="JR128" s="49">
        <v>7.6250411501877127E-2</v>
      </c>
      <c r="JS128" s="48">
        <v>4.3451355924237135E-2</v>
      </c>
      <c r="JT128" s="48">
        <v>3.5419403242207721E-2</v>
      </c>
      <c r="JU128" s="48">
        <v>3.0970903305313564E-2</v>
      </c>
      <c r="JV128" s="48">
        <v>4.6808144072804016E-2</v>
      </c>
      <c r="JW128" s="48">
        <v>0</v>
      </c>
      <c r="JX128" s="48">
        <v>4.5716100996959219E-2</v>
      </c>
      <c r="JY128" s="48">
        <v>4.2637033590163374E-2</v>
      </c>
      <c r="JZ128" s="48">
        <v>2.930947076393508E-3</v>
      </c>
      <c r="KA128" s="48">
        <v>3.340103403654205E-2</v>
      </c>
      <c r="KB128" s="49">
        <v>7.8425125194393888E-2</v>
      </c>
      <c r="KC128" s="48">
        <v>2.020716137528121E-2</v>
      </c>
      <c r="KD128" s="48">
        <v>2.121905505757781E-3</v>
      </c>
      <c r="KE128" s="48">
        <v>1.4558004422373892E-2</v>
      </c>
      <c r="KF128" s="48">
        <v>5.090369181968913E-2</v>
      </c>
      <c r="KG128" s="48">
        <v>1.6826096564069568E-2</v>
      </c>
      <c r="KH128" s="48">
        <v>1.1975972291381152E-2</v>
      </c>
      <c r="KI128" s="48">
        <v>7.1961606588529181E-2</v>
      </c>
      <c r="KJ128" s="48">
        <v>7.0535966555576451E-2</v>
      </c>
      <c r="KK128" s="48">
        <v>3.4768414818976738E-2</v>
      </c>
      <c r="KL128" s="48">
        <v>3.8297846605011489E-2</v>
      </c>
      <c r="KM128" s="48">
        <v>3.178058823365465E-2</v>
      </c>
      <c r="KN128" s="48">
        <v>4.6480776350603069E-2</v>
      </c>
      <c r="KO128" s="48">
        <v>1.40654530654687E-2</v>
      </c>
      <c r="KP128" s="48">
        <v>4.4930614523439105E-2</v>
      </c>
      <c r="KQ128" s="48">
        <v>2.5884218352212316E-3</v>
      </c>
      <c r="KR128" s="48">
        <v>3.706043300868845E-2</v>
      </c>
      <c r="KS128" s="48"/>
      <c r="KT128" s="49">
        <v>9.1054596273169267E-2</v>
      </c>
      <c r="KU128" s="48">
        <v>5.0135877503184378E-2</v>
      </c>
      <c r="KV128" s="48">
        <v>8.6681519030718676E-2</v>
      </c>
      <c r="KW128" s="48">
        <v>7.5805023525313889E-2</v>
      </c>
      <c r="KX128" s="48">
        <v>8.2324034711271213E-2</v>
      </c>
      <c r="KY128" s="48">
        <v>6.2815073163312488E-2</v>
      </c>
      <c r="KZ128" s="48">
        <v>8.0806039909946337E-2</v>
      </c>
      <c r="LA128" s="48">
        <v>6.0753656423234416E-2</v>
      </c>
      <c r="LB128" s="48">
        <v>8.7013446339098507E-2</v>
      </c>
      <c r="LC128" s="48">
        <v>7.3829484899090414E-2</v>
      </c>
      <c r="LD128" s="48">
        <v>5.5515518559096283E-2</v>
      </c>
      <c r="LE128" s="49">
        <v>5.03853265861657E-2</v>
      </c>
      <c r="LF128" s="48">
        <v>0</v>
      </c>
      <c r="LG128" s="48">
        <v>0.12868159052756847</v>
      </c>
      <c r="LH128" s="48">
        <v>5.5871026058669164E-2</v>
      </c>
      <c r="LI128" s="48">
        <v>7.7291121372337554E-2</v>
      </c>
      <c r="LJ128" s="48">
        <v>5.3566857282852758E-2</v>
      </c>
      <c r="LK128" s="48">
        <v>5.4521543363882222E-2</v>
      </c>
      <c r="LL128" s="48">
        <v>5.2629577746866156E-2</v>
      </c>
      <c r="LM128" s="48">
        <v>5.0862724241548238E-2</v>
      </c>
      <c r="LN128" s="48">
        <v>5.576741748168456E-2</v>
      </c>
      <c r="LO128" s="48">
        <v>5.3525795561468456E-2</v>
      </c>
      <c r="LP128" s="48">
        <v>8.9559478030672851E-2</v>
      </c>
      <c r="LQ128" s="49">
        <v>8.5426279450581899E-2</v>
      </c>
      <c r="LR128" s="48">
        <v>8.2687371508685659E-2</v>
      </c>
      <c r="LS128" s="48">
        <v>5.5502623370672924E-2</v>
      </c>
      <c r="LT128" s="48">
        <v>6.1139701007379928E-2</v>
      </c>
      <c r="LU128" s="48">
        <v>6.2713347841331091E-2</v>
      </c>
      <c r="LV128" s="48">
        <v>0.10589340541076078</v>
      </c>
      <c r="LW128" s="48">
        <v>9.724593858628007E-2</v>
      </c>
      <c r="LX128" s="48">
        <v>6.0870371391612929E-2</v>
      </c>
      <c r="LY128" s="48">
        <v>6.7456499622414873E-2</v>
      </c>
      <c r="LZ128" s="48">
        <v>5.5415220127982341E-2</v>
      </c>
      <c r="MA128" s="48">
        <v>6.8156104003436704E-2</v>
      </c>
      <c r="MB128" s="48">
        <v>6.410375529660732E-2</v>
      </c>
      <c r="MC128" s="48">
        <v>5.9537651974883858E-2</v>
      </c>
      <c r="MD128" s="48">
        <v>0.13162718909337034</v>
      </c>
      <c r="ME128" s="48">
        <v>7.6831881801538771E-2</v>
      </c>
      <c r="MF128" s="48">
        <v>0.15069278096284811</v>
      </c>
      <c r="MG128" s="48">
        <v>0.13612289873594369</v>
      </c>
      <c r="MH128" s="48"/>
      <c r="MI128" s="48">
        <v>3.7207711157737161E-2</v>
      </c>
      <c r="MJ128" s="49">
        <v>3.2590797985000752E-2</v>
      </c>
      <c r="MK128" s="49">
        <v>4.2344810694201943E-2</v>
      </c>
      <c r="ML128" s="48">
        <v>9.2249213215209128E-3</v>
      </c>
      <c r="MM128" s="49">
        <v>1.9422268747814924E-2</v>
      </c>
      <c r="MN128" s="49">
        <v>3.8822959303139934E-2</v>
      </c>
      <c r="MO128" s="49">
        <v>6.5284741313834035E-2</v>
      </c>
      <c r="MP128" s="48">
        <v>3.5817853914011447E-2</v>
      </c>
      <c r="MQ128" s="48">
        <v>4.9503610747602046E-2</v>
      </c>
      <c r="MR128" s="48">
        <v>5.1343462822450274E-2</v>
      </c>
      <c r="MS128" s="48">
        <v>7.8933043803665143E-2</v>
      </c>
      <c r="MT128" s="49">
        <v>4.4627791000072685E-2</v>
      </c>
      <c r="MU128" s="48">
        <v>4.4558969271310096E-2</v>
      </c>
      <c r="MV128" s="48">
        <v>4.5273012982446098E-2</v>
      </c>
      <c r="MW128" s="48">
        <v>4.3342617240501993E-2</v>
      </c>
      <c r="MX128" s="48">
        <v>4.0302422054252642E-2</v>
      </c>
      <c r="MY128" s="48">
        <v>4.214843984728725E-2</v>
      </c>
      <c r="MZ128" s="48">
        <v>4.198916579686908E-2</v>
      </c>
      <c r="NA128" s="48">
        <v>5.2574052105844198E-2</v>
      </c>
      <c r="NB128" s="48">
        <v>3.9742801984064532E-2</v>
      </c>
      <c r="NC128" s="48">
        <v>5.4369276005874163E-2</v>
      </c>
      <c r="ND128" s="48">
        <v>4.1669042020440833E-2</v>
      </c>
      <c r="NE128" s="48">
        <v>5.3870904455690365E-2</v>
      </c>
      <c r="NF128" s="48">
        <v>4.9503898128285019E-2</v>
      </c>
      <c r="NG128" s="48">
        <v>0</v>
      </c>
    </row>
    <row r="129" spans="1:371" s="38" customFormat="1" ht="15">
      <c r="A129" s="48" t="s">
        <v>215</v>
      </c>
      <c r="B129" s="48">
        <v>3.9539199773302864</v>
      </c>
      <c r="C129" s="48">
        <v>6.0896826741690333</v>
      </c>
      <c r="D129" s="48">
        <v>6.0951159123468281</v>
      </c>
      <c r="E129" s="48">
        <v>5.9280085170274122</v>
      </c>
      <c r="F129" s="48">
        <v>6.3388165491607147</v>
      </c>
      <c r="G129" s="48">
        <v>5.8024424972028426</v>
      </c>
      <c r="H129" s="48">
        <v>6.087700062803802</v>
      </c>
      <c r="I129" s="48">
        <v>6.1477416305539618</v>
      </c>
      <c r="J129" s="48">
        <v>6.1919912747645371</v>
      </c>
      <c r="K129" s="48">
        <v>6.0397334386487369</v>
      </c>
      <c r="L129" s="48">
        <v>6.0400867032191146</v>
      </c>
      <c r="M129" s="48">
        <v>5.8193228181607202</v>
      </c>
      <c r="N129" s="48">
        <v>6.1048064203675025</v>
      </c>
      <c r="O129" s="48">
        <v>5.9301351019441091</v>
      </c>
      <c r="P129" s="48">
        <v>5.7829790150323133</v>
      </c>
      <c r="Q129" s="48">
        <v>6.0641889209211444</v>
      </c>
      <c r="R129" s="48">
        <v>6.1175878139096538</v>
      </c>
      <c r="S129" s="48">
        <v>5.8180988211742166</v>
      </c>
      <c r="T129" s="48">
        <v>6.1084650792148869</v>
      </c>
      <c r="U129" s="48">
        <v>6.1322864308006677</v>
      </c>
      <c r="V129" s="48">
        <v>6.1322864308006677</v>
      </c>
      <c r="W129" s="38">
        <v>6.1579238919698565</v>
      </c>
      <c r="X129" s="48">
        <v>6.2703679736404583</v>
      </c>
      <c r="Y129" s="48">
        <v>5.9469360608052346</v>
      </c>
      <c r="Z129" s="48">
        <v>5.8246022858416096</v>
      </c>
      <c r="AA129" s="48">
        <v>6.2407005263042619</v>
      </c>
      <c r="AB129" s="48">
        <v>6.0700749794381785</v>
      </c>
      <c r="AC129" s="48">
        <v>6.2653461955805163</v>
      </c>
      <c r="AD129" s="48">
        <v>4.7209075318255707</v>
      </c>
      <c r="AE129" s="48">
        <v>5.7334108618970383</v>
      </c>
      <c r="AF129" s="48">
        <v>6.2021486713637168</v>
      </c>
      <c r="AG129" s="48">
        <v>5.2027436411198673</v>
      </c>
      <c r="AH129" s="48">
        <v>6.1847096062504949</v>
      </c>
      <c r="AI129" s="48">
        <v>5.6051621920082466</v>
      </c>
      <c r="AJ129" s="48">
        <v>6.1064262912476082</v>
      </c>
      <c r="AK129" s="48">
        <v>5.6158139814057879</v>
      </c>
      <c r="AL129" s="48">
        <v>6.0679253498474344</v>
      </c>
      <c r="AM129" s="48">
        <v>6.0390047302990268</v>
      </c>
      <c r="AN129" s="48">
        <v>5.8482646185989671</v>
      </c>
      <c r="AO129" s="38">
        <v>6.3043222438185706</v>
      </c>
      <c r="AP129" s="48">
        <v>5.3206583325988674</v>
      </c>
      <c r="AQ129" s="48">
        <v>6.5772925753686264</v>
      </c>
      <c r="AR129" s="48">
        <v>6.0688332729311956</v>
      </c>
      <c r="AS129" s="48">
        <v>6.2027168551316745</v>
      </c>
      <c r="AT129" s="48">
        <v>6.2027168551316745</v>
      </c>
      <c r="AU129" s="48">
        <v>6.2939861933724943</v>
      </c>
      <c r="AV129" s="48">
        <v>5.9204941947229246</v>
      </c>
      <c r="AW129" s="48">
        <v>6.4425801615830238</v>
      </c>
      <c r="AX129" s="38">
        <v>5.9519930025938939</v>
      </c>
      <c r="AY129" s="48">
        <v>6.2908265639366876</v>
      </c>
      <c r="AZ129" s="48">
        <v>6.2611896053186316</v>
      </c>
      <c r="BA129" s="48">
        <v>5.6184463895868797</v>
      </c>
      <c r="BB129" s="48">
        <v>5.1062188486169022</v>
      </c>
      <c r="BC129" s="38">
        <v>5.8191987250771851</v>
      </c>
      <c r="BD129" s="48">
        <v>6.401622099348236</v>
      </c>
      <c r="BE129" s="38">
        <v>5.5903579852709058</v>
      </c>
      <c r="BF129" s="48">
        <v>6.2978318458348141</v>
      </c>
      <c r="BG129" s="48">
        <v>5.5998245499118484</v>
      </c>
      <c r="BH129" s="48">
        <v>5.7472824209250941</v>
      </c>
      <c r="BI129" s="48">
        <v>4.8074012090523413</v>
      </c>
      <c r="BJ129" s="48">
        <v>6.0035559725119834</v>
      </c>
      <c r="BK129" s="48">
        <v>5.7477657350933296</v>
      </c>
      <c r="BL129" s="48">
        <v>6.1490454273607753</v>
      </c>
      <c r="BM129" s="48">
        <v>6.4998741578923713</v>
      </c>
      <c r="BN129" s="48">
        <v>6.0365212427298136</v>
      </c>
      <c r="BO129" s="48">
        <v>5.9846668171899067</v>
      </c>
      <c r="BP129" s="48">
        <v>6.6195003361156077</v>
      </c>
      <c r="BQ129" s="48">
        <v>6.1489599360726652</v>
      </c>
      <c r="BR129" s="48">
        <v>6.310630122077165</v>
      </c>
      <c r="BS129" s="48">
        <v>6.398133524636175</v>
      </c>
      <c r="BT129" s="48">
        <v>5.8450956039306634</v>
      </c>
      <c r="BU129" s="48">
        <v>6.3084225390092676</v>
      </c>
      <c r="BV129" s="48">
        <v>6.2513034160596854</v>
      </c>
      <c r="BW129" s="38">
        <v>6.2742327600943213</v>
      </c>
      <c r="BX129" s="48">
        <v>6.1740259339216044</v>
      </c>
      <c r="BY129" s="38">
        <v>6.2484246001494306</v>
      </c>
      <c r="BZ129" s="48">
        <v>6.2569318790680422</v>
      </c>
      <c r="CA129" s="49">
        <v>5.5820138157258645</v>
      </c>
      <c r="CB129" s="48">
        <v>6.3221200046908805</v>
      </c>
      <c r="CC129" s="48">
        <v>5.9242295456021434</v>
      </c>
      <c r="CD129" s="48">
        <v>6.0965865844644549</v>
      </c>
      <c r="CE129" s="48">
        <v>6.4272103608279929</v>
      </c>
      <c r="CF129" s="48">
        <v>5.5608959727484368</v>
      </c>
      <c r="CG129" s="48">
        <v>4.9041689227198901</v>
      </c>
      <c r="CH129" s="48">
        <v>5.3107550440497571</v>
      </c>
      <c r="CI129" s="48">
        <v>6.0299073921861677</v>
      </c>
      <c r="CJ129" s="48">
        <v>6.123582074674041</v>
      </c>
      <c r="CK129" s="48">
        <v>6.4605515698201872</v>
      </c>
      <c r="CL129" s="48">
        <v>6.3419714633724666</v>
      </c>
      <c r="CM129" s="48">
        <v>6.5306024551244759</v>
      </c>
      <c r="CN129" s="48">
        <v>5.7262085608510382</v>
      </c>
      <c r="CO129" s="48">
        <v>6.5710760466667857</v>
      </c>
      <c r="CP129" s="48">
        <v>6.272211682132828</v>
      </c>
      <c r="CQ129" s="48">
        <v>6.3322235037787822</v>
      </c>
      <c r="CR129" s="48">
        <v>6.3529670609659075</v>
      </c>
      <c r="CS129" s="48">
        <v>6.5154386560155748</v>
      </c>
      <c r="CT129" s="48">
        <v>6.3957273575221754</v>
      </c>
      <c r="CU129" s="48">
        <v>5.4414696731944154</v>
      </c>
      <c r="CV129" s="38">
        <v>5.5013989581924445</v>
      </c>
      <c r="CW129" s="48">
        <v>5.5598479139411907</v>
      </c>
      <c r="CX129" s="48">
        <v>5.7867425989566375</v>
      </c>
      <c r="CY129" s="48">
        <v>6.4793173911850728</v>
      </c>
      <c r="CZ129" s="48">
        <v>6.2456613452318912</v>
      </c>
      <c r="DA129" s="48">
        <v>6.3272461670783908</v>
      </c>
      <c r="DB129" s="48">
        <v>6.4232890644113647</v>
      </c>
      <c r="DC129" s="48">
        <v>6.2156314934588393</v>
      </c>
      <c r="DD129" s="48">
        <v>5.4133798953132368</v>
      </c>
      <c r="DE129" s="48">
        <v>6.0814551921829807</v>
      </c>
      <c r="DF129" s="48">
        <v>5.2793200604145998</v>
      </c>
      <c r="DG129" s="48">
        <v>4.9970345638235623</v>
      </c>
      <c r="DH129" s="48">
        <v>5.9067630347061195</v>
      </c>
      <c r="DI129" s="48">
        <v>6.385432743899818</v>
      </c>
      <c r="DJ129" s="48">
        <v>6.5549263832096889</v>
      </c>
      <c r="DK129" s="49">
        <v>5.2101925027884768</v>
      </c>
      <c r="DL129" s="48">
        <v>6.2996513132009824</v>
      </c>
      <c r="DM129" s="48">
        <v>5.051586999057597</v>
      </c>
      <c r="DN129" s="48">
        <v>5.7636912815910044</v>
      </c>
      <c r="DO129" s="48">
        <v>5.9631933492900311</v>
      </c>
      <c r="DP129" s="48">
        <v>6.4901127812404731</v>
      </c>
      <c r="DQ129" s="48">
        <v>6.4820108317574281</v>
      </c>
      <c r="DR129" s="48">
        <v>6.4669895069884449</v>
      </c>
      <c r="DS129" s="48">
        <v>5.4849022459275441</v>
      </c>
      <c r="DT129" s="48">
        <v>5.3646670300773867</v>
      </c>
      <c r="DU129" s="48">
        <v>5.951961985405517</v>
      </c>
      <c r="DV129" s="48">
        <v>6.2037539769951993</v>
      </c>
      <c r="DW129" s="48">
        <v>5.7213125834787339</v>
      </c>
      <c r="DX129" s="48">
        <v>5.9236840187230273</v>
      </c>
      <c r="DY129" s="48">
        <v>6.320610022006651</v>
      </c>
      <c r="DZ129" s="48">
        <v>4.9312917626978825</v>
      </c>
      <c r="EA129" s="48">
        <v>4.9555213992870408</v>
      </c>
      <c r="EB129" s="49">
        <v>6.0311375729743126</v>
      </c>
      <c r="EC129" s="48">
        <v>6.4542008709586787</v>
      </c>
      <c r="ED129" s="48">
        <v>6.1185260356936615</v>
      </c>
      <c r="EE129" s="48">
        <v>6.623880591915273</v>
      </c>
      <c r="EF129" s="48">
        <v>5.2805473935033431</v>
      </c>
      <c r="EG129" s="48">
        <v>6.2977065056437063</v>
      </c>
      <c r="EH129" s="48">
        <v>6.2977065056437063</v>
      </c>
      <c r="EI129" s="48">
        <v>5.1546705539610365</v>
      </c>
      <c r="EJ129" s="48">
        <v>6.3981297172818685</v>
      </c>
      <c r="EK129" s="48">
        <v>6.5291340765291768</v>
      </c>
      <c r="EL129" s="48">
        <v>6.6786708525869285</v>
      </c>
      <c r="EM129" s="48">
        <v>5.871696641587449</v>
      </c>
      <c r="EN129" s="49">
        <v>5.135977976412617</v>
      </c>
      <c r="EO129" s="49">
        <v>5.1977221418941362</v>
      </c>
      <c r="EP129" s="48">
        <v>5.2122764388295524</v>
      </c>
      <c r="EQ129" s="48">
        <v>6.1257182765321847</v>
      </c>
      <c r="ER129" s="48">
        <v>5.8190993614090205</v>
      </c>
      <c r="ES129" s="38">
        <v>6.2357393015185778</v>
      </c>
      <c r="ET129" s="48">
        <v>5.9838124497963019</v>
      </c>
      <c r="EU129" s="48">
        <v>6.285986151302553</v>
      </c>
      <c r="EV129" s="48">
        <v>6.462352733271282</v>
      </c>
      <c r="EW129" s="48">
        <v>6.1293866929224681</v>
      </c>
      <c r="EX129" s="48">
        <v>5.2440777039293147</v>
      </c>
      <c r="EY129" s="48">
        <v>6.6323262141928456</v>
      </c>
      <c r="EZ129" s="48">
        <v>6.2234262098847175</v>
      </c>
      <c r="FA129" s="48">
        <v>6.5143261632769436</v>
      </c>
      <c r="FB129" s="48">
        <v>6.4520110336131431</v>
      </c>
      <c r="FC129" s="48">
        <v>6.5733367743680642</v>
      </c>
      <c r="FD129" s="48">
        <v>6.7248541415501748</v>
      </c>
      <c r="FE129" s="48">
        <v>5.4606173768096422</v>
      </c>
      <c r="FF129" s="48">
        <v>6.4463536775380978</v>
      </c>
      <c r="FG129" s="49">
        <v>5.1052139592856491</v>
      </c>
      <c r="FH129" s="48">
        <v>5.0940214690504098</v>
      </c>
      <c r="FI129" s="49">
        <v>4.9030802640287039</v>
      </c>
      <c r="FJ129" s="48">
        <v>5.7442838839544113</v>
      </c>
      <c r="FK129" s="48">
        <v>5.6490278424863325</v>
      </c>
      <c r="FL129" s="48">
        <v>5.0782369184000453</v>
      </c>
      <c r="FM129" s="48">
        <v>6.6859581766297955</v>
      </c>
      <c r="FN129" s="48">
        <v>5.6918714339676573</v>
      </c>
      <c r="FO129" s="48">
        <v>5.3386892691309287</v>
      </c>
      <c r="FP129" s="48">
        <v>6.3645826022939582</v>
      </c>
      <c r="FQ129" s="49">
        <v>5.0865412961719816</v>
      </c>
      <c r="FR129" s="48">
        <v>5.6744326347260996</v>
      </c>
      <c r="FS129" s="48">
        <v>6.3283522127793228</v>
      </c>
      <c r="FT129" s="48">
        <v>6.7006746596644966</v>
      </c>
      <c r="FU129" s="49">
        <v>4.5809971861539811</v>
      </c>
      <c r="FV129" s="48">
        <v>6.3876864482011264</v>
      </c>
      <c r="FW129" s="48">
        <v>5.6420945262311708</v>
      </c>
      <c r="FX129" s="48">
        <v>6.1073419567246789</v>
      </c>
      <c r="FY129" s="48">
        <v>6.4314453333687212</v>
      </c>
      <c r="FZ129" s="49">
        <v>5.1836203508450227</v>
      </c>
      <c r="GA129" s="48">
        <v>6.351328515911856</v>
      </c>
      <c r="GB129" s="48">
        <v>5.0709932157536359</v>
      </c>
      <c r="GC129" s="48">
        <v>6.0676653969163912</v>
      </c>
      <c r="GD129" s="48">
        <v>5.9176579948632622</v>
      </c>
      <c r="GE129" s="48">
        <v>6.4982040170319584</v>
      </c>
      <c r="GF129" s="48">
        <v>5.3051679922829136</v>
      </c>
      <c r="GG129" s="48">
        <v>5.7534483224731927</v>
      </c>
      <c r="GH129" s="48">
        <v>6.3793074455866092</v>
      </c>
      <c r="GI129" s="48">
        <v>5.6589697760692275</v>
      </c>
      <c r="GJ129" s="48">
        <v>4.4661612045981318</v>
      </c>
      <c r="GK129" s="48">
        <v>5.303927115940871</v>
      </c>
      <c r="GL129" s="49">
        <v>4.2639987528675656</v>
      </c>
      <c r="GM129" s="49">
        <v>5.1036390707705133</v>
      </c>
      <c r="GN129" s="48">
        <v>5.4834643488019523</v>
      </c>
      <c r="GO129" s="48">
        <v>5.0017432889233113</v>
      </c>
      <c r="GP129" s="48">
        <v>6.4776316818993518</v>
      </c>
      <c r="GQ129" s="48">
        <v>5.5870974657868624</v>
      </c>
      <c r="GR129" s="48">
        <v>6.4485439400531401</v>
      </c>
      <c r="GS129" s="48">
        <v>6.3907916300306695</v>
      </c>
      <c r="GT129" s="49">
        <v>4.7166042142407347</v>
      </c>
      <c r="GU129" s="48">
        <v>6.2711367526956048</v>
      </c>
      <c r="GV129" s="49">
        <v>5.2339824934355805</v>
      </c>
      <c r="GW129" s="48">
        <v>6.423709805378631</v>
      </c>
      <c r="GX129" s="48">
        <v>6.1144849821279523</v>
      </c>
      <c r="GY129" s="48">
        <v>5.7299826539515735</v>
      </c>
      <c r="GZ129" s="49">
        <v>5.8810133715502877</v>
      </c>
      <c r="HA129" s="48">
        <v>6.4026505843216626</v>
      </c>
      <c r="HB129" s="48">
        <v>5.5006543243847279</v>
      </c>
      <c r="HC129" s="48">
        <v>5.5443142064915945</v>
      </c>
      <c r="HD129" s="49">
        <v>5.8288748871508052</v>
      </c>
      <c r="HE129" s="48">
        <v>6.5538944819201728</v>
      </c>
      <c r="HF129" s="48">
        <v>4.8773766273891974</v>
      </c>
      <c r="HG129" s="48">
        <v>5.4792977366978111</v>
      </c>
      <c r="HH129" s="48">
        <v>5.2442374451998948</v>
      </c>
      <c r="HI129" s="48">
        <v>5.4854536203280944</v>
      </c>
      <c r="HJ129" s="48">
        <v>6.2879578555418965</v>
      </c>
      <c r="HK129" s="49">
        <v>5.5161390228806315</v>
      </c>
      <c r="HL129" s="48">
        <v>4.6235748036013442</v>
      </c>
      <c r="HM129" s="48">
        <v>5.1929022483880249</v>
      </c>
      <c r="HN129" s="49">
        <v>5.8653406295599337</v>
      </c>
      <c r="HO129" s="48">
        <v>4.4970265410540993</v>
      </c>
      <c r="HP129" s="48">
        <v>5.3976655717831212</v>
      </c>
      <c r="HQ129" s="48">
        <v>5.6573996749786764</v>
      </c>
      <c r="HR129" s="48">
        <v>5.1257519557457707</v>
      </c>
      <c r="HS129" s="49">
        <v>5.7847354304349166</v>
      </c>
      <c r="HT129" s="49">
        <v>5.3832238862066015</v>
      </c>
      <c r="HU129" s="48">
        <v>6.6084192498950411</v>
      </c>
      <c r="HV129" s="49">
        <v>5.4173814006807568</v>
      </c>
      <c r="HW129" s="48">
        <v>5.9339651413031982</v>
      </c>
      <c r="HX129" s="48">
        <v>5.9339651413031982</v>
      </c>
      <c r="HY129" s="48">
        <v>5.4471348891095923</v>
      </c>
      <c r="HZ129" s="48">
        <v>6.3848449546927277</v>
      </c>
      <c r="IA129" s="48">
        <v>5.3929066891756028</v>
      </c>
      <c r="IB129" s="48">
        <v>5.4735810887883511</v>
      </c>
      <c r="IC129" s="48">
        <v>5.0191100995681461</v>
      </c>
      <c r="ID129" s="48">
        <v>5.2601089947911195</v>
      </c>
      <c r="IE129" s="49">
        <v>4.1896450898637863</v>
      </c>
      <c r="IF129" s="49">
        <v>5.8267339376522518</v>
      </c>
      <c r="IG129" s="48">
        <v>5.3384116724325796</v>
      </c>
      <c r="IH129" s="48">
        <v>6.3260747140991986</v>
      </c>
      <c r="II129" s="48">
        <v>5.2126685452265127</v>
      </c>
      <c r="IJ129" s="49">
        <v>5.9441357504223449</v>
      </c>
      <c r="IK129" s="48">
        <v>4.4795665617019269</v>
      </c>
      <c r="IL129" s="49">
        <v>5.8284736141195443</v>
      </c>
      <c r="IM129" s="48">
        <v>5.822106574633084</v>
      </c>
      <c r="IN129" s="48">
        <v>6.1693118022317801</v>
      </c>
      <c r="IO129" s="48">
        <v>6.1693118022317801</v>
      </c>
      <c r="IP129" s="48">
        <v>5.7847756686461711</v>
      </c>
      <c r="IQ129" s="48">
        <v>5.7957440027985587</v>
      </c>
      <c r="IR129" s="48">
        <v>4.5806869668556338</v>
      </c>
      <c r="IS129" s="49">
        <v>5.6610324329777129</v>
      </c>
      <c r="IT129" s="48">
        <v>6.3228471782292361</v>
      </c>
      <c r="IU129" s="49">
        <v>5.9106920050541483</v>
      </c>
      <c r="IV129" s="48">
        <v>4.8031084227237235</v>
      </c>
      <c r="IW129" s="48">
        <v>6.1211593198407392</v>
      </c>
      <c r="IX129" s="49">
        <v>5.9183078918720584</v>
      </c>
      <c r="IY129" s="48">
        <v>6.475101637544868</v>
      </c>
      <c r="IZ129" s="49">
        <v>5.8134184239150448</v>
      </c>
      <c r="JA129" s="49">
        <v>3.6547369673657553</v>
      </c>
      <c r="JB129" s="48">
        <v>6.1676271099184294</v>
      </c>
      <c r="JC129" s="49">
        <v>5.9954516102655253</v>
      </c>
      <c r="JD129" s="48">
        <v>4.7684048341803926</v>
      </c>
      <c r="JE129" s="49">
        <v>5.6710156306504684</v>
      </c>
      <c r="JF129" s="49">
        <v>5.6314698579038849</v>
      </c>
      <c r="JG129" s="49">
        <v>5.8018977574086952</v>
      </c>
      <c r="JH129" s="48">
        <v>5.6188127588597343</v>
      </c>
      <c r="JI129" s="48">
        <v>5.6115578567343603</v>
      </c>
      <c r="JJ129" s="48">
        <v>5.654437831550017</v>
      </c>
      <c r="JK129" s="48">
        <v>6.3734698618844892</v>
      </c>
      <c r="JL129" s="48">
        <v>5.7408551511994315</v>
      </c>
      <c r="JM129" s="48">
        <v>5.5237567816594551</v>
      </c>
      <c r="JN129" s="48">
        <v>6.1617728957197402</v>
      </c>
      <c r="JO129" s="48">
        <v>4.9885550870969189</v>
      </c>
      <c r="JP129" s="49">
        <v>5.8693436092394879</v>
      </c>
      <c r="JQ129" s="48">
        <v>5.3177921355104649</v>
      </c>
      <c r="JR129" s="49">
        <v>4.8833641697808288</v>
      </c>
      <c r="JS129" s="48">
        <v>5.8895240092663643</v>
      </c>
      <c r="JT129" s="48">
        <v>5.4851639130222525</v>
      </c>
      <c r="JU129" s="48">
        <v>5.7175558141849105</v>
      </c>
      <c r="JV129" s="48">
        <v>4.9168745739093955</v>
      </c>
      <c r="JW129" s="48">
        <v>6.0744340293323509</v>
      </c>
      <c r="JX129" s="48">
        <v>5.2499672462156131</v>
      </c>
      <c r="JY129" s="48">
        <v>4.842574690180264</v>
      </c>
      <c r="JZ129" s="48">
        <v>5.4323675925458792</v>
      </c>
      <c r="KA129" s="48">
        <v>5.6347016752351342</v>
      </c>
      <c r="KB129" s="49">
        <v>4.6345885133045774</v>
      </c>
      <c r="KC129" s="48">
        <v>5.6984134908085435</v>
      </c>
      <c r="KD129" s="48">
        <v>5.67210380067384</v>
      </c>
      <c r="KE129" s="48">
        <v>6.7653755856805429</v>
      </c>
      <c r="KF129" s="48">
        <v>5.4241577042134734</v>
      </c>
      <c r="KG129" s="48">
        <v>6.236432409797092</v>
      </c>
      <c r="KH129" s="48">
        <v>5.994109839710867</v>
      </c>
      <c r="KI129" s="48">
        <v>5.0107446434674943</v>
      </c>
      <c r="KJ129" s="48">
        <v>6.4532763472762644</v>
      </c>
      <c r="KK129" s="48">
        <v>6.1048998853448762</v>
      </c>
      <c r="KL129" s="48">
        <v>6.1112253955126556</v>
      </c>
      <c r="KM129" s="48">
        <v>5.7884860029641159</v>
      </c>
      <c r="KN129" s="48">
        <v>5.3926822668081247</v>
      </c>
      <c r="KO129" s="48">
        <v>5.8998078876091276</v>
      </c>
      <c r="KP129" s="48">
        <v>5.1389622466427189</v>
      </c>
      <c r="KQ129" s="48">
        <v>5.2026020459913944</v>
      </c>
      <c r="KR129" s="48">
        <v>6.0490995360537472</v>
      </c>
      <c r="KS129" s="48"/>
      <c r="KT129" s="49">
        <v>4.5039579894611279</v>
      </c>
      <c r="KU129" s="48">
        <v>2.4108269052980189</v>
      </c>
      <c r="KV129" s="48">
        <v>3.7948256723112874</v>
      </c>
      <c r="KW129" s="48">
        <v>4.7600501644666524</v>
      </c>
      <c r="KX129" s="48">
        <v>1.9726593581170617</v>
      </c>
      <c r="KY129" s="48">
        <v>4.5870252323958081</v>
      </c>
      <c r="KZ129" s="48">
        <v>1.9893535353290699</v>
      </c>
      <c r="LA129" s="48">
        <v>3.2666530596308427</v>
      </c>
      <c r="LB129" s="48">
        <v>3.7112452529452358</v>
      </c>
      <c r="LC129" s="48">
        <v>1.4043887011784419</v>
      </c>
      <c r="LD129" s="48">
        <v>3.8869100341695906</v>
      </c>
      <c r="LE129" s="49">
        <v>3.8379956967713853</v>
      </c>
      <c r="LF129" s="48">
        <v>5.1863917418947718</v>
      </c>
      <c r="LG129" s="48">
        <v>2.9876004833426881</v>
      </c>
      <c r="LH129" s="48">
        <v>3.9475056359841707</v>
      </c>
      <c r="LI129" s="48">
        <v>3.3776175171008873</v>
      </c>
      <c r="LJ129" s="48">
        <v>4.0868159713863532</v>
      </c>
      <c r="LK129" s="48">
        <v>3.4604929474685431</v>
      </c>
      <c r="LL129" s="48">
        <v>3.5674315302069535</v>
      </c>
      <c r="LM129" s="48">
        <v>3.4812974326749573</v>
      </c>
      <c r="LN129" s="48">
        <v>3.462662687889833</v>
      </c>
      <c r="LO129" s="48">
        <v>3.4514431834303694</v>
      </c>
      <c r="LP129" s="48">
        <v>4.7901756093546348</v>
      </c>
      <c r="LQ129" s="49">
        <v>4.5925548243400423</v>
      </c>
      <c r="LR129" s="48">
        <v>3.1796290310074666</v>
      </c>
      <c r="LS129" s="48">
        <v>3.7388646187004708</v>
      </c>
      <c r="LT129" s="48">
        <v>2.9412743451980603</v>
      </c>
      <c r="LU129" s="48">
        <v>3.6922821322344621</v>
      </c>
      <c r="LV129" s="48">
        <v>3.5629644812047792</v>
      </c>
      <c r="LW129" s="48">
        <v>3.6134346938766559</v>
      </c>
      <c r="LX129" s="48">
        <v>3.628098282908232</v>
      </c>
      <c r="LY129" s="48">
        <v>2.6833846936008907</v>
      </c>
      <c r="LZ129" s="48">
        <v>3.5811148679424027</v>
      </c>
      <c r="MA129" s="48">
        <v>2.6878847122284779</v>
      </c>
      <c r="MB129" s="48">
        <v>3.6387876435871851</v>
      </c>
      <c r="MC129" s="48">
        <v>3.7132378127685981</v>
      </c>
      <c r="MD129" s="48">
        <v>1.423215991237313</v>
      </c>
      <c r="ME129" s="48">
        <v>2.9126141387679256</v>
      </c>
      <c r="MF129" s="48">
        <v>1.7944366978549231</v>
      </c>
      <c r="MG129" s="48">
        <v>1.6954952385074835</v>
      </c>
      <c r="MH129" s="48"/>
      <c r="MI129" s="48">
        <v>5.4721637369168015</v>
      </c>
      <c r="MJ129" s="49">
        <v>5.8478652748495508</v>
      </c>
      <c r="MK129" s="49">
        <v>5.3746885108867177</v>
      </c>
      <c r="ML129" s="48">
        <v>5.5567558704546123</v>
      </c>
      <c r="MM129" s="49">
        <v>6.1312230834892905</v>
      </c>
      <c r="MN129" s="49">
        <v>6.0632738772328389</v>
      </c>
      <c r="MO129" s="49">
        <v>5.6464313771184402</v>
      </c>
      <c r="MP129" s="48">
        <v>5.3492402873150189</v>
      </c>
      <c r="MQ129" s="48">
        <v>5.192156936933304</v>
      </c>
      <c r="MR129" s="48">
        <v>4.2449706639866367</v>
      </c>
      <c r="MS129" s="48">
        <v>3.7397974705182864</v>
      </c>
      <c r="MT129" s="49">
        <v>5.027724853272705</v>
      </c>
      <c r="MU129" s="48">
        <v>4.9044547371121245</v>
      </c>
      <c r="MV129" s="48">
        <v>5.1521703874101821</v>
      </c>
      <c r="MW129" s="48">
        <v>5.2644179510134892</v>
      </c>
      <c r="MX129" s="48">
        <v>5.1885014091764612</v>
      </c>
      <c r="MY129" s="48">
        <v>4.1923770119029253</v>
      </c>
      <c r="MZ129" s="48">
        <v>4.8297591351264311</v>
      </c>
      <c r="NA129" s="48">
        <v>4.6272993255441541</v>
      </c>
      <c r="NB129" s="48">
        <v>5.1606780155330023</v>
      </c>
      <c r="NC129" s="48">
        <v>3.6431470444267173</v>
      </c>
      <c r="ND129" s="48">
        <v>4.4750806528514948</v>
      </c>
      <c r="NE129" s="48">
        <v>3.6080921970109756</v>
      </c>
      <c r="NF129" s="48">
        <v>4.0402015157736857</v>
      </c>
      <c r="NG129" s="48">
        <v>5.1212050690581439</v>
      </c>
    </row>
    <row r="130" spans="1:371" s="38" customFormat="1" ht="15">
      <c r="A130" s="48" t="s">
        <v>216</v>
      </c>
      <c r="B130" s="48">
        <v>0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3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38">
        <v>0</v>
      </c>
      <c r="AP130" s="48">
        <v>0</v>
      </c>
      <c r="AQ130" s="48">
        <v>4.3204290747377678E-3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38">
        <v>0</v>
      </c>
      <c r="AY130" s="48">
        <v>0</v>
      </c>
      <c r="AZ130" s="48">
        <v>0</v>
      </c>
      <c r="BA130" s="48">
        <v>0</v>
      </c>
      <c r="BB130" s="48">
        <v>0</v>
      </c>
      <c r="BC130" s="38">
        <v>0</v>
      </c>
      <c r="BD130" s="48">
        <v>0</v>
      </c>
      <c r="BE130" s="38">
        <v>0</v>
      </c>
      <c r="BF130" s="48">
        <v>0</v>
      </c>
      <c r="BG130" s="48">
        <v>0</v>
      </c>
      <c r="BH130" s="48">
        <v>0</v>
      </c>
      <c r="BI130" s="48">
        <v>0</v>
      </c>
      <c r="BJ130" s="48">
        <v>0</v>
      </c>
      <c r="BK130" s="48">
        <v>0</v>
      </c>
      <c r="BL130" s="48">
        <v>0</v>
      </c>
      <c r="BM130" s="48">
        <v>0</v>
      </c>
      <c r="BN130" s="48">
        <v>0</v>
      </c>
      <c r="BO130" s="48">
        <v>0</v>
      </c>
      <c r="BP130" s="48">
        <v>0</v>
      </c>
      <c r="BQ130" s="48">
        <v>0</v>
      </c>
      <c r="BR130" s="48">
        <v>0</v>
      </c>
      <c r="BS130" s="48">
        <v>0</v>
      </c>
      <c r="BT130" s="48">
        <v>0</v>
      </c>
      <c r="BU130" s="48">
        <v>0</v>
      </c>
      <c r="BV130" s="48">
        <v>0</v>
      </c>
      <c r="BW130" s="38">
        <v>0</v>
      </c>
      <c r="BX130" s="48">
        <v>0</v>
      </c>
      <c r="BY130" s="38">
        <v>0</v>
      </c>
      <c r="BZ130" s="48">
        <v>0</v>
      </c>
      <c r="CA130" s="49">
        <v>0</v>
      </c>
      <c r="CB130" s="48">
        <v>0</v>
      </c>
      <c r="CC130" s="48">
        <v>0</v>
      </c>
      <c r="CD130" s="48">
        <v>0</v>
      </c>
      <c r="CE130" s="48">
        <v>0</v>
      </c>
      <c r="CF130" s="48">
        <v>0</v>
      </c>
      <c r="CG130" s="48">
        <v>0</v>
      </c>
      <c r="CH130" s="48">
        <v>0</v>
      </c>
      <c r="CI130" s="48">
        <v>0</v>
      </c>
      <c r="CJ130" s="48">
        <v>0</v>
      </c>
      <c r="CK130" s="48">
        <v>2.1786285418477188E-3</v>
      </c>
      <c r="CL130" s="48">
        <v>0</v>
      </c>
      <c r="CM130" s="48">
        <v>0</v>
      </c>
      <c r="CN130" s="48">
        <v>0</v>
      </c>
      <c r="CO130" s="48">
        <v>0</v>
      </c>
      <c r="CP130" s="48">
        <v>0</v>
      </c>
      <c r="CQ130" s="48">
        <v>0</v>
      </c>
      <c r="CR130" s="48">
        <v>0</v>
      </c>
      <c r="CS130" s="48">
        <v>0</v>
      </c>
      <c r="CT130" s="48">
        <v>0</v>
      </c>
      <c r="CU130" s="48">
        <v>0</v>
      </c>
      <c r="CV130" s="38">
        <v>0</v>
      </c>
      <c r="CW130" s="48">
        <v>0</v>
      </c>
      <c r="CX130" s="48">
        <v>0</v>
      </c>
      <c r="CY130" s="48">
        <v>4.3843152985773353E-3</v>
      </c>
      <c r="CZ130" s="48">
        <v>0</v>
      </c>
      <c r="DA130" s="48">
        <v>0</v>
      </c>
      <c r="DB130" s="48">
        <v>0</v>
      </c>
      <c r="DC130" s="48">
        <v>0</v>
      </c>
      <c r="DD130" s="48">
        <v>0</v>
      </c>
      <c r="DE130" s="48">
        <v>0</v>
      </c>
      <c r="DF130" s="48">
        <v>0</v>
      </c>
      <c r="DG130" s="48">
        <v>0</v>
      </c>
      <c r="DH130" s="48">
        <v>0</v>
      </c>
      <c r="DI130" s="48">
        <v>0</v>
      </c>
      <c r="DJ130" s="48">
        <v>0</v>
      </c>
      <c r="DK130" s="49">
        <v>2.4795556709711715E-3</v>
      </c>
      <c r="DL130" s="48">
        <v>0</v>
      </c>
      <c r="DM130" s="48">
        <v>0</v>
      </c>
      <c r="DN130" s="48">
        <v>0</v>
      </c>
      <c r="DO130" s="48">
        <v>0</v>
      </c>
      <c r="DP130" s="48">
        <v>0</v>
      </c>
      <c r="DQ130" s="48">
        <v>0</v>
      </c>
      <c r="DR130" s="48">
        <v>0</v>
      </c>
      <c r="DS130" s="48">
        <v>0</v>
      </c>
      <c r="DT130" s="48">
        <v>4.2147329468572962E-3</v>
      </c>
      <c r="DU130" s="48">
        <v>4.6239747852843873E-3</v>
      </c>
      <c r="DV130" s="48">
        <v>0</v>
      </c>
      <c r="DW130" s="48">
        <v>0</v>
      </c>
      <c r="DX130" s="48">
        <v>0</v>
      </c>
      <c r="DY130" s="48">
        <v>0</v>
      </c>
      <c r="DZ130" s="48">
        <v>0</v>
      </c>
      <c r="EA130" s="48">
        <v>0</v>
      </c>
      <c r="EB130" s="49">
        <v>2.3958394368195557E-3</v>
      </c>
      <c r="EC130" s="48">
        <v>2.2075648296989436E-3</v>
      </c>
      <c r="ED130" s="48">
        <v>0</v>
      </c>
      <c r="EE130" s="48">
        <v>0</v>
      </c>
      <c r="EF130" s="48">
        <v>0</v>
      </c>
      <c r="EG130" s="48">
        <v>0</v>
      </c>
      <c r="EH130" s="48">
        <v>0</v>
      </c>
      <c r="EI130" s="48">
        <v>0</v>
      </c>
      <c r="EJ130" s="48">
        <v>0</v>
      </c>
      <c r="EK130" s="48">
        <v>0</v>
      </c>
      <c r="EL130" s="48">
        <v>0</v>
      </c>
      <c r="EM130" s="48">
        <v>0</v>
      </c>
      <c r="EN130" s="49">
        <v>0</v>
      </c>
      <c r="EO130" s="49">
        <v>0</v>
      </c>
      <c r="EP130" s="48">
        <v>0</v>
      </c>
      <c r="EQ130" s="48">
        <v>0</v>
      </c>
      <c r="ER130" s="48">
        <v>0</v>
      </c>
      <c r="ES130" s="38">
        <v>0</v>
      </c>
      <c r="ET130" s="48">
        <v>0</v>
      </c>
      <c r="EU130" s="48">
        <v>0</v>
      </c>
      <c r="EV130" s="48">
        <v>0</v>
      </c>
      <c r="EW130" s="48">
        <v>0</v>
      </c>
      <c r="EX130" s="48">
        <v>0</v>
      </c>
      <c r="EY130" s="48">
        <v>0</v>
      </c>
      <c r="EZ130" s="48">
        <v>0</v>
      </c>
      <c r="FA130" s="48">
        <v>0</v>
      </c>
      <c r="FB130" s="48">
        <v>0</v>
      </c>
      <c r="FC130" s="48">
        <v>0</v>
      </c>
      <c r="FD130" s="48">
        <v>2.207669962968715E-3</v>
      </c>
      <c r="FE130" s="48">
        <v>0</v>
      </c>
      <c r="FF130" s="48">
        <v>0</v>
      </c>
      <c r="FG130" s="49">
        <v>0</v>
      </c>
      <c r="FH130" s="48">
        <v>0</v>
      </c>
      <c r="FI130" s="49">
        <v>0</v>
      </c>
      <c r="FJ130" s="48">
        <v>0</v>
      </c>
      <c r="FK130" s="48">
        <v>0</v>
      </c>
      <c r="FL130" s="48">
        <v>0</v>
      </c>
      <c r="FM130" s="48">
        <v>2.2462077026656367E-3</v>
      </c>
      <c r="FN130" s="48">
        <v>0</v>
      </c>
      <c r="FO130" s="48">
        <v>1.3189656931876519E-3</v>
      </c>
      <c r="FP130" s="48">
        <v>0</v>
      </c>
      <c r="FQ130" s="49">
        <v>0</v>
      </c>
      <c r="FR130" s="48">
        <v>0</v>
      </c>
      <c r="FS130" s="48">
        <v>0</v>
      </c>
      <c r="FT130" s="48">
        <v>2.2292656389060533E-3</v>
      </c>
      <c r="FU130" s="49">
        <v>0</v>
      </c>
      <c r="FV130" s="48">
        <v>0</v>
      </c>
      <c r="FW130" s="48">
        <v>0</v>
      </c>
      <c r="FX130" s="48">
        <v>0</v>
      </c>
      <c r="FY130" s="48">
        <v>0</v>
      </c>
      <c r="FZ130" s="49">
        <v>0</v>
      </c>
      <c r="GA130" s="48">
        <v>0</v>
      </c>
      <c r="GB130" s="48">
        <v>0</v>
      </c>
      <c r="GC130" s="48">
        <v>0</v>
      </c>
      <c r="GD130" s="48">
        <v>1.1878562209263576E-2</v>
      </c>
      <c r="GE130" s="48">
        <v>0</v>
      </c>
      <c r="GF130" s="48">
        <v>7.4853276517315812E-4</v>
      </c>
      <c r="GG130" s="48">
        <v>0</v>
      </c>
      <c r="GH130" s="48">
        <v>2.3926273871461988E-3</v>
      </c>
      <c r="GI130" s="48">
        <v>0</v>
      </c>
      <c r="GJ130" s="48">
        <v>0</v>
      </c>
      <c r="GK130" s="48">
        <v>2.5145718644586411E-3</v>
      </c>
      <c r="GL130" s="49">
        <v>0</v>
      </c>
      <c r="GM130" s="49">
        <v>0</v>
      </c>
      <c r="GN130" s="48">
        <v>2.7764047666058735E-3</v>
      </c>
      <c r="GO130" s="48">
        <v>1.5458665158651183E-3</v>
      </c>
      <c r="GP130" s="48">
        <v>0</v>
      </c>
      <c r="GQ130" s="48">
        <v>0</v>
      </c>
      <c r="GR130" s="48">
        <v>0</v>
      </c>
      <c r="GS130" s="48">
        <v>0</v>
      </c>
      <c r="GT130" s="49">
        <v>0</v>
      </c>
      <c r="GU130" s="48">
        <v>0</v>
      </c>
      <c r="GV130" s="49">
        <v>0</v>
      </c>
      <c r="GW130" s="48">
        <v>0</v>
      </c>
      <c r="GX130" s="48">
        <v>0</v>
      </c>
      <c r="GY130" s="48">
        <v>0</v>
      </c>
      <c r="GZ130" s="49">
        <v>2.7407210432367855E-3</v>
      </c>
      <c r="HA130" s="48">
        <v>0</v>
      </c>
      <c r="HB130" s="48">
        <v>0</v>
      </c>
      <c r="HC130" s="48">
        <v>1.2851938947512631E-3</v>
      </c>
      <c r="HD130" s="49">
        <v>0</v>
      </c>
      <c r="HE130" s="48">
        <v>0</v>
      </c>
      <c r="HF130" s="48">
        <v>1.9199723696026198E-3</v>
      </c>
      <c r="HG130" s="48">
        <v>2.219242888761435E-2</v>
      </c>
      <c r="HH130" s="48">
        <v>3.2866355790125254E-3</v>
      </c>
      <c r="HI130" s="48">
        <v>8.9133149071551193E-4</v>
      </c>
      <c r="HJ130" s="48">
        <v>0</v>
      </c>
      <c r="HK130" s="49">
        <v>0</v>
      </c>
      <c r="HL130" s="48">
        <v>0</v>
      </c>
      <c r="HM130" s="48">
        <v>1.9542336136441347E-3</v>
      </c>
      <c r="HN130" s="49">
        <v>0</v>
      </c>
      <c r="HO130" s="48">
        <v>0</v>
      </c>
      <c r="HP130" s="48">
        <v>0</v>
      </c>
      <c r="HQ130" s="48">
        <v>0</v>
      </c>
      <c r="HR130" s="48">
        <v>0</v>
      </c>
      <c r="HS130" s="49">
        <v>0</v>
      </c>
      <c r="HT130" s="49">
        <v>2.7850771988556667E-3</v>
      </c>
      <c r="HU130" s="48">
        <v>0</v>
      </c>
      <c r="HV130" s="49">
        <v>0</v>
      </c>
      <c r="HW130" s="48">
        <v>0</v>
      </c>
      <c r="HX130" s="48">
        <v>0</v>
      </c>
      <c r="HY130" s="48">
        <v>0</v>
      </c>
      <c r="HZ130" s="48">
        <v>0</v>
      </c>
      <c r="IA130" s="48">
        <v>0</v>
      </c>
      <c r="IB130" s="48">
        <v>0</v>
      </c>
      <c r="IC130" s="48">
        <v>0</v>
      </c>
      <c r="ID130" s="48">
        <v>9.2858982549668748E-3</v>
      </c>
      <c r="IE130" s="49">
        <v>2.853788716212969E-3</v>
      </c>
      <c r="IF130" s="49">
        <v>8.2859876611220355E-3</v>
      </c>
      <c r="IG130" s="48">
        <v>1.6733387972497401E-3</v>
      </c>
      <c r="IH130" s="48">
        <v>0</v>
      </c>
      <c r="II130" s="48">
        <v>5.6093681518105802E-4</v>
      </c>
      <c r="IJ130" s="49">
        <v>0</v>
      </c>
      <c r="IK130" s="48">
        <v>0</v>
      </c>
      <c r="IL130" s="49">
        <v>0</v>
      </c>
      <c r="IM130" s="48">
        <v>5.8736449094348709E-4</v>
      </c>
      <c r="IN130" s="48">
        <v>0</v>
      </c>
      <c r="IO130" s="48">
        <v>0</v>
      </c>
      <c r="IP130" s="48">
        <v>0</v>
      </c>
      <c r="IQ130" s="48">
        <v>7.2256083047213195E-4</v>
      </c>
      <c r="IR130" s="48">
        <v>0</v>
      </c>
      <c r="IS130" s="49">
        <v>0</v>
      </c>
      <c r="IT130" s="48">
        <v>0</v>
      </c>
      <c r="IU130" s="49">
        <v>0</v>
      </c>
      <c r="IV130" s="48">
        <v>0</v>
      </c>
      <c r="IW130" s="48">
        <v>0</v>
      </c>
      <c r="IX130" s="49">
        <v>2.7563138674503041E-3</v>
      </c>
      <c r="IY130" s="48">
        <v>0</v>
      </c>
      <c r="IZ130" s="49">
        <v>0</v>
      </c>
      <c r="JA130" s="49">
        <v>0</v>
      </c>
      <c r="JB130" s="48">
        <v>0</v>
      </c>
      <c r="JC130" s="49">
        <v>0</v>
      </c>
      <c r="JD130" s="48">
        <v>0</v>
      </c>
      <c r="JE130" s="49">
        <v>0</v>
      </c>
      <c r="JF130" s="49">
        <v>0</v>
      </c>
      <c r="JG130" s="49">
        <v>2.772166277747813E-3</v>
      </c>
      <c r="JH130" s="48">
        <v>1.5087079897436349E-3</v>
      </c>
      <c r="JI130" s="48">
        <v>0</v>
      </c>
      <c r="JJ130" s="48">
        <v>0</v>
      </c>
      <c r="JK130" s="48">
        <v>0</v>
      </c>
      <c r="JL130" s="48">
        <v>6.6001921270453408E-3</v>
      </c>
      <c r="JM130" s="48">
        <v>2.2027969294776319E-3</v>
      </c>
      <c r="JN130" s="48">
        <v>2.2883463610263808E-3</v>
      </c>
      <c r="JO130" s="48">
        <v>0</v>
      </c>
      <c r="JP130" s="49">
        <v>0</v>
      </c>
      <c r="JQ130" s="48">
        <v>5.0253272750403748E-2</v>
      </c>
      <c r="JR130" s="49">
        <v>5.6738317025500995E-3</v>
      </c>
      <c r="JS130" s="48">
        <v>0</v>
      </c>
      <c r="JT130" s="48">
        <v>7.2830487113281885E-3</v>
      </c>
      <c r="JU130" s="48">
        <v>1.3650346985556981E-3</v>
      </c>
      <c r="JV130" s="48">
        <v>2.992223368546037E-3</v>
      </c>
      <c r="JW130" s="48">
        <v>0</v>
      </c>
      <c r="JX130" s="48">
        <v>0</v>
      </c>
      <c r="JY130" s="48">
        <v>4.8949968940328256E-3</v>
      </c>
      <c r="JZ130" s="48">
        <v>4.816335498071344E-2</v>
      </c>
      <c r="KA130" s="48">
        <v>1.0718527611658514E-3</v>
      </c>
      <c r="KB130" s="49">
        <v>2.8344601494244464E-3</v>
      </c>
      <c r="KC130" s="48">
        <v>0</v>
      </c>
      <c r="KD130" s="48">
        <v>4.5358991840824134E-2</v>
      </c>
      <c r="KE130" s="48">
        <v>0</v>
      </c>
      <c r="KF130" s="48">
        <v>0</v>
      </c>
      <c r="KG130" s="48">
        <v>0</v>
      </c>
      <c r="KH130" s="48">
        <v>0</v>
      </c>
      <c r="KI130" s="48">
        <v>6.9114066314226378E-4</v>
      </c>
      <c r="KJ130" s="48">
        <v>0</v>
      </c>
      <c r="KK130" s="48">
        <v>8.7567787241872889E-4</v>
      </c>
      <c r="KL130" s="48">
        <v>0</v>
      </c>
      <c r="KM130" s="48">
        <v>4.7296193028771106E-3</v>
      </c>
      <c r="KN130" s="48">
        <v>0</v>
      </c>
      <c r="KO130" s="48">
        <v>0</v>
      </c>
      <c r="KP130" s="48">
        <v>1.7774582510454639E-3</v>
      </c>
      <c r="KQ130" s="48">
        <v>5.334984277122691E-2</v>
      </c>
      <c r="KR130" s="48">
        <v>2.744540043428972E-3</v>
      </c>
      <c r="KS130" s="48"/>
      <c r="KT130" s="49">
        <v>0</v>
      </c>
      <c r="KU130" s="48">
        <v>2.2418368294104514E-3</v>
      </c>
      <c r="KV130" s="48">
        <v>1.3957450018343871E-3</v>
      </c>
      <c r="KW130" s="48">
        <v>1.0999513143195832E-3</v>
      </c>
      <c r="KX130" s="48">
        <v>1.9122445031572817E-3</v>
      </c>
      <c r="KY130" s="48">
        <v>9.8280424779808901E-4</v>
      </c>
      <c r="KZ130" s="48">
        <v>1.8622159096586444E-3</v>
      </c>
      <c r="LA130" s="48">
        <v>2.2893460597974429E-3</v>
      </c>
      <c r="LB130" s="48">
        <v>5.9217226317741078E-3</v>
      </c>
      <c r="LC130" s="48">
        <v>2.9113140761757202E-2</v>
      </c>
      <c r="LD130" s="48">
        <v>4.8843489276869673E-3</v>
      </c>
      <c r="LE130" s="49">
        <v>0</v>
      </c>
      <c r="LF130" s="48">
        <v>0</v>
      </c>
      <c r="LG130" s="48">
        <v>0</v>
      </c>
      <c r="LH130" s="48">
        <v>1.3757510542619165E-3</v>
      </c>
      <c r="LI130" s="48">
        <v>5.9391145364644732E-3</v>
      </c>
      <c r="LJ130" s="48">
        <v>2.2030956696391379E-3</v>
      </c>
      <c r="LK130" s="48">
        <v>2.4227223691071745E-3</v>
      </c>
      <c r="LL130" s="48">
        <v>5.8701399973894149E-3</v>
      </c>
      <c r="LM130" s="48">
        <v>0</v>
      </c>
      <c r="LN130" s="48">
        <v>3.5822322690833735E-3</v>
      </c>
      <c r="LO130" s="48">
        <v>2.3240422165302557E-3</v>
      </c>
      <c r="LP130" s="48">
        <v>0</v>
      </c>
      <c r="LQ130" s="49">
        <v>1.4603029128812797E-2</v>
      </c>
      <c r="LR130" s="48">
        <v>5.0128216709546388E-3</v>
      </c>
      <c r="LS130" s="48">
        <v>4.7500700034572088E-3</v>
      </c>
      <c r="LT130" s="48">
        <v>3.6145789930015419E-3</v>
      </c>
      <c r="LU130" s="48">
        <v>0</v>
      </c>
      <c r="LV130" s="48">
        <v>5.6901396200082681E-3</v>
      </c>
      <c r="LW130" s="48">
        <v>9.865789978189838E-4</v>
      </c>
      <c r="LX130" s="48">
        <v>0</v>
      </c>
      <c r="LY130" s="48">
        <v>2.7355345255713412E-3</v>
      </c>
      <c r="LZ130" s="48">
        <v>0</v>
      </c>
      <c r="MA130" s="48">
        <v>5.9505533721387772E-3</v>
      </c>
      <c r="MB130" s="48">
        <v>0</v>
      </c>
      <c r="MC130" s="48">
        <v>0</v>
      </c>
      <c r="MD130" s="48">
        <v>3.3937372382149169E-3</v>
      </c>
      <c r="ME130" s="48">
        <v>0</v>
      </c>
      <c r="MF130" s="48">
        <v>1.635174788477169E-2</v>
      </c>
      <c r="MG130" s="48">
        <v>0</v>
      </c>
      <c r="MH130" s="48"/>
      <c r="MI130" s="48">
        <v>1.6633610968368533E-3</v>
      </c>
      <c r="MJ130" s="49">
        <v>2.7484441382025129E-3</v>
      </c>
      <c r="MK130" s="49">
        <v>0</v>
      </c>
      <c r="ML130" s="48">
        <v>0</v>
      </c>
      <c r="MM130" s="49">
        <v>0</v>
      </c>
      <c r="MN130" s="49">
        <v>0</v>
      </c>
      <c r="MO130" s="49">
        <v>0</v>
      </c>
      <c r="MP130" s="48">
        <v>9.6942996155788773E-4</v>
      </c>
      <c r="MQ130" s="48">
        <v>0</v>
      </c>
      <c r="MR130" s="48">
        <v>0</v>
      </c>
      <c r="MS130" s="48">
        <v>4.5491540797351453E-3</v>
      </c>
      <c r="MT130" s="49">
        <v>0</v>
      </c>
      <c r="MU130" s="48">
        <v>1.2362599532902022E-3</v>
      </c>
      <c r="MV130" s="48">
        <v>5.4225475237247526E-3</v>
      </c>
      <c r="MW130" s="48">
        <v>0</v>
      </c>
      <c r="MX130" s="48">
        <v>2.958634147598338E-3</v>
      </c>
      <c r="MY130" s="48">
        <v>1.3912308008357617E-3</v>
      </c>
      <c r="MZ130" s="48">
        <v>1.1618451024049102E-3</v>
      </c>
      <c r="NA130" s="48">
        <v>0</v>
      </c>
      <c r="NB130" s="48">
        <v>8.6055479281901685E-4</v>
      </c>
      <c r="NC130" s="48">
        <v>1.6079977311103453E-3</v>
      </c>
      <c r="ND130" s="48">
        <v>2.2252431249214825E-3</v>
      </c>
      <c r="NE130" s="48">
        <v>2.154232078188021E-3</v>
      </c>
      <c r="NF130" s="48">
        <v>0</v>
      </c>
      <c r="NG130" s="48">
        <v>0</v>
      </c>
    </row>
    <row r="131" spans="1:371" s="38" customFormat="1" ht="15">
      <c r="A131" s="48" t="s">
        <v>217</v>
      </c>
      <c r="B131" s="48">
        <v>0</v>
      </c>
      <c r="C131" s="48">
        <v>2.3267976459273403E-2</v>
      </c>
      <c r="D131" s="48">
        <v>4.8933999658034036E-2</v>
      </c>
      <c r="E131" s="48">
        <v>3.2568170815131192E-2</v>
      </c>
      <c r="F131" s="48">
        <v>7.2942530940861755E-2</v>
      </c>
      <c r="G131" s="48">
        <v>6.201236350490779E-2</v>
      </c>
      <c r="H131" s="48">
        <v>3.3061911735558572E-2</v>
      </c>
      <c r="I131" s="48">
        <v>6.5979058600198481E-2</v>
      </c>
      <c r="J131" s="48">
        <v>5.6711468108336674E-2</v>
      </c>
      <c r="K131" s="48">
        <v>3.0631205231550943E-2</v>
      </c>
      <c r="L131" s="48">
        <v>5.1757710406414685E-2</v>
      </c>
      <c r="M131" s="48">
        <v>3.935562410116708E-2</v>
      </c>
      <c r="N131" s="48">
        <v>4.2014424714126267E-2</v>
      </c>
      <c r="O131" s="48">
        <v>2.9691396625279021E-2</v>
      </c>
      <c r="P131" s="48">
        <v>6.6994837723115555E-2</v>
      </c>
      <c r="Q131" s="48">
        <v>5.4222934044316773E-2</v>
      </c>
      <c r="R131" s="48">
        <v>5.4530961633798912E-2</v>
      </c>
      <c r="S131" s="48">
        <v>3.9498019951074076E-2</v>
      </c>
      <c r="T131" s="48">
        <v>5.9415412695458754E-2</v>
      </c>
      <c r="U131" s="48">
        <v>7.9514049701342474E-2</v>
      </c>
      <c r="V131" s="48">
        <v>7.9514049701342474E-2</v>
      </c>
      <c r="W131" s="38">
        <v>5.2406800442118734E-2</v>
      </c>
      <c r="X131" s="48">
        <v>6.2349151889452142E-2</v>
      </c>
      <c r="Y131" s="48">
        <v>5.1504812346989469E-2</v>
      </c>
      <c r="Z131" s="48">
        <v>6.3437801274680752E-2</v>
      </c>
      <c r="AA131" s="48">
        <v>4.6422020299243964E-2</v>
      </c>
      <c r="AB131" s="48">
        <v>5.3353086411482516E-2</v>
      </c>
      <c r="AC131" s="48">
        <v>4.5882435554066556E-2</v>
      </c>
      <c r="AD131" s="48">
        <v>3.5796864684867466E-2</v>
      </c>
      <c r="AE131" s="48">
        <v>6.5676666615722953E-2</v>
      </c>
      <c r="AF131" s="48">
        <v>5.4293488918711309E-2</v>
      </c>
      <c r="AG131" s="48">
        <v>2.9015097889485759E-2</v>
      </c>
      <c r="AH131" s="48">
        <v>4.6835701649981555E-2</v>
      </c>
      <c r="AI131" s="48">
        <v>3.4326452086551253E-2</v>
      </c>
      <c r="AJ131" s="48">
        <v>0</v>
      </c>
      <c r="AK131" s="48">
        <v>3.4913086608496541E-2</v>
      </c>
      <c r="AL131" s="48">
        <v>6.1805691341610007E-2</v>
      </c>
      <c r="AM131" s="48">
        <v>4.8171038940322729E-2</v>
      </c>
      <c r="AN131" s="48">
        <v>4.3368750654535784E-2</v>
      </c>
      <c r="AO131" s="38">
        <v>6.3207887363506798E-2</v>
      </c>
      <c r="AP131" s="48">
        <v>2.6441884625331029E-2</v>
      </c>
      <c r="AQ131" s="48">
        <v>6.163480503031981E-2</v>
      </c>
      <c r="AR131" s="48">
        <v>0</v>
      </c>
      <c r="AS131" s="48">
        <v>6.4392517067324767E-2</v>
      </c>
      <c r="AT131" s="48">
        <v>6.4392517067324767E-2</v>
      </c>
      <c r="AU131" s="48">
        <v>4.5257722555028114E-2</v>
      </c>
      <c r="AV131" s="48">
        <v>3.2370758458691258E-2</v>
      </c>
      <c r="AW131" s="48">
        <v>5.8747631642709089E-2</v>
      </c>
      <c r="AX131" s="38">
        <v>3.8123824399151782E-2</v>
      </c>
      <c r="AY131" s="48">
        <v>6.3490514497745218E-2</v>
      </c>
      <c r="AZ131" s="48">
        <v>9.5441770348267674E-2</v>
      </c>
      <c r="BA131" s="48">
        <v>5.1761674949766086E-2</v>
      </c>
      <c r="BB131" s="48">
        <v>2.6364875245017353E-2</v>
      </c>
      <c r="BC131" s="38">
        <v>3.3581041727641529E-2</v>
      </c>
      <c r="BD131" s="48">
        <v>6.3347060274759157E-2</v>
      </c>
      <c r="BE131" s="38">
        <v>5.209591164641543E-2</v>
      </c>
      <c r="BF131" s="48">
        <v>4.8544005391263502E-2</v>
      </c>
      <c r="BG131" s="48">
        <v>3.4437768956056172E-2</v>
      </c>
      <c r="BH131" s="48">
        <v>5.4756162212865084E-2</v>
      </c>
      <c r="BI131" s="48">
        <v>3.3882562069777807E-2</v>
      </c>
      <c r="BJ131" s="48">
        <v>5.2602564330395007E-2</v>
      </c>
      <c r="BK131" s="48">
        <v>5.4760766898533444E-2</v>
      </c>
      <c r="BL131" s="48">
        <v>5.326350089190901E-2</v>
      </c>
      <c r="BM131" s="48">
        <v>4.8339237723330035E-2</v>
      </c>
      <c r="BN131" s="48">
        <v>3.5211748174546538E-2</v>
      </c>
      <c r="BO131" s="48">
        <v>4.0341924407255397E-2</v>
      </c>
      <c r="BP131" s="48">
        <v>5.8498214138831911E-2</v>
      </c>
      <c r="BQ131" s="48">
        <v>6.5349710328113153E-2</v>
      </c>
      <c r="BR131" s="48">
        <v>5.4731872087697309E-2</v>
      </c>
      <c r="BS131" s="48">
        <v>5.1180384821124664E-2</v>
      </c>
      <c r="BT131" s="48">
        <v>3.9467354427461541E-2</v>
      </c>
      <c r="BU131" s="48">
        <v>5.0055804840807391E-2</v>
      </c>
      <c r="BV131" s="48">
        <v>5.4509395694943438E-2</v>
      </c>
      <c r="BW131" s="38">
        <v>5.4906796495069549E-2</v>
      </c>
      <c r="BX131" s="48">
        <v>5.6549492976472437E-2</v>
      </c>
      <c r="BY131" s="38">
        <v>5.6561732066435361E-2</v>
      </c>
      <c r="BZ131" s="48">
        <v>5.0436809472855386E-2</v>
      </c>
      <c r="CA131" s="49">
        <v>2.3530086521554961E-2</v>
      </c>
      <c r="CB131" s="48">
        <v>0</v>
      </c>
      <c r="CC131" s="48">
        <v>4.7785344179736886E-2</v>
      </c>
      <c r="CD131" s="48">
        <v>4.9046466551987175E-2</v>
      </c>
      <c r="CE131" s="48">
        <v>7.0499181429336519E-2</v>
      </c>
      <c r="CF131" s="48">
        <v>3.413693202429105E-2</v>
      </c>
      <c r="CG131" s="48">
        <v>1.158880595037268E-2</v>
      </c>
      <c r="CH131" s="48">
        <v>0</v>
      </c>
      <c r="CI131" s="48">
        <v>5.2195477758357194E-2</v>
      </c>
      <c r="CJ131" s="48">
        <v>5.6818150778709414E-2</v>
      </c>
      <c r="CK131" s="48">
        <v>6.8703367550226838E-2</v>
      </c>
      <c r="CL131" s="48">
        <v>4.9857646991845465E-2</v>
      </c>
      <c r="CM131" s="48">
        <v>0</v>
      </c>
      <c r="CN131" s="48">
        <v>5.4684129209534346E-2</v>
      </c>
      <c r="CO131" s="48">
        <v>5.7690820267696896E-2</v>
      </c>
      <c r="CP131" s="48">
        <v>5.1351912293040258E-2</v>
      </c>
      <c r="CQ131" s="48">
        <v>4.3998295396169167E-2</v>
      </c>
      <c r="CR131" s="48">
        <v>4.5213186064274949E-2</v>
      </c>
      <c r="CS131" s="48">
        <v>6.6236327383501409E-2</v>
      </c>
      <c r="CT131" s="48">
        <v>4.0798832218789702E-2</v>
      </c>
      <c r="CU131" s="48">
        <v>0</v>
      </c>
      <c r="CV131" s="38">
        <v>4.6241587885360889E-2</v>
      </c>
      <c r="CW131" s="48">
        <v>3.0475084826036763E-2</v>
      </c>
      <c r="CX131" s="48">
        <v>3.0227425633737082E-2</v>
      </c>
      <c r="CY131" s="48">
        <v>5.760834159892618E-2</v>
      </c>
      <c r="CZ131" s="48">
        <v>3.9952791130455648E-2</v>
      </c>
      <c r="DA131" s="48">
        <v>6.0752469503357859E-2</v>
      </c>
      <c r="DB131" s="48">
        <v>5.485395350669689E-2</v>
      </c>
      <c r="DC131" s="48">
        <v>0</v>
      </c>
      <c r="DD131" s="48">
        <v>3.4405694276921972E-2</v>
      </c>
      <c r="DE131" s="48">
        <v>5.6931617809864686E-2</v>
      </c>
      <c r="DF131" s="48">
        <v>3.1879516514562958E-2</v>
      </c>
      <c r="DG131" s="48">
        <v>3.8435033571804958E-2</v>
      </c>
      <c r="DH131" s="48">
        <v>4.2423612771708259E-2</v>
      </c>
      <c r="DI131" s="48">
        <v>6.1111133846225747E-2</v>
      </c>
      <c r="DJ131" s="48">
        <v>6.2433955578758395E-2</v>
      </c>
      <c r="DK131" s="49">
        <v>2.2340899509127859E-2</v>
      </c>
      <c r="DL131" s="48">
        <v>4.7515595944789393E-2</v>
      </c>
      <c r="DM131" s="48">
        <v>1.5312652300822512E-2</v>
      </c>
      <c r="DN131" s="48">
        <v>5.157342635866001E-2</v>
      </c>
      <c r="DO131" s="48">
        <v>5.874452671929796E-2</v>
      </c>
      <c r="DP131" s="48">
        <v>5.1644468545495321E-2</v>
      </c>
      <c r="DQ131" s="48">
        <v>4.9963666300676002E-2</v>
      </c>
      <c r="DR131" s="48">
        <v>5.8658649794155263E-2</v>
      </c>
      <c r="DS131" s="48">
        <v>2.264887663337168E-2</v>
      </c>
      <c r="DT131" s="48">
        <v>3.6355191549917468E-2</v>
      </c>
      <c r="DU131" s="48">
        <v>5.2077755916203325E-2</v>
      </c>
      <c r="DV131" s="48">
        <v>6.1801805113147264E-2</v>
      </c>
      <c r="DW131" s="48">
        <v>3.9623252864170302E-2</v>
      </c>
      <c r="DX131" s="48">
        <v>9.2375833969052051E-2</v>
      </c>
      <c r="DY131" s="48">
        <v>4.7039595179499273E-2</v>
      </c>
      <c r="DZ131" s="48">
        <v>0</v>
      </c>
      <c r="EA131" s="48">
        <v>1.9030737476827615E-2</v>
      </c>
      <c r="EB131" s="49">
        <v>3.2379919147183453E-2</v>
      </c>
      <c r="EC131" s="48">
        <v>6.4643314906026955E-2</v>
      </c>
      <c r="ED131" s="48">
        <v>0</v>
      </c>
      <c r="EE131" s="48">
        <v>3.3558726662277377E-3</v>
      </c>
      <c r="EF131" s="48">
        <v>3.0330706991701928E-2</v>
      </c>
      <c r="EG131" s="48">
        <v>6.354551399553042E-2</v>
      </c>
      <c r="EH131" s="48">
        <v>6.354551399553042E-2</v>
      </c>
      <c r="EI131" s="48">
        <v>1.7191930031692053E-2</v>
      </c>
      <c r="EJ131" s="48">
        <v>4.598388316420518E-2</v>
      </c>
      <c r="EK131" s="48">
        <v>0</v>
      </c>
      <c r="EL131" s="48">
        <v>0</v>
      </c>
      <c r="EM131" s="48">
        <v>3.2200316503452633E-2</v>
      </c>
      <c r="EN131" s="49">
        <v>2.4845119476295772E-2</v>
      </c>
      <c r="EO131" s="49">
        <v>2.302202562134105E-2</v>
      </c>
      <c r="EP131" s="48">
        <v>2.5327055033785073E-2</v>
      </c>
      <c r="EQ131" s="48">
        <v>5.3852776741392633E-2</v>
      </c>
      <c r="ER131" s="48">
        <v>2.4544232862777585E-2</v>
      </c>
      <c r="ES131" s="38">
        <v>3.7563066244430003E-2</v>
      </c>
      <c r="ET131" s="48">
        <v>3.0391471973825857E-2</v>
      </c>
      <c r="EU131" s="48">
        <v>5.0311497343511188E-2</v>
      </c>
      <c r="EV131" s="48">
        <v>5.9386737071406195E-2</v>
      </c>
      <c r="EW131" s="48">
        <v>5.4649786248462652E-2</v>
      </c>
      <c r="EX131" s="48">
        <v>0</v>
      </c>
      <c r="EY131" s="48">
        <v>7.354353056001707E-2</v>
      </c>
      <c r="EZ131" s="48">
        <v>4.8690909723483451E-2</v>
      </c>
      <c r="FA131" s="48">
        <v>0</v>
      </c>
      <c r="FB131" s="48">
        <v>0</v>
      </c>
      <c r="FC131" s="48">
        <v>0</v>
      </c>
      <c r="FD131" s="48">
        <v>6.133119381927387E-2</v>
      </c>
      <c r="FE131" s="48">
        <v>3.084413846353852E-2</v>
      </c>
      <c r="FF131" s="48">
        <v>5.4347145954274624E-2</v>
      </c>
      <c r="FG131" s="49">
        <v>0</v>
      </c>
      <c r="FH131" s="48">
        <v>0</v>
      </c>
      <c r="FI131" s="49">
        <v>1.3237071508458429E-2</v>
      </c>
      <c r="FJ131" s="48">
        <v>3.7959658119592878E-2</v>
      </c>
      <c r="FK131" s="48">
        <v>4.4071853666099656E-2</v>
      </c>
      <c r="FL131" s="48">
        <v>0</v>
      </c>
      <c r="FM131" s="48">
        <v>5.734220311723956E-2</v>
      </c>
      <c r="FN131" s="48">
        <v>0</v>
      </c>
      <c r="FO131" s="48">
        <v>2.826370398465218E-2</v>
      </c>
      <c r="FP131" s="48">
        <v>0</v>
      </c>
      <c r="FQ131" s="49">
        <v>0</v>
      </c>
      <c r="FR131" s="48">
        <v>4.4409802850106775E-2</v>
      </c>
      <c r="FS131" s="48">
        <v>0</v>
      </c>
      <c r="FT131" s="48">
        <v>6.527877177887545E-2</v>
      </c>
      <c r="FU131" s="49">
        <v>1.1883360621466513E-2</v>
      </c>
      <c r="FV131" s="48">
        <v>0</v>
      </c>
      <c r="FW131" s="48">
        <v>3.4697720614414063E-2</v>
      </c>
      <c r="FX131" s="48">
        <v>0</v>
      </c>
      <c r="FY131" s="48">
        <v>6.774374509083865E-2</v>
      </c>
      <c r="FZ131" s="49">
        <v>1.8926340163417203E-2</v>
      </c>
      <c r="GA131" s="48">
        <v>6.2584883263300542E-2</v>
      </c>
      <c r="GB131" s="48">
        <v>0</v>
      </c>
      <c r="GC131" s="48">
        <v>0</v>
      </c>
      <c r="GD131" s="48">
        <v>5.1729396953191967E-2</v>
      </c>
      <c r="GE131" s="48">
        <v>4.4512227160323131E-2</v>
      </c>
      <c r="GF131" s="48">
        <v>2.581693350950677E-2</v>
      </c>
      <c r="GG131" s="48">
        <v>0</v>
      </c>
      <c r="GH131" s="48">
        <v>3.9522398783846488E-2</v>
      </c>
      <c r="GI131" s="48">
        <v>3.0128192119102067E-2</v>
      </c>
      <c r="GJ131" s="48">
        <v>3.3360114763936105E-2</v>
      </c>
      <c r="GK131" s="48">
        <v>3.6689215677526282E-2</v>
      </c>
      <c r="GL131" s="49">
        <v>6.4445328174592385E-3</v>
      </c>
      <c r="GM131" s="49">
        <v>1.8775483016351072E-2</v>
      </c>
      <c r="GN131" s="48">
        <v>2.6357113717620385E-2</v>
      </c>
      <c r="GO131" s="48">
        <v>3.465346443184647E-2</v>
      </c>
      <c r="GP131" s="48">
        <v>5.7351925478195932E-2</v>
      </c>
      <c r="GQ131" s="48">
        <v>3.123781769327548E-2</v>
      </c>
      <c r="GR131" s="48">
        <v>4.8094649513126482E-2</v>
      </c>
      <c r="GS131" s="48">
        <v>5.2219658050901688E-2</v>
      </c>
      <c r="GT131" s="49">
        <v>2.1207563466093364E-2</v>
      </c>
      <c r="GU131" s="48">
        <v>4.4977297365405199E-2</v>
      </c>
      <c r="GV131" s="49">
        <v>2.7194710267236934E-2</v>
      </c>
      <c r="GW131" s="48">
        <v>0</v>
      </c>
      <c r="GX131" s="48">
        <v>5.1415372932920624E-2</v>
      </c>
      <c r="GY131" s="48">
        <v>2.7052284554152813E-2</v>
      </c>
      <c r="GZ131" s="49">
        <v>2.2636176156806909E-2</v>
      </c>
      <c r="HA131" s="48">
        <v>0</v>
      </c>
      <c r="HB131" s="48">
        <v>2.379547792925079E-2</v>
      </c>
      <c r="HC131" s="48">
        <v>3.3116370367452276E-2</v>
      </c>
      <c r="HD131" s="49">
        <v>0</v>
      </c>
      <c r="HE131" s="48">
        <v>5.1699450833696023E-2</v>
      </c>
      <c r="HF131" s="48">
        <v>2.8649051191403374E-2</v>
      </c>
      <c r="HG131" s="48">
        <v>4.1512297381235463E-2</v>
      </c>
      <c r="HH131" s="48">
        <v>2.8367978890773783E-2</v>
      </c>
      <c r="HI131" s="48">
        <v>3.4074752701669736E-2</v>
      </c>
      <c r="HJ131" s="48">
        <v>5.0562633864950468E-2</v>
      </c>
      <c r="HK131" s="49">
        <v>3.5357950009590265E-2</v>
      </c>
      <c r="HL131" s="48">
        <v>0</v>
      </c>
      <c r="HM131" s="48">
        <v>3.1044097809944812E-2</v>
      </c>
      <c r="HN131" s="49">
        <v>0.10142019007705799</v>
      </c>
      <c r="HO131" s="48">
        <v>0</v>
      </c>
      <c r="HP131" s="48">
        <v>2.9437838466766831E-2</v>
      </c>
      <c r="HQ131" s="48">
        <v>4.0455170946225069E-2</v>
      </c>
      <c r="HR131" s="48">
        <v>1.6149890892403311E-2</v>
      </c>
      <c r="HS131" s="49">
        <v>2.8560295232069287E-2</v>
      </c>
      <c r="HT131" s="49">
        <v>1.4637969007668773E-2</v>
      </c>
      <c r="HU131" s="48">
        <v>6.4529382142616609E-2</v>
      </c>
      <c r="HV131" s="49">
        <v>2.7357291981482651E-2</v>
      </c>
      <c r="HW131" s="48">
        <v>6.5126329544909489E-2</v>
      </c>
      <c r="HX131" s="48">
        <v>6.5126329544909489E-2</v>
      </c>
      <c r="HY131" s="48">
        <v>0</v>
      </c>
      <c r="HZ131" s="48">
        <v>3.4728119732814575E-2</v>
      </c>
      <c r="IA131" s="48">
        <v>2.6639158422504083E-2</v>
      </c>
      <c r="IB131" s="48">
        <v>2.5900209204839278E-2</v>
      </c>
      <c r="IC131" s="48">
        <v>3.0817965963455405E-2</v>
      </c>
      <c r="ID131" s="48">
        <v>3.4430208076349528E-2</v>
      </c>
      <c r="IE131" s="49">
        <v>4.28545912987611E-3</v>
      </c>
      <c r="IF131" s="49">
        <v>2.2811889447016384E-2</v>
      </c>
      <c r="IG131" s="48">
        <v>2.745207158792862E-2</v>
      </c>
      <c r="IH131" s="48">
        <v>7.3203354393922157E-2</v>
      </c>
      <c r="II131" s="48">
        <v>3.6956185613044153E-2</v>
      </c>
      <c r="IJ131" s="49">
        <v>2.6573680835076604E-2</v>
      </c>
      <c r="IK131" s="48">
        <v>0</v>
      </c>
      <c r="IL131" s="49">
        <v>3.1219375844470088E-2</v>
      </c>
      <c r="IM131" s="48">
        <v>4.9388082990999713E-2</v>
      </c>
      <c r="IN131" s="48">
        <v>3.9478266458116335E-2</v>
      </c>
      <c r="IO131" s="48">
        <v>3.9478266458116335E-2</v>
      </c>
      <c r="IP131" s="48">
        <v>3.1678398559534568E-2</v>
      </c>
      <c r="IQ131" s="48">
        <v>4.8810319128444773E-2</v>
      </c>
      <c r="IR131" s="48">
        <v>0</v>
      </c>
      <c r="IS131" s="49">
        <v>0</v>
      </c>
      <c r="IT131" s="48">
        <v>4.2010192776857649E-2</v>
      </c>
      <c r="IU131" s="49">
        <v>1.2441588447003514E-2</v>
      </c>
      <c r="IV131" s="48">
        <v>1.9707848912210113E-2</v>
      </c>
      <c r="IW131" s="48">
        <v>6.942205624258159E-2</v>
      </c>
      <c r="IX131" s="49">
        <v>2.0695418621852063E-2</v>
      </c>
      <c r="IY131" s="48">
        <v>5.4642872990556215E-2</v>
      </c>
      <c r="IZ131" s="49">
        <v>2.8871742186554909E-2</v>
      </c>
      <c r="JA131" s="49">
        <v>6.3203935147687343E-3</v>
      </c>
      <c r="JB131" s="48">
        <v>6.3078681388532773E-2</v>
      </c>
      <c r="JC131" s="49">
        <v>7.0504819891327078E-2</v>
      </c>
      <c r="JD131" s="48">
        <v>0</v>
      </c>
      <c r="JE131" s="49">
        <v>2.4944618544536317E-2</v>
      </c>
      <c r="JF131" s="49">
        <v>1.0391709136181789E-2</v>
      </c>
      <c r="JG131" s="49">
        <v>1.6651555480637018E-2</v>
      </c>
      <c r="JH131" s="48">
        <v>3.1354552758053697E-2</v>
      </c>
      <c r="JI131" s="48">
        <v>2.6217949845452001E-2</v>
      </c>
      <c r="JJ131" s="48">
        <v>6.5821779589839993E-2</v>
      </c>
      <c r="JK131" s="48">
        <v>4.1789066032696685E-2</v>
      </c>
      <c r="JL131" s="48">
        <v>3.7390534385806168E-2</v>
      </c>
      <c r="JM131" s="48">
        <v>3.2757666014011998E-2</v>
      </c>
      <c r="JN131" s="48">
        <v>4.8108889944277207E-2</v>
      </c>
      <c r="JO131" s="48">
        <v>3.8315194144815094E-2</v>
      </c>
      <c r="JP131" s="49">
        <v>4.3868442477803402E-2</v>
      </c>
      <c r="JQ131" s="48">
        <v>3.4121855487744858E-2</v>
      </c>
      <c r="JR131" s="49">
        <v>1.7040486377239771E-2</v>
      </c>
      <c r="JS131" s="48">
        <v>5.252516297632074E-2</v>
      </c>
      <c r="JT131" s="48">
        <v>4.0679298145157347E-2</v>
      </c>
      <c r="JU131" s="48">
        <v>3.582167013419086E-2</v>
      </c>
      <c r="JV131" s="48">
        <v>2.857029903939871E-2</v>
      </c>
      <c r="JW131" s="48">
        <v>5.7062773677278494E-2</v>
      </c>
      <c r="JX131" s="48">
        <v>2.4811890708064093E-2</v>
      </c>
      <c r="JY131" s="48">
        <v>2.7581340821486618E-2</v>
      </c>
      <c r="JZ131" s="48">
        <v>3.1473167059149321E-2</v>
      </c>
      <c r="KA131" s="48">
        <v>3.2729155327112347E-2</v>
      </c>
      <c r="KB131" s="49">
        <v>1.489751876098622E-2</v>
      </c>
      <c r="KC131" s="48">
        <v>0</v>
      </c>
      <c r="KD131" s="48">
        <v>3.5485816551558004E-2</v>
      </c>
      <c r="KE131" s="48">
        <v>4.6666405326225908E-2</v>
      </c>
      <c r="KF131" s="48">
        <v>2.6893543554550342E-2</v>
      </c>
      <c r="KG131" s="48">
        <v>6.0373799658846553E-2</v>
      </c>
      <c r="KH131" s="48">
        <v>0</v>
      </c>
      <c r="KI131" s="48">
        <v>3.4784923252699142E-2</v>
      </c>
      <c r="KJ131" s="48">
        <v>3.8786307010716947E-2</v>
      </c>
      <c r="KK131" s="48">
        <v>2.7489211524130759E-2</v>
      </c>
      <c r="KL131" s="48">
        <v>3.8193756862598613E-2</v>
      </c>
      <c r="KM131" s="48">
        <v>3.7287307943582239E-2</v>
      </c>
      <c r="KN131" s="48">
        <v>2.608691778505895E-2</v>
      </c>
      <c r="KO131" s="48">
        <v>0</v>
      </c>
      <c r="KP131" s="48">
        <v>3.3060878482687905E-2</v>
      </c>
      <c r="KQ131" s="48">
        <v>3.4212316591542981E-2</v>
      </c>
      <c r="KR131" s="48">
        <v>3.3789214708842025E-2</v>
      </c>
      <c r="KS131" s="48"/>
      <c r="KT131" s="49">
        <v>8.6482970405926205E-3</v>
      </c>
      <c r="KU131" s="48">
        <v>2.5137672790498836E-2</v>
      </c>
      <c r="KV131" s="48">
        <v>2.0308978410478143E-2</v>
      </c>
      <c r="KW131" s="48">
        <v>3.2424012694828051E-2</v>
      </c>
      <c r="KX131" s="48">
        <v>2.2507423480592686E-2</v>
      </c>
      <c r="KY131" s="48">
        <v>3.3007914711546398E-2</v>
      </c>
      <c r="KZ131" s="48">
        <v>2.2065236716286622E-2</v>
      </c>
      <c r="LA131" s="48">
        <v>2.9627586626296051E-2</v>
      </c>
      <c r="LB131" s="48">
        <v>2.305575683775218E-2</v>
      </c>
      <c r="LC131" s="48">
        <v>1.8733813254564854E-2</v>
      </c>
      <c r="LD131" s="48">
        <v>2.4874398679259248E-2</v>
      </c>
      <c r="LE131" s="49">
        <v>1.5226783113327915E-2</v>
      </c>
      <c r="LF131" s="48">
        <v>2.7362245558454706E-2</v>
      </c>
      <c r="LG131" s="48">
        <v>8.8944898086014357E-2</v>
      </c>
      <c r="LH131" s="48">
        <v>2.7975528441332546E-2</v>
      </c>
      <c r="LI131" s="48">
        <v>2.9743841523814738E-2</v>
      </c>
      <c r="LJ131" s="48">
        <v>2.578134751684465E-2</v>
      </c>
      <c r="LK131" s="48">
        <v>4.609956073166116E-2</v>
      </c>
      <c r="LL131" s="48">
        <v>3.5408466579204476E-2</v>
      </c>
      <c r="LM131" s="48">
        <v>3.6978244330146959E-2</v>
      </c>
      <c r="LN131" s="48">
        <v>3.0899457754902455E-2</v>
      </c>
      <c r="LO131" s="48">
        <v>3.8708683855543956E-2</v>
      </c>
      <c r="LP131" s="48">
        <v>2.6173205645883733E-2</v>
      </c>
      <c r="LQ131" s="49">
        <v>3.0700576327790881E-2</v>
      </c>
      <c r="LR131" s="48">
        <v>3.0585360884497658E-2</v>
      </c>
      <c r="LS131" s="48">
        <v>3.1823099478179205E-2</v>
      </c>
      <c r="LT131" s="48">
        <v>3.471163085948753E-2</v>
      </c>
      <c r="LU131" s="48">
        <v>1.7106733446164098E-2</v>
      </c>
      <c r="LV131" s="48">
        <v>2.9554254309608913E-2</v>
      </c>
      <c r="LW131" s="48">
        <v>3.1133448337664557E-2</v>
      </c>
      <c r="LX131" s="48">
        <v>2.032062795380634E-2</v>
      </c>
      <c r="LY131" s="48">
        <v>3.7721822204095444E-2</v>
      </c>
      <c r="LZ131" s="48">
        <v>3.613123217549169E-2</v>
      </c>
      <c r="MA131" s="48">
        <v>3.2623679416698241E-2</v>
      </c>
      <c r="MB131" s="48">
        <v>1.8860730649898176E-2</v>
      </c>
      <c r="MC131" s="48">
        <v>2.598692775119511E-2</v>
      </c>
      <c r="MD131" s="48">
        <v>2.4337682683763039E-2</v>
      </c>
      <c r="ME131" s="48">
        <v>3.2809654616522292E-2</v>
      </c>
      <c r="MF131" s="48">
        <v>9.1448731558850596E-2</v>
      </c>
      <c r="MG131" s="48">
        <v>3.7223484100124181E-2</v>
      </c>
      <c r="MH131" s="48"/>
      <c r="MI131" s="48">
        <v>3.6912308984725681E-2</v>
      </c>
      <c r="MJ131" s="49">
        <v>3.7145393638601483E-2</v>
      </c>
      <c r="MK131" s="49">
        <v>2.5401336364172074E-2</v>
      </c>
      <c r="ML131" s="48">
        <v>2.0847928872556265E-2</v>
      </c>
      <c r="MM131" s="49">
        <v>6.1490415716963037E-2</v>
      </c>
      <c r="MN131" s="49">
        <v>3.2776670778057418E-2</v>
      </c>
      <c r="MO131" s="49">
        <v>2.6869680963290062E-2</v>
      </c>
      <c r="MP131" s="48">
        <v>3.2935446058154433E-2</v>
      </c>
      <c r="MQ131" s="48">
        <v>2.3509078500702163E-2</v>
      </c>
      <c r="MR131" s="48">
        <v>1.55887929073738E-2</v>
      </c>
      <c r="MS131" s="48">
        <v>2.2541439419640999E-2</v>
      </c>
      <c r="MT131" s="49">
        <v>2.1193570046493214E-2</v>
      </c>
      <c r="MU131" s="48">
        <v>2.9613513982754015E-2</v>
      </c>
      <c r="MV131" s="48">
        <v>2.5407205244523019E-2</v>
      </c>
      <c r="MW131" s="48">
        <v>2.6758219622128633E-2</v>
      </c>
      <c r="MX131" s="48">
        <v>2.4263138707735016E-2</v>
      </c>
      <c r="MY131" s="48">
        <v>2.0246559174731244E-2</v>
      </c>
      <c r="MZ131" s="48">
        <v>2.2355751300340572E-2</v>
      </c>
      <c r="NA131" s="48">
        <v>1.4564211404204108E-2</v>
      </c>
      <c r="NB131" s="48">
        <v>2.7801041075299786E-2</v>
      </c>
      <c r="NC131" s="48">
        <v>2.800423847109848E-2</v>
      </c>
      <c r="ND131" s="48">
        <v>2.4017669636570534E-2</v>
      </c>
      <c r="NE131" s="48">
        <v>2.2536842061373592E-2</v>
      </c>
      <c r="NF131" s="48">
        <v>1.709761089215078E-2</v>
      </c>
      <c r="NG131" s="48">
        <v>0</v>
      </c>
    </row>
    <row r="132" spans="1:371" s="38" customFormat="1" ht="15">
      <c r="A132" s="48" t="s">
        <v>218</v>
      </c>
      <c r="B132" s="48">
        <v>0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3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38">
        <v>0</v>
      </c>
      <c r="AP132" s="48">
        <v>0</v>
      </c>
      <c r="AQ132" s="48">
        <v>7.4431574868301193E-3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38">
        <v>0</v>
      </c>
      <c r="AY132" s="48">
        <v>0</v>
      </c>
      <c r="AZ132" s="48">
        <v>0</v>
      </c>
      <c r="BA132" s="48">
        <v>0</v>
      </c>
      <c r="BB132" s="48">
        <v>0</v>
      </c>
      <c r="BC132" s="38">
        <v>0</v>
      </c>
      <c r="BD132" s="48">
        <v>0</v>
      </c>
      <c r="BE132" s="38">
        <v>0</v>
      </c>
      <c r="BF132" s="48">
        <v>0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>
        <v>0</v>
      </c>
      <c r="BN132" s="48">
        <v>0</v>
      </c>
      <c r="BO132" s="48">
        <v>0</v>
      </c>
      <c r="BP132" s="48">
        <v>2.6844627758843422E-2</v>
      </c>
      <c r="BQ132" s="48">
        <v>0</v>
      </c>
      <c r="BR132" s="48">
        <v>0</v>
      </c>
      <c r="BS132" s="48">
        <v>0</v>
      </c>
      <c r="BT132" s="48">
        <v>0</v>
      </c>
      <c r="BU132" s="48">
        <v>0</v>
      </c>
      <c r="BV132" s="48">
        <v>0</v>
      </c>
      <c r="BW132" s="38">
        <v>0</v>
      </c>
      <c r="BX132" s="48">
        <v>0</v>
      </c>
      <c r="BY132" s="38">
        <v>0</v>
      </c>
      <c r="BZ132" s="48">
        <v>0</v>
      </c>
      <c r="CA132" s="49">
        <v>0</v>
      </c>
      <c r="CB132" s="48">
        <v>0</v>
      </c>
      <c r="CC132" s="48">
        <v>0</v>
      </c>
      <c r="CD132" s="48">
        <v>0</v>
      </c>
      <c r="CE132" s="48">
        <v>0</v>
      </c>
      <c r="CF132" s="48">
        <v>0</v>
      </c>
      <c r="CG132" s="48">
        <v>0</v>
      </c>
      <c r="CH132" s="48">
        <v>0</v>
      </c>
      <c r="CI132" s="48">
        <v>0</v>
      </c>
      <c r="CJ132" s="48">
        <v>0</v>
      </c>
      <c r="CK132" s="48">
        <v>1.5013208236276737E-3</v>
      </c>
      <c r="CL132" s="48">
        <v>0</v>
      </c>
      <c r="CM132" s="48">
        <v>0</v>
      </c>
      <c r="CN132" s="48">
        <v>0</v>
      </c>
      <c r="CO132" s="48">
        <v>0</v>
      </c>
      <c r="CP132" s="48">
        <v>0</v>
      </c>
      <c r="CQ132" s="48">
        <v>0</v>
      </c>
      <c r="CR132" s="48">
        <v>0</v>
      </c>
      <c r="CS132" s="48">
        <v>2.1276934778763849E-2</v>
      </c>
      <c r="CT132" s="48">
        <v>7.8010178033643685E-3</v>
      </c>
      <c r="CU132" s="48">
        <v>0</v>
      </c>
      <c r="CV132" s="38">
        <v>0</v>
      </c>
      <c r="CW132" s="48">
        <v>0</v>
      </c>
      <c r="CX132" s="48">
        <v>0</v>
      </c>
      <c r="CY132" s="48">
        <v>7.5532195239683278E-3</v>
      </c>
      <c r="CZ132" s="48">
        <v>0</v>
      </c>
      <c r="DA132" s="48">
        <v>0</v>
      </c>
      <c r="DB132" s="48">
        <v>0</v>
      </c>
      <c r="DC132" s="48">
        <v>0</v>
      </c>
      <c r="DD132" s="48">
        <v>0</v>
      </c>
      <c r="DE132" s="48">
        <v>0</v>
      </c>
      <c r="DF132" s="48">
        <v>0</v>
      </c>
      <c r="DG132" s="48">
        <v>0</v>
      </c>
      <c r="DH132" s="48">
        <v>0</v>
      </c>
      <c r="DI132" s="48">
        <v>0</v>
      </c>
      <c r="DJ132" s="48">
        <v>1.3938190962517246E-2</v>
      </c>
      <c r="DK132" s="49">
        <v>0</v>
      </c>
      <c r="DL132" s="48">
        <v>0</v>
      </c>
      <c r="DM132" s="48">
        <v>0</v>
      </c>
      <c r="DN132" s="48">
        <v>0</v>
      </c>
      <c r="DO132" s="48">
        <v>0</v>
      </c>
      <c r="DP132" s="48">
        <v>0</v>
      </c>
      <c r="DQ132" s="48">
        <v>0</v>
      </c>
      <c r="DR132" s="48">
        <v>1.3843672007207496E-2</v>
      </c>
      <c r="DS132" s="48">
        <v>0</v>
      </c>
      <c r="DT132" s="48">
        <v>9.2196550369868339E-3</v>
      </c>
      <c r="DU132" s="48">
        <v>2.3898301728810682E-2</v>
      </c>
      <c r="DV132" s="48">
        <v>0</v>
      </c>
      <c r="DW132" s="48">
        <v>0</v>
      </c>
      <c r="DX132" s="48">
        <v>0</v>
      </c>
      <c r="DY132" s="48">
        <v>0</v>
      </c>
      <c r="DZ132" s="48">
        <v>0</v>
      </c>
      <c r="EA132" s="48">
        <v>0</v>
      </c>
      <c r="EB132" s="49">
        <v>0</v>
      </c>
      <c r="EC132" s="48">
        <v>0</v>
      </c>
      <c r="ED132" s="48">
        <v>0</v>
      </c>
      <c r="EE132" s="48">
        <v>0</v>
      </c>
      <c r="EF132" s="48">
        <v>0</v>
      </c>
      <c r="EG132" s="48">
        <v>0</v>
      </c>
      <c r="EH132" s="48">
        <v>0</v>
      </c>
      <c r="EI132" s="48">
        <v>0</v>
      </c>
      <c r="EJ132" s="48">
        <v>0</v>
      </c>
      <c r="EK132" s="48">
        <v>0</v>
      </c>
      <c r="EL132" s="48">
        <v>0</v>
      </c>
      <c r="EM132" s="48">
        <v>0</v>
      </c>
      <c r="EN132" s="49">
        <v>0</v>
      </c>
      <c r="EO132" s="49">
        <v>0</v>
      </c>
      <c r="EP132" s="48">
        <v>0</v>
      </c>
      <c r="EQ132" s="48">
        <v>0</v>
      </c>
      <c r="ER132" s="48">
        <v>0</v>
      </c>
      <c r="ES132" s="38">
        <v>0</v>
      </c>
      <c r="ET132" s="48">
        <v>0</v>
      </c>
      <c r="EU132" s="48">
        <v>0</v>
      </c>
      <c r="EV132" s="48">
        <v>0</v>
      </c>
      <c r="EW132" s="48">
        <v>0</v>
      </c>
      <c r="EX132" s="48">
        <v>0</v>
      </c>
      <c r="EY132" s="48">
        <v>0</v>
      </c>
      <c r="EZ132" s="48">
        <v>0</v>
      </c>
      <c r="FA132" s="48">
        <v>0</v>
      </c>
      <c r="FB132" s="48">
        <v>0</v>
      </c>
      <c r="FC132" s="48">
        <v>0</v>
      </c>
      <c r="FD132" s="48">
        <v>7.6066681938612409E-3</v>
      </c>
      <c r="FE132" s="48">
        <v>0</v>
      </c>
      <c r="FF132" s="48">
        <v>0</v>
      </c>
      <c r="FG132" s="49">
        <v>0</v>
      </c>
      <c r="FH132" s="48">
        <v>0</v>
      </c>
      <c r="FI132" s="49">
        <v>0</v>
      </c>
      <c r="FJ132" s="48">
        <v>0</v>
      </c>
      <c r="FK132" s="48">
        <v>0</v>
      </c>
      <c r="FL132" s="48">
        <v>0</v>
      </c>
      <c r="FM132" s="48">
        <v>1.238312390911663E-2</v>
      </c>
      <c r="FN132" s="48">
        <v>0</v>
      </c>
      <c r="FO132" s="48">
        <v>9.6755047925583988E-3</v>
      </c>
      <c r="FP132" s="48">
        <v>0</v>
      </c>
      <c r="FQ132" s="49">
        <v>0</v>
      </c>
      <c r="FR132" s="48">
        <v>0</v>
      </c>
      <c r="FS132" s="48">
        <v>0</v>
      </c>
      <c r="FT132" s="48">
        <v>0</v>
      </c>
      <c r="FU132" s="49">
        <v>0</v>
      </c>
      <c r="FV132" s="48">
        <v>0</v>
      </c>
      <c r="FW132" s="48">
        <v>0</v>
      </c>
      <c r="FX132" s="48">
        <v>0</v>
      </c>
      <c r="FY132" s="48">
        <v>0</v>
      </c>
      <c r="FZ132" s="49">
        <v>0</v>
      </c>
      <c r="GA132" s="48">
        <v>0</v>
      </c>
      <c r="GB132" s="48">
        <v>0</v>
      </c>
      <c r="GC132" s="48">
        <v>0</v>
      </c>
      <c r="GD132" s="48">
        <v>0</v>
      </c>
      <c r="GE132" s="48">
        <v>0</v>
      </c>
      <c r="GF132" s="48">
        <v>8.3238939443086909E-3</v>
      </c>
      <c r="GG132" s="48">
        <v>0</v>
      </c>
      <c r="GH132" s="48">
        <v>0</v>
      </c>
      <c r="GI132" s="48">
        <v>0</v>
      </c>
      <c r="GJ132" s="48">
        <v>0</v>
      </c>
      <c r="GK132" s="48">
        <v>9.6808991738965861E-3</v>
      </c>
      <c r="GL132" s="49">
        <v>0</v>
      </c>
      <c r="GM132" s="49">
        <v>0</v>
      </c>
      <c r="GN132" s="48">
        <v>6.1141736043413423E-3</v>
      </c>
      <c r="GO132" s="48">
        <v>1.2446741852764032E-2</v>
      </c>
      <c r="GP132" s="48">
        <v>0</v>
      </c>
      <c r="GQ132" s="48">
        <v>0</v>
      </c>
      <c r="GR132" s="48">
        <v>0</v>
      </c>
      <c r="GS132" s="48">
        <v>0</v>
      </c>
      <c r="GT132" s="49">
        <v>0</v>
      </c>
      <c r="GU132" s="48">
        <v>0</v>
      </c>
      <c r="GV132" s="49">
        <v>0</v>
      </c>
      <c r="GW132" s="48">
        <v>0</v>
      </c>
      <c r="GX132" s="48">
        <v>2.5167292237960787E-2</v>
      </c>
      <c r="GY132" s="48">
        <v>0</v>
      </c>
      <c r="GZ132" s="49">
        <v>0</v>
      </c>
      <c r="HA132" s="48">
        <v>0</v>
      </c>
      <c r="HB132" s="48">
        <v>0</v>
      </c>
      <c r="HC132" s="48">
        <v>1.0056974746353069E-2</v>
      </c>
      <c r="HD132" s="49">
        <v>5.6858244353882098E-3</v>
      </c>
      <c r="HE132" s="48">
        <v>0</v>
      </c>
      <c r="HF132" s="48">
        <v>7.4219212883505133E-3</v>
      </c>
      <c r="HG132" s="48">
        <v>7.3845374810089341E-3</v>
      </c>
      <c r="HH132" s="48">
        <v>9.0394783061484695E-3</v>
      </c>
      <c r="HI132" s="48">
        <v>1.1680741559631041E-2</v>
      </c>
      <c r="HJ132" s="48">
        <v>0</v>
      </c>
      <c r="HK132" s="49">
        <v>0</v>
      </c>
      <c r="HL132" s="48">
        <v>0</v>
      </c>
      <c r="HM132" s="48">
        <v>9.7115400322361923E-3</v>
      </c>
      <c r="HN132" s="49">
        <v>0</v>
      </c>
      <c r="HO132" s="48">
        <v>0</v>
      </c>
      <c r="HP132" s="48">
        <v>0</v>
      </c>
      <c r="HQ132" s="48">
        <v>0</v>
      </c>
      <c r="HR132" s="48">
        <v>7.411128967520296E-3</v>
      </c>
      <c r="HS132" s="49">
        <v>0</v>
      </c>
      <c r="HT132" s="49">
        <v>0</v>
      </c>
      <c r="HU132" s="48">
        <v>1.0630059948460922E-2</v>
      </c>
      <c r="HV132" s="49">
        <v>1.3519871605836412E-2</v>
      </c>
      <c r="HW132" s="48">
        <v>0</v>
      </c>
      <c r="HX132" s="48">
        <v>0</v>
      </c>
      <c r="HY132" s="48">
        <v>0</v>
      </c>
      <c r="HZ132" s="48">
        <v>0</v>
      </c>
      <c r="IA132" s="48">
        <v>1.1284262297919522E-2</v>
      </c>
      <c r="IB132" s="48">
        <v>0</v>
      </c>
      <c r="IC132" s="48">
        <v>0</v>
      </c>
      <c r="ID132" s="48">
        <v>9.776454834964218E-3</v>
      </c>
      <c r="IE132" s="49">
        <v>0</v>
      </c>
      <c r="IF132" s="49">
        <v>0</v>
      </c>
      <c r="IG132" s="48">
        <v>1.019144070970778E-2</v>
      </c>
      <c r="IH132" s="48">
        <v>0</v>
      </c>
      <c r="II132" s="48">
        <v>9.6483052650498634E-3</v>
      </c>
      <c r="IJ132" s="49">
        <v>0</v>
      </c>
      <c r="IK132" s="48">
        <v>0</v>
      </c>
      <c r="IL132" s="49">
        <v>0</v>
      </c>
      <c r="IM132" s="48">
        <v>1.0265030938852872E-2</v>
      </c>
      <c r="IN132" s="48">
        <v>0</v>
      </c>
      <c r="IO132" s="48">
        <v>0</v>
      </c>
      <c r="IP132" s="48">
        <v>0</v>
      </c>
      <c r="IQ132" s="48">
        <v>1.0523871789184449E-2</v>
      </c>
      <c r="IR132" s="48">
        <v>0</v>
      </c>
      <c r="IS132" s="49">
        <v>1.8980275342505112E-2</v>
      </c>
      <c r="IT132" s="48">
        <v>0</v>
      </c>
      <c r="IU132" s="49">
        <v>1.5225071534475179E-2</v>
      </c>
      <c r="IV132" s="48">
        <v>0</v>
      </c>
      <c r="IW132" s="48">
        <v>0</v>
      </c>
      <c r="IX132" s="49">
        <v>0</v>
      </c>
      <c r="IY132" s="48">
        <v>0</v>
      </c>
      <c r="IZ132" s="49">
        <v>0</v>
      </c>
      <c r="JA132" s="49">
        <v>0</v>
      </c>
      <c r="JB132" s="48">
        <v>0</v>
      </c>
      <c r="JC132" s="49">
        <v>0</v>
      </c>
      <c r="JD132" s="48">
        <v>0</v>
      </c>
      <c r="JE132" s="49">
        <v>2.8617497528437844E-2</v>
      </c>
      <c r="JF132" s="49">
        <v>3.8149754503878984E-3</v>
      </c>
      <c r="JG132" s="49">
        <v>0</v>
      </c>
      <c r="JH132" s="48">
        <v>9.9555115606441841E-3</v>
      </c>
      <c r="JI132" s="48">
        <v>0</v>
      </c>
      <c r="JJ132" s="48">
        <v>0</v>
      </c>
      <c r="JK132" s="48">
        <v>0</v>
      </c>
      <c r="JL132" s="48">
        <v>9.7997466377708915E-3</v>
      </c>
      <c r="JM132" s="48">
        <v>1.0552140848572752E-2</v>
      </c>
      <c r="JN132" s="48">
        <v>3.1538575553295514E-3</v>
      </c>
      <c r="JO132" s="48">
        <v>0</v>
      </c>
      <c r="JP132" s="49">
        <v>8.8193286380582742E-2</v>
      </c>
      <c r="JQ132" s="48">
        <v>8.3036504905023255E-3</v>
      </c>
      <c r="JR132" s="49">
        <v>0</v>
      </c>
      <c r="JS132" s="48">
        <v>0</v>
      </c>
      <c r="JT132" s="48">
        <v>7.8321250499593636E-3</v>
      </c>
      <c r="JU132" s="48">
        <v>8.6975686049036507E-3</v>
      </c>
      <c r="JV132" s="48">
        <v>8.4801543360904265E-3</v>
      </c>
      <c r="JW132" s="48">
        <v>0</v>
      </c>
      <c r="JX132" s="48">
        <v>7.590727111433224E-3</v>
      </c>
      <c r="JY132" s="48">
        <v>1.2574316389589576E-2</v>
      </c>
      <c r="JZ132" s="48">
        <v>8.2883858107292742E-3</v>
      </c>
      <c r="KA132" s="48">
        <v>9.3699247890995756E-3</v>
      </c>
      <c r="KB132" s="49">
        <v>0</v>
      </c>
      <c r="KC132" s="48">
        <v>0</v>
      </c>
      <c r="KD132" s="48">
        <v>7.7148567406232311E-3</v>
      </c>
      <c r="KE132" s="48">
        <v>0</v>
      </c>
      <c r="KF132" s="48">
        <v>0</v>
      </c>
      <c r="KG132" s="48">
        <v>0</v>
      </c>
      <c r="KH132" s="48">
        <v>0</v>
      </c>
      <c r="KI132" s="48">
        <v>1.7698555745664386E-2</v>
      </c>
      <c r="KJ132" s="48">
        <v>0</v>
      </c>
      <c r="KK132" s="48">
        <v>9.1353268480169076E-3</v>
      </c>
      <c r="KL132" s="48">
        <v>2.670778312272809E-2</v>
      </c>
      <c r="KM132" s="48">
        <v>1.7925826711469844E-2</v>
      </c>
      <c r="KN132" s="48">
        <v>1.1050334930332834E-2</v>
      </c>
      <c r="KO132" s="48">
        <v>0</v>
      </c>
      <c r="KP132" s="48">
        <v>8.6684782699749108E-3</v>
      </c>
      <c r="KQ132" s="48">
        <v>9.4239619749299595E-3</v>
      </c>
      <c r="KR132" s="48">
        <v>7.276443003259643E-3</v>
      </c>
      <c r="KS132" s="48"/>
      <c r="KT132" s="49">
        <v>0</v>
      </c>
      <c r="KU132" s="48">
        <v>2.9198897175376749E-2</v>
      </c>
      <c r="KV132" s="48">
        <v>4.4190549830886286E-2</v>
      </c>
      <c r="KW132" s="48">
        <v>1.0069947815046682E-2</v>
      </c>
      <c r="KX132" s="48">
        <v>2.8368420274328059E-2</v>
      </c>
      <c r="KY132" s="48">
        <v>9.6694684321633334E-3</v>
      </c>
      <c r="KZ132" s="48">
        <v>2.6581543975770772E-2</v>
      </c>
      <c r="LA132" s="48">
        <v>1.8799944054417553E-2</v>
      </c>
      <c r="LB132" s="48">
        <v>0</v>
      </c>
      <c r="LC132" s="48">
        <v>2.2450320148776529E-2</v>
      </c>
      <c r="LD132" s="48">
        <v>1.7138491631189287E-2</v>
      </c>
      <c r="LE132" s="49">
        <v>0</v>
      </c>
      <c r="LF132" s="48">
        <v>0</v>
      </c>
      <c r="LG132" s="48">
        <v>0</v>
      </c>
      <c r="LH132" s="48">
        <v>1.5874894723829802E-2</v>
      </c>
      <c r="LI132" s="48">
        <v>0</v>
      </c>
      <c r="LJ132" s="48">
        <v>1.7394021580064777E-2</v>
      </c>
      <c r="LK132" s="48">
        <v>1.8441944040638352E-2</v>
      </c>
      <c r="LL132" s="48">
        <v>1.9739742614148858E-2</v>
      </c>
      <c r="LM132" s="48">
        <v>0</v>
      </c>
      <c r="LN132" s="48">
        <v>1.9534684524477042E-2</v>
      </c>
      <c r="LO132" s="48">
        <v>1.7987885318241786E-2</v>
      </c>
      <c r="LP132" s="48">
        <v>0</v>
      </c>
      <c r="LQ132" s="49">
        <v>0</v>
      </c>
      <c r="LR132" s="48">
        <v>0</v>
      </c>
      <c r="LS132" s="48">
        <v>1.8406050352538256E-2</v>
      </c>
      <c r="LT132" s="48">
        <v>2.4177226496289894E-2</v>
      </c>
      <c r="LU132" s="48">
        <v>1.7499246640824462E-2</v>
      </c>
      <c r="LV132" s="48">
        <v>0</v>
      </c>
      <c r="LW132" s="48">
        <v>0</v>
      </c>
      <c r="LX132" s="48">
        <v>1.8257083422617382E-2</v>
      </c>
      <c r="LY132" s="48">
        <v>2.3051835769359322E-2</v>
      </c>
      <c r="LZ132" s="48">
        <v>1.8411776042405452E-2</v>
      </c>
      <c r="MA132" s="48">
        <v>2.4224955880607111E-2</v>
      </c>
      <c r="MB132" s="48">
        <v>1.7801458089308053E-2</v>
      </c>
      <c r="MC132" s="48">
        <v>1.8981941461123128E-2</v>
      </c>
      <c r="MD132" s="48">
        <v>7.6537259513614328E-2</v>
      </c>
      <c r="ME132" s="48">
        <v>2.3219746708722493E-2</v>
      </c>
      <c r="MF132" s="48">
        <v>0</v>
      </c>
      <c r="MG132" s="48">
        <v>0</v>
      </c>
      <c r="MH132" s="48"/>
      <c r="MI132" s="48">
        <v>6.9623674990397875E-3</v>
      </c>
      <c r="MJ132" s="49">
        <v>0</v>
      </c>
      <c r="MK132" s="49">
        <v>0</v>
      </c>
      <c r="ML132" s="48">
        <v>0</v>
      </c>
      <c r="MM132" s="49">
        <v>0</v>
      </c>
      <c r="MN132" s="49">
        <v>0</v>
      </c>
      <c r="MO132" s="49">
        <v>0</v>
      </c>
      <c r="MP132" s="48">
        <v>8.6087990835089587E-3</v>
      </c>
      <c r="MQ132" s="48">
        <v>1.2586273769683494E-2</v>
      </c>
      <c r="MR132" s="48">
        <v>1.8745768260554026E-2</v>
      </c>
      <c r="MS132" s="48">
        <v>0</v>
      </c>
      <c r="MT132" s="49">
        <v>0</v>
      </c>
      <c r="MU132" s="48">
        <v>1.0087954005936782E-2</v>
      </c>
      <c r="MV132" s="48">
        <v>1.1612176592978375E-2</v>
      </c>
      <c r="MW132" s="48">
        <v>1.13346962412431E-2</v>
      </c>
      <c r="MX132" s="48">
        <v>8.774331127656786E-3</v>
      </c>
      <c r="MY132" s="48">
        <v>7.6979171656091881E-3</v>
      </c>
      <c r="MZ132" s="48">
        <v>8.8130406441064568E-3</v>
      </c>
      <c r="NA132" s="48">
        <v>9.5478087787452589E-3</v>
      </c>
      <c r="NB132" s="48">
        <v>9.5040810127709329E-3</v>
      </c>
      <c r="NC132" s="48">
        <v>1.761678190400064E-2</v>
      </c>
      <c r="ND132" s="48">
        <v>8.9898126927661706E-3</v>
      </c>
      <c r="NE132" s="48">
        <v>1.6478048880401882E-2</v>
      </c>
      <c r="NF132" s="48">
        <v>9.8075429891768696E-3</v>
      </c>
      <c r="NG132" s="48">
        <v>0</v>
      </c>
    </row>
    <row r="133" spans="1:371" s="38" customFormat="1" ht="15">
      <c r="A133" s="48" t="s">
        <v>219</v>
      </c>
      <c r="B133" s="48">
        <v>13.792041449293443</v>
      </c>
      <c r="C133" s="48">
        <v>1.6922626747679665</v>
      </c>
      <c r="D133" s="48">
        <v>2.2007011970054795</v>
      </c>
      <c r="E133" s="48">
        <v>3.3845204542320553</v>
      </c>
      <c r="F133" s="48">
        <v>0.73123747466180966</v>
      </c>
      <c r="G133" s="48">
        <v>2.1776368412217821</v>
      </c>
      <c r="H133" s="48">
        <v>1.447615120131734</v>
      </c>
      <c r="I133" s="48">
        <v>1.5287457271196925</v>
      </c>
      <c r="J133" s="48">
        <v>1.513112134865594</v>
      </c>
      <c r="K133" s="48">
        <v>2.7111405641342632</v>
      </c>
      <c r="L133" s="48">
        <v>3.165742303049015</v>
      </c>
      <c r="M133" s="48">
        <v>3.4004591278275704</v>
      </c>
      <c r="N133" s="48">
        <v>2.0580403962602913</v>
      </c>
      <c r="O133" s="48">
        <v>3.5464142418072071</v>
      </c>
      <c r="P133" s="48">
        <v>1.850227363248371</v>
      </c>
      <c r="Q133" s="48">
        <v>2.3581625009780032</v>
      </c>
      <c r="R133" s="48">
        <v>2.5758878678576473</v>
      </c>
      <c r="S133" s="48">
        <v>3.326684029039221</v>
      </c>
      <c r="T133" s="48">
        <v>1.5215173035586911</v>
      </c>
      <c r="U133" s="48">
        <v>0.59967104279005168</v>
      </c>
      <c r="V133" s="48">
        <v>0.59967104279005168</v>
      </c>
      <c r="W133" s="38">
        <v>3.7634346661613232</v>
      </c>
      <c r="X133" s="48">
        <v>1.1917051939935557</v>
      </c>
      <c r="Y133" s="48">
        <v>2.7385616012900642</v>
      </c>
      <c r="Z133" s="48">
        <v>2.2007312737967868</v>
      </c>
      <c r="AA133" s="48">
        <v>1.9846811011586041</v>
      </c>
      <c r="AB133" s="48">
        <v>3.0176588743942632</v>
      </c>
      <c r="AC133" s="48">
        <v>1.5122774081611121</v>
      </c>
      <c r="AD133" s="48">
        <v>6.8660751842009544</v>
      </c>
      <c r="AE133" s="48">
        <v>1.7709557631474846</v>
      </c>
      <c r="AF133" s="48">
        <v>1.0639890153334508</v>
      </c>
      <c r="AG133" s="48">
        <v>4.8674690384151109</v>
      </c>
      <c r="AH133" s="48">
        <v>1.9859274275255154</v>
      </c>
      <c r="AI133" s="48">
        <v>5.4707195959896557</v>
      </c>
      <c r="AJ133" s="48">
        <v>8.731007999785513</v>
      </c>
      <c r="AK133" s="48">
        <v>6.1746335127437364</v>
      </c>
      <c r="AL133" s="48">
        <v>2.0259062507669197</v>
      </c>
      <c r="AM133" s="48">
        <v>3.1821821919148765</v>
      </c>
      <c r="AN133" s="48">
        <v>3.4065112435301166</v>
      </c>
      <c r="AO133" s="38">
        <v>1.7083679248300392</v>
      </c>
      <c r="AP133" s="48">
        <v>7.5661680958582886</v>
      </c>
      <c r="AQ133" s="48">
        <v>1.0090753100180874</v>
      </c>
      <c r="AR133" s="48">
        <v>7.8830452945462275</v>
      </c>
      <c r="AS133" s="48">
        <v>1.3095490491125761</v>
      </c>
      <c r="AT133" s="48">
        <v>1.3095490491125761</v>
      </c>
      <c r="AU133" s="48">
        <v>2.0955280715796518</v>
      </c>
      <c r="AV133" s="48">
        <v>2.4296522959646039</v>
      </c>
      <c r="AW133" s="48">
        <v>1.4170752819269676</v>
      </c>
      <c r="AX133" s="38">
        <v>6.2716228711599769</v>
      </c>
      <c r="AY133" s="48">
        <v>1.0416040696407558</v>
      </c>
      <c r="AZ133" s="48">
        <v>1.6722779823175127</v>
      </c>
      <c r="BA133" s="48">
        <v>3.0320197160218765</v>
      </c>
      <c r="BB133" s="48">
        <v>6.0634390749362579</v>
      </c>
      <c r="BC133" s="38">
        <v>7.5139976249904317</v>
      </c>
      <c r="BD133" s="48">
        <v>1.4696460511369585</v>
      </c>
      <c r="BE133" s="38">
        <v>3.0464780134457627</v>
      </c>
      <c r="BF133" s="48">
        <v>2.1206449707835153</v>
      </c>
      <c r="BG133" s="48">
        <v>5.5080558143435105</v>
      </c>
      <c r="BH133" s="48">
        <v>5.365443177066723</v>
      </c>
      <c r="BI133" s="48">
        <v>6.689745550910513</v>
      </c>
      <c r="BJ133" s="48">
        <v>2.5933017659892101</v>
      </c>
      <c r="BK133" s="48">
        <v>5.364100367198664</v>
      </c>
      <c r="BL133" s="48">
        <v>2.8183945554220444</v>
      </c>
      <c r="BM133" s="48">
        <v>1.4760600659596586</v>
      </c>
      <c r="BN133" s="48">
        <v>4.0559504338388894</v>
      </c>
      <c r="BO133" s="48">
        <v>4.0028418411375428</v>
      </c>
      <c r="BP133" s="48">
        <v>1.0604388416326702</v>
      </c>
      <c r="BQ133" s="48">
        <v>1.7473177304632335</v>
      </c>
      <c r="BR133" s="48">
        <v>1.2567768767576084</v>
      </c>
      <c r="BS133" s="48">
        <v>1.1082557594340605</v>
      </c>
      <c r="BT133" s="48">
        <v>5.005623346936213</v>
      </c>
      <c r="BU133" s="48">
        <v>1.6037973402467645</v>
      </c>
      <c r="BV133" s="48">
        <v>0.62989272604005697</v>
      </c>
      <c r="BW133" s="38">
        <v>3.0843757009780348</v>
      </c>
      <c r="BX133" s="48">
        <v>2.4218715284432588</v>
      </c>
      <c r="BY133" s="38">
        <v>2.5908515876238605</v>
      </c>
      <c r="BZ133" s="48">
        <v>0.25424971618458908</v>
      </c>
      <c r="CA133" s="49">
        <v>4.993442169334922</v>
      </c>
      <c r="CB133" s="48">
        <v>1.7363506506731634</v>
      </c>
      <c r="CC133" s="48">
        <v>2.5411292780204473</v>
      </c>
      <c r="CD133" s="48">
        <v>1.9481158459571999</v>
      </c>
      <c r="CE133" s="48">
        <v>2.4679923979935672</v>
      </c>
      <c r="CF133" s="48">
        <v>4.8383679126607193</v>
      </c>
      <c r="CG133" s="48">
        <v>6.9971343289542602</v>
      </c>
      <c r="CH133" s="48">
        <v>7.5591046618114497</v>
      </c>
      <c r="CI133" s="48">
        <v>2.9120827414580792</v>
      </c>
      <c r="CJ133" s="48">
        <v>2.8733483516506255</v>
      </c>
      <c r="CK133" s="48">
        <v>1.5241036807451203</v>
      </c>
      <c r="CL133" s="48">
        <v>1.3246734071315132</v>
      </c>
      <c r="CM133" s="48">
        <v>2.502579608359762</v>
      </c>
      <c r="CN133" s="48">
        <v>4.9947097477993792</v>
      </c>
      <c r="CO133" s="48">
        <v>1.3834834887213692</v>
      </c>
      <c r="CP133" s="48">
        <v>1.2568679951851927</v>
      </c>
      <c r="CQ133" s="48">
        <v>2.554648535228961</v>
      </c>
      <c r="CR133" s="48">
        <v>2.1889227182573534</v>
      </c>
      <c r="CS133" s="48">
        <v>1.386606678405556</v>
      </c>
      <c r="CT133" s="48">
        <v>3.1376862808273542</v>
      </c>
      <c r="CU133" s="48">
        <v>11.027188412967403</v>
      </c>
      <c r="CV133" s="38">
        <v>3.452263455255796</v>
      </c>
      <c r="CW133" s="48">
        <v>7.3569013229741858</v>
      </c>
      <c r="CX133" s="48">
        <v>3.8760665220660169</v>
      </c>
      <c r="CY133" s="48">
        <v>1.473713784927835</v>
      </c>
      <c r="CZ133" s="48">
        <v>3.1532879003646137</v>
      </c>
      <c r="DA133" s="48">
        <v>1.6353691105207639</v>
      </c>
      <c r="DB133" s="48">
        <v>1.3886422030567849</v>
      </c>
      <c r="DC133" s="48">
        <v>2.2702986058536889</v>
      </c>
      <c r="DD133" s="48">
        <v>5.186133744500629</v>
      </c>
      <c r="DE133" s="48">
        <v>2.5603183728875218</v>
      </c>
      <c r="DF133" s="48">
        <v>6.9944251214313047</v>
      </c>
      <c r="DG133" s="48">
        <v>6.7957261277756729</v>
      </c>
      <c r="DH133" s="48">
        <v>3.7178136857394257</v>
      </c>
      <c r="DI133" s="48">
        <v>0.78242567982664502</v>
      </c>
      <c r="DJ133" s="48">
        <v>1.6086749583141637</v>
      </c>
      <c r="DK133" s="49">
        <v>5.3429326603321909</v>
      </c>
      <c r="DL133" s="48">
        <v>2.3900213458496729</v>
      </c>
      <c r="DM133" s="48">
        <v>6.603056157021844</v>
      </c>
      <c r="DN133" s="48">
        <v>2.3265699316537889</v>
      </c>
      <c r="DO133" s="48">
        <v>1.867339275761398</v>
      </c>
      <c r="DP133" s="48">
        <v>1.4212133687553823</v>
      </c>
      <c r="DQ133" s="48">
        <v>1.3864170633549902</v>
      </c>
      <c r="DR133" s="48">
        <v>2.261580209766151</v>
      </c>
      <c r="DS133" s="48">
        <v>7.2400474342596093</v>
      </c>
      <c r="DT133" s="48">
        <v>8.1118153117732081</v>
      </c>
      <c r="DU133" s="48">
        <v>2.8116784645043578</v>
      </c>
      <c r="DV133" s="48">
        <v>1.5119467869731089</v>
      </c>
      <c r="DW133" s="48">
        <v>4.4961273297401121</v>
      </c>
      <c r="DX133" s="48">
        <v>1.4031110619182414</v>
      </c>
      <c r="DY133" s="48">
        <v>2.3115911335987893</v>
      </c>
      <c r="DZ133" s="48">
        <v>8.8655321082720508</v>
      </c>
      <c r="EA133" s="48">
        <v>6.8194558611723819</v>
      </c>
      <c r="EB133" s="49">
        <v>4.4694878868264123</v>
      </c>
      <c r="EC133" s="48">
        <v>1.3032461151340666</v>
      </c>
      <c r="ED133" s="48">
        <v>4.9951339988576029</v>
      </c>
      <c r="EE133" s="48">
        <v>2.0284206803860525</v>
      </c>
      <c r="EF133" s="48">
        <v>6.9084356481672167</v>
      </c>
      <c r="EG133" s="48">
        <v>1.3690639719343369</v>
      </c>
      <c r="EH133" s="48">
        <v>1.3690639719343369</v>
      </c>
      <c r="EI133" s="48">
        <v>6.3475296240261363</v>
      </c>
      <c r="EJ133" s="48">
        <v>2.6346567788735027</v>
      </c>
      <c r="EK133" s="48">
        <v>1.7064857164056395</v>
      </c>
      <c r="EL133" s="48">
        <v>1.3352563696769986</v>
      </c>
      <c r="EM133" s="48">
        <v>4.6064500558255563</v>
      </c>
      <c r="EN133" s="49">
        <v>6.7113238137881828</v>
      </c>
      <c r="EO133" s="49">
        <v>12.156701940341243</v>
      </c>
      <c r="EP133" s="48">
        <v>10.269710976311648</v>
      </c>
      <c r="EQ133" s="48">
        <v>1.5928022117846876</v>
      </c>
      <c r="ER133" s="48">
        <v>6.6560247337044594</v>
      </c>
      <c r="ES133" s="38">
        <v>4.2385410332805762</v>
      </c>
      <c r="ET133" s="48">
        <v>5.3308422400806643</v>
      </c>
      <c r="EU133" s="48">
        <v>3.1151949655236737</v>
      </c>
      <c r="EV133" s="48">
        <v>1.8510657223570328</v>
      </c>
      <c r="EW133" s="48">
        <v>3.5847981317545474</v>
      </c>
      <c r="EX133" s="48">
        <v>8.5605096709763178</v>
      </c>
      <c r="EY133" s="48">
        <v>1.6098867065348565</v>
      </c>
      <c r="EZ133" s="48">
        <v>3.5754357461678303</v>
      </c>
      <c r="FA133" s="48">
        <v>1.7687880640222076</v>
      </c>
      <c r="FB133" s="48">
        <v>1.5702485030122382</v>
      </c>
      <c r="FC133" s="48">
        <v>2.3560203356530791</v>
      </c>
      <c r="FD133" s="48">
        <v>1.1403946584156834</v>
      </c>
      <c r="FE133" s="48">
        <v>10.234436202206789</v>
      </c>
      <c r="FF133" s="48">
        <v>2.0514270919131783</v>
      </c>
      <c r="FG133" s="49">
        <v>12.550049782998634</v>
      </c>
      <c r="FH133" s="48">
        <v>8.466124527540698</v>
      </c>
      <c r="FI133" s="49">
        <v>5.5477342679232251</v>
      </c>
      <c r="FJ133" s="48">
        <v>7.6499660195866559</v>
      </c>
      <c r="FK133" s="48">
        <v>3.7805370191198819</v>
      </c>
      <c r="FL133" s="48">
        <v>8.8450764943602884</v>
      </c>
      <c r="FM133" s="48">
        <v>1.3177712445892977</v>
      </c>
      <c r="FN133" s="48">
        <v>7.9190299756869509</v>
      </c>
      <c r="FO133" s="48">
        <v>8.4973248793392404</v>
      </c>
      <c r="FP133" s="48">
        <v>1.7737644976999813</v>
      </c>
      <c r="FQ133" s="49">
        <v>12.650516747849807</v>
      </c>
      <c r="FR133" s="48">
        <v>8.0212033790064527</v>
      </c>
      <c r="FS133" s="48">
        <v>2.0651771152961009</v>
      </c>
      <c r="FT133" s="48">
        <v>1.3538939353321633</v>
      </c>
      <c r="FU133" s="49">
        <v>8.1112720342869693</v>
      </c>
      <c r="FV133" s="48">
        <v>2.1405415036675772</v>
      </c>
      <c r="FW133" s="48">
        <v>5.2481006221789324</v>
      </c>
      <c r="FX133" s="48">
        <v>2.850405256883072</v>
      </c>
      <c r="FY133" s="48">
        <v>1.8958779477040484</v>
      </c>
      <c r="FZ133" s="49">
        <v>12.3595527686729</v>
      </c>
      <c r="GA133" s="48">
        <v>2.013211050998517</v>
      </c>
      <c r="GB133" s="48">
        <v>8.8482564318167398</v>
      </c>
      <c r="GC133" s="48">
        <v>2.8584332504261121</v>
      </c>
      <c r="GD133" s="48">
        <v>4.6055015260558774</v>
      </c>
      <c r="GE133" s="48">
        <v>2.3707972232311785</v>
      </c>
      <c r="GF133" s="48">
        <v>11.572379740574874</v>
      </c>
      <c r="GG133" s="48">
        <v>7.9774613973252713</v>
      </c>
      <c r="GH133" s="48">
        <v>4.3681520828639639</v>
      </c>
      <c r="GI133" s="48">
        <v>11.629528433567508</v>
      </c>
      <c r="GJ133" s="48">
        <v>7.4851360323543439</v>
      </c>
      <c r="GK133" s="48">
        <v>7.8409908651476021</v>
      </c>
      <c r="GL133" s="49">
        <v>12.30881316873065</v>
      </c>
      <c r="GM133" s="49">
        <v>10.866806120875914</v>
      </c>
      <c r="GN133" s="48">
        <v>11.906236640402511</v>
      </c>
      <c r="GO133" s="48">
        <v>9.1433774197342057</v>
      </c>
      <c r="GP133" s="48">
        <v>1.5335158138960263</v>
      </c>
      <c r="GQ133" s="48">
        <v>9.5920542681854464</v>
      </c>
      <c r="GR133" s="48">
        <v>1.2762565043444469</v>
      </c>
      <c r="GS133" s="48">
        <v>3.1854433474957915</v>
      </c>
      <c r="GT133" s="49">
        <v>11.026149775438506</v>
      </c>
      <c r="GU133" s="48">
        <v>2.7764102079502755</v>
      </c>
      <c r="GV133" s="49">
        <v>11.862994721203089</v>
      </c>
      <c r="GW133" s="48">
        <v>2.1065948166258068</v>
      </c>
      <c r="GX133" s="48">
        <v>2.8399241829728674</v>
      </c>
      <c r="GY133" s="48">
        <v>8.1624355015244383</v>
      </c>
      <c r="GZ133" s="49">
        <v>11.789133217374912</v>
      </c>
      <c r="HA133" s="48">
        <v>2.1025790712962524</v>
      </c>
      <c r="HB133" s="48">
        <v>11.319998617988894</v>
      </c>
      <c r="HC133" s="48">
        <v>7.8879077358981045</v>
      </c>
      <c r="HD133" s="49">
        <v>12.29718791355535</v>
      </c>
      <c r="HE133" s="48">
        <v>2.2187757516622013</v>
      </c>
      <c r="HF133" s="48">
        <v>9.1979679842840927</v>
      </c>
      <c r="HG133" s="48">
        <v>7.9832488230215075</v>
      </c>
      <c r="HH133" s="48">
        <v>8.0565144174056282</v>
      </c>
      <c r="HI133" s="48">
        <v>7.9808071003550483</v>
      </c>
      <c r="HJ133" s="48">
        <v>1.9397366394587185</v>
      </c>
      <c r="HK133" s="49">
        <v>11.917472293952008</v>
      </c>
      <c r="HL133" s="48">
        <v>8.359534424960934</v>
      </c>
      <c r="HM133" s="48">
        <v>10.706926906303664</v>
      </c>
      <c r="HN133" s="49">
        <v>12.384555507238273</v>
      </c>
      <c r="HO133" s="48">
        <v>8.8562989178078002</v>
      </c>
      <c r="HP133" s="48">
        <v>9.0712487798359351</v>
      </c>
      <c r="HQ133" s="48">
        <v>5.3513974495449359</v>
      </c>
      <c r="HR133" s="48">
        <v>10.813182876516771</v>
      </c>
      <c r="HS133" s="49">
        <v>11.254005916561907</v>
      </c>
      <c r="HT133" s="49">
        <v>11.895665562956085</v>
      </c>
      <c r="HU133" s="48">
        <v>1.588784168503224</v>
      </c>
      <c r="HV133" s="49">
        <v>12.409618880373337</v>
      </c>
      <c r="HW133" s="48">
        <v>3.7574407358437791</v>
      </c>
      <c r="HX133" s="48">
        <v>3.7574407358437791</v>
      </c>
      <c r="HY133" s="48">
        <v>8.2539780447485214</v>
      </c>
      <c r="HZ133" s="48">
        <v>3.5753020828067719</v>
      </c>
      <c r="IA133" s="48">
        <v>11.27827332610976</v>
      </c>
      <c r="IB133" s="48">
        <v>9.8798507318273927</v>
      </c>
      <c r="IC133" s="48">
        <v>6.3738897185570593</v>
      </c>
      <c r="ID133" s="48">
        <v>9.76362134808676</v>
      </c>
      <c r="IE133" s="49">
        <v>11.892210551955996</v>
      </c>
      <c r="IF133" s="49">
        <v>12.135420889815991</v>
      </c>
      <c r="IG133" s="48">
        <v>8.0864106073351305</v>
      </c>
      <c r="IH133" s="48">
        <v>2.1935253529602341</v>
      </c>
      <c r="II133" s="48">
        <v>11.777398705422124</v>
      </c>
      <c r="IJ133" s="49">
        <v>12.212875947238842</v>
      </c>
      <c r="IK133" s="48">
        <v>9.0665122547489005</v>
      </c>
      <c r="IL133" s="49">
        <v>12.226260729222437</v>
      </c>
      <c r="IM133" s="48">
        <v>7.7396663589790977</v>
      </c>
      <c r="IN133" s="48">
        <v>3.9452889613370252</v>
      </c>
      <c r="IO133" s="48">
        <v>3.9452889613370252</v>
      </c>
      <c r="IP133" s="48">
        <v>5.9649869220937148</v>
      </c>
      <c r="IQ133" s="48">
        <v>7.8236688552028726</v>
      </c>
      <c r="IR133" s="48">
        <v>9.0468867453470576</v>
      </c>
      <c r="IS133" s="49">
        <v>12.278463124338034</v>
      </c>
      <c r="IT133" s="48">
        <v>3.227406778950678</v>
      </c>
      <c r="IU133" s="49">
        <v>12.258509069142169</v>
      </c>
      <c r="IV133" s="48">
        <v>11.112023414717086</v>
      </c>
      <c r="IW133" s="48">
        <v>2.0503093373483843</v>
      </c>
      <c r="IX133" s="49">
        <v>12.061639639471219</v>
      </c>
      <c r="IY133" s="48">
        <v>1.681623271280994</v>
      </c>
      <c r="IZ133" s="49">
        <v>11.85304025551288</v>
      </c>
      <c r="JA133" s="49">
        <v>10.274414065876686</v>
      </c>
      <c r="JB133" s="48">
        <v>2.5870547403482402</v>
      </c>
      <c r="JC133" s="49">
        <v>12.236522528993797</v>
      </c>
      <c r="JD133" s="48">
        <v>8.7146563262556409</v>
      </c>
      <c r="JE133" s="49">
        <v>12.245874370237027</v>
      </c>
      <c r="JF133" s="49">
        <v>12.084330192345464</v>
      </c>
      <c r="JG133" s="49">
        <v>12.161695367714962</v>
      </c>
      <c r="JH133" s="48">
        <v>8.0368425462177466</v>
      </c>
      <c r="JI133" s="48">
        <v>10.119425848557126</v>
      </c>
      <c r="JJ133" s="48">
        <v>3.5265596503784589</v>
      </c>
      <c r="JK133" s="48">
        <v>3.1180080778841881</v>
      </c>
      <c r="JL133" s="48">
        <v>7.7544505755950359</v>
      </c>
      <c r="JM133" s="48">
        <v>8.8619741729482211</v>
      </c>
      <c r="JN133" s="48">
        <v>2.215534820335332</v>
      </c>
      <c r="JO133" s="48">
        <v>6.2285072715553653</v>
      </c>
      <c r="JP133" s="49">
        <v>12.129721997302729</v>
      </c>
      <c r="JQ133" s="48">
        <v>8.4119393286502735</v>
      </c>
      <c r="JR133" s="49">
        <v>12.368297591559894</v>
      </c>
      <c r="JS133" s="48">
        <v>6.0104144154251449</v>
      </c>
      <c r="JT133" s="48">
        <v>8.3421728544088491</v>
      </c>
      <c r="JU133" s="48">
        <v>7.961369844237832</v>
      </c>
      <c r="JV133" s="48">
        <v>8.8372027835757354</v>
      </c>
      <c r="JW133" s="48">
        <v>3.8118833397567879</v>
      </c>
      <c r="JX133" s="48">
        <v>11.72551338356166</v>
      </c>
      <c r="JY133" s="48">
        <v>8.1939615928105756</v>
      </c>
      <c r="JZ133" s="48">
        <v>8.9435882575102639</v>
      </c>
      <c r="KA133" s="48">
        <v>7.4318560627855499</v>
      </c>
      <c r="KB133" s="49">
        <v>11.905790398354931</v>
      </c>
      <c r="KC133" s="48">
        <v>7.7772276114075609</v>
      </c>
      <c r="KD133" s="48">
        <v>9.0666791533558762</v>
      </c>
      <c r="KE133" s="48">
        <v>3.1171241033654837</v>
      </c>
      <c r="KF133" s="48">
        <v>12.478194699022268</v>
      </c>
      <c r="KG133" s="48">
        <v>3.8097876360679757</v>
      </c>
      <c r="KH133" s="48">
        <v>7.5330255122034133</v>
      </c>
      <c r="KI133" s="48">
        <v>11.293562706208421</v>
      </c>
      <c r="KJ133" s="48">
        <v>3.7444493201301512</v>
      </c>
      <c r="KK133" s="48">
        <v>9.5806187492791324</v>
      </c>
      <c r="KL133" s="48">
        <v>5.1301778495412895</v>
      </c>
      <c r="KM133" s="48">
        <v>2.9108191344359562</v>
      </c>
      <c r="KN133" s="48">
        <v>9.5455777399643651</v>
      </c>
      <c r="KO133" s="48">
        <v>7.5909311969005886</v>
      </c>
      <c r="KP133" s="48">
        <v>8.1912583990614092</v>
      </c>
      <c r="KQ133" s="48">
        <v>7.9715683599445653</v>
      </c>
      <c r="KR133" s="48">
        <v>8.3678693633000663</v>
      </c>
      <c r="KS133" s="48"/>
      <c r="KT133" s="49">
        <v>12.171694850153132</v>
      </c>
      <c r="KU133" s="48">
        <v>7.8063664737499252</v>
      </c>
      <c r="KV133" s="48">
        <v>9.0235241628092862</v>
      </c>
      <c r="KW133" s="48">
        <v>10.248444737671665</v>
      </c>
      <c r="KX133" s="48">
        <v>7.3072818425329471</v>
      </c>
      <c r="KY133" s="48">
        <v>10.557885429866193</v>
      </c>
      <c r="KZ133" s="48">
        <v>7.322819310286639</v>
      </c>
      <c r="LA133" s="48">
        <v>9.7736919772699498</v>
      </c>
      <c r="LB133" s="48">
        <v>9.7105741694167822</v>
      </c>
      <c r="LC133" s="48">
        <v>8.0134925578450389</v>
      </c>
      <c r="LD133" s="48">
        <v>10.219328594592058</v>
      </c>
      <c r="LE133" s="49">
        <v>11.285978637405139</v>
      </c>
      <c r="LF133" s="48">
        <v>10.676171054312112</v>
      </c>
      <c r="LG133" s="48">
        <v>11.081106461344364</v>
      </c>
      <c r="LH133" s="48">
        <v>10.026598527974139</v>
      </c>
      <c r="LI133" s="48">
        <v>9.2777210497213929</v>
      </c>
      <c r="LJ133" s="48">
        <v>10.030565483077828</v>
      </c>
      <c r="LK133" s="48">
        <v>8.984485891124244</v>
      </c>
      <c r="LL133" s="48">
        <v>9.1751291733971776</v>
      </c>
      <c r="LM133" s="48">
        <v>10.906668331981171</v>
      </c>
      <c r="LN133" s="48">
        <v>9.0664432762795304</v>
      </c>
      <c r="LO133" s="48">
        <v>8.9651590850397902</v>
      </c>
      <c r="LP133" s="48">
        <v>12.491026497258353</v>
      </c>
      <c r="LQ133" s="49">
        <v>11.817188922010063</v>
      </c>
      <c r="LR133" s="48">
        <v>9.4265602239251098</v>
      </c>
      <c r="LS133" s="48">
        <v>9.2931391029734787</v>
      </c>
      <c r="LT133" s="48">
        <v>9.6029738243294638</v>
      </c>
      <c r="LU133" s="48">
        <v>8.9612101867274614</v>
      </c>
      <c r="LV133" s="48">
        <v>8.3316847358186923</v>
      </c>
      <c r="LW133" s="48">
        <v>10.658133568116636</v>
      </c>
      <c r="LX133" s="48">
        <v>8.9504686799749624</v>
      </c>
      <c r="LY133" s="48">
        <v>9.9519638553596206</v>
      </c>
      <c r="LZ133" s="48">
        <v>9.2056397207126661</v>
      </c>
      <c r="MA133" s="48">
        <v>9.8762477620451801</v>
      </c>
      <c r="MB133" s="48">
        <v>8.6035605060234062</v>
      </c>
      <c r="MC133" s="48">
        <v>8.5419839310936947</v>
      </c>
      <c r="MD133" s="48">
        <v>7.2281692192825426</v>
      </c>
      <c r="ME133" s="48">
        <v>8.0032949891142877</v>
      </c>
      <c r="MF133" s="48">
        <v>9.5858053065892026</v>
      </c>
      <c r="MG133" s="48">
        <v>10.18439841882115</v>
      </c>
      <c r="MH133" s="48"/>
      <c r="MI133" s="48">
        <v>8.3464629750585591</v>
      </c>
      <c r="MJ133" s="49">
        <v>11.862917807547227</v>
      </c>
      <c r="MK133" s="49">
        <v>12.191310025236826</v>
      </c>
      <c r="ML133" s="48">
        <v>10.929450349661968</v>
      </c>
      <c r="MM133" s="49">
        <v>12.173520987277897</v>
      </c>
      <c r="MN133" s="49">
        <v>12.078170564624513</v>
      </c>
      <c r="MO133" s="49">
        <v>12.365164529932327</v>
      </c>
      <c r="MP133" s="48">
        <v>10.121495978260148</v>
      </c>
      <c r="MQ133" s="48">
        <v>8.0868817109823734</v>
      </c>
      <c r="MR133" s="48">
        <v>13.282569959934376</v>
      </c>
      <c r="MS133" s="48">
        <v>9.2318723184179845</v>
      </c>
      <c r="MT133" s="49">
        <v>12.789392940566652</v>
      </c>
      <c r="MU133" s="48">
        <v>8.2374441106139553</v>
      </c>
      <c r="MV133" s="48">
        <v>8.3434307233952207</v>
      </c>
      <c r="MW133" s="48">
        <v>11.470289008568765</v>
      </c>
      <c r="MX133" s="48">
        <v>11.174511348661234</v>
      </c>
      <c r="MY133" s="48">
        <v>12.065002909068182</v>
      </c>
      <c r="MZ133" s="48">
        <v>11.876516637737391</v>
      </c>
      <c r="NA133" s="48">
        <v>11.144558714015067</v>
      </c>
      <c r="NB133" s="48">
        <v>11.329567365434173</v>
      </c>
      <c r="NC133" s="48">
        <v>10.071020053861073</v>
      </c>
      <c r="ND133" s="48">
        <v>11.490986777430271</v>
      </c>
      <c r="NE133" s="48">
        <v>10.078440011326725</v>
      </c>
      <c r="NF133" s="48">
        <v>12.329940576236813</v>
      </c>
      <c r="NG133" s="48">
        <v>11.762812726669024</v>
      </c>
    </row>
    <row r="134" spans="1:371" s="38" customFormat="1" ht="15">
      <c r="A134" s="48" t="s">
        <v>220</v>
      </c>
      <c r="B134" s="48">
        <v>0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3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38">
        <v>0</v>
      </c>
      <c r="AP134" s="48">
        <v>0</v>
      </c>
      <c r="AQ134" s="48">
        <v>9.6993459772335457E-3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38">
        <v>0</v>
      </c>
      <c r="AY134" s="48">
        <v>0</v>
      </c>
      <c r="AZ134" s="48">
        <v>0</v>
      </c>
      <c r="BA134" s="48">
        <v>0</v>
      </c>
      <c r="BB134" s="48">
        <v>0</v>
      </c>
      <c r="BC134" s="38">
        <v>0</v>
      </c>
      <c r="BD134" s="48">
        <v>0</v>
      </c>
      <c r="BE134" s="3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9.7171773285947751E-3</v>
      </c>
      <c r="BQ134" s="48">
        <v>0</v>
      </c>
      <c r="BR134" s="48">
        <v>0</v>
      </c>
      <c r="BS134" s="48">
        <v>0</v>
      </c>
      <c r="BT134" s="48">
        <v>0</v>
      </c>
      <c r="BU134" s="48">
        <v>0</v>
      </c>
      <c r="BV134" s="48">
        <v>0</v>
      </c>
      <c r="BW134" s="38">
        <v>0</v>
      </c>
      <c r="BX134" s="48">
        <v>0</v>
      </c>
      <c r="BY134" s="38">
        <v>0</v>
      </c>
      <c r="BZ134" s="48">
        <v>0</v>
      </c>
      <c r="CA134" s="49">
        <v>0</v>
      </c>
      <c r="CB134" s="48">
        <v>0</v>
      </c>
      <c r="CC134" s="48">
        <v>0</v>
      </c>
      <c r="CD134" s="48">
        <v>0</v>
      </c>
      <c r="CE134" s="48">
        <v>0</v>
      </c>
      <c r="CF134" s="48">
        <v>0</v>
      </c>
      <c r="CG134" s="48">
        <v>0</v>
      </c>
      <c r="CH134" s="48">
        <v>0</v>
      </c>
      <c r="CI134" s="48">
        <v>0</v>
      </c>
      <c r="CJ134" s="48">
        <v>0</v>
      </c>
      <c r="CK134" s="48">
        <v>1.1412362161565793E-2</v>
      </c>
      <c r="CL134" s="48">
        <v>0</v>
      </c>
      <c r="CM134" s="48">
        <v>3.076134238094316E-2</v>
      </c>
      <c r="CN134" s="48">
        <v>0</v>
      </c>
      <c r="CO134" s="48">
        <v>0</v>
      </c>
      <c r="CP134" s="48">
        <v>0</v>
      </c>
      <c r="CQ134" s="48">
        <v>0</v>
      </c>
      <c r="CR134" s="48">
        <v>0</v>
      </c>
      <c r="CS134" s="48">
        <v>8.251920356741594E-3</v>
      </c>
      <c r="CT134" s="48">
        <v>1.0165681806850154E-2</v>
      </c>
      <c r="CU134" s="48">
        <v>0</v>
      </c>
      <c r="CV134" s="38">
        <v>0</v>
      </c>
      <c r="CW134" s="48">
        <v>0</v>
      </c>
      <c r="CX134" s="48">
        <v>0</v>
      </c>
      <c r="CY134" s="48">
        <v>4.9213851470019405E-3</v>
      </c>
      <c r="CZ134" s="48">
        <v>0</v>
      </c>
      <c r="DA134" s="48">
        <v>0</v>
      </c>
      <c r="DB134" s="48">
        <v>0</v>
      </c>
      <c r="DC134" s="48">
        <v>2.7286040989133203E-2</v>
      </c>
      <c r="DD134" s="48">
        <v>0</v>
      </c>
      <c r="DE134" s="48">
        <v>0</v>
      </c>
      <c r="DF134" s="48">
        <v>0</v>
      </c>
      <c r="DG134" s="48">
        <v>0</v>
      </c>
      <c r="DH134" s="48">
        <v>0</v>
      </c>
      <c r="DI134" s="48">
        <v>0</v>
      </c>
      <c r="DJ134" s="48">
        <v>1.1772425145609193E-2</v>
      </c>
      <c r="DK134" s="49">
        <v>0</v>
      </c>
      <c r="DL134" s="48">
        <v>0</v>
      </c>
      <c r="DM134" s="48">
        <v>0</v>
      </c>
      <c r="DN134" s="48">
        <v>0</v>
      </c>
      <c r="DO134" s="48">
        <v>0</v>
      </c>
      <c r="DP134" s="48">
        <v>0</v>
      </c>
      <c r="DQ134" s="48">
        <v>0</v>
      </c>
      <c r="DR134" s="48">
        <v>1.5033333706252282E-2</v>
      </c>
      <c r="DS134" s="48">
        <v>0</v>
      </c>
      <c r="DT134" s="48">
        <v>3.7180509192131776E-2</v>
      </c>
      <c r="DU134" s="48">
        <v>1.2110939029298365E-2</v>
      </c>
      <c r="DV134" s="48">
        <v>0</v>
      </c>
      <c r="DW134" s="48">
        <v>0</v>
      </c>
      <c r="DX134" s="48">
        <v>0</v>
      </c>
      <c r="DY134" s="48">
        <v>0</v>
      </c>
      <c r="DZ134" s="48">
        <v>0</v>
      </c>
      <c r="EA134" s="48">
        <v>0</v>
      </c>
      <c r="EB134" s="49">
        <v>0</v>
      </c>
      <c r="EC134" s="48">
        <v>0</v>
      </c>
      <c r="ED134" s="48">
        <v>0</v>
      </c>
      <c r="EE134" s="48">
        <v>0</v>
      </c>
      <c r="EF134" s="48">
        <v>0</v>
      </c>
      <c r="EG134" s="48">
        <v>0</v>
      </c>
      <c r="EH134" s="48">
        <v>0</v>
      </c>
      <c r="EI134" s="48">
        <v>0</v>
      </c>
      <c r="EJ134" s="48">
        <v>0</v>
      </c>
      <c r="EK134" s="48">
        <v>0</v>
      </c>
      <c r="EL134" s="48">
        <v>0</v>
      </c>
      <c r="EM134" s="48">
        <v>0</v>
      </c>
      <c r="EN134" s="49">
        <v>0</v>
      </c>
      <c r="EO134" s="49">
        <v>2.5031153557871211E-2</v>
      </c>
      <c r="EP134" s="48">
        <v>0</v>
      </c>
      <c r="EQ134" s="48">
        <v>0</v>
      </c>
      <c r="ER134" s="48">
        <v>0</v>
      </c>
      <c r="ES134" s="38">
        <v>0</v>
      </c>
      <c r="ET134" s="48">
        <v>0</v>
      </c>
      <c r="EU134" s="48">
        <v>0</v>
      </c>
      <c r="EV134" s="48">
        <v>0</v>
      </c>
      <c r="EW134" s="48">
        <v>0</v>
      </c>
      <c r="EX134" s="48">
        <v>0</v>
      </c>
      <c r="EY134" s="48">
        <v>0</v>
      </c>
      <c r="EZ134" s="48">
        <v>0</v>
      </c>
      <c r="FA134" s="48">
        <v>3.5368514247175152E-2</v>
      </c>
      <c r="FB134" s="48">
        <v>3.5199411946605925E-2</v>
      </c>
      <c r="FC134" s="48">
        <v>0</v>
      </c>
      <c r="FD134" s="48">
        <v>1.1564490534600999E-2</v>
      </c>
      <c r="FE134" s="48">
        <v>0</v>
      </c>
      <c r="FF134" s="48">
        <v>0</v>
      </c>
      <c r="FG134" s="49">
        <v>2.128215467042489E-2</v>
      </c>
      <c r="FH134" s="48">
        <v>0</v>
      </c>
      <c r="FI134" s="49">
        <v>0</v>
      </c>
      <c r="FJ134" s="48">
        <v>0</v>
      </c>
      <c r="FK134" s="48">
        <v>0</v>
      </c>
      <c r="FL134" s="48">
        <v>0</v>
      </c>
      <c r="FM134" s="48">
        <v>1.1766363701073158E-2</v>
      </c>
      <c r="FN134" s="48">
        <v>0</v>
      </c>
      <c r="FO134" s="48">
        <v>4.688091443497535E-2</v>
      </c>
      <c r="FP134" s="48">
        <v>0</v>
      </c>
      <c r="FQ134" s="49">
        <v>0</v>
      </c>
      <c r="FR134" s="48">
        <v>0</v>
      </c>
      <c r="FS134" s="48">
        <v>3.7156057827901018E-2</v>
      </c>
      <c r="FT134" s="48">
        <v>0</v>
      </c>
      <c r="FU134" s="49">
        <v>0</v>
      </c>
      <c r="FV134" s="48">
        <v>0</v>
      </c>
      <c r="FW134" s="48">
        <v>0</v>
      </c>
      <c r="FX134" s="48">
        <v>0</v>
      </c>
      <c r="FY134" s="48">
        <v>0</v>
      </c>
      <c r="FZ134" s="49">
        <v>0</v>
      </c>
      <c r="GA134" s="48">
        <v>0</v>
      </c>
      <c r="GB134" s="48">
        <v>0</v>
      </c>
      <c r="GC134" s="48">
        <v>3.311774344275193E-2</v>
      </c>
      <c r="GD134" s="48">
        <v>0</v>
      </c>
      <c r="GE134" s="48">
        <v>0</v>
      </c>
      <c r="GF134" s="48">
        <v>2.9963562245985041E-2</v>
      </c>
      <c r="GG134" s="48">
        <v>0</v>
      </c>
      <c r="GH134" s="48">
        <v>0</v>
      </c>
      <c r="GI134" s="48">
        <v>0</v>
      </c>
      <c r="GJ134" s="48">
        <v>0</v>
      </c>
      <c r="GK134" s="48">
        <v>3.8064950668941624E-2</v>
      </c>
      <c r="GL134" s="49">
        <v>0</v>
      </c>
      <c r="GM134" s="49">
        <v>3.3267285270972606E-2</v>
      </c>
      <c r="GN134" s="48">
        <v>2.3009285460622895E-2</v>
      </c>
      <c r="GO134" s="48">
        <v>5.4313828345863187E-2</v>
      </c>
      <c r="GP134" s="48">
        <v>0</v>
      </c>
      <c r="GQ134" s="48">
        <v>0</v>
      </c>
      <c r="GR134" s="48">
        <v>0</v>
      </c>
      <c r="GS134" s="48">
        <v>0</v>
      </c>
      <c r="GT134" s="49">
        <v>0</v>
      </c>
      <c r="GU134" s="48">
        <v>0</v>
      </c>
      <c r="GV134" s="49">
        <v>0</v>
      </c>
      <c r="GW134" s="48">
        <v>0</v>
      </c>
      <c r="GX134" s="48">
        <v>1.7081283713014154E-2</v>
      </c>
      <c r="GY134" s="48">
        <v>0</v>
      </c>
      <c r="GZ134" s="49">
        <v>0</v>
      </c>
      <c r="HA134" s="48">
        <v>4.2507556423437183E-2</v>
      </c>
      <c r="HB134" s="48">
        <v>0</v>
      </c>
      <c r="HC134" s="48">
        <v>3.713074033500343E-2</v>
      </c>
      <c r="HD134" s="49">
        <v>0</v>
      </c>
      <c r="HE134" s="48">
        <v>0</v>
      </c>
      <c r="HF134" s="48">
        <v>2.6757506943912126E-2</v>
      </c>
      <c r="HG134" s="48">
        <v>3.254051210371723E-2</v>
      </c>
      <c r="HH134" s="48">
        <v>4.4782754792900413E-2</v>
      </c>
      <c r="HI134" s="48">
        <v>3.8211866803662488E-2</v>
      </c>
      <c r="HJ134" s="48">
        <v>2.0157582724169471E-2</v>
      </c>
      <c r="HK134" s="49">
        <v>2.4875291162024176E-2</v>
      </c>
      <c r="HL134" s="48">
        <v>0</v>
      </c>
      <c r="HM134" s="48">
        <v>4.6554954339637133E-2</v>
      </c>
      <c r="HN134" s="49">
        <v>0</v>
      </c>
      <c r="HO134" s="48">
        <v>0</v>
      </c>
      <c r="HP134" s="48">
        <v>0</v>
      </c>
      <c r="HQ134" s="48">
        <v>0</v>
      </c>
      <c r="HR134" s="48">
        <v>0</v>
      </c>
      <c r="HS134" s="49">
        <v>0</v>
      </c>
      <c r="HT134" s="49">
        <v>0</v>
      </c>
      <c r="HU134" s="48">
        <v>1.8139877739645521E-2</v>
      </c>
      <c r="HV134" s="49">
        <v>2.097386769001806E-2</v>
      </c>
      <c r="HW134" s="48">
        <v>0</v>
      </c>
      <c r="HX134" s="48">
        <v>0</v>
      </c>
      <c r="HY134" s="48">
        <v>0</v>
      </c>
      <c r="HZ134" s="48">
        <v>0</v>
      </c>
      <c r="IA134" s="48">
        <v>2.4507960122890065E-2</v>
      </c>
      <c r="IB134" s="48">
        <v>0</v>
      </c>
      <c r="IC134" s="48">
        <v>0</v>
      </c>
      <c r="ID134" s="48">
        <v>4.2926385424852505E-2</v>
      </c>
      <c r="IE134" s="49">
        <v>0</v>
      </c>
      <c r="IF134" s="49">
        <v>0</v>
      </c>
      <c r="IG134" s="48">
        <v>4.659969411436584E-2</v>
      </c>
      <c r="IH134" s="48">
        <v>0</v>
      </c>
      <c r="II134" s="48">
        <v>2.327041835873922E-2</v>
      </c>
      <c r="IJ134" s="49">
        <v>0</v>
      </c>
      <c r="IK134" s="48">
        <v>0</v>
      </c>
      <c r="IL134" s="49">
        <v>0</v>
      </c>
      <c r="IM134" s="48">
        <v>3.5450029433660615E-2</v>
      </c>
      <c r="IN134" s="48">
        <v>0</v>
      </c>
      <c r="IO134" s="48">
        <v>0</v>
      </c>
      <c r="IP134" s="48">
        <v>0</v>
      </c>
      <c r="IQ134" s="48">
        <v>3.4898672502772593E-2</v>
      </c>
      <c r="IR134" s="48">
        <v>0</v>
      </c>
      <c r="IS134" s="49">
        <v>0</v>
      </c>
      <c r="IT134" s="48">
        <v>0</v>
      </c>
      <c r="IU134" s="49">
        <v>0</v>
      </c>
      <c r="IV134" s="48">
        <v>0</v>
      </c>
      <c r="IW134" s="48">
        <v>0</v>
      </c>
      <c r="IX134" s="49">
        <v>0</v>
      </c>
      <c r="IY134" s="48">
        <v>0</v>
      </c>
      <c r="IZ134" s="49">
        <v>0</v>
      </c>
      <c r="JA134" s="49">
        <v>0</v>
      </c>
      <c r="JB134" s="48">
        <v>0</v>
      </c>
      <c r="JC134" s="49">
        <v>0</v>
      </c>
      <c r="JD134" s="48">
        <v>0</v>
      </c>
      <c r="JE134" s="49">
        <v>0</v>
      </c>
      <c r="JF134" s="49">
        <v>0</v>
      </c>
      <c r="JG134" s="49">
        <v>0</v>
      </c>
      <c r="JH134" s="48">
        <v>3.4003749334379448E-2</v>
      </c>
      <c r="JI134" s="48">
        <v>0</v>
      </c>
      <c r="JJ134" s="48">
        <v>0</v>
      </c>
      <c r="JK134" s="48">
        <v>0</v>
      </c>
      <c r="JL134" s="48">
        <v>3.9748442686266865E-2</v>
      </c>
      <c r="JM134" s="48">
        <v>4.6852034852405737E-2</v>
      </c>
      <c r="JN134" s="48">
        <v>2.3974199292354312E-2</v>
      </c>
      <c r="JO134" s="48">
        <v>0</v>
      </c>
      <c r="JP134" s="49">
        <v>0</v>
      </c>
      <c r="JQ134" s="48">
        <v>2.9136221615398448E-2</v>
      </c>
      <c r="JR134" s="49">
        <v>0</v>
      </c>
      <c r="JS134" s="48">
        <v>0</v>
      </c>
      <c r="JT134" s="48">
        <v>2.6524006882291454E-2</v>
      </c>
      <c r="JU134" s="48">
        <v>2.9294583422853005E-2</v>
      </c>
      <c r="JV134" s="48">
        <v>2.513532932033978E-2</v>
      </c>
      <c r="JW134" s="48">
        <v>0</v>
      </c>
      <c r="JX134" s="48">
        <v>2.8850637885635508E-2</v>
      </c>
      <c r="JY134" s="48">
        <v>4.0209128876097948E-2</v>
      </c>
      <c r="JZ134" s="48">
        <v>2.3787750667359314E-2</v>
      </c>
      <c r="KA134" s="48">
        <v>2.8626975336416834E-2</v>
      </c>
      <c r="KB134" s="49">
        <v>0</v>
      </c>
      <c r="KC134" s="48">
        <v>0</v>
      </c>
      <c r="KD134" s="48">
        <v>2.463770329420072E-2</v>
      </c>
      <c r="KE134" s="48">
        <v>0</v>
      </c>
      <c r="KF134" s="48">
        <v>0</v>
      </c>
      <c r="KG134" s="48">
        <v>0</v>
      </c>
      <c r="KH134" s="48">
        <v>0</v>
      </c>
      <c r="KI134" s="48">
        <v>2.1536279826229968E-2</v>
      </c>
      <c r="KJ134" s="48">
        <v>0</v>
      </c>
      <c r="KK134" s="48">
        <v>3.2905039025092897E-2</v>
      </c>
      <c r="KL134" s="48">
        <v>3.4440976464525472E-2</v>
      </c>
      <c r="KM134" s="48">
        <v>2.8314603736893335E-2</v>
      </c>
      <c r="KN134" s="48">
        <v>2.9999875121113084E-2</v>
      </c>
      <c r="KO134" s="48">
        <v>0</v>
      </c>
      <c r="KP134" s="48">
        <v>2.9816852478080257E-2</v>
      </c>
      <c r="KQ134" s="48">
        <v>3.015659354046378E-2</v>
      </c>
      <c r="KR134" s="48">
        <v>2.6642266523303881E-2</v>
      </c>
      <c r="KS134" s="48"/>
      <c r="KT134" s="49">
        <v>0</v>
      </c>
      <c r="KU134" s="48">
        <v>5.0256660113543766E-2</v>
      </c>
      <c r="KV134" s="48">
        <v>2.8197949994877205E-2</v>
      </c>
      <c r="KW134" s="48">
        <v>3.4429962472263188E-2</v>
      </c>
      <c r="KX134" s="48">
        <v>7.6920549756435405E-2</v>
      </c>
      <c r="KY134" s="48">
        <v>2.4469217167297174E-2</v>
      </c>
      <c r="KZ134" s="48">
        <v>7.5830655215962717E-2</v>
      </c>
      <c r="LA134" s="48">
        <v>0.10414773093018292</v>
      </c>
      <c r="LB134" s="48">
        <v>0</v>
      </c>
      <c r="LC134" s="48">
        <v>0.10309277491774461</v>
      </c>
      <c r="LD134" s="48">
        <v>6.5569824204677871E-2</v>
      </c>
      <c r="LE134" s="49">
        <v>0</v>
      </c>
      <c r="LF134" s="48">
        <v>0</v>
      </c>
      <c r="LG134" s="48">
        <v>0</v>
      </c>
      <c r="LH134" s="48">
        <v>5.7212830116341408E-2</v>
      </c>
      <c r="LI134" s="48">
        <v>0</v>
      </c>
      <c r="LJ134" s="48">
        <v>7.470726057921899E-2</v>
      </c>
      <c r="LK134" s="48">
        <v>5.9001347999534944E-2</v>
      </c>
      <c r="LL134" s="48">
        <v>6.187953770625753E-2</v>
      </c>
      <c r="LM134" s="48">
        <v>0</v>
      </c>
      <c r="LN134" s="48">
        <v>6.8959399574167371E-2</v>
      </c>
      <c r="LO134" s="48">
        <v>6.0191735816874863E-2</v>
      </c>
      <c r="LP134" s="48">
        <v>0</v>
      </c>
      <c r="LQ134" s="49">
        <v>0</v>
      </c>
      <c r="LR134" s="48">
        <v>0</v>
      </c>
      <c r="LS134" s="48">
        <v>6.2424674330190999E-2</v>
      </c>
      <c r="LT134" s="48">
        <v>9.5369564083388578E-2</v>
      </c>
      <c r="LU134" s="48">
        <v>4.9386701864017335E-2</v>
      </c>
      <c r="LV134" s="48">
        <v>0</v>
      </c>
      <c r="LW134" s="48">
        <v>0</v>
      </c>
      <c r="LX134" s="48">
        <v>4.7526945083485629E-2</v>
      </c>
      <c r="LY134" s="48">
        <v>9.3802855869054361E-2</v>
      </c>
      <c r="LZ134" s="48">
        <v>6.3072469349579177E-2</v>
      </c>
      <c r="MA134" s="48">
        <v>0.11565737592534221</v>
      </c>
      <c r="MB134" s="48">
        <v>4.7901346391995309E-2</v>
      </c>
      <c r="MC134" s="48">
        <v>4.9874006826471175E-2</v>
      </c>
      <c r="MD134" s="48">
        <v>0.10200033165997108</v>
      </c>
      <c r="ME134" s="48">
        <v>5.9990849142856711E-2</v>
      </c>
      <c r="MF134" s="48">
        <v>0</v>
      </c>
      <c r="MG134" s="48">
        <v>0</v>
      </c>
      <c r="MH134" s="48"/>
      <c r="MI134" s="48">
        <v>2.8225775678652268E-2</v>
      </c>
      <c r="MJ134" s="49">
        <v>0</v>
      </c>
      <c r="MK134" s="49">
        <v>1.6877731634552192E-2</v>
      </c>
      <c r="ML134" s="48">
        <v>0</v>
      </c>
      <c r="MM134" s="49">
        <v>0</v>
      </c>
      <c r="MN134" s="49">
        <v>0</v>
      </c>
      <c r="MO134" s="49">
        <v>0</v>
      </c>
      <c r="MP134" s="48">
        <v>3.4610914084128482E-2</v>
      </c>
      <c r="MQ134" s="48">
        <v>2.7335760858736128E-2</v>
      </c>
      <c r="MR134" s="48">
        <v>3.8936215604396383E-2</v>
      </c>
      <c r="MS134" s="48">
        <v>0</v>
      </c>
      <c r="MT134" s="49">
        <v>3.1684302377353438E-2</v>
      </c>
      <c r="MU134" s="48">
        <v>3.1258051597940956E-2</v>
      </c>
      <c r="MV134" s="48">
        <v>2.6147659804264159E-2</v>
      </c>
      <c r="MW134" s="48">
        <v>2.6668954144339303E-2</v>
      </c>
      <c r="MX134" s="48">
        <v>3.2235927074319687E-2</v>
      </c>
      <c r="MY134" s="48">
        <v>2.9763283983329863E-2</v>
      </c>
      <c r="MZ134" s="48">
        <v>3.0268395327652797E-2</v>
      </c>
      <c r="NA134" s="48">
        <v>2.9031250327728977E-2</v>
      </c>
      <c r="NB134" s="48">
        <v>3.459340942102989E-2</v>
      </c>
      <c r="NC134" s="48">
        <v>7.7817843978760279E-2</v>
      </c>
      <c r="ND134" s="48">
        <v>3.7259311725650217E-2</v>
      </c>
      <c r="NE134" s="48">
        <v>8.0335359728873068E-2</v>
      </c>
      <c r="NF134" s="48">
        <v>3.1951074798207101E-2</v>
      </c>
      <c r="NG134" s="48">
        <v>0</v>
      </c>
    </row>
    <row r="135" spans="1:371" s="38" customFormat="1" ht="15">
      <c r="A135" s="48" t="s">
        <v>226</v>
      </c>
      <c r="B135" s="48">
        <v>23.749625554065133</v>
      </c>
      <c r="C135" s="48">
        <v>23.975472772681389</v>
      </c>
      <c r="D135" s="48">
        <v>23.997135448415012</v>
      </c>
      <c r="E135" s="48">
        <v>24.002604174249175</v>
      </c>
      <c r="F135" s="48">
        <v>24.001439657047445</v>
      </c>
      <c r="G135" s="48">
        <v>24.009671185328198</v>
      </c>
      <c r="H135" s="48">
        <v>24.008138417511574</v>
      </c>
      <c r="I135" s="48">
        <v>23.964914936147583</v>
      </c>
      <c r="J135" s="48">
        <v>24.009576715885522</v>
      </c>
      <c r="K135" s="48">
        <v>24.025240335448714</v>
      </c>
      <c r="L135" s="48">
        <v>24.016876914053817</v>
      </c>
      <c r="M135" s="48">
        <v>24.014772533394471</v>
      </c>
      <c r="N135" s="48">
        <v>24.010926076012769</v>
      </c>
      <c r="O135" s="48">
        <v>24.032041944407958</v>
      </c>
      <c r="P135" s="48">
        <v>24.023683436391028</v>
      </c>
      <c r="Q135" s="48">
        <v>24.037729643268435</v>
      </c>
      <c r="R135" s="48">
        <v>24.031128010729145</v>
      </c>
      <c r="S135" s="48">
        <v>24.037992140272909</v>
      </c>
      <c r="T135" s="48">
        <v>24.033504808240298</v>
      </c>
      <c r="U135" s="48">
        <v>23.993971843164339</v>
      </c>
      <c r="V135" s="48">
        <v>23.993971843164339</v>
      </c>
      <c r="W135" s="38">
        <v>23.991240706549714</v>
      </c>
      <c r="X135" s="48">
        <v>24.052011531644666</v>
      </c>
      <c r="Y135" s="48">
        <v>24.042394660967133</v>
      </c>
      <c r="Z135" s="48">
        <v>24.062698619048835</v>
      </c>
      <c r="AA135" s="48">
        <v>24.048730241088059</v>
      </c>
      <c r="AB135" s="48">
        <v>24.054106268249761</v>
      </c>
      <c r="AC135" s="48">
        <v>24.055237352964191</v>
      </c>
      <c r="AD135" s="48">
        <v>24.048228199253955</v>
      </c>
      <c r="AE135" s="48">
        <v>24.060719890191173</v>
      </c>
      <c r="AF135" s="48">
        <v>24.058798550239811</v>
      </c>
      <c r="AG135" s="48">
        <v>24.065488189044032</v>
      </c>
      <c r="AH135" s="48">
        <v>24.060003081685768</v>
      </c>
      <c r="AI135" s="48">
        <v>24.075091563321966</v>
      </c>
      <c r="AJ135" s="48">
        <v>24.049152164089058</v>
      </c>
      <c r="AK135" s="48">
        <v>24.079959222812946</v>
      </c>
      <c r="AL135" s="48">
        <v>24.068105105677596</v>
      </c>
      <c r="AM135" s="48">
        <v>24.076409898984281</v>
      </c>
      <c r="AN135" s="48">
        <v>24.066790350979851</v>
      </c>
      <c r="AO135" s="38">
        <v>24.035887672518449</v>
      </c>
      <c r="AP135" s="48">
        <v>24.049001232317512</v>
      </c>
      <c r="AQ135" s="48">
        <v>24.068502416737619</v>
      </c>
      <c r="AR135" s="48">
        <v>24.075719481429523</v>
      </c>
      <c r="AS135" s="48">
        <v>24.019702060562096</v>
      </c>
      <c r="AT135" s="48">
        <v>24.019702060562096</v>
      </c>
      <c r="AU135" s="48">
        <v>24.071654712136034</v>
      </c>
      <c r="AV135" s="48">
        <v>24.065936993393898</v>
      </c>
      <c r="AW135" s="48">
        <v>24.091215847229265</v>
      </c>
      <c r="AX135" s="38">
        <v>24.023438818972085</v>
      </c>
      <c r="AY135" s="48">
        <v>24.092488115785233</v>
      </c>
      <c r="AZ135" s="48">
        <v>24.072245799615899</v>
      </c>
      <c r="BA135" s="48">
        <v>24.081117241390871</v>
      </c>
      <c r="BB135" s="48">
        <v>24.085604959576447</v>
      </c>
      <c r="BC135" s="38">
        <v>24.043313681532123</v>
      </c>
      <c r="BD135" s="48">
        <v>24.082472237078985</v>
      </c>
      <c r="BE135" s="38">
        <v>24.070955896143399</v>
      </c>
      <c r="BF135" s="48">
        <v>24.094371669045685</v>
      </c>
      <c r="BG135" s="48">
        <v>24.090957963717667</v>
      </c>
      <c r="BH135" s="48">
        <v>24.024864622368803</v>
      </c>
      <c r="BI135" s="48">
        <v>24.099673467665873</v>
      </c>
      <c r="BJ135" s="48">
        <v>24.099544536834227</v>
      </c>
      <c r="BK135" s="48">
        <v>24.025090965031463</v>
      </c>
      <c r="BL135" s="48">
        <v>24.096413561317924</v>
      </c>
      <c r="BM135" s="48">
        <v>24.104365487988918</v>
      </c>
      <c r="BN135" s="48">
        <v>24.056704703738994</v>
      </c>
      <c r="BO135" s="48">
        <v>24.10359813641265</v>
      </c>
      <c r="BP135" s="48">
        <v>24.095888917179234</v>
      </c>
      <c r="BQ135" s="48">
        <v>24.088934351188716</v>
      </c>
      <c r="BR135" s="48">
        <v>24.116398088722267</v>
      </c>
      <c r="BS135" s="48">
        <v>24.120092626136518</v>
      </c>
      <c r="BT135" s="48">
        <v>24.11653738279584</v>
      </c>
      <c r="BU135" s="48">
        <v>24.112446785092111</v>
      </c>
      <c r="BV135" s="48">
        <v>24.082218393149276</v>
      </c>
      <c r="BW135" s="38">
        <v>24.082799389118605</v>
      </c>
      <c r="BX135" s="48">
        <v>24.128543536734728</v>
      </c>
      <c r="BY135" s="38">
        <v>24.100048179369988</v>
      </c>
      <c r="BZ135" s="48">
        <v>24.131989503588667</v>
      </c>
      <c r="CA135" s="49">
        <v>24.138154739945286</v>
      </c>
      <c r="CB135" s="48">
        <v>24.122648618723911</v>
      </c>
      <c r="CC135" s="48">
        <v>24.059373757094562</v>
      </c>
      <c r="CD135" s="48">
        <v>24.121520593754799</v>
      </c>
      <c r="CE135" s="48">
        <v>24.107482448153267</v>
      </c>
      <c r="CF135" s="48">
        <v>24.132810578541687</v>
      </c>
      <c r="CG135" s="48">
        <v>24.124104923723841</v>
      </c>
      <c r="CH135" s="48">
        <v>24.011756005330433</v>
      </c>
      <c r="CI135" s="48">
        <v>24.118751605356334</v>
      </c>
      <c r="CJ135" s="48">
        <v>24.113743623602655</v>
      </c>
      <c r="CK135" s="48">
        <v>24.118206540726387</v>
      </c>
      <c r="CL135" s="48">
        <v>24.130859415769262</v>
      </c>
      <c r="CM135" s="48">
        <v>24.132639158780016</v>
      </c>
      <c r="CN135" s="48">
        <v>24.144460107725607</v>
      </c>
      <c r="CO135" s="48">
        <v>24.099615659832494</v>
      </c>
      <c r="CP135" s="48">
        <v>24.128593886363628</v>
      </c>
      <c r="CQ135" s="48">
        <v>24.10939332115019</v>
      </c>
      <c r="CR135" s="48">
        <v>24.122554039018027</v>
      </c>
      <c r="CS135" s="48">
        <v>24.127205581242578</v>
      </c>
      <c r="CT135" s="48">
        <v>24.134840942987399</v>
      </c>
      <c r="CU135" s="48">
        <v>24.033025970357819</v>
      </c>
      <c r="CV135" s="38">
        <v>24.134649922418973</v>
      </c>
      <c r="CW135" s="48">
        <v>24.105804875970406</v>
      </c>
      <c r="CX135" s="48">
        <v>24.113601434534274</v>
      </c>
      <c r="CY135" s="48">
        <v>24.138217079670671</v>
      </c>
      <c r="CZ135" s="48">
        <v>24.144741649460567</v>
      </c>
      <c r="DA135" s="48">
        <v>24.088389731520209</v>
      </c>
      <c r="DB135" s="48">
        <v>24.137335810507089</v>
      </c>
      <c r="DC135" s="48">
        <v>24.145290449398697</v>
      </c>
      <c r="DD135" s="48">
        <v>24.140998416281054</v>
      </c>
      <c r="DE135" s="48">
        <v>24.145410686784892</v>
      </c>
      <c r="DF135" s="48">
        <v>24.134566860017685</v>
      </c>
      <c r="DG135" s="48">
        <v>24.14665346431379</v>
      </c>
      <c r="DH135" s="48">
        <v>24.155330071907553</v>
      </c>
      <c r="DI135" s="48">
        <v>24.128323999798504</v>
      </c>
      <c r="DJ135" s="48">
        <v>24.123526332589801</v>
      </c>
      <c r="DK135" s="49">
        <v>24.146402178384161</v>
      </c>
      <c r="DL135" s="48">
        <v>24.137627980797774</v>
      </c>
      <c r="DM135" s="48">
        <v>24.155243727732056</v>
      </c>
      <c r="DN135" s="48">
        <v>24.142398074439328</v>
      </c>
      <c r="DO135" s="48">
        <v>24.109533805015044</v>
      </c>
      <c r="DP135" s="48">
        <v>24.14699346632699</v>
      </c>
      <c r="DQ135" s="48">
        <v>24.141406726183646</v>
      </c>
      <c r="DR135" s="48">
        <v>24.154620635385285</v>
      </c>
      <c r="DS135" s="48">
        <v>24.1505506204158</v>
      </c>
      <c r="DT135" s="48">
        <v>24.069539712436292</v>
      </c>
      <c r="DU135" s="48">
        <v>24.139659284350838</v>
      </c>
      <c r="DV135" s="48">
        <v>24.12744751387272</v>
      </c>
      <c r="DW135" s="48">
        <v>24.157076242698757</v>
      </c>
      <c r="DX135" s="48">
        <v>24.161399505718276</v>
      </c>
      <c r="DY135" s="48">
        <v>24.138335594543932</v>
      </c>
      <c r="DZ135" s="48">
        <v>24.128679119242214</v>
      </c>
      <c r="EA135" s="48">
        <v>24.156853408022744</v>
      </c>
      <c r="EB135" s="49">
        <v>24.177888612550213</v>
      </c>
      <c r="EC135" s="48">
        <v>24.117793804510764</v>
      </c>
      <c r="ED135" s="48">
        <v>24.144862394821423</v>
      </c>
      <c r="EE135" s="48">
        <v>24.176248089089803</v>
      </c>
      <c r="EF135" s="48">
        <v>24.14934845957935</v>
      </c>
      <c r="EG135" s="48">
        <v>24.098765181724563</v>
      </c>
      <c r="EH135" s="48">
        <v>24.098765181724563</v>
      </c>
      <c r="EI135" s="48">
        <v>24.178804642987956</v>
      </c>
      <c r="EJ135" s="48">
        <v>24.161445267422927</v>
      </c>
      <c r="EK135" s="48">
        <v>24.191743137011379</v>
      </c>
      <c r="EL135" s="48">
        <v>24.186194304056027</v>
      </c>
      <c r="EM135" s="48">
        <v>24.1176333844776</v>
      </c>
      <c r="EN135" s="49">
        <v>24.181112875867008</v>
      </c>
      <c r="EO135" s="49">
        <v>24.103306913140067</v>
      </c>
      <c r="EP135" s="48">
        <v>24.13383785961593</v>
      </c>
      <c r="EQ135" s="48">
        <v>24.16975719923694</v>
      </c>
      <c r="ER135" s="48">
        <v>24.146506407547317</v>
      </c>
      <c r="ES135" s="38">
        <v>24.181461165711077</v>
      </c>
      <c r="ET135" s="48">
        <v>24.150285579180732</v>
      </c>
      <c r="EU135" s="48">
        <v>24.165029241242504</v>
      </c>
      <c r="EV135" s="48">
        <v>24.163623932631982</v>
      </c>
      <c r="EW135" s="48">
        <v>24.147234418271502</v>
      </c>
      <c r="EX135" s="48">
        <v>24.142842467915763</v>
      </c>
      <c r="EY135" s="48">
        <v>24.19024526578762</v>
      </c>
      <c r="EZ135" s="48">
        <v>24.156503679862229</v>
      </c>
      <c r="FA135" s="48">
        <v>24.188030405783849</v>
      </c>
      <c r="FB135" s="48">
        <v>24.18736927750745</v>
      </c>
      <c r="FC135" s="48">
        <v>24.173013864500923</v>
      </c>
      <c r="FD135" s="48">
        <v>24.173869006361659</v>
      </c>
      <c r="FE135" s="48">
        <v>24.142351846733696</v>
      </c>
      <c r="FF135" s="48">
        <v>24.168159573348326</v>
      </c>
      <c r="FG135" s="49">
        <v>24.151772490111341</v>
      </c>
      <c r="FH135" s="48">
        <v>24.108787778813856</v>
      </c>
      <c r="FI135" s="49">
        <v>24.220130783336074</v>
      </c>
      <c r="FJ135" s="48">
        <v>24.145936396868844</v>
      </c>
      <c r="FK135" s="48">
        <v>24.114692937919511</v>
      </c>
      <c r="FL135" s="48">
        <v>24.120546574423265</v>
      </c>
      <c r="FM135" s="48">
        <v>24.194622850749099</v>
      </c>
      <c r="FN135" s="48">
        <v>24.161767099422157</v>
      </c>
      <c r="FO135" s="48">
        <v>24.118631069968526</v>
      </c>
      <c r="FP135" s="48">
        <v>24.214930154638537</v>
      </c>
      <c r="FQ135" s="49">
        <v>24.17625634797913</v>
      </c>
      <c r="FR135" s="48">
        <v>24.176752541744584</v>
      </c>
      <c r="FS135" s="48">
        <v>24.209597602692821</v>
      </c>
      <c r="FT135" s="48">
        <v>24.159321777636038</v>
      </c>
      <c r="FU135" s="49">
        <v>24.214397513707503</v>
      </c>
      <c r="FV135" s="48">
        <v>24.234893965118751</v>
      </c>
      <c r="FW135" s="48">
        <v>24.200184296045894</v>
      </c>
      <c r="FX135" s="48">
        <v>24.236610686641161</v>
      </c>
      <c r="FY135" s="48">
        <v>24.200870373413036</v>
      </c>
      <c r="FZ135" s="49">
        <v>24.148669737659702</v>
      </c>
      <c r="GA135" s="48">
        <v>24.193423224915222</v>
      </c>
      <c r="GB135" s="48">
        <v>24.162520928148918</v>
      </c>
      <c r="GC135" s="48">
        <v>24.225474401692917</v>
      </c>
      <c r="GD135" s="48">
        <v>24.065012284088191</v>
      </c>
      <c r="GE135" s="48">
        <v>24.207902396497452</v>
      </c>
      <c r="GF135" s="48">
        <v>24.186812928679419</v>
      </c>
      <c r="GG135" s="48">
        <v>24.187517323265546</v>
      </c>
      <c r="GH135" s="48">
        <v>24.15490675095587</v>
      </c>
      <c r="GI135" s="48">
        <v>24.160610209073404</v>
      </c>
      <c r="GJ135" s="48">
        <v>24.182851835081156</v>
      </c>
      <c r="GK135" s="48">
        <v>24.178133663858013</v>
      </c>
      <c r="GL135" s="49">
        <v>24.248023716279217</v>
      </c>
      <c r="GM135" s="49">
        <v>24.184174654233736</v>
      </c>
      <c r="GN135" s="48">
        <v>24.171761429565827</v>
      </c>
      <c r="GO135" s="48">
        <v>24.177881599252203</v>
      </c>
      <c r="GP135" s="48">
        <v>24.213944847612378</v>
      </c>
      <c r="GQ135" s="48">
        <v>24.185805650758695</v>
      </c>
      <c r="GR135" s="48">
        <v>24.175912484605369</v>
      </c>
      <c r="GS135" s="48">
        <v>24.157151255527868</v>
      </c>
      <c r="GT135" s="49">
        <v>24.20351440339536</v>
      </c>
      <c r="GU135" s="48">
        <v>24.200230832010121</v>
      </c>
      <c r="GV135" s="49">
        <v>24.213379424669277</v>
      </c>
      <c r="GW135" s="48">
        <v>24.258167043627878</v>
      </c>
      <c r="GX135" s="48">
        <v>24.219887386830376</v>
      </c>
      <c r="GY135" s="48">
        <v>24.23147345664421</v>
      </c>
      <c r="GZ135" s="49">
        <v>24.244461227198485</v>
      </c>
      <c r="HA135" s="48">
        <v>24.248994939721161</v>
      </c>
      <c r="HB135" s="48">
        <v>24.216566480912299</v>
      </c>
      <c r="HC135" s="48">
        <v>24.20268362469157</v>
      </c>
      <c r="HD135" s="49">
        <v>24.228381422763732</v>
      </c>
      <c r="HE135" s="48">
        <v>24.232143266713607</v>
      </c>
      <c r="HF135" s="48">
        <v>24.198085480267906</v>
      </c>
      <c r="HG135" s="48">
        <v>24.141824978223557</v>
      </c>
      <c r="HH135" s="48">
        <v>24.149063702513974</v>
      </c>
      <c r="HI135" s="48">
        <v>24.182617762112329</v>
      </c>
      <c r="HJ135" s="48">
        <v>24.214132293584413</v>
      </c>
      <c r="HK135" s="49">
        <v>24.227127774058779</v>
      </c>
      <c r="HL135" s="48">
        <v>24.172539627107692</v>
      </c>
      <c r="HM135" s="48">
        <v>24.200967219163463</v>
      </c>
      <c r="HN135" s="49">
        <v>24.251279146091328</v>
      </c>
      <c r="HO135" s="48">
        <v>24.186740821020777</v>
      </c>
      <c r="HP135" s="48">
        <v>24.262526330131962</v>
      </c>
      <c r="HQ135" s="48">
        <v>24.259582741017368</v>
      </c>
      <c r="HR135" s="48">
        <v>24.252485120016132</v>
      </c>
      <c r="HS135" s="49">
        <v>24.264428920224873</v>
      </c>
      <c r="HT135" s="49">
        <v>24.273929130662385</v>
      </c>
      <c r="HU135" s="48">
        <v>24.218309795359225</v>
      </c>
      <c r="HV135" s="49">
        <v>24.234107803384326</v>
      </c>
      <c r="HW135" s="48">
        <v>24.142014148798165</v>
      </c>
      <c r="HX135" s="48">
        <v>24.142014148798165</v>
      </c>
      <c r="HY135" s="48">
        <v>24.180541167886339</v>
      </c>
      <c r="HZ135" s="48">
        <v>24.130221742821622</v>
      </c>
      <c r="IA135" s="48">
        <v>24.253776286900361</v>
      </c>
      <c r="IB135" s="48">
        <v>24.244408665734426</v>
      </c>
      <c r="IC135" s="48">
        <v>24.20805299876913</v>
      </c>
      <c r="ID135" s="48">
        <v>24.229348093751149</v>
      </c>
      <c r="IE135" s="49">
        <v>24.289368657111662</v>
      </c>
      <c r="IF135" s="49">
        <v>24.270231699771884</v>
      </c>
      <c r="IG135" s="48">
        <v>24.215782045898639</v>
      </c>
      <c r="IH135" s="48">
        <v>24.097415798171884</v>
      </c>
      <c r="II135" s="48">
        <v>24.238423380328509</v>
      </c>
      <c r="IJ135" s="49">
        <v>24.259855782135723</v>
      </c>
      <c r="IK135" s="48">
        <v>24.194852932376666</v>
      </c>
      <c r="IL135" s="49">
        <v>24.286880348476778</v>
      </c>
      <c r="IM135" s="48">
        <v>24.209896885689034</v>
      </c>
      <c r="IN135" s="48">
        <v>24.211967612091343</v>
      </c>
      <c r="IO135" s="48">
        <v>24.211967612091343</v>
      </c>
      <c r="IP135" s="48">
        <v>24.279776129045946</v>
      </c>
      <c r="IQ135" s="48">
        <v>24.213420343985302</v>
      </c>
      <c r="IR135" s="48">
        <v>24.213878595629204</v>
      </c>
      <c r="IS135" s="49">
        <v>24.252985561093571</v>
      </c>
      <c r="IT135" s="48">
        <v>24.252209046747446</v>
      </c>
      <c r="IU135" s="49">
        <v>24.277026490900258</v>
      </c>
      <c r="IV135" s="48">
        <v>24.257170146828443</v>
      </c>
      <c r="IW135" s="48">
        <v>24.268867282585468</v>
      </c>
      <c r="IX135" s="49">
        <v>24.28027804050069</v>
      </c>
      <c r="IY135" s="48">
        <v>24.216093687867215</v>
      </c>
      <c r="IZ135" s="49">
        <v>24.277968003481604</v>
      </c>
      <c r="JA135" s="49">
        <v>24.32391104017448</v>
      </c>
      <c r="JB135" s="48">
        <v>24.273600913930391</v>
      </c>
      <c r="JC135" s="49">
        <v>24.339901373490182</v>
      </c>
      <c r="JD135" s="48">
        <v>24.193749408815286</v>
      </c>
      <c r="JE135" s="49">
        <v>24.282875273295119</v>
      </c>
      <c r="JF135" s="49">
        <v>24.295165486660082</v>
      </c>
      <c r="JG135" s="49">
        <v>24.314771207929539</v>
      </c>
      <c r="JH135" s="48">
        <v>24.218152368276233</v>
      </c>
      <c r="JI135" s="48">
        <v>24.261359168211289</v>
      </c>
      <c r="JJ135" s="48">
        <v>24.169836816341185</v>
      </c>
      <c r="JK135" s="48">
        <v>24.266762003743523</v>
      </c>
      <c r="JL135" s="48">
        <v>24.2435311381677</v>
      </c>
      <c r="JM135" s="48">
        <v>24.255870609245775</v>
      </c>
      <c r="JN135" s="48">
        <v>24.271691200378541</v>
      </c>
      <c r="JO135" s="48">
        <v>24.267650678949753</v>
      </c>
      <c r="JP135" s="49">
        <v>24.333411951854679</v>
      </c>
      <c r="JQ135" s="48">
        <v>24.2600353699907</v>
      </c>
      <c r="JR135" s="49">
        <v>24.321391085163626</v>
      </c>
      <c r="JS135" s="48">
        <v>24.269277695769585</v>
      </c>
      <c r="JT135" s="48">
        <v>24.222671759779715</v>
      </c>
      <c r="JU135" s="48">
        <v>24.247402547663651</v>
      </c>
      <c r="JV135" s="48">
        <v>24.25027130163145</v>
      </c>
      <c r="JW135" s="48">
        <v>24.151596593981942</v>
      </c>
      <c r="JX135" s="48">
        <v>24.249491155853118</v>
      </c>
      <c r="JY135" s="48">
        <v>24.27500436026774</v>
      </c>
      <c r="JZ135" s="48">
        <v>24.249038252035199</v>
      </c>
      <c r="KA135" s="48">
        <v>24.273801040610195</v>
      </c>
      <c r="KB135" s="49">
        <v>24.349815247694764</v>
      </c>
      <c r="KC135" s="48">
        <v>24.284775905687692</v>
      </c>
      <c r="KD135" s="48">
        <v>24.287418618765411</v>
      </c>
      <c r="KE135" s="48">
        <v>24.344039475473803</v>
      </c>
      <c r="KF135" s="48">
        <v>24.291407963892972</v>
      </c>
      <c r="KG135" s="48">
        <v>24.29068909383901</v>
      </c>
      <c r="KH135" s="48">
        <v>24.285184030454776</v>
      </c>
      <c r="KI135" s="48">
        <v>24.326206428315515</v>
      </c>
      <c r="KJ135" s="48">
        <v>24.319747282149923</v>
      </c>
      <c r="KK135" s="48">
        <v>24.360327221420714</v>
      </c>
      <c r="KL135" s="48">
        <v>24.348875478282071</v>
      </c>
      <c r="KM135" s="48">
        <v>24.379010758999691</v>
      </c>
      <c r="KN135" s="48">
        <v>24.361384902810585</v>
      </c>
      <c r="KO135" s="48">
        <v>24.309459016064036</v>
      </c>
      <c r="KP135" s="48">
        <v>24.301163481588322</v>
      </c>
      <c r="KQ135" s="48">
        <v>24.291284632374214</v>
      </c>
      <c r="KR135" s="48">
        <v>24.345203375168062</v>
      </c>
      <c r="KS135" s="48"/>
      <c r="KT135" s="49">
        <v>24.445142285518976</v>
      </c>
      <c r="KU135" s="48">
        <v>24.433668148679363</v>
      </c>
      <c r="KV135" s="48">
        <v>24.458535410216385</v>
      </c>
      <c r="KW135" s="48">
        <v>24.471059934027014</v>
      </c>
      <c r="KX135" s="48">
        <v>24.480377801953825</v>
      </c>
      <c r="KY135" s="48">
        <v>24.477946346729571</v>
      </c>
      <c r="KZ135" s="48">
        <v>24.470453602852146</v>
      </c>
      <c r="LA135" s="48">
        <v>24.449495563903572</v>
      </c>
      <c r="LB135" s="48">
        <v>24.566790857931011</v>
      </c>
      <c r="LC135" s="48">
        <v>24.453529893698747</v>
      </c>
      <c r="LD135" s="48">
        <v>24.501918679826506</v>
      </c>
      <c r="LE135" s="49">
        <v>24.628473536354406</v>
      </c>
      <c r="LF135" s="48">
        <v>24.481705197131177</v>
      </c>
      <c r="LG135" s="48">
        <v>24.553641063008591</v>
      </c>
      <c r="LH135" s="48">
        <v>24.547167095267984</v>
      </c>
      <c r="LI135" s="48">
        <v>24.649586102110046</v>
      </c>
      <c r="LJ135" s="48">
        <v>24.549669539534744</v>
      </c>
      <c r="LK135" s="48">
        <v>24.528604096664658</v>
      </c>
      <c r="LL135" s="48">
        <v>24.531015761711828</v>
      </c>
      <c r="LM135" s="48">
        <v>24.66537183122783</v>
      </c>
      <c r="LN135" s="48">
        <v>24.538472137175901</v>
      </c>
      <c r="LO135" s="48">
        <v>24.534685808977038</v>
      </c>
      <c r="LP135" s="48">
        <v>24.376314506100975</v>
      </c>
      <c r="LQ135" s="49">
        <v>24.752919824217862</v>
      </c>
      <c r="LR135" s="48">
        <v>24.706625379096522</v>
      </c>
      <c r="LS135" s="48">
        <v>24.621245851847775</v>
      </c>
      <c r="LT135" s="48">
        <v>24.551030096477465</v>
      </c>
      <c r="LU135" s="48">
        <v>24.647326582291942</v>
      </c>
      <c r="LV135" s="48">
        <v>24.80131359341383</v>
      </c>
      <c r="LW135" s="48">
        <v>24.828584592436485</v>
      </c>
      <c r="LX135" s="48">
        <v>24.694055959584745</v>
      </c>
      <c r="LY135" s="48">
        <v>24.568624208760962</v>
      </c>
      <c r="LZ135" s="48">
        <v>24.66519171991898</v>
      </c>
      <c r="MA135" s="48">
        <v>24.568044705836794</v>
      </c>
      <c r="MB135" s="48">
        <v>24.727759887467915</v>
      </c>
      <c r="MC135" s="48">
        <v>24.78854536482018</v>
      </c>
      <c r="MD135" s="48">
        <v>24.909740331934426</v>
      </c>
      <c r="ME135" s="48">
        <v>25.051833137033871</v>
      </c>
      <c r="MF135" s="48">
        <v>25.542402797490425</v>
      </c>
      <c r="MG135" s="48">
        <v>25.882659874615086</v>
      </c>
      <c r="MH135" s="48"/>
      <c r="MI135" s="48">
        <v>24.29136805455569</v>
      </c>
      <c r="MJ135" s="49">
        <v>24.292007088572369</v>
      </c>
      <c r="MK135" s="49">
        <v>24.195922056322011</v>
      </c>
      <c r="ML135" s="48">
        <v>24.23864002679985</v>
      </c>
      <c r="MM135" s="49">
        <v>24.25637542818923</v>
      </c>
      <c r="MN135" s="49">
        <v>24.230226890902998</v>
      </c>
      <c r="MO135" s="49">
        <v>24.082915493140167</v>
      </c>
      <c r="MP135" s="48">
        <v>24.188352882460062</v>
      </c>
      <c r="MQ135" s="48">
        <v>24.334033723518356</v>
      </c>
      <c r="MR135" s="48">
        <v>24.082775450896424</v>
      </c>
      <c r="MS135" s="48">
        <v>24.609692261007442</v>
      </c>
      <c r="MT135" s="49">
        <v>24.00460310098612</v>
      </c>
      <c r="MU135" s="48">
        <v>24.263761803944018</v>
      </c>
      <c r="MV135" s="48">
        <v>24.329999985274775</v>
      </c>
      <c r="MW135" s="48">
        <v>24.194484408460315</v>
      </c>
      <c r="MX135" s="48">
        <v>24.207588387982785</v>
      </c>
      <c r="MY135" s="48">
        <v>23.899615186754655</v>
      </c>
      <c r="MZ135" s="48">
        <v>24.06306452114039</v>
      </c>
      <c r="NA135" s="48">
        <v>24.259644545857267</v>
      </c>
      <c r="NB135" s="48">
        <v>24.161513460126908</v>
      </c>
      <c r="NC135" s="48">
        <v>24.524793982074517</v>
      </c>
      <c r="ND135" s="48">
        <v>23.991136111729421</v>
      </c>
      <c r="NE135" s="48">
        <v>24.510938198606038</v>
      </c>
      <c r="NF135" s="48">
        <v>23.953337652284684</v>
      </c>
      <c r="NG135" s="48">
        <v>24.13676275555202</v>
      </c>
    </row>
    <row r="136" spans="1:371" s="38" customFormat="1" ht="15">
      <c r="A136" s="48"/>
      <c r="B136" s="48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2"/>
      <c r="Q136" s="2"/>
      <c r="R136" s="2"/>
      <c r="S136" s="2"/>
      <c r="T136" s="2"/>
      <c r="U136" s="48"/>
      <c r="V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48"/>
      <c r="AK136" s="2"/>
      <c r="AL136" s="2"/>
      <c r="AM136" s="2"/>
      <c r="AN136" s="2"/>
      <c r="AP136" s="2"/>
      <c r="AQ136" s="2"/>
      <c r="AR136" s="48"/>
      <c r="AS136" s="48"/>
      <c r="AT136" s="2"/>
      <c r="AU136" s="2"/>
      <c r="AV136" s="2"/>
      <c r="AW136" s="2"/>
      <c r="AY136" s="2"/>
      <c r="AZ136" s="48"/>
      <c r="BA136" s="2"/>
      <c r="BB136" s="2"/>
      <c r="BD136" s="48"/>
      <c r="BF136" s="2"/>
      <c r="BG136" s="2"/>
      <c r="BH136" s="48"/>
      <c r="BI136" s="2"/>
      <c r="BJ136" s="2"/>
      <c r="BK136" s="2"/>
      <c r="BL136" s="2"/>
      <c r="BM136" s="2"/>
      <c r="BN136" s="48"/>
      <c r="BO136" s="2"/>
      <c r="BP136" s="2"/>
      <c r="BQ136" s="48"/>
      <c r="BR136" s="2"/>
      <c r="BS136" s="2"/>
      <c r="BT136" s="2"/>
      <c r="BU136" s="2"/>
      <c r="BV136" s="2"/>
      <c r="BX136" s="48"/>
      <c r="BZ136" s="2"/>
      <c r="CA136" s="49"/>
      <c r="CB136" s="2"/>
      <c r="CC136" s="48"/>
      <c r="CD136" s="2"/>
      <c r="CE136" s="48"/>
      <c r="CF136" s="2"/>
      <c r="CG136" s="2"/>
      <c r="CH136" s="48"/>
      <c r="CI136" s="2"/>
      <c r="CJ136" s="48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48"/>
      <c r="CW136" s="48"/>
      <c r="CX136" s="2"/>
      <c r="CY136" s="2"/>
      <c r="CZ136" s="2"/>
      <c r="DA136" s="48"/>
      <c r="DB136" s="2"/>
      <c r="DC136" s="2"/>
      <c r="DD136" s="2"/>
      <c r="DE136" s="2"/>
      <c r="DF136" s="2"/>
      <c r="DG136" s="2"/>
      <c r="DH136" s="2"/>
      <c r="DI136" s="48"/>
      <c r="DJ136" s="2"/>
      <c r="DK136" s="49"/>
      <c r="DL136" s="2"/>
      <c r="DM136" s="2"/>
      <c r="DN136" s="2"/>
      <c r="DO136" s="48"/>
      <c r="DP136" s="2"/>
      <c r="DQ136" s="2"/>
      <c r="DR136" s="2"/>
      <c r="DS136" s="2"/>
      <c r="DU136" s="2"/>
      <c r="DV136" s="48"/>
      <c r="DW136" s="2"/>
      <c r="DX136" s="2"/>
      <c r="DY136" s="2"/>
      <c r="DZ136" s="48"/>
      <c r="EA136" s="2"/>
      <c r="EB136" s="49"/>
      <c r="EC136" s="48"/>
      <c r="ED136" s="48"/>
      <c r="EE136" s="48"/>
      <c r="EF136" s="2"/>
      <c r="EG136" s="48"/>
      <c r="EH136" s="2"/>
      <c r="EI136" s="2"/>
      <c r="EJ136" s="2"/>
      <c r="EK136" s="2"/>
      <c r="EL136" s="2"/>
      <c r="EM136" s="48"/>
      <c r="EN136" s="49"/>
      <c r="EQ136" s="2"/>
      <c r="ER136" s="48"/>
      <c r="ET136" s="2"/>
      <c r="EU136" s="48"/>
      <c r="EV136" s="2"/>
      <c r="EW136" s="48"/>
      <c r="EX136" s="48"/>
      <c r="EY136" s="48"/>
      <c r="EZ136" s="48"/>
      <c r="FA136" s="2"/>
      <c r="FB136" s="2"/>
      <c r="FC136" s="2"/>
      <c r="FD136" s="2"/>
      <c r="FF136" s="48"/>
      <c r="FH136" s="48"/>
      <c r="FI136" s="49"/>
      <c r="FJ136" s="2"/>
      <c r="FK136" s="48"/>
      <c r="FL136" s="48"/>
      <c r="FM136" s="2"/>
      <c r="FN136" s="48"/>
      <c r="FP136" s="2"/>
      <c r="FS136" s="2"/>
      <c r="FT136" s="2"/>
      <c r="FU136" s="49"/>
      <c r="FV136" s="2"/>
      <c r="FW136" s="2"/>
      <c r="FX136" s="2"/>
      <c r="FY136" s="48"/>
      <c r="GA136" s="48"/>
      <c r="GB136" s="48"/>
      <c r="GC136" s="2"/>
      <c r="GD136" s="48"/>
      <c r="GE136" s="2"/>
      <c r="GF136" s="48"/>
      <c r="GG136" s="48"/>
      <c r="GH136" s="2"/>
      <c r="GJ136" s="2"/>
      <c r="GK136" s="48"/>
      <c r="GL136" s="49"/>
      <c r="GN136" s="48"/>
      <c r="GP136" s="2"/>
      <c r="GR136" s="2"/>
      <c r="GS136" s="48"/>
      <c r="GU136" s="48"/>
      <c r="GW136" s="2"/>
      <c r="GX136" s="2"/>
      <c r="GY136" s="48"/>
      <c r="GZ136" s="49"/>
      <c r="HA136" s="2"/>
      <c r="HC136" s="48"/>
      <c r="HD136" s="49"/>
      <c r="HE136" s="48"/>
      <c r="HF136" s="48"/>
      <c r="HH136" s="48"/>
      <c r="HI136" s="48"/>
      <c r="HJ136" s="48"/>
      <c r="HL136" s="48"/>
      <c r="HN136" s="49"/>
      <c r="HO136" s="48"/>
      <c r="HP136" s="2"/>
      <c r="HQ136" s="2"/>
      <c r="HS136" s="272"/>
      <c r="HT136" s="272"/>
      <c r="HU136" s="2"/>
      <c r="HW136" s="48"/>
      <c r="HX136" s="2"/>
      <c r="HY136" s="48"/>
      <c r="HZ136" s="48"/>
      <c r="IA136" s="48"/>
      <c r="IC136" s="2"/>
      <c r="IE136" s="49"/>
      <c r="IF136" s="49"/>
      <c r="IG136" s="48"/>
      <c r="IH136" s="48"/>
      <c r="II136" s="48"/>
      <c r="IJ136" s="49"/>
      <c r="IK136" s="48"/>
      <c r="IL136" s="272"/>
      <c r="IN136" s="48"/>
      <c r="IO136" s="2"/>
      <c r="IP136" s="2"/>
      <c r="IR136" s="48"/>
      <c r="IS136" s="49"/>
      <c r="IT136" s="2"/>
      <c r="IU136" s="49"/>
      <c r="IW136" s="48"/>
      <c r="IX136" s="272"/>
      <c r="IY136" s="48"/>
      <c r="IZ136" s="49"/>
      <c r="JA136" s="49"/>
      <c r="JB136" s="48"/>
      <c r="JC136" s="49"/>
      <c r="JD136" s="48"/>
      <c r="JE136" s="49"/>
      <c r="JF136" s="49"/>
      <c r="JG136" s="49"/>
      <c r="JJ136" s="48"/>
      <c r="JK136" s="2"/>
      <c r="JL136" s="48"/>
      <c r="JM136" s="48"/>
      <c r="JN136" s="48"/>
      <c r="JO136" s="2"/>
      <c r="JP136" s="49"/>
      <c r="JQ136" s="48"/>
      <c r="JR136" s="49"/>
      <c r="JS136" s="48"/>
      <c r="JT136" s="48"/>
      <c r="JV136" s="48"/>
      <c r="JW136" s="48"/>
      <c r="JX136" s="48"/>
      <c r="JY136" s="48"/>
      <c r="KA136" s="48"/>
      <c r="KB136" s="49"/>
      <c r="KC136" s="48"/>
      <c r="KE136" s="2"/>
      <c r="KF136" s="48"/>
      <c r="KG136" s="48"/>
      <c r="KH136" s="48"/>
      <c r="KI136" s="48"/>
      <c r="KJ136" s="2"/>
      <c r="KK136" s="48"/>
      <c r="KL136" s="2"/>
      <c r="KM136" s="2"/>
      <c r="KN136" s="48"/>
      <c r="KO136" s="48"/>
      <c r="KP136" s="48"/>
      <c r="KQ136" s="48"/>
      <c r="KR136" s="48"/>
      <c r="KS136" s="48"/>
      <c r="KT136" s="49"/>
      <c r="KU136" s="48"/>
      <c r="KV136" s="48"/>
      <c r="KW136" s="48"/>
      <c r="KX136" s="48"/>
      <c r="KY136" s="48"/>
      <c r="KZ136" s="48"/>
      <c r="LA136" s="48"/>
      <c r="LC136" s="48"/>
      <c r="LD136" s="48"/>
      <c r="LE136" s="49"/>
      <c r="LF136" s="48"/>
      <c r="LG136" s="48"/>
      <c r="LH136" s="48"/>
      <c r="LJ136" s="48"/>
      <c r="LK136" s="48"/>
      <c r="LL136" s="48"/>
      <c r="LM136" s="48"/>
      <c r="LN136" s="48"/>
      <c r="LO136" s="48"/>
      <c r="LP136" s="48"/>
      <c r="LQ136" s="49"/>
      <c r="LS136" s="48"/>
      <c r="LT136" s="48"/>
      <c r="LU136" s="48"/>
      <c r="LW136" s="48"/>
      <c r="LX136" s="48"/>
      <c r="LY136" s="48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272"/>
      <c r="MM136" s="49"/>
      <c r="MN136" s="49"/>
      <c r="MO136" s="49"/>
      <c r="MQ136" s="48"/>
      <c r="MU136" s="48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48"/>
    </row>
    <row r="137" spans="1:371" s="38" customFormat="1" ht="15">
      <c r="A137" s="48" t="s">
        <v>248</v>
      </c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2"/>
      <c r="Q137" s="2"/>
      <c r="R137" s="2"/>
      <c r="S137" s="2"/>
      <c r="T137" s="2"/>
      <c r="U137" s="48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48"/>
      <c r="AT137" s="2"/>
      <c r="AU137" s="2"/>
      <c r="AV137" s="2"/>
      <c r="AW137" s="2"/>
      <c r="AX137" s="2"/>
      <c r="AY137" s="2"/>
      <c r="AZ137" s="48"/>
      <c r="BA137" s="2"/>
      <c r="BB137" s="2"/>
      <c r="BC137" s="2"/>
      <c r="BD137" s="48"/>
      <c r="BE137" s="2"/>
      <c r="BF137" s="2"/>
      <c r="BG137" s="2"/>
      <c r="BH137" s="48"/>
      <c r="BI137" s="2"/>
      <c r="BJ137" s="2"/>
      <c r="BK137" s="2"/>
      <c r="BL137" s="2"/>
      <c r="BM137" s="2"/>
      <c r="BN137" s="48"/>
      <c r="BO137" s="2"/>
      <c r="BP137" s="2"/>
      <c r="BQ137" s="48"/>
      <c r="BR137" s="2"/>
      <c r="BS137" s="2"/>
      <c r="BT137" s="2"/>
      <c r="BU137" s="2"/>
      <c r="BV137" s="2"/>
      <c r="BW137" s="2"/>
      <c r="BX137" s="48"/>
      <c r="BY137" s="2"/>
      <c r="BZ137" s="2"/>
      <c r="CA137" s="49"/>
      <c r="CB137" s="2"/>
      <c r="CC137" s="48"/>
      <c r="CD137" s="2"/>
      <c r="CE137" s="2"/>
      <c r="CF137" s="2"/>
      <c r="CG137" s="2"/>
      <c r="CH137" s="2"/>
      <c r="CI137" s="2"/>
      <c r="CJ137" s="48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48"/>
      <c r="CX137" s="2"/>
      <c r="CY137" s="2"/>
      <c r="CZ137" s="2"/>
      <c r="DA137" s="48"/>
      <c r="DB137" s="2"/>
      <c r="DC137" s="2"/>
      <c r="DD137" s="2"/>
      <c r="DE137" s="2"/>
      <c r="DF137" s="2"/>
      <c r="DG137" s="2"/>
      <c r="DH137" s="2"/>
      <c r="DI137" s="48"/>
      <c r="DJ137" s="2"/>
      <c r="DK137" s="49"/>
      <c r="DL137" s="2"/>
      <c r="DM137" s="2"/>
      <c r="DN137" s="2"/>
      <c r="DO137" s="48"/>
      <c r="DP137" s="2"/>
      <c r="DQ137" s="2"/>
      <c r="DR137" s="2"/>
      <c r="DS137" s="2"/>
      <c r="DU137" s="2"/>
      <c r="DV137" s="48" t="s">
        <v>249</v>
      </c>
      <c r="DW137" s="2"/>
      <c r="DX137" s="2"/>
      <c r="DY137" s="2"/>
      <c r="DZ137" s="2"/>
      <c r="EA137" s="2"/>
      <c r="EB137" s="49"/>
      <c r="EC137" s="48"/>
      <c r="ED137" s="2"/>
      <c r="EE137" s="48"/>
      <c r="EF137" s="2"/>
      <c r="EG137" s="48"/>
      <c r="EH137" s="2"/>
      <c r="EI137" s="2"/>
      <c r="EJ137" s="2"/>
      <c r="EK137" s="2"/>
      <c r="EL137" s="2"/>
      <c r="EM137" s="48"/>
      <c r="EN137" s="49"/>
      <c r="EQ137" s="2"/>
      <c r="ER137" s="48"/>
      <c r="ES137" s="2"/>
      <c r="ET137" s="2"/>
      <c r="EU137" s="48"/>
      <c r="EV137" s="2"/>
      <c r="EW137" s="48"/>
      <c r="EX137" s="2"/>
      <c r="EY137" s="48"/>
      <c r="EZ137" s="2"/>
      <c r="FA137" s="2"/>
      <c r="FB137" s="2"/>
      <c r="FC137" s="2"/>
      <c r="FD137" s="2"/>
      <c r="FF137" s="48"/>
      <c r="FH137" s="2"/>
      <c r="FI137" s="49"/>
      <c r="FJ137" s="2"/>
      <c r="FK137" s="48"/>
      <c r="FL137" s="2"/>
      <c r="FM137" s="2"/>
      <c r="FN137" s="2"/>
      <c r="FP137" s="2"/>
      <c r="FS137" s="2"/>
      <c r="FT137" s="2"/>
      <c r="FU137" s="49"/>
      <c r="FV137" s="2"/>
      <c r="FW137" s="2"/>
      <c r="FX137" s="2"/>
      <c r="FY137" s="48"/>
      <c r="GA137" s="48"/>
      <c r="GB137" s="2"/>
      <c r="GC137" s="2"/>
      <c r="GD137" s="2"/>
      <c r="GE137" s="2"/>
      <c r="GF137" s="48"/>
      <c r="GG137" s="2"/>
      <c r="GH137" s="2"/>
      <c r="GJ137" s="2"/>
      <c r="GK137" s="48"/>
      <c r="GL137" s="49"/>
      <c r="GN137" s="48"/>
      <c r="GP137" s="2"/>
      <c r="GR137" s="2"/>
      <c r="GS137" s="2"/>
      <c r="GU137" s="48"/>
      <c r="GV137" s="38" t="s">
        <v>249</v>
      </c>
      <c r="GW137" s="2"/>
      <c r="GX137" s="2"/>
      <c r="GY137" s="48"/>
      <c r="GZ137" s="49"/>
      <c r="HA137" s="2"/>
      <c r="HC137" s="48"/>
      <c r="HD137" s="49"/>
      <c r="HE137" s="48"/>
      <c r="HF137" s="48"/>
      <c r="HH137" s="48"/>
      <c r="HI137" s="48"/>
      <c r="HJ137" s="48"/>
      <c r="HL137" s="2"/>
      <c r="HN137" s="49"/>
      <c r="HO137" s="2"/>
      <c r="HP137" s="2"/>
      <c r="HQ137" s="2"/>
      <c r="HS137" s="272"/>
      <c r="HT137" s="272"/>
      <c r="HU137" s="2"/>
      <c r="HW137" s="48"/>
      <c r="HX137" s="2"/>
      <c r="HY137" s="2"/>
      <c r="HZ137" s="2"/>
      <c r="IA137" s="48"/>
      <c r="IC137" s="2"/>
      <c r="IE137" s="49"/>
      <c r="IF137" s="49"/>
      <c r="IG137" s="48"/>
      <c r="IH137" s="2"/>
      <c r="II137" s="48"/>
      <c r="IJ137" s="49"/>
      <c r="IK137" s="2"/>
      <c r="IL137" s="272"/>
      <c r="IN137" s="48"/>
      <c r="IO137" s="2"/>
      <c r="IP137" s="2"/>
      <c r="IR137" s="2"/>
      <c r="IS137" s="49"/>
      <c r="IT137" s="2"/>
      <c r="IU137" s="49"/>
      <c r="IW137" s="48"/>
      <c r="IX137" s="272"/>
      <c r="IY137" s="48"/>
      <c r="IZ137" s="49"/>
      <c r="JA137" s="49"/>
      <c r="JB137" s="48"/>
      <c r="JC137" s="49"/>
      <c r="JD137" s="2"/>
      <c r="JE137" s="49" t="s">
        <v>249</v>
      </c>
      <c r="JF137" s="49"/>
      <c r="JG137" s="49"/>
      <c r="JJ137" s="48"/>
      <c r="JK137" s="2"/>
      <c r="JL137" s="48"/>
      <c r="JM137" s="48"/>
      <c r="JN137" s="48"/>
      <c r="JO137" s="2"/>
      <c r="JP137" s="49"/>
      <c r="JQ137" s="48"/>
      <c r="JR137" s="49"/>
      <c r="JS137" s="48"/>
      <c r="JT137" s="48"/>
      <c r="JV137" s="48"/>
      <c r="JW137" s="2"/>
      <c r="JX137" s="48"/>
      <c r="JY137" s="48"/>
      <c r="KA137" s="48"/>
      <c r="KB137" s="49"/>
      <c r="KC137" s="2"/>
      <c r="KE137" s="2"/>
      <c r="KF137" s="2"/>
      <c r="KG137" s="2"/>
      <c r="KH137" s="2"/>
      <c r="KI137" s="48"/>
      <c r="KJ137" s="2"/>
      <c r="KK137" s="48"/>
      <c r="KL137" s="2"/>
      <c r="KM137" s="2"/>
      <c r="KN137" s="48"/>
      <c r="KO137" s="2"/>
      <c r="KP137" s="48"/>
      <c r="KQ137" s="48" t="s">
        <v>249</v>
      </c>
      <c r="KR137" s="48"/>
      <c r="KS137" s="48"/>
      <c r="KT137" s="49"/>
      <c r="KU137" s="48"/>
      <c r="KV137" s="48"/>
      <c r="KW137" s="48"/>
      <c r="KX137" s="48"/>
      <c r="KY137" s="48"/>
      <c r="KZ137" s="48"/>
      <c r="LA137" s="48"/>
      <c r="LC137" s="48"/>
      <c r="LD137" s="48"/>
      <c r="LE137" s="49"/>
      <c r="LF137" s="2"/>
      <c r="LG137" s="48"/>
      <c r="LH137" s="48"/>
      <c r="LJ137" s="48"/>
      <c r="LK137" s="48"/>
      <c r="LL137" s="48"/>
      <c r="LM137" s="48"/>
      <c r="LN137" s="48"/>
      <c r="LO137" s="48"/>
      <c r="LP137" s="2"/>
      <c r="LQ137" s="49"/>
      <c r="LS137" s="48"/>
      <c r="LT137" s="48"/>
      <c r="LU137" s="48"/>
      <c r="LW137" s="48"/>
      <c r="LX137" s="48"/>
      <c r="LY137" s="48"/>
      <c r="LZ137" s="48"/>
      <c r="MA137" s="48"/>
      <c r="MB137" s="48"/>
      <c r="MC137" s="48"/>
      <c r="MD137" s="48"/>
      <c r="ME137" s="48"/>
      <c r="MF137" s="48"/>
      <c r="MG137" s="48"/>
      <c r="MH137" s="48"/>
      <c r="MI137" s="48"/>
      <c r="MJ137" s="272"/>
      <c r="MM137" s="49"/>
      <c r="MN137" s="49"/>
      <c r="MO137" s="49"/>
      <c r="MQ137" s="48"/>
      <c r="MU137" s="48"/>
      <c r="MV137" s="48"/>
      <c r="MW137" s="48"/>
      <c r="MX137" s="48"/>
      <c r="MY137" s="48"/>
      <c r="MZ137" s="48"/>
      <c r="NA137" s="48"/>
      <c r="NB137" s="48"/>
      <c r="NC137" s="48"/>
      <c r="ND137" s="48"/>
      <c r="NE137" s="48"/>
      <c r="NF137" s="48"/>
    </row>
    <row r="138" spans="1:371" s="38" customFormat="1" ht="15">
      <c r="A138" s="48" t="s">
        <v>210</v>
      </c>
      <c r="B138" s="48">
        <v>0.11565502527522047</v>
      </c>
      <c r="C138" s="48">
        <v>1.2396936192765339E-2</v>
      </c>
      <c r="D138" s="48">
        <v>0</v>
      </c>
      <c r="E138" s="48">
        <v>1.2785671796458136E-2</v>
      </c>
      <c r="F138" s="48">
        <v>8.0604788222709937E-3</v>
      </c>
      <c r="G138" s="48">
        <v>0</v>
      </c>
      <c r="H138" s="48">
        <v>8.2203534871134135E-3</v>
      </c>
      <c r="I138" s="48">
        <v>3.6910605011351044E-2</v>
      </c>
      <c r="J138" s="48">
        <v>8.2943909160563684E-3</v>
      </c>
      <c r="K138" s="48">
        <v>0</v>
      </c>
      <c r="L138" s="48">
        <v>1.2868786252513692E-2</v>
      </c>
      <c r="M138" s="48">
        <v>0</v>
      </c>
      <c r="N138" s="48">
        <v>1.6714020675888633E-2</v>
      </c>
      <c r="O138" s="48">
        <v>0</v>
      </c>
      <c r="P138" s="48">
        <v>0</v>
      </c>
      <c r="Q138" s="48">
        <v>1.6852159386526382E-2</v>
      </c>
      <c r="R138" s="48">
        <v>1.6947892495125003E-2</v>
      </c>
      <c r="S138" s="48">
        <v>1.7079297806667764E-2</v>
      </c>
      <c r="T138" s="48">
        <v>3.6931900584419225E-2</v>
      </c>
      <c r="U138" s="48">
        <v>4.4381605542355748E-2</v>
      </c>
      <c r="V138" s="48">
        <v>4.4381605542355748E-2</v>
      </c>
      <c r="W138" s="38">
        <v>2.1716954754892638E-2</v>
      </c>
      <c r="X138" s="48">
        <v>0</v>
      </c>
      <c r="Y138" s="48">
        <v>8.5372712698549586E-3</v>
      </c>
      <c r="Z138" s="48">
        <v>0</v>
      </c>
      <c r="AA138" s="48">
        <v>1.2366585134643801E-2</v>
      </c>
      <c r="AB138" s="48">
        <v>1.7116713303009446E-2</v>
      </c>
      <c r="AC138" s="48">
        <v>2.0371404267721795E-2</v>
      </c>
      <c r="AD138" s="48">
        <v>0</v>
      </c>
      <c r="AE138" s="48">
        <v>0</v>
      </c>
      <c r="AF138" s="48">
        <v>0</v>
      </c>
      <c r="AG138" s="48">
        <v>0</v>
      </c>
      <c r="AH138" s="48">
        <v>2.911250462913717E-2</v>
      </c>
      <c r="AI138" s="48">
        <v>8.9839607062320876E-3</v>
      </c>
      <c r="AJ138" s="48">
        <v>4.7490105856399893E-3</v>
      </c>
      <c r="AK138" s="48">
        <v>4.5687477026922114E-3</v>
      </c>
      <c r="AL138" s="48">
        <v>0</v>
      </c>
      <c r="AM138" s="48">
        <v>1.2832514617840633E-2</v>
      </c>
      <c r="AN138" s="48">
        <v>1.2939595152013093E-2</v>
      </c>
      <c r="AO138" s="38">
        <v>2.4814267505678334E-2</v>
      </c>
      <c r="AP138" s="48">
        <v>2.3479935831581398E-2</v>
      </c>
      <c r="AQ138" s="48">
        <v>1.6131135986104793E-2</v>
      </c>
      <c r="AR138" s="48">
        <v>1.4110243586202059E-2</v>
      </c>
      <c r="AS138" s="48">
        <v>4.5157096603966808E-2</v>
      </c>
      <c r="AT138" s="48">
        <v>4.5157096603966808E-2</v>
      </c>
      <c r="AU138" s="48">
        <v>1.6670608559624451E-2</v>
      </c>
      <c r="AV138" s="48">
        <v>3.3888456784352788E-2</v>
      </c>
      <c r="AW138" s="48">
        <v>8.3467007939774449E-3</v>
      </c>
      <c r="AX138" s="38">
        <v>2.7082636906721004E-2</v>
      </c>
      <c r="AY138" s="48">
        <v>0</v>
      </c>
      <c r="AZ138" s="48">
        <v>1.6365640817558456E-2</v>
      </c>
      <c r="BA138" s="48">
        <v>8.5798479849046368E-3</v>
      </c>
      <c r="BB138" s="48">
        <v>0</v>
      </c>
      <c r="BC138" s="38">
        <v>1.8554283227086448E-2</v>
      </c>
      <c r="BD138" s="48">
        <v>1.6579269507049414E-2</v>
      </c>
      <c r="BE138" s="38">
        <v>1.295287496960975E-2</v>
      </c>
      <c r="BF138" s="48">
        <v>2.0809907265447628E-2</v>
      </c>
      <c r="BG138" s="48">
        <v>3.1545831423531512E-2</v>
      </c>
      <c r="BH138" s="48">
        <v>6.8071533882804472E-2</v>
      </c>
      <c r="BI138" s="48">
        <v>0</v>
      </c>
      <c r="BJ138" s="48">
        <v>8.437965572435039E-3</v>
      </c>
      <c r="BK138" s="48">
        <v>6.8077258316435796E-2</v>
      </c>
      <c r="BL138" s="48">
        <v>1.2815979387537103E-2</v>
      </c>
      <c r="BM138" s="48">
        <v>1.6577701756533912E-2</v>
      </c>
      <c r="BN138" s="48">
        <v>2.1887195998309593E-2</v>
      </c>
      <c r="BO138" s="48">
        <v>2.1805262070702148E-2</v>
      </c>
      <c r="BP138" s="48">
        <v>2.4241187383651549E-2</v>
      </c>
      <c r="BQ138" s="48">
        <v>2.0831070813303508E-2</v>
      </c>
      <c r="BR138" s="48">
        <v>8.2474347864062315E-3</v>
      </c>
      <c r="BS138" s="48">
        <v>1.2314751113428765E-2</v>
      </c>
      <c r="BT138" s="48">
        <v>1.3381325061374695E-2</v>
      </c>
      <c r="BU138" s="48">
        <v>2.0742721169329254E-2</v>
      </c>
      <c r="BV138" s="48">
        <v>2.4641730810164179E-2</v>
      </c>
      <c r="BW138" s="38">
        <v>6.8258798771916512E-2</v>
      </c>
      <c r="BX138" s="48">
        <v>1.2781992586892405E-2</v>
      </c>
      <c r="BY138" s="38">
        <v>1.2784759012353399E-2</v>
      </c>
      <c r="BZ138" s="48">
        <v>1.6181114640812545E-2</v>
      </c>
      <c r="CA138" s="49">
        <v>0</v>
      </c>
      <c r="CB138" s="48">
        <v>0</v>
      </c>
      <c r="CC138" s="48">
        <v>3.3946046764167279E-2</v>
      </c>
      <c r="CD138" s="48">
        <v>8.4101211873086976E-3</v>
      </c>
      <c r="CE138" s="48">
        <v>0</v>
      </c>
      <c r="CF138" s="48">
        <v>1.3401538928241107E-2</v>
      </c>
      <c r="CG138" s="48">
        <v>9.6046151401834833E-3</v>
      </c>
      <c r="CH138" s="48">
        <v>1.8835729780447417E-2</v>
      </c>
      <c r="CI138" s="48">
        <v>1.2977630605098864E-2</v>
      </c>
      <c r="CJ138" s="48">
        <v>5.9932683233734102E-2</v>
      </c>
      <c r="CK138" s="48">
        <v>1.6268640296513991E-2</v>
      </c>
      <c r="CL138" s="48">
        <v>2.066060615746193E-2</v>
      </c>
      <c r="CM138" s="48">
        <v>0</v>
      </c>
      <c r="CN138" s="48">
        <v>9.0642645598316036E-3</v>
      </c>
      <c r="CO138" s="48">
        <v>3.2786207843213101E-2</v>
      </c>
      <c r="CP138" s="48">
        <v>1.647469751800686E-2</v>
      </c>
      <c r="CQ138" s="48">
        <v>2.1037544063939588E-2</v>
      </c>
      <c r="CR138" s="48">
        <v>3.330840723125409E-2</v>
      </c>
      <c r="CS138" s="48">
        <v>1.646867940171012E-2</v>
      </c>
      <c r="CT138" s="48">
        <v>2.1133383117103603E-2</v>
      </c>
      <c r="CU138" s="48">
        <v>2.0207541301769265E-2</v>
      </c>
      <c r="CV138" s="38">
        <v>1.7688129668941947E-2</v>
      </c>
      <c r="CW138" s="48">
        <v>2.8414415183796841E-2</v>
      </c>
      <c r="CX138" s="48">
        <v>0</v>
      </c>
      <c r="CY138" s="48">
        <v>2.4554500859941774E-2</v>
      </c>
      <c r="CZ138" s="48">
        <v>2.159493117534398E-2</v>
      </c>
      <c r="DA138" s="48">
        <v>5.4546553959235265E-2</v>
      </c>
      <c r="DB138" s="48">
        <v>2.0664577469511315E-2</v>
      </c>
      <c r="DC138" s="48">
        <v>0</v>
      </c>
      <c r="DD138" s="48">
        <v>9.0047000684816796E-3</v>
      </c>
      <c r="DE138" s="48">
        <v>4.2894550036504803E-3</v>
      </c>
      <c r="DF138" s="48">
        <v>2.3312848442005828E-2</v>
      </c>
      <c r="DG138" s="48">
        <v>0</v>
      </c>
      <c r="DH138" s="48">
        <v>1.3185001822232397E-2</v>
      </c>
      <c r="DI138" s="48">
        <v>1.2319764423042973E-2</v>
      </c>
      <c r="DJ138" s="48">
        <v>3.7759320257312032E-2</v>
      </c>
      <c r="DK138" s="49">
        <v>2.314472071039669E-2</v>
      </c>
      <c r="DL138" s="48">
        <v>2.5315816015191551E-2</v>
      </c>
      <c r="DM138" s="48">
        <v>1.4277238686107275E-2</v>
      </c>
      <c r="DN138" s="48">
        <v>4.2743222533603159E-3</v>
      </c>
      <c r="DO138" s="48">
        <v>2.0865649137646783E-2</v>
      </c>
      <c r="DP138" s="48">
        <v>2.4852832925967822E-2</v>
      </c>
      <c r="DQ138" s="48">
        <v>2.0704539702604812E-2</v>
      </c>
      <c r="DR138" s="48">
        <v>1.6668116998765293E-2</v>
      </c>
      <c r="DS138" s="48">
        <v>1.4078267274854615E-2</v>
      </c>
      <c r="DT138" s="48">
        <v>5.7321620504730891E-3</v>
      </c>
      <c r="DU138" s="48">
        <v>2.158060136141382E-2</v>
      </c>
      <c r="DV138" s="48">
        <v>2.9071002417773405E-2</v>
      </c>
      <c r="DW138" s="48">
        <v>1.7912242806106284E-2</v>
      </c>
      <c r="DX138" s="48">
        <v>0</v>
      </c>
      <c r="DY138" s="48">
        <v>1.6708138500840786E-2</v>
      </c>
      <c r="DZ138" s="48">
        <v>5.8116086712121658E-2</v>
      </c>
      <c r="EA138" s="48">
        <v>1.8926841306847596E-2</v>
      </c>
      <c r="EB138" s="49">
        <v>8.9453179505220165E-3</v>
      </c>
      <c r="EC138" s="48">
        <v>7.0060053463441588E-2</v>
      </c>
      <c r="ED138" s="48">
        <v>0</v>
      </c>
      <c r="EE138" s="48">
        <v>0</v>
      </c>
      <c r="EF138" s="48">
        <v>3.7706399886987631E-2</v>
      </c>
      <c r="EG138" s="48">
        <v>4.9893627167210387E-2</v>
      </c>
      <c r="EH138" s="48">
        <v>4.9893627167210387E-2</v>
      </c>
      <c r="EI138" s="48">
        <v>9.4989292355901721E-3</v>
      </c>
      <c r="EJ138" s="48">
        <v>1.2703566480006232E-2</v>
      </c>
      <c r="EK138" s="48">
        <v>0</v>
      </c>
      <c r="EL138" s="48">
        <v>0</v>
      </c>
      <c r="EM138" s="48">
        <v>1.7791401388096442E-2</v>
      </c>
      <c r="EN138" s="49">
        <v>1.9007292570772622E-2</v>
      </c>
      <c r="EO138" s="49">
        <v>1.5611140542833463E-2</v>
      </c>
      <c r="EP138" s="48">
        <v>1.0326021031084929E-2</v>
      </c>
      <c r="EQ138" s="48">
        <v>8.3685583697041769E-3</v>
      </c>
      <c r="ER138" s="48">
        <v>9.3885524558069127E-3</v>
      </c>
      <c r="ES138" s="38">
        <v>1.7789521386066053E-2</v>
      </c>
      <c r="ET138" s="48">
        <v>2.6669605722468709E-2</v>
      </c>
      <c r="EU138" s="48">
        <v>2.1567598010622913E-2</v>
      </c>
      <c r="EV138" s="48">
        <v>2.9531260931180622E-2</v>
      </c>
      <c r="EW138" s="48">
        <v>4.8214979901931215E-2</v>
      </c>
      <c r="EX138" s="48">
        <v>7.2477652782216892E-2</v>
      </c>
      <c r="EY138" s="48">
        <v>1.6623188165862716E-2</v>
      </c>
      <c r="EZ138" s="48">
        <v>0</v>
      </c>
      <c r="FA138" s="48">
        <v>0</v>
      </c>
      <c r="FB138" s="48">
        <v>0</v>
      </c>
      <c r="FC138" s="48">
        <v>0</v>
      </c>
      <c r="FD138" s="48">
        <v>1.64855035317291E-2</v>
      </c>
      <c r="FE138" s="48">
        <v>1.3804676075847381E-2</v>
      </c>
      <c r="FF138" s="48">
        <v>2.5336145543388637E-2</v>
      </c>
      <c r="FG138" s="49">
        <v>0</v>
      </c>
      <c r="FH138" s="48">
        <v>5.2752580587989033E-2</v>
      </c>
      <c r="FI138" s="49">
        <v>4.7017161449817392E-3</v>
      </c>
      <c r="FJ138" s="48">
        <v>2.8314316227886736E-2</v>
      </c>
      <c r="FK138" s="48">
        <v>2.6298749003896005E-2</v>
      </c>
      <c r="FL138" s="48">
        <v>6.2990652613721859E-2</v>
      </c>
      <c r="FM138" s="48">
        <v>1.6773279356256846E-2</v>
      </c>
      <c r="FN138" s="48">
        <v>1.9065916172435637E-2</v>
      </c>
      <c r="FO138" s="48">
        <v>8.251675011389353E-3</v>
      </c>
      <c r="FP138" s="48">
        <v>0</v>
      </c>
      <c r="FQ138" s="49">
        <v>0</v>
      </c>
      <c r="FR138" s="48">
        <v>1.5057489614230399E-2</v>
      </c>
      <c r="FS138" s="48">
        <v>0</v>
      </c>
      <c r="FT138" s="48">
        <v>0.12485074936403276</v>
      </c>
      <c r="FU138" s="49">
        <v>1.9697474585382464E-2</v>
      </c>
      <c r="FV138" s="48">
        <v>0</v>
      </c>
      <c r="FW138" s="48">
        <v>1.3621694333996352E-2</v>
      </c>
      <c r="FX138" s="48">
        <v>0</v>
      </c>
      <c r="FY138" s="48">
        <v>4.2108691085508805E-2</v>
      </c>
      <c r="FZ138" s="49">
        <v>0</v>
      </c>
      <c r="GA138" s="48">
        <v>4.2056221712814604E-2</v>
      </c>
      <c r="GB138" s="48">
        <v>5.9113369457148089E-2</v>
      </c>
      <c r="GC138" s="48">
        <v>0</v>
      </c>
      <c r="GD138" s="48">
        <v>0.19070865548539651</v>
      </c>
      <c r="GE138" s="48">
        <v>3.4053244357313682E-2</v>
      </c>
      <c r="GF138" s="48">
        <v>3.0652514797709805E-3</v>
      </c>
      <c r="GG138" s="48">
        <v>0</v>
      </c>
      <c r="GH138" s="48">
        <v>6.699993868400074E-2</v>
      </c>
      <c r="GI138" s="48">
        <v>8.0020452635314477E-3</v>
      </c>
      <c r="GJ138" s="48">
        <v>1.9516464100559159E-2</v>
      </c>
      <c r="GK138" s="48">
        <v>5.5640829061238059E-3</v>
      </c>
      <c r="GL138" s="49">
        <v>0</v>
      </c>
      <c r="GM138" s="49">
        <v>0</v>
      </c>
      <c r="GN138" s="48">
        <v>1.3498135948618449E-2</v>
      </c>
      <c r="GO138" s="48">
        <v>7.161615301853161E-3</v>
      </c>
      <c r="GP138" s="48">
        <v>2.0970154078711004E-2</v>
      </c>
      <c r="GQ138" s="48">
        <v>7.7488408365476522E-3</v>
      </c>
      <c r="GR138" s="48">
        <v>4.9481464329887738E-2</v>
      </c>
      <c r="GS138" s="48">
        <v>6.9246094271137995E-2</v>
      </c>
      <c r="GT138" s="49">
        <v>0</v>
      </c>
      <c r="GU138" s="48">
        <v>2.5806778194884621E-2</v>
      </c>
      <c r="GV138" s="49">
        <v>0</v>
      </c>
      <c r="GW138" s="48">
        <v>0</v>
      </c>
      <c r="GX138" s="48">
        <v>3.4089784326319053E-2</v>
      </c>
      <c r="GY138" s="48">
        <v>3.8435136643516714E-2</v>
      </c>
      <c r="GZ138" s="49">
        <v>1.5349497613653687E-2</v>
      </c>
      <c r="HA138" s="48">
        <v>0</v>
      </c>
      <c r="HB138" s="48">
        <v>1.0336094515178572E-2</v>
      </c>
      <c r="HC138" s="48">
        <v>5.4916321812531711E-3</v>
      </c>
      <c r="HD138" s="49">
        <v>0</v>
      </c>
      <c r="HE138" s="48">
        <v>3.4278135665945467E-2</v>
      </c>
      <c r="HF138" s="48">
        <v>4.7995106684854119E-3</v>
      </c>
      <c r="HG138" s="48">
        <v>5.2284111088039452E-2</v>
      </c>
      <c r="HH138" s="48">
        <v>4.834924920652111E-2</v>
      </c>
      <c r="HI138" s="48">
        <v>3.5817810658750988E-3</v>
      </c>
      <c r="HJ138" s="48">
        <v>3.7714944640876998E-2</v>
      </c>
      <c r="HK138" s="49">
        <v>2.5856556808728528E-2</v>
      </c>
      <c r="HL138" s="48">
        <v>2.9304244930926874E-2</v>
      </c>
      <c r="HM138" s="48">
        <v>1.0600771277445954E-2</v>
      </c>
      <c r="HN138" s="49">
        <v>0</v>
      </c>
      <c r="HO138" s="48">
        <v>3.4643750559313354E-2</v>
      </c>
      <c r="HP138" s="48">
        <v>1.951808393326955E-2</v>
      </c>
      <c r="HQ138" s="48">
        <v>1.3716242213292356E-2</v>
      </c>
      <c r="HR138" s="48">
        <v>0</v>
      </c>
      <c r="HS138" s="49">
        <v>0</v>
      </c>
      <c r="HT138" s="49">
        <v>5.1993052367451994E-3</v>
      </c>
      <c r="HU138" s="48">
        <v>4.11391610522042E-2</v>
      </c>
      <c r="HV138" s="49">
        <v>1.5696887263881021E-2</v>
      </c>
      <c r="HW138" s="48">
        <v>7.8775272579594047E-2</v>
      </c>
      <c r="HX138" s="48">
        <v>7.8775272579594047E-2</v>
      </c>
      <c r="HY138" s="48">
        <v>1.9383486565314908E-2</v>
      </c>
      <c r="HZ138" s="48">
        <v>0.1381541018824991</v>
      </c>
      <c r="IA138" s="48">
        <v>0</v>
      </c>
      <c r="IB138" s="48">
        <v>1.9075858246056777E-2</v>
      </c>
      <c r="IC138" s="48">
        <v>0</v>
      </c>
      <c r="ID138" s="48">
        <v>7.6042865924826212E-3</v>
      </c>
      <c r="IE138" s="49">
        <v>1.065515786985508E-2</v>
      </c>
      <c r="IF138" s="49">
        <v>1.5468648070430219E-2</v>
      </c>
      <c r="IG138" s="48">
        <v>1.7786155483155198E-2</v>
      </c>
      <c r="IH138" s="48">
        <v>0.29206139042366852</v>
      </c>
      <c r="II138" s="48">
        <v>4.198616015681317E-3</v>
      </c>
      <c r="IJ138" s="49">
        <v>0</v>
      </c>
      <c r="IK138" s="48">
        <v>2.5039743180840499E-2</v>
      </c>
      <c r="IL138" s="49">
        <v>0</v>
      </c>
      <c r="IM138" s="48">
        <v>4.8163512052632057E-3</v>
      </c>
      <c r="IN138" s="48">
        <v>5.8001773972335711E-2</v>
      </c>
      <c r="IO138" s="48">
        <v>5.8001773972335711E-2</v>
      </c>
      <c r="IP138" s="48">
        <v>1.3899464958946719E-2</v>
      </c>
      <c r="IQ138" s="48">
        <v>7.7702750115127969E-3</v>
      </c>
      <c r="IR138" s="48">
        <v>2.4839110337965181E-2</v>
      </c>
      <c r="IS138" s="49">
        <v>0</v>
      </c>
      <c r="IT138" s="48">
        <v>3.4817369046865269E-2</v>
      </c>
      <c r="IU138" s="49">
        <v>0</v>
      </c>
      <c r="IV138" s="48">
        <v>2.1967310233184205E-2</v>
      </c>
      <c r="IW138" s="48">
        <v>4.3151908961038772E-2</v>
      </c>
      <c r="IX138" s="49">
        <v>1.029121715623256E-2</v>
      </c>
      <c r="IY138" s="48">
        <v>6.368502700042615E-2</v>
      </c>
      <c r="IZ138" s="49">
        <v>0</v>
      </c>
      <c r="JA138" s="49">
        <v>5.2382400312702701E-3</v>
      </c>
      <c r="JB138" s="48">
        <v>5.5104461859703885E-2</v>
      </c>
      <c r="JC138" s="49">
        <v>0</v>
      </c>
      <c r="JD138" s="48">
        <v>6.4217267391922947E-2</v>
      </c>
      <c r="JE138" s="49">
        <v>0</v>
      </c>
      <c r="JF138" s="49">
        <v>0</v>
      </c>
      <c r="JG138" s="49">
        <v>5.1752025584586338E-3</v>
      </c>
      <c r="JH138" s="48">
        <v>1.7595472519020806E-2</v>
      </c>
      <c r="JI138" s="48">
        <v>5.5999604613640792E-2</v>
      </c>
      <c r="JJ138" s="48">
        <v>7.519333519146322E-2</v>
      </c>
      <c r="JK138" s="48">
        <v>5.1951154160820828E-2</v>
      </c>
      <c r="JL138" s="48">
        <v>1.222149683821987E-2</v>
      </c>
      <c r="JM138" s="48">
        <v>2.1260081569628433E-3</v>
      </c>
      <c r="JN138" s="48">
        <v>3.8447875344115673E-2</v>
      </c>
      <c r="JO138" s="48">
        <v>1.4289756245054458E-2</v>
      </c>
      <c r="JP138" s="49">
        <v>0</v>
      </c>
      <c r="JQ138" s="48">
        <v>8.1417051562310428E-3</v>
      </c>
      <c r="JR138" s="49">
        <v>2.1184319699001971E-2</v>
      </c>
      <c r="JS138" s="48">
        <v>5.1305579049024334E-3</v>
      </c>
      <c r="JT138" s="48">
        <v>5.4718240241181451E-2</v>
      </c>
      <c r="JU138" s="48">
        <v>3.3494794346888772E-3</v>
      </c>
      <c r="JV138" s="48">
        <v>1.0981380756107167E-2</v>
      </c>
      <c r="JW138" s="48">
        <v>0.23498562749216079</v>
      </c>
      <c r="JX138" s="48">
        <v>0</v>
      </c>
      <c r="JY138" s="48">
        <v>2.1523594438821077E-2</v>
      </c>
      <c r="JZ138" s="48">
        <v>9.9807582893623875E-2</v>
      </c>
      <c r="KA138" s="48">
        <v>3.2330278773988301E-3</v>
      </c>
      <c r="KB138" s="49">
        <v>2.6457477559873994E-2</v>
      </c>
      <c r="KC138" s="48">
        <v>3.8175659865844182E-2</v>
      </c>
      <c r="KD138" s="48">
        <v>7.1992302843697275E-3</v>
      </c>
      <c r="KE138" s="48">
        <v>5.1568483707883021E-2</v>
      </c>
      <c r="KF138" s="48">
        <v>6.1983272628021308E-2</v>
      </c>
      <c r="KG138" s="48">
        <v>0</v>
      </c>
      <c r="KH138" s="48">
        <v>8.0130842565245469E-2</v>
      </c>
      <c r="KI138" s="48">
        <v>3.6033397167192895E-3</v>
      </c>
      <c r="KJ138" s="48">
        <v>8.7669448935675121E-3</v>
      </c>
      <c r="KK138" s="48">
        <v>3.959317888425554E-3</v>
      </c>
      <c r="KL138" s="48">
        <v>4.0698473940472088E-2</v>
      </c>
      <c r="KM138" s="48">
        <v>3.0903118401089186E-2</v>
      </c>
      <c r="KN138" s="48">
        <v>0</v>
      </c>
      <c r="KO138" s="48">
        <v>5.2196288972359922E-2</v>
      </c>
      <c r="KP138" s="48">
        <v>1.3205976957983093E-2</v>
      </c>
      <c r="KQ138" s="48">
        <v>8.8465778218743771E-3</v>
      </c>
      <c r="KR138" s="48">
        <v>4.3935441886782346E-3</v>
      </c>
      <c r="KS138" s="48"/>
      <c r="KT138" s="49">
        <v>1.6127029942456628E-2</v>
      </c>
      <c r="KU138" s="48">
        <v>3.6209663772594635E-3</v>
      </c>
      <c r="KV138" s="48">
        <v>3.9071989456524302E-3</v>
      </c>
      <c r="KW138" s="48">
        <v>2.6423259193502063E-3</v>
      </c>
      <c r="KX138" s="48">
        <v>1.9212899816285097E-2</v>
      </c>
      <c r="KY138" s="48">
        <v>2.8876343727256022E-3</v>
      </c>
      <c r="KZ138" s="48">
        <v>4.0228434535289678E-3</v>
      </c>
      <c r="LA138" s="48">
        <v>1.1812453247362164E-2</v>
      </c>
      <c r="LB138" s="48">
        <v>3.1344664404171864E-2</v>
      </c>
      <c r="LC138" s="48">
        <v>4.6373511979587055E-3</v>
      </c>
      <c r="LD138" s="48">
        <v>3.5388040766431966E-3</v>
      </c>
      <c r="LE138" s="49">
        <v>0</v>
      </c>
      <c r="LF138" s="48">
        <v>2.7807822520771488E-2</v>
      </c>
      <c r="LG138" s="48">
        <v>0.15436677569973131</v>
      </c>
      <c r="LH138" s="48">
        <v>4.3041381484207287E-3</v>
      </c>
      <c r="LI138" s="48">
        <v>3.1907328758434966E-2</v>
      </c>
      <c r="LJ138" s="48">
        <v>9.9883169469619972E-3</v>
      </c>
      <c r="LK138" s="48">
        <v>5.6904275479399344E-3</v>
      </c>
      <c r="LL138" s="48">
        <v>2.3181731803682149E-3</v>
      </c>
      <c r="LM138" s="48">
        <v>0</v>
      </c>
      <c r="LN138" s="48">
        <v>2.369575829146126E-3</v>
      </c>
      <c r="LO138" s="48">
        <v>1.0476191470558487E-2</v>
      </c>
      <c r="LP138" s="48">
        <v>2.1691929978817755E-2</v>
      </c>
      <c r="LQ138" s="49">
        <v>5.4523160688669893E-2</v>
      </c>
      <c r="LR138" s="48">
        <v>2.7564291398062938E-2</v>
      </c>
      <c r="LS138" s="48">
        <v>7.2311833242026443E-3</v>
      </c>
      <c r="LT138" s="48">
        <v>3.7581474787659022E-3</v>
      </c>
      <c r="LU138" s="48">
        <v>3.3899558973264285E-3</v>
      </c>
      <c r="LV138" s="48">
        <v>3.2558713657820454E-2</v>
      </c>
      <c r="LW138" s="48">
        <v>4.183349381146808E-4</v>
      </c>
      <c r="LX138" s="48">
        <v>4.9512675152445515E-3</v>
      </c>
      <c r="LY138" s="48">
        <v>5.9030409063397125E-3</v>
      </c>
      <c r="LZ138" s="48">
        <v>2.9363959453567234E-2</v>
      </c>
      <c r="MA138" s="48">
        <v>8.4566656763223648E-3</v>
      </c>
      <c r="MB138" s="48">
        <v>4.3115175132178085E-3</v>
      </c>
      <c r="MC138" s="48">
        <v>5.6068817758789949E-3</v>
      </c>
      <c r="MD138" s="48">
        <v>5.4760522422852434E-3</v>
      </c>
      <c r="ME138" s="48">
        <v>4.0209807257100307E-3</v>
      </c>
      <c r="MF138" s="48">
        <v>0.16636309643659641</v>
      </c>
      <c r="MG138" s="48">
        <v>7.0346692483131567E-5</v>
      </c>
      <c r="MH138" s="48"/>
      <c r="MI138" s="48">
        <v>3.2087438966144383E-2</v>
      </c>
      <c r="MJ138" s="49">
        <v>0</v>
      </c>
      <c r="MK138" s="49">
        <v>0</v>
      </c>
      <c r="ML138" s="48">
        <v>9.9201879234461915E-3</v>
      </c>
      <c r="MM138" s="49">
        <v>0</v>
      </c>
      <c r="MN138" s="49">
        <v>0</v>
      </c>
      <c r="MO138" s="49">
        <v>0</v>
      </c>
      <c r="MP138" s="48">
        <v>1.1243706699787921E-2</v>
      </c>
      <c r="MQ138" s="48">
        <v>0</v>
      </c>
      <c r="MR138" s="48">
        <v>1.2830174785444022E-2</v>
      </c>
      <c r="MS138" s="48">
        <v>2.9214909727697858E-2</v>
      </c>
      <c r="MT138" s="49">
        <v>2.107786613545377E-2</v>
      </c>
      <c r="MU138" s="48">
        <v>7.7550562266121125E-3</v>
      </c>
      <c r="MV138" s="48">
        <v>7.2817916210233518E-3</v>
      </c>
      <c r="MW138" s="48">
        <v>0</v>
      </c>
      <c r="MX138" s="48">
        <v>4.6010107406330575E-3</v>
      </c>
      <c r="MY138" s="48">
        <v>4.1249824339967822E-3</v>
      </c>
      <c r="MZ138" s="48">
        <v>6.2803411513585239E-3</v>
      </c>
      <c r="NA138" s="48">
        <v>0</v>
      </c>
      <c r="NB138" s="48">
        <v>5.1870143103952375E-3</v>
      </c>
      <c r="NC138" s="48">
        <v>3.4597953393923557E-3</v>
      </c>
      <c r="ND138" s="48">
        <v>1.5266619726616781E-2</v>
      </c>
      <c r="NE138" s="48">
        <v>6.5686389395188949E-3</v>
      </c>
      <c r="NF138" s="48">
        <v>0</v>
      </c>
      <c r="NG138" s="48">
        <v>0</v>
      </c>
    </row>
    <row r="139" spans="1:371" s="38" customFormat="1" ht="15">
      <c r="A139" s="48" t="s">
        <v>211</v>
      </c>
      <c r="B139" s="48">
        <v>8.6998296213036758E-2</v>
      </c>
      <c r="C139" s="48">
        <v>0</v>
      </c>
      <c r="D139" s="48">
        <v>2.5247098496840554E-2</v>
      </c>
      <c r="E139" s="48">
        <v>3.205889410004611E-3</v>
      </c>
      <c r="F139" s="48">
        <v>9.0949086197954394E-3</v>
      </c>
      <c r="G139" s="48">
        <v>3.1346231072665802E-3</v>
      </c>
      <c r="H139" s="48">
        <v>2.7825901699962217E-2</v>
      </c>
      <c r="I139" s="48">
        <v>5.552996492004434E-2</v>
      </c>
      <c r="J139" s="48">
        <v>2.1837292122553312E-2</v>
      </c>
      <c r="K139" s="48">
        <v>9.5482021566067332E-3</v>
      </c>
      <c r="L139" s="48">
        <v>1.2906918376545598E-2</v>
      </c>
      <c r="M139" s="48">
        <v>1.2801112956886112E-2</v>
      </c>
      <c r="N139" s="48">
        <v>3.1431650250638196E-2</v>
      </c>
      <c r="O139" s="48">
        <v>9.7996763002029304E-3</v>
      </c>
      <c r="P139" s="48">
        <v>1.2529972278801805E-2</v>
      </c>
      <c r="Q139" s="48">
        <v>2.2183999472885733E-2</v>
      </c>
      <c r="R139" s="48">
        <v>4.7807188921393046E-2</v>
      </c>
      <c r="S139" s="48">
        <v>1.2847429726112422E-2</v>
      </c>
      <c r="T139" s="48">
        <v>3.0867779406979497E-2</v>
      </c>
      <c r="U139" s="48">
        <v>6.6769672242011593E-2</v>
      </c>
      <c r="V139" s="48">
        <v>6.6769672242011593E-2</v>
      </c>
      <c r="W139" s="38">
        <v>2.9404762176200187E-2</v>
      </c>
      <c r="X139" s="48">
        <v>2.1480963857295907E-2</v>
      </c>
      <c r="Y139" s="48">
        <v>2.5687705415945204E-2</v>
      </c>
      <c r="Z139" s="48">
        <v>6.413353289914903E-3</v>
      </c>
      <c r="AA139" s="48">
        <v>3.1008072905529798E-2</v>
      </c>
      <c r="AB139" s="48">
        <v>2.253225537346204E-2</v>
      </c>
      <c r="AC139" s="48">
        <v>1.2259060657615879E-2</v>
      </c>
      <c r="AD139" s="48">
        <v>1.4094840027216601E-2</v>
      </c>
      <c r="AE139" s="48">
        <v>0</v>
      </c>
      <c r="AF139" s="48">
        <v>4.0002389439962004E-2</v>
      </c>
      <c r="AG139" s="48">
        <v>1.0174992149895255E-2</v>
      </c>
      <c r="AH139" s="48">
        <v>1.8770637408487657E-2</v>
      </c>
      <c r="AI139" s="48">
        <v>1.0136904204903412E-2</v>
      </c>
      <c r="AJ139" s="48">
        <v>3.5723119567453429E-2</v>
      </c>
      <c r="AK139" s="48">
        <v>6.8734283705458388E-3</v>
      </c>
      <c r="AL139" s="48">
        <v>3.7490114026954749E-2</v>
      </c>
      <c r="AM139" s="48">
        <v>1.9305808895451734E-2</v>
      </c>
      <c r="AN139" s="48">
        <v>1.6222421366657205E-2</v>
      </c>
      <c r="AO139" s="38">
        <v>4.3553642761938481E-2</v>
      </c>
      <c r="AP139" s="48">
        <v>6.358367799099883E-2</v>
      </c>
      <c r="AQ139" s="48">
        <v>2.1234852104407887E-2</v>
      </c>
      <c r="AR139" s="48">
        <v>0</v>
      </c>
      <c r="AS139" s="48">
        <v>8.9552468847130487E-2</v>
      </c>
      <c r="AT139" s="48">
        <v>8.9552468847130487E-2</v>
      </c>
      <c r="AU139" s="48">
        <v>3.1350011339120971E-2</v>
      </c>
      <c r="AV139" s="48">
        <v>2.5491654984398593E-2</v>
      </c>
      <c r="AW139" s="48">
        <v>2.8253587412792554E-2</v>
      </c>
      <c r="AX139" s="38">
        <v>1.0186082542605468E-2</v>
      </c>
      <c r="AY139" s="48">
        <v>3.3492355723051558E-2</v>
      </c>
      <c r="AZ139" s="48">
        <v>5.8475354657754254E-2</v>
      </c>
      <c r="BA139" s="48">
        <v>2.9042790800035273E-2</v>
      </c>
      <c r="BB139" s="48">
        <v>1.7610693556049523E-2</v>
      </c>
      <c r="BC139" s="38">
        <v>2.7913893483995339E-2</v>
      </c>
      <c r="BD139" s="48">
        <v>3.4296067459054759E-2</v>
      </c>
      <c r="BE139" s="38">
        <v>4.2221582848228363E-2</v>
      </c>
      <c r="BF139" s="48">
        <v>2.1915148615391646E-2</v>
      </c>
      <c r="BG139" s="48">
        <v>2.0339554117502795E-2</v>
      </c>
      <c r="BH139" s="48">
        <v>0.109237183908622</v>
      </c>
      <c r="BI139" s="48">
        <v>2.1123396861497466E-2</v>
      </c>
      <c r="BJ139" s="48">
        <v>3.8083358326673124E-2</v>
      </c>
      <c r="BK139" s="48">
        <v>0.10924637014218674</v>
      </c>
      <c r="BL139" s="48">
        <v>3.2134887592472315E-2</v>
      </c>
      <c r="BM139" s="48">
        <v>3.4292824392319177E-2</v>
      </c>
      <c r="BN139" s="48">
        <v>7.2441768330351028E-2</v>
      </c>
      <c r="BO139" s="48">
        <v>2.9524330303919027E-2</v>
      </c>
      <c r="BP139" s="48">
        <v>2.7352144823020876E-2</v>
      </c>
      <c r="BQ139" s="48">
        <v>3.133919455273005E-2</v>
      </c>
      <c r="BR139" s="48">
        <v>2.4815619480019348E-2</v>
      </c>
      <c r="BS139" s="48">
        <v>2.4702483098194571E-2</v>
      </c>
      <c r="BT139" s="48">
        <v>3.3552439784958546E-3</v>
      </c>
      <c r="BU139" s="48">
        <v>1.8723766438261694E-2</v>
      </c>
      <c r="BV139" s="48">
        <v>6.7965556770674437E-2</v>
      </c>
      <c r="BW139" s="38">
        <v>3.2091121746406222E-2</v>
      </c>
      <c r="BX139" s="48">
        <v>9.6149006463064433E-3</v>
      </c>
      <c r="BY139" s="38">
        <v>7.0524531831593962E-2</v>
      </c>
      <c r="BZ139" s="48">
        <v>1.2171796264179514E-2</v>
      </c>
      <c r="CA139" s="49">
        <v>1.6926179679430418E-2</v>
      </c>
      <c r="CB139" s="48">
        <v>0</v>
      </c>
      <c r="CC139" s="48">
        <v>8.9372414092514035E-2</v>
      </c>
      <c r="CD139" s="48">
        <v>6.3262812186491366E-3</v>
      </c>
      <c r="CE139" s="48">
        <v>4.7090663944598758E-2</v>
      </c>
      <c r="CF139" s="48">
        <v>3.3603124193845239E-3</v>
      </c>
      <c r="CG139" s="48">
        <v>1.8062015701208953E-2</v>
      </c>
      <c r="CH139" s="48">
        <v>0.30462612835857683</v>
      </c>
      <c r="CI139" s="48">
        <v>2.6032170502210752E-2</v>
      </c>
      <c r="CJ139" s="48">
        <v>9.6605795364326248E-3</v>
      </c>
      <c r="CK139" s="48">
        <v>3.3653496303869303E-2</v>
      </c>
      <c r="CL139" s="48">
        <v>2.4866191920677357E-2</v>
      </c>
      <c r="CM139" s="48">
        <v>0</v>
      </c>
      <c r="CN139" s="48">
        <v>1.7045856227453447E-2</v>
      </c>
      <c r="CO139" s="48">
        <v>6.1656296707782741E-2</v>
      </c>
      <c r="CP139" s="48">
        <v>3.4079748640604646E-2</v>
      </c>
      <c r="CQ139" s="48">
        <v>7.2794590933552714E-2</v>
      </c>
      <c r="CR139" s="48">
        <v>2.192341264738985E-2</v>
      </c>
      <c r="CS139" s="48">
        <v>2.7873245042233298E-2</v>
      </c>
      <c r="CT139" s="48">
        <v>6.3588013405563261E-3</v>
      </c>
      <c r="CU139" s="48">
        <v>0.25460945428349169</v>
      </c>
      <c r="CV139" s="38">
        <v>1.6631758334012023E-2</v>
      </c>
      <c r="CW139" s="48">
        <v>3.5623264142617466E-3</v>
      </c>
      <c r="CX139" s="48">
        <v>6.9836152618976813E-2</v>
      </c>
      <c r="CY139" s="48">
        <v>0</v>
      </c>
      <c r="CZ139" s="48">
        <v>1.9493028145957169E-2</v>
      </c>
      <c r="DA139" s="48">
        <v>7.2593551177422597E-2</v>
      </c>
      <c r="DB139" s="48">
        <v>2.797984306827133E-2</v>
      </c>
      <c r="DC139" s="48">
        <v>0</v>
      </c>
      <c r="DD139" s="48">
        <v>1.6933841871615729E-2</v>
      </c>
      <c r="DE139" s="48">
        <v>2.9039615745259637E-2</v>
      </c>
      <c r="DF139" s="48">
        <v>1.7536445904541256E-2</v>
      </c>
      <c r="DG139" s="48">
        <v>2.5159620135653919E-2</v>
      </c>
      <c r="DH139" s="48">
        <v>6.6120354699697216E-3</v>
      </c>
      <c r="DI139" s="48">
        <v>4.015787657014934E-2</v>
      </c>
      <c r="DJ139" s="48">
        <v>3.7871206728589069E-2</v>
      </c>
      <c r="DK139" s="49">
        <v>3.4819952930527933E-3</v>
      </c>
      <c r="DL139" s="48">
        <v>6.0303222523395227E-2</v>
      </c>
      <c r="DM139" s="48">
        <v>1.4319544263784068E-2</v>
      </c>
      <c r="DN139" s="48">
        <v>1.286096311415489E-2</v>
      </c>
      <c r="DO139" s="48">
        <v>5.3365066741522256E-2</v>
      </c>
      <c r="DP139" s="48">
        <v>4.9852951118639348E-2</v>
      </c>
      <c r="DQ139" s="48">
        <v>5.2953020334674965E-2</v>
      </c>
      <c r="DR139" s="48">
        <v>3.1345325819638753E-3</v>
      </c>
      <c r="DS139" s="48">
        <v>2.4709970723729633E-2</v>
      </c>
      <c r="DT139" s="48">
        <v>6.470738990426711E-2</v>
      </c>
      <c r="DU139" s="48">
        <v>2.9220139647286036E-2</v>
      </c>
      <c r="DV139" s="48">
        <v>3.7487756717376287E-2</v>
      </c>
      <c r="DW139" s="48">
        <v>1.010549218534054E-2</v>
      </c>
      <c r="DX139" s="48">
        <v>9.42379235232047E-3</v>
      </c>
      <c r="DY139" s="48">
        <v>2.5136470793301974E-2</v>
      </c>
      <c r="DZ139" s="48">
        <v>3.2787164983701031E-2</v>
      </c>
      <c r="EA139" s="48">
        <v>1.7796491575613551E-2</v>
      </c>
      <c r="EB139" s="49">
        <v>2.0186604574960409E-2</v>
      </c>
      <c r="EC139" s="48">
        <v>4.6500651927951706E-2</v>
      </c>
      <c r="ED139" s="48">
        <v>0</v>
      </c>
      <c r="EE139" s="48">
        <v>0</v>
      </c>
      <c r="EF139" s="48">
        <v>1.7727248225320964E-2</v>
      </c>
      <c r="EG139" s="48">
        <v>0.10008293878238805</v>
      </c>
      <c r="EH139" s="48">
        <v>0.10008293878238805</v>
      </c>
      <c r="EI139" s="48">
        <v>1.0717960469655518E-2</v>
      </c>
      <c r="EJ139" s="48">
        <v>2.2297115808319438E-2</v>
      </c>
      <c r="EK139" s="48">
        <v>0</v>
      </c>
      <c r="EL139" s="48">
        <v>0</v>
      </c>
      <c r="EM139" s="48">
        <v>8.0298539781908151E-2</v>
      </c>
      <c r="EN139" s="49">
        <v>2.8595421000426169E-2</v>
      </c>
      <c r="EO139" s="49">
        <v>3.9143496674322202E-2</v>
      </c>
      <c r="EP139" s="48">
        <v>4.9067818899882681E-2</v>
      </c>
      <c r="EQ139" s="48">
        <v>2.5180066951387352E-2</v>
      </c>
      <c r="ER139" s="48">
        <v>6.0029372331682401E-2</v>
      </c>
      <c r="ES139" s="38">
        <v>3.345418946021185E-2</v>
      </c>
      <c r="ET139" s="48">
        <v>6.6871579308289297E-2</v>
      </c>
      <c r="EU139" s="48">
        <v>2.2713081305490351E-2</v>
      </c>
      <c r="EV139" s="48">
        <v>4.760158892339332E-2</v>
      </c>
      <c r="EW139" s="48">
        <v>2.637700802447639E-2</v>
      </c>
      <c r="EX139" s="48">
        <v>5.4519311120014909E-2</v>
      </c>
      <c r="EY139" s="48">
        <v>2.5008667710154801E-2</v>
      </c>
      <c r="EZ139" s="48">
        <v>4.5533041783485391E-2</v>
      </c>
      <c r="FA139" s="48">
        <v>0</v>
      </c>
      <c r="FB139" s="48">
        <v>0</v>
      </c>
      <c r="FC139" s="48">
        <v>1.6092712521447117E-2</v>
      </c>
      <c r="FD139" s="48">
        <v>3.4102102084791308E-2</v>
      </c>
      <c r="FE139" s="48">
        <v>7.941630429961094E-2</v>
      </c>
      <c r="FF139" s="48">
        <v>2.8587622841745128E-2</v>
      </c>
      <c r="FG139" s="49">
        <v>2.7955910096435423E-2</v>
      </c>
      <c r="FH139" s="48">
        <v>0.18758607984539855</v>
      </c>
      <c r="FI139" s="49">
        <v>1.4146944083661094E-2</v>
      </c>
      <c r="FJ139" s="48">
        <v>6.0346208469000448E-2</v>
      </c>
      <c r="FK139" s="48">
        <v>0.14507171855677803</v>
      </c>
      <c r="FL139" s="48">
        <v>0.16401799886975799</v>
      </c>
      <c r="FM139" s="48">
        <v>2.2080162658280264E-2</v>
      </c>
      <c r="FN139" s="48">
        <v>9.3221755147859839E-2</v>
      </c>
      <c r="FO139" s="48">
        <v>3.0152168189361145E-2</v>
      </c>
      <c r="FP139" s="48">
        <v>0</v>
      </c>
      <c r="FQ139" s="49">
        <v>3.5811847898602228E-2</v>
      </c>
      <c r="FR139" s="48">
        <v>4.5233900982954593E-2</v>
      </c>
      <c r="FS139" s="48">
        <v>0</v>
      </c>
      <c r="FT139" s="48">
        <v>4.0696727717242247E-2</v>
      </c>
      <c r="FU139" s="49">
        <v>1.4816880844995347E-2</v>
      </c>
      <c r="FV139" s="48">
        <v>0</v>
      </c>
      <c r="FW139" s="48">
        <v>4.7817201027548981E-2</v>
      </c>
      <c r="FX139" s="48">
        <v>0</v>
      </c>
      <c r="FY139" s="48">
        <v>1.5837549520579496E-2</v>
      </c>
      <c r="FZ139" s="49">
        <v>8.6527784398881188E-2</v>
      </c>
      <c r="GA139" s="48">
        <v>2.2144941284013158E-2</v>
      </c>
      <c r="GB139" s="48">
        <v>0.10004939630921846</v>
      </c>
      <c r="GC139" s="48">
        <v>0</v>
      </c>
      <c r="GD139" s="48">
        <v>0.13678297491681757</v>
      </c>
      <c r="GE139" s="48">
        <v>5.1231223763300512E-2</v>
      </c>
      <c r="GF139" s="48">
        <v>6.9096227964271173E-2</v>
      </c>
      <c r="GG139" s="48">
        <v>9.7428786658417504E-2</v>
      </c>
      <c r="GH139" s="48">
        <v>6.3838545976011463E-2</v>
      </c>
      <c r="GI139" s="48">
        <v>5.8930275465607959E-2</v>
      </c>
      <c r="GJ139" s="48">
        <v>0.12845630621840426</v>
      </c>
      <c r="GK139" s="48">
        <v>6.4553251229809441E-2</v>
      </c>
      <c r="GL139" s="49">
        <v>3.2141707350179412E-2</v>
      </c>
      <c r="GM139" s="49">
        <v>8.5838092964422047E-2</v>
      </c>
      <c r="GN139" s="48">
        <v>7.3801217432538369E-2</v>
      </c>
      <c r="GO139" s="48">
        <v>7.0338967035944749E-2</v>
      </c>
      <c r="GP139" s="48">
        <v>6.9406562802246274E-2</v>
      </c>
      <c r="GQ139" s="48">
        <v>2.5677600386115874E-2</v>
      </c>
      <c r="GR139" s="48">
        <v>0.13027372379227234</v>
      </c>
      <c r="GS139" s="48">
        <v>0.12371009379677826</v>
      </c>
      <c r="GT139" s="49">
        <v>8.3294982398729872E-2</v>
      </c>
      <c r="GU139" s="48">
        <v>7.4414336590332975E-2</v>
      </c>
      <c r="GV139" s="49">
        <v>5.0861973453359875E-2</v>
      </c>
      <c r="GW139" s="48">
        <v>0</v>
      </c>
      <c r="GX139" s="48">
        <v>4.167003435305533E-2</v>
      </c>
      <c r="GY139" s="48">
        <v>1.8069855777689398E-2</v>
      </c>
      <c r="GZ139" s="49">
        <v>6.157992181483668E-2</v>
      </c>
      <c r="HA139" s="48">
        <v>0</v>
      </c>
      <c r="HB139" s="48">
        <v>5.6323883444954793E-2</v>
      </c>
      <c r="HC139" s="48">
        <v>6.4798092460387688E-2</v>
      </c>
      <c r="HD139" s="49">
        <v>9.655531750592472E-2</v>
      </c>
      <c r="HE139" s="48">
        <v>4.512336526752856E-2</v>
      </c>
      <c r="HF139" s="48">
        <v>0.10971838865171822</v>
      </c>
      <c r="HG139" s="48">
        <v>8.04656646658264E-2</v>
      </c>
      <c r="HH139" s="48">
        <v>0.10591729094180788</v>
      </c>
      <c r="HI139" s="48">
        <v>6.1120206550924018E-2</v>
      </c>
      <c r="HJ139" s="48">
        <v>8.195784917799917E-2</v>
      </c>
      <c r="HK139" s="49">
        <v>4.278973648116316E-2</v>
      </c>
      <c r="HL139" s="48">
        <v>0.20941142903187454</v>
      </c>
      <c r="HM139" s="48">
        <v>7.0873378733265852E-2</v>
      </c>
      <c r="HN139" s="49">
        <v>7.7422484975385633E-2</v>
      </c>
      <c r="HO139" s="48">
        <v>0.19730994344557756</v>
      </c>
      <c r="HP139" s="48">
        <v>1.8352423981326443E-2</v>
      </c>
      <c r="HQ139" s="48">
        <v>3.4392213687851288E-2</v>
      </c>
      <c r="HR139" s="48">
        <v>6.7961175389898765E-2</v>
      </c>
      <c r="HS139" s="49">
        <v>6.8677730089786226E-2</v>
      </c>
      <c r="HT139" s="49">
        <v>5.8665504937458035E-2</v>
      </c>
      <c r="HU139" s="48">
        <v>0.12687776716748908</v>
      </c>
      <c r="HV139" s="49">
        <v>3.9358498677599919E-2</v>
      </c>
      <c r="HW139" s="48">
        <v>0.21068985441707269</v>
      </c>
      <c r="HX139" s="48">
        <v>0.21068985441707269</v>
      </c>
      <c r="HY139" s="48">
        <v>0.20412968849151966</v>
      </c>
      <c r="HZ139" s="48">
        <v>0.15588390711970473</v>
      </c>
      <c r="IA139" s="48">
        <v>7.6650662810791748E-2</v>
      </c>
      <c r="IB139" s="48">
        <v>6.6257111063455179E-2</v>
      </c>
      <c r="IC139" s="48">
        <v>0.16571071487930741</v>
      </c>
      <c r="ID139" s="48">
        <v>4.9397849250014128E-2</v>
      </c>
      <c r="IE139" s="49">
        <v>4.0075240066413741E-2</v>
      </c>
      <c r="IF139" s="49">
        <v>6.9815177869396325E-2</v>
      </c>
      <c r="IG139" s="48">
        <v>0.10331143992466305</v>
      </c>
      <c r="IH139" s="48">
        <v>9.5519612504308654E-2</v>
      </c>
      <c r="II139" s="48">
        <v>7.8768038676459665E-2</v>
      </c>
      <c r="IJ139" s="49">
        <v>0.11087027655629679</v>
      </c>
      <c r="IK139" s="48">
        <v>0.21849127501611121</v>
      </c>
      <c r="IL139" s="49">
        <v>6.2281879569593149E-2</v>
      </c>
      <c r="IM139" s="48">
        <v>8.8595640141015758E-2</v>
      </c>
      <c r="IN139" s="48">
        <v>0.14431538071586611</v>
      </c>
      <c r="IO139" s="48">
        <v>0.14431538071586611</v>
      </c>
      <c r="IP139" s="48">
        <v>2.0910976705484381E-2</v>
      </c>
      <c r="IQ139" s="48">
        <v>8.8784424568091908E-2</v>
      </c>
      <c r="IR139" s="48">
        <v>0.19805606285855076</v>
      </c>
      <c r="IS139" s="49">
        <v>0.11603466688667076</v>
      </c>
      <c r="IT139" s="48">
        <v>0.12113061646491112</v>
      </c>
      <c r="IU139" s="49">
        <v>0.10083393125818622</v>
      </c>
      <c r="IV139" s="48">
        <v>5.0394193302040528E-2</v>
      </c>
      <c r="IW139" s="48">
        <v>1.9475898512927574E-2</v>
      </c>
      <c r="IX139" s="49">
        <v>9.2895404043538563E-2</v>
      </c>
      <c r="IY139" s="48">
        <v>0.16287802473307939</v>
      </c>
      <c r="IZ139" s="49">
        <v>7.7140725962323978E-2</v>
      </c>
      <c r="JA139" s="49">
        <v>1.9701606427865143E-2</v>
      </c>
      <c r="JB139" s="48">
        <v>2.231966607248034E-2</v>
      </c>
      <c r="JC139" s="49">
        <v>0</v>
      </c>
      <c r="JD139" s="48">
        <v>0.23781250223346664</v>
      </c>
      <c r="JE139" s="49">
        <v>9.7195106584210655E-2</v>
      </c>
      <c r="JF139" s="49">
        <v>8.5516206928214308E-2</v>
      </c>
      <c r="JG139" s="49">
        <v>7.7858061778438625E-2</v>
      </c>
      <c r="JH139" s="48">
        <v>0.10961480229476989</v>
      </c>
      <c r="JI139" s="48">
        <v>8.7429560908040299E-2</v>
      </c>
      <c r="JJ139" s="48">
        <v>0.23622998111601998</v>
      </c>
      <c r="JK139" s="48">
        <v>0.12049302789255274</v>
      </c>
      <c r="JL139" s="48">
        <v>7.9448288074426318E-2</v>
      </c>
      <c r="JM139" s="48">
        <v>8.1065238350895769E-2</v>
      </c>
      <c r="JN139" s="48">
        <v>9.6404505265826529E-2</v>
      </c>
      <c r="JO139" s="48">
        <v>0.15048703859822465</v>
      </c>
      <c r="JP139" s="49">
        <v>6.6418736956293634E-2</v>
      </c>
      <c r="JQ139" s="48">
        <v>0.14995203165468687</v>
      </c>
      <c r="JR139" s="49">
        <v>7.170893544287181E-2</v>
      </c>
      <c r="JS139" s="48">
        <v>0.18945754603541054</v>
      </c>
      <c r="JT139" s="48">
        <v>0.15601389550029579</v>
      </c>
      <c r="JU139" s="48">
        <v>0.14926356713784772</v>
      </c>
      <c r="JV139" s="48">
        <v>0.15377899282801666</v>
      </c>
      <c r="JW139" s="48">
        <v>0.18343168674688257</v>
      </c>
      <c r="JX139" s="48">
        <v>8.1209470507682152E-2</v>
      </c>
      <c r="JY139" s="48">
        <v>0.13647305758793626</v>
      </c>
      <c r="JZ139" s="48">
        <v>0.13050067828682005</v>
      </c>
      <c r="KA139" s="48">
        <v>0.14103372156287852</v>
      </c>
      <c r="KB139" s="49">
        <v>3.1843049992181884E-2</v>
      </c>
      <c r="KC139" s="48">
        <v>0.15794121755439527</v>
      </c>
      <c r="KD139" s="48">
        <v>0.12214520115467688</v>
      </c>
      <c r="KE139" s="48">
        <v>8.7279674816972908E-2</v>
      </c>
      <c r="KF139" s="48">
        <v>0.10529253460192699</v>
      </c>
      <c r="KG139" s="48">
        <v>0.15941148235951355</v>
      </c>
      <c r="KH139" s="48">
        <v>0.13118940174020874</v>
      </c>
      <c r="KI139" s="48">
        <v>9.7484831793744939E-2</v>
      </c>
      <c r="KJ139" s="48">
        <v>0.12859649379626836</v>
      </c>
      <c r="KK139" s="48">
        <v>8.454355834356149E-2</v>
      </c>
      <c r="KL139" s="48">
        <v>0.22450488258235626</v>
      </c>
      <c r="KM139" s="48">
        <v>8.9663207257348249E-2</v>
      </c>
      <c r="KN139" s="48">
        <v>8.6320912743629963E-2</v>
      </c>
      <c r="KO139" s="48">
        <v>0.1606222462247428</v>
      </c>
      <c r="KP139" s="48">
        <v>0.18283470455574763</v>
      </c>
      <c r="KQ139" s="48">
        <v>0.1766242501342524</v>
      </c>
      <c r="KR139" s="48">
        <v>0.16425561324613905</v>
      </c>
      <c r="KS139" s="48"/>
      <c r="KT139" s="49">
        <v>6.4699266904906752E-2</v>
      </c>
      <c r="KU139" s="48">
        <v>4.4655494531058729E-2</v>
      </c>
      <c r="KV139" s="48">
        <v>0.11966629347845707</v>
      </c>
      <c r="KW139" s="48">
        <v>0.13010588777933416</v>
      </c>
      <c r="KX139" s="48">
        <v>4.3196755207610731E-2</v>
      </c>
      <c r="KY139" s="48">
        <v>0.11002963662895876</v>
      </c>
      <c r="KZ139" s="48">
        <v>3.6116693862587097E-2</v>
      </c>
      <c r="LA139" s="48">
        <v>0.27933799129182296</v>
      </c>
      <c r="LB139" s="48">
        <v>7.5158979965723599E-2</v>
      </c>
      <c r="LC139" s="48">
        <v>3.128175049646599E-2</v>
      </c>
      <c r="LD139" s="48">
        <v>0.23396920197183343</v>
      </c>
      <c r="LE139" s="49">
        <v>4.0683554731240475E-2</v>
      </c>
      <c r="LF139" s="48">
        <v>0.28608556576002864</v>
      </c>
      <c r="LG139" s="48">
        <v>8.1834109501730312E-2</v>
      </c>
      <c r="LH139" s="48">
        <v>0.23211288468622321</v>
      </c>
      <c r="LI139" s="48">
        <v>0.11409585656669163</v>
      </c>
      <c r="LJ139" s="48">
        <v>0.23654062379251925</v>
      </c>
      <c r="LK139" s="48">
        <v>0.34346355040541499</v>
      </c>
      <c r="LL139" s="48">
        <v>0.35866419133436361</v>
      </c>
      <c r="LM139" s="48">
        <v>0.10170589962434087</v>
      </c>
      <c r="LN139" s="48">
        <v>0.35771749368450423</v>
      </c>
      <c r="LO139" s="48">
        <v>0.35207193862333785</v>
      </c>
      <c r="LP139" s="48">
        <v>0.73427196557821062</v>
      </c>
      <c r="LQ139" s="49">
        <v>7.7925727293515018E-2</v>
      </c>
      <c r="LR139" s="48">
        <v>0.11328852976902619</v>
      </c>
      <c r="LS139" s="48">
        <v>0.29554036648473692</v>
      </c>
      <c r="LT139" s="48">
        <v>0.4897690074217565</v>
      </c>
      <c r="LU139" s="48">
        <v>0.34277586592445758</v>
      </c>
      <c r="LV139" s="48">
        <v>0.10576123856979446</v>
      </c>
      <c r="LW139" s="48">
        <v>8.9306437994888438E-2</v>
      </c>
      <c r="LX139" s="48">
        <v>0.32995459865973586</v>
      </c>
      <c r="LY139" s="48">
        <v>0.50241569890915916</v>
      </c>
      <c r="LZ139" s="48">
        <v>0.35769815874887656</v>
      </c>
      <c r="MA139" s="48">
        <v>0.58352630240138914</v>
      </c>
      <c r="MB139" s="48">
        <v>0.42109806824448104</v>
      </c>
      <c r="MC139" s="48">
        <v>0.39874601997056874</v>
      </c>
      <c r="MD139" s="48">
        <v>0.12371899203777914</v>
      </c>
      <c r="ME139" s="48">
        <v>0.5799082731907188</v>
      </c>
      <c r="MF139" s="48">
        <v>0.1750865945670857</v>
      </c>
      <c r="MG139" s="48">
        <v>0.18488573601614991</v>
      </c>
      <c r="MH139" s="48"/>
      <c r="MI139" s="48">
        <v>0.14438877391354407</v>
      </c>
      <c r="MJ139" s="49">
        <v>0.10034935342507374</v>
      </c>
      <c r="MK139" s="49">
        <v>4.7507845575059764E-2</v>
      </c>
      <c r="ML139" s="48">
        <v>6.3207863508749226E-2</v>
      </c>
      <c r="MM139" s="49">
        <v>3.4501458494303007E-2</v>
      </c>
      <c r="MN139" s="49">
        <v>0.11494097629334113</v>
      </c>
      <c r="MO139" s="49">
        <v>0.11983663955002295</v>
      </c>
      <c r="MP139" s="48">
        <v>0.10861859080347247</v>
      </c>
      <c r="MQ139" s="48">
        <v>0.12824226360045604</v>
      </c>
      <c r="MR139" s="48">
        <v>1.5007276852995716E-2</v>
      </c>
      <c r="MS139" s="48">
        <v>9.4806407217100319E-2</v>
      </c>
      <c r="MT139" s="49">
        <v>4.3601916149989629E-2</v>
      </c>
      <c r="MU139" s="48">
        <v>0.18575815763903977</v>
      </c>
      <c r="MV139" s="48">
        <v>0.15049120086819073</v>
      </c>
      <c r="MW139" s="48">
        <v>7.3143583415278601E-2</v>
      </c>
      <c r="MX139" s="48">
        <v>9.0773941113088716E-2</v>
      </c>
      <c r="MY139" s="48">
        <v>7.3033167005291763E-2</v>
      </c>
      <c r="MZ139" s="48">
        <v>7.11554151271407E-2</v>
      </c>
      <c r="NA139" s="48">
        <v>7.0043882366130975E-2</v>
      </c>
      <c r="NB139" s="48">
        <v>6.801453121146786E-2</v>
      </c>
      <c r="NC139" s="48">
        <v>0.25173789300974037</v>
      </c>
      <c r="ND139" s="48">
        <v>6.9606451916255599E-2</v>
      </c>
      <c r="NE139" s="48">
        <v>0.23697002388902211</v>
      </c>
      <c r="NF139" s="48">
        <v>6.7952139345469537E-2</v>
      </c>
      <c r="NG139" s="48">
        <v>8.0277540915795781E-2</v>
      </c>
    </row>
    <row r="140" spans="1:371" s="38" customFormat="1" ht="15">
      <c r="A140" s="48" t="s">
        <v>212</v>
      </c>
      <c r="B140" s="48">
        <v>3.7590811816320664</v>
      </c>
      <c r="C140" s="48">
        <v>21.516592265514724</v>
      </c>
      <c r="D140" s="48">
        <v>20.669671211501498</v>
      </c>
      <c r="E140" s="48">
        <v>18.891419454094702</v>
      </c>
      <c r="F140" s="48">
        <v>22.873091735701845</v>
      </c>
      <c r="G140" s="48">
        <v>20.699829247521855</v>
      </c>
      <c r="H140" s="48">
        <v>21.750092684487068</v>
      </c>
      <c r="I140" s="48">
        <v>21.673475745980621</v>
      </c>
      <c r="J140" s="48">
        <v>21.656404125487153</v>
      </c>
      <c r="K140" s="48">
        <v>19.843245844217552</v>
      </c>
      <c r="L140" s="48">
        <v>19.162092246321443</v>
      </c>
      <c r="M140" s="48">
        <v>18.835792038639912</v>
      </c>
      <c r="N140" s="48">
        <v>20.807942671181458</v>
      </c>
      <c r="O140" s="48">
        <v>18.569553289615016</v>
      </c>
      <c r="P140" s="48">
        <v>21.134813687536155</v>
      </c>
      <c r="Q140" s="48">
        <v>20.291013080438567</v>
      </c>
      <c r="R140" s="48">
        <v>19.945651543901288</v>
      </c>
      <c r="S140" s="48">
        <v>18.851107444323286</v>
      </c>
      <c r="T140" s="48">
        <v>21.515510099953961</v>
      </c>
      <c r="U140" s="48">
        <v>22.951850989645333</v>
      </c>
      <c r="V140" s="48">
        <v>22.951850989645333</v>
      </c>
      <c r="W140" s="38">
        <v>18.304443305712216</v>
      </c>
      <c r="X140" s="48">
        <v>22.02418616828972</v>
      </c>
      <c r="Y140" s="48">
        <v>19.713636150134825</v>
      </c>
      <c r="Z140" s="48">
        <v>20.501187202223445</v>
      </c>
      <c r="AA140" s="48">
        <v>20.811725637937673</v>
      </c>
      <c r="AB140" s="48">
        <v>19.251719430644627</v>
      </c>
      <c r="AC140" s="48">
        <v>21.516926131477735</v>
      </c>
      <c r="AD140" s="48">
        <v>13.535060365895887</v>
      </c>
      <c r="AE140" s="48">
        <v>21.161406684705231</v>
      </c>
      <c r="AF140" s="48">
        <v>22.167617242120478</v>
      </c>
      <c r="AG140" s="48">
        <v>16.487069387020398</v>
      </c>
      <c r="AH140" s="48">
        <v>20.769274900598003</v>
      </c>
      <c r="AI140" s="48">
        <v>15.539964618682907</v>
      </c>
      <c r="AJ140" s="48">
        <v>10.695323312824909</v>
      </c>
      <c r="AK140" s="48">
        <v>14.48100879833569</v>
      </c>
      <c r="AL140" s="48">
        <v>20.700590135776398</v>
      </c>
      <c r="AM140" s="48">
        <v>18.949289529904885</v>
      </c>
      <c r="AN140" s="48">
        <v>18.64611905698726</v>
      </c>
      <c r="AO140" s="38">
        <v>21.227233229798163</v>
      </c>
      <c r="AP140" s="48">
        <v>12.373148738526179</v>
      </c>
      <c r="AQ140" s="48">
        <v>22.210281783658392</v>
      </c>
      <c r="AR140" s="48">
        <v>11.927108248512788</v>
      </c>
      <c r="AS140" s="48">
        <v>21.774505896468206</v>
      </c>
      <c r="AT140" s="48">
        <v>21.774505896468206</v>
      </c>
      <c r="AU140" s="48">
        <v>20.569712826374303</v>
      </c>
      <c r="AV140" s="48">
        <v>20.068640408218275</v>
      </c>
      <c r="AW140" s="48">
        <v>21.545839103111597</v>
      </c>
      <c r="AX140" s="38">
        <v>14.466346157169777</v>
      </c>
      <c r="AY140" s="48">
        <v>22.109891014598581</v>
      </c>
      <c r="AZ140" s="48">
        <v>21.162584134463049</v>
      </c>
      <c r="BA140" s="48">
        <v>19.152184743617148</v>
      </c>
      <c r="BB140" s="48">
        <v>14.621610468532207</v>
      </c>
      <c r="BC140" s="38">
        <v>12.529360252851349</v>
      </c>
      <c r="BD140" s="48">
        <v>21.471801206608454</v>
      </c>
      <c r="BE140" s="38">
        <v>19.134653604674416</v>
      </c>
      <c r="BF140" s="48">
        <v>20.471829952866436</v>
      </c>
      <c r="BG140" s="48">
        <v>15.387214309020194</v>
      </c>
      <c r="BH140" s="48">
        <v>15.611278290606371</v>
      </c>
      <c r="BI140" s="48">
        <v>13.634676175344346</v>
      </c>
      <c r="BJ140" s="48">
        <v>19.741631754664848</v>
      </c>
      <c r="BK140" s="48">
        <v>15.61259111141967</v>
      </c>
      <c r="BL140" s="48">
        <v>19.415741182443135</v>
      </c>
      <c r="BM140" s="48">
        <v>21.396507647870489</v>
      </c>
      <c r="BN140" s="48">
        <v>17.604466791531689</v>
      </c>
      <c r="BO140" s="48">
        <v>17.607948440493807</v>
      </c>
      <c r="BP140" s="48">
        <v>22.029709221710387</v>
      </c>
      <c r="BQ140" s="48">
        <v>21.033964952689953</v>
      </c>
      <c r="BR140" s="48">
        <v>21.71604583729717</v>
      </c>
      <c r="BS140" s="48">
        <v>21.921812631121924</v>
      </c>
      <c r="BT140" s="48">
        <v>16.116847977648376</v>
      </c>
      <c r="BU140" s="48">
        <v>21.197763902942143</v>
      </c>
      <c r="BV140" s="48">
        <v>22.669594800120827</v>
      </c>
      <c r="BW140" s="38">
        <v>18.974513400399658</v>
      </c>
      <c r="BX140" s="48">
        <v>19.947966757281119</v>
      </c>
      <c r="BY140" s="38">
        <v>19.688614144188307</v>
      </c>
      <c r="BZ140" s="48">
        <v>23.180127548599604</v>
      </c>
      <c r="CA140" s="49">
        <v>16.069983256642629</v>
      </c>
      <c r="CB140" s="48">
        <v>21.027528167818538</v>
      </c>
      <c r="CC140" s="48">
        <v>19.825207120400634</v>
      </c>
      <c r="CD140" s="48">
        <v>20.691159846190889</v>
      </c>
      <c r="CE140" s="48">
        <v>19.904928062632933</v>
      </c>
      <c r="CF140" s="48">
        <v>16.318873618362414</v>
      </c>
      <c r="CG140" s="48">
        <v>13.090483789134987</v>
      </c>
      <c r="CH140" s="48">
        <v>12.140882204082995</v>
      </c>
      <c r="CI140" s="48">
        <v>19.217106370082934</v>
      </c>
      <c r="CJ140" s="48">
        <v>19.244356707560851</v>
      </c>
      <c r="CK140" s="48">
        <v>21.267223108560241</v>
      </c>
      <c r="CL140" s="48">
        <v>21.552121444877752</v>
      </c>
      <c r="CM140" s="48">
        <v>19.802071097548893</v>
      </c>
      <c r="CN140" s="48">
        <v>16.035389873943181</v>
      </c>
      <c r="CO140" s="48">
        <v>21.484264030593973</v>
      </c>
      <c r="CP140" s="48">
        <v>21.6530846788934</v>
      </c>
      <c r="CQ140" s="48">
        <v>19.69909903120973</v>
      </c>
      <c r="CR140" s="48">
        <v>20.266106075741916</v>
      </c>
      <c r="CS140" s="48">
        <v>21.459582471462923</v>
      </c>
      <c r="CT140" s="48">
        <v>18.832460950400023</v>
      </c>
      <c r="CU140" s="48">
        <v>6.9479139760975741</v>
      </c>
      <c r="CV140" s="38">
        <v>18.366175217854948</v>
      </c>
      <c r="CW140" s="48">
        <v>12.599268275230404</v>
      </c>
      <c r="CX140" s="48">
        <v>17.740341684369689</v>
      </c>
      <c r="CY140" s="48">
        <v>21.33056425458583</v>
      </c>
      <c r="CZ140" s="48">
        <v>18.77421126208943</v>
      </c>
      <c r="DA140" s="48">
        <v>21.091066981953198</v>
      </c>
      <c r="DB140" s="48">
        <v>21.432062633086886</v>
      </c>
      <c r="DC140" s="48">
        <v>20.117751681539673</v>
      </c>
      <c r="DD140" s="48">
        <v>15.758896321495751</v>
      </c>
      <c r="DE140" s="48">
        <v>19.673296774190696</v>
      </c>
      <c r="DF140" s="48">
        <v>13.043387796280175</v>
      </c>
      <c r="DG140" s="48">
        <v>13.328710985191625</v>
      </c>
      <c r="DH140" s="48">
        <v>17.92759369972989</v>
      </c>
      <c r="DI140" s="48">
        <v>22.362673019374729</v>
      </c>
      <c r="DJ140" s="48">
        <v>21.085304136562083</v>
      </c>
      <c r="DK140" s="49">
        <v>15.506454400344055</v>
      </c>
      <c r="DL140" s="48">
        <v>19.873655481024283</v>
      </c>
      <c r="DM140" s="48">
        <v>13.586789406846211</v>
      </c>
      <c r="DN140" s="48">
        <v>20.057247951150092</v>
      </c>
      <c r="DO140" s="48">
        <v>20.759043597494017</v>
      </c>
      <c r="DP140" s="48">
        <v>21.315140871819043</v>
      </c>
      <c r="DQ140" s="48">
        <v>21.385667886360668</v>
      </c>
      <c r="DR140" s="48">
        <v>20.091513804264451</v>
      </c>
      <c r="DS140" s="48">
        <v>12.630094630365306</v>
      </c>
      <c r="DT140" s="48">
        <v>11.462227803311007</v>
      </c>
      <c r="DU140" s="48">
        <v>19.26913693013395</v>
      </c>
      <c r="DV140" s="48">
        <v>21.249899139219444</v>
      </c>
      <c r="DW140" s="48">
        <v>16.742553674806398</v>
      </c>
      <c r="DX140" s="48">
        <v>21.396999201439339</v>
      </c>
      <c r="DY140" s="48">
        <v>20.054839602028814</v>
      </c>
      <c r="DZ140" s="48">
        <v>10.179309602321538</v>
      </c>
      <c r="EA140" s="48">
        <v>13.245170984849512</v>
      </c>
      <c r="EB140" s="49">
        <v>16.718404448321476</v>
      </c>
      <c r="EC140" s="48">
        <v>21.516908355679547</v>
      </c>
      <c r="ED140" s="48">
        <v>16.072711817249331</v>
      </c>
      <c r="EE140" s="48">
        <v>20.42862471215151</v>
      </c>
      <c r="EF140" s="48">
        <v>13.106150676842653</v>
      </c>
      <c r="EG140" s="48">
        <v>21.425143648000422</v>
      </c>
      <c r="EH140" s="48">
        <v>21.425143648000422</v>
      </c>
      <c r="EI140" s="48">
        <v>13.911966300439065</v>
      </c>
      <c r="EJ140" s="48">
        <v>19.51117800598848</v>
      </c>
      <c r="EK140" s="48">
        <v>20.865042014357407</v>
      </c>
      <c r="EL140" s="48">
        <v>21.438532533316419</v>
      </c>
      <c r="EM140" s="48">
        <v>16.590289851073855</v>
      </c>
      <c r="EN140" s="49">
        <v>13.318271581359916</v>
      </c>
      <c r="EO140" s="49">
        <v>5.3353476639053747</v>
      </c>
      <c r="EP140" s="48">
        <v>8.1048291967882893</v>
      </c>
      <c r="EQ140" s="48">
        <v>21.051202146630533</v>
      </c>
      <c r="ER140" s="48">
        <v>13.472316789620118</v>
      </c>
      <c r="ES140" s="38">
        <v>17.020939386676492</v>
      </c>
      <c r="ET140" s="48">
        <v>15.412568124790663</v>
      </c>
      <c r="EU140" s="48">
        <v>18.765698809012811</v>
      </c>
      <c r="EV140" s="48">
        <v>20.616830343786649</v>
      </c>
      <c r="EW140" s="48">
        <v>18.069211565664041</v>
      </c>
      <c r="EX140" s="48">
        <v>10.540212643934877</v>
      </c>
      <c r="EY140" s="48">
        <v>20.951986359020822</v>
      </c>
      <c r="EZ140" s="48">
        <v>18.099035778486336</v>
      </c>
      <c r="FA140" s="48">
        <v>20.729673915244373</v>
      </c>
      <c r="FB140" s="48">
        <v>21.029720295039386</v>
      </c>
      <c r="FC140" s="48">
        <v>19.922788834235444</v>
      </c>
      <c r="FD140" s="48">
        <v>21.674572849064798</v>
      </c>
      <c r="FE140" s="48">
        <v>8.0814586859255488</v>
      </c>
      <c r="FF140" s="48">
        <v>20.33749498950754</v>
      </c>
      <c r="FG140" s="49">
        <v>4.6457507580177264</v>
      </c>
      <c r="FH140" s="48">
        <v>10.613941881597318</v>
      </c>
      <c r="FI140" s="49">
        <v>14.989733257763984</v>
      </c>
      <c r="FJ140" s="48">
        <v>11.954250992968158</v>
      </c>
      <c r="FK140" s="48">
        <v>17.728059956220658</v>
      </c>
      <c r="FL140" s="48">
        <v>10.030232557964551</v>
      </c>
      <c r="FM140" s="48">
        <v>21.363544872295353</v>
      </c>
      <c r="FN140" s="48">
        <v>11.467722231222654</v>
      </c>
      <c r="FO140" s="48">
        <v>10.770192334631949</v>
      </c>
      <c r="FP140" s="48">
        <v>20.694562789534391</v>
      </c>
      <c r="FQ140" s="49">
        <v>4.4417380624399971</v>
      </c>
      <c r="FR140" s="48">
        <v>11.347500220360793</v>
      </c>
      <c r="FS140" s="48">
        <v>20.217707432235549</v>
      </c>
      <c r="FT140" s="48">
        <v>21.24287254847172</v>
      </c>
      <c r="FU140" s="49">
        <v>11.138127874301478</v>
      </c>
      <c r="FV140" s="48">
        <v>20.084505849142381</v>
      </c>
      <c r="FW140" s="48">
        <v>15.4351378355516</v>
      </c>
      <c r="FX140" s="48">
        <v>19.014560054751932</v>
      </c>
      <c r="FY140" s="48">
        <v>20.466652597295678</v>
      </c>
      <c r="FZ140" s="49">
        <v>4.8848699574132084</v>
      </c>
      <c r="GA140" s="48">
        <v>20.303612004261325</v>
      </c>
      <c r="GB140" s="48">
        <v>10.001308419178594</v>
      </c>
      <c r="GC140" s="48">
        <v>18.986250304117959</v>
      </c>
      <c r="GD140" s="48">
        <v>16.405473413048295</v>
      </c>
      <c r="GE140" s="48">
        <v>19.692170273479949</v>
      </c>
      <c r="GF140" s="48">
        <v>5.9278040405644168</v>
      </c>
      <c r="GG140" s="48">
        <v>11.325112754227831</v>
      </c>
      <c r="GH140" s="48">
        <v>16.786793895846433</v>
      </c>
      <c r="GI140" s="48">
        <v>5.9734782413348126</v>
      </c>
      <c r="GJ140" s="48">
        <v>12.001781290746557</v>
      </c>
      <c r="GK140" s="48">
        <v>11.541839283497247</v>
      </c>
      <c r="GL140" s="49">
        <v>4.7444965370411012</v>
      </c>
      <c r="GM140" s="49">
        <v>6.9686087886318724</v>
      </c>
      <c r="GN140" s="48">
        <v>5.4598977924360828</v>
      </c>
      <c r="GO140" s="48">
        <v>9.5535674566165714</v>
      </c>
      <c r="GP140" s="48">
        <v>20.922326660997388</v>
      </c>
      <c r="GQ140" s="48">
        <v>9.004361983611755</v>
      </c>
      <c r="GR140" s="48">
        <v>21.288245007483972</v>
      </c>
      <c r="GS140" s="48">
        <v>18.460946930070847</v>
      </c>
      <c r="GT140" s="49">
        <v>6.725289653058061</v>
      </c>
      <c r="GU140" s="48">
        <v>19.084360519866404</v>
      </c>
      <c r="GV140" s="49">
        <v>5.4890766840074967</v>
      </c>
      <c r="GW140" s="48">
        <v>20.06560664417767</v>
      </c>
      <c r="GX140" s="48">
        <v>18.941189911461006</v>
      </c>
      <c r="GY140" s="48">
        <v>10.97716888914891</v>
      </c>
      <c r="GZ140" s="49">
        <v>5.4675223631994463</v>
      </c>
      <c r="HA140" s="48">
        <v>20.035385239256982</v>
      </c>
      <c r="HB140" s="48">
        <v>6.2703126633395492</v>
      </c>
      <c r="HC140" s="48">
        <v>11.398956824613153</v>
      </c>
      <c r="HD140" s="49">
        <v>4.7242408851169095</v>
      </c>
      <c r="HE140" s="48">
        <v>19.856304320965663</v>
      </c>
      <c r="HF140" s="48">
        <v>9.3968784733739898</v>
      </c>
      <c r="HG140" s="48">
        <v>11.351716399010716</v>
      </c>
      <c r="HH140" s="48">
        <v>11.169463323937798</v>
      </c>
      <c r="HI140" s="48">
        <v>11.326565281499747</v>
      </c>
      <c r="HJ140" s="48">
        <v>20.238252595244113</v>
      </c>
      <c r="HK140" s="49">
        <v>5.3021258602177976</v>
      </c>
      <c r="HL140" s="48">
        <v>10.585005970291322</v>
      </c>
      <c r="HM140" s="48">
        <v>7.1446643265285967</v>
      </c>
      <c r="HN140" s="49">
        <v>4.5531955734055272</v>
      </c>
      <c r="HO140" s="48">
        <v>9.8073986192186382</v>
      </c>
      <c r="HP140" s="48">
        <v>9.5487420779783285</v>
      </c>
      <c r="HQ140" s="48">
        <v>15.12199291877879</v>
      </c>
      <c r="HR140" s="48">
        <v>6.9208285620915841</v>
      </c>
      <c r="HS140" s="49">
        <v>6.2226877693478357</v>
      </c>
      <c r="HT140" s="49">
        <v>5.238917048317421</v>
      </c>
      <c r="HU140" s="48">
        <v>20.682659152228489</v>
      </c>
      <c r="HV140" s="49">
        <v>4.5692043888397622</v>
      </c>
      <c r="HW140" s="48">
        <v>17.503598759344843</v>
      </c>
      <c r="HX140" s="48">
        <v>17.503598759344843</v>
      </c>
      <c r="HY140" s="48">
        <v>10.742139666632939</v>
      </c>
      <c r="HZ140" s="48">
        <v>17.805324633821691</v>
      </c>
      <c r="IA140" s="48">
        <v>6.1695232157337507</v>
      </c>
      <c r="IB140" s="48">
        <v>8.3189984510913568</v>
      </c>
      <c r="IC140" s="48">
        <v>13.566440353538031</v>
      </c>
      <c r="ID140" s="48">
        <v>8.5166309147153836</v>
      </c>
      <c r="IE140" s="49">
        <v>5.2174826038266211</v>
      </c>
      <c r="IF140" s="49">
        <v>4.8582478270506231</v>
      </c>
      <c r="IG140" s="48">
        <v>10.971492017018104</v>
      </c>
      <c r="IH140" s="48">
        <v>19.836093071652044</v>
      </c>
      <c r="II140" s="48">
        <v>5.4592761913049594</v>
      </c>
      <c r="IJ140" s="49">
        <v>4.7348133179001248</v>
      </c>
      <c r="IK140" s="48">
        <v>9.450376293451221</v>
      </c>
      <c r="IL140" s="49">
        <v>4.7065450413816237</v>
      </c>
      <c r="IM140" s="48">
        <v>11.567516773294338</v>
      </c>
      <c r="IN140" s="48">
        <v>17.142687989688135</v>
      </c>
      <c r="IO140" s="48">
        <v>17.142687989688135</v>
      </c>
      <c r="IP140" s="48">
        <v>14.160975567224934</v>
      </c>
      <c r="IQ140" s="48">
        <v>11.427055627116225</v>
      </c>
      <c r="IR140" s="48">
        <v>9.4536913352970391</v>
      </c>
      <c r="IS140" s="49">
        <v>4.6492966298822473</v>
      </c>
      <c r="IT140" s="48">
        <v>18.168340713063969</v>
      </c>
      <c r="IU140" s="49">
        <v>4.6299060266987029</v>
      </c>
      <c r="IV140" s="48">
        <v>6.4519121821362209</v>
      </c>
      <c r="IW140" s="48">
        <v>20.023992435010076</v>
      </c>
      <c r="IX140" s="49">
        <v>4.9119264874914315</v>
      </c>
      <c r="IY140" s="48">
        <v>20.489439451876613</v>
      </c>
      <c r="IZ140" s="49">
        <v>5.2708245173423753</v>
      </c>
      <c r="JA140" s="49">
        <v>7.5792360109728483</v>
      </c>
      <c r="JB140" s="48">
        <v>19.182478955788206</v>
      </c>
      <c r="JC140" s="49">
        <v>4.6255120860387589</v>
      </c>
      <c r="JD140" s="48">
        <v>9.893722629732606</v>
      </c>
      <c r="JE140" s="49">
        <v>4.6367699648827694</v>
      </c>
      <c r="JF140" s="49">
        <v>4.8597339411092317</v>
      </c>
      <c r="JG140" s="49">
        <v>4.6885934281335757</v>
      </c>
      <c r="JH140" s="48">
        <v>11.048458039622396</v>
      </c>
      <c r="JI140" s="48">
        <v>7.8216399742479066</v>
      </c>
      <c r="JJ140" s="48">
        <v>17.733515100947521</v>
      </c>
      <c r="JK140" s="48">
        <v>18.264035598863074</v>
      </c>
      <c r="JL140" s="48">
        <v>11.440603380705973</v>
      </c>
      <c r="JM140" s="48">
        <v>9.7443619907999519</v>
      </c>
      <c r="JN140" s="48">
        <v>19.623384298507943</v>
      </c>
      <c r="JO140" s="48">
        <v>13.607121863552777</v>
      </c>
      <c r="JP140" s="49">
        <v>4.705553043047435</v>
      </c>
      <c r="JQ140" s="48">
        <v>10.32113995941301</v>
      </c>
      <c r="JR140" s="49">
        <v>4.3440404744564667</v>
      </c>
      <c r="JS140" s="48">
        <v>13.884663133643063</v>
      </c>
      <c r="JT140" s="48">
        <v>10.462841225111916</v>
      </c>
      <c r="JU140" s="48">
        <v>11.042876145659227</v>
      </c>
      <c r="JV140" s="48">
        <v>9.7085383653853423</v>
      </c>
      <c r="JW140" s="48">
        <v>17.199759237060409</v>
      </c>
      <c r="JX140" s="48">
        <v>5.4981662945081933</v>
      </c>
      <c r="JY140" s="48">
        <v>10.586735858626593</v>
      </c>
      <c r="JZ140" s="48">
        <v>9.4563588398573053</v>
      </c>
      <c r="KA140" s="48">
        <v>11.77147219682603</v>
      </c>
      <c r="KB140" s="49">
        <v>5.0044178680552234</v>
      </c>
      <c r="KC140" s="48">
        <v>11.185655549695218</v>
      </c>
      <c r="KD140" s="48">
        <v>9.3067522115700871</v>
      </c>
      <c r="KE140" s="48">
        <v>18.083923180743088</v>
      </c>
      <c r="KF140" s="48">
        <v>4.1575703489427482</v>
      </c>
      <c r="KG140" s="48">
        <v>17.17413404084175</v>
      </c>
      <c r="KH140" s="48">
        <v>11.527929273872362</v>
      </c>
      <c r="KI140" s="48">
        <v>5.8970999787357847</v>
      </c>
      <c r="KJ140" s="48">
        <v>17.21803901532024</v>
      </c>
      <c r="KK140" s="48">
        <v>8.3659783389335249</v>
      </c>
      <c r="KL140" s="48">
        <v>14.808640291360831</v>
      </c>
      <c r="KM140" s="48">
        <v>18.273417627254016</v>
      </c>
      <c r="KN140" s="48">
        <v>8.4229974998245805</v>
      </c>
      <c r="KO140" s="48">
        <v>11.365998353661327</v>
      </c>
      <c r="KP140" s="48">
        <v>10.470835655655193</v>
      </c>
      <c r="KQ140" s="48">
        <v>10.84535243071562</v>
      </c>
      <c r="KR140" s="48">
        <v>10.119648693608516</v>
      </c>
      <c r="KS140" s="48"/>
      <c r="KT140" s="49">
        <v>4.2857914229423315</v>
      </c>
      <c r="KU140" s="48">
        <v>10.841646161804228</v>
      </c>
      <c r="KV140" s="48">
        <v>8.8614503615084459</v>
      </c>
      <c r="KW140" s="48">
        <v>6.9633858271550313</v>
      </c>
      <c r="KX140" s="48">
        <v>11.388948523168645</v>
      </c>
      <c r="KY140" s="48">
        <v>6.5232530827585276</v>
      </c>
      <c r="KZ140" s="48">
        <v>11.430454937215478</v>
      </c>
      <c r="LA140" s="48">
        <v>7.3980280791802855</v>
      </c>
      <c r="LB140" s="48">
        <v>7.5740107055269528</v>
      </c>
      <c r="LC140" s="48">
        <v>10.410653667217932</v>
      </c>
      <c r="LD140" s="48">
        <v>6.7106343232526733</v>
      </c>
      <c r="LE140" s="49">
        <v>5.1245861027322057</v>
      </c>
      <c r="LF140" s="48">
        <v>6.0697877447171003</v>
      </c>
      <c r="LG140" s="48">
        <v>5.3631157911554812</v>
      </c>
      <c r="LH140" s="48">
        <v>6.8781561428083613</v>
      </c>
      <c r="LI140" s="48">
        <v>7.9156553411000727</v>
      </c>
      <c r="LJ140" s="48">
        <v>6.8232888548009836</v>
      </c>
      <c r="LK140" s="48">
        <v>8.3252258843903082</v>
      </c>
      <c r="LL140" s="48">
        <v>8.009966101437259</v>
      </c>
      <c r="LM140" s="48">
        <v>5.4913231589082461</v>
      </c>
      <c r="LN140" s="48">
        <v>8.1413489704212765</v>
      </c>
      <c r="LO140" s="48">
        <v>8.3140941466430451</v>
      </c>
      <c r="LP140" s="48">
        <v>3.0005708924740127</v>
      </c>
      <c r="LQ140" s="49">
        <v>3.8167838123580231</v>
      </c>
      <c r="LR140" s="48">
        <v>7.5290042950721183</v>
      </c>
      <c r="LS140" s="48">
        <v>7.6487594537877523</v>
      </c>
      <c r="LT140" s="48">
        <v>7.0591038955975254</v>
      </c>
      <c r="LU140" s="48">
        <v>8.0228761875042629</v>
      </c>
      <c r="LV140" s="48">
        <v>8.8910521876890733</v>
      </c>
      <c r="LW140" s="48">
        <v>5.3924587111160749</v>
      </c>
      <c r="LX140" s="48">
        <v>7.918479884395607</v>
      </c>
      <c r="LY140" s="48">
        <v>6.4629991971508662</v>
      </c>
      <c r="LZ140" s="48">
        <v>7.5207633778460297</v>
      </c>
      <c r="MA140" s="48">
        <v>6.4200337234172657</v>
      </c>
      <c r="MB140" s="48">
        <v>8.2014131803365942</v>
      </c>
      <c r="MC140" s="48">
        <v>8.140047646039557</v>
      </c>
      <c r="MD140" s="48">
        <v>10.081732111362859</v>
      </c>
      <c r="ME140" s="48">
        <v>7.8736779506380117</v>
      </c>
      <c r="MF140" s="48">
        <v>4.4819091111393918</v>
      </c>
      <c r="MG140" s="48">
        <v>2.7979886238600504</v>
      </c>
      <c r="MH140" s="48"/>
      <c r="MI140" s="48">
        <v>10.299148390907563</v>
      </c>
      <c r="MJ140" s="49">
        <v>5.179077992824439</v>
      </c>
      <c r="MK140" s="49">
        <v>5.0286904273642943</v>
      </c>
      <c r="ML140" s="48">
        <v>6.7802123179592115</v>
      </c>
      <c r="MM140" s="49">
        <v>4.9188400467739957</v>
      </c>
      <c r="MN140" s="49">
        <v>5.0196520159142359</v>
      </c>
      <c r="MO140" s="49">
        <v>5.0237517663559705</v>
      </c>
      <c r="MP140" s="48">
        <v>8.0209875678485147</v>
      </c>
      <c r="MQ140" s="48">
        <v>10.634209226282582</v>
      </c>
      <c r="MR140" s="48">
        <v>3.7276582065449269</v>
      </c>
      <c r="MS140" s="48">
        <v>8.1370827639334795</v>
      </c>
      <c r="MT140" s="49">
        <v>4.6575551591974644</v>
      </c>
      <c r="MU140" s="48">
        <v>10.515391524051614</v>
      </c>
      <c r="MV140" s="48">
        <v>10.21897298064262</v>
      </c>
      <c r="MW140" s="48">
        <v>6.0613944554264751</v>
      </c>
      <c r="MX140" s="48">
        <v>6.4240514946677285</v>
      </c>
      <c r="MY140" s="48">
        <v>6.0432679259998316</v>
      </c>
      <c r="MZ140" s="48">
        <v>5.8344752525635055</v>
      </c>
      <c r="NA140" s="48">
        <v>6.3556155923648205</v>
      </c>
      <c r="NB140" s="48">
        <v>6.3594161390536792</v>
      </c>
      <c r="NC140" s="48">
        <v>6.8195646744930123</v>
      </c>
      <c r="ND140" s="48">
        <v>6.6069129236135442</v>
      </c>
      <c r="NE140" s="48">
        <v>6.8637143533556912</v>
      </c>
      <c r="NF140" s="48">
        <v>5.4952213575752049</v>
      </c>
      <c r="NG140" s="48">
        <v>5.8250763319667103</v>
      </c>
    </row>
    <row r="141" spans="1:371" s="38" customFormat="1" ht="15">
      <c r="A141" s="48" t="s">
        <v>213</v>
      </c>
      <c r="B141" s="48">
        <v>2.849481726966145</v>
      </c>
      <c r="C141" s="48">
        <v>1.6555941152282012</v>
      </c>
      <c r="D141" s="48">
        <v>1.6799334701043749</v>
      </c>
      <c r="E141" s="48">
        <v>1.8777975168750349</v>
      </c>
      <c r="F141" s="48">
        <v>1.4382180078272295</v>
      </c>
      <c r="G141" s="48">
        <v>1.9502718066384577</v>
      </c>
      <c r="H141" s="48">
        <v>1.8088054622195646</v>
      </c>
      <c r="I141" s="48">
        <v>1.4800390831660666</v>
      </c>
      <c r="J141" s="48">
        <v>1.63726503251744</v>
      </c>
      <c r="K141" s="48">
        <v>1.8852214146774329</v>
      </c>
      <c r="L141" s="48">
        <v>1.8299282621310196</v>
      </c>
      <c r="M141" s="48">
        <v>1.9588032790527974</v>
      </c>
      <c r="N141" s="48">
        <v>1.7285174870624407</v>
      </c>
      <c r="O141" s="48">
        <v>1.9673730356556707</v>
      </c>
      <c r="P141" s="48">
        <v>1.9836892871962355</v>
      </c>
      <c r="Q141" s="48">
        <v>1.8937093105833951</v>
      </c>
      <c r="R141" s="48">
        <v>1.8301908461214462</v>
      </c>
      <c r="S141" s="48">
        <v>2.0336799183816594</v>
      </c>
      <c r="T141" s="48">
        <v>1.8579952950554139</v>
      </c>
      <c r="U141" s="48">
        <v>1.5177934893300171</v>
      </c>
      <c r="V141" s="48">
        <v>1.5177934893300171</v>
      </c>
      <c r="W141" s="38">
        <v>1.2343770771348828</v>
      </c>
      <c r="X141" s="48">
        <v>1.624741836996886</v>
      </c>
      <c r="Y141" s="48">
        <v>1.8883053937777652</v>
      </c>
      <c r="Z141" s="48">
        <v>2.0743234511513364</v>
      </c>
      <c r="AA141" s="48">
        <v>1.6785408377303668</v>
      </c>
      <c r="AB141" s="48">
        <v>1.862283379827133</v>
      </c>
      <c r="AC141" s="48">
        <v>1.6248718643736173</v>
      </c>
      <c r="AD141" s="48">
        <v>2.9931560063521263</v>
      </c>
      <c r="AE141" s="48">
        <v>2.0309845070586183</v>
      </c>
      <c r="AF141" s="48">
        <v>1.7303691635079954</v>
      </c>
      <c r="AG141" s="48">
        <v>2.6593100391747702</v>
      </c>
      <c r="AH141" s="48">
        <v>1.7432360288598128</v>
      </c>
      <c r="AI141" s="48">
        <v>2.3409937297190679</v>
      </c>
      <c r="AJ141" s="48">
        <v>1.7005446695292965</v>
      </c>
      <c r="AK141" s="48">
        <v>2.3385767290491826</v>
      </c>
      <c r="AL141" s="48">
        <v>1.8323557098662941</v>
      </c>
      <c r="AM141" s="48">
        <v>1.9437720198423185</v>
      </c>
      <c r="AN141" s="48">
        <v>2.00363657773566</v>
      </c>
      <c r="AO141" s="38">
        <v>1.383967136375523</v>
      </c>
      <c r="AP141" s="48">
        <v>2.5819012040768214</v>
      </c>
      <c r="AQ141" s="48">
        <v>1.3059601676578965</v>
      </c>
      <c r="AR141" s="48">
        <v>1.8405732491779037</v>
      </c>
      <c r="AS141" s="48">
        <v>1.5428723435493858</v>
      </c>
      <c r="AT141" s="48">
        <v>1.5428723435493858</v>
      </c>
      <c r="AU141" s="48">
        <v>1.6593385399840122</v>
      </c>
      <c r="AV141" s="48">
        <v>1.9737249336740517</v>
      </c>
      <c r="AW141" s="48">
        <v>1.6004243410121635</v>
      </c>
      <c r="AX141" s="38">
        <v>1.3642420932711237</v>
      </c>
      <c r="AY141" s="48">
        <v>1.7289353185801342</v>
      </c>
      <c r="AZ141" s="48">
        <v>1.6696186485830145</v>
      </c>
      <c r="BA141" s="48">
        <v>2.2835960793215828</v>
      </c>
      <c r="BB141" s="48">
        <v>2.7619327129104558</v>
      </c>
      <c r="BC141" s="38">
        <v>1.7252965246103202</v>
      </c>
      <c r="BD141" s="48">
        <v>1.5232755424942988</v>
      </c>
      <c r="BE141" s="38">
        <v>2.2342808775627372</v>
      </c>
      <c r="BF141" s="48">
        <v>1.6300011044274503</v>
      </c>
      <c r="BG141" s="48">
        <v>2.3325807883947718</v>
      </c>
      <c r="BH141" s="48">
        <v>1.967825748254924</v>
      </c>
      <c r="BI141" s="48">
        <v>3.060234437844541</v>
      </c>
      <c r="BJ141" s="48">
        <v>1.977448271516963</v>
      </c>
      <c r="BK141" s="48">
        <v>1.9679912313467738</v>
      </c>
      <c r="BL141" s="48">
        <v>1.7875297424266314</v>
      </c>
      <c r="BM141" s="48">
        <v>1.5484159336827055</v>
      </c>
      <c r="BN141" s="48">
        <v>1.6774083781794022</v>
      </c>
      <c r="BO141" s="48">
        <v>2.0401038897158776</v>
      </c>
      <c r="BP141" s="48">
        <v>1.3106512251868356</v>
      </c>
      <c r="BQ141" s="48">
        <v>1.6679295041617876</v>
      </c>
      <c r="BR141" s="48">
        <v>1.7312012645375698</v>
      </c>
      <c r="BS141" s="48">
        <v>1.687228233778101</v>
      </c>
      <c r="BT141" s="48">
        <v>2.0773866255644093</v>
      </c>
      <c r="BU141" s="48">
        <v>1.6655391523687522</v>
      </c>
      <c r="BV141" s="48">
        <v>1.6166250488407172</v>
      </c>
      <c r="BW141" s="38">
        <v>1.6346298639512313</v>
      </c>
      <c r="BX141" s="48">
        <v>1.8591724664471518</v>
      </c>
      <c r="BY141" s="38">
        <v>1.7516590521318338</v>
      </c>
      <c r="BZ141" s="48">
        <v>1.8368761698321436</v>
      </c>
      <c r="CA141" s="49">
        <v>2.5412746299999771</v>
      </c>
      <c r="CB141" s="48">
        <v>1.5957441641550554</v>
      </c>
      <c r="CC141" s="48">
        <v>1.780178842398751</v>
      </c>
      <c r="CD141" s="48">
        <v>1.7888771684942655</v>
      </c>
      <c r="CE141" s="48">
        <v>1.4251305651520074</v>
      </c>
      <c r="CF141" s="48">
        <v>2.4616368987675745</v>
      </c>
      <c r="CG141" s="48">
        <v>3.0734408222041574</v>
      </c>
      <c r="CH141" s="48">
        <v>2.7886227162489523</v>
      </c>
      <c r="CI141" s="48">
        <v>1.9037145069265153</v>
      </c>
      <c r="CJ141" s="48">
        <v>1.8801298009762302</v>
      </c>
      <c r="CK141" s="48">
        <v>1.5155622563695024</v>
      </c>
      <c r="CL141" s="48">
        <v>1.726677535178331</v>
      </c>
      <c r="CM141" s="48">
        <v>1.5311983173967711</v>
      </c>
      <c r="CN141" s="48">
        <v>2.3851704677653531</v>
      </c>
      <c r="CO141" s="48">
        <v>1.3457000887939934</v>
      </c>
      <c r="CP141" s="48">
        <v>1.7639937233500436</v>
      </c>
      <c r="CQ141" s="48">
        <v>1.6838986749577982</v>
      </c>
      <c r="CR141" s="48">
        <v>1.6260543586839411</v>
      </c>
      <c r="CS141" s="48">
        <v>1.4459672952136517</v>
      </c>
      <c r="CT141" s="48">
        <v>1.5980851468450417</v>
      </c>
      <c r="CU141" s="48">
        <v>2.5564781422401404</v>
      </c>
      <c r="CV141" s="38">
        <v>2.4999181737071154</v>
      </c>
      <c r="CW141" s="48">
        <v>2.0859212037751651</v>
      </c>
      <c r="CX141" s="48">
        <v>2.1320539946512955</v>
      </c>
      <c r="CY141" s="48">
        <v>1.4913612317928233</v>
      </c>
      <c r="CZ141" s="48">
        <v>1.8760266522660562</v>
      </c>
      <c r="DA141" s="48">
        <v>1.5177448977783869</v>
      </c>
      <c r="DB141" s="48">
        <v>1.6151267605126245</v>
      </c>
      <c r="DC141" s="48">
        <v>1.8650014779792925</v>
      </c>
      <c r="DD141" s="48">
        <v>2.5616864647219293</v>
      </c>
      <c r="DE141" s="48">
        <v>1.9610793236135806</v>
      </c>
      <c r="DF141" s="48">
        <v>2.679396149052621</v>
      </c>
      <c r="DG141" s="48">
        <v>3.0051774137756317</v>
      </c>
      <c r="DH141" s="48">
        <v>2.172901481414824</v>
      </c>
      <c r="DI141" s="48">
        <v>1.5188763174888544</v>
      </c>
      <c r="DJ141" s="48">
        <v>1.4193008639864857</v>
      </c>
      <c r="DK141" s="49">
        <v>2.7617136436197205</v>
      </c>
      <c r="DL141" s="48">
        <v>1.8429250623049545</v>
      </c>
      <c r="DM141" s="48">
        <v>3.033321701125951</v>
      </c>
      <c r="DN141" s="48">
        <v>2.0749768704905316</v>
      </c>
      <c r="DO141" s="48">
        <v>1.7664986820937596</v>
      </c>
      <c r="DP141" s="48">
        <v>1.674139202269932</v>
      </c>
      <c r="DQ141" s="48">
        <v>1.6101120012664005</v>
      </c>
      <c r="DR141" s="48">
        <v>1.5467497777369283</v>
      </c>
      <c r="DS141" s="48">
        <v>2.5471213240799306</v>
      </c>
      <c r="DT141" s="48">
        <v>2.0309845203329715</v>
      </c>
      <c r="DU141" s="48">
        <v>2.0028967322370295</v>
      </c>
      <c r="DV141" s="48">
        <v>1.6660778324394261</v>
      </c>
      <c r="DW141" s="48">
        <v>2.3136003343293807</v>
      </c>
      <c r="DX141" s="48">
        <v>2.0191471856228471</v>
      </c>
      <c r="DY141" s="48">
        <v>1.5352904733326178</v>
      </c>
      <c r="DZ141" s="48">
        <v>3.0732618349495149</v>
      </c>
      <c r="EA141" s="48">
        <v>3.0835522757815768</v>
      </c>
      <c r="EB141" s="49">
        <v>2.1738650197171299</v>
      </c>
      <c r="EC141" s="48">
        <v>1.4450196492092049</v>
      </c>
      <c r="ED141" s="48">
        <v>1.6235588652881927</v>
      </c>
      <c r="EE141" s="48">
        <v>1.4641610080696921</v>
      </c>
      <c r="EF141" s="48">
        <v>2.6909041482649783</v>
      </c>
      <c r="EG141" s="48">
        <v>1.5142432485004975</v>
      </c>
      <c r="EH141" s="48">
        <v>1.5142432485004975</v>
      </c>
      <c r="EI141" s="48">
        <v>2.9578741821159209</v>
      </c>
      <c r="EJ141" s="48">
        <v>1.5720199277686271</v>
      </c>
      <c r="EK141" s="48">
        <v>1.6777981742940646</v>
      </c>
      <c r="EL141" s="48">
        <v>1.4475322858774891</v>
      </c>
      <c r="EM141" s="48">
        <v>1.8842022273952965</v>
      </c>
      <c r="EN141" s="49">
        <v>3.0539710432728575</v>
      </c>
      <c r="EO141" s="49">
        <v>2.2401823873208597</v>
      </c>
      <c r="EP141" s="48">
        <v>2.5129449007571116</v>
      </c>
      <c r="EQ141" s="48">
        <v>1.8425169820575353</v>
      </c>
      <c r="ER141" s="48">
        <v>2.0608876577856492</v>
      </c>
      <c r="ES141" s="38">
        <v>1.9521975370743525</v>
      </c>
      <c r="ET141" s="48">
        <v>2.0194294255488261</v>
      </c>
      <c r="EU141" s="48">
        <v>1.6206284628308529</v>
      </c>
      <c r="EV141" s="48">
        <v>1.5747916028938889</v>
      </c>
      <c r="EW141" s="48">
        <v>1.7059093693225138</v>
      </c>
      <c r="EX141" s="48">
        <v>2.8150999211937102</v>
      </c>
      <c r="EY141" s="48">
        <v>1.4944671922054695</v>
      </c>
      <c r="EZ141" s="48">
        <v>1.578534073458735</v>
      </c>
      <c r="FA141" s="48">
        <v>1.6193143927189384</v>
      </c>
      <c r="FB141" s="48">
        <v>1.6669764711382733</v>
      </c>
      <c r="FC141" s="48">
        <v>1.3090132875149367</v>
      </c>
      <c r="FD141" s="48">
        <v>1.2853351286382222</v>
      </c>
      <c r="FE141" s="48">
        <v>2.3761692952290265</v>
      </c>
      <c r="FF141" s="48">
        <v>1.4733027177469356</v>
      </c>
      <c r="FG141" s="49">
        <v>2.5781975154960284</v>
      </c>
      <c r="FH141" s="48">
        <v>3.0130134653773828</v>
      </c>
      <c r="FI141" s="49">
        <v>3.3903194204156639</v>
      </c>
      <c r="FJ141" s="48">
        <v>1.9979447040397389</v>
      </c>
      <c r="FK141" s="48">
        <v>2.1172254495744953</v>
      </c>
      <c r="FL141" s="48">
        <v>3.0455458935307735</v>
      </c>
      <c r="FM141" s="48">
        <v>1.3903321190722773</v>
      </c>
      <c r="FN141" s="48">
        <v>2.3393343402859768</v>
      </c>
      <c r="FO141" s="48">
        <v>1.9814640102671786</v>
      </c>
      <c r="FP141" s="48">
        <v>1.7101558962162535</v>
      </c>
      <c r="FQ141" s="49">
        <v>2.655680072527375</v>
      </c>
      <c r="FR141" s="48">
        <v>2.1665171643813435</v>
      </c>
      <c r="FS141" s="48">
        <v>1.794343664333321</v>
      </c>
      <c r="FT141" s="48">
        <v>1.3899464307639611</v>
      </c>
      <c r="FU141" s="49">
        <v>3.5244101228780349</v>
      </c>
      <c r="FV141" s="48">
        <v>1.8535963577240999</v>
      </c>
      <c r="FW141" s="48">
        <v>2.4165779113730954</v>
      </c>
      <c r="FX141" s="48">
        <v>2.1080169835910185</v>
      </c>
      <c r="FY141" s="48">
        <v>1.5726943857750455</v>
      </c>
      <c r="FZ141" s="49">
        <v>2.3599460588578953</v>
      </c>
      <c r="GA141" s="48">
        <v>1.5700664729201479</v>
      </c>
      <c r="GB141" s="48">
        <v>2.97600727206486</v>
      </c>
      <c r="GC141" s="48">
        <v>2.1130938246115094</v>
      </c>
      <c r="GD141" s="48">
        <v>1.7617398846590082</v>
      </c>
      <c r="GE141" s="48">
        <v>1.6662783597946478</v>
      </c>
      <c r="GF141" s="48">
        <v>2.6689992737305364</v>
      </c>
      <c r="GG141" s="48">
        <v>2.2781290086475794</v>
      </c>
      <c r="GH141" s="48">
        <v>1.3794017509828178</v>
      </c>
      <c r="GI141" s="48">
        <v>1.8808193774462718</v>
      </c>
      <c r="GJ141" s="48">
        <v>3.6345506736953439</v>
      </c>
      <c r="GK141" s="48">
        <v>2.5077854776041288</v>
      </c>
      <c r="GL141" s="49">
        <v>4.0000176393821016</v>
      </c>
      <c r="GM141" s="49">
        <v>2.8074863900296734</v>
      </c>
      <c r="GN141" s="48">
        <v>2.2418619082711531</v>
      </c>
      <c r="GO141" s="48">
        <v>2.8221847110121621</v>
      </c>
      <c r="GP141" s="48">
        <v>1.602041542196857</v>
      </c>
      <c r="GQ141" s="48">
        <v>1.9304329441696462</v>
      </c>
      <c r="GR141" s="48">
        <v>1.6013257976008006</v>
      </c>
      <c r="GS141" s="48">
        <v>1.4820798233777375</v>
      </c>
      <c r="GT141" s="49">
        <v>3.1643399205457849</v>
      </c>
      <c r="GU141" s="48">
        <v>1.6459908228905458</v>
      </c>
      <c r="GV141" s="49">
        <v>2.580763943455489</v>
      </c>
      <c r="GW141" s="48">
        <v>1.7395855808736935</v>
      </c>
      <c r="GX141" s="48">
        <v>1.9339380741069259</v>
      </c>
      <c r="GY141" s="48">
        <v>2.3171385050166178</v>
      </c>
      <c r="GZ141" s="49">
        <v>2.3315746997572608</v>
      </c>
      <c r="HA141" s="48">
        <v>1.7582506761313668</v>
      </c>
      <c r="HB141" s="48">
        <v>2.3831366167517487</v>
      </c>
      <c r="HC141" s="48">
        <v>2.3010023006350302</v>
      </c>
      <c r="HD141" s="49">
        <v>2.1246438410732291</v>
      </c>
      <c r="HE141" s="48">
        <v>1.4997986722605317</v>
      </c>
      <c r="HF141" s="48">
        <v>3.0436116676733054</v>
      </c>
      <c r="HG141" s="48">
        <v>1.8953676918445019</v>
      </c>
      <c r="HH141" s="48">
        <v>2.3512610294362162</v>
      </c>
      <c r="HI141" s="48">
        <v>1.9860812788709594</v>
      </c>
      <c r="HJ141" s="48">
        <v>1.7099655827903741</v>
      </c>
      <c r="HK141" s="49">
        <v>2.3958847797015008</v>
      </c>
      <c r="HL141" s="48">
        <v>3.4081497435563075</v>
      </c>
      <c r="HM141" s="48">
        <v>2.569805055836075</v>
      </c>
      <c r="HN141" s="49">
        <v>2.2106646186922188</v>
      </c>
      <c r="HO141" s="48">
        <v>3.6597677637984267</v>
      </c>
      <c r="HP141" s="48">
        <v>2.6688154220938398</v>
      </c>
      <c r="HQ141" s="48">
        <v>2.4161063832940064</v>
      </c>
      <c r="HR141" s="48">
        <v>2.9465581000774135</v>
      </c>
      <c r="HS141" s="49">
        <v>2.4120311894313478</v>
      </c>
      <c r="HT141" s="49">
        <v>2.8939405321126292</v>
      </c>
      <c r="HU141" s="48">
        <v>1.5678712673900259</v>
      </c>
      <c r="HV141" s="49">
        <v>2.4141762946236556</v>
      </c>
      <c r="HW141" s="48">
        <v>1.8462134787949021</v>
      </c>
      <c r="HX141" s="48">
        <v>1.8462134787949021</v>
      </c>
      <c r="HY141" s="48">
        <v>2.5551464869553953</v>
      </c>
      <c r="HZ141" s="48">
        <v>1.3069933543920369</v>
      </c>
      <c r="IA141" s="48">
        <v>2.7784600703689799</v>
      </c>
      <c r="IB141" s="48">
        <v>2.5343093234772156</v>
      </c>
      <c r="IC141" s="48">
        <v>2.9399136839139581</v>
      </c>
      <c r="ID141" s="48">
        <v>2.5651637596536725</v>
      </c>
      <c r="IE141" s="49">
        <v>4.1358788475966772</v>
      </c>
      <c r="IF141" s="49">
        <v>2.4097634727171817</v>
      </c>
      <c r="IG141" s="48">
        <v>2.6381932000455999</v>
      </c>
      <c r="IH141" s="48">
        <v>1.3355262895913669</v>
      </c>
      <c r="II141" s="48">
        <v>2.6863486148167719</v>
      </c>
      <c r="IJ141" s="49">
        <v>2.1602029754587608</v>
      </c>
      <c r="IK141" s="48">
        <v>3.6302434813158779</v>
      </c>
      <c r="IL141" s="49">
        <v>2.422267793278424</v>
      </c>
      <c r="IM141" s="48">
        <v>1.8199286711729701</v>
      </c>
      <c r="IN141" s="48">
        <v>1.8777825900663896</v>
      </c>
      <c r="IO141" s="48">
        <v>1.8777825900663896</v>
      </c>
      <c r="IP141" s="48">
        <v>2.2579862597171219</v>
      </c>
      <c r="IQ141" s="48">
        <v>1.8868510146682784</v>
      </c>
      <c r="IR141" s="48">
        <v>3.5670460026617969</v>
      </c>
      <c r="IS141" s="49">
        <v>2.4468298205549779</v>
      </c>
      <c r="IT141" s="48">
        <v>1.9149000957633575</v>
      </c>
      <c r="IU141" s="49">
        <v>2.164102278234926</v>
      </c>
      <c r="IV141" s="48">
        <v>3.0489437455828954</v>
      </c>
      <c r="IW141" s="48">
        <v>1.7852766449479325</v>
      </c>
      <c r="IX141" s="49">
        <v>2.3117259655358717</v>
      </c>
      <c r="IY141" s="48">
        <v>1.593964456057499</v>
      </c>
      <c r="IZ141" s="49">
        <v>2.2368120026130063</v>
      </c>
      <c r="JA141" s="49">
        <v>4.7000904624728692</v>
      </c>
      <c r="JB141" s="48">
        <v>1.800254555682272</v>
      </c>
      <c r="JC141" s="49">
        <v>2.1905449314500554</v>
      </c>
      <c r="JD141" s="48">
        <v>3.3742843384365546</v>
      </c>
      <c r="JE141" s="49">
        <v>2.4731186503779483</v>
      </c>
      <c r="JF141" s="49">
        <v>2.4036352283946618</v>
      </c>
      <c r="JG141" s="49">
        <v>2.579250300365886</v>
      </c>
      <c r="JH141" s="48">
        <v>2.0045411923167866</v>
      </c>
      <c r="JI141" s="48">
        <v>2.4138354479535304</v>
      </c>
      <c r="JJ141" s="48">
        <v>2.092053146260568</v>
      </c>
      <c r="JK141" s="48">
        <v>1.8656099134842989</v>
      </c>
      <c r="JL141" s="48">
        <v>1.9836208385508154</v>
      </c>
      <c r="JM141" s="48">
        <v>2.3406162935880759</v>
      </c>
      <c r="JN141" s="48">
        <v>1.9549688528031584</v>
      </c>
      <c r="JO141" s="48">
        <v>3.1052346851881154</v>
      </c>
      <c r="JP141" s="49">
        <v>2.2504079114037041</v>
      </c>
      <c r="JQ141" s="48">
        <v>2.7090847540685061</v>
      </c>
      <c r="JR141" s="49">
        <v>3.3837644263074296</v>
      </c>
      <c r="JS141" s="48">
        <v>2.1897199583339919</v>
      </c>
      <c r="JT141" s="48">
        <v>2.2315084842092148</v>
      </c>
      <c r="JU141" s="48">
        <v>1.9898598893798645</v>
      </c>
      <c r="JV141" s="48">
        <v>2.8146594922657364</v>
      </c>
      <c r="JW141" s="48">
        <v>1.6435935618001698</v>
      </c>
      <c r="JX141" s="48">
        <v>2.0800563349064509</v>
      </c>
      <c r="JY141" s="48">
        <v>3.1710517250949937</v>
      </c>
      <c r="JZ141" s="48">
        <v>2.5176402611741056</v>
      </c>
      <c r="KA141" s="48">
        <v>2.2180372095179779</v>
      </c>
      <c r="KB141" s="49">
        <v>3.5217588154552617</v>
      </c>
      <c r="KC141" s="48">
        <v>2.4253241276920319</v>
      </c>
      <c r="KD141" s="48">
        <v>2.1800943207844679</v>
      </c>
      <c r="KE141" s="48">
        <v>1.7062068826910184</v>
      </c>
      <c r="KF141" s="48">
        <v>2.5573710732225772</v>
      </c>
      <c r="KG141" s="48">
        <v>1.6989626215398386</v>
      </c>
      <c r="KH141" s="48">
        <v>2.1564435902945944</v>
      </c>
      <c r="KI141" s="48">
        <v>3.0017208082588538</v>
      </c>
      <c r="KJ141" s="48">
        <v>1.5285014658703249</v>
      </c>
      <c r="KK141" s="48">
        <v>2.27590586036863</v>
      </c>
      <c r="KL141" s="48">
        <v>2.2236024982534701</v>
      </c>
      <c r="KM141" s="48">
        <v>2.3219742662708014</v>
      </c>
      <c r="KN141" s="48">
        <v>2.8623956572406888</v>
      </c>
      <c r="KO141" s="48">
        <v>2.2174907981087952</v>
      </c>
      <c r="KP141" s="48">
        <v>2.6909412209679591</v>
      </c>
      <c r="KQ141" s="48">
        <v>2.3415597293173542</v>
      </c>
      <c r="KR141" s="48">
        <v>1.9972963109856305</v>
      </c>
      <c r="KS141" s="48"/>
      <c r="KT141" s="49">
        <v>3.9131868802086873</v>
      </c>
      <c r="KU141" s="48">
        <v>5.8136916698089784</v>
      </c>
      <c r="KV141" s="48">
        <v>4.5347321631399744</v>
      </c>
      <c r="KW141" s="48">
        <v>3.5650812270635295</v>
      </c>
      <c r="KX141" s="48">
        <v>6.2156943389302119</v>
      </c>
      <c r="KY141" s="48">
        <v>3.5544267124095432</v>
      </c>
      <c r="KZ141" s="48">
        <v>5.5050037900464472</v>
      </c>
      <c r="LA141" s="48">
        <v>5.2658228945409187</v>
      </c>
      <c r="LB141" s="48">
        <v>4.7885216795170882</v>
      </c>
      <c r="LC141" s="48">
        <v>5.7707348897435136</v>
      </c>
      <c r="LD141" s="48">
        <v>4.6659350434445734</v>
      </c>
      <c r="LE141" s="49">
        <v>4.8617452097659513</v>
      </c>
      <c r="LF141" s="48">
        <v>3.0279327256756878</v>
      </c>
      <c r="LG141" s="48">
        <v>5.3116277010135526</v>
      </c>
      <c r="LH141" s="48">
        <v>4.5517522478843286</v>
      </c>
      <c r="LI141" s="48">
        <v>5.5057748806591098</v>
      </c>
      <c r="LJ141" s="48">
        <v>4.3854117594974973</v>
      </c>
      <c r="LK141" s="48">
        <v>5.1033671233833822</v>
      </c>
      <c r="LL141" s="48">
        <v>5.008001306424096</v>
      </c>
      <c r="LM141" s="48">
        <v>5.0915744132077183</v>
      </c>
      <c r="LN141" s="48">
        <v>5.1402091232171152</v>
      </c>
      <c r="LO141" s="48">
        <v>4.9708521793751288</v>
      </c>
      <c r="LP141" s="48">
        <v>3.3403384676344752</v>
      </c>
      <c r="LQ141" s="49">
        <v>4.7614443262878456</v>
      </c>
      <c r="LR141" s="48">
        <v>5.6241885776460396</v>
      </c>
      <c r="LS141" s="48">
        <v>4.9387872717025285</v>
      </c>
      <c r="LT141" s="48">
        <v>5.7550164356045554</v>
      </c>
      <c r="LU141" s="48">
        <v>4.8200014325894491</v>
      </c>
      <c r="LV141" s="48">
        <v>5.2628963149423713</v>
      </c>
      <c r="LW141" s="48">
        <v>5.2469813845746431</v>
      </c>
      <c r="LX141" s="48">
        <v>5.0089531746550797</v>
      </c>
      <c r="LY141" s="48">
        <v>5.4878834768396487</v>
      </c>
      <c r="LZ141" s="48">
        <v>4.9589625762690659</v>
      </c>
      <c r="MA141" s="48">
        <v>5.910198046041204</v>
      </c>
      <c r="MB141" s="48">
        <v>4.9723538581417239</v>
      </c>
      <c r="MC141" s="48">
        <v>5.0018005446310614</v>
      </c>
      <c r="MD141" s="48">
        <v>7.2346876732762055</v>
      </c>
      <c r="ME141" s="48">
        <v>5.9822158947095732</v>
      </c>
      <c r="MF141" s="48">
        <v>8.2414175155388953</v>
      </c>
      <c r="MG141" s="48">
        <v>8.7493810243218988</v>
      </c>
      <c r="MH141" s="48"/>
      <c r="MI141" s="48">
        <v>2.0103853428265523</v>
      </c>
      <c r="MJ141" s="49">
        <v>1.7433906984546093</v>
      </c>
      <c r="MK141" s="49">
        <v>1.8050718579166876</v>
      </c>
      <c r="ML141" s="48">
        <v>1.7506074281632267</v>
      </c>
      <c r="MM141" s="49">
        <v>1.4158326852234313</v>
      </c>
      <c r="MN141" s="49">
        <v>1.437302709447893</v>
      </c>
      <c r="MO141" s="49">
        <v>1.4135434498899722</v>
      </c>
      <c r="MP141" s="48">
        <v>1.7521850529301597</v>
      </c>
      <c r="MQ141" s="48">
        <v>2.0306179916885481</v>
      </c>
      <c r="MR141" s="48">
        <v>2.0837460869816757</v>
      </c>
      <c r="MS141" s="48">
        <v>3.2039911568469082</v>
      </c>
      <c r="MT141" s="49">
        <v>1.5089269371813134</v>
      </c>
      <c r="MU141" s="48">
        <v>1.972433835726374</v>
      </c>
      <c r="MV141" s="48">
        <v>1.9221585634021714</v>
      </c>
      <c r="MW141" s="48">
        <v>1.5781506788921296</v>
      </c>
      <c r="MX141" s="48">
        <v>1.5700058968489559</v>
      </c>
      <c r="MY141" s="48">
        <v>1.260903541821476</v>
      </c>
      <c r="MZ141" s="48">
        <v>1.2065511988032696</v>
      </c>
      <c r="NA141" s="48">
        <v>1.4261596527799019</v>
      </c>
      <c r="NB141" s="48">
        <v>0.95194085103567261</v>
      </c>
      <c r="NC141" s="48">
        <v>1.560795688387139</v>
      </c>
      <c r="ND141" s="48">
        <v>0.90060423717771254</v>
      </c>
      <c r="NE141" s="48">
        <v>1.3926396984425047</v>
      </c>
      <c r="NF141" s="48">
        <v>0</v>
      </c>
      <c r="NG141" s="48">
        <v>0</v>
      </c>
    </row>
    <row r="142" spans="1:371" s="38" customFormat="1" ht="15">
      <c r="A142" s="48" t="s">
        <v>247</v>
      </c>
      <c r="B142" s="48">
        <v>0.82020242796462928</v>
      </c>
      <c r="C142" s="48">
        <v>0.22773456170169581</v>
      </c>
      <c r="D142" s="48">
        <v>0.22210219436091574</v>
      </c>
      <c r="E142" s="48">
        <v>0.21200939706653621</v>
      </c>
      <c r="F142" s="48">
        <v>0.22645974156395599</v>
      </c>
      <c r="G142" s="48">
        <v>0.299959114692464</v>
      </c>
      <c r="H142" s="48">
        <v>0.14580992398292592</v>
      </c>
      <c r="I142" s="48">
        <v>0.33173289795101496</v>
      </c>
      <c r="J142" s="48">
        <v>0.20776573623052114</v>
      </c>
      <c r="K142" s="48">
        <v>0.15511315437219383</v>
      </c>
      <c r="L142" s="48">
        <v>0.19082139631847533</v>
      </c>
      <c r="M142" s="48">
        <v>0.31202176126504738</v>
      </c>
      <c r="N142" s="48">
        <v>0.23776550586230077</v>
      </c>
      <c r="O142" s="48">
        <v>0.22212276209015636</v>
      </c>
      <c r="P142" s="48">
        <v>0.34167223508563915</v>
      </c>
      <c r="Q142" s="48">
        <v>0.16214635746010042</v>
      </c>
      <c r="R142" s="48">
        <v>0.16903036476917815</v>
      </c>
      <c r="S142" s="48">
        <v>0.32394901354752098</v>
      </c>
      <c r="T142" s="48">
        <v>0.14977517394282314</v>
      </c>
      <c r="U142" s="48">
        <v>0.43365528266571923</v>
      </c>
      <c r="V142" s="48">
        <v>0.43365528266571923</v>
      </c>
      <c r="W142" s="38">
        <v>0.83186281285176866</v>
      </c>
      <c r="X142" s="48">
        <v>0.28287915911999351</v>
      </c>
      <c r="Y142" s="48">
        <v>0.34294335626905603</v>
      </c>
      <c r="Z142" s="48">
        <v>0.31903872264124744</v>
      </c>
      <c r="AA142" s="48">
        <v>0.2797568062883945</v>
      </c>
      <c r="AB142" s="48">
        <v>0.27290321757071595</v>
      </c>
      <c r="AC142" s="48">
        <v>0.34818682808006085</v>
      </c>
      <c r="AD142" s="48">
        <v>0.54924916614879082</v>
      </c>
      <c r="AE142" s="48">
        <v>0.50419545454951709</v>
      </c>
      <c r="AF142" s="48">
        <v>0.2883948605846659</v>
      </c>
      <c r="AG142" s="48">
        <v>0.42849347807301114</v>
      </c>
      <c r="AH142" s="48">
        <v>0.30677058608426871</v>
      </c>
      <c r="AI142" s="48">
        <v>0.34729027858469685</v>
      </c>
      <c r="AJ142" s="48">
        <v>0.54108239485023069</v>
      </c>
      <c r="AK142" s="48">
        <v>0.35542245441496384</v>
      </c>
      <c r="AL142" s="48">
        <v>0.36771764245616101</v>
      </c>
      <c r="AM142" s="48">
        <v>0.30250756600195022</v>
      </c>
      <c r="AN142" s="48">
        <v>0.44116768684087937</v>
      </c>
      <c r="AO142" s="38">
        <v>0.58552455769733669</v>
      </c>
      <c r="AP142" s="48">
        <v>0.35054165747825983</v>
      </c>
      <c r="AQ142" s="48">
        <v>0.37313147647368472</v>
      </c>
      <c r="AR142" s="48">
        <v>0.48721056595885681</v>
      </c>
      <c r="AS142" s="48">
        <v>0.44082066958553878</v>
      </c>
      <c r="AT142" s="48">
        <v>0.44082066958553878</v>
      </c>
      <c r="AU142" s="48">
        <v>0.33941015590582069</v>
      </c>
      <c r="AV142" s="48">
        <v>0.41907858180750412</v>
      </c>
      <c r="AW142" s="48">
        <v>0.26673739016869391</v>
      </c>
      <c r="AX142" s="38">
        <v>1.1018878445651383</v>
      </c>
      <c r="AY142" s="48">
        <v>0.28815588643002238</v>
      </c>
      <c r="AZ142" s="48">
        <v>0.31587379838057028</v>
      </c>
      <c r="BA142" s="48">
        <v>0.44073919815348833</v>
      </c>
      <c r="BB142" s="48">
        <v>0.51204370520250031</v>
      </c>
      <c r="BC142" s="38">
        <v>0.86264826230516012</v>
      </c>
      <c r="BD142" s="48">
        <v>0.40321999654260848</v>
      </c>
      <c r="BE142" s="38">
        <v>0.54558021428857539</v>
      </c>
      <c r="BF142" s="48">
        <v>0.46571460126498576</v>
      </c>
      <c r="BG142" s="48">
        <v>0.46361033789726225</v>
      </c>
      <c r="BH142" s="48">
        <v>0.5208950510086563</v>
      </c>
      <c r="BI142" s="48">
        <v>0.56155817125430119</v>
      </c>
      <c r="BJ142" s="48">
        <v>0.40831269770230805</v>
      </c>
      <c r="BK142" s="48">
        <v>0.52093885535649898</v>
      </c>
      <c r="BL142" s="48">
        <v>0.45839462949816423</v>
      </c>
      <c r="BM142" s="48">
        <v>0.3470587437564685</v>
      </c>
      <c r="BN142" s="48">
        <v>0.66884004952722997</v>
      </c>
      <c r="BO142" s="48">
        <v>0.38208919869256874</v>
      </c>
      <c r="BP142" s="48">
        <v>0.43155589122005567</v>
      </c>
      <c r="BQ142" s="48">
        <v>0.58686408479766605</v>
      </c>
      <c r="BR142" s="48">
        <v>0.38802786963773117</v>
      </c>
      <c r="BS142" s="48">
        <v>0.34511486600006613</v>
      </c>
      <c r="BT142" s="48">
        <v>0.56288102782412275</v>
      </c>
      <c r="BU142" s="48">
        <v>0.47586832924821493</v>
      </c>
      <c r="BV142" s="48">
        <v>0.53230336974023618</v>
      </c>
      <c r="BW142" s="38">
        <v>0.50220556061152288</v>
      </c>
      <c r="BX142" s="48">
        <v>0.43897127680002201</v>
      </c>
      <c r="BY142" s="38">
        <v>0.42773069877637804</v>
      </c>
      <c r="BZ142" s="48">
        <v>0.37572467110202934</v>
      </c>
      <c r="CA142" s="49">
        <v>0.37700228027472182</v>
      </c>
      <c r="CB142" s="48">
        <v>0.67512253098867725</v>
      </c>
      <c r="CC142" s="48">
        <v>0.70981814601975513</v>
      </c>
      <c r="CD142" s="48">
        <v>0.62941974447020455</v>
      </c>
      <c r="CE142" s="48">
        <v>0.6135214595152465</v>
      </c>
      <c r="CF142" s="48">
        <v>0.49400196267784657</v>
      </c>
      <c r="CG142" s="48">
        <v>0.54661866972087358</v>
      </c>
      <c r="CH142" s="48">
        <v>0.11951240212495512</v>
      </c>
      <c r="CI142" s="48">
        <v>0.560183933856367</v>
      </c>
      <c r="CJ142" s="48">
        <v>0.45149288724139169</v>
      </c>
      <c r="CK142" s="48">
        <v>0.46562454864364233</v>
      </c>
      <c r="CL142" s="48">
        <v>0.421630560915639</v>
      </c>
      <c r="CM142" s="48">
        <v>0.50417505572820509</v>
      </c>
      <c r="CN142" s="48">
        <v>0.39752841129422556</v>
      </c>
      <c r="CO142" s="48">
        <v>0.53657661768368092</v>
      </c>
      <c r="CP142" s="48">
        <v>0.46693951500442327</v>
      </c>
      <c r="CQ142" s="48">
        <v>0.4457378845476524</v>
      </c>
      <c r="CR142" s="48">
        <v>0.53540814249349278</v>
      </c>
      <c r="CS142" s="48">
        <v>0.50876627053813672</v>
      </c>
      <c r="CT142" s="48">
        <v>0.52619876786361131</v>
      </c>
      <c r="CU142" s="48">
        <v>0.32892796944132097</v>
      </c>
      <c r="CV142" s="38">
        <v>0.56032648721021561</v>
      </c>
      <c r="CW142" s="48">
        <v>0.9346010588343272</v>
      </c>
      <c r="CX142" s="48">
        <v>0.60915828418608442</v>
      </c>
      <c r="CY142" s="48">
        <v>0.55926046192230883</v>
      </c>
      <c r="CZ142" s="48">
        <v>0.42048873240446089</v>
      </c>
      <c r="DA142" s="48">
        <v>0.60517676303821755</v>
      </c>
      <c r="DB142" s="48">
        <v>0.49621364329002321</v>
      </c>
      <c r="DC142" s="48">
        <v>0.53285756513694071</v>
      </c>
      <c r="DD142" s="48">
        <v>0.59970116659675221</v>
      </c>
      <c r="DE142" s="48">
        <v>0.50289973287046152</v>
      </c>
      <c r="DF142" s="48">
        <v>0.60587036051650178</v>
      </c>
      <c r="DG142" s="48">
        <v>0.55713963289098789</v>
      </c>
      <c r="DH142" s="48">
        <v>0.49999290143282282</v>
      </c>
      <c r="DI142" s="48">
        <v>0.64260151893759232</v>
      </c>
      <c r="DJ142" s="48">
        <v>0.49938363732857827</v>
      </c>
      <c r="DK142" s="49">
        <v>0.61900478219062693</v>
      </c>
      <c r="DL142" s="48">
        <v>0.37696194456237708</v>
      </c>
      <c r="DM142" s="48">
        <v>0.53948338979756849</v>
      </c>
      <c r="DN142" s="48">
        <v>0.78298564011626459</v>
      </c>
      <c r="DO142" s="48">
        <v>0.83676253362335973</v>
      </c>
      <c r="DP142" s="48">
        <v>0.37523809706050204</v>
      </c>
      <c r="DQ142" s="48">
        <v>0.46003200036182879</v>
      </c>
      <c r="DR142" s="48">
        <v>0.54422677364817851</v>
      </c>
      <c r="DS142" s="48">
        <v>0.57090650367308793</v>
      </c>
      <c r="DT142" s="48">
        <v>1.1497722284529637</v>
      </c>
      <c r="DU142" s="48">
        <v>0.57225620921057985</v>
      </c>
      <c r="DV142" s="48">
        <v>0.70487908295514179</v>
      </c>
      <c r="DW142" s="48">
        <v>0.57907499616528835</v>
      </c>
      <c r="DX142" s="48">
        <v>0.65137737276168395</v>
      </c>
      <c r="DY142" s="48">
        <v>0.76764523666630891</v>
      </c>
      <c r="DZ142" s="48">
        <v>0.60656483584529908</v>
      </c>
      <c r="EA142" s="48">
        <v>0.59513254984046227</v>
      </c>
      <c r="EB142" s="49">
        <v>0.40301991938575998</v>
      </c>
      <c r="EC142" s="48">
        <v>0.64744386880152693</v>
      </c>
      <c r="ED142" s="48">
        <v>1.0387534252236155</v>
      </c>
      <c r="EE142" s="48">
        <v>0.65602019192732963</v>
      </c>
      <c r="EF142" s="48">
        <v>0.65708124550656455</v>
      </c>
      <c r="EG142" s="48">
        <v>0.71727311771076196</v>
      </c>
      <c r="EH142" s="48">
        <v>0.71727311771076196</v>
      </c>
      <c r="EI142" s="48">
        <v>0.57087639406526236</v>
      </c>
      <c r="EJ142" s="48">
        <v>0.70434659101321606</v>
      </c>
      <c r="EK142" s="48">
        <v>0.55244574031633831</v>
      </c>
      <c r="EL142" s="48">
        <v>0.64856966055549825</v>
      </c>
      <c r="EM142" s="48">
        <v>0.89251684455566682</v>
      </c>
      <c r="EN142" s="49">
        <v>0.45306163828773149</v>
      </c>
      <c r="EO142" s="49">
        <v>1.2418402364496068</v>
      </c>
      <c r="EP142" s="48">
        <v>1.0080444373759516</v>
      </c>
      <c r="EQ142" s="48">
        <v>0.73467449284572606</v>
      </c>
      <c r="ER142" s="48">
        <v>0.82174634456010054</v>
      </c>
      <c r="ES142" s="38">
        <v>0.51675817157850501</v>
      </c>
      <c r="ET142" s="48">
        <v>0.66493407914412561</v>
      </c>
      <c r="EU142" s="48">
        <v>0.81031423141542647</v>
      </c>
      <c r="EV142" s="48">
        <v>0.62792323406528472</v>
      </c>
      <c r="EW142" s="48">
        <v>0.8529546846612569</v>
      </c>
      <c r="EX142" s="48">
        <v>0.60323569739865235</v>
      </c>
      <c r="EY142" s="48">
        <v>0.56042519707705107</v>
      </c>
      <c r="EZ142" s="48">
        <v>0.96243955111724544</v>
      </c>
      <c r="FA142" s="48">
        <v>0.64567599203350068</v>
      </c>
      <c r="FB142" s="48">
        <v>0.66468049165640009</v>
      </c>
      <c r="FC142" s="48">
        <v>0.96710683182073687</v>
      </c>
      <c r="FD142" s="48">
        <v>0.67740635157960361</v>
      </c>
      <c r="FE142" s="48">
        <v>0.89106348571088501</v>
      </c>
      <c r="FF142" s="48">
        <v>0.81738027491439591</v>
      </c>
      <c r="FG142" s="49">
        <v>1.0945178131822759</v>
      </c>
      <c r="FH142" s="48">
        <v>0.47573896821748157</v>
      </c>
      <c r="FI142" s="49">
        <v>0.50295947445726874</v>
      </c>
      <c r="FJ142" s="48">
        <v>0.99897235201986945</v>
      </c>
      <c r="FK142" s="48">
        <v>0.8957492286661326</v>
      </c>
      <c r="FL142" s="48">
        <v>0.48087566739959586</v>
      </c>
      <c r="FM142" s="48">
        <v>0.65857837219213133</v>
      </c>
      <c r="FN142" s="48">
        <v>0.72600031250254449</v>
      </c>
      <c r="FO142" s="48">
        <v>1.4705484022386461</v>
      </c>
      <c r="FP142" s="48">
        <v>0.85507794810812676</v>
      </c>
      <c r="FQ142" s="49">
        <v>1.1260406386552242</v>
      </c>
      <c r="FR142" s="48">
        <v>1.0038574295693659</v>
      </c>
      <c r="FS142" s="48">
        <v>0.75914539644871282</v>
      </c>
      <c r="FT142" s="48">
        <v>0.58805425916936815</v>
      </c>
      <c r="FU142" s="49">
        <v>0.72090207058868894</v>
      </c>
      <c r="FV142" s="48">
        <v>0.6950986341465375</v>
      </c>
      <c r="FW142" s="48">
        <v>0.76359180976801189</v>
      </c>
      <c r="FX142" s="48">
        <v>0.74170967941165467</v>
      </c>
      <c r="FY142" s="48">
        <v>0.82885244655711854</v>
      </c>
      <c r="FZ142" s="49">
        <v>1.313784403900272</v>
      </c>
      <c r="GA142" s="48">
        <v>0.91587210920341977</v>
      </c>
      <c r="GB142" s="48">
        <v>0.72389366077253348</v>
      </c>
      <c r="GC142" s="48">
        <v>0.74349597532627187</v>
      </c>
      <c r="GD142" s="48">
        <v>0.9236652431714234</v>
      </c>
      <c r="GE142" s="48">
        <v>0.66440213080419497</v>
      </c>
      <c r="GF142" s="48">
        <v>0.82581219989370658</v>
      </c>
      <c r="GG142" s="48">
        <v>0.85429837824284238</v>
      </c>
      <c r="GH142" s="48">
        <v>1.0659013530321775</v>
      </c>
      <c r="GI142" s="48">
        <v>1.4021677394734182</v>
      </c>
      <c r="GJ142" s="48">
        <v>0.67382119231430537</v>
      </c>
      <c r="GK142" s="48">
        <v>1.0180908006283595</v>
      </c>
      <c r="GL142" s="49">
        <v>0.66666960656368368</v>
      </c>
      <c r="GM142" s="49">
        <v>0.92912515200122425</v>
      </c>
      <c r="GN142" s="48">
        <v>1.1510230602868672</v>
      </c>
      <c r="GO142" s="48">
        <v>0.98654668997774098</v>
      </c>
      <c r="GP142" s="48">
        <v>0.80102077109842851</v>
      </c>
      <c r="GQ142" s="48">
        <v>1.5184503036456363</v>
      </c>
      <c r="GR142" s="48">
        <v>0.75852274623195814</v>
      </c>
      <c r="GS142" s="48">
        <v>0.92577507380960655</v>
      </c>
      <c r="GT142" s="49">
        <v>1.0413261473224649</v>
      </c>
      <c r="GU142" s="48">
        <v>1.0084591661371654</v>
      </c>
      <c r="GV142" s="49">
        <v>1.1528490969981418</v>
      </c>
      <c r="GW142" s="48">
        <v>0.91680861694694671</v>
      </c>
      <c r="GX142" s="48">
        <v>0.81820456981446865</v>
      </c>
      <c r="GY142" s="48">
        <v>0.9239223152914362</v>
      </c>
      <c r="GZ142" s="49">
        <v>0.71632716679289343</v>
      </c>
      <c r="HA142" s="48">
        <v>0.87912533806568338</v>
      </c>
      <c r="HB142" s="48">
        <v>1.1537407430306086</v>
      </c>
      <c r="HC142" s="48">
        <v>1.0810027223272252</v>
      </c>
      <c r="HD142" s="49">
        <v>0.84824183769083294</v>
      </c>
      <c r="HE142" s="48">
        <v>0.91889073582159331</v>
      </c>
      <c r="HF142" s="48">
        <v>0.96842189425968817</v>
      </c>
      <c r="HG142" s="48">
        <v>1.5241551254694266</v>
      </c>
      <c r="HH142" s="48">
        <v>1.2781378075545646</v>
      </c>
      <c r="HI142" s="48">
        <v>1.5415486709294326</v>
      </c>
      <c r="HJ142" s="48">
        <v>0.94867953565767338</v>
      </c>
      <c r="HK142" s="49">
        <v>1.0769381080476443</v>
      </c>
      <c r="HL142" s="48">
        <v>0.85203743588907699</v>
      </c>
      <c r="HM142" s="48">
        <v>1.1973338104190363</v>
      </c>
      <c r="HN142" s="49">
        <v>0.88345903557225514</v>
      </c>
      <c r="HO142" s="48">
        <v>0.73195355275968532</v>
      </c>
      <c r="HP142" s="48">
        <v>1.00080578328519</v>
      </c>
      <c r="HQ142" s="48">
        <v>0.9926042147927604</v>
      </c>
      <c r="HR142" s="48">
        <v>0.96364293528719303</v>
      </c>
      <c r="HS142" s="49">
        <v>0.84867764072584451</v>
      </c>
      <c r="HT142" s="49">
        <v>0.76604308202981364</v>
      </c>
      <c r="HU142" s="48">
        <v>0.70248777564877785</v>
      </c>
      <c r="HV142" s="49">
        <v>1.2030375159450095</v>
      </c>
      <c r="HW142" s="48">
        <v>1.0242691217971718</v>
      </c>
      <c r="HX142" s="48">
        <v>1.0242691217971718</v>
      </c>
      <c r="HY142" s="48">
        <v>0.95817993260827317</v>
      </c>
      <c r="HZ142" s="48">
        <v>1.1563462666441471</v>
      </c>
      <c r="IA142" s="48">
        <v>0.81758514032388663</v>
      </c>
      <c r="IB142" s="48">
        <v>1.0350041893590154</v>
      </c>
      <c r="IC142" s="48">
        <v>1.021004505989823</v>
      </c>
      <c r="ID142" s="48">
        <v>1.2017893204676653</v>
      </c>
      <c r="IE142" s="49">
        <v>0.76676405601511433</v>
      </c>
      <c r="IF142" s="49">
        <v>0.79345870443126709</v>
      </c>
      <c r="IG142" s="48">
        <v>0.98314690413684347</v>
      </c>
      <c r="IH142" s="48">
        <v>1.1268503068427158</v>
      </c>
      <c r="II142" s="48">
        <v>1.1564782646798073</v>
      </c>
      <c r="IJ142" s="49">
        <v>0.86243845027821264</v>
      </c>
      <c r="IK142" s="48">
        <v>0.84705681230703844</v>
      </c>
      <c r="IL142" s="49">
        <v>0.85227940874611208</v>
      </c>
      <c r="IM142" s="48">
        <v>1.4188805597442762</v>
      </c>
      <c r="IN142" s="48">
        <v>0.93889129503319479</v>
      </c>
      <c r="IO142" s="48">
        <v>0.93889129503319479</v>
      </c>
      <c r="IP142" s="48">
        <v>1.1410679226912728</v>
      </c>
      <c r="IQ142" s="48">
        <v>1.375186363588099</v>
      </c>
      <c r="IR142" s="48">
        <v>0.85122688699883797</v>
      </c>
      <c r="IS142" s="49">
        <v>1.0351972317732598</v>
      </c>
      <c r="IT142" s="48">
        <v>0.81015004051526662</v>
      </c>
      <c r="IU142" s="49">
        <v>0.86399520613941916</v>
      </c>
      <c r="IV142" s="48">
        <v>1.3125761684652235</v>
      </c>
      <c r="IW142" s="48">
        <v>1.2601952787867758</v>
      </c>
      <c r="IX142" s="49">
        <v>0.86689723707595201</v>
      </c>
      <c r="IY142" s="48">
        <v>0.92981259936687466</v>
      </c>
      <c r="IZ142" s="49">
        <v>1.1184060013065031</v>
      </c>
      <c r="JA142" s="49">
        <v>0.87136508573935223</v>
      </c>
      <c r="JB142" s="48">
        <v>1.2132150266554442</v>
      </c>
      <c r="JC142" s="49">
        <v>0.87298469592843531</v>
      </c>
      <c r="JD142" s="48">
        <v>0.84357108460913888</v>
      </c>
      <c r="JE142" s="49">
        <v>1.0460075603237879</v>
      </c>
      <c r="JF142" s="49">
        <v>1.0197240362886444</v>
      </c>
      <c r="JG142" s="49">
        <v>0.79242027300397722</v>
      </c>
      <c r="JH142" s="48">
        <v>1.5283492801148351</v>
      </c>
      <c r="JI142" s="48">
        <v>1.1246638292889646</v>
      </c>
      <c r="JJ142" s="48">
        <v>1.2203643353186648</v>
      </c>
      <c r="JK142" s="48">
        <v>0.88370995901887839</v>
      </c>
      <c r="JL142" s="48">
        <v>1.4457147419155647</v>
      </c>
      <c r="JM142" s="48">
        <v>1.2985610943879051</v>
      </c>
      <c r="JN142" s="48">
        <v>1.0303214224232862</v>
      </c>
      <c r="JO142" s="48">
        <v>1.0784189423929169</v>
      </c>
      <c r="JP142" s="49">
        <v>0.89532357765523707</v>
      </c>
      <c r="JQ142" s="48">
        <v>1.1063819415470617</v>
      </c>
      <c r="JR142" s="49">
        <v>0.9667898360878372</v>
      </c>
      <c r="JS142" s="48">
        <v>1.094859979166996</v>
      </c>
      <c r="JT142" s="48">
        <v>1.4482426122446621</v>
      </c>
      <c r="JU142" s="48">
        <v>1.5513649289542109</v>
      </c>
      <c r="JV142" s="48">
        <v>1.5222138070416737</v>
      </c>
      <c r="JW142" s="48">
        <v>1.3333621113833427</v>
      </c>
      <c r="JX142" s="48">
        <v>2.0714038543119981</v>
      </c>
      <c r="JY142" s="48">
        <v>1.2040459557691519</v>
      </c>
      <c r="JZ142" s="48">
        <v>1.2321077670732692</v>
      </c>
      <c r="KA142" s="48">
        <v>1.4463384673255679</v>
      </c>
      <c r="KB142" s="49">
        <v>1.2391373609935181</v>
      </c>
      <c r="KC142" s="48">
        <v>1.2126620638460159</v>
      </c>
      <c r="KD142" s="48">
        <v>1.4760725698780179</v>
      </c>
      <c r="KE142" s="48">
        <v>0.85310344134550919</v>
      </c>
      <c r="KF142" s="48">
        <v>1.3478036737254124</v>
      </c>
      <c r="KG142" s="48">
        <v>1.4087671427053938</v>
      </c>
      <c r="KH142" s="48">
        <v>1.1980242168303303</v>
      </c>
      <c r="KI142" s="48">
        <v>1.3373425390880886</v>
      </c>
      <c r="KJ142" s="48">
        <v>1.4052352186227179</v>
      </c>
      <c r="KK142" s="48">
        <v>1.0082380884016471</v>
      </c>
      <c r="KL142" s="48">
        <v>1.1118012491267351</v>
      </c>
      <c r="KM142" s="48">
        <v>1.492697742602658</v>
      </c>
      <c r="KN142" s="48">
        <v>1.1829288175331418</v>
      </c>
      <c r="KO142" s="48">
        <v>1.3551332655109305</v>
      </c>
      <c r="KP142" s="48">
        <v>1.6247548325760257</v>
      </c>
      <c r="KQ142" s="48">
        <v>1.9842794889285558</v>
      </c>
      <c r="KR142" s="48">
        <v>1.489002339627012</v>
      </c>
      <c r="KS142" s="48"/>
      <c r="KT142" s="49">
        <v>1.2884883629955433</v>
      </c>
      <c r="KU142" s="48">
        <v>1.4908647256301713</v>
      </c>
      <c r="KV142" s="48">
        <v>1.4328875237040353</v>
      </c>
      <c r="KW142" s="48">
        <v>1.5525353730760532</v>
      </c>
      <c r="KX142" s="48">
        <v>1.7233086200351537</v>
      </c>
      <c r="KY142" s="48">
        <v>1.8635557054940723</v>
      </c>
      <c r="KZ142" s="48">
        <v>2.708637322990981</v>
      </c>
      <c r="LA142" s="48">
        <v>1.2751731399672259</v>
      </c>
      <c r="LB142" s="48">
        <v>1.7067998065605465</v>
      </c>
      <c r="LC142" s="48">
        <v>3.0889483229359787</v>
      </c>
      <c r="LD142" s="48">
        <v>1.4538783106385265</v>
      </c>
      <c r="LE142" s="49">
        <v>1.7106140552880202</v>
      </c>
      <c r="LF142" s="48">
        <v>2.0405633586075291</v>
      </c>
      <c r="LG142" s="48">
        <v>1.8932534379850288</v>
      </c>
      <c r="LH142" s="48">
        <v>1.7390320696120178</v>
      </c>
      <c r="LI142" s="48">
        <v>1.5380901357001426</v>
      </c>
      <c r="LJ142" s="48">
        <v>1.8016500540610738</v>
      </c>
      <c r="LK142" s="48">
        <v>1.6125651564201728</v>
      </c>
      <c r="LL142" s="48">
        <v>1.6266865557362937</v>
      </c>
      <c r="LM142" s="48">
        <v>2.0793834435619307</v>
      </c>
      <c r="LN142" s="48">
        <v>1.6242065147211466</v>
      </c>
      <c r="LO142" s="48">
        <v>1.8757345833311656</v>
      </c>
      <c r="LP142" s="48">
        <v>1.8910180581236493</v>
      </c>
      <c r="LQ142" s="49">
        <v>1.2603823216644297</v>
      </c>
      <c r="LR142" s="48">
        <v>1.9022990777332192</v>
      </c>
      <c r="LS142" s="48">
        <v>1.840484395259931</v>
      </c>
      <c r="LT142" s="48">
        <v>1.6198799230858429</v>
      </c>
      <c r="LU142" s="48">
        <v>2.2581896475517498</v>
      </c>
      <c r="LV142" s="48">
        <v>2.2591532413016289</v>
      </c>
      <c r="LW142" s="48">
        <v>2.3112511791043544</v>
      </c>
      <c r="LX142" s="48">
        <v>2.2696819072655829</v>
      </c>
      <c r="LY142" s="48">
        <v>2.4866972004429662</v>
      </c>
      <c r="LZ142" s="48">
        <v>2.3086058194512207</v>
      </c>
      <c r="MA142" s="48">
        <v>1.9066313259100114</v>
      </c>
      <c r="MB142" s="48">
        <v>2.5261155142768197</v>
      </c>
      <c r="MC142" s="48">
        <v>2.6224015001203345</v>
      </c>
      <c r="MD142" s="48">
        <v>2.8500284773512323</v>
      </c>
      <c r="ME142" s="48">
        <v>3.6296590821833363</v>
      </c>
      <c r="MF142" s="48">
        <v>3.7553786462592491</v>
      </c>
      <c r="MG142" s="48">
        <v>4.6833525293012066</v>
      </c>
      <c r="MH142" s="48"/>
      <c r="MI142" s="48">
        <v>2.0955711624378468</v>
      </c>
      <c r="MJ142" s="49">
        <v>1.8936830000455234</v>
      </c>
      <c r="MK142" s="49">
        <v>2.0460203638376937</v>
      </c>
      <c r="ML142" s="48">
        <v>2.1225719359555946</v>
      </c>
      <c r="MM142" s="49">
        <v>1.7376128409560296</v>
      </c>
      <c r="MN142" s="49">
        <v>1.763962416140596</v>
      </c>
      <c r="MO142" s="49">
        <v>1.7348033248649661</v>
      </c>
      <c r="MP142" s="48">
        <v>2.1678493903041032</v>
      </c>
      <c r="MQ142" s="48">
        <v>2.6367726160731895</v>
      </c>
      <c r="MR142" s="48">
        <v>2.7717754553246814</v>
      </c>
      <c r="MS142" s="48">
        <v>4.2619127652397548</v>
      </c>
      <c r="MT142" s="49">
        <v>2.1655140639007495</v>
      </c>
      <c r="MU142" s="48">
        <v>2.8884851230696507</v>
      </c>
      <c r="MV142" s="48">
        <v>2.8602638383693666</v>
      </c>
      <c r="MW142" s="48">
        <v>2.5440312811186403</v>
      </c>
      <c r="MX142" s="48">
        <v>2.7534702117188306</v>
      </c>
      <c r="MY142" s="48">
        <v>3.318989901406117</v>
      </c>
      <c r="MZ142" s="48">
        <v>3.1759219571805071</v>
      </c>
      <c r="NA142" s="48">
        <v>4.025715792213008</v>
      </c>
      <c r="NB142" s="48">
        <v>3.4959207115620377</v>
      </c>
      <c r="NC142" s="48">
        <v>6.5946596452082531</v>
      </c>
      <c r="ND142" s="48">
        <v>3.8448873202586951</v>
      </c>
      <c r="NE142" s="48">
        <v>6.838218006454861</v>
      </c>
      <c r="NF142" s="48">
        <v>5.6660676881152403</v>
      </c>
      <c r="NG142" s="48">
        <v>4.9938329520837179</v>
      </c>
    </row>
    <row r="143" spans="1:371" s="38" customFormat="1" ht="15">
      <c r="A143" s="48" t="s">
        <v>214</v>
      </c>
      <c r="B143" s="48">
        <v>0</v>
      </c>
      <c r="C143" s="48">
        <v>1.2248979149585074E-2</v>
      </c>
      <c r="D143" s="48">
        <v>3.1978382810269053E-2</v>
      </c>
      <c r="E143" s="48">
        <v>3.6094500588817066E-2</v>
      </c>
      <c r="F143" s="48">
        <v>1.1946415891930819E-2</v>
      </c>
      <c r="G143" s="48">
        <v>1.5881457063690693E-2</v>
      </c>
      <c r="H143" s="48">
        <v>1.5664327380715975E-2</v>
      </c>
      <c r="I143" s="48">
        <v>2.605005578754312E-2</v>
      </c>
      <c r="J143" s="48">
        <v>1.9317722965193591E-2</v>
      </c>
      <c r="K143" s="48">
        <v>2.1500279285260219E-2</v>
      </c>
      <c r="L143" s="48">
        <v>1.4531654507114418E-2</v>
      </c>
      <c r="M143" s="48">
        <v>2.5221927837135099E-2</v>
      </c>
      <c r="N143" s="48">
        <v>2.3002394115971346E-2</v>
      </c>
      <c r="O143" s="48">
        <v>2.5744295755476262E-2</v>
      </c>
      <c r="P143" s="48">
        <v>1.5870665303726918E-2</v>
      </c>
      <c r="Q143" s="48">
        <v>1.2488272046090947E-2</v>
      </c>
      <c r="R143" s="48">
        <v>1.0765041384695976E-2</v>
      </c>
      <c r="S143" s="48">
        <v>2.1697016046474466E-2</v>
      </c>
      <c r="T143" s="48">
        <v>8.6883617889605743E-3</v>
      </c>
      <c r="U143" s="48">
        <v>1.8793676776041254E-2</v>
      </c>
      <c r="V143" s="48">
        <v>1.8793676776041254E-2</v>
      </c>
      <c r="W143" s="38">
        <v>0</v>
      </c>
      <c r="X143" s="48">
        <v>2.073000825585675E-2</v>
      </c>
      <c r="Y143" s="48">
        <v>2.8921300134924492E-2</v>
      </c>
      <c r="Z143" s="48">
        <v>1.6246513763002287E-2</v>
      </c>
      <c r="AA143" s="48">
        <v>1.5710130424782906E-2</v>
      </c>
      <c r="AB143" s="48">
        <v>1.4496365030234106E-2</v>
      </c>
      <c r="AC143" s="48">
        <v>1.3802243793681706E-2</v>
      </c>
      <c r="AD143" s="48">
        <v>3.5705504147040136E-2</v>
      </c>
      <c r="AE143" s="48">
        <v>1.5957331969145151E-2</v>
      </c>
      <c r="AF143" s="48">
        <v>1.7322281259188509E-2</v>
      </c>
      <c r="AG143" s="48">
        <v>2.4820966307578577E-2</v>
      </c>
      <c r="AH143" s="48">
        <v>2.4655755259635766E-2</v>
      </c>
      <c r="AI143" s="48">
        <v>2.28258962178076E-2</v>
      </c>
      <c r="AJ143" s="48">
        <v>0</v>
      </c>
      <c r="AK143" s="48">
        <v>1.9346656468688193E-2</v>
      </c>
      <c r="AL143" s="48">
        <v>1.5828528020155462E-2</v>
      </c>
      <c r="AM143" s="48">
        <v>1.2679358959869975E-2</v>
      </c>
      <c r="AN143" s="48">
        <v>2.5570322982476398E-2</v>
      </c>
      <c r="AO143" s="38">
        <v>0</v>
      </c>
      <c r="AP143" s="48">
        <v>2.7839644243952275E-2</v>
      </c>
      <c r="AQ143" s="48">
        <v>1.8784791990585241E-2</v>
      </c>
      <c r="AR143" s="48">
        <v>0</v>
      </c>
      <c r="AS143" s="48">
        <v>2.2598802273087526E-2</v>
      </c>
      <c r="AT143" s="48">
        <v>2.2598802273087526E-2</v>
      </c>
      <c r="AU143" s="48">
        <v>1.4118553175390991E-2</v>
      </c>
      <c r="AV143" s="48">
        <v>2.1525428005398035E-2</v>
      </c>
      <c r="AW143" s="48">
        <v>1.2370624774158281E-2</v>
      </c>
      <c r="AX143" s="38">
        <v>0</v>
      </c>
      <c r="AY143" s="48">
        <v>1.8854203915986242E-2</v>
      </c>
      <c r="AZ143" s="48">
        <v>1.7325340081740064E-2</v>
      </c>
      <c r="BA143" s="48">
        <v>1.4532767604541036E-2</v>
      </c>
      <c r="BB143" s="48">
        <v>2.9741318599979041E-2</v>
      </c>
      <c r="BC143" s="38">
        <v>0</v>
      </c>
      <c r="BD143" s="48">
        <v>1.5796346574308846E-2</v>
      </c>
      <c r="BE143" s="38">
        <v>0</v>
      </c>
      <c r="BF143" s="48">
        <v>1.7624178580604645E-2</v>
      </c>
      <c r="BG143" s="48">
        <v>2.289991806265786E-2</v>
      </c>
      <c r="BH143" s="48">
        <v>4.6120527270131301E-2</v>
      </c>
      <c r="BI143" s="48">
        <v>3.3691778292186648E-2</v>
      </c>
      <c r="BJ143" s="48">
        <v>1.60789989580176E-2</v>
      </c>
      <c r="BK143" s="48">
        <v>4.6124405747408663E-2</v>
      </c>
      <c r="BL143" s="48">
        <v>1.6281027099025142E-2</v>
      </c>
      <c r="BM143" s="48">
        <v>1.0529901905122893E-2</v>
      </c>
      <c r="BN143" s="48">
        <v>2.224385794606891E-2</v>
      </c>
      <c r="BO143" s="48">
        <v>1.6620441650507561E-2</v>
      </c>
      <c r="BP143" s="48">
        <v>1.0265086960880921E-2</v>
      </c>
      <c r="BQ143" s="48">
        <v>1.9406312488153402E-2</v>
      </c>
      <c r="BR143" s="48">
        <v>1.0477288172412313E-2</v>
      </c>
      <c r="BS143" s="48">
        <v>1.2167774946583032E-2</v>
      </c>
      <c r="BT143" s="48">
        <v>2.0776830435488461E-2</v>
      </c>
      <c r="BU143" s="48">
        <v>1.581055002915099E-2</v>
      </c>
      <c r="BV143" s="48">
        <v>1.5652049482745952E-2</v>
      </c>
      <c r="BW143" s="38">
        <v>0</v>
      </c>
      <c r="BX143" s="48">
        <v>1.4433645608880665E-2</v>
      </c>
      <c r="BY143" s="38">
        <v>0</v>
      </c>
      <c r="BZ143" s="48">
        <v>1.5416993777453057E-2</v>
      </c>
      <c r="CA143" s="49">
        <v>2.4773923911685088E-2</v>
      </c>
      <c r="CB143" s="48">
        <v>0</v>
      </c>
      <c r="CC143" s="48">
        <v>1.4374672184882789E-2</v>
      </c>
      <c r="CD143" s="48">
        <v>1.7806599976512072E-2</v>
      </c>
      <c r="CE143" s="48">
        <v>1.4138262679278651E-2</v>
      </c>
      <c r="CF143" s="48">
        <v>2.080821597334833E-2</v>
      </c>
      <c r="CG143" s="48">
        <v>3.253708923722716E-2</v>
      </c>
      <c r="CH143" s="48">
        <v>1.7946250012129135E-2</v>
      </c>
      <c r="CI143" s="48">
        <v>1.6486383847357056E-2</v>
      </c>
      <c r="CJ143" s="48">
        <v>1.4502217603136433E-2</v>
      </c>
      <c r="CK143" s="48">
        <v>2.0667181611528626E-2</v>
      </c>
      <c r="CL143" s="48">
        <v>1.574796019377335E-2</v>
      </c>
      <c r="CM143" s="48">
        <v>0</v>
      </c>
      <c r="CN143" s="48">
        <v>1.5353284881722096E-2</v>
      </c>
      <c r="CO143" s="48">
        <v>1.3883530922048514E-2</v>
      </c>
      <c r="CP143" s="48">
        <v>1.220855439133945E-2</v>
      </c>
      <c r="CQ143" s="48">
        <v>1.7816967118149004E-2</v>
      </c>
      <c r="CR143" s="48">
        <v>1.41046596169562E-2</v>
      </c>
      <c r="CS143" s="48">
        <v>1.5690978866106382E-2</v>
      </c>
      <c r="CT143" s="48">
        <v>2.5057388225906658E-2</v>
      </c>
      <c r="CU143" s="48">
        <v>1.9253280470631299E-2</v>
      </c>
      <c r="CV143" s="38">
        <v>0</v>
      </c>
      <c r="CW143" s="48">
        <v>3.4091423611646861E-2</v>
      </c>
      <c r="CX143" s="48">
        <v>2.0592837879916788E-2</v>
      </c>
      <c r="CY143" s="48">
        <v>1.3863682094401858E-2</v>
      </c>
      <c r="CZ143" s="48">
        <v>1.2802317810970769E-2</v>
      </c>
      <c r="DA143" s="48">
        <v>1.954453741004283E-2</v>
      </c>
      <c r="DB143" s="48">
        <v>1.2250767832784998E-2</v>
      </c>
      <c r="DC143" s="48">
        <v>0</v>
      </c>
      <c r="DD143" s="48">
        <v>2.6691687769951053E-2</v>
      </c>
      <c r="DE143" s="48">
        <v>1.8163973542382354E-2</v>
      </c>
      <c r="DF143" s="48">
        <v>2.9615927566867283E-2</v>
      </c>
      <c r="DG143" s="48">
        <v>4.0466769910884021E-2</v>
      </c>
      <c r="DH143" s="48">
        <v>2.0472004520902518E-2</v>
      </c>
      <c r="DI143" s="48">
        <v>1.7389612032149747E-2</v>
      </c>
      <c r="DJ143" s="48">
        <v>2.4872442639186716E-2</v>
      </c>
      <c r="DK143" s="49">
        <v>4.3123436772165111E-2</v>
      </c>
      <c r="DL143" s="48">
        <v>1.42935271703102E-2</v>
      </c>
      <c r="DM143" s="48">
        <v>2.015262898837809E-2</v>
      </c>
      <c r="DN143" s="48">
        <v>2.3529860817342409E-2</v>
      </c>
      <c r="DO143" s="48">
        <v>1.9438525799391041E-2</v>
      </c>
      <c r="DP143" s="48">
        <v>1.2278107573706684E-2</v>
      </c>
      <c r="DQ143" s="48">
        <v>1.2274459003844768E-2</v>
      </c>
      <c r="DR143" s="48">
        <v>2.4703775320696123E-2</v>
      </c>
      <c r="DS143" s="48">
        <v>3.5769197823791878E-2</v>
      </c>
      <c r="DT143" s="48">
        <v>3.1882964373477748E-2</v>
      </c>
      <c r="DU143" s="48">
        <v>2.7415334010299029E-2</v>
      </c>
      <c r="DV143" s="48">
        <v>1.4068918001206864E-2</v>
      </c>
      <c r="DW143" s="48">
        <v>2.4651427476179259E-2</v>
      </c>
      <c r="DX143" s="48">
        <v>1.9451793174932328E-2</v>
      </c>
      <c r="DY143" s="48">
        <v>2.1225506649221477E-2</v>
      </c>
      <c r="DZ143" s="48">
        <v>2.2558828696966311E-2</v>
      </c>
      <c r="EA143" s="48">
        <v>3.4062444737034576E-2</v>
      </c>
      <c r="EB143" s="49">
        <v>3.97735013807958E-2</v>
      </c>
      <c r="EC143" s="48">
        <v>1.3961120456669496E-2</v>
      </c>
      <c r="ED143" s="48">
        <v>0</v>
      </c>
      <c r="EE143" s="48">
        <v>0</v>
      </c>
      <c r="EF143" s="48">
        <v>3.5925790363144819E-2</v>
      </c>
      <c r="EG143" s="48">
        <v>1.7606481534900388E-2</v>
      </c>
      <c r="EH143" s="48">
        <v>1.7606481534900388E-2</v>
      </c>
      <c r="EI143" s="48">
        <v>3.6201444997662237E-2</v>
      </c>
      <c r="EJ143" s="48">
        <v>1.6138221189429963E-2</v>
      </c>
      <c r="EK143" s="48">
        <v>0</v>
      </c>
      <c r="EL143" s="48">
        <v>0</v>
      </c>
      <c r="EM143" s="48">
        <v>1.8834708827826938E-2</v>
      </c>
      <c r="EN143" s="49">
        <v>5.0304753033021704E-2</v>
      </c>
      <c r="EO143" s="49">
        <v>4.8478012226049146E-2</v>
      </c>
      <c r="EP143" s="48">
        <v>8.6324792755224835E-3</v>
      </c>
      <c r="EQ143" s="48">
        <v>1.4174879809749841E-2</v>
      </c>
      <c r="ER143" s="48">
        <v>2.186603660485506E-2</v>
      </c>
      <c r="ES143" s="38">
        <v>0</v>
      </c>
      <c r="ET143" s="48">
        <v>2.0704596642544308E-2</v>
      </c>
      <c r="EU143" s="48">
        <v>2.0092464298365476E-2</v>
      </c>
      <c r="EV143" s="48">
        <v>1.4291660209797668E-2</v>
      </c>
      <c r="EW143" s="48">
        <v>2.0416943843445359E-2</v>
      </c>
      <c r="EX143" s="48">
        <v>3.0691128976286938E-2</v>
      </c>
      <c r="EY143" s="48">
        <v>1.7597990291179727E-2</v>
      </c>
      <c r="EZ143" s="48">
        <v>0</v>
      </c>
      <c r="FA143" s="48">
        <v>0</v>
      </c>
      <c r="FB143" s="48">
        <v>0</v>
      </c>
      <c r="FC143" s="48">
        <v>0</v>
      </c>
      <c r="FD143" s="48">
        <v>1.3961785342349651E-2</v>
      </c>
      <c r="FE143" s="48">
        <v>1.1992896079347608E-2</v>
      </c>
      <c r="FF143" s="48">
        <v>1.251687972198046E-2</v>
      </c>
      <c r="FG143" s="49">
        <v>5.6205408479054163E-2</v>
      </c>
      <c r="FH143" s="48">
        <v>2.2338420085469279E-2</v>
      </c>
      <c r="FI143" s="49">
        <v>2.7873607864864959E-2</v>
      </c>
      <c r="FJ143" s="48">
        <v>3.5969638827983541E-2</v>
      </c>
      <c r="FK143" s="48">
        <v>2.2272749367832984E-2</v>
      </c>
      <c r="FL143" s="48">
        <v>3.0777458814320948E-2</v>
      </c>
      <c r="FM143" s="48">
        <v>1.5981194695367917E-2</v>
      </c>
      <c r="FN143" s="48">
        <v>2.6239151337960127E-2</v>
      </c>
      <c r="FO143" s="48">
        <v>3.5318076145037833E-2</v>
      </c>
      <c r="FP143" s="48">
        <v>0</v>
      </c>
      <c r="FQ143" s="49">
        <v>5.3759840083852276E-2</v>
      </c>
      <c r="FR143" s="48">
        <v>5.8054321952158462E-3</v>
      </c>
      <c r="FS143" s="48">
        <v>0</v>
      </c>
      <c r="FT143" s="48">
        <v>1.0573770822936408E-2</v>
      </c>
      <c r="FU143" s="49">
        <v>6.2557668791748913E-2</v>
      </c>
      <c r="FV143" s="48">
        <v>0</v>
      </c>
      <c r="FW143" s="48">
        <v>2.8840971087767859E-2</v>
      </c>
      <c r="FX143" s="48">
        <v>0</v>
      </c>
      <c r="FY143" s="48">
        <v>7.1324786028118667E-3</v>
      </c>
      <c r="FZ143" s="49">
        <v>5.0924086045374052E-2</v>
      </c>
      <c r="GA143" s="48">
        <v>1.7808978013151264E-2</v>
      </c>
      <c r="GB143" s="48">
        <v>3.7547905663082783E-2</v>
      </c>
      <c r="GC143" s="48">
        <v>0</v>
      </c>
      <c r="GD143" s="48">
        <v>0</v>
      </c>
      <c r="GE143" s="48">
        <v>1.4420065696274357E-2</v>
      </c>
      <c r="GF143" s="48">
        <v>3.6921432932013887E-2</v>
      </c>
      <c r="GG143" s="48">
        <v>1.0156779843174471E-2</v>
      </c>
      <c r="GH143" s="48">
        <v>1.8914370435742716E-2</v>
      </c>
      <c r="GI143" s="48">
        <v>1.0600948967908317E-2</v>
      </c>
      <c r="GJ143" s="48">
        <v>3.9255769136013342E-2</v>
      </c>
      <c r="GK143" s="48">
        <v>3.0135177962213038E-2</v>
      </c>
      <c r="GL143" s="49">
        <v>4.5234673069827133E-2</v>
      </c>
      <c r="GM143" s="49">
        <v>4.6125297366031527E-2</v>
      </c>
      <c r="GN143" s="48">
        <v>3.101130936847141E-2</v>
      </c>
      <c r="GO143" s="48">
        <v>4.2123222871076393E-2</v>
      </c>
      <c r="GP143" s="48">
        <v>1.5983904304257984E-2</v>
      </c>
      <c r="GQ143" s="48">
        <v>1.3061742807203841E-2</v>
      </c>
      <c r="GR143" s="48">
        <v>1.3968829888824618E-2</v>
      </c>
      <c r="GS143" s="48">
        <v>2.5657366618506657E-2</v>
      </c>
      <c r="GT143" s="49">
        <v>5.5821571584526122E-2</v>
      </c>
      <c r="GU143" s="48">
        <v>1.6392069713299984E-2</v>
      </c>
      <c r="GV143" s="49">
        <v>5.5062048910778517E-2</v>
      </c>
      <c r="GW143" s="48">
        <v>0</v>
      </c>
      <c r="GX143" s="48">
        <v>2.7066635215392171E-2</v>
      </c>
      <c r="GY143" s="48">
        <v>3.2551212426592667E-2</v>
      </c>
      <c r="GZ143" s="49">
        <v>5.6331978273508491E-2</v>
      </c>
      <c r="HA143" s="48">
        <v>0</v>
      </c>
      <c r="HB143" s="48">
        <v>6.2825172975068018E-3</v>
      </c>
      <c r="HC143" s="48">
        <v>3.275220870887411E-2</v>
      </c>
      <c r="HD143" s="49">
        <v>0.20872281592416914</v>
      </c>
      <c r="HE143" s="48">
        <v>1.8144121712098282E-2</v>
      </c>
      <c r="HF143" s="48">
        <v>4.6921554378820583E-2</v>
      </c>
      <c r="HG143" s="48">
        <v>2.9991713275798859E-2</v>
      </c>
      <c r="HH143" s="48">
        <v>3.6039938500990992E-2</v>
      </c>
      <c r="HI143" s="48">
        <v>3.4323441241359998E-2</v>
      </c>
      <c r="HJ143" s="48">
        <v>2.1294181693674377E-2</v>
      </c>
      <c r="HK143" s="49">
        <v>5.036597753111563E-2</v>
      </c>
      <c r="HL143" s="48">
        <v>3.7227213887441921E-2</v>
      </c>
      <c r="HM143" s="48">
        <v>3.9999016536459923E-2</v>
      </c>
      <c r="HN143" s="49">
        <v>2.615055205096159E-2</v>
      </c>
      <c r="HO143" s="48">
        <v>3.1435970039120777E-2</v>
      </c>
      <c r="HP143" s="48">
        <v>4.3391556485987318E-2</v>
      </c>
      <c r="HQ143" s="48">
        <v>2.7105078588582996E-2</v>
      </c>
      <c r="HR143" s="48">
        <v>5.3136248535452638E-2</v>
      </c>
      <c r="HS143" s="49">
        <v>3.6513616803954381E-2</v>
      </c>
      <c r="HT143" s="49">
        <v>4.8436944528618089E-2</v>
      </c>
      <c r="HU143" s="48">
        <v>1.9162707045517837E-2</v>
      </c>
      <c r="HV143" s="49">
        <v>5.5391233601985938E-2</v>
      </c>
      <c r="HW143" s="48">
        <v>4.2623979051697153E-2</v>
      </c>
      <c r="HX143" s="48">
        <v>4.2623979051697153E-2</v>
      </c>
      <c r="HY143" s="48">
        <v>1.2312093383607128E-2</v>
      </c>
      <c r="HZ143" s="48">
        <v>4.0220293052273932E-2</v>
      </c>
      <c r="IA143" s="48">
        <v>4.5307251625548592E-2</v>
      </c>
      <c r="IB143" s="48">
        <v>5.2099067481622172E-2</v>
      </c>
      <c r="IC143" s="48">
        <v>3.6502933641623832E-2</v>
      </c>
      <c r="ID143" s="48">
        <v>3.6587153251848005E-2</v>
      </c>
      <c r="IE143" s="49">
        <v>4.9631947653156365E-2</v>
      </c>
      <c r="IF143" s="49">
        <v>5.6769255187147913E-2</v>
      </c>
      <c r="IG143" s="48">
        <v>3.6541942402203341E-2</v>
      </c>
      <c r="IH143" s="48">
        <v>0</v>
      </c>
      <c r="II143" s="48">
        <v>3.958537080850618E-2</v>
      </c>
      <c r="IJ143" s="49">
        <v>0.12913111111699191</v>
      </c>
      <c r="IK143" s="48">
        <v>3.1809721672643718E-2</v>
      </c>
      <c r="IL143" s="49">
        <v>4.1634929475280469E-2</v>
      </c>
      <c r="IM143" s="48">
        <v>2.8200555350541792E-2</v>
      </c>
      <c r="IN143" s="48">
        <v>2.4561224839709118E-2</v>
      </c>
      <c r="IO143" s="48">
        <v>2.4561224839709118E-2</v>
      </c>
      <c r="IP143" s="48">
        <v>2.1581332586384522E-2</v>
      </c>
      <c r="IQ143" s="48">
        <v>2.9095703472031713E-2</v>
      </c>
      <c r="IR143" s="48">
        <v>3.7865812635874067E-2</v>
      </c>
      <c r="IS143" s="49">
        <v>0</v>
      </c>
      <c r="IT143" s="48">
        <v>1.4743639218604915E-2</v>
      </c>
      <c r="IU143" s="49">
        <v>0.20303869096636218</v>
      </c>
      <c r="IV143" s="48">
        <v>6.0880396057284097E-2</v>
      </c>
      <c r="IW143" s="48">
        <v>2.1927544604278624E-2</v>
      </c>
      <c r="IX143" s="49">
        <v>6.1010350820766356E-2</v>
      </c>
      <c r="IY143" s="48">
        <v>1.7978556630888091E-2</v>
      </c>
      <c r="IZ143" s="49">
        <v>4.7768203840371434E-2</v>
      </c>
      <c r="JA143" s="49">
        <v>4.2145163240031286E-2</v>
      </c>
      <c r="JB143" s="48">
        <v>1.9744440997723482E-2</v>
      </c>
      <c r="JC143" s="49">
        <v>0.18121296157801423</v>
      </c>
      <c r="JD143" s="48">
        <v>2.7193215568837966E-2</v>
      </c>
      <c r="JE143" s="49">
        <v>2.1886025268905854E-3</v>
      </c>
      <c r="JF143" s="49">
        <v>0.19912676836681428</v>
      </c>
      <c r="JG143" s="49">
        <v>5.6978294421462239E-2</v>
      </c>
      <c r="JH143" s="48">
        <v>3.2989998674099789E-2</v>
      </c>
      <c r="JI143" s="48">
        <v>5.4404946668733814E-2</v>
      </c>
      <c r="JJ143" s="48">
        <v>3.9333126231100558E-2</v>
      </c>
      <c r="JK143" s="48">
        <v>1.6499288176533594E-2</v>
      </c>
      <c r="JL143" s="48">
        <v>3.4352016114843065E-2</v>
      </c>
      <c r="JM143" s="48">
        <v>3.3614375693051299E-2</v>
      </c>
      <c r="JN143" s="48">
        <v>2.5326000774866537E-2</v>
      </c>
      <c r="JO143" s="48">
        <v>3.4289506245768306E-2</v>
      </c>
      <c r="JP143" s="49">
        <v>0.18474958943710945</v>
      </c>
      <c r="JQ143" s="48">
        <v>2.0093490385667046E-3</v>
      </c>
      <c r="JR143" s="49">
        <v>7.6250411501877127E-2</v>
      </c>
      <c r="JS143" s="48">
        <v>4.3451355924237135E-2</v>
      </c>
      <c r="JT143" s="48">
        <v>3.5419403242207721E-2</v>
      </c>
      <c r="JU143" s="48">
        <v>3.0970903305313564E-2</v>
      </c>
      <c r="JV143" s="48">
        <v>4.6808144072804016E-2</v>
      </c>
      <c r="JW143" s="48">
        <v>0</v>
      </c>
      <c r="JX143" s="48">
        <v>4.5716100996959219E-2</v>
      </c>
      <c r="JY143" s="48">
        <v>4.2637033590163374E-2</v>
      </c>
      <c r="JZ143" s="48">
        <v>2.930947076393508E-3</v>
      </c>
      <c r="KA143" s="48">
        <v>3.340103403654205E-2</v>
      </c>
      <c r="KB143" s="49">
        <v>7.8425125194393888E-2</v>
      </c>
      <c r="KC143" s="48">
        <v>2.020716137528121E-2</v>
      </c>
      <c r="KD143" s="48">
        <v>2.121905505757781E-3</v>
      </c>
      <c r="KE143" s="48">
        <v>1.4558004422373892E-2</v>
      </c>
      <c r="KF143" s="48">
        <v>5.090369181968913E-2</v>
      </c>
      <c r="KG143" s="48">
        <v>1.6826096564069568E-2</v>
      </c>
      <c r="KH143" s="48">
        <v>1.1975972291381152E-2</v>
      </c>
      <c r="KI143" s="48">
        <v>7.1961606588529181E-2</v>
      </c>
      <c r="KJ143" s="48">
        <v>7.0535966555576451E-2</v>
      </c>
      <c r="KK143" s="48">
        <v>3.4768414818976738E-2</v>
      </c>
      <c r="KL143" s="48">
        <v>3.8297846605011489E-2</v>
      </c>
      <c r="KM143" s="48">
        <v>3.178058823365465E-2</v>
      </c>
      <c r="KN143" s="48">
        <v>4.6480776350603069E-2</v>
      </c>
      <c r="KO143" s="48">
        <v>1.40654530654687E-2</v>
      </c>
      <c r="KP143" s="48">
        <v>4.4930614523439105E-2</v>
      </c>
      <c r="KQ143" s="48">
        <v>2.5884218352212316E-3</v>
      </c>
      <c r="KR143" s="48">
        <v>3.706043300868845E-2</v>
      </c>
      <c r="KS143" s="48"/>
      <c r="KT143" s="49">
        <v>9.1054596273169267E-2</v>
      </c>
      <c r="KU143" s="48">
        <v>5.0135877503184378E-2</v>
      </c>
      <c r="KV143" s="48">
        <v>8.6681519030718676E-2</v>
      </c>
      <c r="KW143" s="48">
        <v>7.5805023525313889E-2</v>
      </c>
      <c r="KX143" s="48">
        <v>8.2324034711271213E-2</v>
      </c>
      <c r="KY143" s="48">
        <v>6.2815073163312488E-2</v>
      </c>
      <c r="KZ143" s="48">
        <v>8.0806039909946337E-2</v>
      </c>
      <c r="LA143" s="48">
        <v>6.0753656423234416E-2</v>
      </c>
      <c r="LB143" s="48">
        <v>8.7013446339098507E-2</v>
      </c>
      <c r="LC143" s="48">
        <v>7.3829484899090414E-2</v>
      </c>
      <c r="LD143" s="48">
        <v>5.5515518559096283E-2</v>
      </c>
      <c r="LE143" s="49">
        <v>5.03853265861657E-2</v>
      </c>
      <c r="LF143" s="48">
        <v>0</v>
      </c>
      <c r="LG143" s="48">
        <v>0.12868159052756847</v>
      </c>
      <c r="LH143" s="48">
        <v>5.5871026058669164E-2</v>
      </c>
      <c r="LI143" s="48">
        <v>7.7291121372337554E-2</v>
      </c>
      <c r="LJ143" s="48">
        <v>5.3566857282852758E-2</v>
      </c>
      <c r="LK143" s="48">
        <v>5.4521543363882222E-2</v>
      </c>
      <c r="LL143" s="48">
        <v>5.2629577746866156E-2</v>
      </c>
      <c r="LM143" s="48">
        <v>5.0862724241548238E-2</v>
      </c>
      <c r="LN143" s="48">
        <v>5.576741748168456E-2</v>
      </c>
      <c r="LO143" s="48">
        <v>5.3525795561468456E-2</v>
      </c>
      <c r="LP143" s="48">
        <v>8.9559478030672851E-2</v>
      </c>
      <c r="LQ143" s="49">
        <v>8.5426279450581899E-2</v>
      </c>
      <c r="LR143" s="48">
        <v>8.2687371508685659E-2</v>
      </c>
      <c r="LS143" s="48">
        <v>5.5502623370672924E-2</v>
      </c>
      <c r="LT143" s="48">
        <v>6.1139701007379928E-2</v>
      </c>
      <c r="LU143" s="48">
        <v>6.2713347841331091E-2</v>
      </c>
      <c r="LV143" s="48">
        <v>0.10589340541076078</v>
      </c>
      <c r="LW143" s="48">
        <v>9.724593858628007E-2</v>
      </c>
      <c r="LX143" s="48">
        <v>6.0870371391612929E-2</v>
      </c>
      <c r="LY143" s="48">
        <v>6.7456499622414873E-2</v>
      </c>
      <c r="LZ143" s="48">
        <v>5.5415220127982341E-2</v>
      </c>
      <c r="MA143" s="48">
        <v>6.8156104003436704E-2</v>
      </c>
      <c r="MB143" s="48">
        <v>6.410375529660732E-2</v>
      </c>
      <c r="MC143" s="48">
        <v>5.9537651974883858E-2</v>
      </c>
      <c r="MD143" s="48">
        <v>0.13162718909337034</v>
      </c>
      <c r="ME143" s="48">
        <v>7.6831881801538771E-2</v>
      </c>
      <c r="MF143" s="48">
        <v>0.15069278096284811</v>
      </c>
      <c r="MG143" s="48">
        <v>0.13612289873594369</v>
      </c>
      <c r="MH143" s="48"/>
      <c r="MI143" s="48">
        <v>3.7207711157737161E-2</v>
      </c>
      <c r="MJ143" s="49">
        <v>3.2590797985000752E-2</v>
      </c>
      <c r="MK143" s="49">
        <v>4.2344810694201943E-2</v>
      </c>
      <c r="ML143" s="48">
        <v>9.2249213215209128E-3</v>
      </c>
      <c r="MM143" s="49">
        <v>1.9422268747814924E-2</v>
      </c>
      <c r="MN143" s="49">
        <v>3.8822959303139934E-2</v>
      </c>
      <c r="MO143" s="49">
        <v>6.5284741313834035E-2</v>
      </c>
      <c r="MP143" s="48">
        <v>3.5817853914011447E-2</v>
      </c>
      <c r="MQ143" s="48">
        <v>4.9503610747602046E-2</v>
      </c>
      <c r="MR143" s="48">
        <v>5.1343462822450274E-2</v>
      </c>
      <c r="MS143" s="48">
        <v>7.8933043803665143E-2</v>
      </c>
      <c r="MT143" s="49">
        <v>4.4627791000072685E-2</v>
      </c>
      <c r="MU143" s="48">
        <v>4.4558969271310096E-2</v>
      </c>
      <c r="MV143" s="48">
        <v>4.5273012982446098E-2</v>
      </c>
      <c r="MW143" s="48">
        <v>4.3342617240501993E-2</v>
      </c>
      <c r="MX143" s="48">
        <v>4.0302422054252642E-2</v>
      </c>
      <c r="MY143" s="48">
        <v>4.214843984728725E-2</v>
      </c>
      <c r="MZ143" s="48">
        <v>4.198916579686908E-2</v>
      </c>
      <c r="NA143" s="48">
        <v>5.2574052105844198E-2</v>
      </c>
      <c r="NB143" s="48">
        <v>3.9742801984064532E-2</v>
      </c>
      <c r="NC143" s="48">
        <v>5.4369276005874163E-2</v>
      </c>
      <c r="ND143" s="48">
        <v>4.1669042020440833E-2</v>
      </c>
      <c r="NE143" s="48">
        <v>5.3870904455690365E-2</v>
      </c>
      <c r="NF143" s="48">
        <v>4.9503898128285019E-2</v>
      </c>
      <c r="NG143" s="48">
        <v>0</v>
      </c>
    </row>
    <row r="144" spans="1:371" s="38" customFormat="1" ht="15">
      <c r="A144" s="48" t="s">
        <v>215</v>
      </c>
      <c r="B144" s="48">
        <v>3.9539199773302864</v>
      </c>
      <c r="C144" s="48">
        <v>6.0896826741690333</v>
      </c>
      <c r="D144" s="48">
        <v>6.0951159123468281</v>
      </c>
      <c r="E144" s="48">
        <v>5.9280085170274122</v>
      </c>
      <c r="F144" s="48">
        <v>6.3388165491607147</v>
      </c>
      <c r="G144" s="48">
        <v>5.8024424972028426</v>
      </c>
      <c r="H144" s="48">
        <v>6.087700062803802</v>
      </c>
      <c r="I144" s="48">
        <v>6.1477416305539618</v>
      </c>
      <c r="J144" s="48">
        <v>6.1919912747645371</v>
      </c>
      <c r="K144" s="48">
        <v>6.0397334386487369</v>
      </c>
      <c r="L144" s="48">
        <v>6.0400867032191146</v>
      </c>
      <c r="M144" s="48">
        <v>5.8193228181607202</v>
      </c>
      <c r="N144" s="48">
        <v>6.1048064203675025</v>
      </c>
      <c r="O144" s="48">
        <v>5.9301351019441091</v>
      </c>
      <c r="P144" s="48">
        <v>5.7829790150323133</v>
      </c>
      <c r="Q144" s="48">
        <v>6.0641889209211444</v>
      </c>
      <c r="R144" s="48">
        <v>6.1175878139096538</v>
      </c>
      <c r="S144" s="48">
        <v>5.8180988211742166</v>
      </c>
      <c r="T144" s="48">
        <v>6.1084650792148869</v>
      </c>
      <c r="U144" s="48">
        <v>6.1322864308006677</v>
      </c>
      <c r="V144" s="48">
        <v>6.1322864308006677</v>
      </c>
      <c r="W144" s="38">
        <v>6.1579238919698565</v>
      </c>
      <c r="X144" s="48">
        <v>6.2703679736404583</v>
      </c>
      <c r="Y144" s="48">
        <v>5.9469360608052346</v>
      </c>
      <c r="Z144" s="48">
        <v>5.8246022858416096</v>
      </c>
      <c r="AA144" s="48">
        <v>6.2407005263042619</v>
      </c>
      <c r="AB144" s="48">
        <v>6.0700749794381785</v>
      </c>
      <c r="AC144" s="48">
        <v>6.2653461955805163</v>
      </c>
      <c r="AD144" s="48">
        <v>4.7209075318255707</v>
      </c>
      <c r="AE144" s="48">
        <v>5.7334108618970383</v>
      </c>
      <c r="AF144" s="48">
        <v>6.2021486713637168</v>
      </c>
      <c r="AG144" s="48">
        <v>5.2027436411198673</v>
      </c>
      <c r="AH144" s="48">
        <v>6.1847096062504949</v>
      </c>
      <c r="AI144" s="48">
        <v>5.6051621920082466</v>
      </c>
      <c r="AJ144" s="48">
        <v>6.1064262912476082</v>
      </c>
      <c r="AK144" s="48">
        <v>5.6158139814057879</v>
      </c>
      <c r="AL144" s="48">
        <v>6.0679253498474344</v>
      </c>
      <c r="AM144" s="48">
        <v>6.0390047302990268</v>
      </c>
      <c r="AN144" s="48">
        <v>5.8482646185989671</v>
      </c>
      <c r="AO144" s="38">
        <v>6.3043222438185706</v>
      </c>
      <c r="AP144" s="48">
        <v>5.3206583325988674</v>
      </c>
      <c r="AQ144" s="48">
        <v>6.5772925753686264</v>
      </c>
      <c r="AR144" s="48">
        <v>6.0688332729311956</v>
      </c>
      <c r="AS144" s="48">
        <v>6.2027168551316745</v>
      </c>
      <c r="AT144" s="48">
        <v>6.2027168551316745</v>
      </c>
      <c r="AU144" s="48">
        <v>6.2939861933724943</v>
      </c>
      <c r="AV144" s="48">
        <v>5.9204941947229246</v>
      </c>
      <c r="AW144" s="48">
        <v>6.4425801615830238</v>
      </c>
      <c r="AX144" s="38">
        <v>5.9519930025938939</v>
      </c>
      <c r="AY144" s="48">
        <v>6.2908265639366876</v>
      </c>
      <c r="AZ144" s="48">
        <v>6.2611896053186316</v>
      </c>
      <c r="BA144" s="48">
        <v>5.6184463895868797</v>
      </c>
      <c r="BB144" s="48">
        <v>5.1062188486169022</v>
      </c>
      <c r="BC144" s="38">
        <v>5.8191987250771851</v>
      </c>
      <c r="BD144" s="48">
        <v>6.401622099348236</v>
      </c>
      <c r="BE144" s="38">
        <v>5.5903579852709058</v>
      </c>
      <c r="BF144" s="48">
        <v>6.2978318458348141</v>
      </c>
      <c r="BG144" s="48">
        <v>5.5998245499118484</v>
      </c>
      <c r="BH144" s="48">
        <v>5.7472824209250941</v>
      </c>
      <c r="BI144" s="48">
        <v>4.8074012090523413</v>
      </c>
      <c r="BJ144" s="48">
        <v>6.0035559725119834</v>
      </c>
      <c r="BK144" s="48">
        <v>5.7477657350933296</v>
      </c>
      <c r="BL144" s="48">
        <v>6.1490454273607753</v>
      </c>
      <c r="BM144" s="48">
        <v>6.4998741578923713</v>
      </c>
      <c r="BN144" s="48">
        <v>6.0365212427298136</v>
      </c>
      <c r="BO144" s="48">
        <v>5.9846668171899067</v>
      </c>
      <c r="BP144" s="48">
        <v>6.6195003361156077</v>
      </c>
      <c r="BQ144" s="48">
        <v>6.1489599360726652</v>
      </c>
      <c r="BR144" s="48">
        <v>6.310630122077165</v>
      </c>
      <c r="BS144" s="48">
        <v>6.398133524636175</v>
      </c>
      <c r="BT144" s="48">
        <v>5.8450956039306634</v>
      </c>
      <c r="BU144" s="48">
        <v>6.3084225390092676</v>
      </c>
      <c r="BV144" s="48">
        <v>6.2513034160596854</v>
      </c>
      <c r="BW144" s="38">
        <v>6.2742327600943213</v>
      </c>
      <c r="BX144" s="48">
        <v>6.1740259339216044</v>
      </c>
      <c r="BY144" s="38">
        <v>6.2484246001494306</v>
      </c>
      <c r="BZ144" s="48">
        <v>6.2569318790680422</v>
      </c>
      <c r="CA144" s="49">
        <v>5.5820138157258645</v>
      </c>
      <c r="CB144" s="48">
        <v>6.3221200046908805</v>
      </c>
      <c r="CC144" s="48">
        <v>5.9242295456021434</v>
      </c>
      <c r="CD144" s="48">
        <v>6.0965865844644549</v>
      </c>
      <c r="CE144" s="48">
        <v>6.4272103608279929</v>
      </c>
      <c r="CF144" s="48">
        <v>5.5608959727484368</v>
      </c>
      <c r="CG144" s="48">
        <v>4.9041689227198901</v>
      </c>
      <c r="CH144" s="48">
        <v>5.3107550440497571</v>
      </c>
      <c r="CI144" s="48">
        <v>6.0299073921861677</v>
      </c>
      <c r="CJ144" s="48">
        <v>6.123582074674041</v>
      </c>
      <c r="CK144" s="48">
        <v>6.4605515698201872</v>
      </c>
      <c r="CL144" s="48">
        <v>6.3419714633724666</v>
      </c>
      <c r="CM144" s="48">
        <v>6.5306024551244759</v>
      </c>
      <c r="CN144" s="48">
        <v>5.7262085608510382</v>
      </c>
      <c r="CO144" s="48">
        <v>6.5710760466667857</v>
      </c>
      <c r="CP144" s="48">
        <v>6.272211682132828</v>
      </c>
      <c r="CQ144" s="48">
        <v>6.3322235037787822</v>
      </c>
      <c r="CR144" s="48">
        <v>6.3529670609659075</v>
      </c>
      <c r="CS144" s="48">
        <v>6.5154386560155748</v>
      </c>
      <c r="CT144" s="48">
        <v>6.3957273575221754</v>
      </c>
      <c r="CU144" s="48">
        <v>5.4414696731944154</v>
      </c>
      <c r="CV144" s="38">
        <v>5.5013989581924445</v>
      </c>
      <c r="CW144" s="48">
        <v>5.5598479139411907</v>
      </c>
      <c r="CX144" s="48">
        <v>5.7867425989566375</v>
      </c>
      <c r="CY144" s="48">
        <v>6.4793173911850728</v>
      </c>
      <c r="CZ144" s="48">
        <v>6.2456613452318912</v>
      </c>
      <c r="DA144" s="48">
        <v>6.3272461670783908</v>
      </c>
      <c r="DB144" s="48">
        <v>6.4232890644113647</v>
      </c>
      <c r="DC144" s="48">
        <v>6.2156314934588393</v>
      </c>
      <c r="DD144" s="48">
        <v>5.4133798953132368</v>
      </c>
      <c r="DE144" s="48">
        <v>6.0814551921829807</v>
      </c>
      <c r="DF144" s="48">
        <v>5.2793200604145998</v>
      </c>
      <c r="DG144" s="48">
        <v>4.9970345638235623</v>
      </c>
      <c r="DH144" s="48">
        <v>5.9067630347061195</v>
      </c>
      <c r="DI144" s="48">
        <v>6.385432743899818</v>
      </c>
      <c r="DJ144" s="48">
        <v>6.5549263832096889</v>
      </c>
      <c r="DK144" s="49">
        <v>5.2101925027884768</v>
      </c>
      <c r="DL144" s="48">
        <v>6.2996513132009824</v>
      </c>
      <c r="DM144" s="48">
        <v>5.051586999057597</v>
      </c>
      <c r="DN144" s="48">
        <v>5.7636912815910044</v>
      </c>
      <c r="DO144" s="48">
        <v>5.9631933492900311</v>
      </c>
      <c r="DP144" s="48">
        <v>6.4901127812404731</v>
      </c>
      <c r="DQ144" s="48">
        <v>6.4820108317574281</v>
      </c>
      <c r="DR144" s="48">
        <v>6.4669895069884449</v>
      </c>
      <c r="DS144" s="48">
        <v>5.4849022459275441</v>
      </c>
      <c r="DT144" s="48">
        <v>5.3646670300773867</v>
      </c>
      <c r="DU144" s="48">
        <v>5.951961985405517</v>
      </c>
      <c r="DV144" s="48">
        <v>6.2037539769951993</v>
      </c>
      <c r="DW144" s="48">
        <v>5.7213125834787339</v>
      </c>
      <c r="DX144" s="48">
        <v>5.9236840187230273</v>
      </c>
      <c r="DY144" s="48">
        <v>6.320610022006651</v>
      </c>
      <c r="DZ144" s="48">
        <v>4.9312917626978825</v>
      </c>
      <c r="EA144" s="48">
        <v>4.9555213992870408</v>
      </c>
      <c r="EB144" s="49">
        <v>6.0311375729743126</v>
      </c>
      <c r="EC144" s="48">
        <v>6.4542008709586787</v>
      </c>
      <c r="ED144" s="48">
        <v>6.1185260356936615</v>
      </c>
      <c r="EE144" s="48">
        <v>6.623880591915273</v>
      </c>
      <c r="EF144" s="48">
        <v>5.2805473935033431</v>
      </c>
      <c r="EG144" s="48">
        <v>6.2977065056437063</v>
      </c>
      <c r="EH144" s="48">
        <v>6.2977065056437063</v>
      </c>
      <c r="EI144" s="48">
        <v>5.1546705539610365</v>
      </c>
      <c r="EJ144" s="48">
        <v>6.3981297172818685</v>
      </c>
      <c r="EK144" s="48">
        <v>6.5291340765291768</v>
      </c>
      <c r="EL144" s="48">
        <v>6.6786708525869285</v>
      </c>
      <c r="EM144" s="48">
        <v>5.871696641587449</v>
      </c>
      <c r="EN144" s="49">
        <v>5.135977976412617</v>
      </c>
      <c r="EO144" s="49">
        <v>5.1977221418941362</v>
      </c>
      <c r="EP144" s="48">
        <v>5.2122764388295524</v>
      </c>
      <c r="EQ144" s="48">
        <v>6.1257182765321847</v>
      </c>
      <c r="ER144" s="48">
        <v>5.8190993614090205</v>
      </c>
      <c r="ES144" s="38">
        <v>6.2357393015185778</v>
      </c>
      <c r="ET144" s="48">
        <v>5.9838124497963019</v>
      </c>
      <c r="EU144" s="48">
        <v>6.285986151302553</v>
      </c>
      <c r="EV144" s="48">
        <v>6.462352733271282</v>
      </c>
      <c r="EW144" s="48">
        <v>6.1293866929224681</v>
      </c>
      <c r="EX144" s="48">
        <v>5.2440777039293147</v>
      </c>
      <c r="EY144" s="48">
        <v>6.6323262141928456</v>
      </c>
      <c r="EZ144" s="48">
        <v>6.2234262098847175</v>
      </c>
      <c r="FA144" s="48">
        <v>6.5143261632769436</v>
      </c>
      <c r="FB144" s="48">
        <v>6.4520110336131431</v>
      </c>
      <c r="FC144" s="48">
        <v>6.5733367743680642</v>
      </c>
      <c r="FD144" s="48">
        <v>6.7248541415501748</v>
      </c>
      <c r="FE144" s="48">
        <v>5.4606173768096422</v>
      </c>
      <c r="FF144" s="48">
        <v>6.4463536775380978</v>
      </c>
      <c r="FG144" s="49">
        <v>5.1052139592856491</v>
      </c>
      <c r="FH144" s="48">
        <v>5.0940214690504098</v>
      </c>
      <c r="FI144" s="49">
        <v>4.9030802640287039</v>
      </c>
      <c r="FJ144" s="48">
        <v>5.7442838839544113</v>
      </c>
      <c r="FK144" s="48">
        <v>5.6490278424863325</v>
      </c>
      <c r="FL144" s="48">
        <v>5.0782369184000453</v>
      </c>
      <c r="FM144" s="48">
        <v>6.6859581766297955</v>
      </c>
      <c r="FN144" s="48">
        <v>5.6918714339676573</v>
      </c>
      <c r="FO144" s="48">
        <v>5.3386892691309287</v>
      </c>
      <c r="FP144" s="48">
        <v>6.3645826022939582</v>
      </c>
      <c r="FQ144" s="49">
        <v>5.0865412961719816</v>
      </c>
      <c r="FR144" s="48">
        <v>5.6744326347260996</v>
      </c>
      <c r="FS144" s="48">
        <v>6.3283522127793228</v>
      </c>
      <c r="FT144" s="48">
        <v>6.7006746596644966</v>
      </c>
      <c r="FU144" s="49">
        <v>4.5809971861539811</v>
      </c>
      <c r="FV144" s="48">
        <v>6.3876864482011264</v>
      </c>
      <c r="FW144" s="48">
        <v>5.6420945262311708</v>
      </c>
      <c r="FX144" s="48">
        <v>6.1073419567246789</v>
      </c>
      <c r="FY144" s="48">
        <v>6.4314453333687212</v>
      </c>
      <c r="FZ144" s="49">
        <v>5.1836203508450227</v>
      </c>
      <c r="GA144" s="48">
        <v>6.351328515911856</v>
      </c>
      <c r="GB144" s="48">
        <v>5.0709932157536359</v>
      </c>
      <c r="GC144" s="48">
        <v>6.0676653969163912</v>
      </c>
      <c r="GD144" s="48">
        <v>5.9176579948632622</v>
      </c>
      <c r="GE144" s="48">
        <v>6.4982040170319584</v>
      </c>
      <c r="GF144" s="48">
        <v>5.3051679922829136</v>
      </c>
      <c r="GG144" s="48">
        <v>5.7534483224731927</v>
      </c>
      <c r="GH144" s="48">
        <v>6.3793074455866092</v>
      </c>
      <c r="GI144" s="48">
        <v>5.6589697760692275</v>
      </c>
      <c r="GJ144" s="48">
        <v>4.4661612045981318</v>
      </c>
      <c r="GK144" s="48">
        <v>5.303927115940871</v>
      </c>
      <c r="GL144" s="49">
        <v>4.2639987528675656</v>
      </c>
      <c r="GM144" s="49">
        <v>5.1036390707705133</v>
      </c>
      <c r="GN144" s="48">
        <v>5.4834643488019523</v>
      </c>
      <c r="GO144" s="48">
        <v>5.0017432889233113</v>
      </c>
      <c r="GP144" s="48">
        <v>6.4776316818993518</v>
      </c>
      <c r="GQ144" s="48">
        <v>5.5870974657868624</v>
      </c>
      <c r="GR144" s="48">
        <v>6.4485439400531401</v>
      </c>
      <c r="GS144" s="48">
        <v>6.3907916300306695</v>
      </c>
      <c r="GT144" s="49">
        <v>4.7166042142407347</v>
      </c>
      <c r="GU144" s="48">
        <v>6.2711367526956048</v>
      </c>
      <c r="GV144" s="49">
        <v>5.2339824934355805</v>
      </c>
      <c r="GW144" s="48">
        <v>6.423709805378631</v>
      </c>
      <c r="GX144" s="48">
        <v>6.1144849821279523</v>
      </c>
      <c r="GY144" s="48">
        <v>5.7299826539515735</v>
      </c>
      <c r="GZ144" s="49">
        <v>5.8810133715502877</v>
      </c>
      <c r="HA144" s="48">
        <v>6.4026505843216626</v>
      </c>
      <c r="HB144" s="48">
        <v>5.5006543243847279</v>
      </c>
      <c r="HC144" s="48">
        <v>5.5443142064915945</v>
      </c>
      <c r="HD144" s="49">
        <v>5.8288748871508052</v>
      </c>
      <c r="HE144" s="48">
        <v>6.5538944819201728</v>
      </c>
      <c r="HF144" s="48">
        <v>4.8773766273891974</v>
      </c>
      <c r="HG144" s="48">
        <v>5.4792977366978111</v>
      </c>
      <c r="HH144" s="48">
        <v>5.2442374451998948</v>
      </c>
      <c r="HI144" s="48">
        <v>5.4854536203280944</v>
      </c>
      <c r="HJ144" s="48">
        <v>6.2879578555418965</v>
      </c>
      <c r="HK144" s="49">
        <v>5.5161390228806315</v>
      </c>
      <c r="HL144" s="48">
        <v>4.6235748036013442</v>
      </c>
      <c r="HM144" s="48">
        <v>5.1929022483880249</v>
      </c>
      <c r="HN144" s="49">
        <v>5.8653406295599337</v>
      </c>
      <c r="HO144" s="48">
        <v>4.4970265410540993</v>
      </c>
      <c r="HP144" s="48">
        <v>5.3976655717831212</v>
      </c>
      <c r="HQ144" s="48">
        <v>5.6573996749786764</v>
      </c>
      <c r="HR144" s="48">
        <v>5.1257519557457707</v>
      </c>
      <c r="HS144" s="49">
        <v>5.7847354304349166</v>
      </c>
      <c r="HT144" s="49">
        <v>5.3832238862066015</v>
      </c>
      <c r="HU144" s="48">
        <v>6.6084192498950411</v>
      </c>
      <c r="HV144" s="49">
        <v>5.4173814006807568</v>
      </c>
      <c r="HW144" s="48">
        <v>5.9339651413031982</v>
      </c>
      <c r="HX144" s="48">
        <v>5.9339651413031982</v>
      </c>
      <c r="HY144" s="48">
        <v>5.4471348891095923</v>
      </c>
      <c r="HZ144" s="48">
        <v>6.3848449546927277</v>
      </c>
      <c r="IA144" s="48">
        <v>5.3929066891756028</v>
      </c>
      <c r="IB144" s="48">
        <v>5.4735810887883511</v>
      </c>
      <c r="IC144" s="48">
        <v>5.0191100995681461</v>
      </c>
      <c r="ID144" s="48">
        <v>5.2601089947911195</v>
      </c>
      <c r="IE144" s="49">
        <v>4.1896450898637863</v>
      </c>
      <c r="IF144" s="49">
        <v>5.8267339376522518</v>
      </c>
      <c r="IG144" s="48">
        <v>5.3384116724325796</v>
      </c>
      <c r="IH144" s="48">
        <v>6.3260747140991986</v>
      </c>
      <c r="II144" s="48">
        <v>5.2126685452265127</v>
      </c>
      <c r="IJ144" s="49">
        <v>5.9441357504223449</v>
      </c>
      <c r="IK144" s="48">
        <v>4.4795665617019269</v>
      </c>
      <c r="IL144" s="49">
        <v>5.8284736141195443</v>
      </c>
      <c r="IM144" s="48">
        <v>5.822106574633084</v>
      </c>
      <c r="IN144" s="48">
        <v>6.1693118022317801</v>
      </c>
      <c r="IO144" s="48">
        <v>6.1693118022317801</v>
      </c>
      <c r="IP144" s="48">
        <v>5.7847756686461711</v>
      </c>
      <c r="IQ144" s="48">
        <v>5.7957440027985587</v>
      </c>
      <c r="IR144" s="48">
        <v>4.5806869668556338</v>
      </c>
      <c r="IS144" s="49">
        <v>5.6610324329777129</v>
      </c>
      <c r="IT144" s="48">
        <v>6.3228471782292361</v>
      </c>
      <c r="IU144" s="49">
        <v>5.9106920050541483</v>
      </c>
      <c r="IV144" s="48">
        <v>4.8031084227237235</v>
      </c>
      <c r="IW144" s="48">
        <v>6.1211593198407392</v>
      </c>
      <c r="IX144" s="49">
        <v>5.9183078918720584</v>
      </c>
      <c r="IY144" s="48">
        <v>6.475101637544868</v>
      </c>
      <c r="IZ144" s="49">
        <v>5.8134184239150448</v>
      </c>
      <c r="JA144" s="49">
        <v>3.6547369673657553</v>
      </c>
      <c r="JB144" s="48">
        <v>6.1676271099184294</v>
      </c>
      <c r="JC144" s="49">
        <v>5.9954516102655253</v>
      </c>
      <c r="JD144" s="48">
        <v>4.7684048341803926</v>
      </c>
      <c r="JE144" s="49">
        <v>5.6710156306504684</v>
      </c>
      <c r="JF144" s="49">
        <v>5.6314698579038849</v>
      </c>
      <c r="JG144" s="49">
        <v>5.8018977574086952</v>
      </c>
      <c r="JH144" s="48">
        <v>5.6188127588597343</v>
      </c>
      <c r="JI144" s="48">
        <v>5.6115578567343603</v>
      </c>
      <c r="JJ144" s="48">
        <v>5.654437831550017</v>
      </c>
      <c r="JK144" s="48">
        <v>6.3734698618844892</v>
      </c>
      <c r="JL144" s="48">
        <v>5.7408551511994315</v>
      </c>
      <c r="JM144" s="48">
        <v>5.5237567816594551</v>
      </c>
      <c r="JN144" s="48">
        <v>6.1617728957197402</v>
      </c>
      <c r="JO144" s="48">
        <v>4.9885550870969189</v>
      </c>
      <c r="JP144" s="49">
        <v>5.8693436092394879</v>
      </c>
      <c r="JQ144" s="48">
        <v>5.3177921355104649</v>
      </c>
      <c r="JR144" s="49">
        <v>4.8833641697808288</v>
      </c>
      <c r="JS144" s="48">
        <v>5.8895240092663643</v>
      </c>
      <c r="JT144" s="48">
        <v>5.4851639130222525</v>
      </c>
      <c r="JU144" s="48">
        <v>5.7175558141849105</v>
      </c>
      <c r="JV144" s="48">
        <v>4.9168745739093955</v>
      </c>
      <c r="JW144" s="48">
        <v>6.0744340293323509</v>
      </c>
      <c r="JX144" s="48">
        <v>5.2499672462156131</v>
      </c>
      <c r="JY144" s="48">
        <v>4.842574690180264</v>
      </c>
      <c r="JZ144" s="48">
        <v>5.4323675925458792</v>
      </c>
      <c r="KA144" s="48">
        <v>5.6347016752351342</v>
      </c>
      <c r="KB144" s="49">
        <v>4.6345885133045774</v>
      </c>
      <c r="KC144" s="48">
        <v>5.6984134908085435</v>
      </c>
      <c r="KD144" s="48">
        <v>5.67210380067384</v>
      </c>
      <c r="KE144" s="48">
        <v>6.7653755856805429</v>
      </c>
      <c r="KF144" s="48">
        <v>5.4241577042134734</v>
      </c>
      <c r="KG144" s="48">
        <v>6.236432409797092</v>
      </c>
      <c r="KH144" s="48">
        <v>5.994109839710867</v>
      </c>
      <c r="KI144" s="48">
        <v>5.0107446434674943</v>
      </c>
      <c r="KJ144" s="48">
        <v>6.4532763472762644</v>
      </c>
      <c r="KK144" s="48">
        <v>6.1048998853448762</v>
      </c>
      <c r="KL144" s="48">
        <v>6.1112253955126556</v>
      </c>
      <c r="KM144" s="48">
        <v>5.7884860029641159</v>
      </c>
      <c r="KN144" s="48">
        <v>5.3926822668081247</v>
      </c>
      <c r="KO144" s="48">
        <v>5.8998078876091276</v>
      </c>
      <c r="KP144" s="48">
        <v>5.1389622466427189</v>
      </c>
      <c r="KQ144" s="48">
        <v>5.2026020459913944</v>
      </c>
      <c r="KR144" s="48">
        <v>6.0490995360537472</v>
      </c>
      <c r="KS144" s="48"/>
      <c r="KT144" s="49">
        <v>4.5039579894611279</v>
      </c>
      <c r="KU144" s="48">
        <v>2.4108269052980189</v>
      </c>
      <c r="KV144" s="48">
        <v>3.7948256723112874</v>
      </c>
      <c r="KW144" s="48">
        <v>4.7600501644666524</v>
      </c>
      <c r="KX144" s="48">
        <v>1.9726593581170617</v>
      </c>
      <c r="KY144" s="48">
        <v>4.5870252323958081</v>
      </c>
      <c r="KZ144" s="48">
        <v>1.9893535353290699</v>
      </c>
      <c r="LA144" s="48">
        <v>3.2666530596308427</v>
      </c>
      <c r="LB144" s="48">
        <v>3.7112452529452358</v>
      </c>
      <c r="LC144" s="48">
        <v>1.4043887011784419</v>
      </c>
      <c r="LD144" s="48">
        <v>3.8869100341695906</v>
      </c>
      <c r="LE144" s="49">
        <v>3.8379956967713853</v>
      </c>
      <c r="LF144" s="48">
        <v>5.1863917418947718</v>
      </c>
      <c r="LG144" s="48">
        <v>2.9876004833426881</v>
      </c>
      <c r="LH144" s="48">
        <v>3.9475056359841707</v>
      </c>
      <c r="LI144" s="48">
        <v>3.3776175171008873</v>
      </c>
      <c r="LJ144" s="48">
        <v>4.0868159713863532</v>
      </c>
      <c r="LK144" s="48">
        <v>3.4604929474685431</v>
      </c>
      <c r="LL144" s="48">
        <v>3.5674315302069535</v>
      </c>
      <c r="LM144" s="48">
        <v>3.4812974326749573</v>
      </c>
      <c r="LN144" s="48">
        <v>3.462662687889833</v>
      </c>
      <c r="LO144" s="48">
        <v>3.4514431834303694</v>
      </c>
      <c r="LP144" s="48">
        <v>4.7901756093546348</v>
      </c>
      <c r="LQ144" s="49">
        <v>4.5925548243400423</v>
      </c>
      <c r="LR144" s="48">
        <v>3.1796290310074666</v>
      </c>
      <c r="LS144" s="48">
        <v>3.7388646187004708</v>
      </c>
      <c r="LT144" s="48">
        <v>2.9412743451980603</v>
      </c>
      <c r="LU144" s="48">
        <v>3.6922821322344621</v>
      </c>
      <c r="LV144" s="48">
        <v>3.5629644812047792</v>
      </c>
      <c r="LW144" s="48">
        <v>3.6134346938766559</v>
      </c>
      <c r="LX144" s="48">
        <v>3.628098282908232</v>
      </c>
      <c r="LY144" s="48">
        <v>2.6833846936008907</v>
      </c>
      <c r="LZ144" s="48">
        <v>3.5811148679424027</v>
      </c>
      <c r="MA144" s="48">
        <v>2.6878847122284779</v>
      </c>
      <c r="MB144" s="48">
        <v>3.6387876435871851</v>
      </c>
      <c r="MC144" s="48">
        <v>3.7132378127685981</v>
      </c>
      <c r="MD144" s="48">
        <v>1.423215991237313</v>
      </c>
      <c r="ME144" s="48">
        <v>2.9126141387679256</v>
      </c>
      <c r="MF144" s="48">
        <v>1.7944366978549231</v>
      </c>
      <c r="MG144" s="48">
        <v>1.6954952385074835</v>
      </c>
      <c r="MH144" s="48"/>
      <c r="MI144" s="48">
        <v>5.4721637369168015</v>
      </c>
      <c r="MJ144" s="49">
        <v>5.8478652748495508</v>
      </c>
      <c r="MK144" s="49">
        <v>5.3746885108867177</v>
      </c>
      <c r="ML144" s="48">
        <v>5.5567558704546123</v>
      </c>
      <c r="MM144" s="49">
        <v>6.1312230834892905</v>
      </c>
      <c r="MN144" s="49">
        <v>6.0632738772328389</v>
      </c>
      <c r="MO144" s="49">
        <v>5.6464313771184402</v>
      </c>
      <c r="MP144" s="48">
        <v>5.3492402873150189</v>
      </c>
      <c r="MQ144" s="48">
        <v>5.192156936933304</v>
      </c>
      <c r="MR144" s="48">
        <v>4.2449706639866367</v>
      </c>
      <c r="MS144" s="48">
        <v>3.7397974705182864</v>
      </c>
      <c r="MT144" s="49">
        <v>5.027724853272705</v>
      </c>
      <c r="MU144" s="48">
        <v>4.9044547371121245</v>
      </c>
      <c r="MV144" s="48">
        <v>5.1521703874101821</v>
      </c>
      <c r="MW144" s="48">
        <v>5.2644179510134892</v>
      </c>
      <c r="MX144" s="48">
        <v>5.1885014091764612</v>
      </c>
      <c r="MY144" s="48">
        <v>4.1923770119029253</v>
      </c>
      <c r="MZ144" s="48">
        <v>4.8297591351264311</v>
      </c>
      <c r="NA144" s="48">
        <v>4.6272993255441541</v>
      </c>
      <c r="NB144" s="48">
        <v>5.1606780155330023</v>
      </c>
      <c r="NC144" s="48">
        <v>3.6431470444267173</v>
      </c>
      <c r="ND144" s="48">
        <v>4.4750806528514948</v>
      </c>
      <c r="NE144" s="48">
        <v>3.6080921970109756</v>
      </c>
      <c r="NF144" s="48">
        <v>4.0402015157736857</v>
      </c>
      <c r="NG144" s="48">
        <v>5.1212050690581439</v>
      </c>
    </row>
    <row r="145" spans="1:371" s="38" customFormat="1" ht="15">
      <c r="A145" s="48" t="s">
        <v>216</v>
      </c>
      <c r="B145" s="48">
        <v>0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3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38">
        <v>0</v>
      </c>
      <c r="AP145" s="48">
        <v>0</v>
      </c>
      <c r="AQ145" s="48">
        <v>4.3204290747377678E-3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38">
        <v>0</v>
      </c>
      <c r="AY145" s="48">
        <v>0</v>
      </c>
      <c r="AZ145" s="48">
        <v>0</v>
      </c>
      <c r="BA145" s="48">
        <v>0</v>
      </c>
      <c r="BB145" s="48">
        <v>0</v>
      </c>
      <c r="BC145" s="38">
        <v>0</v>
      </c>
      <c r="BD145" s="48">
        <v>0</v>
      </c>
      <c r="BE145" s="38">
        <v>0</v>
      </c>
      <c r="BF145" s="48">
        <v>0</v>
      </c>
      <c r="BG145" s="48">
        <v>0</v>
      </c>
      <c r="BH145" s="48">
        <v>0</v>
      </c>
      <c r="BI145" s="48">
        <v>0</v>
      </c>
      <c r="BJ145" s="48">
        <v>0</v>
      </c>
      <c r="BK145" s="48">
        <v>0</v>
      </c>
      <c r="BL145" s="48">
        <v>0</v>
      </c>
      <c r="BM145" s="48">
        <v>0</v>
      </c>
      <c r="BN145" s="48">
        <v>0</v>
      </c>
      <c r="BO145" s="48">
        <v>0</v>
      </c>
      <c r="BP145" s="48">
        <v>0</v>
      </c>
      <c r="BQ145" s="48">
        <v>0</v>
      </c>
      <c r="BR145" s="48">
        <v>0</v>
      </c>
      <c r="BS145" s="48">
        <v>0</v>
      </c>
      <c r="BT145" s="48">
        <v>0</v>
      </c>
      <c r="BU145" s="48">
        <v>0</v>
      </c>
      <c r="BV145" s="48">
        <v>0</v>
      </c>
      <c r="BW145" s="38">
        <v>0</v>
      </c>
      <c r="BX145" s="48">
        <v>0</v>
      </c>
      <c r="BY145" s="38">
        <v>0</v>
      </c>
      <c r="BZ145" s="48">
        <v>0</v>
      </c>
      <c r="CA145" s="49">
        <v>0</v>
      </c>
      <c r="CB145" s="48">
        <v>0</v>
      </c>
      <c r="CC145" s="48">
        <v>0</v>
      </c>
      <c r="CD145" s="48">
        <v>0</v>
      </c>
      <c r="CE145" s="48">
        <v>0</v>
      </c>
      <c r="CF145" s="48">
        <v>0</v>
      </c>
      <c r="CG145" s="48">
        <v>0</v>
      </c>
      <c r="CH145" s="48">
        <v>0</v>
      </c>
      <c r="CI145" s="48">
        <v>0</v>
      </c>
      <c r="CJ145" s="48">
        <v>0</v>
      </c>
      <c r="CK145" s="48">
        <v>2.1786285418477188E-3</v>
      </c>
      <c r="CL145" s="48">
        <v>0</v>
      </c>
      <c r="CM145" s="48">
        <v>0</v>
      </c>
      <c r="CN145" s="48">
        <v>0</v>
      </c>
      <c r="CO145" s="48">
        <v>0</v>
      </c>
      <c r="CP145" s="48">
        <v>0</v>
      </c>
      <c r="CQ145" s="48">
        <v>0</v>
      </c>
      <c r="CR145" s="48">
        <v>0</v>
      </c>
      <c r="CS145" s="48">
        <v>0</v>
      </c>
      <c r="CT145" s="48">
        <v>0</v>
      </c>
      <c r="CU145" s="48">
        <v>0</v>
      </c>
      <c r="CV145" s="38">
        <v>0</v>
      </c>
      <c r="CW145" s="48">
        <v>0</v>
      </c>
      <c r="CX145" s="48">
        <v>0</v>
      </c>
      <c r="CY145" s="48">
        <v>4.3843152985773353E-3</v>
      </c>
      <c r="CZ145" s="48">
        <v>0</v>
      </c>
      <c r="DA145" s="48">
        <v>0</v>
      </c>
      <c r="DB145" s="48">
        <v>0</v>
      </c>
      <c r="DC145" s="48">
        <v>0</v>
      </c>
      <c r="DD145" s="48">
        <v>0</v>
      </c>
      <c r="DE145" s="48">
        <v>0</v>
      </c>
      <c r="DF145" s="48">
        <v>0</v>
      </c>
      <c r="DG145" s="48">
        <v>0</v>
      </c>
      <c r="DH145" s="48">
        <v>0</v>
      </c>
      <c r="DI145" s="48">
        <v>0</v>
      </c>
      <c r="DJ145" s="48">
        <v>0</v>
      </c>
      <c r="DK145" s="49">
        <v>2.4795556709711715E-3</v>
      </c>
      <c r="DL145" s="48">
        <v>0</v>
      </c>
      <c r="DM145" s="48">
        <v>0</v>
      </c>
      <c r="DN145" s="48">
        <v>0</v>
      </c>
      <c r="DO145" s="48">
        <v>0</v>
      </c>
      <c r="DP145" s="48">
        <v>0</v>
      </c>
      <c r="DQ145" s="48">
        <v>0</v>
      </c>
      <c r="DR145" s="48">
        <v>0</v>
      </c>
      <c r="DS145" s="48">
        <v>0</v>
      </c>
      <c r="DT145" s="48">
        <v>4.2147329468572962E-3</v>
      </c>
      <c r="DU145" s="48">
        <v>4.6239747852843873E-3</v>
      </c>
      <c r="DV145" s="48">
        <v>0</v>
      </c>
      <c r="DW145" s="48">
        <v>0</v>
      </c>
      <c r="DX145" s="48">
        <v>0</v>
      </c>
      <c r="DY145" s="48">
        <v>0</v>
      </c>
      <c r="DZ145" s="48">
        <v>0</v>
      </c>
      <c r="EA145" s="48">
        <v>0</v>
      </c>
      <c r="EB145" s="49">
        <v>2.3958394368195557E-3</v>
      </c>
      <c r="EC145" s="48">
        <v>2.2075648296989436E-3</v>
      </c>
      <c r="ED145" s="48">
        <v>0</v>
      </c>
      <c r="EE145" s="48">
        <v>0</v>
      </c>
      <c r="EF145" s="48">
        <v>0</v>
      </c>
      <c r="EG145" s="48">
        <v>0</v>
      </c>
      <c r="EH145" s="48">
        <v>0</v>
      </c>
      <c r="EI145" s="48">
        <v>0</v>
      </c>
      <c r="EJ145" s="48">
        <v>0</v>
      </c>
      <c r="EK145" s="48">
        <v>0</v>
      </c>
      <c r="EL145" s="48">
        <v>0</v>
      </c>
      <c r="EM145" s="48">
        <v>0</v>
      </c>
      <c r="EN145" s="49">
        <v>0</v>
      </c>
      <c r="EO145" s="49">
        <v>0</v>
      </c>
      <c r="EP145" s="48">
        <v>0</v>
      </c>
      <c r="EQ145" s="48">
        <v>0</v>
      </c>
      <c r="ER145" s="48">
        <v>0</v>
      </c>
      <c r="ES145" s="38">
        <v>0</v>
      </c>
      <c r="ET145" s="48">
        <v>0</v>
      </c>
      <c r="EU145" s="48">
        <v>0</v>
      </c>
      <c r="EV145" s="48">
        <v>0</v>
      </c>
      <c r="EW145" s="48">
        <v>0</v>
      </c>
      <c r="EX145" s="48">
        <v>0</v>
      </c>
      <c r="EY145" s="48">
        <v>0</v>
      </c>
      <c r="EZ145" s="48">
        <v>0</v>
      </c>
      <c r="FA145" s="48">
        <v>0</v>
      </c>
      <c r="FB145" s="48">
        <v>0</v>
      </c>
      <c r="FC145" s="48">
        <v>0</v>
      </c>
      <c r="FD145" s="48">
        <v>2.207669962968715E-3</v>
      </c>
      <c r="FE145" s="48">
        <v>0</v>
      </c>
      <c r="FF145" s="48">
        <v>0</v>
      </c>
      <c r="FG145" s="49">
        <v>0</v>
      </c>
      <c r="FH145" s="48">
        <v>0</v>
      </c>
      <c r="FI145" s="49">
        <v>0</v>
      </c>
      <c r="FJ145" s="48">
        <v>0</v>
      </c>
      <c r="FK145" s="48">
        <v>0</v>
      </c>
      <c r="FL145" s="48">
        <v>0</v>
      </c>
      <c r="FM145" s="48">
        <v>2.2462077026656367E-3</v>
      </c>
      <c r="FN145" s="48">
        <v>0</v>
      </c>
      <c r="FO145" s="48">
        <v>1.3189656931876519E-3</v>
      </c>
      <c r="FP145" s="48">
        <v>0</v>
      </c>
      <c r="FQ145" s="49">
        <v>0</v>
      </c>
      <c r="FR145" s="48">
        <v>0</v>
      </c>
      <c r="FS145" s="48">
        <v>0</v>
      </c>
      <c r="FT145" s="48">
        <v>2.2292656389060533E-3</v>
      </c>
      <c r="FU145" s="49">
        <v>0</v>
      </c>
      <c r="FV145" s="48">
        <v>0</v>
      </c>
      <c r="FW145" s="48">
        <v>0</v>
      </c>
      <c r="FX145" s="48">
        <v>0</v>
      </c>
      <c r="FY145" s="48">
        <v>0</v>
      </c>
      <c r="FZ145" s="49">
        <v>0</v>
      </c>
      <c r="GA145" s="48">
        <v>0</v>
      </c>
      <c r="GB145" s="48">
        <v>0</v>
      </c>
      <c r="GC145" s="48">
        <v>0</v>
      </c>
      <c r="GD145" s="48">
        <v>1.1878562209263576E-2</v>
      </c>
      <c r="GE145" s="48">
        <v>0</v>
      </c>
      <c r="GF145" s="48">
        <v>7.4853276517315812E-4</v>
      </c>
      <c r="GG145" s="48">
        <v>0</v>
      </c>
      <c r="GH145" s="48">
        <v>2.3926273871461988E-3</v>
      </c>
      <c r="GI145" s="48">
        <v>0</v>
      </c>
      <c r="GJ145" s="48">
        <v>0</v>
      </c>
      <c r="GK145" s="48">
        <v>2.5145718644586411E-3</v>
      </c>
      <c r="GL145" s="49">
        <v>0</v>
      </c>
      <c r="GM145" s="49">
        <v>0</v>
      </c>
      <c r="GN145" s="48">
        <v>2.7764047666058735E-3</v>
      </c>
      <c r="GO145" s="48">
        <v>1.5458665158651183E-3</v>
      </c>
      <c r="GP145" s="48">
        <v>0</v>
      </c>
      <c r="GQ145" s="48">
        <v>0</v>
      </c>
      <c r="GR145" s="48">
        <v>0</v>
      </c>
      <c r="GS145" s="48">
        <v>0</v>
      </c>
      <c r="GT145" s="49">
        <v>0</v>
      </c>
      <c r="GU145" s="48">
        <v>0</v>
      </c>
      <c r="GV145" s="49">
        <v>0</v>
      </c>
      <c r="GW145" s="48">
        <v>0</v>
      </c>
      <c r="GX145" s="48">
        <v>0</v>
      </c>
      <c r="GY145" s="48">
        <v>0</v>
      </c>
      <c r="GZ145" s="49">
        <v>2.7407210432367855E-3</v>
      </c>
      <c r="HA145" s="48">
        <v>0</v>
      </c>
      <c r="HB145" s="48">
        <v>0</v>
      </c>
      <c r="HC145" s="48">
        <v>1.2851938947512631E-3</v>
      </c>
      <c r="HD145" s="49">
        <v>0</v>
      </c>
      <c r="HE145" s="48">
        <v>0</v>
      </c>
      <c r="HF145" s="48">
        <v>1.9199723696026198E-3</v>
      </c>
      <c r="HG145" s="48">
        <v>2.219242888761435E-2</v>
      </c>
      <c r="HH145" s="48">
        <v>3.2866355790125254E-3</v>
      </c>
      <c r="HI145" s="48">
        <v>8.9133149071551193E-4</v>
      </c>
      <c r="HJ145" s="48">
        <v>0</v>
      </c>
      <c r="HK145" s="49">
        <v>0</v>
      </c>
      <c r="HL145" s="48">
        <v>0</v>
      </c>
      <c r="HM145" s="48">
        <v>1.9542336136441347E-3</v>
      </c>
      <c r="HN145" s="49">
        <v>0</v>
      </c>
      <c r="HO145" s="48">
        <v>0</v>
      </c>
      <c r="HP145" s="48">
        <v>0</v>
      </c>
      <c r="HQ145" s="48">
        <v>0</v>
      </c>
      <c r="HR145" s="48">
        <v>0</v>
      </c>
      <c r="HS145" s="49">
        <v>0</v>
      </c>
      <c r="HT145" s="49">
        <v>2.7850771988556667E-3</v>
      </c>
      <c r="HU145" s="48">
        <v>0</v>
      </c>
      <c r="HV145" s="49">
        <v>0</v>
      </c>
      <c r="HW145" s="48">
        <v>0</v>
      </c>
      <c r="HX145" s="48">
        <v>0</v>
      </c>
      <c r="HY145" s="48">
        <v>0</v>
      </c>
      <c r="HZ145" s="48">
        <v>0</v>
      </c>
      <c r="IA145" s="48">
        <v>0</v>
      </c>
      <c r="IB145" s="48">
        <v>0</v>
      </c>
      <c r="IC145" s="48">
        <v>0</v>
      </c>
      <c r="ID145" s="48">
        <v>9.2858982549668748E-3</v>
      </c>
      <c r="IE145" s="49">
        <v>2.853788716212969E-3</v>
      </c>
      <c r="IF145" s="49">
        <v>8.2859876611220355E-3</v>
      </c>
      <c r="IG145" s="48">
        <v>1.6733387972497401E-3</v>
      </c>
      <c r="IH145" s="48">
        <v>0</v>
      </c>
      <c r="II145" s="48">
        <v>5.6093681518105802E-4</v>
      </c>
      <c r="IJ145" s="49">
        <v>0</v>
      </c>
      <c r="IK145" s="48">
        <v>0</v>
      </c>
      <c r="IL145" s="49">
        <v>0</v>
      </c>
      <c r="IM145" s="48">
        <v>5.8736449094348709E-4</v>
      </c>
      <c r="IN145" s="48">
        <v>0</v>
      </c>
      <c r="IO145" s="48">
        <v>0</v>
      </c>
      <c r="IP145" s="48">
        <v>0</v>
      </c>
      <c r="IQ145" s="48">
        <v>7.2256083047213195E-4</v>
      </c>
      <c r="IR145" s="48">
        <v>0</v>
      </c>
      <c r="IS145" s="49">
        <v>0</v>
      </c>
      <c r="IT145" s="48">
        <v>0</v>
      </c>
      <c r="IU145" s="49">
        <v>0</v>
      </c>
      <c r="IV145" s="48">
        <v>0</v>
      </c>
      <c r="IW145" s="48">
        <v>0</v>
      </c>
      <c r="IX145" s="49">
        <v>2.7563138674503041E-3</v>
      </c>
      <c r="IY145" s="48">
        <v>0</v>
      </c>
      <c r="IZ145" s="49">
        <v>0</v>
      </c>
      <c r="JA145" s="49">
        <v>0</v>
      </c>
      <c r="JB145" s="48">
        <v>0</v>
      </c>
      <c r="JC145" s="49">
        <v>0</v>
      </c>
      <c r="JD145" s="48">
        <v>0</v>
      </c>
      <c r="JE145" s="49">
        <v>0</v>
      </c>
      <c r="JF145" s="49">
        <v>0</v>
      </c>
      <c r="JG145" s="49">
        <v>2.772166277747813E-3</v>
      </c>
      <c r="JH145" s="48">
        <v>1.5087079897436349E-3</v>
      </c>
      <c r="JI145" s="48">
        <v>0</v>
      </c>
      <c r="JJ145" s="48">
        <v>0</v>
      </c>
      <c r="JK145" s="48">
        <v>0</v>
      </c>
      <c r="JL145" s="48">
        <v>6.6001921270453408E-3</v>
      </c>
      <c r="JM145" s="48">
        <v>2.2027969294776319E-3</v>
      </c>
      <c r="JN145" s="48">
        <v>2.2883463610263808E-3</v>
      </c>
      <c r="JO145" s="48">
        <v>0</v>
      </c>
      <c r="JP145" s="49">
        <v>0</v>
      </c>
      <c r="JQ145" s="48">
        <v>5.0253272750403748E-2</v>
      </c>
      <c r="JR145" s="49">
        <v>5.6738317025500995E-3</v>
      </c>
      <c r="JS145" s="48">
        <v>0</v>
      </c>
      <c r="JT145" s="48">
        <v>7.2830487113281885E-3</v>
      </c>
      <c r="JU145" s="48">
        <v>1.3650346985556981E-3</v>
      </c>
      <c r="JV145" s="48">
        <v>2.992223368546037E-3</v>
      </c>
      <c r="JW145" s="48">
        <v>0</v>
      </c>
      <c r="JX145" s="48">
        <v>0</v>
      </c>
      <c r="JY145" s="48">
        <v>4.8949968940328256E-3</v>
      </c>
      <c r="JZ145" s="48">
        <v>4.816335498071344E-2</v>
      </c>
      <c r="KA145" s="48">
        <v>1.0718527611658514E-3</v>
      </c>
      <c r="KB145" s="49">
        <v>2.8344601494244464E-3</v>
      </c>
      <c r="KC145" s="48">
        <v>0</v>
      </c>
      <c r="KD145" s="48">
        <v>4.5358991840824134E-2</v>
      </c>
      <c r="KE145" s="48">
        <v>0</v>
      </c>
      <c r="KF145" s="48">
        <v>0</v>
      </c>
      <c r="KG145" s="48">
        <v>0</v>
      </c>
      <c r="KH145" s="48">
        <v>0</v>
      </c>
      <c r="KI145" s="48">
        <v>6.9114066314226378E-4</v>
      </c>
      <c r="KJ145" s="48">
        <v>0</v>
      </c>
      <c r="KK145" s="48">
        <v>8.7567787241872889E-4</v>
      </c>
      <c r="KL145" s="48">
        <v>0</v>
      </c>
      <c r="KM145" s="48">
        <v>4.7296193028771106E-3</v>
      </c>
      <c r="KN145" s="48">
        <v>0</v>
      </c>
      <c r="KO145" s="48">
        <v>0</v>
      </c>
      <c r="KP145" s="48">
        <v>1.7774582510454639E-3</v>
      </c>
      <c r="KQ145" s="48">
        <v>5.334984277122691E-2</v>
      </c>
      <c r="KR145" s="48">
        <v>2.744540043428972E-3</v>
      </c>
      <c r="KS145" s="48"/>
      <c r="KT145" s="49">
        <v>0</v>
      </c>
      <c r="KU145" s="48">
        <v>2.2418368294104514E-3</v>
      </c>
      <c r="KV145" s="48">
        <v>1.3957450018343871E-3</v>
      </c>
      <c r="KW145" s="48">
        <v>1.0999513143195832E-3</v>
      </c>
      <c r="KX145" s="48">
        <v>1.9122445031572817E-3</v>
      </c>
      <c r="KY145" s="48">
        <v>9.8280424779808901E-4</v>
      </c>
      <c r="KZ145" s="48">
        <v>1.8622159096586444E-3</v>
      </c>
      <c r="LA145" s="48">
        <v>2.2893460597974429E-3</v>
      </c>
      <c r="LB145" s="48">
        <v>5.9217226317741078E-3</v>
      </c>
      <c r="LC145" s="48">
        <v>2.9113140761757202E-2</v>
      </c>
      <c r="LD145" s="48">
        <v>4.8843489276869673E-3</v>
      </c>
      <c r="LE145" s="49">
        <v>0</v>
      </c>
      <c r="LF145" s="48">
        <v>0</v>
      </c>
      <c r="LG145" s="48">
        <v>0</v>
      </c>
      <c r="LH145" s="48">
        <v>1.3757510542619165E-3</v>
      </c>
      <c r="LI145" s="48">
        <v>5.9391145364644732E-3</v>
      </c>
      <c r="LJ145" s="48">
        <v>2.2030956696391379E-3</v>
      </c>
      <c r="LK145" s="48">
        <v>2.4227223691071745E-3</v>
      </c>
      <c r="LL145" s="48">
        <v>5.8701399973894149E-3</v>
      </c>
      <c r="LM145" s="48">
        <v>0</v>
      </c>
      <c r="LN145" s="48">
        <v>3.5822322690833735E-3</v>
      </c>
      <c r="LO145" s="48">
        <v>2.3240422165302557E-3</v>
      </c>
      <c r="LP145" s="48">
        <v>0</v>
      </c>
      <c r="LQ145" s="49">
        <v>1.4603029128812797E-2</v>
      </c>
      <c r="LR145" s="48">
        <v>5.0128216709546388E-3</v>
      </c>
      <c r="LS145" s="48">
        <v>4.7500700034572088E-3</v>
      </c>
      <c r="LT145" s="48">
        <v>3.6145789930015419E-3</v>
      </c>
      <c r="LU145" s="48">
        <v>0</v>
      </c>
      <c r="LV145" s="48">
        <v>5.6901396200082681E-3</v>
      </c>
      <c r="LW145" s="48">
        <v>9.865789978189838E-4</v>
      </c>
      <c r="LX145" s="48">
        <v>0</v>
      </c>
      <c r="LY145" s="48">
        <v>2.7355345255713412E-3</v>
      </c>
      <c r="LZ145" s="48">
        <v>0</v>
      </c>
      <c r="MA145" s="48">
        <v>5.9505533721387772E-3</v>
      </c>
      <c r="MB145" s="48">
        <v>0</v>
      </c>
      <c r="MC145" s="48">
        <v>0</v>
      </c>
      <c r="MD145" s="48">
        <v>3.3937372382149169E-3</v>
      </c>
      <c r="ME145" s="48">
        <v>0</v>
      </c>
      <c r="MF145" s="48">
        <v>1.635174788477169E-2</v>
      </c>
      <c r="MG145" s="48">
        <v>0</v>
      </c>
      <c r="MH145" s="48"/>
      <c r="MI145" s="48">
        <v>1.6633610968368533E-3</v>
      </c>
      <c r="MJ145" s="49">
        <v>2.7484441382025129E-3</v>
      </c>
      <c r="MK145" s="49">
        <v>0</v>
      </c>
      <c r="ML145" s="48">
        <v>0</v>
      </c>
      <c r="MM145" s="49">
        <v>0</v>
      </c>
      <c r="MN145" s="49">
        <v>0</v>
      </c>
      <c r="MO145" s="49">
        <v>0</v>
      </c>
      <c r="MP145" s="48">
        <v>9.6942996155788773E-4</v>
      </c>
      <c r="MQ145" s="48">
        <v>0</v>
      </c>
      <c r="MR145" s="48">
        <v>0</v>
      </c>
      <c r="MS145" s="48">
        <v>4.5491540797351453E-3</v>
      </c>
      <c r="MT145" s="49">
        <v>0</v>
      </c>
      <c r="MU145" s="48">
        <v>1.2362599532902022E-3</v>
      </c>
      <c r="MV145" s="48">
        <v>5.4225475237247526E-3</v>
      </c>
      <c r="MW145" s="48">
        <v>0</v>
      </c>
      <c r="MX145" s="48">
        <v>2.958634147598338E-3</v>
      </c>
      <c r="MY145" s="48">
        <v>1.3912308008357617E-3</v>
      </c>
      <c r="MZ145" s="48">
        <v>1.1618451024049102E-3</v>
      </c>
      <c r="NA145" s="48">
        <v>0</v>
      </c>
      <c r="NB145" s="48">
        <v>8.6055479281901685E-4</v>
      </c>
      <c r="NC145" s="48">
        <v>1.6079977311103453E-3</v>
      </c>
      <c r="ND145" s="48">
        <v>2.2252431249214825E-3</v>
      </c>
      <c r="NE145" s="48">
        <v>2.154232078188021E-3</v>
      </c>
      <c r="NF145" s="48">
        <v>0</v>
      </c>
      <c r="NG145" s="48">
        <v>0</v>
      </c>
    </row>
    <row r="146" spans="1:371" s="38" customFormat="1" ht="15">
      <c r="A146" s="48" t="s">
        <v>217</v>
      </c>
      <c r="B146" s="48">
        <v>0</v>
      </c>
      <c r="C146" s="48">
        <v>2.3267976459273403E-2</v>
      </c>
      <c r="D146" s="48">
        <v>4.8933999658034036E-2</v>
      </c>
      <c r="E146" s="48">
        <v>3.2568170815131192E-2</v>
      </c>
      <c r="F146" s="48">
        <v>7.2942530940861755E-2</v>
      </c>
      <c r="G146" s="48">
        <v>6.201236350490779E-2</v>
      </c>
      <c r="H146" s="48">
        <v>3.3061911735558572E-2</v>
      </c>
      <c r="I146" s="48">
        <v>6.5979058600198481E-2</v>
      </c>
      <c r="J146" s="48">
        <v>5.6711468108336674E-2</v>
      </c>
      <c r="K146" s="48">
        <v>3.0631205231550943E-2</v>
      </c>
      <c r="L146" s="48">
        <v>5.1757710406414685E-2</v>
      </c>
      <c r="M146" s="48">
        <v>3.935562410116708E-2</v>
      </c>
      <c r="N146" s="48">
        <v>4.2014424714126267E-2</v>
      </c>
      <c r="O146" s="48">
        <v>2.9691396625279021E-2</v>
      </c>
      <c r="P146" s="48">
        <v>6.6994837723115555E-2</v>
      </c>
      <c r="Q146" s="48">
        <v>5.4222934044316773E-2</v>
      </c>
      <c r="R146" s="48">
        <v>5.4530961633798912E-2</v>
      </c>
      <c r="S146" s="48">
        <v>3.9498019951074076E-2</v>
      </c>
      <c r="T146" s="48">
        <v>5.9415412695458754E-2</v>
      </c>
      <c r="U146" s="48">
        <v>7.9514049701342474E-2</v>
      </c>
      <c r="V146" s="48">
        <v>7.9514049701342474E-2</v>
      </c>
      <c r="W146" s="38">
        <v>5.2406800442118734E-2</v>
      </c>
      <c r="X146" s="48">
        <v>6.2349151889452142E-2</v>
      </c>
      <c r="Y146" s="48">
        <v>5.1504812346989469E-2</v>
      </c>
      <c r="Z146" s="48">
        <v>6.3437801274680752E-2</v>
      </c>
      <c r="AA146" s="48">
        <v>4.6422020299243964E-2</v>
      </c>
      <c r="AB146" s="48">
        <v>5.3353086411482516E-2</v>
      </c>
      <c r="AC146" s="48">
        <v>4.5882435554066556E-2</v>
      </c>
      <c r="AD146" s="48">
        <v>3.5796864684867466E-2</v>
      </c>
      <c r="AE146" s="48">
        <v>6.5676666615722953E-2</v>
      </c>
      <c r="AF146" s="48">
        <v>5.4293488918711309E-2</v>
      </c>
      <c r="AG146" s="48">
        <v>2.9015097889485759E-2</v>
      </c>
      <c r="AH146" s="48">
        <v>4.6835701649981555E-2</v>
      </c>
      <c r="AI146" s="48">
        <v>3.4326452086551253E-2</v>
      </c>
      <c r="AJ146" s="48">
        <v>0</v>
      </c>
      <c r="AK146" s="48">
        <v>3.4913086608496541E-2</v>
      </c>
      <c r="AL146" s="48">
        <v>6.1805691341610007E-2</v>
      </c>
      <c r="AM146" s="48">
        <v>4.8171038940322729E-2</v>
      </c>
      <c r="AN146" s="48">
        <v>4.3368750654535784E-2</v>
      </c>
      <c r="AO146" s="38">
        <v>6.3207887363506798E-2</v>
      </c>
      <c r="AP146" s="48">
        <v>2.6441884625331029E-2</v>
      </c>
      <c r="AQ146" s="48">
        <v>6.163480503031981E-2</v>
      </c>
      <c r="AR146" s="48">
        <v>0</v>
      </c>
      <c r="AS146" s="48">
        <v>6.4392517067324767E-2</v>
      </c>
      <c r="AT146" s="48">
        <v>6.4392517067324767E-2</v>
      </c>
      <c r="AU146" s="48">
        <v>4.5257722555028114E-2</v>
      </c>
      <c r="AV146" s="48">
        <v>3.2370758458691258E-2</v>
      </c>
      <c r="AW146" s="48">
        <v>5.8747631642709089E-2</v>
      </c>
      <c r="AX146" s="38">
        <v>3.8123824399151782E-2</v>
      </c>
      <c r="AY146" s="48">
        <v>6.3490514497745218E-2</v>
      </c>
      <c r="AZ146" s="48">
        <v>9.5441770348267674E-2</v>
      </c>
      <c r="BA146" s="48">
        <v>5.1761674949766086E-2</v>
      </c>
      <c r="BB146" s="48">
        <v>2.6364875245017353E-2</v>
      </c>
      <c r="BC146" s="38">
        <v>3.3581041727641529E-2</v>
      </c>
      <c r="BD146" s="48">
        <v>6.3347060274759157E-2</v>
      </c>
      <c r="BE146" s="38">
        <v>5.209591164641543E-2</v>
      </c>
      <c r="BF146" s="48">
        <v>4.8544005391263502E-2</v>
      </c>
      <c r="BG146" s="48">
        <v>3.4437768956056172E-2</v>
      </c>
      <c r="BH146" s="48">
        <v>5.4756162212865084E-2</v>
      </c>
      <c r="BI146" s="48">
        <v>3.3882562069777807E-2</v>
      </c>
      <c r="BJ146" s="48">
        <v>5.2602564330395007E-2</v>
      </c>
      <c r="BK146" s="48">
        <v>5.4760766898533444E-2</v>
      </c>
      <c r="BL146" s="48">
        <v>5.326350089190901E-2</v>
      </c>
      <c r="BM146" s="48">
        <v>4.8339237723330035E-2</v>
      </c>
      <c r="BN146" s="48">
        <v>3.5211748174546538E-2</v>
      </c>
      <c r="BO146" s="48">
        <v>4.0341924407255397E-2</v>
      </c>
      <c r="BP146" s="48">
        <v>5.8498214138831911E-2</v>
      </c>
      <c r="BQ146" s="48">
        <v>6.5349710328113153E-2</v>
      </c>
      <c r="BR146" s="48">
        <v>5.4731872087697309E-2</v>
      </c>
      <c r="BS146" s="48">
        <v>5.1180384821124664E-2</v>
      </c>
      <c r="BT146" s="48">
        <v>3.9467354427461541E-2</v>
      </c>
      <c r="BU146" s="48">
        <v>5.0055804840807391E-2</v>
      </c>
      <c r="BV146" s="48">
        <v>5.4509395694943438E-2</v>
      </c>
      <c r="BW146" s="38">
        <v>5.4906796495069549E-2</v>
      </c>
      <c r="BX146" s="48">
        <v>5.6549492976472437E-2</v>
      </c>
      <c r="BY146" s="38">
        <v>5.6561732066435361E-2</v>
      </c>
      <c r="BZ146" s="48">
        <v>5.0436809472855386E-2</v>
      </c>
      <c r="CA146" s="49">
        <v>2.3530086521554961E-2</v>
      </c>
      <c r="CB146" s="48">
        <v>0</v>
      </c>
      <c r="CC146" s="48">
        <v>4.7785344179736886E-2</v>
      </c>
      <c r="CD146" s="48">
        <v>4.9046466551987175E-2</v>
      </c>
      <c r="CE146" s="48">
        <v>7.0499181429336519E-2</v>
      </c>
      <c r="CF146" s="48">
        <v>3.413693202429105E-2</v>
      </c>
      <c r="CG146" s="48">
        <v>1.158880595037268E-2</v>
      </c>
      <c r="CH146" s="48">
        <v>0</v>
      </c>
      <c r="CI146" s="48">
        <v>5.2195477758357194E-2</v>
      </c>
      <c r="CJ146" s="48">
        <v>5.6818150778709414E-2</v>
      </c>
      <c r="CK146" s="48">
        <v>6.8703367550226838E-2</v>
      </c>
      <c r="CL146" s="48">
        <v>4.9857646991845465E-2</v>
      </c>
      <c r="CM146" s="48">
        <v>0</v>
      </c>
      <c r="CN146" s="48">
        <v>5.4684129209534346E-2</v>
      </c>
      <c r="CO146" s="48">
        <v>5.7690820267696896E-2</v>
      </c>
      <c r="CP146" s="48">
        <v>5.1351912293040258E-2</v>
      </c>
      <c r="CQ146" s="48">
        <v>4.3998295396169167E-2</v>
      </c>
      <c r="CR146" s="48">
        <v>4.5213186064274949E-2</v>
      </c>
      <c r="CS146" s="48">
        <v>6.6236327383501409E-2</v>
      </c>
      <c r="CT146" s="48">
        <v>4.0798832218789702E-2</v>
      </c>
      <c r="CU146" s="48">
        <v>0</v>
      </c>
      <c r="CV146" s="38">
        <v>4.6241587885360889E-2</v>
      </c>
      <c r="CW146" s="48">
        <v>3.0475084826036763E-2</v>
      </c>
      <c r="CX146" s="48">
        <v>3.0227425633737082E-2</v>
      </c>
      <c r="CY146" s="48">
        <v>5.760834159892618E-2</v>
      </c>
      <c r="CZ146" s="48">
        <v>3.9952791130455648E-2</v>
      </c>
      <c r="DA146" s="48">
        <v>6.0752469503357859E-2</v>
      </c>
      <c r="DB146" s="48">
        <v>5.485395350669689E-2</v>
      </c>
      <c r="DC146" s="48">
        <v>0</v>
      </c>
      <c r="DD146" s="48">
        <v>3.4405694276921972E-2</v>
      </c>
      <c r="DE146" s="48">
        <v>5.6931617809864686E-2</v>
      </c>
      <c r="DF146" s="48">
        <v>3.1879516514562958E-2</v>
      </c>
      <c r="DG146" s="48">
        <v>3.8435033571804958E-2</v>
      </c>
      <c r="DH146" s="48">
        <v>4.2423612771708259E-2</v>
      </c>
      <c r="DI146" s="48">
        <v>6.1111133846225747E-2</v>
      </c>
      <c r="DJ146" s="48">
        <v>6.2433955578758395E-2</v>
      </c>
      <c r="DK146" s="49">
        <v>2.2340899509127859E-2</v>
      </c>
      <c r="DL146" s="48">
        <v>4.7515595944789393E-2</v>
      </c>
      <c r="DM146" s="48">
        <v>1.5312652300822512E-2</v>
      </c>
      <c r="DN146" s="48">
        <v>5.157342635866001E-2</v>
      </c>
      <c r="DO146" s="48">
        <v>5.874452671929796E-2</v>
      </c>
      <c r="DP146" s="48">
        <v>5.1644468545495321E-2</v>
      </c>
      <c r="DQ146" s="48">
        <v>4.9963666300676002E-2</v>
      </c>
      <c r="DR146" s="48">
        <v>5.8658649794155263E-2</v>
      </c>
      <c r="DS146" s="48">
        <v>2.264887663337168E-2</v>
      </c>
      <c r="DT146" s="48">
        <v>3.6355191549917468E-2</v>
      </c>
      <c r="DU146" s="48">
        <v>5.2077755916203325E-2</v>
      </c>
      <c r="DV146" s="48">
        <v>6.1801805113147264E-2</v>
      </c>
      <c r="DW146" s="48">
        <v>3.9623252864170302E-2</v>
      </c>
      <c r="DX146" s="48">
        <v>9.2375833969052051E-2</v>
      </c>
      <c r="DY146" s="48">
        <v>4.7039595179499273E-2</v>
      </c>
      <c r="DZ146" s="48">
        <v>0</v>
      </c>
      <c r="EA146" s="48">
        <v>1.9030737476827615E-2</v>
      </c>
      <c r="EB146" s="49">
        <v>3.2379919147183453E-2</v>
      </c>
      <c r="EC146" s="48">
        <v>6.4643314906026955E-2</v>
      </c>
      <c r="ED146" s="48">
        <v>0</v>
      </c>
      <c r="EE146" s="48">
        <v>3.3558726662277377E-3</v>
      </c>
      <c r="EF146" s="48">
        <v>3.0330706991701928E-2</v>
      </c>
      <c r="EG146" s="48">
        <v>6.354551399553042E-2</v>
      </c>
      <c r="EH146" s="48">
        <v>6.354551399553042E-2</v>
      </c>
      <c r="EI146" s="48">
        <v>1.7191930031692053E-2</v>
      </c>
      <c r="EJ146" s="48">
        <v>4.598388316420518E-2</v>
      </c>
      <c r="EK146" s="48">
        <v>0</v>
      </c>
      <c r="EL146" s="48">
        <v>0</v>
      </c>
      <c r="EM146" s="48">
        <v>3.2200316503452633E-2</v>
      </c>
      <c r="EN146" s="49">
        <v>2.4845119476295772E-2</v>
      </c>
      <c r="EO146" s="49">
        <v>2.302202562134105E-2</v>
      </c>
      <c r="EP146" s="48">
        <v>2.5327055033785073E-2</v>
      </c>
      <c r="EQ146" s="48">
        <v>5.3852776741392633E-2</v>
      </c>
      <c r="ER146" s="48">
        <v>2.4544232862777585E-2</v>
      </c>
      <c r="ES146" s="38">
        <v>3.7563066244430003E-2</v>
      </c>
      <c r="ET146" s="48">
        <v>3.0391471973825857E-2</v>
      </c>
      <c r="EU146" s="48">
        <v>5.0311497343511188E-2</v>
      </c>
      <c r="EV146" s="48">
        <v>5.9386737071406195E-2</v>
      </c>
      <c r="EW146" s="48">
        <v>5.4649786248462652E-2</v>
      </c>
      <c r="EX146" s="48">
        <v>0</v>
      </c>
      <c r="EY146" s="48">
        <v>7.354353056001707E-2</v>
      </c>
      <c r="EZ146" s="48">
        <v>4.8690909723483451E-2</v>
      </c>
      <c r="FA146" s="48">
        <v>0</v>
      </c>
      <c r="FB146" s="48">
        <v>0</v>
      </c>
      <c r="FC146" s="48">
        <v>0</v>
      </c>
      <c r="FD146" s="48">
        <v>6.133119381927387E-2</v>
      </c>
      <c r="FE146" s="48">
        <v>3.084413846353852E-2</v>
      </c>
      <c r="FF146" s="48">
        <v>5.4347145954274624E-2</v>
      </c>
      <c r="FG146" s="49">
        <v>0</v>
      </c>
      <c r="FH146" s="48">
        <v>0</v>
      </c>
      <c r="FI146" s="49">
        <v>1.3237071508458429E-2</v>
      </c>
      <c r="FJ146" s="48">
        <v>3.7959658119592878E-2</v>
      </c>
      <c r="FK146" s="48">
        <v>4.4071853666099656E-2</v>
      </c>
      <c r="FL146" s="48">
        <v>0</v>
      </c>
      <c r="FM146" s="48">
        <v>5.734220311723956E-2</v>
      </c>
      <c r="FN146" s="48">
        <v>0</v>
      </c>
      <c r="FO146" s="48">
        <v>2.826370398465218E-2</v>
      </c>
      <c r="FP146" s="48">
        <v>0</v>
      </c>
      <c r="FQ146" s="49">
        <v>0</v>
      </c>
      <c r="FR146" s="48">
        <v>4.4409802850106775E-2</v>
      </c>
      <c r="FS146" s="48">
        <v>0</v>
      </c>
      <c r="FT146" s="48">
        <v>6.527877177887545E-2</v>
      </c>
      <c r="FU146" s="49">
        <v>1.1883360621466513E-2</v>
      </c>
      <c r="FV146" s="48">
        <v>0</v>
      </c>
      <c r="FW146" s="48">
        <v>3.4697720614414063E-2</v>
      </c>
      <c r="FX146" s="48">
        <v>0</v>
      </c>
      <c r="FY146" s="48">
        <v>6.774374509083865E-2</v>
      </c>
      <c r="FZ146" s="49">
        <v>1.8926340163417203E-2</v>
      </c>
      <c r="GA146" s="48">
        <v>6.2584883263300542E-2</v>
      </c>
      <c r="GB146" s="48">
        <v>0</v>
      </c>
      <c r="GC146" s="48">
        <v>0</v>
      </c>
      <c r="GD146" s="48">
        <v>5.1729396953191967E-2</v>
      </c>
      <c r="GE146" s="48">
        <v>4.4512227160323131E-2</v>
      </c>
      <c r="GF146" s="48">
        <v>2.581693350950677E-2</v>
      </c>
      <c r="GG146" s="48">
        <v>0</v>
      </c>
      <c r="GH146" s="48">
        <v>3.9522398783846488E-2</v>
      </c>
      <c r="GI146" s="48">
        <v>3.0128192119102067E-2</v>
      </c>
      <c r="GJ146" s="48">
        <v>3.3360114763936105E-2</v>
      </c>
      <c r="GK146" s="48">
        <v>3.6689215677526282E-2</v>
      </c>
      <c r="GL146" s="49">
        <v>6.4445328174592385E-3</v>
      </c>
      <c r="GM146" s="49">
        <v>1.8775483016351072E-2</v>
      </c>
      <c r="GN146" s="48">
        <v>2.6357113717620385E-2</v>
      </c>
      <c r="GO146" s="48">
        <v>3.465346443184647E-2</v>
      </c>
      <c r="GP146" s="48">
        <v>5.7351925478195932E-2</v>
      </c>
      <c r="GQ146" s="48">
        <v>3.123781769327548E-2</v>
      </c>
      <c r="GR146" s="48">
        <v>4.8094649513126482E-2</v>
      </c>
      <c r="GS146" s="48">
        <v>5.2219658050901688E-2</v>
      </c>
      <c r="GT146" s="49">
        <v>2.1207563466093364E-2</v>
      </c>
      <c r="GU146" s="48">
        <v>4.4977297365405199E-2</v>
      </c>
      <c r="GV146" s="49">
        <v>2.7194710267236934E-2</v>
      </c>
      <c r="GW146" s="48">
        <v>0</v>
      </c>
      <c r="GX146" s="48">
        <v>5.1415372932920624E-2</v>
      </c>
      <c r="GY146" s="48">
        <v>2.7052284554152813E-2</v>
      </c>
      <c r="GZ146" s="49">
        <v>2.2636176156806909E-2</v>
      </c>
      <c r="HA146" s="48">
        <v>0</v>
      </c>
      <c r="HB146" s="48">
        <v>2.379547792925079E-2</v>
      </c>
      <c r="HC146" s="48">
        <v>3.3116370367452276E-2</v>
      </c>
      <c r="HD146" s="49">
        <v>0</v>
      </c>
      <c r="HE146" s="48">
        <v>5.1699450833696023E-2</v>
      </c>
      <c r="HF146" s="48">
        <v>2.8649051191403374E-2</v>
      </c>
      <c r="HG146" s="48">
        <v>4.1512297381235463E-2</v>
      </c>
      <c r="HH146" s="48">
        <v>2.8367978890773783E-2</v>
      </c>
      <c r="HI146" s="48">
        <v>3.4074752701669736E-2</v>
      </c>
      <c r="HJ146" s="48">
        <v>5.0562633864950468E-2</v>
      </c>
      <c r="HK146" s="49">
        <v>3.5357950009590265E-2</v>
      </c>
      <c r="HL146" s="48">
        <v>0</v>
      </c>
      <c r="HM146" s="48">
        <v>3.1044097809944812E-2</v>
      </c>
      <c r="HN146" s="49">
        <v>0.10142019007705799</v>
      </c>
      <c r="HO146" s="48">
        <v>0</v>
      </c>
      <c r="HP146" s="48">
        <v>2.9437838466766831E-2</v>
      </c>
      <c r="HQ146" s="48">
        <v>4.0455170946225069E-2</v>
      </c>
      <c r="HR146" s="48">
        <v>1.6149890892403311E-2</v>
      </c>
      <c r="HS146" s="49">
        <v>2.8560295232069287E-2</v>
      </c>
      <c r="HT146" s="49">
        <v>1.4637969007668773E-2</v>
      </c>
      <c r="HU146" s="48">
        <v>6.4529382142616609E-2</v>
      </c>
      <c r="HV146" s="49">
        <v>2.7357291981482651E-2</v>
      </c>
      <c r="HW146" s="48">
        <v>6.5126329544909489E-2</v>
      </c>
      <c r="HX146" s="48">
        <v>6.5126329544909489E-2</v>
      </c>
      <c r="HY146" s="48">
        <v>0</v>
      </c>
      <c r="HZ146" s="48">
        <v>3.4728119732814575E-2</v>
      </c>
      <c r="IA146" s="48">
        <v>2.6639158422504083E-2</v>
      </c>
      <c r="IB146" s="48">
        <v>2.5900209204839278E-2</v>
      </c>
      <c r="IC146" s="48">
        <v>3.0817965963455405E-2</v>
      </c>
      <c r="ID146" s="48">
        <v>3.4430208076349528E-2</v>
      </c>
      <c r="IE146" s="49">
        <v>4.28545912987611E-3</v>
      </c>
      <c r="IF146" s="49">
        <v>2.2811889447016384E-2</v>
      </c>
      <c r="IG146" s="48">
        <v>2.745207158792862E-2</v>
      </c>
      <c r="IH146" s="48">
        <v>7.3203354393922157E-2</v>
      </c>
      <c r="II146" s="48">
        <v>3.6956185613044153E-2</v>
      </c>
      <c r="IJ146" s="49">
        <v>2.6573680835076604E-2</v>
      </c>
      <c r="IK146" s="48">
        <v>0</v>
      </c>
      <c r="IL146" s="49">
        <v>3.1219375844470088E-2</v>
      </c>
      <c r="IM146" s="48">
        <v>4.9388082990999713E-2</v>
      </c>
      <c r="IN146" s="48">
        <v>3.9478266458116335E-2</v>
      </c>
      <c r="IO146" s="48">
        <v>3.9478266458116335E-2</v>
      </c>
      <c r="IP146" s="48">
        <v>3.1678398559534568E-2</v>
      </c>
      <c r="IQ146" s="48">
        <v>4.8810319128444773E-2</v>
      </c>
      <c r="IR146" s="48">
        <v>0</v>
      </c>
      <c r="IS146" s="49">
        <v>0</v>
      </c>
      <c r="IT146" s="48">
        <v>4.2010192776857649E-2</v>
      </c>
      <c r="IU146" s="49">
        <v>1.2441588447003514E-2</v>
      </c>
      <c r="IV146" s="48">
        <v>1.9707848912210113E-2</v>
      </c>
      <c r="IW146" s="48">
        <v>6.942205624258159E-2</v>
      </c>
      <c r="IX146" s="49">
        <v>2.0695418621852063E-2</v>
      </c>
      <c r="IY146" s="48">
        <v>5.4642872990556215E-2</v>
      </c>
      <c r="IZ146" s="49">
        <v>2.8871742186554909E-2</v>
      </c>
      <c r="JA146" s="49">
        <v>6.3203935147687343E-3</v>
      </c>
      <c r="JB146" s="48">
        <v>6.3078681388532773E-2</v>
      </c>
      <c r="JC146" s="49">
        <v>7.0504819891327078E-2</v>
      </c>
      <c r="JD146" s="48">
        <v>0</v>
      </c>
      <c r="JE146" s="49">
        <v>2.4944618544536317E-2</v>
      </c>
      <c r="JF146" s="49">
        <v>1.0391709136181789E-2</v>
      </c>
      <c r="JG146" s="49">
        <v>1.6651555480637018E-2</v>
      </c>
      <c r="JH146" s="48">
        <v>3.1354552758053697E-2</v>
      </c>
      <c r="JI146" s="48">
        <v>2.6217949845452001E-2</v>
      </c>
      <c r="JJ146" s="48">
        <v>6.5821779589839993E-2</v>
      </c>
      <c r="JK146" s="48">
        <v>4.1789066032696685E-2</v>
      </c>
      <c r="JL146" s="48">
        <v>3.7390534385806168E-2</v>
      </c>
      <c r="JM146" s="48">
        <v>3.2757666014011998E-2</v>
      </c>
      <c r="JN146" s="48">
        <v>4.8108889944277207E-2</v>
      </c>
      <c r="JO146" s="48">
        <v>3.8315194144815094E-2</v>
      </c>
      <c r="JP146" s="49">
        <v>4.3868442477803402E-2</v>
      </c>
      <c r="JQ146" s="48">
        <v>3.4121855487744858E-2</v>
      </c>
      <c r="JR146" s="49">
        <v>1.7040486377239771E-2</v>
      </c>
      <c r="JS146" s="48">
        <v>5.252516297632074E-2</v>
      </c>
      <c r="JT146" s="48">
        <v>4.0679298145157347E-2</v>
      </c>
      <c r="JU146" s="48">
        <v>3.582167013419086E-2</v>
      </c>
      <c r="JV146" s="48">
        <v>2.857029903939871E-2</v>
      </c>
      <c r="JW146" s="48">
        <v>5.7062773677278494E-2</v>
      </c>
      <c r="JX146" s="48">
        <v>2.4811890708064093E-2</v>
      </c>
      <c r="JY146" s="48">
        <v>2.7581340821486618E-2</v>
      </c>
      <c r="JZ146" s="48">
        <v>3.1473167059149321E-2</v>
      </c>
      <c r="KA146" s="48">
        <v>3.2729155327112347E-2</v>
      </c>
      <c r="KB146" s="49">
        <v>1.489751876098622E-2</v>
      </c>
      <c r="KC146" s="48">
        <v>0</v>
      </c>
      <c r="KD146" s="48">
        <v>3.5485816551558004E-2</v>
      </c>
      <c r="KE146" s="48">
        <v>4.6666405326225908E-2</v>
      </c>
      <c r="KF146" s="48">
        <v>2.6893543554550342E-2</v>
      </c>
      <c r="KG146" s="48">
        <v>6.0373799658846553E-2</v>
      </c>
      <c r="KH146" s="48">
        <v>0</v>
      </c>
      <c r="KI146" s="48">
        <v>3.4784923252699142E-2</v>
      </c>
      <c r="KJ146" s="48">
        <v>3.8786307010716947E-2</v>
      </c>
      <c r="KK146" s="48">
        <v>2.7489211524130759E-2</v>
      </c>
      <c r="KL146" s="48">
        <v>3.8193756862598613E-2</v>
      </c>
      <c r="KM146" s="48">
        <v>3.7287307943582239E-2</v>
      </c>
      <c r="KN146" s="48">
        <v>2.608691778505895E-2</v>
      </c>
      <c r="KO146" s="48">
        <v>0</v>
      </c>
      <c r="KP146" s="48">
        <v>3.3060878482687905E-2</v>
      </c>
      <c r="KQ146" s="48">
        <v>3.4212316591542981E-2</v>
      </c>
      <c r="KR146" s="48">
        <v>3.3789214708842025E-2</v>
      </c>
      <c r="KS146" s="48"/>
      <c r="KT146" s="49">
        <v>8.6482970405926205E-3</v>
      </c>
      <c r="KU146" s="48">
        <v>2.5137672790498836E-2</v>
      </c>
      <c r="KV146" s="48">
        <v>2.0308978410478143E-2</v>
      </c>
      <c r="KW146" s="48">
        <v>3.2424012694828051E-2</v>
      </c>
      <c r="KX146" s="48">
        <v>2.2507423480592686E-2</v>
      </c>
      <c r="KY146" s="48">
        <v>3.3007914711546398E-2</v>
      </c>
      <c r="KZ146" s="48">
        <v>2.2065236716286622E-2</v>
      </c>
      <c r="LA146" s="48">
        <v>2.9627586626296051E-2</v>
      </c>
      <c r="LB146" s="48">
        <v>2.305575683775218E-2</v>
      </c>
      <c r="LC146" s="48">
        <v>1.8733813254564854E-2</v>
      </c>
      <c r="LD146" s="48">
        <v>2.4874398679259248E-2</v>
      </c>
      <c r="LE146" s="49">
        <v>1.5226783113327915E-2</v>
      </c>
      <c r="LF146" s="48">
        <v>2.7362245558454706E-2</v>
      </c>
      <c r="LG146" s="48">
        <v>8.8944898086014357E-2</v>
      </c>
      <c r="LH146" s="48">
        <v>2.7975528441332546E-2</v>
      </c>
      <c r="LI146" s="48">
        <v>2.9743841523814738E-2</v>
      </c>
      <c r="LJ146" s="48">
        <v>2.578134751684465E-2</v>
      </c>
      <c r="LK146" s="48">
        <v>4.609956073166116E-2</v>
      </c>
      <c r="LL146" s="48">
        <v>3.5408466579204476E-2</v>
      </c>
      <c r="LM146" s="48">
        <v>3.6978244330146959E-2</v>
      </c>
      <c r="LN146" s="48">
        <v>3.0899457754902455E-2</v>
      </c>
      <c r="LO146" s="48">
        <v>3.8708683855543956E-2</v>
      </c>
      <c r="LP146" s="48">
        <v>2.6173205645883733E-2</v>
      </c>
      <c r="LQ146" s="49">
        <v>3.0700576327790881E-2</v>
      </c>
      <c r="LR146" s="48">
        <v>3.0585360884497658E-2</v>
      </c>
      <c r="LS146" s="48">
        <v>3.1823099478179205E-2</v>
      </c>
      <c r="LT146" s="48">
        <v>3.471163085948753E-2</v>
      </c>
      <c r="LU146" s="48">
        <v>1.7106733446164098E-2</v>
      </c>
      <c r="LV146" s="48">
        <v>2.9554254309608913E-2</v>
      </c>
      <c r="LW146" s="48">
        <v>3.1133448337664557E-2</v>
      </c>
      <c r="LX146" s="48">
        <v>2.032062795380634E-2</v>
      </c>
      <c r="LY146" s="48">
        <v>3.7721822204095444E-2</v>
      </c>
      <c r="LZ146" s="48">
        <v>3.613123217549169E-2</v>
      </c>
      <c r="MA146" s="48">
        <v>3.2623679416698241E-2</v>
      </c>
      <c r="MB146" s="48">
        <v>1.8860730649898176E-2</v>
      </c>
      <c r="MC146" s="48">
        <v>2.598692775119511E-2</v>
      </c>
      <c r="MD146" s="48">
        <v>2.4337682683763039E-2</v>
      </c>
      <c r="ME146" s="48">
        <v>3.2809654616522292E-2</v>
      </c>
      <c r="MF146" s="48">
        <v>9.1448731558850596E-2</v>
      </c>
      <c r="MG146" s="48">
        <v>3.7223484100124181E-2</v>
      </c>
      <c r="MH146" s="48"/>
      <c r="MI146" s="48">
        <v>3.6912308984725681E-2</v>
      </c>
      <c r="MJ146" s="49">
        <v>3.7145393638601483E-2</v>
      </c>
      <c r="MK146" s="49">
        <v>2.5401336364172074E-2</v>
      </c>
      <c r="ML146" s="48">
        <v>2.0847928872556265E-2</v>
      </c>
      <c r="MM146" s="49">
        <v>6.1490415716963037E-2</v>
      </c>
      <c r="MN146" s="49">
        <v>3.2776670778057418E-2</v>
      </c>
      <c r="MO146" s="49">
        <v>2.6869680963290062E-2</v>
      </c>
      <c r="MP146" s="48">
        <v>3.2935446058154433E-2</v>
      </c>
      <c r="MQ146" s="48">
        <v>2.3509078500702163E-2</v>
      </c>
      <c r="MR146" s="48">
        <v>1.55887929073738E-2</v>
      </c>
      <c r="MS146" s="48">
        <v>2.2541439419640999E-2</v>
      </c>
      <c r="MT146" s="49">
        <v>2.1193570046493214E-2</v>
      </c>
      <c r="MU146" s="48">
        <v>2.9613513982754015E-2</v>
      </c>
      <c r="MV146" s="48">
        <v>2.5407205244523019E-2</v>
      </c>
      <c r="MW146" s="48">
        <v>2.6758219622128633E-2</v>
      </c>
      <c r="MX146" s="48">
        <v>2.4263138707735016E-2</v>
      </c>
      <c r="MY146" s="48">
        <v>2.0246559174731244E-2</v>
      </c>
      <c r="MZ146" s="48">
        <v>2.2355751300340572E-2</v>
      </c>
      <c r="NA146" s="48">
        <v>1.4564211404204108E-2</v>
      </c>
      <c r="NB146" s="48">
        <v>2.7801041075299786E-2</v>
      </c>
      <c r="NC146" s="48">
        <v>2.800423847109848E-2</v>
      </c>
      <c r="ND146" s="48">
        <v>2.4017669636570534E-2</v>
      </c>
      <c r="NE146" s="48">
        <v>2.2536842061373592E-2</v>
      </c>
      <c r="NF146" s="48">
        <v>1.709761089215078E-2</v>
      </c>
      <c r="NG146" s="48">
        <v>0</v>
      </c>
    </row>
    <row r="147" spans="1:371" s="38" customFormat="1" ht="15">
      <c r="A147" s="48" t="s">
        <v>218</v>
      </c>
      <c r="B147" s="48">
        <v>0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3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38">
        <v>0</v>
      </c>
      <c r="AP147" s="48">
        <v>0</v>
      </c>
      <c r="AQ147" s="48">
        <v>7.4431574868301193E-3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0</v>
      </c>
      <c r="AX147" s="38">
        <v>0</v>
      </c>
      <c r="AY147" s="48">
        <v>0</v>
      </c>
      <c r="AZ147" s="48">
        <v>0</v>
      </c>
      <c r="BA147" s="48">
        <v>0</v>
      </c>
      <c r="BB147" s="48">
        <v>0</v>
      </c>
      <c r="BC147" s="38">
        <v>0</v>
      </c>
      <c r="BD147" s="48">
        <v>0</v>
      </c>
      <c r="BE147" s="38">
        <v>0</v>
      </c>
      <c r="BF147" s="48">
        <v>0</v>
      </c>
      <c r="BG147" s="48">
        <v>0</v>
      </c>
      <c r="BH147" s="48">
        <v>0</v>
      </c>
      <c r="BI147" s="48">
        <v>0</v>
      </c>
      <c r="BJ147" s="48">
        <v>0</v>
      </c>
      <c r="BK147" s="48">
        <v>0</v>
      </c>
      <c r="BL147" s="48">
        <v>0</v>
      </c>
      <c r="BM147" s="48">
        <v>0</v>
      </c>
      <c r="BN147" s="48">
        <v>0</v>
      </c>
      <c r="BO147" s="48">
        <v>0</v>
      </c>
      <c r="BP147" s="48">
        <v>2.6844627758843422E-2</v>
      </c>
      <c r="BQ147" s="48">
        <v>0</v>
      </c>
      <c r="BR147" s="48">
        <v>0</v>
      </c>
      <c r="BS147" s="48">
        <v>0</v>
      </c>
      <c r="BT147" s="48">
        <v>0</v>
      </c>
      <c r="BU147" s="48">
        <v>0</v>
      </c>
      <c r="BV147" s="48">
        <v>0</v>
      </c>
      <c r="BW147" s="38">
        <v>0</v>
      </c>
      <c r="BX147" s="48">
        <v>0</v>
      </c>
      <c r="BY147" s="38">
        <v>0</v>
      </c>
      <c r="BZ147" s="48">
        <v>0</v>
      </c>
      <c r="CA147" s="49">
        <v>0</v>
      </c>
      <c r="CB147" s="48">
        <v>0</v>
      </c>
      <c r="CC147" s="48">
        <v>0</v>
      </c>
      <c r="CD147" s="48">
        <v>0</v>
      </c>
      <c r="CE147" s="48">
        <v>0</v>
      </c>
      <c r="CF147" s="48">
        <v>0</v>
      </c>
      <c r="CG147" s="48">
        <v>0</v>
      </c>
      <c r="CH147" s="48">
        <v>0</v>
      </c>
      <c r="CI147" s="48">
        <v>0</v>
      </c>
      <c r="CJ147" s="48">
        <v>0</v>
      </c>
      <c r="CK147" s="48">
        <v>1.5013208236276737E-3</v>
      </c>
      <c r="CL147" s="48">
        <v>0</v>
      </c>
      <c r="CM147" s="48">
        <v>0</v>
      </c>
      <c r="CN147" s="48">
        <v>0</v>
      </c>
      <c r="CO147" s="48">
        <v>0</v>
      </c>
      <c r="CP147" s="48">
        <v>0</v>
      </c>
      <c r="CQ147" s="48">
        <v>0</v>
      </c>
      <c r="CR147" s="48">
        <v>0</v>
      </c>
      <c r="CS147" s="48">
        <v>2.1276934778763849E-2</v>
      </c>
      <c r="CT147" s="48">
        <v>7.8010178033643685E-3</v>
      </c>
      <c r="CU147" s="48">
        <v>0</v>
      </c>
      <c r="CV147" s="38">
        <v>0</v>
      </c>
      <c r="CW147" s="48">
        <v>0</v>
      </c>
      <c r="CX147" s="48">
        <v>0</v>
      </c>
      <c r="CY147" s="48">
        <v>7.5532195239683278E-3</v>
      </c>
      <c r="CZ147" s="48">
        <v>0</v>
      </c>
      <c r="DA147" s="48">
        <v>0</v>
      </c>
      <c r="DB147" s="48">
        <v>0</v>
      </c>
      <c r="DC147" s="48">
        <v>0</v>
      </c>
      <c r="DD147" s="48">
        <v>0</v>
      </c>
      <c r="DE147" s="48">
        <v>0</v>
      </c>
      <c r="DF147" s="48">
        <v>0</v>
      </c>
      <c r="DG147" s="48">
        <v>0</v>
      </c>
      <c r="DH147" s="48">
        <v>0</v>
      </c>
      <c r="DI147" s="48">
        <v>0</v>
      </c>
      <c r="DJ147" s="48">
        <v>1.3938190962517246E-2</v>
      </c>
      <c r="DK147" s="49">
        <v>0</v>
      </c>
      <c r="DL147" s="48">
        <v>0</v>
      </c>
      <c r="DM147" s="48">
        <v>0</v>
      </c>
      <c r="DN147" s="48">
        <v>0</v>
      </c>
      <c r="DO147" s="48">
        <v>0</v>
      </c>
      <c r="DP147" s="48">
        <v>0</v>
      </c>
      <c r="DQ147" s="48">
        <v>0</v>
      </c>
      <c r="DR147" s="48">
        <v>1.3843672007207496E-2</v>
      </c>
      <c r="DS147" s="48">
        <v>0</v>
      </c>
      <c r="DT147" s="48">
        <v>9.2196550369868339E-3</v>
      </c>
      <c r="DU147" s="48">
        <v>2.3898301728810682E-2</v>
      </c>
      <c r="DV147" s="48">
        <v>0</v>
      </c>
      <c r="DW147" s="48">
        <v>0</v>
      </c>
      <c r="DX147" s="48">
        <v>0</v>
      </c>
      <c r="DY147" s="48">
        <v>0</v>
      </c>
      <c r="DZ147" s="48">
        <v>0</v>
      </c>
      <c r="EA147" s="48">
        <v>0</v>
      </c>
      <c r="EB147" s="49">
        <v>0</v>
      </c>
      <c r="EC147" s="48">
        <v>0</v>
      </c>
      <c r="ED147" s="48">
        <v>0</v>
      </c>
      <c r="EE147" s="48">
        <v>0</v>
      </c>
      <c r="EF147" s="48">
        <v>0</v>
      </c>
      <c r="EG147" s="48">
        <v>0</v>
      </c>
      <c r="EH147" s="48">
        <v>0</v>
      </c>
      <c r="EI147" s="48">
        <v>0</v>
      </c>
      <c r="EJ147" s="48">
        <v>0</v>
      </c>
      <c r="EK147" s="48">
        <v>0</v>
      </c>
      <c r="EL147" s="48">
        <v>0</v>
      </c>
      <c r="EM147" s="48">
        <v>0</v>
      </c>
      <c r="EN147" s="49">
        <v>0</v>
      </c>
      <c r="EO147" s="49">
        <v>0</v>
      </c>
      <c r="EP147" s="48">
        <v>0</v>
      </c>
      <c r="EQ147" s="48">
        <v>0</v>
      </c>
      <c r="ER147" s="48">
        <v>0</v>
      </c>
      <c r="ES147" s="38">
        <v>0</v>
      </c>
      <c r="ET147" s="48">
        <v>0</v>
      </c>
      <c r="EU147" s="48">
        <v>0</v>
      </c>
      <c r="EV147" s="48">
        <v>0</v>
      </c>
      <c r="EW147" s="48">
        <v>0</v>
      </c>
      <c r="EX147" s="48">
        <v>0</v>
      </c>
      <c r="EY147" s="48">
        <v>0</v>
      </c>
      <c r="EZ147" s="48">
        <v>0</v>
      </c>
      <c r="FA147" s="48">
        <v>0</v>
      </c>
      <c r="FB147" s="48">
        <v>0</v>
      </c>
      <c r="FC147" s="48">
        <v>0</v>
      </c>
      <c r="FD147" s="48">
        <v>7.6066681938612409E-3</v>
      </c>
      <c r="FE147" s="48">
        <v>0</v>
      </c>
      <c r="FF147" s="48">
        <v>0</v>
      </c>
      <c r="FG147" s="49">
        <v>0</v>
      </c>
      <c r="FH147" s="48">
        <v>0</v>
      </c>
      <c r="FI147" s="49">
        <v>0</v>
      </c>
      <c r="FJ147" s="48">
        <v>0</v>
      </c>
      <c r="FK147" s="48">
        <v>0</v>
      </c>
      <c r="FL147" s="48">
        <v>0</v>
      </c>
      <c r="FM147" s="48">
        <v>1.238312390911663E-2</v>
      </c>
      <c r="FN147" s="48">
        <v>0</v>
      </c>
      <c r="FO147" s="48">
        <v>9.6755047925583988E-3</v>
      </c>
      <c r="FP147" s="48">
        <v>0</v>
      </c>
      <c r="FQ147" s="49">
        <v>0</v>
      </c>
      <c r="FR147" s="48">
        <v>0</v>
      </c>
      <c r="FS147" s="48">
        <v>0</v>
      </c>
      <c r="FT147" s="48">
        <v>0</v>
      </c>
      <c r="FU147" s="49">
        <v>0</v>
      </c>
      <c r="FV147" s="48">
        <v>0</v>
      </c>
      <c r="FW147" s="48">
        <v>0</v>
      </c>
      <c r="FX147" s="48">
        <v>0</v>
      </c>
      <c r="FY147" s="48">
        <v>0</v>
      </c>
      <c r="FZ147" s="49">
        <v>0</v>
      </c>
      <c r="GA147" s="48">
        <v>0</v>
      </c>
      <c r="GB147" s="48">
        <v>0</v>
      </c>
      <c r="GC147" s="48">
        <v>0</v>
      </c>
      <c r="GD147" s="48">
        <v>0</v>
      </c>
      <c r="GE147" s="48">
        <v>0</v>
      </c>
      <c r="GF147" s="48">
        <v>8.3238939443086909E-3</v>
      </c>
      <c r="GG147" s="48">
        <v>0</v>
      </c>
      <c r="GH147" s="48">
        <v>0</v>
      </c>
      <c r="GI147" s="48">
        <v>0</v>
      </c>
      <c r="GJ147" s="48">
        <v>0</v>
      </c>
      <c r="GK147" s="48">
        <v>9.6808991738965861E-3</v>
      </c>
      <c r="GL147" s="49">
        <v>0</v>
      </c>
      <c r="GM147" s="49">
        <v>0</v>
      </c>
      <c r="GN147" s="48">
        <v>6.1141736043413423E-3</v>
      </c>
      <c r="GO147" s="48">
        <v>1.2446741852764032E-2</v>
      </c>
      <c r="GP147" s="48">
        <v>0</v>
      </c>
      <c r="GQ147" s="48">
        <v>0</v>
      </c>
      <c r="GR147" s="48">
        <v>0</v>
      </c>
      <c r="GS147" s="48">
        <v>0</v>
      </c>
      <c r="GT147" s="49">
        <v>0</v>
      </c>
      <c r="GU147" s="48">
        <v>0</v>
      </c>
      <c r="GV147" s="49">
        <v>0</v>
      </c>
      <c r="GW147" s="48">
        <v>0</v>
      </c>
      <c r="GX147" s="48">
        <v>2.5167292237960787E-2</v>
      </c>
      <c r="GY147" s="48">
        <v>0</v>
      </c>
      <c r="GZ147" s="49">
        <v>0</v>
      </c>
      <c r="HA147" s="48">
        <v>0</v>
      </c>
      <c r="HB147" s="48">
        <v>0</v>
      </c>
      <c r="HC147" s="48">
        <v>1.0056974746353069E-2</v>
      </c>
      <c r="HD147" s="49">
        <v>5.6858244353882098E-3</v>
      </c>
      <c r="HE147" s="48">
        <v>0</v>
      </c>
      <c r="HF147" s="48">
        <v>7.4219212883505133E-3</v>
      </c>
      <c r="HG147" s="48">
        <v>7.3845374810089341E-3</v>
      </c>
      <c r="HH147" s="48">
        <v>9.0394783061484695E-3</v>
      </c>
      <c r="HI147" s="48">
        <v>1.1680741559631041E-2</v>
      </c>
      <c r="HJ147" s="48">
        <v>0</v>
      </c>
      <c r="HK147" s="49">
        <v>0</v>
      </c>
      <c r="HL147" s="48">
        <v>0</v>
      </c>
      <c r="HM147" s="48">
        <v>9.7115400322361923E-3</v>
      </c>
      <c r="HN147" s="49">
        <v>0</v>
      </c>
      <c r="HO147" s="48">
        <v>0</v>
      </c>
      <c r="HP147" s="48">
        <v>0</v>
      </c>
      <c r="HQ147" s="48">
        <v>0</v>
      </c>
      <c r="HR147" s="48">
        <v>7.411128967520296E-3</v>
      </c>
      <c r="HS147" s="49">
        <v>0</v>
      </c>
      <c r="HT147" s="49">
        <v>0</v>
      </c>
      <c r="HU147" s="48">
        <v>1.0630059948460922E-2</v>
      </c>
      <c r="HV147" s="49">
        <v>1.3519871605836412E-2</v>
      </c>
      <c r="HW147" s="48">
        <v>0</v>
      </c>
      <c r="HX147" s="48">
        <v>0</v>
      </c>
      <c r="HY147" s="48">
        <v>0</v>
      </c>
      <c r="HZ147" s="48">
        <v>0</v>
      </c>
      <c r="IA147" s="48">
        <v>1.1284262297919522E-2</v>
      </c>
      <c r="IB147" s="48">
        <v>0</v>
      </c>
      <c r="IC147" s="48">
        <v>0</v>
      </c>
      <c r="ID147" s="48">
        <v>9.776454834964218E-3</v>
      </c>
      <c r="IE147" s="49">
        <v>0</v>
      </c>
      <c r="IF147" s="49">
        <v>0</v>
      </c>
      <c r="IG147" s="48">
        <v>1.019144070970778E-2</v>
      </c>
      <c r="IH147" s="48">
        <v>0</v>
      </c>
      <c r="II147" s="48">
        <v>9.6483052650498634E-3</v>
      </c>
      <c r="IJ147" s="49">
        <v>0</v>
      </c>
      <c r="IK147" s="48">
        <v>0</v>
      </c>
      <c r="IL147" s="49">
        <v>0</v>
      </c>
      <c r="IM147" s="48">
        <v>1.0265030938852872E-2</v>
      </c>
      <c r="IN147" s="48">
        <v>0</v>
      </c>
      <c r="IO147" s="48">
        <v>0</v>
      </c>
      <c r="IP147" s="48">
        <v>0</v>
      </c>
      <c r="IQ147" s="48">
        <v>1.0523871789184449E-2</v>
      </c>
      <c r="IR147" s="48">
        <v>0</v>
      </c>
      <c r="IS147" s="49">
        <v>1.8980275342505112E-2</v>
      </c>
      <c r="IT147" s="48">
        <v>0</v>
      </c>
      <c r="IU147" s="49">
        <v>1.5225071534475179E-2</v>
      </c>
      <c r="IV147" s="48">
        <v>0</v>
      </c>
      <c r="IW147" s="48">
        <v>0</v>
      </c>
      <c r="IX147" s="49">
        <v>0</v>
      </c>
      <c r="IY147" s="48">
        <v>0</v>
      </c>
      <c r="IZ147" s="49">
        <v>0</v>
      </c>
      <c r="JA147" s="49">
        <v>0</v>
      </c>
      <c r="JB147" s="48">
        <v>0</v>
      </c>
      <c r="JC147" s="49">
        <v>0</v>
      </c>
      <c r="JD147" s="48">
        <v>0</v>
      </c>
      <c r="JE147" s="49">
        <v>2.8617497528437844E-2</v>
      </c>
      <c r="JF147" s="49">
        <v>3.8149754503878984E-3</v>
      </c>
      <c r="JG147" s="49">
        <v>0</v>
      </c>
      <c r="JH147" s="48">
        <v>9.9555115606441841E-3</v>
      </c>
      <c r="JI147" s="48">
        <v>0</v>
      </c>
      <c r="JJ147" s="48">
        <v>0</v>
      </c>
      <c r="JK147" s="48">
        <v>0</v>
      </c>
      <c r="JL147" s="48">
        <v>9.7997466377708915E-3</v>
      </c>
      <c r="JM147" s="48">
        <v>1.0552140848572752E-2</v>
      </c>
      <c r="JN147" s="48">
        <v>3.1538575553295514E-3</v>
      </c>
      <c r="JO147" s="48">
        <v>0</v>
      </c>
      <c r="JP147" s="49">
        <v>8.8193286380582742E-2</v>
      </c>
      <c r="JQ147" s="48">
        <v>8.3036504905023255E-3</v>
      </c>
      <c r="JR147" s="49">
        <v>0</v>
      </c>
      <c r="JS147" s="48">
        <v>0</v>
      </c>
      <c r="JT147" s="48">
        <v>7.8321250499593636E-3</v>
      </c>
      <c r="JU147" s="48">
        <v>8.6975686049036507E-3</v>
      </c>
      <c r="JV147" s="48">
        <v>8.4801543360904265E-3</v>
      </c>
      <c r="JW147" s="48">
        <v>0</v>
      </c>
      <c r="JX147" s="48">
        <v>7.590727111433224E-3</v>
      </c>
      <c r="JY147" s="48">
        <v>1.2574316389589576E-2</v>
      </c>
      <c r="JZ147" s="48">
        <v>8.2883858107292742E-3</v>
      </c>
      <c r="KA147" s="48">
        <v>9.3699247890995756E-3</v>
      </c>
      <c r="KB147" s="49">
        <v>0</v>
      </c>
      <c r="KC147" s="48">
        <v>0</v>
      </c>
      <c r="KD147" s="48">
        <v>7.7148567406232311E-3</v>
      </c>
      <c r="KE147" s="48">
        <v>0</v>
      </c>
      <c r="KF147" s="48">
        <v>0</v>
      </c>
      <c r="KG147" s="48">
        <v>0</v>
      </c>
      <c r="KH147" s="48">
        <v>0</v>
      </c>
      <c r="KI147" s="48">
        <v>1.7698555745664386E-2</v>
      </c>
      <c r="KJ147" s="48">
        <v>0</v>
      </c>
      <c r="KK147" s="48">
        <v>9.1353268480169076E-3</v>
      </c>
      <c r="KL147" s="48">
        <v>2.670778312272809E-2</v>
      </c>
      <c r="KM147" s="48">
        <v>1.7925826711469844E-2</v>
      </c>
      <c r="KN147" s="48">
        <v>1.1050334930332834E-2</v>
      </c>
      <c r="KO147" s="48">
        <v>0</v>
      </c>
      <c r="KP147" s="48">
        <v>8.6684782699749108E-3</v>
      </c>
      <c r="KQ147" s="48">
        <v>9.4239619749299595E-3</v>
      </c>
      <c r="KR147" s="48">
        <v>7.276443003259643E-3</v>
      </c>
      <c r="KS147" s="48"/>
      <c r="KT147" s="49">
        <v>0</v>
      </c>
      <c r="KU147" s="48">
        <v>2.9198897175376749E-2</v>
      </c>
      <c r="KV147" s="48">
        <v>4.4190549830886286E-2</v>
      </c>
      <c r="KW147" s="48">
        <v>1.0069947815046682E-2</v>
      </c>
      <c r="KX147" s="48">
        <v>2.8368420274328059E-2</v>
      </c>
      <c r="KY147" s="48">
        <v>9.6694684321633334E-3</v>
      </c>
      <c r="KZ147" s="48">
        <v>2.6581543975770772E-2</v>
      </c>
      <c r="LA147" s="48">
        <v>1.8799944054417553E-2</v>
      </c>
      <c r="LB147" s="48">
        <v>0</v>
      </c>
      <c r="LC147" s="48">
        <v>2.2450320148776529E-2</v>
      </c>
      <c r="LD147" s="48">
        <v>1.7138491631189287E-2</v>
      </c>
      <c r="LE147" s="49">
        <v>0</v>
      </c>
      <c r="LF147" s="48">
        <v>0</v>
      </c>
      <c r="LG147" s="48">
        <v>0</v>
      </c>
      <c r="LH147" s="48">
        <v>1.5874894723829802E-2</v>
      </c>
      <c r="LI147" s="48">
        <v>0</v>
      </c>
      <c r="LJ147" s="48">
        <v>1.7394021580064777E-2</v>
      </c>
      <c r="LK147" s="48">
        <v>1.8441944040638352E-2</v>
      </c>
      <c r="LL147" s="48">
        <v>1.9739742614148858E-2</v>
      </c>
      <c r="LM147" s="48">
        <v>0</v>
      </c>
      <c r="LN147" s="48">
        <v>1.9534684524477042E-2</v>
      </c>
      <c r="LO147" s="48">
        <v>1.7987885318241786E-2</v>
      </c>
      <c r="LP147" s="48">
        <v>0</v>
      </c>
      <c r="LQ147" s="49">
        <v>0</v>
      </c>
      <c r="LR147" s="48">
        <v>0</v>
      </c>
      <c r="LS147" s="48">
        <v>1.8406050352538256E-2</v>
      </c>
      <c r="LT147" s="48">
        <v>2.4177226496289894E-2</v>
      </c>
      <c r="LU147" s="48">
        <v>1.7499246640824462E-2</v>
      </c>
      <c r="LV147" s="48">
        <v>0</v>
      </c>
      <c r="LW147" s="48">
        <v>0</v>
      </c>
      <c r="LX147" s="48">
        <v>1.8257083422617382E-2</v>
      </c>
      <c r="LY147" s="48">
        <v>2.3051835769359322E-2</v>
      </c>
      <c r="LZ147" s="48">
        <v>1.8411776042405452E-2</v>
      </c>
      <c r="MA147" s="48">
        <v>2.4224955880607111E-2</v>
      </c>
      <c r="MB147" s="48">
        <v>1.7801458089308053E-2</v>
      </c>
      <c r="MC147" s="48">
        <v>1.8981941461123128E-2</v>
      </c>
      <c r="MD147" s="48">
        <v>7.6537259513614328E-2</v>
      </c>
      <c r="ME147" s="48">
        <v>2.3219746708722493E-2</v>
      </c>
      <c r="MF147" s="48">
        <v>0</v>
      </c>
      <c r="MG147" s="48">
        <v>0</v>
      </c>
      <c r="MH147" s="48"/>
      <c r="MI147" s="48">
        <v>6.9623674990397875E-3</v>
      </c>
      <c r="MJ147" s="49">
        <v>0</v>
      </c>
      <c r="MK147" s="49">
        <v>0</v>
      </c>
      <c r="ML147" s="48">
        <v>0</v>
      </c>
      <c r="MM147" s="49">
        <v>0</v>
      </c>
      <c r="MN147" s="49">
        <v>0</v>
      </c>
      <c r="MO147" s="49">
        <v>0</v>
      </c>
      <c r="MP147" s="48">
        <v>8.6087990835089587E-3</v>
      </c>
      <c r="MQ147" s="48">
        <v>1.2586273769683494E-2</v>
      </c>
      <c r="MR147" s="48">
        <v>1.8745768260554026E-2</v>
      </c>
      <c r="MS147" s="48">
        <v>0</v>
      </c>
      <c r="MT147" s="49">
        <v>0</v>
      </c>
      <c r="MU147" s="48">
        <v>1.0087954005936782E-2</v>
      </c>
      <c r="MV147" s="48">
        <v>1.1612176592978375E-2</v>
      </c>
      <c r="MW147" s="48">
        <v>1.13346962412431E-2</v>
      </c>
      <c r="MX147" s="48">
        <v>8.774331127656786E-3</v>
      </c>
      <c r="MY147" s="48">
        <v>7.6979171656091881E-3</v>
      </c>
      <c r="MZ147" s="48">
        <v>8.8130406441064568E-3</v>
      </c>
      <c r="NA147" s="48">
        <v>9.5478087787452589E-3</v>
      </c>
      <c r="NB147" s="48">
        <v>9.5040810127709329E-3</v>
      </c>
      <c r="NC147" s="48">
        <v>1.761678190400064E-2</v>
      </c>
      <c r="ND147" s="48">
        <v>8.9898126927661706E-3</v>
      </c>
      <c r="NE147" s="48">
        <v>1.6478048880401882E-2</v>
      </c>
      <c r="NF147" s="48">
        <v>9.8075429891768696E-3</v>
      </c>
      <c r="NG147" s="48">
        <v>0</v>
      </c>
    </row>
    <row r="148" spans="1:371" s="38" customFormat="1" ht="15">
      <c r="A148" s="48" t="s">
        <v>219</v>
      </c>
      <c r="B148" s="48">
        <v>20.688062173940164</v>
      </c>
      <c r="C148" s="48">
        <v>2.5383940121519499</v>
      </c>
      <c r="D148" s="48">
        <v>3.3010517955082195</v>
      </c>
      <c r="E148" s="48">
        <v>5.0767806813480831</v>
      </c>
      <c r="F148" s="48">
        <v>1.0968562119927145</v>
      </c>
      <c r="G148" s="48">
        <v>3.2664552618326734</v>
      </c>
      <c r="H148" s="48">
        <v>2.1714226801976011</v>
      </c>
      <c r="I148" s="48">
        <v>2.2931185906795388</v>
      </c>
      <c r="J148" s="48">
        <v>2.2696682022983912</v>
      </c>
      <c r="K148" s="48">
        <v>4.0667108462013948</v>
      </c>
      <c r="L148" s="48">
        <v>4.7486134545735226</v>
      </c>
      <c r="M148" s="48">
        <v>5.1006886917413556</v>
      </c>
      <c r="N148" s="48">
        <v>3.087060594390437</v>
      </c>
      <c r="O148" s="48">
        <v>5.3196213627108104</v>
      </c>
      <c r="P148" s="48">
        <v>2.7753410448725564</v>
      </c>
      <c r="Q148" s="48">
        <v>3.5372437514670048</v>
      </c>
      <c r="R148" s="48">
        <v>3.8638318017864712</v>
      </c>
      <c r="S148" s="48">
        <v>4.9900260435588315</v>
      </c>
      <c r="T148" s="48">
        <v>2.2822759553380365</v>
      </c>
      <c r="U148" s="48">
        <v>0.89950656418507746</v>
      </c>
      <c r="V148" s="48">
        <v>0.89950656418507746</v>
      </c>
      <c r="W148" s="38">
        <v>5.6451519992419845</v>
      </c>
      <c r="X148" s="48">
        <v>1.7875577909903335</v>
      </c>
      <c r="Y148" s="48">
        <v>4.1078424019350965</v>
      </c>
      <c r="Z148" s="48">
        <v>3.30109691069518</v>
      </c>
      <c r="AA148" s="48">
        <v>2.977021651737906</v>
      </c>
      <c r="AB148" s="48">
        <v>4.526488311591395</v>
      </c>
      <c r="AC148" s="48">
        <v>2.2684161122416682</v>
      </c>
      <c r="AD148" s="48">
        <v>10.299112776301431</v>
      </c>
      <c r="AE148" s="48">
        <v>2.6564336447212269</v>
      </c>
      <c r="AF148" s="48">
        <v>1.5959835230001762</v>
      </c>
      <c r="AG148" s="48">
        <v>7.3012035576226664</v>
      </c>
      <c r="AH148" s="48">
        <v>2.978891141288273</v>
      </c>
      <c r="AI148" s="48">
        <v>8.2060793939844832</v>
      </c>
      <c r="AJ148" s="48">
        <v>13.09651199967827</v>
      </c>
      <c r="AK148" s="48">
        <v>9.261950269115605</v>
      </c>
      <c r="AL148" s="48">
        <v>3.0388593761503797</v>
      </c>
      <c r="AM148" s="48">
        <v>4.773273287872315</v>
      </c>
      <c r="AN148" s="48">
        <v>5.1097668652951747</v>
      </c>
      <c r="AO148" s="38">
        <v>2.5625518872450588</v>
      </c>
      <c r="AP148" s="48">
        <v>11.349252143787433</v>
      </c>
      <c r="AQ148" s="48">
        <v>1.5136129650271311</v>
      </c>
      <c r="AR148" s="48">
        <v>11.824567941819341</v>
      </c>
      <c r="AS148" s="48">
        <v>1.9643235736688642</v>
      </c>
      <c r="AT148" s="48">
        <v>1.9643235736688642</v>
      </c>
      <c r="AU148" s="48">
        <v>3.1432921073694775</v>
      </c>
      <c r="AV148" s="48">
        <v>3.6444784439469058</v>
      </c>
      <c r="AW148" s="48">
        <v>2.1256129228904515</v>
      </c>
      <c r="AX148" s="38">
        <v>9.4074343067399653</v>
      </c>
      <c r="AY148" s="48">
        <v>1.5624061044611337</v>
      </c>
      <c r="AZ148" s="48">
        <v>2.5084169734762689</v>
      </c>
      <c r="BA148" s="48">
        <v>4.5480295740328147</v>
      </c>
      <c r="BB148" s="48">
        <v>9.0951586124043864</v>
      </c>
      <c r="BC148" s="38">
        <v>11.270996437485648</v>
      </c>
      <c r="BD148" s="48">
        <v>2.2044690767054376</v>
      </c>
      <c r="BE148" s="38">
        <v>4.5697170201686443</v>
      </c>
      <c r="BF148" s="48">
        <v>3.180967456175273</v>
      </c>
      <c r="BG148" s="48">
        <v>8.2620837215152658</v>
      </c>
      <c r="BH148" s="48">
        <v>8.0481647656000845</v>
      </c>
      <c r="BI148" s="48">
        <v>10.03461832636577</v>
      </c>
      <c r="BJ148" s="48">
        <v>3.8899526489838152</v>
      </c>
      <c r="BK148" s="48">
        <v>8.0461505507979965</v>
      </c>
      <c r="BL148" s="48">
        <v>4.2275918331330669</v>
      </c>
      <c r="BM148" s="48">
        <v>2.2140900989394878</v>
      </c>
      <c r="BN148" s="48">
        <v>6.0839256507583341</v>
      </c>
      <c r="BO148" s="48">
        <v>6.0042627617063147</v>
      </c>
      <c r="BP148" s="48">
        <v>1.5906582624490053</v>
      </c>
      <c r="BQ148" s="48">
        <v>2.6209765956948501</v>
      </c>
      <c r="BR148" s="48">
        <v>1.8851653151364127</v>
      </c>
      <c r="BS148" s="48">
        <v>1.6623836391510909</v>
      </c>
      <c r="BT148" s="48">
        <v>7.5084350204043195</v>
      </c>
      <c r="BU148" s="48">
        <v>2.4056960103701468</v>
      </c>
      <c r="BV148" s="48">
        <v>0.94483908906008551</v>
      </c>
      <c r="BW148" s="38">
        <v>4.6265635514670524</v>
      </c>
      <c r="BX148" s="48">
        <v>3.6328072926648884</v>
      </c>
      <c r="BY148" s="38">
        <v>3.8862773814357907</v>
      </c>
      <c r="BZ148" s="48">
        <v>0.38137457427688359</v>
      </c>
      <c r="CA148" s="49">
        <v>7.4901632540023826</v>
      </c>
      <c r="CB148" s="48">
        <v>2.6045259760097452</v>
      </c>
      <c r="CC148" s="48">
        <v>3.811693917030671</v>
      </c>
      <c r="CD148" s="48">
        <v>2.9221737689357998</v>
      </c>
      <c r="CE148" s="48">
        <v>3.7019885969903505</v>
      </c>
      <c r="CF148" s="48">
        <v>7.2575518689910794</v>
      </c>
      <c r="CG148" s="48">
        <v>10.49570149343139</v>
      </c>
      <c r="CH148" s="48">
        <v>11.338656992717175</v>
      </c>
      <c r="CI148" s="48">
        <v>4.368124112187119</v>
      </c>
      <c r="CJ148" s="48">
        <v>4.3100225274759385</v>
      </c>
      <c r="CK148" s="48">
        <v>2.2861555211176805</v>
      </c>
      <c r="CL148" s="48">
        <v>1.9870101106972697</v>
      </c>
      <c r="CM148" s="48">
        <v>3.7538694125396432</v>
      </c>
      <c r="CN148" s="48">
        <v>7.4920646216990683</v>
      </c>
      <c r="CO148" s="48">
        <v>2.0752252330820538</v>
      </c>
      <c r="CP148" s="48">
        <v>1.885301992777789</v>
      </c>
      <c r="CQ148" s="48">
        <v>3.8319728028434414</v>
      </c>
      <c r="CR148" s="48">
        <v>3.2833840773860299</v>
      </c>
      <c r="CS148" s="48">
        <v>2.0799100176083338</v>
      </c>
      <c r="CT148" s="48">
        <v>4.7065294212410311</v>
      </c>
      <c r="CU148" s="48">
        <v>16.540782619451104</v>
      </c>
      <c r="CV148" s="38">
        <v>5.178395182883694</v>
      </c>
      <c r="CW148" s="48">
        <v>11.035351984461279</v>
      </c>
      <c r="CX148" s="48">
        <v>5.8140997830990253</v>
      </c>
      <c r="CY148" s="48">
        <v>2.2105706773917526</v>
      </c>
      <c r="CZ148" s="48">
        <v>4.7299318505469206</v>
      </c>
      <c r="DA148" s="48">
        <v>2.4530536657811459</v>
      </c>
      <c r="DB148" s="48">
        <v>2.0829633045851774</v>
      </c>
      <c r="DC148" s="48">
        <v>3.4054479087805332</v>
      </c>
      <c r="DD148" s="48">
        <v>7.7792006167509431</v>
      </c>
      <c r="DE148" s="48">
        <v>3.8404775593312825</v>
      </c>
      <c r="DF148" s="48">
        <v>10.491637682146957</v>
      </c>
      <c r="DG148" s="48">
        <v>10.193589191663509</v>
      </c>
      <c r="DH148" s="48">
        <v>5.5767205286091386</v>
      </c>
      <c r="DI148" s="48">
        <v>1.1736385197399675</v>
      </c>
      <c r="DJ148" s="48">
        <v>2.4130124374712456</v>
      </c>
      <c r="DK148" s="49">
        <v>8.014398990498286</v>
      </c>
      <c r="DL148" s="48">
        <v>3.5850320187745091</v>
      </c>
      <c r="DM148" s="48">
        <v>9.9045842355327665</v>
      </c>
      <c r="DN148" s="48">
        <v>3.4898548974806833</v>
      </c>
      <c r="DO148" s="48">
        <v>2.801008913642097</v>
      </c>
      <c r="DP148" s="48">
        <v>2.1318200531330733</v>
      </c>
      <c r="DQ148" s="48">
        <v>2.0796255950324851</v>
      </c>
      <c r="DR148" s="48">
        <v>3.3923703146492263</v>
      </c>
      <c r="DS148" s="48">
        <v>10.860071151389414</v>
      </c>
      <c r="DT148" s="48">
        <v>12.167722967659813</v>
      </c>
      <c r="DU148" s="48">
        <v>4.2175176967565369</v>
      </c>
      <c r="DV148" s="48">
        <v>2.2679201804596634</v>
      </c>
      <c r="DW148" s="48">
        <v>6.7441909946101681</v>
      </c>
      <c r="DX148" s="48">
        <v>2.1046665928773622</v>
      </c>
      <c r="DY148" s="48">
        <v>3.4673867003981842</v>
      </c>
      <c r="DZ148" s="48">
        <v>13.298298162408077</v>
      </c>
      <c r="EA148" s="48">
        <v>10.229183791758572</v>
      </c>
      <c r="EB148" s="49">
        <v>6.7042318302396184</v>
      </c>
      <c r="EC148" s="48">
        <v>1.9548691727011001</v>
      </c>
      <c r="ED148" s="48">
        <v>7.4927009982864039</v>
      </c>
      <c r="EE148" s="48">
        <v>3.042631020579079</v>
      </c>
      <c r="EF148" s="48">
        <v>10.362653472250825</v>
      </c>
      <c r="EG148" s="48">
        <v>2.0535959579015053</v>
      </c>
      <c r="EH148" s="48">
        <v>2.0535959579015053</v>
      </c>
      <c r="EI148" s="48">
        <v>9.521294436039204</v>
      </c>
      <c r="EJ148" s="48">
        <v>3.9519851683102543</v>
      </c>
      <c r="EK148" s="48">
        <v>2.5597285746084593</v>
      </c>
      <c r="EL148" s="48">
        <v>2.0028845545154979</v>
      </c>
      <c r="EM148" s="48">
        <v>6.9096750837383345</v>
      </c>
      <c r="EN148" s="49">
        <v>10.066985720682274</v>
      </c>
      <c r="EO148" s="49">
        <v>18.235052910511865</v>
      </c>
      <c r="EP148" s="48">
        <v>15.404566464467472</v>
      </c>
      <c r="EQ148" s="48">
        <v>2.3892033176770315</v>
      </c>
      <c r="ER148" s="48">
        <v>9.984037100556689</v>
      </c>
      <c r="ES148" s="38">
        <v>6.3578115499208643</v>
      </c>
      <c r="ET148" s="48">
        <v>7.9962633601209969</v>
      </c>
      <c r="EU148" s="48">
        <v>4.6727924482855103</v>
      </c>
      <c r="EV148" s="48">
        <v>2.7765985835355491</v>
      </c>
      <c r="EW148" s="48">
        <v>5.3771971976318209</v>
      </c>
      <c r="EX148" s="48">
        <v>12.840764506464478</v>
      </c>
      <c r="EY148" s="48">
        <v>2.4148300598022847</v>
      </c>
      <c r="EZ148" s="48">
        <v>5.3631536192517455</v>
      </c>
      <c r="FA148" s="48">
        <v>2.6531820960333112</v>
      </c>
      <c r="FB148" s="48">
        <v>2.3553727545183571</v>
      </c>
      <c r="FC148" s="48">
        <v>3.5340305034796184</v>
      </c>
      <c r="FD148" s="48">
        <v>1.7105919876235252</v>
      </c>
      <c r="FE148" s="48">
        <v>15.351654303310184</v>
      </c>
      <c r="FF148" s="48">
        <v>3.0771406378697677</v>
      </c>
      <c r="FG148" s="49">
        <v>18.825074674497952</v>
      </c>
      <c r="FH148" s="48">
        <v>12.699186791311046</v>
      </c>
      <c r="FI148" s="49">
        <v>8.3216014018848377</v>
      </c>
      <c r="FJ148" s="48">
        <v>11.474949029379983</v>
      </c>
      <c r="FK148" s="48">
        <v>5.6708055286798231</v>
      </c>
      <c r="FL148" s="48">
        <v>13.267614741540433</v>
      </c>
      <c r="FM148" s="48">
        <v>1.9766568668839466</v>
      </c>
      <c r="FN148" s="48">
        <v>11.878544963530427</v>
      </c>
      <c r="FO148" s="48">
        <v>12.745987319008862</v>
      </c>
      <c r="FP148" s="48">
        <v>2.6606467465499719</v>
      </c>
      <c r="FQ148" s="49">
        <v>18.97577512177471</v>
      </c>
      <c r="FR148" s="48">
        <v>12.03180506850968</v>
      </c>
      <c r="FS148" s="48">
        <v>3.0977656729441514</v>
      </c>
      <c r="FT148" s="48">
        <v>2.030840902998245</v>
      </c>
      <c r="FU148" s="49">
        <v>12.166908051430454</v>
      </c>
      <c r="FV148" s="48">
        <v>3.2108122555013656</v>
      </c>
      <c r="FW148" s="48">
        <v>7.872150933268399</v>
      </c>
      <c r="FX148" s="48">
        <v>4.2756078853246082</v>
      </c>
      <c r="FY148" s="48">
        <v>2.8438169215560727</v>
      </c>
      <c r="FZ148" s="49">
        <v>18.539329153009351</v>
      </c>
      <c r="GA148" s="48">
        <v>3.0198165764977754</v>
      </c>
      <c r="GB148" s="48">
        <v>13.27238464772511</v>
      </c>
      <c r="GC148" s="48">
        <v>4.2876498756391683</v>
      </c>
      <c r="GD148" s="48">
        <v>6.9082522890838156</v>
      </c>
      <c r="GE148" s="48">
        <v>3.5561958348467675</v>
      </c>
      <c r="GF148" s="48">
        <v>17.358569610862311</v>
      </c>
      <c r="GG148" s="48">
        <v>11.966192095987907</v>
      </c>
      <c r="GH148" s="48">
        <v>6.5522281242959455</v>
      </c>
      <c r="GI148" s="48">
        <v>17.444292650351262</v>
      </c>
      <c r="GJ148" s="48">
        <v>11.227704048531516</v>
      </c>
      <c r="GK148" s="48">
        <v>11.761486297721403</v>
      </c>
      <c r="GL148" s="49">
        <v>18.463219753095974</v>
      </c>
      <c r="GM148" s="49">
        <v>16.300209181313871</v>
      </c>
      <c r="GN148" s="48">
        <v>17.859354960603767</v>
      </c>
      <c r="GO148" s="48">
        <v>13.715066129601308</v>
      </c>
      <c r="GP148" s="48">
        <v>2.3002737208440394</v>
      </c>
      <c r="GQ148" s="48">
        <v>14.38808140227817</v>
      </c>
      <c r="GR148" s="48">
        <v>1.9143847565166703</v>
      </c>
      <c r="GS148" s="48">
        <v>4.7781650212436872</v>
      </c>
      <c r="GT148" s="49">
        <v>16.539224663157761</v>
      </c>
      <c r="GU148" s="48">
        <v>4.164615311925413</v>
      </c>
      <c r="GV148" s="49">
        <v>17.794492081804634</v>
      </c>
      <c r="GW148" s="48">
        <v>3.1598922249387105</v>
      </c>
      <c r="GX148" s="48">
        <v>4.2598862744593013</v>
      </c>
      <c r="GY148" s="48">
        <v>12.243653252286657</v>
      </c>
      <c r="GZ148" s="49">
        <v>17.683699826062369</v>
      </c>
      <c r="HA148" s="48">
        <v>3.1538686069443784</v>
      </c>
      <c r="HB148" s="48">
        <v>16.979997926983341</v>
      </c>
      <c r="HC148" s="48">
        <v>11.831861603847157</v>
      </c>
      <c r="HD148" s="49">
        <v>18.445781870333025</v>
      </c>
      <c r="HE148" s="48">
        <v>3.3281636274933017</v>
      </c>
      <c r="HF148" s="48">
        <v>13.79695197642614</v>
      </c>
      <c r="HG148" s="48">
        <v>11.974873234532261</v>
      </c>
      <c r="HH148" s="48">
        <v>12.084771626108441</v>
      </c>
      <c r="HI148" s="48">
        <v>11.971210650532573</v>
      </c>
      <c r="HJ148" s="48">
        <v>2.9096049591880777</v>
      </c>
      <c r="HK148" s="49">
        <v>17.876208440928011</v>
      </c>
      <c r="HL148" s="48">
        <v>12.539301637441401</v>
      </c>
      <c r="HM148" s="48">
        <v>16.060390359455496</v>
      </c>
      <c r="HN148" s="49">
        <v>18.576833260857409</v>
      </c>
      <c r="HO148" s="48">
        <v>13.284448376711701</v>
      </c>
      <c r="HP148" s="48">
        <v>13.606873169753904</v>
      </c>
      <c r="HQ148" s="48">
        <v>8.0270961743174034</v>
      </c>
      <c r="HR148" s="48">
        <v>16.219774314775158</v>
      </c>
      <c r="HS148" s="49">
        <v>16.881008874842859</v>
      </c>
      <c r="HT148" s="49">
        <v>17.843498344434128</v>
      </c>
      <c r="HU148" s="48">
        <v>2.3831762527548359</v>
      </c>
      <c r="HV148" s="49">
        <v>18.614428320560005</v>
      </c>
      <c r="HW148" s="48">
        <v>5.6361611037656685</v>
      </c>
      <c r="HX148" s="48">
        <v>5.6361611037656685</v>
      </c>
      <c r="HY148" s="48">
        <v>12.380967067122782</v>
      </c>
      <c r="HZ148" s="48">
        <v>5.3629531242101578</v>
      </c>
      <c r="IA148" s="48">
        <v>16.917409989164639</v>
      </c>
      <c r="IB148" s="48">
        <v>14.819776097741089</v>
      </c>
      <c r="IC148" s="48">
        <v>9.560834577835589</v>
      </c>
      <c r="ID148" s="48">
        <v>14.645432022130141</v>
      </c>
      <c r="IE148" s="49">
        <v>17.838315827933993</v>
      </c>
      <c r="IF148" s="49">
        <v>18.203131334723988</v>
      </c>
      <c r="IG148" s="48">
        <v>12.129615911002695</v>
      </c>
      <c r="IH148" s="48">
        <v>3.2902880294403509</v>
      </c>
      <c r="II148" s="48">
        <v>17.666098058133187</v>
      </c>
      <c r="IJ148" s="49">
        <v>18.319313920858264</v>
      </c>
      <c r="IK148" s="48">
        <v>13.599768382123351</v>
      </c>
      <c r="IL148" s="49">
        <v>18.339391093833655</v>
      </c>
      <c r="IM148" s="48">
        <v>11.609499538468647</v>
      </c>
      <c r="IN148" s="48">
        <v>5.9179334420055376</v>
      </c>
      <c r="IO148" s="48">
        <v>5.9179334420055376</v>
      </c>
      <c r="IP148" s="48">
        <v>8.9474803831405723</v>
      </c>
      <c r="IQ148" s="48">
        <v>11.735503282804309</v>
      </c>
      <c r="IR148" s="48">
        <v>13.570330118020586</v>
      </c>
      <c r="IS148" s="49">
        <v>18.417694686507051</v>
      </c>
      <c r="IT148" s="48">
        <v>4.8411101684260167</v>
      </c>
      <c r="IU148" s="49">
        <v>18.387763603713253</v>
      </c>
      <c r="IV148" s="48">
        <v>16.668035122075629</v>
      </c>
      <c r="IW148" s="48">
        <v>3.0754640060225764</v>
      </c>
      <c r="IX148" s="49">
        <v>18.092459459206829</v>
      </c>
      <c r="IY148" s="48">
        <v>2.5224349069214909</v>
      </c>
      <c r="IZ148" s="49">
        <v>17.77956038326932</v>
      </c>
      <c r="JA148" s="49">
        <v>15.411621098815029</v>
      </c>
      <c r="JB148" s="48">
        <v>3.8805821105223606</v>
      </c>
      <c r="JC148" s="49">
        <v>18.354783793490697</v>
      </c>
      <c r="JD148" s="48">
        <v>13.07198448938346</v>
      </c>
      <c r="JE148" s="49">
        <v>18.368811555355542</v>
      </c>
      <c r="JF148" s="49">
        <v>18.126495288518196</v>
      </c>
      <c r="JG148" s="49">
        <v>18.242543051572444</v>
      </c>
      <c r="JH148" s="48">
        <v>12.055263819326619</v>
      </c>
      <c r="JI148" s="48">
        <v>15.179138772835689</v>
      </c>
      <c r="JJ148" s="48">
        <v>5.2898394755676881</v>
      </c>
      <c r="JK148" s="48">
        <v>4.6770121168262824</v>
      </c>
      <c r="JL148" s="48">
        <v>11.631675863392553</v>
      </c>
      <c r="JM148" s="48">
        <v>13.292961259422331</v>
      </c>
      <c r="JN148" s="48">
        <v>3.323302230502998</v>
      </c>
      <c r="JO148" s="48">
        <v>9.342760907333048</v>
      </c>
      <c r="JP148" s="49">
        <v>18.194582995954093</v>
      </c>
      <c r="JQ148" s="48">
        <v>12.61790899297541</v>
      </c>
      <c r="JR148" s="49">
        <v>18.552446387339842</v>
      </c>
      <c r="JS148" s="48">
        <v>9.0156216231377169</v>
      </c>
      <c r="JT148" s="48">
        <v>12.513259281613273</v>
      </c>
      <c r="JU148" s="48">
        <v>11.942054766356748</v>
      </c>
      <c r="JV148" s="48">
        <v>13.255804175363604</v>
      </c>
      <c r="JW148" s="48">
        <v>5.7178250096351819</v>
      </c>
      <c r="JX148" s="48">
        <v>17.588270075342489</v>
      </c>
      <c r="JY148" s="48">
        <v>12.290942389215864</v>
      </c>
      <c r="JZ148" s="48">
        <v>13.415382386265396</v>
      </c>
      <c r="KA148" s="48">
        <v>11.147784094178325</v>
      </c>
      <c r="KB148" s="49">
        <v>17.858685597532396</v>
      </c>
      <c r="KC148" s="48">
        <v>11.665841417111341</v>
      </c>
      <c r="KD148" s="48">
        <v>13.600018730033813</v>
      </c>
      <c r="KE148" s="48">
        <v>4.6756861550482256</v>
      </c>
      <c r="KF148" s="48">
        <v>18.717292048533402</v>
      </c>
      <c r="KG148" s="48">
        <v>5.7146814541019637</v>
      </c>
      <c r="KH148" s="48">
        <v>11.29953826830512</v>
      </c>
      <c r="KI148" s="48">
        <v>16.940344059312633</v>
      </c>
      <c r="KJ148" s="48">
        <v>5.6166739801952268</v>
      </c>
      <c r="KK148" s="48">
        <v>14.370928123918699</v>
      </c>
      <c r="KL148" s="48">
        <v>7.6952667743119338</v>
      </c>
      <c r="KM148" s="48">
        <v>4.3662287016539345</v>
      </c>
      <c r="KN148" s="48">
        <v>14.318366609946548</v>
      </c>
      <c r="KO148" s="48">
        <v>11.386396795350883</v>
      </c>
      <c r="KP148" s="48">
        <v>12.286887598592113</v>
      </c>
      <c r="KQ148" s="48">
        <v>11.957352539916847</v>
      </c>
      <c r="KR148" s="48">
        <v>12.551804044950099</v>
      </c>
      <c r="KS148" s="48"/>
      <c r="KT148" s="49">
        <v>18.257542275229699</v>
      </c>
      <c r="KU148" s="48">
        <v>11.709549710624888</v>
      </c>
      <c r="KV148" s="48">
        <v>13.535286244213928</v>
      </c>
      <c r="KW148" s="48">
        <v>15.372667106507498</v>
      </c>
      <c r="KX148" s="48">
        <v>10.96092276379942</v>
      </c>
      <c r="KY148" s="48">
        <v>15.83682814479929</v>
      </c>
      <c r="KZ148" s="48">
        <v>10.984228965429958</v>
      </c>
      <c r="LA148" s="48">
        <v>14.660537965904926</v>
      </c>
      <c r="LB148" s="48">
        <v>14.565861254125174</v>
      </c>
      <c r="LC148" s="48">
        <v>12.020238836767557</v>
      </c>
      <c r="LD148" s="48">
        <v>15.328992891888088</v>
      </c>
      <c r="LE148" s="49">
        <v>16.928967956107709</v>
      </c>
      <c r="LF148" s="48">
        <v>16.014256581468167</v>
      </c>
      <c r="LG148" s="48">
        <v>16.621659692016546</v>
      </c>
      <c r="LH148" s="48">
        <v>15.039897791961209</v>
      </c>
      <c r="LI148" s="48">
        <v>13.916581574582089</v>
      </c>
      <c r="LJ148" s="48">
        <v>15.045848224616741</v>
      </c>
      <c r="LK148" s="48">
        <v>13.476728836686366</v>
      </c>
      <c r="LL148" s="48">
        <v>13.762693760095766</v>
      </c>
      <c r="LM148" s="48">
        <v>16.360002497971756</v>
      </c>
      <c r="LN148" s="48">
        <v>13.599664914419296</v>
      </c>
      <c r="LO148" s="48">
        <v>13.447738627559685</v>
      </c>
      <c r="LP148" s="48">
        <v>18.73653974588753</v>
      </c>
      <c r="LQ148" s="49">
        <v>17.725783383015095</v>
      </c>
      <c r="LR148" s="48">
        <v>14.139840335887666</v>
      </c>
      <c r="LS148" s="48">
        <v>13.939708654460219</v>
      </c>
      <c r="LT148" s="48">
        <v>14.404460736494196</v>
      </c>
      <c r="LU148" s="48">
        <v>13.441815280091191</v>
      </c>
      <c r="LV148" s="48">
        <v>12.497527103728039</v>
      </c>
      <c r="LW148" s="48">
        <v>15.987200352174954</v>
      </c>
      <c r="LX148" s="48">
        <v>13.425703019962445</v>
      </c>
      <c r="LY148" s="48">
        <v>14.92794578303943</v>
      </c>
      <c r="LZ148" s="48">
        <v>13.808459581068998</v>
      </c>
      <c r="MA148" s="48">
        <v>14.814371643067769</v>
      </c>
      <c r="MB148" s="48">
        <v>12.905340759035109</v>
      </c>
      <c r="MC148" s="48">
        <v>12.812975896640541</v>
      </c>
      <c r="MD148" s="48">
        <v>10.842253828923814</v>
      </c>
      <c r="ME148" s="48">
        <v>12.004942483671432</v>
      </c>
      <c r="MF148" s="48">
        <v>14.378707959883805</v>
      </c>
      <c r="MG148" s="48">
        <v>15.276597628231725</v>
      </c>
      <c r="MH148" s="48"/>
      <c r="MI148" s="48">
        <v>12.519694462587839</v>
      </c>
      <c r="MJ148" s="49">
        <v>17.79437671132084</v>
      </c>
      <c r="MK148" s="49">
        <v>18.286965037855239</v>
      </c>
      <c r="ML148" s="48">
        <v>16.394175524492951</v>
      </c>
      <c r="MM148" s="49">
        <v>18.260281480916845</v>
      </c>
      <c r="MN148" s="49">
        <v>18.117255846936768</v>
      </c>
      <c r="MO148" s="49">
        <v>18.54774679489849</v>
      </c>
      <c r="MP148" s="48">
        <v>15.182243967390221</v>
      </c>
      <c r="MQ148" s="48">
        <v>12.130322566473559</v>
      </c>
      <c r="MR148" s="48">
        <v>19.923854939901563</v>
      </c>
      <c r="MS148" s="48">
        <v>13.847808477626977</v>
      </c>
      <c r="MT148" s="49">
        <v>19.184089410849978</v>
      </c>
      <c r="MU148" s="48">
        <v>12.356166165920932</v>
      </c>
      <c r="MV148" s="48">
        <v>12.51514608509283</v>
      </c>
      <c r="MW148" s="48">
        <v>17.205433512853148</v>
      </c>
      <c r="MX148" s="48">
        <v>16.761767022991851</v>
      </c>
      <c r="MY148" s="48">
        <v>18.097504363602273</v>
      </c>
      <c r="MZ148" s="48">
        <v>17.814774956606087</v>
      </c>
      <c r="NA148" s="48">
        <v>16.7168380710226</v>
      </c>
      <c r="NB148" s="48">
        <v>16.994351048151259</v>
      </c>
      <c r="NC148" s="48">
        <v>15.106530080791609</v>
      </c>
      <c r="ND148" s="48">
        <v>17.236480166145405</v>
      </c>
      <c r="NE148" s="48">
        <v>15.117660016990087</v>
      </c>
      <c r="NF148" s="48">
        <v>18.494910864355219</v>
      </c>
      <c r="NG148" s="48">
        <v>17.644219090003535</v>
      </c>
    </row>
    <row r="149" spans="1:371" s="38" customFormat="1" ht="15">
      <c r="A149" s="48" t="s">
        <v>220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3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38">
        <v>0</v>
      </c>
      <c r="AP149" s="48">
        <v>0</v>
      </c>
      <c r="AQ149" s="48">
        <v>1.4549018965850318E-2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38">
        <v>0</v>
      </c>
      <c r="AY149" s="48">
        <v>0</v>
      </c>
      <c r="AZ149" s="48">
        <v>0</v>
      </c>
      <c r="BA149" s="48">
        <v>0</v>
      </c>
      <c r="BB149" s="48">
        <v>0</v>
      </c>
      <c r="BC149" s="38">
        <v>0</v>
      </c>
      <c r="BD149" s="48">
        <v>0</v>
      </c>
      <c r="BE149" s="38">
        <v>0</v>
      </c>
      <c r="BF149" s="48">
        <v>0</v>
      </c>
      <c r="BG149" s="48">
        <v>0</v>
      </c>
      <c r="BH149" s="48">
        <v>0</v>
      </c>
      <c r="BI149" s="48">
        <v>0</v>
      </c>
      <c r="BJ149" s="48">
        <v>0</v>
      </c>
      <c r="BK149" s="48">
        <v>0</v>
      </c>
      <c r="BL149" s="48">
        <v>0</v>
      </c>
      <c r="BM149" s="48">
        <v>0</v>
      </c>
      <c r="BN149" s="48">
        <v>0</v>
      </c>
      <c r="BO149" s="48">
        <v>0</v>
      </c>
      <c r="BP149" s="48">
        <v>1.4575765992892162E-2</v>
      </c>
      <c r="BQ149" s="48">
        <v>0</v>
      </c>
      <c r="BR149" s="48">
        <v>0</v>
      </c>
      <c r="BS149" s="48">
        <v>0</v>
      </c>
      <c r="BT149" s="48">
        <v>0</v>
      </c>
      <c r="BU149" s="48">
        <v>0</v>
      </c>
      <c r="BV149" s="48">
        <v>0</v>
      </c>
      <c r="BW149" s="38">
        <v>0</v>
      </c>
      <c r="BX149" s="48">
        <v>0</v>
      </c>
      <c r="BY149" s="38">
        <v>0</v>
      </c>
      <c r="BZ149" s="48">
        <v>0</v>
      </c>
      <c r="CA149" s="49">
        <v>0</v>
      </c>
      <c r="CB149" s="48">
        <v>0</v>
      </c>
      <c r="CC149" s="48">
        <v>0</v>
      </c>
      <c r="CD149" s="48">
        <v>0</v>
      </c>
      <c r="CE149" s="48">
        <v>0</v>
      </c>
      <c r="CF149" s="48">
        <v>0</v>
      </c>
      <c r="CG149" s="48">
        <v>0</v>
      </c>
      <c r="CH149" s="48">
        <v>0</v>
      </c>
      <c r="CI149" s="48">
        <v>0</v>
      </c>
      <c r="CJ149" s="48">
        <v>0</v>
      </c>
      <c r="CK149" s="48">
        <v>1.711854324234869E-2</v>
      </c>
      <c r="CL149" s="48">
        <v>0</v>
      </c>
      <c r="CM149" s="48">
        <v>4.6142013571414738E-2</v>
      </c>
      <c r="CN149" s="48">
        <v>0</v>
      </c>
      <c r="CO149" s="48">
        <v>0</v>
      </c>
      <c r="CP149" s="48">
        <v>0</v>
      </c>
      <c r="CQ149" s="48">
        <v>0</v>
      </c>
      <c r="CR149" s="48">
        <v>0</v>
      </c>
      <c r="CS149" s="48">
        <v>1.2377880535112391E-2</v>
      </c>
      <c r="CT149" s="48">
        <v>1.5248522710275231E-2</v>
      </c>
      <c r="CU149" s="48">
        <v>0</v>
      </c>
      <c r="CV149" s="38">
        <v>0</v>
      </c>
      <c r="CW149" s="48">
        <v>0</v>
      </c>
      <c r="CX149" s="48">
        <v>0</v>
      </c>
      <c r="CY149" s="48">
        <v>7.3820777205029107E-3</v>
      </c>
      <c r="CZ149" s="48">
        <v>0</v>
      </c>
      <c r="DA149" s="48">
        <v>0</v>
      </c>
      <c r="DB149" s="48">
        <v>0</v>
      </c>
      <c r="DC149" s="48">
        <v>4.0929061483699805E-2</v>
      </c>
      <c r="DD149" s="48">
        <v>0</v>
      </c>
      <c r="DE149" s="48">
        <v>0</v>
      </c>
      <c r="DF149" s="48">
        <v>0</v>
      </c>
      <c r="DG149" s="48">
        <v>0</v>
      </c>
      <c r="DH149" s="48">
        <v>0</v>
      </c>
      <c r="DI149" s="48">
        <v>0</v>
      </c>
      <c r="DJ149" s="48">
        <v>1.7658637718413788E-2</v>
      </c>
      <c r="DK149" s="49">
        <v>0</v>
      </c>
      <c r="DL149" s="48">
        <v>0</v>
      </c>
      <c r="DM149" s="48">
        <v>0</v>
      </c>
      <c r="DN149" s="48">
        <v>0</v>
      </c>
      <c r="DO149" s="48">
        <v>0</v>
      </c>
      <c r="DP149" s="48">
        <v>0</v>
      </c>
      <c r="DQ149" s="48">
        <v>0</v>
      </c>
      <c r="DR149" s="48">
        <v>2.2550000559378423E-2</v>
      </c>
      <c r="DS149" s="48">
        <v>0</v>
      </c>
      <c r="DT149" s="48">
        <v>5.5770763788197661E-2</v>
      </c>
      <c r="DU149" s="48">
        <v>1.8166408543947549E-2</v>
      </c>
      <c r="DV149" s="48">
        <v>0</v>
      </c>
      <c r="DW149" s="48">
        <v>0</v>
      </c>
      <c r="DX149" s="48">
        <v>0</v>
      </c>
      <c r="DY149" s="48">
        <v>0</v>
      </c>
      <c r="DZ149" s="48">
        <v>0</v>
      </c>
      <c r="EA149" s="48">
        <v>0</v>
      </c>
      <c r="EB149" s="49">
        <v>0</v>
      </c>
      <c r="EC149" s="48">
        <v>0</v>
      </c>
      <c r="ED149" s="48">
        <v>0</v>
      </c>
      <c r="EE149" s="48">
        <v>0</v>
      </c>
      <c r="EF149" s="48">
        <v>0</v>
      </c>
      <c r="EG149" s="48">
        <v>0</v>
      </c>
      <c r="EH149" s="48">
        <v>0</v>
      </c>
      <c r="EI149" s="48">
        <v>0</v>
      </c>
      <c r="EJ149" s="48">
        <v>0</v>
      </c>
      <c r="EK149" s="48">
        <v>0</v>
      </c>
      <c r="EL149" s="48">
        <v>0</v>
      </c>
      <c r="EM149" s="48">
        <v>0</v>
      </c>
      <c r="EN149" s="49">
        <v>0</v>
      </c>
      <c r="EO149" s="49">
        <v>3.7546730336806819E-2</v>
      </c>
      <c r="EP149" s="48">
        <v>0</v>
      </c>
      <c r="EQ149" s="48">
        <v>0</v>
      </c>
      <c r="ER149" s="48">
        <v>0</v>
      </c>
      <c r="ES149" s="38">
        <v>0</v>
      </c>
      <c r="ET149" s="48">
        <v>0</v>
      </c>
      <c r="EU149" s="48">
        <v>0</v>
      </c>
      <c r="EV149" s="48">
        <v>0</v>
      </c>
      <c r="EW149" s="48">
        <v>0</v>
      </c>
      <c r="EX149" s="48">
        <v>0</v>
      </c>
      <c r="EY149" s="48">
        <v>0</v>
      </c>
      <c r="EZ149" s="48">
        <v>0</v>
      </c>
      <c r="FA149" s="48">
        <v>5.3052771370762725E-2</v>
      </c>
      <c r="FB149" s="48">
        <v>5.2799117919908892E-2</v>
      </c>
      <c r="FC149" s="48">
        <v>0</v>
      </c>
      <c r="FD149" s="48">
        <v>1.7346735801901499E-2</v>
      </c>
      <c r="FE149" s="48">
        <v>0</v>
      </c>
      <c r="FF149" s="48">
        <v>0</v>
      </c>
      <c r="FG149" s="49">
        <v>3.1923232005637334E-2</v>
      </c>
      <c r="FH149" s="48">
        <v>0</v>
      </c>
      <c r="FI149" s="49">
        <v>0</v>
      </c>
      <c r="FJ149" s="48">
        <v>0</v>
      </c>
      <c r="FK149" s="48">
        <v>0</v>
      </c>
      <c r="FL149" s="48">
        <v>0</v>
      </c>
      <c r="FM149" s="48">
        <v>1.7649545551609736E-2</v>
      </c>
      <c r="FN149" s="48">
        <v>0</v>
      </c>
      <c r="FO149" s="48">
        <v>7.0321371652463022E-2</v>
      </c>
      <c r="FP149" s="48">
        <v>0</v>
      </c>
      <c r="FQ149" s="49">
        <v>0</v>
      </c>
      <c r="FR149" s="48">
        <v>0</v>
      </c>
      <c r="FS149" s="48">
        <v>5.5734086741851527E-2</v>
      </c>
      <c r="FT149" s="48">
        <v>0</v>
      </c>
      <c r="FU149" s="49">
        <v>0</v>
      </c>
      <c r="FV149" s="48">
        <v>0</v>
      </c>
      <c r="FW149" s="48">
        <v>0</v>
      </c>
      <c r="FX149" s="48">
        <v>0</v>
      </c>
      <c r="FY149" s="48">
        <v>0</v>
      </c>
      <c r="FZ149" s="49">
        <v>0</v>
      </c>
      <c r="GA149" s="48">
        <v>0</v>
      </c>
      <c r="GB149" s="48">
        <v>0</v>
      </c>
      <c r="GC149" s="48">
        <v>4.9676615164127899E-2</v>
      </c>
      <c r="GD149" s="48">
        <v>0</v>
      </c>
      <c r="GE149" s="48">
        <v>0</v>
      </c>
      <c r="GF149" s="48">
        <v>4.4945343368977562E-2</v>
      </c>
      <c r="GG149" s="48">
        <v>0</v>
      </c>
      <c r="GH149" s="48">
        <v>0</v>
      </c>
      <c r="GI149" s="48">
        <v>0</v>
      </c>
      <c r="GJ149" s="48">
        <v>0</v>
      </c>
      <c r="GK149" s="48">
        <v>5.7097426003412437E-2</v>
      </c>
      <c r="GL149" s="49">
        <v>0</v>
      </c>
      <c r="GM149" s="49">
        <v>4.9900927906458906E-2</v>
      </c>
      <c r="GN149" s="48">
        <v>3.4513928190934344E-2</v>
      </c>
      <c r="GO149" s="48">
        <v>8.1470742518794784E-2</v>
      </c>
      <c r="GP149" s="48">
        <v>0</v>
      </c>
      <c r="GQ149" s="48">
        <v>0</v>
      </c>
      <c r="GR149" s="48">
        <v>0</v>
      </c>
      <c r="GS149" s="48">
        <v>0</v>
      </c>
      <c r="GT149" s="49">
        <v>0</v>
      </c>
      <c r="GU149" s="48">
        <v>0</v>
      </c>
      <c r="GV149" s="49">
        <v>0</v>
      </c>
      <c r="GW149" s="48">
        <v>0</v>
      </c>
      <c r="GX149" s="48">
        <v>2.5621925569521233E-2</v>
      </c>
      <c r="GY149" s="48">
        <v>0</v>
      </c>
      <c r="GZ149" s="49">
        <v>0</v>
      </c>
      <c r="HA149" s="48">
        <v>6.3761334635155778E-2</v>
      </c>
      <c r="HB149" s="48">
        <v>0</v>
      </c>
      <c r="HC149" s="48">
        <v>5.5696110502505142E-2</v>
      </c>
      <c r="HD149" s="49">
        <v>0</v>
      </c>
      <c r="HE149" s="48">
        <v>0</v>
      </c>
      <c r="HF149" s="48">
        <v>4.0136260415868187E-2</v>
      </c>
      <c r="HG149" s="48">
        <v>4.8810768155575848E-2</v>
      </c>
      <c r="HH149" s="48">
        <v>6.7174132189350616E-2</v>
      </c>
      <c r="HI149" s="48">
        <v>5.7317800205493735E-2</v>
      </c>
      <c r="HJ149" s="48">
        <v>3.0236374086254209E-2</v>
      </c>
      <c r="HK149" s="49">
        <v>3.7312936743036262E-2</v>
      </c>
      <c r="HL149" s="48">
        <v>0</v>
      </c>
      <c r="HM149" s="48">
        <v>6.98324315094557E-2</v>
      </c>
      <c r="HN149" s="49">
        <v>0</v>
      </c>
      <c r="HO149" s="48">
        <v>0</v>
      </c>
      <c r="HP149" s="48">
        <v>0</v>
      </c>
      <c r="HQ149" s="48">
        <v>0</v>
      </c>
      <c r="HR149" s="48">
        <v>0</v>
      </c>
      <c r="HS149" s="49">
        <v>0</v>
      </c>
      <c r="HT149" s="49">
        <v>0</v>
      </c>
      <c r="HU149" s="48">
        <v>2.7209816609468279E-2</v>
      </c>
      <c r="HV149" s="49">
        <v>3.1460801535027089E-2</v>
      </c>
      <c r="HW149" s="48">
        <v>0</v>
      </c>
      <c r="HX149" s="48">
        <v>0</v>
      </c>
      <c r="HY149" s="48">
        <v>0</v>
      </c>
      <c r="HZ149" s="48">
        <v>0</v>
      </c>
      <c r="IA149" s="48">
        <v>3.6761940184335096E-2</v>
      </c>
      <c r="IB149" s="48">
        <v>0</v>
      </c>
      <c r="IC149" s="48">
        <v>0</v>
      </c>
      <c r="ID149" s="48">
        <v>6.4389578137278761E-2</v>
      </c>
      <c r="IE149" s="49">
        <v>0</v>
      </c>
      <c r="IF149" s="49">
        <v>0</v>
      </c>
      <c r="IG149" s="48">
        <v>6.9899541171548757E-2</v>
      </c>
      <c r="IH149" s="48">
        <v>0</v>
      </c>
      <c r="II149" s="48">
        <v>3.490562753810883E-2</v>
      </c>
      <c r="IJ149" s="49">
        <v>0</v>
      </c>
      <c r="IK149" s="48">
        <v>0</v>
      </c>
      <c r="IL149" s="49">
        <v>0</v>
      </c>
      <c r="IM149" s="48">
        <v>5.3175044150490923E-2</v>
      </c>
      <c r="IN149" s="48">
        <v>0</v>
      </c>
      <c r="IO149" s="48">
        <v>0</v>
      </c>
      <c r="IP149" s="48">
        <v>0</v>
      </c>
      <c r="IQ149" s="48">
        <v>5.234800875415889E-2</v>
      </c>
      <c r="IR149" s="48">
        <v>0</v>
      </c>
      <c r="IS149" s="49">
        <v>0</v>
      </c>
      <c r="IT149" s="48">
        <v>0</v>
      </c>
      <c r="IU149" s="49">
        <v>0</v>
      </c>
      <c r="IV149" s="48">
        <v>0</v>
      </c>
      <c r="IW149" s="48">
        <v>0</v>
      </c>
      <c r="IX149" s="49">
        <v>0</v>
      </c>
      <c r="IY149" s="48">
        <v>0</v>
      </c>
      <c r="IZ149" s="49">
        <v>0</v>
      </c>
      <c r="JA149" s="49">
        <v>0</v>
      </c>
      <c r="JB149" s="48">
        <v>0</v>
      </c>
      <c r="JC149" s="49">
        <v>0</v>
      </c>
      <c r="JD149" s="48">
        <v>0</v>
      </c>
      <c r="JE149" s="49">
        <v>0</v>
      </c>
      <c r="JF149" s="49">
        <v>0</v>
      </c>
      <c r="JG149" s="49">
        <v>0</v>
      </c>
      <c r="JH149" s="48">
        <v>5.1005624001569175E-2</v>
      </c>
      <c r="JI149" s="48">
        <v>0</v>
      </c>
      <c r="JJ149" s="48">
        <v>0</v>
      </c>
      <c r="JK149" s="48">
        <v>0</v>
      </c>
      <c r="JL149" s="48">
        <v>5.9622664029400294E-2</v>
      </c>
      <c r="JM149" s="48">
        <v>7.0278052278608602E-2</v>
      </c>
      <c r="JN149" s="48">
        <v>3.596129893853147E-2</v>
      </c>
      <c r="JO149" s="48">
        <v>0</v>
      </c>
      <c r="JP149" s="49">
        <v>0</v>
      </c>
      <c r="JQ149" s="48">
        <v>4.3704332423097673E-2</v>
      </c>
      <c r="JR149" s="49">
        <v>0</v>
      </c>
      <c r="JS149" s="48">
        <v>0</v>
      </c>
      <c r="JT149" s="48">
        <v>3.9786010323437183E-2</v>
      </c>
      <c r="JU149" s="48">
        <v>4.3941875134279509E-2</v>
      </c>
      <c r="JV149" s="48">
        <v>3.7702993980509671E-2</v>
      </c>
      <c r="JW149" s="48">
        <v>0</v>
      </c>
      <c r="JX149" s="48">
        <v>4.3275956828453262E-2</v>
      </c>
      <c r="JY149" s="48">
        <v>6.0313693314146918E-2</v>
      </c>
      <c r="JZ149" s="48">
        <v>3.5681626001038969E-2</v>
      </c>
      <c r="KA149" s="48">
        <v>4.294046300462525E-2</v>
      </c>
      <c r="KB149" s="49">
        <v>0</v>
      </c>
      <c r="KC149" s="48">
        <v>0</v>
      </c>
      <c r="KD149" s="48">
        <v>3.6956554941301081E-2</v>
      </c>
      <c r="KE149" s="48">
        <v>0</v>
      </c>
      <c r="KF149" s="48">
        <v>0</v>
      </c>
      <c r="KG149" s="48">
        <v>0</v>
      </c>
      <c r="KH149" s="48">
        <v>0</v>
      </c>
      <c r="KI149" s="48">
        <v>3.2304419739344954E-2</v>
      </c>
      <c r="KJ149" s="48">
        <v>0</v>
      </c>
      <c r="KK149" s="48">
        <v>4.9357558537639346E-2</v>
      </c>
      <c r="KL149" s="48">
        <v>5.1661464696788208E-2</v>
      </c>
      <c r="KM149" s="48">
        <v>4.2471905605340005E-2</v>
      </c>
      <c r="KN149" s="48">
        <v>4.4999812681669624E-2</v>
      </c>
      <c r="KO149" s="48">
        <v>0</v>
      </c>
      <c r="KP149" s="48">
        <v>4.4725278717120384E-2</v>
      </c>
      <c r="KQ149" s="48">
        <v>4.523489031069567E-2</v>
      </c>
      <c r="KR149" s="48">
        <v>3.9963399784955819E-2</v>
      </c>
      <c r="KS149" s="48"/>
      <c r="KT149" s="49">
        <v>0</v>
      </c>
      <c r="KU149" s="48">
        <v>7.5384990170315649E-2</v>
      </c>
      <c r="KV149" s="48">
        <v>4.2296924992315806E-2</v>
      </c>
      <c r="KW149" s="48">
        <v>5.1644943708394786E-2</v>
      </c>
      <c r="KX149" s="48">
        <v>0.1153808246346531</v>
      </c>
      <c r="KY149" s="48">
        <v>3.6703825750945759E-2</v>
      </c>
      <c r="KZ149" s="48">
        <v>0.11374598282394408</v>
      </c>
      <c r="LA149" s="48">
        <v>0.15622159639527439</v>
      </c>
      <c r="LB149" s="48">
        <v>0</v>
      </c>
      <c r="LC149" s="48">
        <v>0.15463916237661693</v>
      </c>
      <c r="LD149" s="48">
        <v>9.8354736307016799E-2</v>
      </c>
      <c r="LE149" s="49">
        <v>0</v>
      </c>
      <c r="LF149" s="48">
        <v>0</v>
      </c>
      <c r="LG149" s="48">
        <v>0</v>
      </c>
      <c r="LH149" s="48">
        <v>8.5819245174512115E-2</v>
      </c>
      <c r="LI149" s="48">
        <v>0</v>
      </c>
      <c r="LJ149" s="48">
        <v>0.11206089086882848</v>
      </c>
      <c r="LK149" s="48">
        <v>8.8502021999302419E-2</v>
      </c>
      <c r="LL149" s="48">
        <v>9.2819306559386291E-2</v>
      </c>
      <c r="LM149" s="48">
        <v>0</v>
      </c>
      <c r="LN149" s="48">
        <v>0.10343909936125106</v>
      </c>
      <c r="LO149" s="48">
        <v>9.028760372531229E-2</v>
      </c>
      <c r="LP149" s="48">
        <v>0</v>
      </c>
      <c r="LQ149" s="49">
        <v>0</v>
      </c>
      <c r="LR149" s="48">
        <v>0</v>
      </c>
      <c r="LS149" s="48">
        <v>9.3637011495286498E-2</v>
      </c>
      <c r="LT149" s="48">
        <v>0.14305434612508286</v>
      </c>
      <c r="LU149" s="48">
        <v>7.4080052796026002E-2</v>
      </c>
      <c r="LV149" s="48">
        <v>0</v>
      </c>
      <c r="LW149" s="48">
        <v>0</v>
      </c>
      <c r="LX149" s="48">
        <v>7.1290417625228447E-2</v>
      </c>
      <c r="LY149" s="48">
        <v>0.14070428380358155</v>
      </c>
      <c r="LZ149" s="48">
        <v>9.4608704024368773E-2</v>
      </c>
      <c r="MA149" s="48">
        <v>0.17348606388801333</v>
      </c>
      <c r="MB149" s="48">
        <v>7.1852019587992963E-2</v>
      </c>
      <c r="MC149" s="48">
        <v>7.4811010239706766E-2</v>
      </c>
      <c r="MD149" s="48">
        <v>0.15300049748995662</v>
      </c>
      <c r="ME149" s="48">
        <v>8.9986273714285067E-2</v>
      </c>
      <c r="MF149" s="48">
        <v>0</v>
      </c>
      <c r="MG149" s="48">
        <v>0</v>
      </c>
      <c r="MH149" s="48"/>
      <c r="MI149" s="48">
        <v>4.2338663517978402E-2</v>
      </c>
      <c r="MJ149" s="49">
        <v>0</v>
      </c>
      <c r="MK149" s="49">
        <v>2.5316597451828286E-2</v>
      </c>
      <c r="ML149" s="48">
        <v>0</v>
      </c>
      <c r="MM149" s="49">
        <v>0</v>
      </c>
      <c r="MN149" s="49">
        <v>0</v>
      </c>
      <c r="MO149" s="49">
        <v>0</v>
      </c>
      <c r="MP149" s="48">
        <v>5.1916371126192726E-2</v>
      </c>
      <c r="MQ149" s="48">
        <v>4.1003641288104194E-2</v>
      </c>
      <c r="MR149" s="48">
        <v>5.8404323406594572E-2</v>
      </c>
      <c r="MS149" s="48">
        <v>0</v>
      </c>
      <c r="MT149" s="49">
        <v>4.7526453566030157E-2</v>
      </c>
      <c r="MU149" s="48">
        <v>4.6887077396911434E-2</v>
      </c>
      <c r="MV149" s="48">
        <v>3.9221489706396238E-2</v>
      </c>
      <c r="MW149" s="48">
        <v>4.0003431216508956E-2</v>
      </c>
      <c r="MX149" s="48">
        <v>4.835389061147953E-2</v>
      </c>
      <c r="MY149" s="48">
        <v>4.4644925974994795E-2</v>
      </c>
      <c r="MZ149" s="48">
        <v>4.5402592991479196E-2</v>
      </c>
      <c r="NA149" s="48">
        <v>4.3546875491593466E-2</v>
      </c>
      <c r="NB149" s="48">
        <v>5.1890114131544832E-2</v>
      </c>
      <c r="NC149" s="48">
        <v>0.11672676596814041</v>
      </c>
      <c r="ND149" s="48">
        <v>5.5888967588475322E-2</v>
      </c>
      <c r="NE149" s="48">
        <v>0.1205030395933096</v>
      </c>
      <c r="NF149" s="48">
        <v>4.7926612197310647E-2</v>
      </c>
      <c r="NG149" s="48">
        <v>0</v>
      </c>
    </row>
    <row r="150" spans="1:371" s="38" customFormat="1" ht="15">
      <c r="A150" s="48" t="s">
        <v>226</v>
      </c>
      <c r="B150" s="48">
        <v>32.273400809321551</v>
      </c>
      <c r="C150" s="48">
        <v>32.075911520567224</v>
      </c>
      <c r="D150" s="48">
        <v>32.074034064786979</v>
      </c>
      <c r="E150" s="48">
        <v>32.070669799022184</v>
      </c>
      <c r="F150" s="48">
        <v>32.075486580521314</v>
      </c>
      <c r="G150" s="48">
        <v>32.099986371564164</v>
      </c>
      <c r="H150" s="48">
        <v>32.048603307994313</v>
      </c>
      <c r="I150" s="48">
        <v>32.11057763265034</v>
      </c>
      <c r="J150" s="48">
        <v>32.069255245410183</v>
      </c>
      <c r="K150" s="48">
        <v>32.051704384790732</v>
      </c>
      <c r="L150" s="48">
        <v>32.063607132106156</v>
      </c>
      <c r="M150" s="48">
        <v>32.104007253755022</v>
      </c>
      <c r="N150" s="48">
        <v>32.079255168620762</v>
      </c>
      <c r="O150" s="48">
        <v>32.074040920696717</v>
      </c>
      <c r="P150" s="48">
        <v>32.113890745028542</v>
      </c>
      <c r="Q150" s="48">
        <v>32.054048785820029</v>
      </c>
      <c r="R150" s="48">
        <v>32.056343454923052</v>
      </c>
      <c r="S150" s="48">
        <v>32.107983004515845</v>
      </c>
      <c r="T150" s="48">
        <v>32.049925057980943</v>
      </c>
      <c r="U150" s="48">
        <v>32.144551760888561</v>
      </c>
      <c r="V150" s="48">
        <v>32.144551760888561</v>
      </c>
      <c r="W150" s="38">
        <v>32.27728760428392</v>
      </c>
      <c r="X150" s="48">
        <v>32.094293053039998</v>
      </c>
      <c r="Y150" s="48">
        <v>32.114314452089694</v>
      </c>
      <c r="Z150" s="48">
        <v>32.10634624088042</v>
      </c>
      <c r="AA150" s="48">
        <v>32.093252268762804</v>
      </c>
      <c r="AB150" s="48">
        <v>32.090967739190233</v>
      </c>
      <c r="AC150" s="48">
        <v>32.116062276026682</v>
      </c>
      <c r="AD150" s="48">
        <v>32.18308305538293</v>
      </c>
      <c r="AE150" s="48">
        <v>32.168065151516501</v>
      </c>
      <c r="AF150" s="48">
        <v>32.096131620194896</v>
      </c>
      <c r="AG150" s="48">
        <v>32.142831159357669</v>
      </c>
      <c r="AH150" s="48">
        <v>32.102256862028092</v>
      </c>
      <c r="AI150" s="48">
        <v>32.115763426194896</v>
      </c>
      <c r="AJ150" s="48">
        <v>32.180360798283409</v>
      </c>
      <c r="AK150" s="48">
        <v>32.118474151471659</v>
      </c>
      <c r="AL150" s="48">
        <v>32.12257254748539</v>
      </c>
      <c r="AM150" s="48">
        <v>32.100835855333976</v>
      </c>
      <c r="AN150" s="48">
        <v>32.147055895613619</v>
      </c>
      <c r="AO150" s="38">
        <v>32.195174852565778</v>
      </c>
      <c r="AP150" s="48">
        <v>32.116847219159425</v>
      </c>
      <c r="AQ150" s="48">
        <v>32.124377158824565</v>
      </c>
      <c r="AR150" s="48">
        <v>32.162403521986285</v>
      </c>
      <c r="AS150" s="48">
        <v>32.14694022319518</v>
      </c>
      <c r="AT150" s="48">
        <v>32.14694022319518</v>
      </c>
      <c r="AU150" s="48">
        <v>32.113136718635275</v>
      </c>
      <c r="AV150" s="48">
        <v>32.139692860602501</v>
      </c>
      <c r="AW150" s="48">
        <v>32.088912463389569</v>
      </c>
      <c r="AX150" s="38">
        <v>32.367295948188371</v>
      </c>
      <c r="AY150" s="48">
        <v>32.096051962143342</v>
      </c>
      <c r="AZ150" s="48">
        <v>32.105291266126855</v>
      </c>
      <c r="BA150" s="48">
        <v>32.146913066051162</v>
      </c>
      <c r="BB150" s="48">
        <v>32.170681235067498</v>
      </c>
      <c r="BC150" s="38">
        <v>32.287549420768386</v>
      </c>
      <c r="BD150" s="48">
        <v>32.134406665514206</v>
      </c>
      <c r="BE150" s="38">
        <v>32.181860071429533</v>
      </c>
      <c r="BF150" s="48">
        <v>32.155238200421664</v>
      </c>
      <c r="BG150" s="48">
        <v>32.154536779299093</v>
      </c>
      <c r="BH150" s="48">
        <v>32.173631683669555</v>
      </c>
      <c r="BI150" s="48">
        <v>32.187186057084759</v>
      </c>
      <c r="BJ150" s="48">
        <v>32.136104232567433</v>
      </c>
      <c r="BK150" s="48">
        <v>32.173646285118835</v>
      </c>
      <c r="BL150" s="48">
        <v>32.152798209832717</v>
      </c>
      <c r="BM150" s="48">
        <v>32.115686247918831</v>
      </c>
      <c r="BN150" s="48">
        <v>32.222946683175742</v>
      </c>
      <c r="BO150" s="48">
        <v>32.127363066230856</v>
      </c>
      <c r="BP150" s="48">
        <v>32.143851963740019</v>
      </c>
      <c r="BQ150" s="48">
        <v>32.195621361599223</v>
      </c>
      <c r="BR150" s="48">
        <v>32.129342623212587</v>
      </c>
      <c r="BS150" s="48">
        <v>32.115038288666689</v>
      </c>
      <c r="BT150" s="48">
        <v>32.187627009274706</v>
      </c>
      <c r="BU150" s="48">
        <v>32.158622776416074</v>
      </c>
      <c r="BV150" s="48">
        <v>32.17743445658008</v>
      </c>
      <c r="BW150" s="38">
        <v>32.167401853537179</v>
      </c>
      <c r="BX150" s="48">
        <v>32.146323758933342</v>
      </c>
      <c r="BY150" s="38">
        <v>32.142576899592122</v>
      </c>
      <c r="BZ150" s="48">
        <v>32.125241557034009</v>
      </c>
      <c r="CA150" s="49">
        <v>32.125667426758241</v>
      </c>
      <c r="CB150" s="48">
        <v>32.225040843662896</v>
      </c>
      <c r="CC150" s="48">
        <v>32.236606048673259</v>
      </c>
      <c r="CD150" s="48">
        <v>32.209806581490078</v>
      </c>
      <c r="CE150" s="48">
        <v>32.204507153171747</v>
      </c>
      <c r="CF150" s="48">
        <v>32.164667320892619</v>
      </c>
      <c r="CG150" s="48">
        <v>32.182206223240293</v>
      </c>
      <c r="CH150" s="48">
        <v>32.039837467374987</v>
      </c>
      <c r="CI150" s="48">
        <v>32.186727977952131</v>
      </c>
      <c r="CJ150" s="48">
        <v>32.150497629080469</v>
      </c>
      <c r="CK150" s="48">
        <v>32.155208182881218</v>
      </c>
      <c r="CL150" s="48">
        <v>32.140543520305215</v>
      </c>
      <c r="CM150" s="48">
        <v>32.168058351909401</v>
      </c>
      <c r="CN150" s="48">
        <v>32.132509470431401</v>
      </c>
      <c r="CO150" s="48">
        <v>32.178858872561229</v>
      </c>
      <c r="CP150" s="48">
        <v>32.155646505001471</v>
      </c>
      <c r="CQ150" s="48">
        <v>32.148579294849213</v>
      </c>
      <c r="CR150" s="48">
        <v>32.17846938083116</v>
      </c>
      <c r="CS150" s="48">
        <v>32.169588756846046</v>
      </c>
      <c r="CT150" s="48">
        <v>32.175399589287878</v>
      </c>
      <c r="CU150" s="48">
        <v>32.109642656480446</v>
      </c>
      <c r="CV150" s="38">
        <v>32.18677549573674</v>
      </c>
      <c r="CW150" s="48">
        <v>32.311533686278111</v>
      </c>
      <c r="CX150" s="48">
        <v>32.203052761395362</v>
      </c>
      <c r="CY150" s="48">
        <v>32.186420153974105</v>
      </c>
      <c r="CZ150" s="48">
        <v>32.140162910801486</v>
      </c>
      <c r="DA150" s="48">
        <v>32.201725587679391</v>
      </c>
      <c r="DB150" s="48">
        <v>32.165404547763337</v>
      </c>
      <c r="DC150" s="48">
        <v>32.177619188378976</v>
      </c>
      <c r="DD150" s="48">
        <v>32.199900388865586</v>
      </c>
      <c r="DE150" s="48">
        <v>32.167633244290158</v>
      </c>
      <c r="DF150" s="48">
        <v>32.201956786838835</v>
      </c>
      <c r="DG150" s="48">
        <v>32.185713210963655</v>
      </c>
      <c r="DH150" s="48">
        <v>32.166664300477606</v>
      </c>
      <c r="DI150" s="48">
        <v>32.21420050631253</v>
      </c>
      <c r="DJ150" s="48">
        <v>32.166461212442854</v>
      </c>
      <c r="DK150" s="49">
        <v>32.206334927396881</v>
      </c>
      <c r="DL150" s="48">
        <v>32.125653981520792</v>
      </c>
      <c r="DM150" s="48">
        <v>32.179827796599184</v>
      </c>
      <c r="DN150" s="48">
        <v>32.260995213372098</v>
      </c>
      <c r="DO150" s="48">
        <v>32.278920844541119</v>
      </c>
      <c r="DP150" s="48">
        <v>32.125079365686837</v>
      </c>
      <c r="DQ150" s="48">
        <v>32.153344000120612</v>
      </c>
      <c r="DR150" s="48">
        <v>32.181408924549395</v>
      </c>
      <c r="DS150" s="48">
        <v>32.190302167891033</v>
      </c>
      <c r="DT150" s="48">
        <v>32.383257409484315</v>
      </c>
      <c r="DU150" s="48">
        <v>32.19075206973686</v>
      </c>
      <c r="DV150" s="48">
        <v>32.234959694318377</v>
      </c>
      <c r="DW150" s="48">
        <v>32.193024998721768</v>
      </c>
      <c r="DX150" s="48">
        <v>32.217125790920562</v>
      </c>
      <c r="DY150" s="48">
        <v>32.255881745555435</v>
      </c>
      <c r="DZ150" s="48">
        <v>32.202188278615097</v>
      </c>
      <c r="EA150" s="48">
        <v>32.19837751661349</v>
      </c>
      <c r="EB150" s="49">
        <v>32.134339973128576</v>
      </c>
      <c r="EC150" s="48">
        <v>32.215814622933848</v>
      </c>
      <c r="ED150" s="48">
        <v>32.346251141741206</v>
      </c>
      <c r="EE150" s="48">
        <v>32.218673397309111</v>
      </c>
      <c r="EF150" s="48">
        <v>32.21902708183552</v>
      </c>
      <c r="EG150" s="48">
        <v>32.239091039236925</v>
      </c>
      <c r="EH150" s="48">
        <v>32.239091039236925</v>
      </c>
      <c r="EI150" s="48">
        <v>32.190292131355086</v>
      </c>
      <c r="EJ150" s="48">
        <v>32.234782197004407</v>
      </c>
      <c r="EK150" s="48">
        <v>32.184148580105443</v>
      </c>
      <c r="EL150" s="48">
        <v>32.216189886851836</v>
      </c>
      <c r="EM150" s="48">
        <v>32.297505614851886</v>
      </c>
      <c r="EN150" s="49">
        <v>32.151020546095914</v>
      </c>
      <c r="EO150" s="49">
        <v>32.413946745483194</v>
      </c>
      <c r="EP150" s="48">
        <v>32.336014812458657</v>
      </c>
      <c r="EQ150" s="48">
        <v>32.244891497615249</v>
      </c>
      <c r="ER150" s="48">
        <v>32.273915448186699</v>
      </c>
      <c r="ES150" s="38">
        <v>32.172252723859501</v>
      </c>
      <c r="ET150" s="48">
        <v>32.221644693048042</v>
      </c>
      <c r="EU150" s="48">
        <v>32.270104743805142</v>
      </c>
      <c r="EV150" s="48">
        <v>32.209307744688431</v>
      </c>
      <c r="EW150" s="48">
        <v>32.284318228220414</v>
      </c>
      <c r="EX150" s="48">
        <v>32.201078565799548</v>
      </c>
      <c r="EY150" s="48">
        <v>32.186808399025686</v>
      </c>
      <c r="EZ150" s="48">
        <v>32.320813183705745</v>
      </c>
      <c r="FA150" s="48">
        <v>32.215225330677832</v>
      </c>
      <c r="FB150" s="48">
        <v>32.221560163885471</v>
      </c>
      <c r="FC150" s="48">
        <v>32.322368943940248</v>
      </c>
      <c r="FD150" s="48">
        <v>32.225802117193197</v>
      </c>
      <c r="FE150" s="48">
        <v>32.297021161903629</v>
      </c>
      <c r="FF150" s="48">
        <v>32.272460091638123</v>
      </c>
      <c r="FG150" s="49">
        <v>32.36483927106076</v>
      </c>
      <c r="FH150" s="48">
        <v>32.15857965607249</v>
      </c>
      <c r="FI150" s="49">
        <v>32.167653158152426</v>
      </c>
      <c r="FJ150" s="48">
        <v>32.332990784006626</v>
      </c>
      <c r="FK150" s="48">
        <v>32.298583076222052</v>
      </c>
      <c r="FL150" s="48">
        <v>32.160291889133198</v>
      </c>
      <c r="FM150" s="48">
        <v>32.219526124064046</v>
      </c>
      <c r="FN150" s="48">
        <v>32.242000104167516</v>
      </c>
      <c r="FO150" s="48">
        <v>32.490182800746211</v>
      </c>
      <c r="FP150" s="48">
        <v>32.285025982702699</v>
      </c>
      <c r="FQ150" s="49">
        <v>32.375346879551742</v>
      </c>
      <c r="FR150" s="48">
        <v>32.334619143189791</v>
      </c>
      <c r="FS150" s="48">
        <v>32.253048465482905</v>
      </c>
      <c r="FT150" s="48">
        <v>32.196018086389785</v>
      </c>
      <c r="FU150" s="49">
        <v>32.240300690196236</v>
      </c>
      <c r="FV150" s="48">
        <v>32.231699544715511</v>
      </c>
      <c r="FW150" s="48">
        <v>32.254530603256001</v>
      </c>
      <c r="FX150" s="48">
        <v>32.247236559803895</v>
      </c>
      <c r="FY150" s="48">
        <v>32.276284148852369</v>
      </c>
      <c r="FZ150" s="49">
        <v>32.437928134633424</v>
      </c>
      <c r="GA150" s="48">
        <v>32.305290703067804</v>
      </c>
      <c r="GB150" s="48">
        <v>32.24129788692418</v>
      </c>
      <c r="GC150" s="48">
        <v>32.247831991775435</v>
      </c>
      <c r="GD150" s="48">
        <v>32.307888414390476</v>
      </c>
      <c r="GE150" s="48">
        <v>32.221467376934733</v>
      </c>
      <c r="GF150" s="48">
        <v>32.275270733297909</v>
      </c>
      <c r="GG150" s="48">
        <v>32.284766126080946</v>
      </c>
      <c r="GH150" s="48">
        <v>32.355300451010727</v>
      </c>
      <c r="GI150" s="48">
        <v>32.467389246491145</v>
      </c>
      <c r="GJ150" s="48">
        <v>32.224607064104767</v>
      </c>
      <c r="GK150" s="48">
        <v>32.339363600209445</v>
      </c>
      <c r="GL150" s="49">
        <v>32.222223202187891</v>
      </c>
      <c r="GM150" s="49">
        <v>32.309708384000416</v>
      </c>
      <c r="GN150" s="48">
        <v>32.383674353428951</v>
      </c>
      <c r="GO150" s="48">
        <v>32.328848896659238</v>
      </c>
      <c r="GP150" s="48">
        <v>32.267006923699476</v>
      </c>
      <c r="GQ150" s="48">
        <v>32.506150101215212</v>
      </c>
      <c r="GR150" s="48">
        <v>32.252840915410651</v>
      </c>
      <c r="GS150" s="48">
        <v>32.308591691269875</v>
      </c>
      <c r="GT150" s="49">
        <v>32.347108715774155</v>
      </c>
      <c r="GU150" s="48">
        <v>32.336153055379057</v>
      </c>
      <c r="GV150" s="49">
        <v>32.384283032332718</v>
      </c>
      <c r="GW150" s="48">
        <v>32.305602872315653</v>
      </c>
      <c r="GX150" s="48">
        <v>32.272734856604828</v>
      </c>
      <c r="GY150" s="48">
        <v>32.307974105097145</v>
      </c>
      <c r="GZ150" s="49">
        <v>32.2387757222643</v>
      </c>
      <c r="HA150" s="48">
        <v>32.293041779355228</v>
      </c>
      <c r="HB150" s="48">
        <v>32.384580247676865</v>
      </c>
      <c r="HC150" s="48">
        <v>32.360334240775735</v>
      </c>
      <c r="HD150" s="49">
        <v>32.282747279230286</v>
      </c>
      <c r="HE150" s="48">
        <v>32.306296911940535</v>
      </c>
      <c r="HF150" s="48">
        <v>32.322807298086573</v>
      </c>
      <c r="HG150" s="48">
        <v>32.508051708489816</v>
      </c>
      <c r="HH150" s="48">
        <v>32.426045935851519</v>
      </c>
      <c r="HI150" s="48">
        <v>32.513849556976474</v>
      </c>
      <c r="HJ150" s="48">
        <v>32.316226511885894</v>
      </c>
      <c r="HK150" s="49">
        <v>32.358979369349214</v>
      </c>
      <c r="HL150" s="48">
        <v>32.284012478629691</v>
      </c>
      <c r="HM150" s="48">
        <v>32.399111270139677</v>
      </c>
      <c r="HN150" s="49">
        <v>32.294486345190748</v>
      </c>
      <c r="HO150" s="48">
        <v>32.243984517586561</v>
      </c>
      <c r="HP150" s="48">
        <v>32.333601927761734</v>
      </c>
      <c r="HQ150" s="48">
        <v>32.330868071597592</v>
      </c>
      <c r="HR150" s="48">
        <v>32.32121431176239</v>
      </c>
      <c r="HS150" s="49">
        <v>32.282892546908613</v>
      </c>
      <c r="HT150" s="49">
        <v>32.255347694009942</v>
      </c>
      <c r="HU150" s="48">
        <v>32.234162591882928</v>
      </c>
      <c r="HV150" s="49">
        <v>32.401012505315002</v>
      </c>
      <c r="HW150" s="48">
        <v>32.341423040599054</v>
      </c>
      <c r="HX150" s="48">
        <v>32.341423040599054</v>
      </c>
      <c r="HY150" s="48">
        <v>32.319393310869422</v>
      </c>
      <c r="HZ150" s="48">
        <v>32.385448755548055</v>
      </c>
      <c r="IA150" s="48">
        <v>32.272528380107957</v>
      </c>
      <c r="IB150" s="48">
        <v>32.345001396453</v>
      </c>
      <c r="IC150" s="48">
        <v>32.340334835329926</v>
      </c>
      <c r="ID150" s="48">
        <v>32.40059644015588</v>
      </c>
      <c r="IE150" s="49">
        <v>32.255588018671702</v>
      </c>
      <c r="IF150" s="49">
        <v>32.26448623481042</v>
      </c>
      <c r="IG150" s="48">
        <v>32.327715634712277</v>
      </c>
      <c r="IH150" s="48">
        <v>32.37561676894758</v>
      </c>
      <c r="II150" s="48">
        <v>32.385492754893271</v>
      </c>
      <c r="IJ150" s="49">
        <v>32.287479483426075</v>
      </c>
      <c r="IK150" s="48">
        <v>32.28235227076901</v>
      </c>
      <c r="IL150" s="49">
        <v>32.2840931362487</v>
      </c>
      <c r="IM150" s="48">
        <v>32.472960186581432</v>
      </c>
      <c r="IN150" s="48">
        <v>32.312963765011062</v>
      </c>
      <c r="IO150" s="48">
        <v>32.312963765011062</v>
      </c>
      <c r="IP150" s="48">
        <v>32.380355974230426</v>
      </c>
      <c r="IQ150" s="48">
        <v>32.458395454529374</v>
      </c>
      <c r="IR150" s="48">
        <v>32.283742295666286</v>
      </c>
      <c r="IS150" s="49">
        <v>32.345065743924422</v>
      </c>
      <c r="IT150" s="48">
        <v>32.270050013505085</v>
      </c>
      <c r="IU150" s="49">
        <v>32.287998402046476</v>
      </c>
      <c r="IV150" s="48">
        <v>32.437525389488414</v>
      </c>
      <c r="IW150" s="48">
        <v>32.420065092928922</v>
      </c>
      <c r="IX150" s="49">
        <v>32.288965745691982</v>
      </c>
      <c r="IY150" s="48">
        <v>32.309937533122294</v>
      </c>
      <c r="IZ150" s="49">
        <v>32.372802000435499</v>
      </c>
      <c r="JA150" s="49">
        <v>32.290455028579785</v>
      </c>
      <c r="JB150" s="48">
        <v>32.404405008885149</v>
      </c>
      <c r="JC150" s="49">
        <v>32.290994898642815</v>
      </c>
      <c r="JD150" s="48">
        <v>32.281190361536382</v>
      </c>
      <c r="JE150" s="49">
        <v>32.348669186774593</v>
      </c>
      <c r="JF150" s="49">
        <v>32.339908012096217</v>
      </c>
      <c r="JG150" s="49">
        <v>32.264140091001323</v>
      </c>
      <c r="JH150" s="48">
        <v>32.509449760038272</v>
      </c>
      <c r="JI150" s="48">
        <v>32.374887943096319</v>
      </c>
      <c r="JJ150" s="48">
        <v>32.406788111772876</v>
      </c>
      <c r="JK150" s="48">
        <v>32.294569986339624</v>
      </c>
      <c r="JL150" s="48">
        <v>32.481904913971846</v>
      </c>
      <c r="JM150" s="48">
        <v>32.4328536981293</v>
      </c>
      <c r="JN150" s="48">
        <v>32.343440474141097</v>
      </c>
      <c r="JO150" s="48">
        <v>32.359472980797641</v>
      </c>
      <c r="JP150" s="49">
        <v>32.298441192551749</v>
      </c>
      <c r="JQ150" s="48">
        <v>32.368793980515683</v>
      </c>
      <c r="JR150" s="49">
        <v>32.322263278695949</v>
      </c>
      <c r="JS150" s="48">
        <v>32.364953326388999</v>
      </c>
      <c r="JT150" s="48">
        <v>32.482747537414888</v>
      </c>
      <c r="JU150" s="48">
        <v>32.517121642984741</v>
      </c>
      <c r="JV150" s="48">
        <v>32.507404602347229</v>
      </c>
      <c r="JW150" s="48">
        <v>32.444454037127777</v>
      </c>
      <c r="JX150" s="48">
        <v>32.690467951437334</v>
      </c>
      <c r="JY150" s="48">
        <v>32.401348651923051</v>
      </c>
      <c r="JZ150" s="48">
        <v>32.410702589024424</v>
      </c>
      <c r="KA150" s="48">
        <v>32.482112822441856</v>
      </c>
      <c r="KB150" s="49">
        <v>32.413045786997834</v>
      </c>
      <c r="KC150" s="48">
        <v>32.404220687948673</v>
      </c>
      <c r="KD150" s="48">
        <v>32.492024189959338</v>
      </c>
      <c r="KE150" s="48">
        <v>32.284367813781842</v>
      </c>
      <c r="KF150" s="48">
        <v>32.449267891241803</v>
      </c>
      <c r="KG150" s="48">
        <v>32.469589047568469</v>
      </c>
      <c r="KH150" s="48">
        <v>32.399341405610109</v>
      </c>
      <c r="KI150" s="48">
        <v>32.445780846362702</v>
      </c>
      <c r="KJ150" s="48">
        <v>32.468411739540898</v>
      </c>
      <c r="KK150" s="48">
        <v>32.336079362800547</v>
      </c>
      <c r="KL150" s="48">
        <v>32.370600416375574</v>
      </c>
      <c r="KM150" s="48">
        <v>32.497565914200891</v>
      </c>
      <c r="KN150" s="48">
        <v>32.39430960584437</v>
      </c>
      <c r="KO150" s="48">
        <v>32.451711088503636</v>
      </c>
      <c r="KP150" s="48">
        <v>32.54158494419201</v>
      </c>
      <c r="KQ150" s="48">
        <v>32.661426496309517</v>
      </c>
      <c r="KR150" s="48">
        <v>32.496334113209009</v>
      </c>
      <c r="KS150" s="48"/>
      <c r="KT150" s="49">
        <v>32.429496120998515</v>
      </c>
      <c r="KU150" s="48">
        <v>32.496954908543387</v>
      </c>
      <c r="KV150" s="48">
        <v>32.477629174568015</v>
      </c>
      <c r="KW150" s="48">
        <v>32.517511791025356</v>
      </c>
      <c r="KX150" s="48">
        <v>32.574436206678399</v>
      </c>
      <c r="KY150" s="48">
        <v>32.621185235164695</v>
      </c>
      <c r="KZ150" s="48">
        <v>32.902879107663651</v>
      </c>
      <c r="LA150" s="48">
        <v>32.42505771332241</v>
      </c>
      <c r="LB150" s="48">
        <v>32.568933268853513</v>
      </c>
      <c r="LC150" s="48">
        <v>33.029649440978652</v>
      </c>
      <c r="LD150" s="48">
        <v>32.484626103546177</v>
      </c>
      <c r="LE150" s="49">
        <v>32.570204685096002</v>
      </c>
      <c r="LF150" s="48">
        <v>32.680187786202509</v>
      </c>
      <c r="LG150" s="48">
        <v>32.631084479328344</v>
      </c>
      <c r="LH150" s="48">
        <v>32.579677356537339</v>
      </c>
      <c r="LI150" s="48">
        <v>32.512696711900041</v>
      </c>
      <c r="LJ150" s="48">
        <v>32.600550018020357</v>
      </c>
      <c r="LK150" s="48">
        <v>32.537521718806723</v>
      </c>
      <c r="LL150" s="48">
        <v>32.542228851912093</v>
      </c>
      <c r="LM150" s="48">
        <v>32.693127814520651</v>
      </c>
      <c r="LN150" s="48">
        <v>32.541402171573715</v>
      </c>
      <c r="LO150" s="48">
        <v>32.625244861110389</v>
      </c>
      <c r="LP150" s="48">
        <v>32.630339352707885</v>
      </c>
      <c r="LQ150" s="49">
        <v>32.420127440554808</v>
      </c>
      <c r="LR150" s="48">
        <v>32.634099692577735</v>
      </c>
      <c r="LS150" s="48">
        <v>32.613494798419978</v>
      </c>
      <c r="LT150" s="48">
        <v>32.539959974361942</v>
      </c>
      <c r="LU150" s="48">
        <v>32.752729882517244</v>
      </c>
      <c r="LV150" s="48">
        <v>32.753051080433885</v>
      </c>
      <c r="LW150" s="48">
        <v>32.770417059701451</v>
      </c>
      <c r="LX150" s="48">
        <v>32.756560635755193</v>
      </c>
      <c r="LY150" s="48">
        <v>32.828899066814316</v>
      </c>
      <c r="LZ150" s="48">
        <v>32.76953527315041</v>
      </c>
      <c r="MA150" s="48">
        <v>32.63554377530334</v>
      </c>
      <c r="MB150" s="48">
        <v>32.842038504758939</v>
      </c>
      <c r="MC150" s="48">
        <v>32.874133833373449</v>
      </c>
      <c r="MD150" s="48">
        <v>32.950009492450413</v>
      </c>
      <c r="ME150" s="48">
        <v>33.209886360727779</v>
      </c>
      <c r="MF150" s="48">
        <v>33.25179288208642</v>
      </c>
      <c r="MG150" s="48">
        <v>33.561117509767065</v>
      </c>
      <c r="MH150" s="48"/>
      <c r="MI150" s="48">
        <v>32.698523720812616</v>
      </c>
      <c r="MJ150" s="49">
        <v>32.631227666681845</v>
      </c>
      <c r="MK150" s="49">
        <v>32.682006787945895</v>
      </c>
      <c r="ML150" s="48">
        <v>32.707523978651864</v>
      </c>
      <c r="MM150" s="49">
        <v>32.57920428031867</v>
      </c>
      <c r="MN150" s="49">
        <v>32.587987472046869</v>
      </c>
      <c r="MO150" s="49">
        <v>32.578267774954988</v>
      </c>
      <c r="MP150" s="48">
        <v>32.722616463434697</v>
      </c>
      <c r="MQ150" s="48">
        <v>32.878924205357734</v>
      </c>
      <c r="MR150" s="48">
        <v>32.923925151774895</v>
      </c>
      <c r="MS150" s="48">
        <v>33.420637588413243</v>
      </c>
      <c r="MT150" s="49">
        <v>32.72183802130025</v>
      </c>
      <c r="MU150" s="48">
        <v>32.962828374356548</v>
      </c>
      <c r="MV150" s="48">
        <v>32.953421279456457</v>
      </c>
      <c r="MW150" s="48">
        <v>32.848010427039547</v>
      </c>
      <c r="MX150" s="48">
        <v>32.917823403906276</v>
      </c>
      <c r="MY150" s="48">
        <v>33.106329967135366</v>
      </c>
      <c r="MZ150" s="48">
        <v>33.0586406523935</v>
      </c>
      <c r="NA150" s="48">
        <v>33.341905264071002</v>
      </c>
      <c r="NB150" s="48">
        <v>33.16530690385401</v>
      </c>
      <c r="NC150" s="48">
        <v>34.198219881736087</v>
      </c>
      <c r="ND150" s="48">
        <v>33.281629106752895</v>
      </c>
      <c r="NE150" s="48">
        <v>34.279406002151624</v>
      </c>
      <c r="NF150" s="48">
        <v>33.888689229371742</v>
      </c>
      <c r="NG150" s="48">
        <v>33.664610984027902</v>
      </c>
    </row>
    <row r="151" spans="1:371" s="38" customFormat="1" ht="15">
      <c r="A151" s="48" t="s">
        <v>250</v>
      </c>
      <c r="B151" s="48">
        <v>0.99152860242597729</v>
      </c>
      <c r="C151" s="48">
        <v>0.99763337916309724</v>
      </c>
      <c r="D151" s="48">
        <v>0.99769177570125933</v>
      </c>
      <c r="E151" s="48">
        <v>0.99779643520185102</v>
      </c>
      <c r="F151" s="48">
        <v>0.99764659593450544</v>
      </c>
      <c r="G151" s="48">
        <v>0.99688515844191328</v>
      </c>
      <c r="H151" s="48">
        <v>0.99848345004219918</v>
      </c>
      <c r="I151" s="48">
        <v>0.99655634869246623</v>
      </c>
      <c r="J151" s="48">
        <v>0.99784044734184796</v>
      </c>
      <c r="K151" s="48">
        <v>0.99838684445076609</v>
      </c>
      <c r="L151" s="48">
        <v>0.9980162203259263</v>
      </c>
      <c r="M151" s="48">
        <v>0.99676030306955354</v>
      </c>
      <c r="N151" s="48">
        <v>0.99752939498737836</v>
      </c>
      <c r="O151" s="48">
        <v>0.99769156244204515</v>
      </c>
      <c r="P151" s="48">
        <v>0.99645353638608325</v>
      </c>
      <c r="Q151" s="48">
        <v>0.99831382343674668</v>
      </c>
      <c r="R151" s="48">
        <v>0.99824236176523751</v>
      </c>
      <c r="S151" s="48">
        <v>0.99663687985319238</v>
      </c>
      <c r="T151" s="48">
        <v>0.99844227223961912</v>
      </c>
      <c r="U151" s="48">
        <v>0.99550307119029602</v>
      </c>
      <c r="V151" s="48">
        <v>0.99550307119029602</v>
      </c>
      <c r="W151" s="38">
        <v>0.99140920365789598</v>
      </c>
      <c r="X151" s="48">
        <v>0.99706199937527318</v>
      </c>
      <c r="Y151" s="48">
        <v>0.9964403894637005</v>
      </c>
      <c r="Z151" s="48">
        <v>0.9966876878458063</v>
      </c>
      <c r="AA151" s="48">
        <v>0.99709433409920978</v>
      </c>
      <c r="AB151" s="48">
        <v>0.99716531642393746</v>
      </c>
      <c r="AC151" s="48">
        <v>0.99638616107326095</v>
      </c>
      <c r="AD151" s="48">
        <v>0.99431120209745383</v>
      </c>
      <c r="AE151" s="48">
        <v>0.99477540378245044</v>
      </c>
      <c r="AF151" s="48">
        <v>0.99700488453460823</v>
      </c>
      <c r="AG151" s="48">
        <v>0.99555636033896511</v>
      </c>
      <c r="AH151" s="48">
        <v>0.99681465192719687</v>
      </c>
      <c r="AI151" s="48">
        <v>0.99639543283905019</v>
      </c>
      <c r="AJ151" s="48">
        <v>0.99439531460153707</v>
      </c>
      <c r="AK151" s="48">
        <v>0.99631133935837268</v>
      </c>
      <c r="AL151" s="48">
        <v>0.99618422381008875</v>
      </c>
      <c r="AM151" s="48">
        <v>0.99685877789013333</v>
      </c>
      <c r="AN151" s="48">
        <v>0.99542552524588468</v>
      </c>
      <c r="AO151" s="38">
        <v>0.99393776075267304</v>
      </c>
      <c r="AP151" s="48">
        <v>0.99636180916632067</v>
      </c>
      <c r="AQ151" s="48">
        <v>0.99612826240304553</v>
      </c>
      <c r="AR151" s="48">
        <v>0.99495051662182943</v>
      </c>
      <c r="AS151" s="48">
        <v>0.99542910702620591</v>
      </c>
      <c r="AT151" s="48">
        <v>0.99542910702620591</v>
      </c>
      <c r="AU151" s="48">
        <v>0.99647693342364707</v>
      </c>
      <c r="AV151" s="48">
        <v>0.99565357201114579</v>
      </c>
      <c r="AW151" s="48">
        <v>0.99722918427070384</v>
      </c>
      <c r="AX151" s="38">
        <v>0.98865225106303856</v>
      </c>
      <c r="AY151" s="48">
        <v>0.99700735896562498</v>
      </c>
      <c r="AZ151" s="48">
        <v>0.99672043884436134</v>
      </c>
      <c r="BA151" s="48">
        <v>0.99542994794712314</v>
      </c>
      <c r="BB151" s="48">
        <v>0.99469450976743856</v>
      </c>
      <c r="BC151" s="38">
        <v>0.99109410822663968</v>
      </c>
      <c r="BD151" s="48">
        <v>0.99581735966332785</v>
      </c>
      <c r="BE151" s="38">
        <v>0.99434898818695117</v>
      </c>
      <c r="BF151" s="48">
        <v>0.99517222670054339</v>
      </c>
      <c r="BG151" s="48">
        <v>0.9951939354511683</v>
      </c>
      <c r="BH151" s="48">
        <v>0.9946032923675916</v>
      </c>
      <c r="BI151" s="48">
        <v>0.99418445412553991</v>
      </c>
      <c r="BJ151" s="48">
        <v>0.995764756313259</v>
      </c>
      <c r="BK151" s="48">
        <v>0.99460284098420171</v>
      </c>
      <c r="BL151" s="48">
        <v>0.99524774768169355</v>
      </c>
      <c r="BM151" s="48">
        <v>0.99639782731012549</v>
      </c>
      <c r="BN151" s="48">
        <v>0.99308112056393194</v>
      </c>
      <c r="BO151" s="48">
        <v>0.99603568254362185</v>
      </c>
      <c r="BP151" s="48">
        <v>0.99552474408162739</v>
      </c>
      <c r="BQ151" s="48">
        <v>0.99392397620154194</v>
      </c>
      <c r="BR151" s="48">
        <v>0.99597431467150088</v>
      </c>
      <c r="BS151" s="48">
        <v>0.99641793082627939</v>
      </c>
      <c r="BT151" s="48">
        <v>0.99417083436375586</v>
      </c>
      <c r="BU151" s="48">
        <v>0.99506748850785975</v>
      </c>
      <c r="BV151" s="48">
        <v>0.994485748799535</v>
      </c>
      <c r="BW151" s="38">
        <v>0.99479591624156083</v>
      </c>
      <c r="BX151" s="48">
        <v>0.99544819619093527</v>
      </c>
      <c r="BY151" s="38">
        <v>0.9955642355609039</v>
      </c>
      <c r="BZ151" s="48">
        <v>0.99610145944547501</v>
      </c>
      <c r="CA151" s="49">
        <v>0.99608825475627105</v>
      </c>
      <c r="CB151" s="48">
        <v>0.99301658468783138</v>
      </c>
      <c r="CC151" s="48">
        <v>0.99266033005099807</v>
      </c>
      <c r="CD151" s="48">
        <v>0.99348625143217573</v>
      </c>
      <c r="CE151" s="48">
        <v>0.99364973504487852</v>
      </c>
      <c r="CF151" s="48">
        <v>0.99488049046956384</v>
      </c>
      <c r="CG151" s="48">
        <v>0.99433829296921494</v>
      </c>
      <c r="CH151" s="48">
        <v>0.99875662704545387</v>
      </c>
      <c r="CI151" s="48">
        <v>0.99419860328517895</v>
      </c>
      <c r="CJ151" s="48">
        <v>0.99531896424071697</v>
      </c>
      <c r="CK151" s="48">
        <v>0.99517315571404552</v>
      </c>
      <c r="CL151" s="48">
        <v>0.99562722017390826</v>
      </c>
      <c r="CM151" s="48">
        <v>0.99477561405569181</v>
      </c>
      <c r="CN151" s="48">
        <v>0.99587615556284714</v>
      </c>
      <c r="CO151" s="48">
        <v>0.99444172730706304</v>
      </c>
      <c r="CP151" s="48">
        <v>0.99515959024561174</v>
      </c>
      <c r="CQ151" s="48">
        <v>0.99537835580581879</v>
      </c>
      <c r="CR151" s="48">
        <v>0.99445376413902786</v>
      </c>
      <c r="CS151" s="48">
        <v>0.99472828956167625</v>
      </c>
      <c r="CT151" s="48">
        <v>0.99454864301525958</v>
      </c>
      <c r="CU151" s="48">
        <v>0.99658536665594699</v>
      </c>
      <c r="CV151" s="38">
        <v>0.99419713553594458</v>
      </c>
      <c r="CW151" s="48">
        <v>0.99035843704285653</v>
      </c>
      <c r="CX151" s="48">
        <v>0.99369461141153737</v>
      </c>
      <c r="CY151" s="48">
        <v>0.9942081115861191</v>
      </c>
      <c r="CZ151" s="48">
        <v>0.99563901056785309</v>
      </c>
      <c r="DA151" s="48">
        <v>0.99373556590530754</v>
      </c>
      <c r="DB151" s="48">
        <v>0.99485768793867579</v>
      </c>
      <c r="DC151" s="48">
        <v>0.99448003945415808</v>
      </c>
      <c r="DD151" s="48">
        <v>0.99379189418440839</v>
      </c>
      <c r="DE151" s="48">
        <v>0.99478876039722586</v>
      </c>
      <c r="DF151" s="48">
        <v>0.99372843122001286</v>
      </c>
      <c r="DG151" s="48">
        <v>0.99422994886748717</v>
      </c>
      <c r="DH151" s="48">
        <v>0.99481872602888666</v>
      </c>
      <c r="DI151" s="48">
        <v>0.99335074274866586</v>
      </c>
      <c r="DJ151" s="48">
        <v>0.99482500697408194</v>
      </c>
      <c r="DK151" s="49">
        <v>0.99359334342569483</v>
      </c>
      <c r="DL151" s="48">
        <v>0.99608867163939852</v>
      </c>
      <c r="DM151" s="48">
        <v>0.99441178499351113</v>
      </c>
      <c r="DN151" s="48">
        <v>0.99190988338562114</v>
      </c>
      <c r="DO151" s="48">
        <v>0.99135904059852453</v>
      </c>
      <c r="DP151" s="48">
        <v>0.99610648850815187</v>
      </c>
      <c r="DQ151" s="48">
        <v>0.99523085374510234</v>
      </c>
      <c r="DR151" s="48">
        <v>0.99436292783281444</v>
      </c>
      <c r="DS151" s="48">
        <v>0.9940882143044667</v>
      </c>
      <c r="DT151" s="48">
        <v>0.98816495188738895</v>
      </c>
      <c r="DU151" s="48">
        <v>0.99407432080730451</v>
      </c>
      <c r="DV151" s="48">
        <v>0.99271102875429407</v>
      </c>
      <c r="DW151" s="48">
        <v>0.99400413602855175</v>
      </c>
      <c r="DX151" s="48">
        <v>0.99326054743897263</v>
      </c>
      <c r="DY151" s="48">
        <v>0.99206712910302963</v>
      </c>
      <c r="DZ151" s="48">
        <v>0.99372128760735912</v>
      </c>
      <c r="EA151" s="48">
        <v>0.99383889711488926</v>
      </c>
      <c r="EB151" s="49">
        <v>0.99581942640673771</v>
      </c>
      <c r="EC151" s="48">
        <v>0.99330097266017248</v>
      </c>
      <c r="ED151" s="48">
        <v>0.98929547847062915</v>
      </c>
      <c r="EE151" s="48">
        <v>0.99321283671079474</v>
      </c>
      <c r="EF151" s="48">
        <v>0.99320193371205168</v>
      </c>
      <c r="EG151" s="48">
        <v>0.99258381574883925</v>
      </c>
      <c r="EH151" s="48">
        <v>0.99258381574883925</v>
      </c>
      <c r="EI151" s="48">
        <v>0.99408852424890759</v>
      </c>
      <c r="EJ151" s="48">
        <v>0.99271649500934966</v>
      </c>
      <c r="EK151" s="48">
        <v>0.99427828330934087</v>
      </c>
      <c r="EL151" s="48">
        <v>0.99328940239019181</v>
      </c>
      <c r="EM151" s="48">
        <v>0.99078858849350027</v>
      </c>
      <c r="EN151" s="49">
        <v>0.99530277597629002</v>
      </c>
      <c r="EO151" s="49">
        <v>0.9872293630660427</v>
      </c>
      <c r="EP151" s="48">
        <v>0.98960865108432605</v>
      </c>
      <c r="EQ151" s="48">
        <v>0.99240526215963976</v>
      </c>
      <c r="ER151" s="48">
        <v>0.99151279154131611</v>
      </c>
      <c r="ES151" s="38">
        <v>0.99464592282865683</v>
      </c>
      <c r="ET151" s="48">
        <v>0.99312124830499848</v>
      </c>
      <c r="EU151" s="48">
        <v>0.99162987706580052</v>
      </c>
      <c r="EV151" s="48">
        <v>0.99350163790083479</v>
      </c>
      <c r="EW151" s="48">
        <v>0.99119330238877756</v>
      </c>
      <c r="EX151" s="48">
        <v>0.99375553320710464</v>
      </c>
      <c r="EY151" s="48">
        <v>0.99419611920791306</v>
      </c>
      <c r="EZ151" s="48">
        <v>0.99007409925355838</v>
      </c>
      <c r="FA151" s="48">
        <v>0.99331914247165365</v>
      </c>
      <c r="FB151" s="48">
        <v>0.99312385363220868</v>
      </c>
      <c r="FC151" s="48">
        <v>0.99002644439523102</v>
      </c>
      <c r="FD151" s="48">
        <v>0.99299312655207028</v>
      </c>
      <c r="FE151" s="48">
        <v>0.99080345024964767</v>
      </c>
      <c r="FF151" s="48">
        <v>0.99155750473114013</v>
      </c>
      <c r="FG151" s="49">
        <v>0.98872729544536986</v>
      </c>
      <c r="FH151" s="48">
        <v>0.9950688227599459</v>
      </c>
      <c r="FI151" s="49">
        <v>0.9947881445585055</v>
      </c>
      <c r="FJ151" s="48">
        <v>0.98970120684996021</v>
      </c>
      <c r="FK151" s="48">
        <v>0.99075553638011238</v>
      </c>
      <c r="FL151" s="48">
        <v>0.99501584470421556</v>
      </c>
      <c r="FM151" s="48">
        <v>0.99318655019261481</v>
      </c>
      <c r="FN151" s="48">
        <v>0.99249425893599463</v>
      </c>
      <c r="FO151" s="48">
        <v>0.98491289495807477</v>
      </c>
      <c r="FP151" s="48">
        <v>0.9911715733834191</v>
      </c>
      <c r="FQ151" s="49">
        <v>0.98840639820947185</v>
      </c>
      <c r="FR151" s="48">
        <v>0.98965136587173108</v>
      </c>
      <c r="FS151" s="48">
        <v>0.99215427757925834</v>
      </c>
      <c r="FT151" s="48">
        <v>0.99391172890188406</v>
      </c>
      <c r="FU151" s="49">
        <v>0.99254657416178171</v>
      </c>
      <c r="FV151" s="48">
        <v>0.99281143880129341</v>
      </c>
      <c r="FW151" s="48">
        <v>0.99210868679545106</v>
      </c>
      <c r="FX151" s="48">
        <v>0.99233309312116147</v>
      </c>
      <c r="FY151" s="48">
        <v>0.99144002613255611</v>
      </c>
      <c r="FZ151" s="49">
        <v>0.98649950351897309</v>
      </c>
      <c r="GA151" s="48">
        <v>0.99054982337494291</v>
      </c>
      <c r="GB151" s="48">
        <v>0.99251587551560572</v>
      </c>
      <c r="GC151" s="48">
        <v>0.9923147704367028</v>
      </c>
      <c r="GD151" s="48">
        <v>0.99047017835268558</v>
      </c>
      <c r="GE151" s="48">
        <v>0.99312671349371051</v>
      </c>
      <c r="GF151" s="48">
        <v>0.991471156490907</v>
      </c>
      <c r="GG151" s="48">
        <v>0.99117955121716372</v>
      </c>
      <c r="GH151" s="48">
        <v>0.98901878684301858</v>
      </c>
      <c r="GI151" s="48">
        <v>0.98560434770585514</v>
      </c>
      <c r="GJ151" s="48">
        <v>0.99302995181111275</v>
      </c>
      <c r="GK151" s="48">
        <v>0.98950617568098198</v>
      </c>
      <c r="GL151" s="49">
        <v>0.99310341807287827</v>
      </c>
      <c r="GM151" s="49">
        <v>0.99041438627920941</v>
      </c>
      <c r="GN151" s="48">
        <v>0.98815222913738554</v>
      </c>
      <c r="GO151" s="48">
        <v>0.98982800477337063</v>
      </c>
      <c r="GP151" s="48">
        <v>0.99172507929443665</v>
      </c>
      <c r="GQ151" s="48">
        <v>0.98442909727423278</v>
      </c>
      <c r="GR151" s="48">
        <v>0.99216066218557997</v>
      </c>
      <c r="GS151" s="48">
        <v>0.99044861830504172</v>
      </c>
      <c r="GT151" s="49">
        <v>0.98926925065160809</v>
      </c>
      <c r="GU151" s="48">
        <v>0.98960442032781826</v>
      </c>
      <c r="GV151" s="49">
        <v>0.98813365631874428</v>
      </c>
      <c r="GW151" s="48">
        <v>0.99054025168564364</v>
      </c>
      <c r="GX151" s="48">
        <v>0.99154906276717325</v>
      </c>
      <c r="GY151" s="48">
        <v>0.99046755132044761</v>
      </c>
      <c r="GZ151" s="49">
        <v>0.99259352388808608</v>
      </c>
      <c r="HA151" s="48">
        <v>0.9909255442284608</v>
      </c>
      <c r="HB151" s="48">
        <v>0.98812458754334309</v>
      </c>
      <c r="HC151" s="48">
        <v>0.98886494069886044</v>
      </c>
      <c r="HD151" s="49">
        <v>0.99124153601969944</v>
      </c>
      <c r="HE151" s="48">
        <v>0.99051897180368798</v>
      </c>
      <c r="HF151" s="48">
        <v>0.99001301789446727</v>
      </c>
      <c r="HG151" s="48">
        <v>0.984371511616701</v>
      </c>
      <c r="HH151" s="48">
        <v>0.986860996351687</v>
      </c>
      <c r="HI151" s="48">
        <v>0.98419597912957013</v>
      </c>
      <c r="HJ151" s="48">
        <v>0.99021462138317462</v>
      </c>
      <c r="HK151" s="49">
        <v>0.9889063445032743</v>
      </c>
      <c r="HL151" s="48">
        <v>0.99120268960316837</v>
      </c>
      <c r="HM151" s="48">
        <v>0.9876814130235877</v>
      </c>
      <c r="HN151" s="49">
        <v>0.99088121910213933</v>
      </c>
      <c r="HO151" s="48">
        <v>0.99243317718833768</v>
      </c>
      <c r="HP151" s="48">
        <v>0.9896825003132329</v>
      </c>
      <c r="HQ151" s="48">
        <v>0.98976618657857018</v>
      </c>
      <c r="HR151" s="48">
        <v>0.99006181176659902</v>
      </c>
      <c r="HS151" s="49">
        <v>0.99123707559669394</v>
      </c>
      <c r="HT151" s="49">
        <v>0.99208355475091159</v>
      </c>
      <c r="HU151" s="48">
        <v>0.99273557700729931</v>
      </c>
      <c r="HV151" s="49">
        <v>0.98762345759259162</v>
      </c>
      <c r="HW151" s="48">
        <v>0.98944316580719238</v>
      </c>
      <c r="HX151" s="48">
        <v>0.98944316580719238</v>
      </c>
      <c r="HY151" s="48">
        <v>0.99011759571730551</v>
      </c>
      <c r="HZ151" s="48">
        <v>0.98809808817356526</v>
      </c>
      <c r="IA151" s="48">
        <v>0.99155540660161179</v>
      </c>
      <c r="IB151" s="48">
        <v>0.98933370284254085</v>
      </c>
      <c r="IC151" s="48">
        <v>0.98947645913182902</v>
      </c>
      <c r="ID151" s="48">
        <v>0.98763613994280064</v>
      </c>
      <c r="IE151" s="49">
        <v>0.99207616309695701</v>
      </c>
      <c r="IF151" s="49">
        <v>0.9918025586124144</v>
      </c>
      <c r="IG151" s="48">
        <v>0.98986270361892237</v>
      </c>
      <c r="IH151" s="48">
        <v>0.98839815866279201</v>
      </c>
      <c r="II151" s="48">
        <v>0.98809674573084816</v>
      </c>
      <c r="IJ151" s="49">
        <v>0.99109625501818299</v>
      </c>
      <c r="IK151" s="48">
        <v>0.9912536649002287</v>
      </c>
      <c r="IL151" s="49">
        <v>0.99120021321182106</v>
      </c>
      <c r="IM151" s="48">
        <v>0.98543526109526447</v>
      </c>
      <c r="IN151" s="48">
        <v>0.99031460663011217</v>
      </c>
      <c r="IO151" s="48">
        <v>0.99031460663011217</v>
      </c>
      <c r="IP151" s="48">
        <v>0.98825349620822178</v>
      </c>
      <c r="IQ151" s="48">
        <v>0.9858774456312378</v>
      </c>
      <c r="IR151" s="48">
        <v>0.99121098498842941</v>
      </c>
      <c r="IS151" s="49">
        <v>0.98933173465602742</v>
      </c>
      <c r="IT151" s="48">
        <v>0.99163155887914434</v>
      </c>
      <c r="IU151" s="49">
        <v>0.99108032655166933</v>
      </c>
      <c r="IV151" s="48">
        <v>0.9865117519220441</v>
      </c>
      <c r="IW151" s="48">
        <v>0.98704305214302168</v>
      </c>
      <c r="IX151" s="49">
        <v>0.99105063482157096</v>
      </c>
      <c r="IY151" s="48">
        <v>0.99040736204443092</v>
      </c>
      <c r="IZ151" s="49">
        <v>0.98848409845924112</v>
      </c>
      <c r="JA151" s="49">
        <v>0.99100492612065372</v>
      </c>
      <c r="JB151" s="48">
        <v>0.98752006065921394</v>
      </c>
      <c r="JC151" s="49">
        <v>0.99098835760383941</v>
      </c>
      <c r="JD151" s="48">
        <v>0.99128934347255593</v>
      </c>
      <c r="JE151" s="49">
        <v>0.98922152918373707</v>
      </c>
      <c r="JF151" s="49">
        <v>0.989489518276642</v>
      </c>
      <c r="JG151" s="49">
        <v>0.99181319910413501</v>
      </c>
      <c r="JH151" s="48">
        <v>0.98432917924484509</v>
      </c>
      <c r="JI151" s="48">
        <v>0.98842040955461408</v>
      </c>
      <c r="JJ151" s="48">
        <v>0.987447441246882</v>
      </c>
      <c r="JK151" s="48">
        <v>0.9908786527746235</v>
      </c>
      <c r="JL151" s="48">
        <v>0.98516389616778421</v>
      </c>
      <c r="JM151" s="48">
        <v>0.9866538509944851</v>
      </c>
      <c r="JN151" s="48">
        <v>0.98938144893967972</v>
      </c>
      <c r="JO151" s="48">
        <v>0.98889125972444125</v>
      </c>
      <c r="JP151" s="49">
        <v>0.99075988866544518</v>
      </c>
      <c r="JQ151" s="48">
        <v>0.98860649609813456</v>
      </c>
      <c r="JR151" s="49">
        <v>0.99002968090701871</v>
      </c>
      <c r="JS151" s="48">
        <v>0.98872381113272201</v>
      </c>
      <c r="JT151" s="48">
        <v>0.98513834038026371</v>
      </c>
      <c r="JU151" s="48">
        <v>0.98409694287635985</v>
      </c>
      <c r="JV151" s="48">
        <v>0.98439110693227749</v>
      </c>
      <c r="JW151" s="48">
        <v>0.98630107824840674</v>
      </c>
      <c r="JX151" s="48">
        <v>0.97887861524457087</v>
      </c>
      <c r="JY151" s="48">
        <v>0.98761321152910619</v>
      </c>
      <c r="JZ151" s="48">
        <v>0.98732818000793643</v>
      </c>
      <c r="KA151" s="48">
        <v>0.98515759042285067</v>
      </c>
      <c r="KB151" s="49">
        <v>0.98725680425985995</v>
      </c>
      <c r="KC151" s="48">
        <v>0.98752567784791678</v>
      </c>
      <c r="KD151" s="48">
        <v>0.98485707793756405</v>
      </c>
      <c r="KE151" s="48">
        <v>0.99119178001495667</v>
      </c>
      <c r="KF151" s="48">
        <v>0.98615476032471405</v>
      </c>
      <c r="KG151" s="48">
        <v>0.98553757342353443</v>
      </c>
      <c r="KH151" s="48">
        <v>0.9876743974326293</v>
      </c>
      <c r="KI151" s="48">
        <v>0.98626074531928931</v>
      </c>
      <c r="KJ151" s="48">
        <v>0.98557330911969265</v>
      </c>
      <c r="KK151" s="48">
        <v>0.98960667559508864</v>
      </c>
      <c r="KL151" s="48">
        <v>0.98855132708047966</v>
      </c>
      <c r="KM151" s="48">
        <v>0.9846891328564561</v>
      </c>
      <c r="KN151" s="48">
        <v>0.98782781264234043</v>
      </c>
      <c r="KO151" s="48">
        <v>0.98608051553054599</v>
      </c>
      <c r="KP151" s="48">
        <v>0.98335714301805477</v>
      </c>
      <c r="KQ151" s="48">
        <v>0.97974900158190414</v>
      </c>
      <c r="KR151" s="48">
        <v>0.98472645832973327</v>
      </c>
      <c r="KS151" s="48"/>
      <c r="KT151" s="49">
        <v>0.98675600387388041</v>
      </c>
      <c r="KU151" s="48">
        <v>0.98470764691824286</v>
      </c>
      <c r="KV151" s="48">
        <v>0.98529359480026246</v>
      </c>
      <c r="KW151" s="48">
        <v>0.98408513559244137</v>
      </c>
      <c r="KX151" s="48">
        <v>0.98236542904277102</v>
      </c>
      <c r="KY151" s="48">
        <v>0.98095761295346573</v>
      </c>
      <c r="KZ151" s="48">
        <v>0.97255926739087839</v>
      </c>
      <c r="LA151" s="48">
        <v>0.98689107303738843</v>
      </c>
      <c r="LB151" s="48">
        <v>0.98253141224623408</v>
      </c>
      <c r="LC151" s="48">
        <v>0.96882651016873333</v>
      </c>
      <c r="LD151" s="48">
        <v>0.98508137043038735</v>
      </c>
      <c r="LE151" s="49">
        <v>0.98249305797709874</v>
      </c>
      <c r="LF151" s="48">
        <v>0.97918653984939208</v>
      </c>
      <c r="LG151" s="48">
        <v>0.98066002128344421</v>
      </c>
      <c r="LH151" s="48">
        <v>0.98220739419259406</v>
      </c>
      <c r="LI151" s="48">
        <v>0.98423087704956846</v>
      </c>
      <c r="LJ151" s="48">
        <v>0.98157853110796001</v>
      </c>
      <c r="LK151" s="48">
        <v>0.9834799428348584</v>
      </c>
      <c r="LL151" s="48">
        <v>0.9833376854923005</v>
      </c>
      <c r="LM151" s="48">
        <v>0.97879897517138759</v>
      </c>
      <c r="LN151" s="48">
        <v>0.98336266615927659</v>
      </c>
      <c r="LO151" s="48">
        <v>0.98083555039135706</v>
      </c>
      <c r="LP151" s="48">
        <v>0.98068241504035802</v>
      </c>
      <c r="LQ151" s="49">
        <v>0.98704115394595071</v>
      </c>
      <c r="LR151" s="48">
        <v>0.98056941363325079</v>
      </c>
      <c r="LS151" s="48">
        <v>0.98118892801240976</v>
      </c>
      <c r="LT151" s="48">
        <v>0.98340624958397693</v>
      </c>
      <c r="LU151" s="48">
        <v>0.97701779713577297</v>
      </c>
      <c r="LV151" s="48">
        <v>0.97700821585798014</v>
      </c>
      <c r="LW151" s="48">
        <v>0.97649047132058475</v>
      </c>
      <c r="LX151" s="48">
        <v>0.9769035386783137</v>
      </c>
      <c r="LY151" s="48">
        <v>0.9747509331602221</v>
      </c>
      <c r="LZ151" s="48">
        <v>0.97651674743825478</v>
      </c>
      <c r="MA151" s="48">
        <v>0.98052602464113736</v>
      </c>
      <c r="MB151" s="48">
        <v>0.97436095494995156</v>
      </c>
      <c r="MC151" s="48">
        <v>0.97340967710954451</v>
      </c>
      <c r="MD151" s="48">
        <v>0.97116815724535432</v>
      </c>
      <c r="ME151" s="48">
        <v>0.96356848838367226</v>
      </c>
      <c r="MF151" s="48">
        <v>0.9623541236851384</v>
      </c>
      <c r="MG151" s="48">
        <v>0.95348434064173393</v>
      </c>
      <c r="MH151" s="48"/>
      <c r="MI151" s="48">
        <v>0.97863745388700818</v>
      </c>
      <c r="MJ151" s="49">
        <v>0.98065571810139518</v>
      </c>
      <c r="MK151" s="49">
        <v>0.9791320406861479</v>
      </c>
      <c r="ML151" s="48">
        <v>0.97836815837500679</v>
      </c>
      <c r="MM151" s="49">
        <v>0.98222165663301442</v>
      </c>
      <c r="MN151" s="49">
        <v>0.98195692592090167</v>
      </c>
      <c r="MO151" s="49">
        <v>0.98224989189267031</v>
      </c>
      <c r="MP151" s="48">
        <v>0.97791691064062158</v>
      </c>
      <c r="MQ151" s="48">
        <v>0.97326785390336734</v>
      </c>
      <c r="MR151" s="48">
        <v>0.97193757586570484</v>
      </c>
      <c r="MS151" s="48">
        <v>0.95749220568713</v>
      </c>
      <c r="MT151" s="49">
        <v>0.97794017497335051</v>
      </c>
      <c r="MU151" s="48">
        <v>0.97079048061586914</v>
      </c>
      <c r="MV151" s="48">
        <v>0.97106760869012321</v>
      </c>
      <c r="MW151" s="48">
        <v>0.97418381156073031</v>
      </c>
      <c r="MX151" s="48">
        <v>0.97211773717100136</v>
      </c>
      <c r="MY151" s="48">
        <v>0.96658252460379568</v>
      </c>
      <c r="MZ151" s="48">
        <v>0.96797688496859435</v>
      </c>
      <c r="NA151" s="48">
        <v>0.95975319186342267</v>
      </c>
      <c r="NB151" s="48">
        <v>0.96486367796226868</v>
      </c>
      <c r="NC151" s="48">
        <v>0.93572121913544193</v>
      </c>
      <c r="ND151" s="48">
        <v>0.96149139506837267</v>
      </c>
      <c r="NE151" s="48">
        <v>0.933505090432181</v>
      </c>
      <c r="NF151" s="48">
        <v>0.94426785832321913</v>
      </c>
      <c r="NG151" s="48">
        <v>0.95055309016291101</v>
      </c>
    </row>
    <row r="152" spans="1:371" s="38" customFormat="1" ht="15">
      <c r="A152" s="48"/>
      <c r="B152" s="48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2"/>
      <c r="Q152" s="2"/>
      <c r="R152" s="2"/>
      <c r="S152" s="2"/>
      <c r="T152" s="2"/>
      <c r="U152" s="48"/>
      <c r="V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48"/>
      <c r="AK152" s="2"/>
      <c r="AL152" s="2"/>
      <c r="AM152" s="2"/>
      <c r="AN152" s="2"/>
      <c r="AP152" s="2"/>
      <c r="AQ152" s="2"/>
      <c r="AR152" s="48"/>
      <c r="AS152" s="48"/>
      <c r="AT152" s="2"/>
      <c r="AU152" s="2"/>
      <c r="AV152" s="2"/>
      <c r="AW152" s="2"/>
      <c r="AY152" s="2"/>
      <c r="AZ152" s="48"/>
      <c r="BA152" s="2"/>
      <c r="BB152" s="2"/>
      <c r="BD152" s="48"/>
      <c r="BF152" s="2"/>
      <c r="BG152" s="2"/>
      <c r="BH152" s="48"/>
      <c r="BI152" s="2"/>
      <c r="BJ152" s="2"/>
      <c r="BK152" s="2"/>
      <c r="BL152" s="2"/>
      <c r="BM152" s="2"/>
      <c r="BN152" s="48"/>
      <c r="BO152" s="2"/>
      <c r="BP152" s="2"/>
      <c r="BQ152" s="48"/>
      <c r="BR152" s="2"/>
      <c r="BS152" s="2"/>
      <c r="BT152" s="2"/>
      <c r="BU152" s="2"/>
      <c r="BV152" s="2"/>
      <c r="BX152" s="48"/>
      <c r="BZ152" s="2"/>
      <c r="CA152" s="49"/>
      <c r="CB152" s="2"/>
      <c r="CC152" s="48"/>
      <c r="CD152" s="2"/>
      <c r="CE152" s="48"/>
      <c r="CF152" s="2"/>
      <c r="CG152" s="2"/>
      <c r="CH152" s="48"/>
      <c r="CI152" s="2"/>
      <c r="CJ152" s="48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48"/>
      <c r="CW152" s="48"/>
      <c r="CX152" s="2"/>
      <c r="CY152" s="2"/>
      <c r="CZ152" s="2"/>
      <c r="DA152" s="48"/>
      <c r="DB152" s="2"/>
      <c r="DC152" s="2"/>
      <c r="DD152" s="2"/>
      <c r="DE152" s="2"/>
      <c r="DF152" s="2"/>
      <c r="DG152" s="2"/>
      <c r="DH152" s="2"/>
      <c r="DI152" s="48"/>
      <c r="DJ152" s="2"/>
      <c r="DK152" s="49"/>
      <c r="DL152" s="2"/>
      <c r="DM152" s="2"/>
      <c r="DN152" s="2"/>
      <c r="DO152" s="48"/>
      <c r="DP152" s="2"/>
      <c r="DQ152" s="2"/>
      <c r="DR152" s="2"/>
      <c r="DS152" s="2"/>
      <c r="DU152" s="2"/>
      <c r="DV152" s="48"/>
      <c r="DW152" s="2"/>
      <c r="DX152" s="2"/>
      <c r="DY152" s="2"/>
      <c r="DZ152" s="48"/>
      <c r="EA152" s="2"/>
      <c r="EB152" s="49"/>
      <c r="EC152" s="48"/>
      <c r="ED152" s="48"/>
      <c r="EE152" s="48"/>
      <c r="EF152" s="2"/>
      <c r="EG152" s="48"/>
      <c r="EH152" s="2"/>
      <c r="EI152" s="2"/>
      <c r="EJ152" s="2"/>
      <c r="EK152" s="2"/>
      <c r="EL152" s="2"/>
      <c r="EM152" s="48"/>
      <c r="EN152" s="49"/>
      <c r="EQ152" s="2"/>
      <c r="ER152" s="48"/>
      <c r="ET152" s="2"/>
      <c r="EU152" s="48"/>
      <c r="EV152" s="2"/>
      <c r="EW152" s="48"/>
      <c r="EX152" s="48"/>
      <c r="EY152" s="48"/>
      <c r="EZ152" s="48"/>
      <c r="FA152" s="2"/>
      <c r="FB152" s="2"/>
      <c r="FC152" s="2"/>
      <c r="FD152" s="2"/>
      <c r="FF152" s="48"/>
      <c r="FH152" s="48"/>
      <c r="FI152" s="49"/>
      <c r="FJ152" s="2"/>
      <c r="FK152" s="48"/>
      <c r="FL152" s="48"/>
      <c r="FM152" s="2"/>
      <c r="FN152" s="48"/>
      <c r="FP152" s="2"/>
      <c r="FS152" s="2"/>
      <c r="FT152" s="2"/>
      <c r="FU152" s="49"/>
      <c r="FV152" s="2"/>
      <c r="FW152" s="2"/>
      <c r="FX152" s="2"/>
      <c r="FY152" s="48"/>
      <c r="GA152" s="48"/>
      <c r="GB152" s="48"/>
      <c r="GC152" s="2"/>
      <c r="GD152" s="48"/>
      <c r="GE152" s="2"/>
      <c r="GF152" s="48"/>
      <c r="GG152" s="48"/>
      <c r="GH152" s="2"/>
      <c r="GJ152" s="2"/>
      <c r="GK152" s="48"/>
      <c r="GL152" s="49"/>
      <c r="GN152" s="48"/>
      <c r="GP152" s="2"/>
      <c r="GR152" s="2"/>
      <c r="GS152" s="48"/>
      <c r="GU152" s="48"/>
      <c r="GW152" s="2"/>
      <c r="GX152" s="2"/>
      <c r="GY152" s="48"/>
      <c r="GZ152" s="49"/>
      <c r="HA152" s="2"/>
      <c r="HC152" s="48"/>
      <c r="HD152" s="49"/>
      <c r="HE152" s="48"/>
      <c r="HF152" s="48"/>
      <c r="HH152" s="48"/>
      <c r="HI152" s="48"/>
      <c r="HJ152" s="48"/>
      <c r="HL152" s="48"/>
      <c r="HN152" s="49"/>
      <c r="HO152" s="48"/>
      <c r="HP152" s="2"/>
      <c r="HQ152" s="2"/>
      <c r="HS152" s="272"/>
      <c r="HT152" s="272"/>
      <c r="HU152" s="2"/>
      <c r="HW152" s="48"/>
      <c r="HX152" s="2"/>
      <c r="HY152" s="48"/>
      <c r="HZ152" s="48"/>
      <c r="IA152" s="48"/>
      <c r="IC152" s="2"/>
      <c r="IE152" s="49"/>
      <c r="IF152" s="49"/>
      <c r="IG152" s="48"/>
      <c r="IH152" s="48"/>
      <c r="II152" s="48"/>
      <c r="IJ152" s="49"/>
      <c r="IK152" s="48"/>
      <c r="IL152" s="272"/>
      <c r="IN152" s="48"/>
      <c r="IO152" s="2"/>
      <c r="IP152" s="2"/>
      <c r="IR152" s="48"/>
      <c r="IS152" s="49"/>
      <c r="IT152" s="2"/>
      <c r="IU152" s="49"/>
      <c r="IW152" s="48"/>
      <c r="IX152" s="272"/>
      <c r="IY152" s="48"/>
      <c r="IZ152" s="49"/>
      <c r="JA152" s="49"/>
      <c r="JB152" s="48"/>
      <c r="JC152" s="49"/>
      <c r="JD152" s="48"/>
      <c r="JE152" s="49"/>
      <c r="JF152" s="49"/>
      <c r="JG152" s="49"/>
      <c r="JJ152" s="48"/>
      <c r="JK152" s="2"/>
      <c r="JL152" s="48"/>
      <c r="JM152" s="48"/>
      <c r="JN152" s="48"/>
      <c r="JO152" s="2"/>
      <c r="JP152" s="49"/>
      <c r="JQ152" s="48"/>
      <c r="JR152" s="49"/>
      <c r="JS152" s="48"/>
      <c r="JT152" s="48"/>
      <c r="JV152" s="48"/>
      <c r="JW152" s="48"/>
      <c r="JX152" s="48"/>
      <c r="JY152" s="48"/>
      <c r="KA152" s="48"/>
      <c r="KB152" s="49"/>
      <c r="KC152" s="48"/>
      <c r="KE152" s="2"/>
      <c r="KF152" s="48"/>
      <c r="KG152" s="48"/>
      <c r="KH152" s="48"/>
      <c r="KI152" s="48"/>
      <c r="KJ152" s="2"/>
      <c r="KK152" s="48"/>
      <c r="KL152" s="2"/>
      <c r="KM152" s="2"/>
      <c r="KN152" s="48"/>
      <c r="KO152" s="48"/>
      <c r="KP152" s="48"/>
      <c r="KQ152" s="48"/>
      <c r="KR152" s="48"/>
      <c r="KS152" s="48"/>
      <c r="KT152" s="49"/>
      <c r="KU152" s="48"/>
      <c r="KV152" s="48"/>
      <c r="KW152" s="48"/>
      <c r="KX152" s="48"/>
      <c r="KY152" s="48"/>
      <c r="KZ152" s="48"/>
      <c r="LA152" s="48"/>
      <c r="LB152" s="48"/>
      <c r="LC152" s="48"/>
      <c r="LD152" s="48"/>
      <c r="LE152" s="49"/>
      <c r="LF152" s="48"/>
      <c r="LG152" s="48"/>
      <c r="LH152" s="48"/>
      <c r="LI152" s="48"/>
      <c r="LJ152" s="48"/>
      <c r="LK152" s="48"/>
      <c r="LL152" s="48"/>
      <c r="LM152" s="48"/>
      <c r="LN152" s="48"/>
      <c r="LO152" s="48"/>
      <c r="LP152" s="48"/>
      <c r="LQ152" s="49"/>
      <c r="LR152" s="48"/>
      <c r="LS152" s="48"/>
      <c r="LT152" s="48"/>
      <c r="LU152" s="48"/>
      <c r="LV152" s="48"/>
      <c r="LW152" s="48"/>
      <c r="LX152" s="48"/>
      <c r="LY152" s="48"/>
      <c r="LZ152" s="48"/>
      <c r="MA152" s="48"/>
      <c r="MB152" s="48"/>
      <c r="MC152" s="48"/>
      <c r="MD152" s="48"/>
      <c r="ME152" s="48"/>
      <c r="MF152" s="48"/>
      <c r="MG152" s="48"/>
      <c r="MH152" s="48"/>
      <c r="MI152" s="48"/>
      <c r="MJ152" s="272"/>
      <c r="MM152" s="49"/>
      <c r="MN152" s="49"/>
      <c r="MO152" s="49"/>
      <c r="MQ152" s="48"/>
      <c r="MS152" s="48"/>
      <c r="MU152" s="48"/>
      <c r="MV152" s="48"/>
      <c r="MW152" s="48"/>
      <c r="MX152" s="48"/>
      <c r="MY152" s="48"/>
      <c r="MZ152" s="48"/>
      <c r="NA152" s="48"/>
      <c r="NB152" s="48"/>
      <c r="NC152" s="48"/>
      <c r="ND152" s="48"/>
      <c r="NE152" s="48"/>
      <c r="NF152" s="48"/>
    </row>
    <row r="153" spans="1:371" s="38" customFormat="1" ht="15">
      <c r="A153" s="48" t="s">
        <v>210</v>
      </c>
      <c r="B153" s="48">
        <v>0.11467526557468043</v>
      </c>
      <c r="C153" s="48">
        <v>1.2367597345257787E-2</v>
      </c>
      <c r="D153" s="48">
        <v>0</v>
      </c>
      <c r="E153" s="48">
        <v>1.2757497740166775E-2</v>
      </c>
      <c r="F153" s="48">
        <v>8.041509258640828E-3</v>
      </c>
      <c r="G153" s="48">
        <v>0</v>
      </c>
      <c r="H153" s="48">
        <v>8.2078869103794239E-3</v>
      </c>
      <c r="I153" s="48">
        <v>3.6783497758141839E-2</v>
      </c>
      <c r="J153" s="48">
        <v>8.2764787421058458E-3</v>
      </c>
      <c r="K153" s="48">
        <v>0</v>
      </c>
      <c r="L153" s="48">
        <v>1.2843257415915956E-2</v>
      </c>
      <c r="M153" s="48">
        <v>0</v>
      </c>
      <c r="N153" s="48">
        <v>1.6672726932625722E-2</v>
      </c>
      <c r="O153" s="48">
        <v>0</v>
      </c>
      <c r="P153" s="48">
        <v>0</v>
      </c>
      <c r="Q153" s="48">
        <v>1.6823743670328611E-2</v>
      </c>
      <c r="R153" s="48">
        <v>1.6918104231276928E-2</v>
      </c>
      <c r="S153" s="48">
        <v>1.7021858076120833E-2</v>
      </c>
      <c r="T153" s="48">
        <v>3.6874370737635248E-2</v>
      </c>
      <c r="U153" s="48">
        <v>4.4182024621771412E-2</v>
      </c>
      <c r="V153" s="48">
        <v>4.4182024621771412E-2</v>
      </c>
      <c r="W153" s="38">
        <v>2.1530388819422666E-2</v>
      </c>
      <c r="X153" s="48">
        <v>0</v>
      </c>
      <c r="Y153" s="48">
        <v>8.5068819090915355E-3</v>
      </c>
      <c r="Z153" s="48">
        <v>0</v>
      </c>
      <c r="AA153" s="48">
        <v>1.2330651969908847E-2</v>
      </c>
      <c r="AB153" s="48">
        <v>1.7068192836933234E-2</v>
      </c>
      <c r="AC153" s="48">
        <v>2.0297785293986764E-2</v>
      </c>
      <c r="AD153" s="48">
        <v>0</v>
      </c>
      <c r="AE153" s="48">
        <v>0</v>
      </c>
      <c r="AF153" s="48">
        <v>0</v>
      </c>
      <c r="AG153" s="48">
        <v>0</v>
      </c>
      <c r="AH153" s="48">
        <v>2.9019771168622276E-2</v>
      </c>
      <c r="AI153" s="48">
        <v>8.9515774164951392E-3</v>
      </c>
      <c r="AJ153" s="48">
        <v>4.7223938753535068E-3</v>
      </c>
      <c r="AK153" s="48">
        <v>4.5518951428597651E-3</v>
      </c>
      <c r="AL153" s="48">
        <v>0</v>
      </c>
      <c r="AM153" s="48">
        <v>1.2792204839197885E-2</v>
      </c>
      <c r="AN153" s="48">
        <v>1.2880403300661735E-2</v>
      </c>
      <c r="AO153" s="38">
        <v>2.4663837479311741E-2</v>
      </c>
      <c r="AP153" s="48">
        <v>2.3394511344263558E-2</v>
      </c>
      <c r="AQ153" s="48">
        <v>1.6068680460425807E-2</v>
      </c>
      <c r="AR153" s="48">
        <v>1.4038994145751594E-2</v>
      </c>
      <c r="AS153" s="48">
        <v>4.4950688348382797E-2</v>
      </c>
      <c r="AT153" s="48">
        <v>4.4950688348382797E-2</v>
      </c>
      <c r="AU153" s="48">
        <v>1.6611876895800574E-2</v>
      </c>
      <c r="AV153" s="48">
        <v>3.37411630472862E-2</v>
      </c>
      <c r="AW153" s="48">
        <v>8.3235736241297625E-3</v>
      </c>
      <c r="AX153" s="38">
        <v>2.6775309942552648E-2</v>
      </c>
      <c r="AY153" s="48">
        <v>0</v>
      </c>
      <c r="AZ153" s="48">
        <v>1.6311968697646055E-2</v>
      </c>
      <c r="BA153" s="48">
        <v>8.5406376330078512E-3</v>
      </c>
      <c r="BB153" s="48">
        <v>0</v>
      </c>
      <c r="BC153" s="38">
        <v>1.838904078873374E-2</v>
      </c>
      <c r="BD153" s="48">
        <v>1.6509924385656669E-2</v>
      </c>
      <c r="BE153" s="38">
        <v>1.2879678120143541E-2</v>
      </c>
      <c r="BF153" s="48">
        <v>2.0709441750787334E-2</v>
      </c>
      <c r="BG153" s="48">
        <v>3.1394220121463458E-2</v>
      </c>
      <c r="BH153" s="48">
        <v>6.770417171634939E-2</v>
      </c>
      <c r="BI153" s="48">
        <v>0</v>
      </c>
      <c r="BJ153" s="48">
        <v>8.402228732015446E-3</v>
      </c>
      <c r="BK153" s="48">
        <v>6.7709834527942409E-2</v>
      </c>
      <c r="BL153" s="48">
        <v>1.2755074619781313E-2</v>
      </c>
      <c r="BM153" s="48">
        <v>1.6517986012005641E-2</v>
      </c>
      <c r="BN153" s="48">
        <v>2.1735761128003697E-2</v>
      </c>
      <c r="BO153" s="48">
        <v>2.1718819089634363E-2</v>
      </c>
      <c r="BP153" s="48">
        <v>2.4132701866344482E-2</v>
      </c>
      <c r="BQ153" s="48">
        <v>2.0704500731294512E-2</v>
      </c>
      <c r="BR153" s="48">
        <v>8.2142332091888429E-3</v>
      </c>
      <c r="BS153" s="48">
        <v>1.227063882308331E-2</v>
      </c>
      <c r="BT153" s="48">
        <v>1.3303323101159517E-2</v>
      </c>
      <c r="BU153" s="48">
        <v>2.0640407458783278E-2</v>
      </c>
      <c r="BV153" s="48">
        <v>2.4505850116462696E-2</v>
      </c>
      <c r="BW153" s="38">
        <v>6.7903574265857011E-2</v>
      </c>
      <c r="BX153" s="48">
        <v>1.2723811464347951E-2</v>
      </c>
      <c r="BY153" s="38">
        <v>1.2728048832963988E-2</v>
      </c>
      <c r="BZ153" s="48">
        <v>1.6118031909167919E-2</v>
      </c>
      <c r="CA153" s="49">
        <v>0</v>
      </c>
      <c r="CB153" s="48">
        <v>0</v>
      </c>
      <c r="CC153" s="48">
        <v>3.3696893984844906E-2</v>
      </c>
      <c r="CD153" s="48">
        <v>8.3553397724696367E-3</v>
      </c>
      <c r="CE153" s="48">
        <v>0</v>
      </c>
      <c r="CF153" s="48">
        <v>1.3332929621975464E-2</v>
      </c>
      <c r="CG153" s="48">
        <v>9.5502366231163226E-3</v>
      </c>
      <c r="CH153" s="48">
        <v>1.8812309943459268E-2</v>
      </c>
      <c r="CI153" s="48">
        <v>1.2902342221540282E-2</v>
      </c>
      <c r="CJ153" s="48">
        <v>5.965213620036721E-2</v>
      </c>
      <c r="CK153" s="48">
        <v>1.6190114103058515E-2</v>
      </c>
      <c r="CL153" s="48">
        <v>2.0570261875661754E-2</v>
      </c>
      <c r="CM153" s="48">
        <v>0</v>
      </c>
      <c r="CN153" s="48">
        <v>9.0268849428496601E-3</v>
      </c>
      <c r="CO153" s="48">
        <v>3.2603973159453216E-2</v>
      </c>
      <c r="CP153" s="48">
        <v>1.6394953231440103E-2</v>
      </c>
      <c r="CQ153" s="48">
        <v>2.0940316020556651E-2</v>
      </c>
      <c r="CR153" s="48">
        <v>3.3123670948596244E-2</v>
      </c>
      <c r="CS153" s="48">
        <v>1.6381861292602717E-2</v>
      </c>
      <c r="CT153" s="48">
        <v>2.1018177501436985E-2</v>
      </c>
      <c r="CU153" s="48">
        <v>2.0138539957438917E-2</v>
      </c>
      <c r="CV153" s="38">
        <v>1.758548784985044E-2</v>
      </c>
      <c r="CW153" s="48">
        <v>2.814045581091185E-2</v>
      </c>
      <c r="CX153" s="48">
        <v>0</v>
      </c>
      <c r="CY153" s="48">
        <v>2.4412283930902449E-2</v>
      </c>
      <c r="CZ153" s="48">
        <v>2.1500755908700365E-2</v>
      </c>
      <c r="DA153" s="48">
        <v>5.4204850666865048E-2</v>
      </c>
      <c r="DB153" s="48">
        <v>2.0558313763547678E-2</v>
      </c>
      <c r="DC153" s="48">
        <v>0</v>
      </c>
      <c r="DD153" s="48">
        <v>8.9487979376188798E-3</v>
      </c>
      <c r="DE153" s="48">
        <v>4.2671016258611395E-3</v>
      </c>
      <c r="DF153" s="48">
        <v>2.3166640309544372E-2</v>
      </c>
      <c r="DG153" s="48">
        <v>0</v>
      </c>
      <c r="DH153" s="48">
        <v>1.3116686715481782E-2</v>
      </c>
      <c r="DI153" s="48">
        <v>1.2237847140118326E-2</v>
      </c>
      <c r="DJ153" s="48">
        <v>3.7563916038317033E-2</v>
      </c>
      <c r="DK153" s="49">
        <v>2.2996440433296971E-2</v>
      </c>
      <c r="DL153" s="48">
        <v>2.5216797546039563E-2</v>
      </c>
      <c r="DM153" s="48">
        <v>1.4197454406630346E-2</v>
      </c>
      <c r="DN153" s="48">
        <v>4.239742487883196E-3</v>
      </c>
      <c r="DO153" s="48">
        <v>2.0685349910562947E-2</v>
      </c>
      <c r="DP153" s="48">
        <v>2.4756068135365582E-2</v>
      </c>
      <c r="DQ153" s="48">
        <v>2.0605796724622753E-2</v>
      </c>
      <c r="DR153" s="48">
        <v>1.6574157620352161E-2</v>
      </c>
      <c r="DS153" s="48">
        <v>1.3995039575761235E-2</v>
      </c>
      <c r="DT153" s="48">
        <v>5.6643216368164571E-3</v>
      </c>
      <c r="DU153" s="48">
        <v>2.1452721640960636E-2</v>
      </c>
      <c r="DV153" s="48">
        <v>2.8859104717066406E-2</v>
      </c>
      <c r="DW153" s="48">
        <v>1.7804843434817318E-2</v>
      </c>
      <c r="DX153" s="48">
        <v>0</v>
      </c>
      <c r="DY153" s="48">
        <v>1.6575594995184916E-2</v>
      </c>
      <c r="DZ153" s="48">
        <v>5.7751192518270468E-2</v>
      </c>
      <c r="EA153" s="48">
        <v>1.8810231090265944E-2</v>
      </c>
      <c r="EB153" s="49">
        <v>8.9079213905147291E-3</v>
      </c>
      <c r="EC153" s="48">
        <v>6.9590719249860211E-2</v>
      </c>
      <c r="ED153" s="48">
        <v>0</v>
      </c>
      <c r="EE153" s="48">
        <v>0</v>
      </c>
      <c r="EF153" s="48">
        <v>3.7450069281075998E-2</v>
      </c>
      <c r="EG153" s="48">
        <v>4.9523606835179639E-2</v>
      </c>
      <c r="EH153" s="48">
        <v>4.9523606835179639E-2</v>
      </c>
      <c r="EI153" s="48">
        <v>9.4427765457526375E-3</v>
      </c>
      <c r="EJ153" s="48">
        <v>1.2611039990150048E-2</v>
      </c>
      <c r="EK153" s="48">
        <v>0</v>
      </c>
      <c r="EL153" s="48">
        <v>0</v>
      </c>
      <c r="EM153" s="48">
        <v>1.7627517468633374E-2</v>
      </c>
      <c r="EN153" s="49">
        <v>1.8918011059483503E-2</v>
      </c>
      <c r="EO153" s="49">
        <v>1.5411776334835956E-2</v>
      </c>
      <c r="EP153" s="48">
        <v>1.0218719743640338E-2</v>
      </c>
      <c r="EQ153" s="48">
        <v>8.3050013627845205E-3</v>
      </c>
      <c r="ER153" s="48">
        <v>9.308869853989191E-3</v>
      </c>
      <c r="ES153" s="38">
        <v>1.7694274915723795E-2</v>
      </c>
      <c r="ET153" s="48">
        <v>2.6486152126900257E-2</v>
      </c>
      <c r="EU153" s="48">
        <v>2.1387074563878603E-2</v>
      </c>
      <c r="EV153" s="48">
        <v>2.9339356104404881E-2</v>
      </c>
      <c r="EW153" s="48">
        <v>4.7790365153603742E-2</v>
      </c>
      <c r="EX153" s="48">
        <v>7.2025068486191335E-2</v>
      </c>
      <c r="EY153" s="48">
        <v>1.6526709163363618E-2</v>
      </c>
      <c r="EZ153" s="48">
        <v>0</v>
      </c>
      <c r="FA153" s="48">
        <v>0</v>
      </c>
      <c r="FB153" s="48">
        <v>0</v>
      </c>
      <c r="FC153" s="48">
        <v>0</v>
      </c>
      <c r="FD153" s="48">
        <v>1.6369991694756877E-2</v>
      </c>
      <c r="FE153" s="48">
        <v>1.3677720685528352E-2</v>
      </c>
      <c r="FF153" s="48">
        <v>2.5122245254507434E-2</v>
      </c>
      <c r="FG153" s="49">
        <v>0</v>
      </c>
      <c r="FH153" s="48">
        <v>5.249244826323942E-2</v>
      </c>
      <c r="FI153" s="49">
        <v>4.6772114801071534E-3</v>
      </c>
      <c r="FJ153" s="48">
        <v>2.8022712941870916E-2</v>
      </c>
      <c r="FK153" s="48">
        <v>2.6055631175480931E-2</v>
      </c>
      <c r="FL153" s="48">
        <v>6.2676697418912256E-2</v>
      </c>
      <c r="FM153" s="48">
        <v>1.6658995459257739E-2</v>
      </c>
      <c r="FN153" s="48">
        <v>1.8922812342497302E-2</v>
      </c>
      <c r="FO153" s="48">
        <v>8.1271811237206924E-3</v>
      </c>
      <c r="FP153" s="48">
        <v>0</v>
      </c>
      <c r="FQ153" s="49">
        <v>0</v>
      </c>
      <c r="FR153" s="48">
        <v>1.490166516332252E-2</v>
      </c>
      <c r="FS153" s="48">
        <v>0</v>
      </c>
      <c r="FT153" s="48">
        <v>0.12409062415510159</v>
      </c>
      <c r="FU153" s="49">
        <v>1.9550660919360127E-2</v>
      </c>
      <c r="FV153" s="48">
        <v>0</v>
      </c>
      <c r="FW153" s="48">
        <v>1.3514201277630157E-2</v>
      </c>
      <c r="FX153" s="48">
        <v>0</v>
      </c>
      <c r="FY153" s="48">
        <v>4.1748241790224579E-2</v>
      </c>
      <c r="FZ153" s="49">
        <v>0</v>
      </c>
      <c r="GA153" s="48">
        <v>4.1658782989445947E-2</v>
      </c>
      <c r="GB153" s="48">
        <v>5.8670957641438801E-2</v>
      </c>
      <c r="GC153" s="48">
        <v>0</v>
      </c>
      <c r="GD153" s="48">
        <v>0.18889123601202154</v>
      </c>
      <c r="GE153" s="48">
        <v>3.3819186652377181E-2</v>
      </c>
      <c r="GF153" s="48">
        <v>3.0391084295839981E-3</v>
      </c>
      <c r="GG153" s="48">
        <v>0</v>
      </c>
      <c r="GH153" s="48">
        <v>6.6264198075807038E-2</v>
      </c>
      <c r="GI153" s="48">
        <v>7.8868506022756399E-3</v>
      </c>
      <c r="GJ153" s="48">
        <v>1.9380433405301573E-2</v>
      </c>
      <c r="GK153" s="48">
        <v>5.5056943976104916E-3</v>
      </c>
      <c r="GL153" s="49">
        <v>0</v>
      </c>
      <c r="GM153" s="49">
        <v>0</v>
      </c>
      <c r="GN153" s="48">
        <v>1.3338213126826799E-2</v>
      </c>
      <c r="GO153" s="48">
        <v>7.0887673851877551E-3</v>
      </c>
      <c r="GP153" s="48">
        <v>2.0796627716526225E-2</v>
      </c>
      <c r="GQ153" s="48">
        <v>7.6281843896443156E-3</v>
      </c>
      <c r="GR153" s="48">
        <v>4.9093562415453575E-2</v>
      </c>
      <c r="GS153" s="48">
        <v>6.8584698393869298E-2</v>
      </c>
      <c r="GT153" s="49">
        <v>0</v>
      </c>
      <c r="GU153" s="48">
        <v>2.5538501776077374E-2</v>
      </c>
      <c r="GV153" s="49">
        <v>0</v>
      </c>
      <c r="GW153" s="48">
        <v>0</v>
      </c>
      <c r="GX153" s="48">
        <v>3.3801693698696726E-2</v>
      </c>
      <c r="GY153" s="48">
        <v>3.806875567597081E-2</v>
      </c>
      <c r="GZ153" s="49">
        <v>1.5235811926248281E-2</v>
      </c>
      <c r="HA153" s="48">
        <v>0</v>
      </c>
      <c r="HB153" s="48">
        <v>1.0213349129619837E-2</v>
      </c>
      <c r="HC153" s="48">
        <v>5.4304825312548703E-3</v>
      </c>
      <c r="HD153" s="49">
        <v>0</v>
      </c>
      <c r="HE153" s="48">
        <v>3.3953143695179627E-2</v>
      </c>
      <c r="HF153" s="48">
        <v>4.751578041323935E-3</v>
      </c>
      <c r="HG153" s="48">
        <v>5.1466989465268911E-2</v>
      </c>
      <c r="HH153" s="48">
        <v>4.7713988244803433E-2</v>
      </c>
      <c r="HI153" s="48">
        <v>3.5251745231566984E-3</v>
      </c>
      <c r="HJ153" s="48">
        <v>3.7345889628053408E-2</v>
      </c>
      <c r="HK153" s="49">
        <v>2.5569713075160976E-2</v>
      </c>
      <c r="HL153" s="48">
        <v>2.9046446392324732E-2</v>
      </c>
      <c r="HM153" s="48">
        <v>1.0470184754447682E-2</v>
      </c>
      <c r="HN153" s="49">
        <v>0</v>
      </c>
      <c r="HO153" s="48">
        <v>3.4381607437299601E-2</v>
      </c>
      <c r="HP153" s="48">
        <v>1.9316706108401749E-2</v>
      </c>
      <c r="HQ153" s="48">
        <v>1.3575872749638382E-2</v>
      </c>
      <c r="HR153" s="48">
        <v>0</v>
      </c>
      <c r="HS153" s="49">
        <v>0</v>
      </c>
      <c r="HT153" s="49">
        <v>5.1581452215052077E-3</v>
      </c>
      <c r="HU153" s="48">
        <v>4.0840308784756148E-2</v>
      </c>
      <c r="HV153" s="49">
        <v>1.5502614072995288E-2</v>
      </c>
      <c r="HW153" s="48">
        <v>7.7943655088478045E-2</v>
      </c>
      <c r="HX153" s="48">
        <v>7.7943655088478045E-2</v>
      </c>
      <c r="HY153" s="48">
        <v>1.9191931114668288E-2</v>
      </c>
      <c r="HZ153" s="48">
        <v>0.13650980394343332</v>
      </c>
      <c r="IA153" s="48">
        <v>0</v>
      </c>
      <c r="IB153" s="48">
        <v>1.8872389473470769E-2</v>
      </c>
      <c r="IC153" s="48">
        <v>0</v>
      </c>
      <c r="ID153" s="48">
        <v>7.5102682572183287E-3</v>
      </c>
      <c r="IE153" s="49">
        <v>1.0570728136718175E-2</v>
      </c>
      <c r="IF153" s="49">
        <v>1.5341844734527679E-2</v>
      </c>
      <c r="IG153" s="48">
        <v>1.7605851953542525E-2</v>
      </c>
      <c r="IH153" s="48">
        <v>0.28867294051124875</v>
      </c>
      <c r="II153" s="48">
        <v>4.148638821668129E-3</v>
      </c>
      <c r="IJ153" s="49">
        <v>0</v>
      </c>
      <c r="IK153" s="48">
        <v>2.4820737196168653E-2</v>
      </c>
      <c r="IL153" s="49">
        <v>0</v>
      </c>
      <c r="IM153" s="48">
        <v>4.7462023074850389E-3</v>
      </c>
      <c r="IN153" s="48">
        <v>5.7440003975262319E-2</v>
      </c>
      <c r="IO153" s="48">
        <v>5.7440003975262319E-2</v>
      </c>
      <c r="IP153" s="48">
        <v>1.3736194841102762E-2</v>
      </c>
      <c r="IQ153" s="48">
        <v>7.6605388802024731E-3</v>
      </c>
      <c r="IR153" s="48">
        <v>2.4620799024330748E-2</v>
      </c>
      <c r="IS153" s="49">
        <v>0</v>
      </c>
      <c r="IT153" s="48">
        <v>3.4526001944013472E-2</v>
      </c>
      <c r="IU153" s="49">
        <v>0</v>
      </c>
      <c r="IV153" s="48">
        <v>2.1671009703153596E-2</v>
      </c>
      <c r="IW153" s="48">
        <v>4.2592791926701519E-2</v>
      </c>
      <c r="IX153" s="49">
        <v>1.0199117295770921E-2</v>
      </c>
      <c r="IY153" s="48">
        <v>6.3074119593220415E-2</v>
      </c>
      <c r="IZ153" s="49">
        <v>0</v>
      </c>
      <c r="JA153" s="49">
        <v>5.1911216751912449E-3</v>
      </c>
      <c r="JB153" s="48">
        <v>5.4416761518288122E-2</v>
      </c>
      <c r="JC153" s="49">
        <v>0</v>
      </c>
      <c r="JD153" s="48">
        <v>6.3657892832540877E-2</v>
      </c>
      <c r="JE153" s="49">
        <v>0</v>
      </c>
      <c r="JF153" s="49">
        <v>0</v>
      </c>
      <c r="JG153" s="49">
        <v>5.1328342055167618E-3</v>
      </c>
      <c r="JH153" s="48">
        <v>1.7319737023072976E-2</v>
      </c>
      <c r="JI153" s="48">
        <v>5.5351152127111287E-2</v>
      </c>
      <c r="JJ153" s="48">
        <v>7.424946643362948E-2</v>
      </c>
      <c r="JK153" s="48">
        <v>5.147728964496092E-2</v>
      </c>
      <c r="JL153" s="48">
        <v>1.2040177442142943E-2</v>
      </c>
      <c r="JM153" s="48">
        <v>2.0976341353130773E-3</v>
      </c>
      <c r="JN153" s="48">
        <v>3.803961461661335E-2</v>
      </c>
      <c r="JO153" s="48">
        <v>1.4131015054327106E-2</v>
      </c>
      <c r="JP153" s="49">
        <v>0</v>
      </c>
      <c r="JQ153" s="48">
        <v>8.0489426067656862E-3</v>
      </c>
      <c r="JR153" s="49">
        <v>2.0973105271835192E-2</v>
      </c>
      <c r="JS153" s="48">
        <v>5.0727047649722478E-3</v>
      </c>
      <c r="JT153" s="48">
        <v>5.3905036379726053E-2</v>
      </c>
      <c r="JU153" s="48">
        <v>3.2962124719045621E-3</v>
      </c>
      <c r="JV153" s="48">
        <v>1.0809973558149145E-2</v>
      </c>
      <c r="JW153" s="48">
        <v>0.23176657776839663</v>
      </c>
      <c r="JX153" s="48">
        <v>0</v>
      </c>
      <c r="JY153" s="48">
        <v>2.1256986227374094E-2</v>
      </c>
      <c r="JZ153" s="48">
        <v>9.8542839169352914E-2</v>
      </c>
      <c r="KA153" s="48">
        <v>3.1850419534681347E-3</v>
      </c>
      <c r="KB153" s="49">
        <v>2.6120324744538157E-2</v>
      </c>
      <c r="KC153" s="48">
        <v>3.7699444386309289E-2</v>
      </c>
      <c r="KD153" s="48">
        <v>7.0902129012639882E-3</v>
      </c>
      <c r="KE153" s="48">
        <v>5.1114257159088863E-2</v>
      </c>
      <c r="KF153" s="48">
        <v>6.1125099362627763E-2</v>
      </c>
      <c r="KG153" s="48">
        <v>0</v>
      </c>
      <c r="KH153" s="48">
        <v>7.9143181646397706E-2</v>
      </c>
      <c r="KI153" s="48">
        <v>3.5538325146501635E-3</v>
      </c>
      <c r="KJ153" s="48">
        <v>8.6404668896233241E-3</v>
      </c>
      <c r="KK153" s="48">
        <v>3.9181674131889789E-3</v>
      </c>
      <c r="KL153" s="48">
        <v>4.0232530424004001E-2</v>
      </c>
      <c r="KM153" s="48">
        <v>3.0429964860928901E-2</v>
      </c>
      <c r="KN153" s="48">
        <v>0</v>
      </c>
      <c r="KO153" s="48">
        <v>5.1469743538646022E-2</v>
      </c>
      <c r="KP153" s="48">
        <v>1.2986191772164517E-2</v>
      </c>
      <c r="KQ153" s="48">
        <v>8.6674257883980373E-3</v>
      </c>
      <c r="KR153" s="48">
        <v>4.3264392084322997E-3</v>
      </c>
      <c r="KS153" s="48"/>
      <c r="KT153" s="49">
        <v>1.5913443620372919E-2</v>
      </c>
      <c r="KU153" s="48">
        <v>3.5655932809212408E-3</v>
      </c>
      <c r="KV153" s="48">
        <v>3.8497380947616782E-3</v>
      </c>
      <c r="KW153" s="48">
        <v>2.6002736606231701E-3</v>
      </c>
      <c r="KX153" s="48">
        <v>1.8874088571180687E-2</v>
      </c>
      <c r="KY153" s="48">
        <v>2.8326469213512851E-3</v>
      </c>
      <c r="KZ153" s="48">
        <v>3.9124536819923244E-3</v>
      </c>
      <c r="LA153" s="48">
        <v>1.165760466049323E-2</v>
      </c>
      <c r="LB153" s="48">
        <v>3.0797117383415246E-2</v>
      </c>
      <c r="LC153" s="48">
        <v>4.4927887775451274E-3</v>
      </c>
      <c r="LD153" s="48">
        <v>3.4860099695043214E-3</v>
      </c>
      <c r="LE153" s="49">
        <v>0</v>
      </c>
      <c r="LF153" s="48">
        <v>2.7229045514860235E-2</v>
      </c>
      <c r="LG153" s="48">
        <v>0.15138132554315517</v>
      </c>
      <c r="LH153" s="48">
        <v>4.227556315005261E-3</v>
      </c>
      <c r="LI153" s="48">
        <v>3.1404178168223364E-2</v>
      </c>
      <c r="LJ153" s="48">
        <v>9.804317477039701E-3</v>
      </c>
      <c r="LK153" s="48">
        <v>5.59642135955387E-3</v>
      </c>
      <c r="LL153" s="48">
        <v>2.2795470497536056E-3</v>
      </c>
      <c r="LM153" s="48">
        <v>0</v>
      </c>
      <c r="LN153" s="48">
        <v>2.3301524050157131E-3</v>
      </c>
      <c r="LO153" s="48">
        <v>1.0275421027030475E-2</v>
      </c>
      <c r="LP153" s="48">
        <v>2.1272894278513338E-2</v>
      </c>
      <c r="LQ153" s="49">
        <v>5.3816603442925229E-2</v>
      </c>
      <c r="LR153" s="48">
        <v>2.7028701053414633E-2</v>
      </c>
      <c r="LS153" s="48">
        <v>7.0951570141356063E-3</v>
      </c>
      <c r="LT153" s="48">
        <v>3.6957857174766545E-3</v>
      </c>
      <c r="LU153" s="48">
        <v>3.3120472431932895E-3</v>
      </c>
      <c r="LV153" s="48">
        <v>3.1810130741458012E-2</v>
      </c>
      <c r="LW153" s="48">
        <v>4.0850008088947232E-4</v>
      </c>
      <c r="LX153" s="48">
        <v>4.8369107565853836E-3</v>
      </c>
      <c r="LY153" s="48">
        <v>5.7539946319375979E-3</v>
      </c>
      <c r="LZ153" s="48">
        <v>2.867439817750627E-2</v>
      </c>
      <c r="MA153" s="48">
        <v>8.2919807773235241E-3</v>
      </c>
      <c r="MB153" s="48">
        <v>4.2009743214623443E-3</v>
      </c>
      <c r="MC153" s="48">
        <v>5.4577929790497618E-3</v>
      </c>
      <c r="MD153" s="48">
        <v>5.3181675651194507E-3</v>
      </c>
      <c r="ME153" s="48">
        <v>3.8744903196922956E-3</v>
      </c>
      <c r="MF153" s="48">
        <v>0.1601002118847869</v>
      </c>
      <c r="MG153" s="48">
        <v>6.7074469698605519E-5</v>
      </c>
      <c r="MH153" s="48"/>
      <c r="MI153" s="48">
        <v>3.1401969571582311E-2</v>
      </c>
      <c r="MJ153" s="49">
        <v>0</v>
      </c>
      <c r="MK153" s="49">
        <v>0</v>
      </c>
      <c r="ML153" s="48">
        <v>9.705595989396033E-3</v>
      </c>
      <c r="MM153" s="49">
        <v>0</v>
      </c>
      <c r="MN153" s="49">
        <v>0</v>
      </c>
      <c r="MO153" s="49">
        <v>0</v>
      </c>
      <c r="MP153" s="48">
        <v>1.0995410920005862E-2</v>
      </c>
      <c r="MQ153" s="48">
        <v>0</v>
      </c>
      <c r="MR153" s="48">
        <v>1.2470128978897753E-2</v>
      </c>
      <c r="MS153" s="48">
        <v>2.7973048354123814E-2</v>
      </c>
      <c r="MT153" s="49">
        <v>2.061289209657052E-2</v>
      </c>
      <c r="MU153" s="48">
        <v>7.5285347614358613E-3</v>
      </c>
      <c r="MV153" s="48">
        <v>7.071111976406922E-3</v>
      </c>
      <c r="MW153" s="48">
        <v>0</v>
      </c>
      <c r="MX153" s="48">
        <v>4.472724149883681E-3</v>
      </c>
      <c r="MY153" s="48">
        <v>3.9871359349989196E-3</v>
      </c>
      <c r="MZ153" s="48">
        <v>6.0792250642320994E-3</v>
      </c>
      <c r="NA153" s="48">
        <v>0</v>
      </c>
      <c r="NB153" s="48">
        <v>5.0047617051708695E-3</v>
      </c>
      <c r="NC153" s="48">
        <v>3.2374039129353352E-3</v>
      </c>
      <c r="ND153" s="48">
        <v>1.4678723498923107E-2</v>
      </c>
      <c r="NE153" s="48">
        <v>6.1318578872519318E-3</v>
      </c>
      <c r="NF153" s="48">
        <v>0</v>
      </c>
      <c r="NG153" s="48">
        <v>0</v>
      </c>
    </row>
    <row r="154" spans="1:371" s="38" customFormat="1" ht="15">
      <c r="A154" s="48" t="s">
        <v>211</v>
      </c>
      <c r="B154" s="48">
        <v>8.6261299057553531E-2</v>
      </c>
      <c r="C154" s="48">
        <v>0</v>
      </c>
      <c r="D154" s="48">
        <v>2.5188822530617449E-2</v>
      </c>
      <c r="E154" s="48">
        <v>3.1988250249539662E-3</v>
      </c>
      <c r="F154" s="48">
        <v>9.0735046248743116E-3</v>
      </c>
      <c r="G154" s="48">
        <v>3.1248592529431272E-3</v>
      </c>
      <c r="H154" s="48">
        <v>2.7783702329913368E-2</v>
      </c>
      <c r="I154" s="48">
        <v>5.5338739083740124E-2</v>
      </c>
      <c r="J154" s="48">
        <v>2.1790133340303209E-2</v>
      </c>
      <c r="K154" s="48">
        <v>9.5327994213125957E-3</v>
      </c>
      <c r="L154" s="48">
        <v>1.2881313894215278E-2</v>
      </c>
      <c r="M154" s="48">
        <v>1.275964123053339E-2</v>
      </c>
      <c r="N154" s="48">
        <v>3.1353995057973996E-2</v>
      </c>
      <c r="O154" s="48">
        <v>9.7770543593757413E-3</v>
      </c>
      <c r="P154" s="48">
        <v>1.2485535188031648E-2</v>
      </c>
      <c r="Q154" s="48">
        <v>2.2146593332895328E-2</v>
      </c>
      <c r="R154" s="48">
        <v>4.7723161178248291E-2</v>
      </c>
      <c r="S154" s="48">
        <v>1.2804222276365839E-2</v>
      </c>
      <c r="T154" s="48">
        <v>3.0819695810095932E-2</v>
      </c>
      <c r="U154" s="48">
        <v>6.6469413779291997E-2</v>
      </c>
      <c r="V154" s="48">
        <v>6.6469413779291997E-2</v>
      </c>
      <c r="W154" s="38">
        <v>2.9152151852856446E-2</v>
      </c>
      <c r="X154" s="48">
        <v>2.1417852772063439E-2</v>
      </c>
      <c r="Y154" s="48">
        <v>2.5596267189093247E-2</v>
      </c>
      <c r="Z154" s="48">
        <v>6.3921102618635798E-3</v>
      </c>
      <c r="AA154" s="48">
        <v>3.0917973805438984E-2</v>
      </c>
      <c r="AB154" s="48">
        <v>2.2468383559223242E-2</v>
      </c>
      <c r="AC154" s="48">
        <v>1.2214758387006131E-2</v>
      </c>
      <c r="AD154" s="48">
        <v>1.4014657330833048E-2</v>
      </c>
      <c r="AE154" s="48">
        <v>0</v>
      </c>
      <c r="AF154" s="48">
        <v>3.9882577664697751E-2</v>
      </c>
      <c r="AG154" s="48">
        <v>1.0129778151227262E-2</v>
      </c>
      <c r="AH154" s="48">
        <v>1.8710846394793243E-2</v>
      </c>
      <c r="AI154" s="48">
        <v>1.0100365052892723E-2</v>
      </c>
      <c r="AJ154" s="48">
        <v>3.5522902720826179E-2</v>
      </c>
      <c r="AK154" s="48">
        <v>6.8480746258423614E-3</v>
      </c>
      <c r="AL154" s="48">
        <v>3.7347060142493636E-2</v>
      </c>
      <c r="AM154" s="48">
        <v>1.924516506170048E-2</v>
      </c>
      <c r="AN154" s="48">
        <v>1.614821230966481E-2</v>
      </c>
      <c r="AO154" s="38">
        <v>4.3289610159423002E-2</v>
      </c>
      <c r="AP154" s="48">
        <v>6.335234843656036E-2</v>
      </c>
      <c r="AQ154" s="48">
        <v>2.1152636329149484E-2</v>
      </c>
      <c r="AR154" s="48">
        <v>0</v>
      </c>
      <c r="AS154" s="48">
        <v>8.9143134096491231E-2</v>
      </c>
      <c r="AT154" s="48">
        <v>8.9143134096491231E-2</v>
      </c>
      <c r="AU154" s="48">
        <v>3.1239563162003828E-2</v>
      </c>
      <c r="AV154" s="48">
        <v>2.5380857341692188E-2</v>
      </c>
      <c r="AW154" s="48">
        <v>2.8175301928380143E-2</v>
      </c>
      <c r="AX154" s="38">
        <v>1.0070493435260815E-2</v>
      </c>
      <c r="AY154" s="48">
        <v>3.3392125124976871E-2</v>
      </c>
      <c r="AZ154" s="48">
        <v>5.8283581156056488E-2</v>
      </c>
      <c r="BA154" s="48">
        <v>2.89100637343183E-2</v>
      </c>
      <c r="BB154" s="48">
        <v>1.7517260193399269E-2</v>
      </c>
      <c r="BC154" s="38">
        <v>2.7665295369653769E-2</v>
      </c>
      <c r="BD154" s="48">
        <v>3.415261934391129E-2</v>
      </c>
      <c r="BE154" s="38">
        <v>4.1982988184787406E-2</v>
      </c>
      <c r="BF154" s="48">
        <v>2.1809347246052636E-2</v>
      </c>
      <c r="BG154" s="48">
        <v>2.0241800907519619E-2</v>
      </c>
      <c r="BH154" s="48">
        <v>0.10864766276447954</v>
      </c>
      <c r="BI154" s="48">
        <v>2.1000552778025001E-2</v>
      </c>
      <c r="BJ154" s="48">
        <v>3.7922066023750187E-2</v>
      </c>
      <c r="BK154" s="48">
        <v>0.1086567501106306</v>
      </c>
      <c r="BL154" s="48">
        <v>3.1982174498412473E-2</v>
      </c>
      <c r="BM154" s="48">
        <v>3.4169295716834504E-2</v>
      </c>
      <c r="BN154" s="48">
        <v>7.1940552469137761E-2</v>
      </c>
      <c r="BO154" s="48">
        <v>2.9407286485907326E-2</v>
      </c>
      <c r="BP154" s="48">
        <v>2.7229736975021467E-2</v>
      </c>
      <c r="BQ154" s="48">
        <v>3.1148776860803154E-2</v>
      </c>
      <c r="BR154" s="48">
        <v>2.4715719604761016E-2</v>
      </c>
      <c r="BS154" s="48">
        <v>2.4613997094974173E-2</v>
      </c>
      <c r="BT154" s="48">
        <v>3.3356857055951913E-3</v>
      </c>
      <c r="BU154" s="48">
        <v>1.8631411245128817E-2</v>
      </c>
      <c r="BV154" s="48">
        <v>6.7590777617661468E-2</v>
      </c>
      <c r="BW154" s="38">
        <v>3.1924116860935658E-2</v>
      </c>
      <c r="BX154" s="48">
        <v>9.5711355049208063E-3</v>
      </c>
      <c r="BY154" s="38">
        <v>7.0211701621211473E-2</v>
      </c>
      <c r="BZ154" s="48">
        <v>1.2124344022822194E-2</v>
      </c>
      <c r="CA154" s="49">
        <v>1.6859968776574905E-2</v>
      </c>
      <c r="CB154" s="48">
        <v>0</v>
      </c>
      <c r="CC154" s="48">
        <v>8.871645007052946E-2</v>
      </c>
      <c r="CD154" s="48">
        <v>6.2850734134215075E-3</v>
      </c>
      <c r="CE154" s="48">
        <v>4.679162575163797E-2</v>
      </c>
      <c r="CF154" s="48">
        <v>3.343109267928242E-3</v>
      </c>
      <c r="CG154" s="48">
        <v>1.7959753859923266E-2</v>
      </c>
      <c r="CH154" s="48">
        <v>0.30424736446932765</v>
      </c>
      <c r="CI154" s="48">
        <v>2.5881147553779564E-2</v>
      </c>
      <c r="CJ154" s="48">
        <v>9.6153580181671857E-3</v>
      </c>
      <c r="CK154" s="48">
        <v>3.3491056117532579E-2</v>
      </c>
      <c r="CL154" s="48">
        <v>2.4757457538294891E-2</v>
      </c>
      <c r="CM154" s="48">
        <v>0</v>
      </c>
      <c r="CN154" s="48">
        <v>1.6975561768073355E-2</v>
      </c>
      <c r="CO154" s="48">
        <v>6.1313594197444254E-2</v>
      </c>
      <c r="CP154" s="48">
        <v>3.3914788692857564E-2</v>
      </c>
      <c r="CQ154" s="48">
        <v>7.2458160234996863E-2</v>
      </c>
      <c r="CR154" s="48">
        <v>2.1801820229970008E-2</v>
      </c>
      <c r="CS154" s="48">
        <v>2.7726305365394201E-2</v>
      </c>
      <c r="CT154" s="48">
        <v>6.3241372444539073E-3</v>
      </c>
      <c r="CU154" s="48">
        <v>0.25374005635118413</v>
      </c>
      <c r="CV154" s="38">
        <v>1.6535246494600826E-2</v>
      </c>
      <c r="CW154" s="48">
        <v>3.527980019864747E-3</v>
      </c>
      <c r="CX154" s="48">
        <v>6.9395808539190987E-2</v>
      </c>
      <c r="CY154" s="48">
        <v>0</v>
      </c>
      <c r="CZ154" s="48">
        <v>1.9408019256212109E-2</v>
      </c>
      <c r="DA154" s="48">
        <v>7.2138793660371944E-2</v>
      </c>
      <c r="DB154" s="48">
        <v>2.7835961983787402E-2</v>
      </c>
      <c r="DC154" s="48">
        <v>0</v>
      </c>
      <c r="DD154" s="48">
        <v>1.6828714789412242E-2</v>
      </c>
      <c r="DE154" s="48">
        <v>2.8888283349638597E-2</v>
      </c>
      <c r="DF154" s="48">
        <v>1.7426464877894402E-2</v>
      </c>
      <c r="DG154" s="48">
        <v>2.5014447840996597E-2</v>
      </c>
      <c r="DH154" s="48">
        <v>6.5777767026930891E-3</v>
      </c>
      <c r="DI154" s="48">
        <v>3.9890856518167095E-2</v>
      </c>
      <c r="DJ154" s="48">
        <v>3.7675223497885518E-2</v>
      </c>
      <c r="DK154" s="49">
        <v>3.459687345016857E-3</v>
      </c>
      <c r="DL154" s="48">
        <v>6.0067356818903808E-2</v>
      </c>
      <c r="DM154" s="48">
        <v>1.4239523571643108E-2</v>
      </c>
      <c r="DN154" s="48">
        <v>1.2756916422788152E-2</v>
      </c>
      <c r="DO154" s="48">
        <v>5.2903941366351737E-2</v>
      </c>
      <c r="DP154" s="48">
        <v>4.965884808055638E-2</v>
      </c>
      <c r="DQ154" s="48">
        <v>5.2700479636060331E-2</v>
      </c>
      <c r="DR154" s="48">
        <v>3.1168629955889504E-3</v>
      </c>
      <c r="DS154" s="48">
        <v>2.4563890672268041E-2</v>
      </c>
      <c r="DT154" s="48">
        <v>6.3941574831508627E-2</v>
      </c>
      <c r="DU154" s="48">
        <v>2.9046990473770459E-2</v>
      </c>
      <c r="DV154" s="48">
        <v>3.7214509536597315E-2</v>
      </c>
      <c r="DW154" s="48">
        <v>1.0044901028832705E-2</v>
      </c>
      <c r="DX154" s="48">
        <v>9.360281150817034E-3</v>
      </c>
      <c r="DY154" s="48">
        <v>2.4937066415693245E-2</v>
      </c>
      <c r="DZ154" s="48">
        <v>3.2581303804598304E-2</v>
      </c>
      <c r="EA154" s="48">
        <v>1.7686845560022188E-2</v>
      </c>
      <c r="EB154" s="49">
        <v>2.0102212988936701E-2</v>
      </c>
      <c r="EC154" s="48">
        <v>4.6189142789366554E-2</v>
      </c>
      <c r="ED154" s="48">
        <v>0</v>
      </c>
      <c r="EE154" s="48">
        <v>0</v>
      </c>
      <c r="EF154" s="48">
        <v>1.7606737216782319E-2</v>
      </c>
      <c r="EG154" s="48">
        <v>9.9340705267980223E-2</v>
      </c>
      <c r="EH154" s="48">
        <v>9.9340705267980223E-2</v>
      </c>
      <c r="EI154" s="48">
        <v>1.0654601506237982E-2</v>
      </c>
      <c r="EJ154" s="48">
        <v>2.2134714654052437E-2</v>
      </c>
      <c r="EK154" s="48">
        <v>0</v>
      </c>
      <c r="EL154" s="48">
        <v>0</v>
      </c>
      <c r="EM154" s="48">
        <v>7.9558876888605953E-2</v>
      </c>
      <c r="EN154" s="49">
        <v>2.8461101901934866E-2</v>
      </c>
      <c r="EO154" s="49">
        <v>3.8643609289968871E-2</v>
      </c>
      <c r="EP154" s="48">
        <v>4.8557938073162901E-2</v>
      </c>
      <c r="EQ154" s="48">
        <v>2.4988830944088845E-2</v>
      </c>
      <c r="ER154" s="48">
        <v>5.9519890535059461E-2</v>
      </c>
      <c r="ES154" s="38">
        <v>3.3275073148137144E-2</v>
      </c>
      <c r="ET154" s="48">
        <v>6.6411586318774973E-2</v>
      </c>
      <c r="EU154" s="48">
        <v>2.2522970022748928E-2</v>
      </c>
      <c r="EV154" s="48">
        <v>4.7292256562073497E-2</v>
      </c>
      <c r="EW154" s="48">
        <v>2.614471369091604E-2</v>
      </c>
      <c r="EX154" s="48">
        <v>5.4178867092154442E-2</v>
      </c>
      <c r="EY154" s="48">
        <v>2.4863520383996147E-2</v>
      </c>
      <c r="EZ154" s="48">
        <v>4.5081085330058938E-2</v>
      </c>
      <c r="FA154" s="48">
        <v>0</v>
      </c>
      <c r="FB154" s="48">
        <v>0</v>
      </c>
      <c r="FC154" s="48">
        <v>1.5932210958282903E-2</v>
      </c>
      <c r="FD154" s="48">
        <v>3.3863152971174794E-2</v>
      </c>
      <c r="FE154" s="48">
        <v>7.8685948306130446E-2</v>
      </c>
      <c r="FF154" s="48">
        <v>2.8346271971155745E-2</v>
      </c>
      <c r="FG154" s="49">
        <v>2.7640771381362506E-2</v>
      </c>
      <c r="FH154" s="48">
        <v>0.18666105963791393</v>
      </c>
      <c r="FI154" s="49">
        <v>1.4073212256158147E-2</v>
      </c>
      <c r="FJ154" s="48">
        <v>5.9724715350589035E-2</v>
      </c>
      <c r="FK154" s="48">
        <v>0.14373060833230533</v>
      </c>
      <c r="FL154" s="48">
        <v>0.16320050769208733</v>
      </c>
      <c r="FM154" s="48">
        <v>2.1929720578269172E-2</v>
      </c>
      <c r="FN154" s="48">
        <v>9.252205679218789E-2</v>
      </c>
      <c r="FO154" s="48">
        <v>2.9697259260646456E-2</v>
      </c>
      <c r="FP154" s="48">
        <v>0</v>
      </c>
      <c r="FQ154" s="49">
        <v>3.5396659594682869E-2</v>
      </c>
      <c r="FR154" s="48">
        <v>4.4765791891487654E-2</v>
      </c>
      <c r="FS154" s="48">
        <v>0</v>
      </c>
      <c r="FT154" s="48">
        <v>4.0448955006093468E-2</v>
      </c>
      <c r="FU154" s="49">
        <v>1.4706444322463458E-2</v>
      </c>
      <c r="FV154" s="48">
        <v>0</v>
      </c>
      <c r="FW154" s="48">
        <v>4.7439860517675715E-2</v>
      </c>
      <c r="FX154" s="48">
        <v>0</v>
      </c>
      <c r="FY154" s="48">
        <v>1.5701980510558988E-2</v>
      </c>
      <c r="FZ154" s="49">
        <v>8.5359616350093037E-2</v>
      </c>
      <c r="GA154" s="48">
        <v>2.1935667677527713E-2</v>
      </c>
      <c r="GB154" s="48">
        <v>9.9300614172651763E-2</v>
      </c>
      <c r="GC154" s="48">
        <v>0</v>
      </c>
      <c r="GD154" s="48">
        <v>0.13547945756147123</v>
      </c>
      <c r="GE154" s="48">
        <v>5.0879096884307522E-2</v>
      </c>
      <c r="GF154" s="48">
        <v>6.8506917048895291E-2</v>
      </c>
      <c r="GG154" s="48">
        <v>9.6569421035723052E-2</v>
      </c>
      <c r="GH154" s="48">
        <v>6.3137521295017124E-2</v>
      </c>
      <c r="GI154" s="48">
        <v>5.8081935710406894E-2</v>
      </c>
      <c r="GJ154" s="48">
        <v>0.12756095957389552</v>
      </c>
      <c r="GK154" s="48">
        <v>6.3875840752182389E-2</v>
      </c>
      <c r="GL154" s="49">
        <v>3.1920039432161332E-2</v>
      </c>
      <c r="GM154" s="49">
        <v>8.5015282162735781E-2</v>
      </c>
      <c r="GN154" s="48">
        <v>7.2926837519015672E-2</v>
      </c>
      <c r="GO154" s="48">
        <v>6.9623479399009078E-2</v>
      </c>
      <c r="GP154" s="48">
        <v>6.883222899861198E-2</v>
      </c>
      <c r="GQ154" s="48">
        <v>2.527777696827254E-2</v>
      </c>
      <c r="GR154" s="48">
        <v>0.12925246406312227</v>
      </c>
      <c r="GS154" s="48">
        <v>0.12252849147140614</v>
      </c>
      <c r="GT154" s="49">
        <v>8.2401164820630382E-2</v>
      </c>
      <c r="GU154" s="48">
        <v>7.364075642555562E-2</v>
      </c>
      <c r="GV154" s="49">
        <v>5.0258427796055404E-2</v>
      </c>
      <c r="GW154" s="48">
        <v>0</v>
      </c>
      <c r="GX154" s="48">
        <v>4.1317883508247923E-2</v>
      </c>
      <c r="GY154" s="48">
        <v>1.7897605804841663E-2</v>
      </c>
      <c r="GZ154" s="49">
        <v>6.1123831594941565E-2</v>
      </c>
      <c r="HA154" s="48">
        <v>0</v>
      </c>
      <c r="HB154" s="48">
        <v>5.5655014097885286E-2</v>
      </c>
      <c r="HC154" s="48">
        <v>6.4076561858240552E-2</v>
      </c>
      <c r="HD154" s="49">
        <v>9.5709641235442594E-2</v>
      </c>
      <c r="HE154" s="48">
        <v>4.4695549369114636E-2</v>
      </c>
      <c r="HF154" s="48">
        <v>0.10862263306760563</v>
      </c>
      <c r="HG154" s="48">
        <v>7.9208107960342097E-2</v>
      </c>
      <c r="HH154" s="48">
        <v>0.10452564326970404</v>
      </c>
      <c r="HI154" s="48">
        <v>6.0154261530988233E-2</v>
      </c>
      <c r="HJ154" s="48">
        <v>8.1155860593171772E-2</v>
      </c>
      <c r="HK154" s="49">
        <v>4.2315041885845457E-2</v>
      </c>
      <c r="HL154" s="48">
        <v>0.20756917169003705</v>
      </c>
      <c r="HM154" s="48">
        <v>7.0000318853027904E-2</v>
      </c>
      <c r="HN154" s="49">
        <v>7.6716486298327183E-2</v>
      </c>
      <c r="HO154" s="48">
        <v>0.19581693406454576</v>
      </c>
      <c r="HP154" s="48">
        <v>1.8163072852647691E-2</v>
      </c>
      <c r="HQ154" s="48">
        <v>3.4040250189819876E-2</v>
      </c>
      <c r="HR154" s="48">
        <v>6.7285764436310777E-2</v>
      </c>
      <c r="HS154" s="49">
        <v>6.8075912332818775E-2</v>
      </c>
      <c r="HT154" s="49">
        <v>5.8201082679610522E-2</v>
      </c>
      <c r="HU154" s="48">
        <v>0.12595607339841505</v>
      </c>
      <c r="HV154" s="49">
        <v>3.8871376549624678E-2</v>
      </c>
      <c r="HW154" s="48">
        <v>0.20846563655788489</v>
      </c>
      <c r="HX154" s="48">
        <v>0.20846563655788489</v>
      </c>
      <c r="HY154" s="48">
        <v>0.20211239638374598</v>
      </c>
      <c r="HZ154" s="48">
        <v>0.15402859060200585</v>
      </c>
      <c r="IA154" s="48">
        <v>7.6003379129637658E-2</v>
      </c>
      <c r="IB154" s="48">
        <v>6.5550393028057596E-2</v>
      </c>
      <c r="IC154" s="48">
        <v>0.16396685139898121</v>
      </c>
      <c r="ID154" s="48">
        <v>4.8787101154760322E-2</v>
      </c>
      <c r="IE154" s="49">
        <v>3.9757690400277185E-2</v>
      </c>
      <c r="IF154" s="49">
        <v>6.9242872040848086E-2</v>
      </c>
      <c r="IG154" s="48">
        <v>0.10226414123859084</v>
      </c>
      <c r="IH154" s="48">
        <v>9.4411409115442074E-2</v>
      </c>
      <c r="II154" s="48">
        <v>7.7830442683811382E-2</v>
      </c>
      <c r="IJ154" s="49">
        <v>0.109883115887776</v>
      </c>
      <c r="IK154" s="48">
        <v>0.21658027710844402</v>
      </c>
      <c r="IL154" s="49">
        <v>6.1733812308613689E-2</v>
      </c>
      <c r="IM154" s="48">
        <v>8.730526777426395E-2</v>
      </c>
      <c r="IN154" s="48">
        <v>0.14291762948430783</v>
      </c>
      <c r="IO154" s="48">
        <v>0.14291762948430783</v>
      </c>
      <c r="IP154" s="48">
        <v>2.0665345838323624E-2</v>
      </c>
      <c r="IQ154" s="48">
        <v>8.7530561705029764E-2</v>
      </c>
      <c r="IR154" s="48">
        <v>0.19631534514895438</v>
      </c>
      <c r="IS154" s="49">
        <v>0.11479677827122428</v>
      </c>
      <c r="IT154" s="48">
        <v>0.12011694203309156</v>
      </c>
      <c r="IU154" s="49">
        <v>9.9934525518851777E-2</v>
      </c>
      <c r="IV154" s="48">
        <v>4.9714463921094139E-2</v>
      </c>
      <c r="IW154" s="48">
        <v>1.9223550311427771E-2</v>
      </c>
      <c r="IX154" s="49">
        <v>9.2064049149355218E-2</v>
      </c>
      <c r="IY154" s="48">
        <v>0.16131559481089672</v>
      </c>
      <c r="IZ154" s="49">
        <v>7.6252380957359187E-2</v>
      </c>
      <c r="JA154" s="49">
        <v>1.9524389022504692E-2</v>
      </c>
      <c r="JB154" s="48">
        <v>2.2041117993789185E-2</v>
      </c>
      <c r="JC154" s="49">
        <v>0</v>
      </c>
      <c r="JD154" s="48">
        <v>0.23574099920857888</v>
      </c>
      <c r="JE154" s="49">
        <v>9.6147491964409179E-2</v>
      </c>
      <c r="JF154" s="49">
        <v>8.461739039824441E-2</v>
      </c>
      <c r="JG154" s="49">
        <v>7.7220653328520586E-2</v>
      </c>
      <c r="JH154" s="48">
        <v>0.10789704837589681</v>
      </c>
      <c r="JI154" s="48">
        <v>8.6417162399905267E-2</v>
      </c>
      <c r="JJ154" s="48">
        <v>0.23326469039881317</v>
      </c>
      <c r="JK154" s="48">
        <v>0.11939396914690779</v>
      </c>
      <c r="JL154" s="48">
        <v>7.8269585023262339E-2</v>
      </c>
      <c r="JM154" s="48">
        <v>7.9983329600697137E-2</v>
      </c>
      <c r="JN154" s="48">
        <v>9.5380829104216441E-2</v>
      </c>
      <c r="JO154" s="48">
        <v>0.14881531717159899</v>
      </c>
      <c r="JP154" s="49">
        <v>6.5805020432116973E-2</v>
      </c>
      <c r="JQ154" s="48">
        <v>0.14824355259693656</v>
      </c>
      <c r="JR154" s="49">
        <v>7.0993974474688387E-2</v>
      </c>
      <c r="JS154" s="48">
        <v>0.18732118696398423</v>
      </c>
      <c r="JT154" s="48">
        <v>0.1536952700894213</v>
      </c>
      <c r="JU154" s="48">
        <v>0.14688982010317622</v>
      </c>
      <c r="JV154" s="48">
        <v>0.15137867297290208</v>
      </c>
      <c r="JW154" s="48">
        <v>0.18091887042337426</v>
      </c>
      <c r="JX154" s="48">
        <v>7.9494214035304725E-2</v>
      </c>
      <c r="JY154" s="48">
        <v>0.13478259469161838</v>
      </c>
      <c r="JZ154" s="48">
        <v>0.12884699718272727</v>
      </c>
      <c r="KA154" s="48">
        <v>0.13894044130325264</v>
      </c>
      <c r="KB154" s="49">
        <v>3.1437267773168444E-2</v>
      </c>
      <c r="KC154" s="48">
        <v>0.15597100792552948</v>
      </c>
      <c r="KD154" s="48">
        <v>0.12029556589329105</v>
      </c>
      <c r="KE154" s="48">
        <v>8.6510896240961963E-2</v>
      </c>
      <c r="KF154" s="48">
        <v>0.10383473422434497</v>
      </c>
      <c r="KG154" s="48">
        <v>0.15710600550044354</v>
      </c>
      <c r="KH154" s="48">
        <v>0.12957241331330779</v>
      </c>
      <c r="KI154" s="48">
        <v>9.6145462862224432E-2</v>
      </c>
      <c r="KJ154" s="48">
        <v>0.12674127193197823</v>
      </c>
      <c r="KK154" s="48">
        <v>8.3664869715351309E-2</v>
      </c>
      <c r="KL154" s="48">
        <v>0.22193459961283554</v>
      </c>
      <c r="KM154" s="48">
        <v>8.8290385803366941E-2</v>
      </c>
      <c r="KN154" s="48">
        <v>8.527019842083032E-2</v>
      </c>
      <c r="KO154" s="48">
        <v>0.15838646736296869</v>
      </c>
      <c r="KP154" s="48">
        <v>0.17979181271649011</v>
      </c>
      <c r="KQ154" s="48">
        <v>0.1730474327241863</v>
      </c>
      <c r="KR154" s="48">
        <v>0.16174684829264893</v>
      </c>
      <c r="KS154" s="48"/>
      <c r="KT154" s="49">
        <v>6.3842390064655391E-2</v>
      </c>
      <c r="KU154" s="48">
        <v>4.3972606941649305E-2</v>
      </c>
      <c r="KV154" s="48">
        <v>0.11790643247781217</v>
      </c>
      <c r="KW154" s="48">
        <v>0.12803527021670102</v>
      </c>
      <c r="KX154" s="48">
        <v>4.2434998962780066E-2</v>
      </c>
      <c r="KY154" s="48">
        <v>0.1079344097016806</v>
      </c>
      <c r="KZ154" s="48">
        <v>3.5125625323578338E-2</v>
      </c>
      <c r="LA154" s="48">
        <v>0.27567616996609584</v>
      </c>
      <c r="LB154" s="48">
        <v>7.3846058728708822E-2</v>
      </c>
      <c r="LC154" s="48">
        <v>3.0306589165460186E-2</v>
      </c>
      <c r="LD154" s="48">
        <v>0.23047870211691776</v>
      </c>
      <c r="LE154" s="49">
        <v>3.9971310097275115E-2</v>
      </c>
      <c r="LF154" s="48">
        <v>0.28013113523741817</v>
      </c>
      <c r="LG154" s="48">
        <v>8.0251439565678553E-2</v>
      </c>
      <c r="LH154" s="48">
        <v>0.22798299162618138</v>
      </c>
      <c r="LI154" s="48">
        <v>0.11229666497635667</v>
      </c>
      <c r="LJ154" s="48">
        <v>0.23218319804962162</v>
      </c>
      <c r="LK154" s="48">
        <v>0.33778951291857506</v>
      </c>
      <c r="LL154" s="48">
        <v>0.35268801577570075</v>
      </c>
      <c r="LM154" s="48">
        <v>9.9549630321188853E-2</v>
      </c>
      <c r="LN154" s="48">
        <v>0.35176602832140824</v>
      </c>
      <c r="LO154" s="48">
        <v>0.34532467369697367</v>
      </c>
      <c r="LP154" s="48">
        <v>0.72008760449967024</v>
      </c>
      <c r="LQ154" s="49">
        <v>7.6915899789868528E-2</v>
      </c>
      <c r="LR154" s="48">
        <v>0.11108726720698708</v>
      </c>
      <c r="LS154" s="48">
        <v>0.28998093537555375</v>
      </c>
      <c r="LT154" s="48">
        <v>0.48164190275109653</v>
      </c>
      <c r="LU154" s="48">
        <v>0.33489812143682063</v>
      </c>
      <c r="LV154" s="48">
        <v>0.10332959900200507</v>
      </c>
      <c r="LW154" s="48">
        <v>8.7206885729591191E-2</v>
      </c>
      <c r="LX154" s="48">
        <v>0.32233381503387876</v>
      </c>
      <c r="LY154" s="48">
        <v>0.48973017134604807</v>
      </c>
      <c r="LZ154" s="48">
        <v>0.34929824254610548</v>
      </c>
      <c r="MA154" s="48">
        <v>0.57216272556717629</v>
      </c>
      <c r="MB154" s="48">
        <v>0.41030151590227243</v>
      </c>
      <c r="MC154" s="48">
        <v>0.38814323454826732</v>
      </c>
      <c r="MD154" s="48">
        <v>0.12015194551358263</v>
      </c>
      <c r="ME154" s="48">
        <v>0.55878133819956655</v>
      </c>
      <c r="MF154" s="48">
        <v>0.16849530628362286</v>
      </c>
      <c r="MG154" s="48">
        <v>0.17628565409942037</v>
      </c>
      <c r="MH154" s="48"/>
      <c r="MI154" s="48">
        <v>0.14130426207261765</v>
      </c>
      <c r="MJ154" s="49">
        <v>9.8408167244076389E-2</v>
      </c>
      <c r="MK154" s="49">
        <v>4.6516453786510648E-2</v>
      </c>
      <c r="ML154" s="48">
        <v>6.1840561015873777E-2</v>
      </c>
      <c r="MM154" s="49">
        <v>3.3888079718529487E-2</v>
      </c>
      <c r="MN154" s="49">
        <v>0.11286708774335649</v>
      </c>
      <c r="MO154" s="49">
        <v>0.11770952624279095</v>
      </c>
      <c r="MP154" s="48">
        <v>0.10621995675666963</v>
      </c>
      <c r="MQ154" s="48">
        <v>0.12481407267412577</v>
      </c>
      <c r="MR154" s="48">
        <v>1.458613628484616E-2</v>
      </c>
      <c r="MS154" s="48">
        <v>9.0776395959573625E-2</v>
      </c>
      <c r="MT154" s="49">
        <v>4.2640065508894216E-2</v>
      </c>
      <c r="MU154" s="48">
        <v>0.1803322511327218</v>
      </c>
      <c r="MV154" s="48">
        <v>0.14613713055597896</v>
      </c>
      <c r="MW154" s="48">
        <v>7.1255294882706322E-2</v>
      </c>
      <c r="MX154" s="48">
        <v>8.8242958228949536E-2</v>
      </c>
      <c r="MY154" s="48">
        <v>7.0592582943785551E-2</v>
      </c>
      <c r="MZ154" s="48">
        <v>6.8876797083416846E-2</v>
      </c>
      <c r="NA154" s="48">
        <v>6.7224839671400305E-2</v>
      </c>
      <c r="NB154" s="48">
        <v>6.5624750739576396E-2</v>
      </c>
      <c r="NC154" s="48">
        <v>0.23555648814966171</v>
      </c>
      <c r="ND154" s="48">
        <v>6.6926004558720192E-2</v>
      </c>
      <c r="NE154" s="48">
        <v>0.22121272358023766</v>
      </c>
      <c r="NF154" s="48">
        <v>6.416502108822747E-2</v>
      </c>
      <c r="NG154" s="48">
        <v>7.6308064588189201E-2</v>
      </c>
    </row>
    <row r="155" spans="1:371" s="38" customFormat="1" ht="15">
      <c r="A155" s="48" t="s">
        <v>212</v>
      </c>
      <c r="B155" s="48">
        <v>3.7272365104294343</v>
      </c>
      <c r="C155" s="48">
        <v>21.465670649920018</v>
      </c>
      <c r="D155" s="48">
        <v>20.621960974164129</v>
      </c>
      <c r="E155" s="48">
        <v>18.849790987198592</v>
      </c>
      <c r="F155" s="48">
        <v>22.819262108620613</v>
      </c>
      <c r="G155" s="48">
        <v>20.635352559136376</v>
      </c>
      <c r="H155" s="48">
        <v>21.717107582344244</v>
      </c>
      <c r="I155" s="48">
        <v>21.598839852889174</v>
      </c>
      <c r="J155" s="48">
        <v>21.609635980391943</v>
      </c>
      <c r="K155" s="48">
        <v>19.811235602069139</v>
      </c>
      <c r="L155" s="48">
        <v>19.124078877210465</v>
      </c>
      <c r="M155" s="48">
        <v>18.774769780989804</v>
      </c>
      <c r="N155" s="48">
        <v>20.756534463715692</v>
      </c>
      <c r="O155" s="48">
        <v>18.526686635366826</v>
      </c>
      <c r="P155" s="48">
        <v>21.0598598398064</v>
      </c>
      <c r="Q155" s="48">
        <v>20.256798849737667</v>
      </c>
      <c r="R155" s="48">
        <v>19.910594304130477</v>
      </c>
      <c r="S155" s="48">
        <v>18.787708905087648</v>
      </c>
      <c r="T155" s="48">
        <v>21.481994792592506</v>
      </c>
      <c r="U155" s="48">
        <v>22.848638149693965</v>
      </c>
      <c r="V155" s="48">
        <v>22.848638149693965</v>
      </c>
      <c r="W155" s="38">
        <v>18.147193561117252</v>
      </c>
      <c r="X155" s="48">
        <v>21.959479095568184</v>
      </c>
      <c r="Y155" s="48">
        <v>19.64346328318603</v>
      </c>
      <c r="Z155" s="48">
        <v>20.433280870678121</v>
      </c>
      <c r="AA155" s="48">
        <v>20.751253716414915</v>
      </c>
      <c r="AB155" s="48">
        <v>19.197146897763616</v>
      </c>
      <c r="AC155" s="48">
        <v>21.439167426240033</v>
      </c>
      <c r="AD155" s="48">
        <v>13.458062142875542</v>
      </c>
      <c r="AE155" s="48">
        <v>21.050846879382291</v>
      </c>
      <c r="AF155" s="48">
        <v>22.101222668887718</v>
      </c>
      <c r="AG155" s="48">
        <v>16.413806791597999</v>
      </c>
      <c r="AH155" s="48">
        <v>20.703117530819863</v>
      </c>
      <c r="AI155" s="48">
        <v>15.48394977253608</v>
      </c>
      <c r="AJ155" s="48">
        <v>10.635379390421679</v>
      </c>
      <c r="AK155" s="48">
        <v>14.42759327113021</v>
      </c>
      <c r="AL155" s="48">
        <v>20.621601316819191</v>
      </c>
      <c r="AM155" s="48">
        <v>18.889765602667282</v>
      </c>
      <c r="AN155" s="48">
        <v>18.560822856098842</v>
      </c>
      <c r="AO155" s="38">
        <v>21.098548663400319</v>
      </c>
      <c r="AP155" s="48">
        <v>12.328132862201922</v>
      </c>
      <c r="AQ155" s="48">
        <v>22.124289400637647</v>
      </c>
      <c r="AR155" s="48">
        <v>11.866882513662281</v>
      </c>
      <c r="AS155" s="48">
        <v>21.674976960458203</v>
      </c>
      <c r="AT155" s="48">
        <v>21.674976960458203</v>
      </c>
      <c r="AU155" s="48">
        <v>20.497244358630525</v>
      </c>
      <c r="AV155" s="48">
        <v>19.981413507849744</v>
      </c>
      <c r="AW155" s="48">
        <v>21.486139553223811</v>
      </c>
      <c r="AX155" s="38">
        <v>14.302185692943038</v>
      </c>
      <c r="AY155" s="48">
        <v>22.043724047482733</v>
      </c>
      <c r="AZ155" s="48">
        <v>21.093180145582728</v>
      </c>
      <c r="BA155" s="48">
        <v>19.064658262412504</v>
      </c>
      <c r="BB155" s="48">
        <v>14.544035657007091</v>
      </c>
      <c r="BC155" s="38">
        <v>12.417775126450012</v>
      </c>
      <c r="BD155" s="48">
        <v>21.381992384780688</v>
      </c>
      <c r="BE155" s="38">
        <v>19.026523451115803</v>
      </c>
      <c r="BF155" s="48">
        <v>20.372996598828973</v>
      </c>
      <c r="BG155" s="48">
        <v>15.313262363824336</v>
      </c>
      <c r="BH155" s="48">
        <v>15.527028785903804</v>
      </c>
      <c r="BI155" s="48">
        <v>13.555383090563224</v>
      </c>
      <c r="BJ155" s="48">
        <v>19.658021133409939</v>
      </c>
      <c r="BK155" s="48">
        <v>15.528327474542699</v>
      </c>
      <c r="BL155" s="48">
        <v>19.323472681397231</v>
      </c>
      <c r="BM155" s="48">
        <v>21.31943373236264</v>
      </c>
      <c r="BN155" s="48">
        <v>17.482663608264819</v>
      </c>
      <c r="BO155" s="48">
        <v>17.538144943120152</v>
      </c>
      <c r="BP155" s="48">
        <v>21.931120635135901</v>
      </c>
      <c r="BQ155" s="48">
        <v>20.906162081061474</v>
      </c>
      <c r="BR155" s="48">
        <v>21.628623870176948</v>
      </c>
      <c r="BS155" s="48">
        <v>21.843287181863904</v>
      </c>
      <c r="BT155" s="48">
        <v>16.022900201252497</v>
      </c>
      <c r="BU155" s="48">
        <v>21.093205688883206</v>
      </c>
      <c r="BV155" s="48">
        <v>22.544588959780206</v>
      </c>
      <c r="BW155" s="38">
        <v>18.875768443388353</v>
      </c>
      <c r="BX155" s="48">
        <v>19.85716752621223</v>
      </c>
      <c r="BY155" s="38">
        <v>19.601280089712432</v>
      </c>
      <c r="BZ155" s="48">
        <v>23.089758881292326</v>
      </c>
      <c r="CA155" s="49">
        <v>16.007121576071654</v>
      </c>
      <c r="CB155" s="48">
        <v>20.880684205634338</v>
      </c>
      <c r="CC155" s="48">
        <v>19.67969664346629</v>
      </c>
      <c r="CD155" s="48">
        <v>20.556382833376141</v>
      </c>
      <c r="CE155" s="48">
        <v>19.778526495522581</v>
      </c>
      <c r="CF155" s="48">
        <v>16.235328989347224</v>
      </c>
      <c r="CG155" s="48">
        <v>13.016369305029665</v>
      </c>
      <c r="CH155" s="48">
        <v>12.125786559506109</v>
      </c>
      <c r="CI155" s="48">
        <v>19.105620312319168</v>
      </c>
      <c r="CJ155" s="48">
        <v>19.154273185648361</v>
      </c>
      <c r="CK155" s="48">
        <v>21.164569534220568</v>
      </c>
      <c r="CL155" s="48">
        <v>21.457878763014111</v>
      </c>
      <c r="CM155" s="48">
        <v>19.698617435638667</v>
      </c>
      <c r="CN155" s="48">
        <v>15.969262420613944</v>
      </c>
      <c r="CO155" s="48">
        <v>21.364848632504874</v>
      </c>
      <c r="CP155" s="48">
        <v>21.548274876601088</v>
      </c>
      <c r="CQ155" s="48">
        <v>19.60805680454154</v>
      </c>
      <c r="CR155" s="48">
        <v>20.15370547146237</v>
      </c>
      <c r="CS155" s="48">
        <v>21.346453766546041</v>
      </c>
      <c r="CT155" s="48">
        <v>18.729798482858207</v>
      </c>
      <c r="CU155" s="48">
        <v>6.9241893973631798</v>
      </c>
      <c r="CV155" s="38">
        <v>18.259598792342643</v>
      </c>
      <c r="CW155" s="48">
        <v>12.477791636940831</v>
      </c>
      <c r="CX155" s="48">
        <v>17.628481936357637</v>
      </c>
      <c r="CY155" s="48">
        <v>21.207020006618151</v>
      </c>
      <c r="CZ155" s="48">
        <v>18.692337125178565</v>
      </c>
      <c r="DA155" s="48">
        <v>20.958943382858006</v>
      </c>
      <c r="DB155" s="48">
        <v>21.321852278909709</v>
      </c>
      <c r="DC155" s="48">
        <v>20.00670248598653</v>
      </c>
      <c r="DD155" s="48">
        <v>15.661063425594968</v>
      </c>
      <c r="DE155" s="48">
        <v>19.570774510923904</v>
      </c>
      <c r="DF155" s="48">
        <v>12.96158529259176</v>
      </c>
      <c r="DG155" s="48">
        <v>13.251803641276585</v>
      </c>
      <c r="DH155" s="48">
        <v>17.834705925128784</v>
      </c>
      <c r="DI155" s="48">
        <v>22.213977853641438</v>
      </c>
      <c r="DJ155" s="48">
        <v>20.976187834706014</v>
      </c>
      <c r="DK155" s="49">
        <v>15.407109872315926</v>
      </c>
      <c r="DL155" s="48">
        <v>19.795923088712531</v>
      </c>
      <c r="DM155" s="48">
        <v>13.510863506392869</v>
      </c>
      <c r="DN155" s="48">
        <v>19.894982476261777</v>
      </c>
      <c r="DO155" s="48">
        <v>20.579665544554612</v>
      </c>
      <c r="DP155" s="48">
        <v>21.232150125884253</v>
      </c>
      <c r="DQ155" s="48">
        <v>21.283676508451947</v>
      </c>
      <c r="DR155" s="48">
        <v>19.978256491001808</v>
      </c>
      <c r="DS155" s="48">
        <v>12.555428217596281</v>
      </c>
      <c r="DT155" s="48">
        <v>11.326571785781114</v>
      </c>
      <c r="DU155" s="48">
        <v>19.154954206365854</v>
      </c>
      <c r="DV155" s="48">
        <v>21.095009235419521</v>
      </c>
      <c r="DW155" s="48">
        <v>16.642167600437588</v>
      </c>
      <c r="DX155" s="48">
        <v>21.2527951403729</v>
      </c>
      <c r="DY155" s="48">
        <v>19.895747148606471</v>
      </c>
      <c r="DZ155" s="48">
        <v>10.115396644972913</v>
      </c>
      <c r="EA155" s="48">
        <v>13.163566123680971</v>
      </c>
      <c r="EB155" s="49">
        <v>16.648511928163344</v>
      </c>
      <c r="EC155" s="48">
        <v>21.372765998336288</v>
      </c>
      <c r="ED155" s="48">
        <v>15.900661127566213</v>
      </c>
      <c r="EE155" s="48">
        <v>20.289972300456245</v>
      </c>
      <c r="EF155" s="48">
        <v>13.017054195761638</v>
      </c>
      <c r="EG155" s="48">
        <v>21.266250835099264</v>
      </c>
      <c r="EH155" s="48">
        <v>21.266250835099264</v>
      </c>
      <c r="EI155" s="48">
        <v>13.829726049004005</v>
      </c>
      <c r="EJ155" s="48">
        <v>19.369068243608396</v>
      </c>
      <c r="EK155" s="48">
        <v>20.745658155212553</v>
      </c>
      <c r="EL155" s="48">
        <v>21.294667168140549</v>
      </c>
      <c r="EM155" s="48">
        <v>16.437469864243507</v>
      </c>
      <c r="EN155" s="49">
        <v>13.255712676133658</v>
      </c>
      <c r="EO155" s="49">
        <v>5.2672118759732021</v>
      </c>
      <c r="EP155" s="48">
        <v>8.0206090887025212</v>
      </c>
      <c r="EQ155" s="48">
        <v>20.891323785102447</v>
      </c>
      <c r="ER155" s="48">
        <v>13.357974428605186</v>
      </c>
      <c r="ES155" s="38">
        <v>16.929807963671472</v>
      </c>
      <c r="ET155" s="48">
        <v>15.306548895677933</v>
      </c>
      <c r="EU155" s="48">
        <v>18.608627603035213</v>
      </c>
      <c r="EV155" s="48">
        <v>20.482854714875668</v>
      </c>
      <c r="EW155" s="48">
        <v>17.910081483332036</v>
      </c>
      <c r="EX155" s="48">
        <v>10.47439463608977</v>
      </c>
      <c r="EY155" s="48">
        <v>20.830383527835632</v>
      </c>
      <c r="EZ155" s="48">
        <v>17.919386545742785</v>
      </c>
      <c r="FA155" s="48">
        <v>20.591181917207546</v>
      </c>
      <c r="FB155" s="48">
        <v>20.885116860216982</v>
      </c>
      <c r="FC155" s="48">
        <v>19.724087791995125</v>
      </c>
      <c r="FD155" s="48">
        <v>21.522701860073468</v>
      </c>
      <c r="FE155" s="48">
        <v>8.0071371490650183</v>
      </c>
      <c r="FF155" s="48">
        <v>20.16579578427816</v>
      </c>
      <c r="FG155" s="49">
        <v>4.5933805822881437</v>
      </c>
      <c r="FH155" s="48">
        <v>10.561602652963529</v>
      </c>
      <c r="FI155" s="49">
        <v>14.911608934917956</v>
      </c>
      <c r="FJ155" s="48">
        <v>11.831136634727921</v>
      </c>
      <c r="FK155" s="48">
        <v>17.56417355090419</v>
      </c>
      <c r="FL155" s="48">
        <v>9.9802403212428228</v>
      </c>
      <c r="FM155" s="48">
        <v>21.217985431600148</v>
      </c>
      <c r="FN155" s="48">
        <v>11.381648477561159</v>
      </c>
      <c r="FO155" s="48">
        <v>10.607701311557619</v>
      </c>
      <c r="FP155" s="48">
        <v>20.511862360584761</v>
      </c>
      <c r="FQ155" s="49">
        <v>4.3902423200862355</v>
      </c>
      <c r="FR155" s="48">
        <v>11.230069092309828</v>
      </c>
      <c r="FS155" s="48">
        <v>20.059084911738463</v>
      </c>
      <c r="FT155" s="48">
        <v>21.113540181493899</v>
      </c>
      <c r="FU155" s="49">
        <v>11.05511066421378</v>
      </c>
      <c r="FV155" s="48">
        <v>19.940127149700039</v>
      </c>
      <c r="FW155" s="48">
        <v>15.313334328535879</v>
      </c>
      <c r="FX155" s="48">
        <v>18.868777193470066</v>
      </c>
      <c r="FY155" s="48">
        <v>20.291458585908774</v>
      </c>
      <c r="FZ155" s="49">
        <v>4.8189217877428776</v>
      </c>
      <c r="GA155" s="48">
        <v>20.111739284694426</v>
      </c>
      <c r="GB155" s="48">
        <v>9.9264573819626403</v>
      </c>
      <c r="GC155" s="48">
        <v>18.84033661198459</v>
      </c>
      <c r="GD155" s="48">
        <v>16.249132177382187</v>
      </c>
      <c r="GE155" s="48">
        <v>19.556820345259684</v>
      </c>
      <c r="GF155" s="48">
        <v>5.8772467275498741</v>
      </c>
      <c r="GG155" s="48">
        <v>11.225220177219319</v>
      </c>
      <c r="GH155" s="48">
        <v>16.60245453385383</v>
      </c>
      <c r="GI155" s="48">
        <v>5.8874861255859168</v>
      </c>
      <c r="GJ155" s="48">
        <v>11.918128296797567</v>
      </c>
      <c r="GK155" s="48">
        <v>11.420721249737886</v>
      </c>
      <c r="GL155" s="49">
        <v>4.7117757279704522</v>
      </c>
      <c r="GM155" s="49">
        <v>6.9018103966127411</v>
      </c>
      <c r="GN155" s="48">
        <v>5.3952101744580059</v>
      </c>
      <c r="GO155" s="48">
        <v>9.4563886140505851</v>
      </c>
      <c r="GP155" s="48">
        <v>20.749196066901742</v>
      </c>
      <c r="GQ155" s="48">
        <v>8.8641559390573406</v>
      </c>
      <c r="GR155" s="48">
        <v>21.121359263394165</v>
      </c>
      <c r="GS155" s="48">
        <v>18.284619379491371</v>
      </c>
      <c r="GT155" s="49">
        <v>6.6531222554957612</v>
      </c>
      <c r="GU155" s="48">
        <v>18.885967529589493</v>
      </c>
      <c r="GV155" s="49">
        <v>5.4239414135822965</v>
      </c>
      <c r="GW155" s="48">
        <v>19.875791055548873</v>
      </c>
      <c r="GX155" s="48">
        <v>18.781119104404198</v>
      </c>
      <c r="GY155" s="48">
        <v>10.872529590066319</v>
      </c>
      <c r="GZ155" s="49">
        <v>5.4270272894250544</v>
      </c>
      <c r="HA155" s="48">
        <v>19.853575022037596</v>
      </c>
      <c r="HB155" s="48">
        <v>6.1958501142301934</v>
      </c>
      <c r="HC155" s="48">
        <v>11.272028764399955</v>
      </c>
      <c r="HD155" s="49">
        <v>4.6828637914903499</v>
      </c>
      <c r="HE155" s="48">
        <v>19.668046139824035</v>
      </c>
      <c r="HF155" s="48">
        <v>9.3030320162125388</v>
      </c>
      <c r="HG155" s="48">
        <v>11.174306231138273</v>
      </c>
      <c r="HH155" s="48">
        <v>11.022707704574881</v>
      </c>
      <c r="HI155" s="48">
        <v>11.147560007400639</v>
      </c>
      <c r="HJ155" s="48">
        <v>20.040213631056702</v>
      </c>
      <c r="HK155" s="49">
        <v>5.243305902524261</v>
      </c>
      <c r="HL155" s="48">
        <v>10.491886387218353</v>
      </c>
      <c r="HM155" s="48">
        <v>7.0566521576049839</v>
      </c>
      <c r="HN155" s="49">
        <v>4.5116759805865332</v>
      </c>
      <c r="HO155" s="48">
        <v>9.733187771623669</v>
      </c>
      <c r="HP155" s="48">
        <v>9.4502229345797666</v>
      </c>
      <c r="HQ155" s="48">
        <v>14.967237264687826</v>
      </c>
      <c r="HR155" s="48">
        <v>6.8520480651104201</v>
      </c>
      <c r="HS155" s="49">
        <v>6.1681588268396634</v>
      </c>
      <c r="HT155" s="49">
        <v>5.1974434483399001</v>
      </c>
      <c r="HU155" s="48">
        <v>20.532411567532847</v>
      </c>
      <c r="HV155" s="49">
        <v>4.5126534369531708</v>
      </c>
      <c r="HW155" s="48">
        <v>17.318816169465006</v>
      </c>
      <c r="HX155" s="48">
        <v>17.318816169465006</v>
      </c>
      <c r="HY155" s="48">
        <v>10.635981499586103</v>
      </c>
      <c r="HZ155" s="48">
        <v>17.593407229988898</v>
      </c>
      <c r="IA155" s="48">
        <v>6.1174241007149623</v>
      </c>
      <c r="IB155" s="48">
        <v>8.2302655415595734</v>
      </c>
      <c r="IC155" s="48">
        <v>13.423673364041969</v>
      </c>
      <c r="ID155" s="48">
        <v>8.4113324819270243</v>
      </c>
      <c r="IE155" s="49">
        <v>5.1761401226294348</v>
      </c>
      <c r="IF155" s="49">
        <v>4.8184226252420101</v>
      </c>
      <c r="IG155" s="48">
        <v>10.860270750698964</v>
      </c>
      <c r="IH155" s="48">
        <v>19.605957867084648</v>
      </c>
      <c r="II155" s="48">
        <v>5.3942930386743297</v>
      </c>
      <c r="IJ155" s="49">
        <v>4.6926557475810311</v>
      </c>
      <c r="IK155" s="48">
        <v>9.3677201355697619</v>
      </c>
      <c r="IL155" s="49">
        <v>4.6651284485085043</v>
      </c>
      <c r="IM155" s="48">
        <v>11.399038911715158</v>
      </c>
      <c r="IN155" s="48">
        <v>16.976654313090755</v>
      </c>
      <c r="IO155" s="48">
        <v>16.976654313090755</v>
      </c>
      <c r="IP155" s="48">
        <v>13.994633614029247</v>
      </c>
      <c r="IQ155" s="48">
        <v>11.265676412747405</v>
      </c>
      <c r="IR155" s="48">
        <v>9.3706027002363594</v>
      </c>
      <c r="IS155" s="49">
        <v>4.599696699771826</v>
      </c>
      <c r="IT155" s="48">
        <v>18.016300023543049</v>
      </c>
      <c r="IU155" s="49">
        <v>4.588608776844092</v>
      </c>
      <c r="IV155" s="48">
        <v>6.3648871900463817</v>
      </c>
      <c r="IW155" s="48">
        <v>19.76454260914112</v>
      </c>
      <c r="IX155" s="49">
        <v>4.8679678636252728</v>
      </c>
      <c r="IY155" s="48">
        <v>20.292891677302208</v>
      </c>
      <c r="IZ155" s="49">
        <v>5.2101262211620423</v>
      </c>
      <c r="JA155" s="49">
        <v>7.5110602231051455</v>
      </c>
      <c r="JB155" s="48">
        <v>18.943082782014063</v>
      </c>
      <c r="JC155" s="49">
        <v>4.5838286252202591</v>
      </c>
      <c r="JD155" s="48">
        <v>9.8075418101272049</v>
      </c>
      <c r="JE155" s="49">
        <v>4.5867926751345562</v>
      </c>
      <c r="JF155" s="49">
        <v>4.8086557963408207</v>
      </c>
      <c r="JG155" s="49">
        <v>4.6502088472557848</v>
      </c>
      <c r="JH155" s="48">
        <v>10.875319634062624</v>
      </c>
      <c r="JI155" s="48">
        <v>7.7310685867348568</v>
      </c>
      <c r="JJ155" s="48">
        <v>17.51091411074357</v>
      </c>
      <c r="JK155" s="48">
        <v>18.097442988429208</v>
      </c>
      <c r="JL155" s="48">
        <v>11.270869401046619</v>
      </c>
      <c r="JM155" s="48">
        <v>9.6143122837070596</v>
      </c>
      <c r="JN155" s="48">
        <v>19.415012390357951</v>
      </c>
      <c r="JO155" s="48">
        <v>13.455963880872693</v>
      </c>
      <c r="JP155" s="49">
        <v>4.6620732090390238</v>
      </c>
      <c r="JQ155" s="48">
        <v>10.203546011013739</v>
      </c>
      <c r="JR155" s="49">
        <v>4.3007290047733102</v>
      </c>
      <c r="JS155" s="48">
        <v>13.728097049789572</v>
      </c>
      <c r="JT155" s="48">
        <v>10.307346040168959</v>
      </c>
      <c r="JU155" s="48">
        <v>10.867260655505525</v>
      </c>
      <c r="JV155" s="48">
        <v>9.5569988281961606</v>
      </c>
      <c r="JW155" s="48">
        <v>16.964141081125675</v>
      </c>
      <c r="JX155" s="48">
        <v>5.382037408752554</v>
      </c>
      <c r="JY155" s="48">
        <v>10.45560020094856</v>
      </c>
      <c r="JZ155" s="48">
        <v>9.3365295628582743</v>
      </c>
      <c r="KA155" s="48">
        <v>11.596755185154713</v>
      </c>
      <c r="KB155" s="49">
        <v>4.940645591597141</v>
      </c>
      <c r="KC155" s="48">
        <v>11.046122078886082</v>
      </c>
      <c r="KD155" s="48">
        <v>9.1658207881758784</v>
      </c>
      <c r="KE155" s="48">
        <v>17.924636007174477</v>
      </c>
      <c r="KF155" s="48">
        <v>4.1000077909947734</v>
      </c>
      <c r="KG155" s="48">
        <v>16.925754388261698</v>
      </c>
      <c r="KH155" s="48">
        <v>11.385840599217852</v>
      </c>
      <c r="KI155" s="48">
        <v>5.8160782202503203</v>
      </c>
      <c r="KJ155" s="48">
        <v>16.969639688881145</v>
      </c>
      <c r="KK155" s="48">
        <v>8.2790280120925281</v>
      </c>
      <c r="KL155" s="48">
        <v>14.639101012282211</v>
      </c>
      <c r="KM155" s="48">
        <v>17.993635757704638</v>
      </c>
      <c r="KN155" s="48">
        <v>8.3204711961436182</v>
      </c>
      <c r="KO155" s="48">
        <v>11.207789516097698</v>
      </c>
      <c r="KP155" s="48">
        <v>10.296571035356671</v>
      </c>
      <c r="KQ155" s="48">
        <v>10.625723215797505</v>
      </c>
      <c r="KR155" s="48">
        <v>9.9650858175982258</v>
      </c>
      <c r="KS155" s="48"/>
      <c r="KT155" s="49">
        <v>4.2290304179395264</v>
      </c>
      <c r="KU155" s="48">
        <v>10.675851880710441</v>
      </c>
      <c r="KV155" s="48">
        <v>8.7311302818347425</v>
      </c>
      <c r="KW155" s="48">
        <v>6.8525644858983439</v>
      </c>
      <c r="KX155" s="48">
        <v>11.1881093023086</v>
      </c>
      <c r="KY155" s="48">
        <v>6.3990347727541419</v>
      </c>
      <c r="KZ155" s="48">
        <v>11.116794879682734</v>
      </c>
      <c r="LA155" s="48">
        <v>7.3010478694229617</v>
      </c>
      <c r="LB155" s="48">
        <v>7.4417034348694928</v>
      </c>
      <c r="LC155" s="48">
        <v>10.086117260986075</v>
      </c>
      <c r="LD155" s="48">
        <v>6.6105208556069384</v>
      </c>
      <c r="LE155" s="49">
        <v>5.0348702709403073</v>
      </c>
      <c r="LF155" s="48">
        <v>5.9434544593697822</v>
      </c>
      <c r="LG155" s="48">
        <v>5.2593932459001103</v>
      </c>
      <c r="LH155" s="48">
        <v>6.7557758218775845</v>
      </c>
      <c r="LI155" s="48">
        <v>7.7908323987930252</v>
      </c>
      <c r="LJ155" s="48">
        <v>6.6975938514208639</v>
      </c>
      <c r="LK155" s="48">
        <v>8.1876926768674636</v>
      </c>
      <c r="LL155" s="48">
        <v>7.8765015270590997</v>
      </c>
      <c r="LM155" s="48">
        <v>5.374901480274298</v>
      </c>
      <c r="LN155" s="48">
        <v>8.0058986296865484</v>
      </c>
      <c r="LO155" s="48">
        <v>8.1547591083281912</v>
      </c>
      <c r="LP155" s="48">
        <v>2.9426071093312172</v>
      </c>
      <c r="LQ155" s="49">
        <v>3.7673226985120882</v>
      </c>
      <c r="LR155" s="48">
        <v>7.3827113268610933</v>
      </c>
      <c r="LS155" s="48">
        <v>7.5048780890867892</v>
      </c>
      <c r="LT155" s="48">
        <v>6.9419668873932041</v>
      </c>
      <c r="LU155" s="48">
        <v>7.8384928194084633</v>
      </c>
      <c r="LV155" s="48">
        <v>8.6866310349942921</v>
      </c>
      <c r="LW155" s="48">
        <v>5.2656845483945292</v>
      </c>
      <c r="LX155" s="48">
        <v>7.7355910200191129</v>
      </c>
      <c r="LY155" s="48">
        <v>6.2998144984365734</v>
      </c>
      <c r="LZ155" s="48">
        <v>7.344151391986947</v>
      </c>
      <c r="MA155" s="48">
        <v>6.2950101448843707</v>
      </c>
      <c r="MB155" s="48">
        <v>7.9911367783318834</v>
      </c>
      <c r="MC155" s="48">
        <v>7.9236011507876727</v>
      </c>
      <c r="MD155" s="48">
        <v>9.7910571964335826</v>
      </c>
      <c r="ME155" s="48">
        <v>7.5868279609161196</v>
      </c>
      <c r="MF155" s="48">
        <v>4.3131837150869874</v>
      </c>
      <c r="MG155" s="48">
        <v>2.6678383381442727</v>
      </c>
      <c r="MH155" s="48"/>
      <c r="MI155" s="48">
        <v>10.079132358482255</v>
      </c>
      <c r="MJ155" s="49">
        <v>5.0788924481563829</v>
      </c>
      <c r="MK155" s="49">
        <v>4.9237519201240989</v>
      </c>
      <c r="ML155" s="48">
        <v>6.6335438389132895</v>
      </c>
      <c r="MM155" s="49">
        <v>4.8313912194551678</v>
      </c>
      <c r="MN155" s="49">
        <v>4.9290820627398002</v>
      </c>
      <c r="MO155" s="49">
        <v>4.9345796293987636</v>
      </c>
      <c r="MP155" s="48">
        <v>7.8438593826372527</v>
      </c>
      <c r="MQ155" s="48">
        <v>10.349933991623438</v>
      </c>
      <c r="MR155" s="48">
        <v>3.623051080925177</v>
      </c>
      <c r="MS155" s="48">
        <v>7.7911933234973958</v>
      </c>
      <c r="MT155" s="49">
        <v>4.5548103073336002</v>
      </c>
      <c r="MU155" s="48">
        <v>10.208241991498102</v>
      </c>
      <c r="MV155" s="48">
        <v>9.9233136555816106</v>
      </c>
      <c r="MW155" s="48">
        <v>5.9049123539604409</v>
      </c>
      <c r="MX155" s="48">
        <v>6.2449344024663818</v>
      </c>
      <c r="MY155" s="48">
        <v>5.8413171687700611</v>
      </c>
      <c r="MZ155" s="48">
        <v>5.647637180402775</v>
      </c>
      <c r="NA155" s="48">
        <v>6.0998223510290748</v>
      </c>
      <c r="NB155" s="48">
        <v>6.1359696456199435</v>
      </c>
      <c r="NC155" s="48">
        <v>6.381211371189595</v>
      </c>
      <c r="ND155" s="48">
        <v>6.3524899240204471</v>
      </c>
      <c r="NE155" s="48">
        <v>6.4073122881299636</v>
      </c>
      <c r="NF155" s="48">
        <v>5.1889609023295513</v>
      </c>
      <c r="NG155" s="48">
        <v>5.5370443077857914</v>
      </c>
    </row>
    <row r="156" spans="1:371" s="38" customFormat="1" ht="15">
      <c r="A156" s="48" t="s">
        <v>213</v>
      </c>
      <c r="B156" s="48">
        <v>2.825342634377102</v>
      </c>
      <c r="C156" s="48">
        <v>1.6516759516976485</v>
      </c>
      <c r="D156" s="48">
        <v>1.6760558068484122</v>
      </c>
      <c r="E156" s="48">
        <v>1.8736596683687976</v>
      </c>
      <c r="F156" s="48">
        <v>1.4348332997205415</v>
      </c>
      <c r="G156" s="48">
        <v>1.9441970189655753</v>
      </c>
      <c r="H156" s="48">
        <v>1.8060623183721656</v>
      </c>
      <c r="I156" s="48">
        <v>1.4749423446421206</v>
      </c>
      <c r="J156" s="48">
        <v>1.6337292724643677</v>
      </c>
      <c r="K156" s="48">
        <v>1.8821802592908115</v>
      </c>
      <c r="L156" s="48">
        <v>1.8262980876395911</v>
      </c>
      <c r="M156" s="48">
        <v>1.9524573500823015</v>
      </c>
      <c r="N156" s="48">
        <v>1.7242470030945001</v>
      </c>
      <c r="O156" s="48">
        <v>1.9628314778496554</v>
      </c>
      <c r="P156" s="48">
        <v>1.9766542053178775</v>
      </c>
      <c r="Q156" s="48">
        <v>1.8905161823262748</v>
      </c>
      <c r="R156" s="48">
        <v>1.8269740327133908</v>
      </c>
      <c r="S156" s="48">
        <v>2.0268404084759921</v>
      </c>
      <c r="T156" s="48">
        <v>1.855101044205649</v>
      </c>
      <c r="U156" s="48">
        <v>1.5109680800606677</v>
      </c>
      <c r="V156" s="48">
        <v>1.5109680800606677</v>
      </c>
      <c r="W156" s="38">
        <v>1.2237727950558555</v>
      </c>
      <c r="X156" s="48">
        <v>1.6199683444647694</v>
      </c>
      <c r="Y156" s="48">
        <v>1.8815837620023226</v>
      </c>
      <c r="Z156" s="48">
        <v>2.0674526443723589</v>
      </c>
      <c r="AA156" s="48">
        <v>1.6736635588550899</v>
      </c>
      <c r="AB156" s="48">
        <v>1.8570043957163629</v>
      </c>
      <c r="AC156" s="48">
        <v>1.6189998391791809</v>
      </c>
      <c r="AD156" s="48">
        <v>2.9761285467411969</v>
      </c>
      <c r="AE156" s="48">
        <v>2.0203734330851382</v>
      </c>
      <c r="AF156" s="48">
        <v>1.7251865080655355</v>
      </c>
      <c r="AG156" s="48">
        <v>2.6474930236137051</v>
      </c>
      <c r="AH156" s="48">
        <v>1.7376832153348432</v>
      </c>
      <c r="AI156" s="48">
        <v>2.3325554605969332</v>
      </c>
      <c r="AJ156" s="48">
        <v>1.6910136516505516</v>
      </c>
      <c r="AK156" s="48">
        <v>2.3299505131113132</v>
      </c>
      <c r="AL156" s="48">
        <v>1.8253638505771383</v>
      </c>
      <c r="AM156" s="48">
        <v>1.9376662001970497</v>
      </c>
      <c r="AN156" s="48">
        <v>1.9944709927943862</v>
      </c>
      <c r="AO156" s="38">
        <v>1.3755771964843766</v>
      </c>
      <c r="AP156" s="48">
        <v>2.5725077547826833</v>
      </c>
      <c r="AQ156" s="48">
        <v>1.3009038325766504</v>
      </c>
      <c r="AR156" s="48">
        <v>1.8312793051498744</v>
      </c>
      <c r="AS156" s="48">
        <v>1.5358200391947947</v>
      </c>
      <c r="AT156" s="48">
        <v>1.5358200391947947</v>
      </c>
      <c r="AU156" s="48">
        <v>1.6534925798349402</v>
      </c>
      <c r="AV156" s="48">
        <v>1.9651462803800313</v>
      </c>
      <c r="AW156" s="48">
        <v>1.5959898600745386</v>
      </c>
      <c r="AX156" s="38">
        <v>1.3487610165074482</v>
      </c>
      <c r="AY156" s="48">
        <v>1.723761235799971</v>
      </c>
      <c r="AZ156" s="48">
        <v>1.6641430321183917</v>
      </c>
      <c r="BA156" s="48">
        <v>2.2731599263713376</v>
      </c>
      <c r="BB156" s="48">
        <v>2.7472793058791174</v>
      </c>
      <c r="BC156" s="38">
        <v>1.709931220485186</v>
      </c>
      <c r="BD156" s="48">
        <v>1.5169042287663959</v>
      </c>
      <c r="BE156" s="38">
        <v>2.2216549299299611</v>
      </c>
      <c r="BF156" s="48">
        <v>1.6221318286174107</v>
      </c>
      <c r="BG156" s="48">
        <v>2.3213702545603816</v>
      </c>
      <c r="BH156" s="48">
        <v>1.9572059680200669</v>
      </c>
      <c r="BI156" s="48">
        <v>3.0424375040846536</v>
      </c>
      <c r="BJ156" s="48">
        <v>1.9690732962091639</v>
      </c>
      <c r="BK156" s="48">
        <v>1.9573696697294987</v>
      </c>
      <c r="BL156" s="48">
        <v>1.7790349500641427</v>
      </c>
      <c r="BM156" s="48">
        <v>1.5428382720938272</v>
      </c>
      <c r="BN156" s="48">
        <v>1.6658025918457284</v>
      </c>
      <c r="BO156" s="48">
        <v>2.032016270253052</v>
      </c>
      <c r="BP156" s="48">
        <v>1.304785725534396</v>
      </c>
      <c r="BQ156" s="48">
        <v>1.6577951248003502</v>
      </c>
      <c r="BR156" s="48">
        <v>1.7242319930062417</v>
      </c>
      <c r="BS156" s="48">
        <v>1.6811844655328534</v>
      </c>
      <c r="BT156" s="48">
        <v>2.065277194833476</v>
      </c>
      <c r="BU156" s="48">
        <v>1.6573238613590837</v>
      </c>
      <c r="BV156" s="48">
        <v>1.6077105722244456</v>
      </c>
      <c r="BW156" s="38">
        <v>1.626123113225183</v>
      </c>
      <c r="BX156" s="48">
        <v>1.8507098781326694</v>
      </c>
      <c r="BY156" s="38">
        <v>1.7438891051989667</v>
      </c>
      <c r="BZ156" s="48">
        <v>1.8297150335904124</v>
      </c>
      <c r="CA156" s="49">
        <v>2.5313338110530657</v>
      </c>
      <c r="CB156" s="48">
        <v>1.5846004199247912</v>
      </c>
      <c r="CC156" s="48">
        <v>1.7671129172453479</v>
      </c>
      <c r="CD156" s="48">
        <v>1.7772248723999724</v>
      </c>
      <c r="CE156" s="48">
        <v>1.4160806084676503</v>
      </c>
      <c r="CF156" s="48">
        <v>2.4490345252038606</v>
      </c>
      <c r="CG156" s="48">
        <v>3.0560399006923822</v>
      </c>
      <c r="CH156" s="48">
        <v>2.7851554181831353</v>
      </c>
      <c r="CI156" s="48">
        <v>1.8926703038400747</v>
      </c>
      <c r="CJ156" s="48">
        <v>1.8713288461457667</v>
      </c>
      <c r="CK156" s="48">
        <v>1.5082468733523369</v>
      </c>
      <c r="CL156" s="48">
        <v>1.7191271544863373</v>
      </c>
      <c r="CM156" s="48">
        <v>1.5231987464294152</v>
      </c>
      <c r="CN156" s="48">
        <v>2.3753343958001976</v>
      </c>
      <c r="CO156" s="48">
        <v>1.3382203207375669</v>
      </c>
      <c r="CP156" s="48">
        <v>1.7554552709248603</v>
      </c>
      <c r="CQ156" s="48">
        <v>1.6761162944230901</v>
      </c>
      <c r="CR156" s="48">
        <v>1.6170358776879181</v>
      </c>
      <c r="CS156" s="48">
        <v>1.4383445743299992</v>
      </c>
      <c r="CT156" s="48">
        <v>1.5893734142175779</v>
      </c>
      <c r="CU156" s="48">
        <v>2.5477487067323046</v>
      </c>
      <c r="CV156" s="38">
        <v>2.485411487373864</v>
      </c>
      <c r="CW156" s="48">
        <v>2.0658096631653264</v>
      </c>
      <c r="CX156" s="48">
        <v>2.1186105657234351</v>
      </c>
      <c r="CY156" s="48">
        <v>1.4827234339534914</v>
      </c>
      <c r="CZ156" s="48">
        <v>1.867845319861098</v>
      </c>
      <c r="DA156" s="48">
        <v>1.5082370848936986</v>
      </c>
      <c r="DB156" s="48">
        <v>1.606821274691473</v>
      </c>
      <c r="DC156" s="48">
        <v>1.8547067434029099</v>
      </c>
      <c r="DD156" s="48">
        <v>2.5457832440825667</v>
      </c>
      <c r="DE156" s="48">
        <v>1.9508596693781839</v>
      </c>
      <c r="DF156" s="48">
        <v>2.6625921318150048</v>
      </c>
      <c r="DG156" s="48">
        <v>2.9878373864358738</v>
      </c>
      <c r="DH156" s="48">
        <v>2.1616430835273759</v>
      </c>
      <c r="DI156" s="48">
        <v>1.5087769181209121</v>
      </c>
      <c r="DJ156" s="48">
        <v>1.4119559919136762</v>
      </c>
      <c r="DK156" s="49">
        <v>2.744020292748476</v>
      </c>
      <c r="DL156" s="48">
        <v>1.8357167772422978</v>
      </c>
      <c r="DM156" s="48">
        <v>3.0163708472762107</v>
      </c>
      <c r="DN156" s="48">
        <v>2.0581900656361243</v>
      </c>
      <c r="DO156" s="48">
        <v>1.7512344386990275</v>
      </c>
      <c r="DP156" s="48">
        <v>1.6676209220469405</v>
      </c>
      <c r="DQ156" s="48">
        <v>1.602433141645595</v>
      </c>
      <c r="DR156" s="48">
        <v>1.5380306376152471</v>
      </c>
      <c r="DS156" s="48">
        <v>2.5320632886714471</v>
      </c>
      <c r="DT156" s="48">
        <v>2.0069477208188626</v>
      </c>
      <c r="DU156" s="48">
        <v>1.9910282087456947</v>
      </c>
      <c r="DV156" s="48">
        <v>1.653933839025667</v>
      </c>
      <c r="DW156" s="48">
        <v>2.2997283014404446</v>
      </c>
      <c r="DX156" s="48">
        <v>2.0055392389516098</v>
      </c>
      <c r="DY156" s="48">
        <v>1.5231112122183217</v>
      </c>
      <c r="DZ156" s="48">
        <v>3.0539657077805873</v>
      </c>
      <c r="EA156" s="48">
        <v>3.0645541929588691</v>
      </c>
      <c r="EB156" s="49">
        <v>2.1647770170203837</v>
      </c>
      <c r="EC156" s="48">
        <v>1.4353394230725645</v>
      </c>
      <c r="ED156" s="48">
        <v>1.6061794444605144</v>
      </c>
      <c r="EE156" s="48">
        <v>1.4542235082262358</v>
      </c>
      <c r="EF156" s="48">
        <v>2.672611203490558</v>
      </c>
      <c r="EG156" s="48">
        <v>1.5030133415685416</v>
      </c>
      <c r="EH156" s="48">
        <v>1.5030133415685416</v>
      </c>
      <c r="EI156" s="48">
        <v>2.9403887806135605</v>
      </c>
      <c r="EJ156" s="48">
        <v>1.5605701127793226</v>
      </c>
      <c r="EK156" s="48">
        <v>1.6681982884766489</v>
      </c>
      <c r="EL156" s="48">
        <v>1.4378184791797595</v>
      </c>
      <c r="EM156" s="48">
        <v>1.8668460653172951</v>
      </c>
      <c r="EN156" s="49">
        <v>3.0396258571206816</v>
      </c>
      <c r="EO156" s="49">
        <v>2.2115738313865392</v>
      </c>
      <c r="EP156" s="48">
        <v>2.4868320134874811</v>
      </c>
      <c r="EQ156" s="48">
        <v>1.8285235486123965</v>
      </c>
      <c r="ER156" s="48">
        <v>2.0433964746240938</v>
      </c>
      <c r="ES156" s="38">
        <v>1.9417453208071505</v>
      </c>
      <c r="ET156" s="48">
        <v>2.005538271964896</v>
      </c>
      <c r="EU156" s="48">
        <v>1.6070636033662959</v>
      </c>
      <c r="EV156" s="48">
        <v>1.5645580368275596</v>
      </c>
      <c r="EW156" s="48">
        <v>1.6908859413547392</v>
      </c>
      <c r="EX156" s="48">
        <v>2.7975211232171335</v>
      </c>
      <c r="EY156" s="48">
        <v>1.4857934827742241</v>
      </c>
      <c r="EZ156" s="48">
        <v>1.5628657009207074</v>
      </c>
      <c r="FA156" s="48">
        <v>1.6084959839675825</v>
      </c>
      <c r="FB156" s="48">
        <v>1.6555140969310622</v>
      </c>
      <c r="FC156" s="48">
        <v>1.2959577707045251</v>
      </c>
      <c r="FD156" s="48">
        <v>1.2763289480536757</v>
      </c>
      <c r="FE156" s="48">
        <v>2.3543167360901931</v>
      </c>
      <c r="FF156" s="48">
        <v>1.4608643665227588</v>
      </c>
      <c r="FG156" s="49">
        <v>2.5491342566203601</v>
      </c>
      <c r="FH156" s="48">
        <v>2.9981557619529373</v>
      </c>
      <c r="FI156" s="49">
        <v>3.3726495656959661</v>
      </c>
      <c r="FJ156" s="48">
        <v>1.9773682848076162</v>
      </c>
      <c r="FK156" s="48">
        <v>2.0976528359308038</v>
      </c>
      <c r="FL156" s="48">
        <v>3.0303664198369775</v>
      </c>
      <c r="FM156" s="48">
        <v>1.3808591609633829</v>
      </c>
      <c r="FN156" s="48">
        <v>2.3217759024656544</v>
      </c>
      <c r="FO156" s="48">
        <v>1.9515694546074833</v>
      </c>
      <c r="FP156" s="48">
        <v>1.6950579103835952</v>
      </c>
      <c r="FQ156" s="49">
        <v>2.6248911752834516</v>
      </c>
      <c r="FR156" s="48">
        <v>2.1440966709145464</v>
      </c>
      <c r="FS156" s="48">
        <v>1.7802657420155454</v>
      </c>
      <c r="FT156" s="48">
        <v>1.3814840600816114</v>
      </c>
      <c r="FU156" s="49">
        <v>3.4981411934036979</v>
      </c>
      <c r="FV156" s="48">
        <v>1.8402716668689005</v>
      </c>
      <c r="FW156" s="48">
        <v>2.3975079381912554</v>
      </c>
      <c r="FX156" s="48">
        <v>2.0918550136788161</v>
      </c>
      <c r="FY156" s="48">
        <v>1.5592321629313355</v>
      </c>
      <c r="FZ156" s="49">
        <v>2.3280856153948708</v>
      </c>
      <c r="GA156" s="48">
        <v>1.5552290674379721</v>
      </c>
      <c r="GB156" s="48">
        <v>2.9537344631742641</v>
      </c>
      <c r="GC156" s="48">
        <v>2.0968542134805843</v>
      </c>
      <c r="GD156" s="48">
        <v>1.7449508177692477</v>
      </c>
      <c r="GE156" s="48">
        <v>1.654825551228549</v>
      </c>
      <c r="GF156" s="48">
        <v>2.6462357965990058</v>
      </c>
      <c r="GG156" s="48">
        <v>2.2580348884061099</v>
      </c>
      <c r="GH156" s="48">
        <v>1.364254246326162</v>
      </c>
      <c r="GI156" s="48">
        <v>1.8537437556604652</v>
      </c>
      <c r="GJ156" s="48">
        <v>3.6092176803547349</v>
      </c>
      <c r="GK156" s="48">
        <v>2.4814692173723665</v>
      </c>
      <c r="GL156" s="49">
        <v>3.9724311900221707</v>
      </c>
      <c r="GM156" s="49">
        <v>2.7805749099684722</v>
      </c>
      <c r="GN156" s="48">
        <v>2.2153008420763327</v>
      </c>
      <c r="GO156" s="48">
        <v>2.79347746160308</v>
      </c>
      <c r="GP156" s="48">
        <v>1.5887847754681597</v>
      </c>
      <c r="GQ156" s="48">
        <v>1.9003743605773642</v>
      </c>
      <c r="GR156" s="48">
        <v>1.5887724637224623</v>
      </c>
      <c r="GS156" s="48">
        <v>1.4679239132822604</v>
      </c>
      <c r="GT156" s="49">
        <v>3.1303841820052978</v>
      </c>
      <c r="GU156" s="48">
        <v>1.6288797941515072</v>
      </c>
      <c r="GV156" s="49">
        <v>2.5501397115422533</v>
      </c>
      <c r="GW156" s="48">
        <v>1.7231295391073449</v>
      </c>
      <c r="GX156" s="48">
        <v>1.9175944848304745</v>
      </c>
      <c r="GY156" s="48">
        <v>2.2950505011341322</v>
      </c>
      <c r="GZ156" s="49">
        <v>2.3143059474403658</v>
      </c>
      <c r="HA156" s="48">
        <v>1.7422955081355338</v>
      </c>
      <c r="HB156" s="48">
        <v>2.3548358864872596</v>
      </c>
      <c r="HC156" s="48">
        <v>2.2753805035654007</v>
      </c>
      <c r="HD156" s="49">
        <v>2.1060352245202218</v>
      </c>
      <c r="HE156" s="48">
        <v>1.4855790387600383</v>
      </c>
      <c r="HF156" s="48">
        <v>3.0132151724120613</v>
      </c>
      <c r="HG156" s="48">
        <v>1.8657459598904298</v>
      </c>
      <c r="HH156" s="48">
        <v>2.3203678021923175</v>
      </c>
      <c r="HI156" s="48">
        <v>1.9546932088893127</v>
      </c>
      <c r="HJ156" s="48">
        <v>1.6932329221410298</v>
      </c>
      <c r="HK156" s="49">
        <v>2.3693056593456436</v>
      </c>
      <c r="HL156" s="48">
        <v>3.3781671923833607</v>
      </c>
      <c r="HM156" s="48">
        <v>2.5381486887433344</v>
      </c>
      <c r="HN156" s="49">
        <v>2.1905060523957118</v>
      </c>
      <c r="HO156" s="48">
        <v>3.6320749495979303</v>
      </c>
      <c r="HP156" s="48">
        <v>2.6412799198123476</v>
      </c>
      <c r="HQ156" s="48">
        <v>2.39138040136105</v>
      </c>
      <c r="HR156" s="48">
        <v>2.9172746510381917</v>
      </c>
      <c r="HS156" s="49">
        <v>2.3908947424599445</v>
      </c>
      <c r="HT156" s="49">
        <v>2.871030810336042</v>
      </c>
      <c r="HU156" s="48">
        <v>1.556481587305603</v>
      </c>
      <c r="HV156" s="49">
        <v>2.384297139334286</v>
      </c>
      <c r="HW156" s="48">
        <v>1.8267233092147377</v>
      </c>
      <c r="HX156" s="48">
        <v>1.8267233092147377</v>
      </c>
      <c r="HY156" s="48">
        <v>2.5298954963697953</v>
      </c>
      <c r="HZ156" s="48">
        <v>1.2914376347303267</v>
      </c>
      <c r="IA156" s="48">
        <v>2.7549971048010566</v>
      </c>
      <c r="IB156" s="48">
        <v>2.5072776271440884</v>
      </c>
      <c r="IC156" s="48">
        <v>2.9089753821123945</v>
      </c>
      <c r="ID156" s="48">
        <v>2.533448433905515</v>
      </c>
      <c r="IE156" s="49">
        <v>4.1031068181575758</v>
      </c>
      <c r="IF156" s="49">
        <v>2.3900095778916377</v>
      </c>
      <c r="IG156" s="48">
        <v>2.6114490536661941</v>
      </c>
      <c r="IH156" s="48">
        <v>1.3200317254778577</v>
      </c>
      <c r="II156" s="48">
        <v>2.654372324199024</v>
      </c>
      <c r="IJ156" s="49">
        <v>2.1409690790563136</v>
      </c>
      <c r="IK156" s="48">
        <v>3.598492155334529</v>
      </c>
      <c r="IL156" s="49">
        <v>2.4009523531537011</v>
      </c>
      <c r="IM156" s="48">
        <v>1.7934218852520936</v>
      </c>
      <c r="IN156" s="48">
        <v>1.8595955270184699</v>
      </c>
      <c r="IO156" s="48">
        <v>1.8595955270184699</v>
      </c>
      <c r="IP156" s="48">
        <v>2.2314628155555716</v>
      </c>
      <c r="IQ156" s="48">
        <v>1.8602038586278715</v>
      </c>
      <c r="IR156" s="48">
        <v>3.5356951817974394</v>
      </c>
      <c r="IS156" s="49">
        <v>2.4207263907777525</v>
      </c>
      <c r="IT156" s="48">
        <v>1.898875367059641</v>
      </c>
      <c r="IU156" s="49">
        <v>2.1447991926042822</v>
      </c>
      <c r="IV156" s="48">
        <v>3.007818835966741</v>
      </c>
      <c r="IW156" s="48">
        <v>1.762144908549061</v>
      </c>
      <c r="IX156" s="49">
        <v>2.2910374856778346</v>
      </c>
      <c r="IY156" s="48">
        <v>1.5786741321164939</v>
      </c>
      <c r="IZ156" s="49">
        <v>2.2110530958257271</v>
      </c>
      <c r="JA156" s="49">
        <v>4.6578128015233151</v>
      </c>
      <c r="JB156" s="48">
        <v>1.7777874880293836</v>
      </c>
      <c r="JC156" s="49">
        <v>2.1708045238751055</v>
      </c>
      <c r="JD156" s="48">
        <v>3.3448921065385</v>
      </c>
      <c r="JE156" s="49">
        <v>2.4464622131796938</v>
      </c>
      <c r="JF156" s="49">
        <v>2.3783718642570002</v>
      </c>
      <c r="JG156" s="49">
        <v>2.5581344916961903</v>
      </c>
      <c r="JH156" s="48">
        <v>1.9731283865956657</v>
      </c>
      <c r="JI156" s="48">
        <v>2.385884222063674</v>
      </c>
      <c r="JJ156" s="48">
        <v>2.065792526227487</v>
      </c>
      <c r="JK156" s="48">
        <v>1.848593037676304</v>
      </c>
      <c r="JL156" s="48">
        <v>1.9541916338263285</v>
      </c>
      <c r="JM156" s="48">
        <v>2.3093780797691132</v>
      </c>
      <c r="JN156" s="48">
        <v>1.9342099162183322</v>
      </c>
      <c r="JO156" s="48">
        <v>3.0707394395757044</v>
      </c>
      <c r="JP156" s="49">
        <v>2.229613891754171</v>
      </c>
      <c r="JQ156" s="48">
        <v>2.6782187863525424</v>
      </c>
      <c r="JR156" s="49">
        <v>3.3500272152416657</v>
      </c>
      <c r="JS156" s="48">
        <v>2.1650282625173696</v>
      </c>
      <c r="JT156" s="48">
        <v>2.1983445646783437</v>
      </c>
      <c r="JU156" s="48">
        <v>1.9582150338910163</v>
      </c>
      <c r="JV156" s="48">
        <v>2.7707257732289103</v>
      </c>
      <c r="JW156" s="48">
        <v>1.6210781022056469</v>
      </c>
      <c r="JX156" s="48">
        <v>2.0361226647439241</v>
      </c>
      <c r="JY156" s="48">
        <v>3.1317725781459789</v>
      </c>
      <c r="JZ156" s="48">
        <v>2.4857371769797352</v>
      </c>
      <c r="KA156" s="48">
        <v>2.1851161927969547</v>
      </c>
      <c r="KB156" s="49">
        <v>3.4768803535203516</v>
      </c>
      <c r="KC156" s="48">
        <v>2.3950698531999812</v>
      </c>
      <c r="KD156" s="48">
        <v>2.1470813223960694</v>
      </c>
      <c r="KE156" s="48">
        <v>1.6911782371282809</v>
      </c>
      <c r="KF156" s="48">
        <v>2.5219636577751672</v>
      </c>
      <c r="KG156" s="48">
        <v>1.6743914993696591</v>
      </c>
      <c r="KH156" s="48">
        <v>2.1298641236416693</v>
      </c>
      <c r="KI156" s="48">
        <v>2.9604794015937967</v>
      </c>
      <c r="KJ156" s="48">
        <v>1.5064502477121171</v>
      </c>
      <c r="KK156" s="48">
        <v>2.2522516324467801</v>
      </c>
      <c r="KL156" s="48">
        <v>2.198145200547938</v>
      </c>
      <c r="KM156" s="48">
        <v>2.2864228267692015</v>
      </c>
      <c r="KN156" s="48">
        <v>2.8275540410090039</v>
      </c>
      <c r="KO156" s="48">
        <v>2.1866244693833625</v>
      </c>
      <c r="KP156" s="48">
        <v>2.6461562710805682</v>
      </c>
      <c r="KQ156" s="48">
        <v>2.2941408069430715</v>
      </c>
      <c r="KR156" s="48">
        <v>1.9667905225519215</v>
      </c>
      <c r="KS156" s="48"/>
      <c r="KT156" s="49">
        <v>3.8613606483264213</v>
      </c>
      <c r="KU156" s="48">
        <v>5.7247866440857891</v>
      </c>
      <c r="KV156" s="48">
        <v>4.4680425544765558</v>
      </c>
      <c r="KW156" s="48">
        <v>3.5083434427328806</v>
      </c>
      <c r="KX156" s="48">
        <v>6.1060832360619006</v>
      </c>
      <c r="KY156" s="48">
        <v>3.4867419432233002</v>
      </c>
      <c r="KZ156" s="48">
        <v>5.353942453031582</v>
      </c>
      <c r="LA156" s="48">
        <v>5.1967936068183338</v>
      </c>
      <c r="LB156" s="48">
        <v>4.7048729683476331</v>
      </c>
      <c r="LC156" s="48">
        <v>5.590840944339158</v>
      </c>
      <c r="LD156" s="48">
        <v>4.5963256869355495</v>
      </c>
      <c r="LE156" s="49">
        <v>4.7766309182484612</v>
      </c>
      <c r="LF156" s="48">
        <v>2.9649109685511155</v>
      </c>
      <c r="LG156" s="48">
        <v>5.2089009343256825</v>
      </c>
      <c r="LH156" s="48">
        <v>4.4707647144047487</v>
      </c>
      <c r="LI156" s="48">
        <v>5.4189536396285991</v>
      </c>
      <c r="LJ156" s="48">
        <v>4.3046260331911279</v>
      </c>
      <c r="LK156" s="48">
        <v>5.0190592067703843</v>
      </c>
      <c r="LL156" s="48">
        <v>4.9245564136014881</v>
      </c>
      <c r="LM156" s="48">
        <v>4.9836278176565738</v>
      </c>
      <c r="LN156" s="48">
        <v>5.0546897480230202</v>
      </c>
      <c r="LO156" s="48">
        <v>4.8755885332714808</v>
      </c>
      <c r="LP156" s="48">
        <v>3.2758111954919857</v>
      </c>
      <c r="LQ156" s="49">
        <v>4.6997415022685551</v>
      </c>
      <c r="LR156" s="48">
        <v>5.5149072957452034</v>
      </c>
      <c r="LS156" s="48">
        <v>4.8458833888031378</v>
      </c>
      <c r="LT156" s="48">
        <v>5.6595191292320228</v>
      </c>
      <c r="LU156" s="48">
        <v>4.7092271818598137</v>
      </c>
      <c r="LV156" s="48">
        <v>5.1418929389073842</v>
      </c>
      <c r="LW156" s="48">
        <v>5.1236273252336275</v>
      </c>
      <c r="LX156" s="48">
        <v>4.8932640813945207</v>
      </c>
      <c r="LY156" s="48">
        <v>5.3493195401240117</v>
      </c>
      <c r="LZ156" s="48">
        <v>4.8425100056462966</v>
      </c>
      <c r="MA156" s="48">
        <v>5.7951029949265997</v>
      </c>
      <c r="MB156" s="48">
        <v>4.844867453568046</v>
      </c>
      <c r="MC156" s="48">
        <v>4.8688010531156651</v>
      </c>
      <c r="MD156" s="48">
        <v>7.0260982959013329</v>
      </c>
      <c r="ME156" s="48">
        <v>5.7642747268500809</v>
      </c>
      <c r="MF156" s="48">
        <v>7.931162131089784</v>
      </c>
      <c r="MG156" s="48">
        <v>8.3423977969988634</v>
      </c>
      <c r="MH156" s="48"/>
      <c r="MI156" s="48">
        <v>1.9674383932355373</v>
      </c>
      <c r="MJ156" s="49">
        <v>1.7096660573242977</v>
      </c>
      <c r="MK156" s="49">
        <v>1.7674036918271028</v>
      </c>
      <c r="ML156" s="48">
        <v>1.712738565529663</v>
      </c>
      <c r="MM156" s="49">
        <v>1.3906615255953279</v>
      </c>
      <c r="MN156" s="49">
        <v>1.411369350187236</v>
      </c>
      <c r="MO156" s="49">
        <v>1.3884529008400175</v>
      </c>
      <c r="MP156" s="48">
        <v>1.7134913938321357</v>
      </c>
      <c r="MQ156" s="48">
        <v>1.9763352148682789</v>
      </c>
      <c r="MR156" s="48">
        <v>2.025271120500618</v>
      </c>
      <c r="MS156" s="48">
        <v>3.0677965597714052</v>
      </c>
      <c r="MT156" s="49">
        <v>1.4756402729690956</v>
      </c>
      <c r="MU156" s="48">
        <v>1.9148199913678088</v>
      </c>
      <c r="MV156" s="48">
        <v>1.8665459196861891</v>
      </c>
      <c r="MW156" s="48">
        <v>1.5374088435802888</v>
      </c>
      <c r="MX156" s="48">
        <v>1.5262305797899356</v>
      </c>
      <c r="MY156" s="48">
        <v>1.21876732873567</v>
      </c>
      <c r="MZ156" s="48">
        <v>1.167913670972712</v>
      </c>
      <c r="NA156" s="48">
        <v>1.3687612788623413</v>
      </c>
      <c r="NB156" s="48">
        <v>0.91849315073281124</v>
      </c>
      <c r="NC156" s="48">
        <v>1.4604696443589551</v>
      </c>
      <c r="ND156" s="48">
        <v>0.86592322440848646</v>
      </c>
      <c r="NE156" s="48">
        <v>1.3000362476340157</v>
      </c>
      <c r="NF156" s="48">
        <v>0</v>
      </c>
      <c r="NG156" s="48">
        <v>0</v>
      </c>
    </row>
    <row r="157" spans="1:371" s="38" customFormat="1" ht="15">
      <c r="A157" s="48" t="s">
        <v>247</v>
      </c>
      <c r="B157" s="48">
        <v>0.81325416710616216</v>
      </c>
      <c r="C157" s="48">
        <v>0.22719560034268965</v>
      </c>
      <c r="D157" s="48">
        <v>0.22158953267908826</v>
      </c>
      <c r="E157" s="48">
        <v>0.21154222062228359</v>
      </c>
      <c r="F157" s="48">
        <v>0.22592679028748852</v>
      </c>
      <c r="G157" s="48">
        <v>0.29902478957629303</v>
      </c>
      <c r="H157" s="48">
        <v>0.14558879594886268</v>
      </c>
      <c r="I157" s="48">
        <v>0.33059052552323398</v>
      </c>
      <c r="J157" s="48">
        <v>0.2073170551825716</v>
      </c>
      <c r="K157" s="48">
        <v>0.15486293272645915</v>
      </c>
      <c r="L157" s="48">
        <v>0.19044284871108039</v>
      </c>
      <c r="M157" s="48">
        <v>0.31101090532284453</v>
      </c>
      <c r="N157" s="48">
        <v>0.23717808121168885</v>
      </c>
      <c r="O157" s="48">
        <v>0.22161000556367078</v>
      </c>
      <c r="P157" s="48">
        <v>0.34046050693602231</v>
      </c>
      <c r="Q157" s="48">
        <v>0.16187295007233429</v>
      </c>
      <c r="R157" s="48">
        <v>0.16873327053722401</v>
      </c>
      <c r="S157" s="48">
        <v>0.32285953409352086</v>
      </c>
      <c r="T157" s="48">
        <v>0.14954186499655653</v>
      </c>
      <c r="U157" s="48">
        <v>0.43170516573161943</v>
      </c>
      <c r="V157" s="48">
        <v>0.43170516573161943</v>
      </c>
      <c r="W157" s="38">
        <v>0.82471644884198936</v>
      </c>
      <c r="X157" s="48">
        <v>0.28204805997377674</v>
      </c>
      <c r="Y157" s="48">
        <v>0.34172261148472677</v>
      </c>
      <c r="Z157" s="48">
        <v>0.31798196680258439</v>
      </c>
      <c r="AA157" s="48">
        <v>0.27894392647584831</v>
      </c>
      <c r="AB157" s="48">
        <v>0.27212962330201362</v>
      </c>
      <c r="AC157" s="48">
        <v>0.34692853696696735</v>
      </c>
      <c r="AD157" s="48">
        <v>0.54612459864442831</v>
      </c>
      <c r="AE157" s="48">
        <v>0.50156123688477194</v>
      </c>
      <c r="AF157" s="48">
        <v>0.28753108467758925</v>
      </c>
      <c r="AG157" s="48">
        <v>0.42658940745935114</v>
      </c>
      <c r="AH157" s="48">
        <v>0.30579341498909252</v>
      </c>
      <c r="AI157" s="48">
        <v>0.34603844745119333</v>
      </c>
      <c r="AJ157" s="48">
        <v>0.53804979825244825</v>
      </c>
      <c r="AK157" s="48">
        <v>0.35411142159621278</v>
      </c>
      <c r="AL157" s="48">
        <v>0.36631451423146649</v>
      </c>
      <c r="AM157" s="48">
        <v>0.30155732254722295</v>
      </c>
      <c r="AN157" s="48">
        <v>0.43914957639509433</v>
      </c>
      <c r="AO157" s="38">
        <v>0.58197496774339008</v>
      </c>
      <c r="AP157" s="48">
        <v>0.34926632003319968</v>
      </c>
      <c r="AQ157" s="48">
        <v>0.37168680930761444</v>
      </c>
      <c r="AR157" s="48">
        <v>0.48475040430437849</v>
      </c>
      <c r="AS157" s="48">
        <v>0.43880572548422703</v>
      </c>
      <c r="AT157" s="48">
        <v>0.43880572548422703</v>
      </c>
      <c r="AU157" s="48">
        <v>0.33821439132987413</v>
      </c>
      <c r="AV157" s="48">
        <v>0.41725708693000668</v>
      </c>
      <c r="AW157" s="48">
        <v>0.26599831001242308</v>
      </c>
      <c r="AX157" s="38">
        <v>1.0893838979483235</v>
      </c>
      <c r="AY157" s="48">
        <v>0.28729353929999518</v>
      </c>
      <c r="AZ157" s="48">
        <v>0.31483787094131732</v>
      </c>
      <c r="BA157" s="48">
        <v>0.43872499707618368</v>
      </c>
      <c r="BB157" s="48">
        <v>0.50932706232590386</v>
      </c>
      <c r="BC157" s="38">
        <v>0.85496561024259299</v>
      </c>
      <c r="BD157" s="48">
        <v>0.40153347232051656</v>
      </c>
      <c r="BE157" s="38">
        <v>0.54249713405266498</v>
      </c>
      <c r="BF157" s="48">
        <v>0.46346623674783161</v>
      </c>
      <c r="BG157" s="48">
        <v>0.46138219668782232</v>
      </c>
      <c r="BH157" s="48">
        <v>0.51808393271119413</v>
      </c>
      <c r="BI157" s="48">
        <v>0.5582924039481939</v>
      </c>
      <c r="BJ157" s="48">
        <v>0.40658339392714815</v>
      </c>
      <c r="BK157" s="48">
        <v>0.51812726551663202</v>
      </c>
      <c r="BL157" s="48">
        <v>0.45621622255743233</v>
      </c>
      <c r="BM157" s="48">
        <v>0.34580857822792682</v>
      </c>
      <c r="BN157" s="48">
        <v>0.66421242586253726</v>
      </c>
      <c r="BO157" s="48">
        <v>0.38057447581229825</v>
      </c>
      <c r="BP157" s="48">
        <v>0.42962456816376454</v>
      </c>
      <c r="BQ157" s="48">
        <v>0.58329828465197509</v>
      </c>
      <c r="BR157" s="48">
        <v>0.38646579153588179</v>
      </c>
      <c r="BS157" s="48">
        <v>0.34387864067717455</v>
      </c>
      <c r="BT157" s="48">
        <v>0.55959990107943658</v>
      </c>
      <c r="BU157" s="48">
        <v>0.47352110324545255</v>
      </c>
      <c r="BV157" s="48">
        <v>0.52936811524463456</v>
      </c>
      <c r="BW157" s="38">
        <v>0.49959204081014663</v>
      </c>
      <c r="BX157" s="48">
        <v>0.43697316567021366</v>
      </c>
      <c r="BY157" s="38">
        <v>0.42583338615323607</v>
      </c>
      <c r="BZ157" s="48">
        <v>0.37425989323440251</v>
      </c>
      <c r="CA157" s="49">
        <v>0.37552754339798222</v>
      </c>
      <c r="CB157" s="48">
        <v>0.67040786996818091</v>
      </c>
      <c r="CC157" s="48">
        <v>0.70460831510415767</v>
      </c>
      <c r="CD157" s="48">
        <v>0.62531986251110139</v>
      </c>
      <c r="CE157" s="48">
        <v>0.60962543569167182</v>
      </c>
      <c r="CF157" s="48">
        <v>0.49147291492186318</v>
      </c>
      <c r="CG157" s="48">
        <v>0.54352387495535659</v>
      </c>
      <c r="CH157" s="48">
        <v>0.11936380363642012</v>
      </c>
      <c r="CI157" s="48">
        <v>0.55693408462279714</v>
      </c>
      <c r="CJ157" s="48">
        <v>0.44937943289115279</v>
      </c>
      <c r="CK157" s="48">
        <v>0.46337705145162161</v>
      </c>
      <c r="CL157" s="48">
        <v>0.41978686330480336</v>
      </c>
      <c r="CM157" s="48">
        <v>0.50154105065358789</v>
      </c>
      <c r="CN157" s="48">
        <v>0.39588906596669965</v>
      </c>
      <c r="CO157" s="48">
        <v>0.53359417852194124</v>
      </c>
      <c r="CP157" s="48">
        <v>0.4646793364212865</v>
      </c>
      <c r="CQ157" s="48">
        <v>0.44367784264140614</v>
      </c>
      <c r="CR157" s="48">
        <v>0.53243864265333885</v>
      </c>
      <c r="CS157" s="48">
        <v>0.50608420207907379</v>
      </c>
      <c r="CT157" s="48">
        <v>0.52333027053505621</v>
      </c>
      <c r="CU157" s="48">
        <v>0.327804801029075</v>
      </c>
      <c r="CV157" s="38">
        <v>0.55707498854931448</v>
      </c>
      <c r="CW157" s="48">
        <v>0.92559004388576305</v>
      </c>
      <c r="CX157" s="48">
        <v>0.60531730449241006</v>
      </c>
      <c r="CY157" s="48">
        <v>0.55602128773255932</v>
      </c>
      <c r="CZ157" s="48">
        <v>0.41865498548610819</v>
      </c>
      <c r="DA157" s="48">
        <v>0.60138567309052526</v>
      </c>
      <c r="DB157" s="48">
        <v>0.49366195788713929</v>
      </c>
      <c r="DC157" s="48">
        <v>0.52991621240083142</v>
      </c>
      <c r="DD157" s="48">
        <v>0.5959781582967858</v>
      </c>
      <c r="DE157" s="48">
        <v>0.50027900186630248</v>
      </c>
      <c r="DF157" s="48">
        <v>0.6020706028787669</v>
      </c>
      <c r="DG157" s="48">
        <v>0.55392490872125744</v>
      </c>
      <c r="DH157" s="48">
        <v>0.4974023012268875</v>
      </c>
      <c r="DI157" s="48">
        <v>0.63832869612807819</v>
      </c>
      <c r="DJ157" s="48">
        <v>0.49679933048814529</v>
      </c>
      <c r="DK157" s="49">
        <v>0.61503903113327907</v>
      </c>
      <c r="DL157" s="48">
        <v>0.37548752261774276</v>
      </c>
      <c r="DM157" s="48">
        <v>0.53646864062295019</v>
      </c>
      <c r="DN157" s="48">
        <v>0.77665119498033997</v>
      </c>
      <c r="DO157" s="48">
        <v>0.82953210254164456</v>
      </c>
      <c r="DP157" s="48">
        <v>0.37377710321741775</v>
      </c>
      <c r="DQ157" s="48">
        <v>0.45783804047017007</v>
      </c>
      <c r="DR157" s="48">
        <v>0.54115892804980914</v>
      </c>
      <c r="DS157" s="48">
        <v>0.5675314267711864</v>
      </c>
      <c r="DT157" s="48">
        <v>1.1361646188106789</v>
      </c>
      <c r="DU157" s="48">
        <v>0.56886520249876993</v>
      </c>
      <c r="DV157" s="48">
        <v>0.69974123958778223</v>
      </c>
      <c r="DW157" s="48">
        <v>0.57560294125901434</v>
      </c>
      <c r="DX157" s="48">
        <v>0.64698744585862988</v>
      </c>
      <c r="DY157" s="48">
        <v>0.76155560610916084</v>
      </c>
      <c r="DZ157" s="48">
        <v>0.60275638969353706</v>
      </c>
      <c r="EA157" s="48">
        <v>0.59146587697061692</v>
      </c>
      <c r="EB157" s="49">
        <v>0.40133506495321719</v>
      </c>
      <c r="EC157" s="48">
        <v>0.64310662462342183</v>
      </c>
      <c r="ED157" s="48">
        <v>1.0276340668196016</v>
      </c>
      <c r="EE157" s="48">
        <v>0.65156767576370311</v>
      </c>
      <c r="EF157" s="48">
        <v>0.65261436364304326</v>
      </c>
      <c r="EG157" s="48">
        <v>0.71195368811141446</v>
      </c>
      <c r="EH157" s="48">
        <v>0.71195368811141446</v>
      </c>
      <c r="EI157" s="48">
        <v>0.56750167210487446</v>
      </c>
      <c r="EJ157" s="48">
        <v>0.69921647910242379</v>
      </c>
      <c r="EK157" s="48">
        <v>0.5492848023032868</v>
      </c>
      <c r="EL157" s="48">
        <v>0.64421737054158046</v>
      </c>
      <c r="EM157" s="48">
        <v>0.88429550462398188</v>
      </c>
      <c r="EN157" s="49">
        <v>0.45093350627614498</v>
      </c>
      <c r="EO157" s="49">
        <v>1.2259811456599292</v>
      </c>
      <c r="EP157" s="48">
        <v>0.99756949590467392</v>
      </c>
      <c r="EQ157" s="48">
        <v>0.7290948326745631</v>
      </c>
      <c r="ER157" s="48">
        <v>0.81477201203365746</v>
      </c>
      <c r="ES157" s="38">
        <v>0.51399140844895153</v>
      </c>
      <c r="ET157" s="48">
        <v>0.66036016272014864</v>
      </c>
      <c r="EU157" s="48">
        <v>0.80353180168314797</v>
      </c>
      <c r="EV157" s="48">
        <v>0.62384276151984963</v>
      </c>
      <c r="EW157" s="48">
        <v>0.84544297067736962</v>
      </c>
      <c r="EX157" s="48">
        <v>0.59946881211795744</v>
      </c>
      <c r="EY157" s="48">
        <v>0.557172556040334</v>
      </c>
      <c r="EZ157" s="48">
        <v>0.95288647165840579</v>
      </c>
      <c r="FA157" s="48">
        <v>0.64136232272125115</v>
      </c>
      <c r="FB157" s="48">
        <v>0.66011005130795519</v>
      </c>
      <c r="FC157" s="48">
        <v>0.95746133805782074</v>
      </c>
      <c r="FD157" s="48">
        <v>0.67265985100126158</v>
      </c>
      <c r="FE157" s="48">
        <v>0.88286877603382252</v>
      </c>
      <c r="FF157" s="48">
        <v>0.81047954581057169</v>
      </c>
      <c r="FG157" s="49">
        <v>1.0821796372444923</v>
      </c>
      <c r="FH157" s="48">
        <v>0.4733930150452007</v>
      </c>
      <c r="FI157" s="49">
        <v>0.50033812238346742</v>
      </c>
      <c r="FJ157" s="48">
        <v>0.98868414240380809</v>
      </c>
      <c r="FK157" s="48">
        <v>0.88746850750918616</v>
      </c>
      <c r="FL157" s="48">
        <v>0.47847890839531226</v>
      </c>
      <c r="FM157" s="48">
        <v>0.65409118150897083</v>
      </c>
      <c r="FN157" s="48">
        <v>0.72055114214451343</v>
      </c>
      <c r="FO157" s="48">
        <v>1.4483620840248363</v>
      </c>
      <c r="FP157" s="48">
        <v>0.84752895519179761</v>
      </c>
      <c r="FQ157" s="49">
        <v>1.1129857718907035</v>
      </c>
      <c r="FR157" s="48">
        <v>0.99346887631380798</v>
      </c>
      <c r="FS157" s="48">
        <v>0.75318935239119233</v>
      </c>
      <c r="FT157" s="48">
        <v>0.58447402541914328</v>
      </c>
      <c r="FU157" s="49">
        <v>0.71552888046893814</v>
      </c>
      <c r="FV157" s="48">
        <v>0.69010187507583776</v>
      </c>
      <c r="FW157" s="48">
        <v>0.7575660676367042</v>
      </c>
      <c r="FX157" s="48">
        <v>0.73602306036847231</v>
      </c>
      <c r="FY157" s="48">
        <v>0.82175749127462272</v>
      </c>
      <c r="FZ157" s="49">
        <v>1.2960476621785884</v>
      </c>
      <c r="GA157" s="48">
        <v>0.90721695600548391</v>
      </c>
      <c r="GB157" s="48">
        <v>0.71847595050184798</v>
      </c>
      <c r="GC157" s="48">
        <v>0.73778203807650189</v>
      </c>
      <c r="GD157" s="48">
        <v>0.91486287814217648</v>
      </c>
      <c r="GE157" s="48">
        <v>0.65983550460378848</v>
      </c>
      <c r="GF157" s="48">
        <v>0.81876897687291328</v>
      </c>
      <c r="GG157" s="48">
        <v>0.84676308315229132</v>
      </c>
      <c r="GH157" s="48">
        <v>1.0541964630702163</v>
      </c>
      <c r="GI157" s="48">
        <v>1.3819826202378918</v>
      </c>
      <c r="GJ157" s="48">
        <v>0.66912462613318124</v>
      </c>
      <c r="GK157" s="48">
        <v>1.0074071346257572</v>
      </c>
      <c r="GL157" s="49">
        <v>0.66207186500369519</v>
      </c>
      <c r="GM157" s="49">
        <v>0.92021891719586968</v>
      </c>
      <c r="GN157" s="48">
        <v>1.1373860028110032</v>
      </c>
      <c r="GO157" s="48">
        <v>0.97651154175644039</v>
      </c>
      <c r="GP157" s="48">
        <v>0.79439238773407983</v>
      </c>
      <c r="GQ157" s="48">
        <v>1.4948066616736584</v>
      </c>
      <c r="GR157" s="48">
        <v>0.75257643018432419</v>
      </c>
      <c r="GS157" s="48">
        <v>0.91693264271597286</v>
      </c>
      <c r="GT157" s="49">
        <v>1.0301519374456209</v>
      </c>
      <c r="GU157" s="48">
        <v>0.99797564852944454</v>
      </c>
      <c r="GV157" s="49">
        <v>1.1391689934005365</v>
      </c>
      <c r="GW157" s="48">
        <v>0.90813583817819543</v>
      </c>
      <c r="GX157" s="48">
        <v>0.81128997435135453</v>
      </c>
      <c r="GY157" s="48">
        <v>0.91511507323702734</v>
      </c>
      <c r="GZ157" s="49">
        <v>0.71102170674372689</v>
      </c>
      <c r="HA157" s="48">
        <v>0.8711477540677669</v>
      </c>
      <c r="HB157" s="48">
        <v>1.1400395958390703</v>
      </c>
      <c r="HC157" s="48">
        <v>1.0689656929094182</v>
      </c>
      <c r="HD157" s="49">
        <v>0.84081254210883383</v>
      </c>
      <c r="HE157" s="48">
        <v>0.91017870684593882</v>
      </c>
      <c r="HF157" s="48">
        <v>0.95875028213111058</v>
      </c>
      <c r="HG157" s="48">
        <v>1.500334884796682</v>
      </c>
      <c r="HH157" s="48">
        <v>1.2613443502380584</v>
      </c>
      <c r="HI157" s="48">
        <v>1.5171860035612805</v>
      </c>
      <c r="HJ157" s="48">
        <v>0.93939634721522891</v>
      </c>
      <c r="HK157" s="49">
        <v>1.0649909276856682</v>
      </c>
      <c r="HL157" s="48">
        <v>0.84454179809584029</v>
      </c>
      <c r="HM157" s="48">
        <v>1.1825843497355903</v>
      </c>
      <c r="HN157" s="49">
        <v>0.87540296619463642</v>
      </c>
      <c r="HO157" s="48">
        <v>0.72641498991958608</v>
      </c>
      <c r="HP157" s="48">
        <v>0.99047996992963039</v>
      </c>
      <c r="HQ157" s="48">
        <v>0.98244608845724646</v>
      </c>
      <c r="HR157" s="48">
        <v>0.95406607040652192</v>
      </c>
      <c r="HS157" s="49">
        <v>0.8412407427173878</v>
      </c>
      <c r="HT157" s="49">
        <v>0.75997874391248166</v>
      </c>
      <c r="HU157" s="48">
        <v>0.69738460729926366</v>
      </c>
      <c r="HV157" s="49">
        <v>1.1881480711112129</v>
      </c>
      <c r="HW157" s="48">
        <v>1.0134560825095464</v>
      </c>
      <c r="HX157" s="48">
        <v>1.0134560825095464</v>
      </c>
      <c r="HY157" s="48">
        <v>0.94871081113867328</v>
      </c>
      <c r="HZ157" s="48">
        <v>1.1425835353377214</v>
      </c>
      <c r="IA157" s="48">
        <v>0.81068096624528718</v>
      </c>
      <c r="IB157" s="48">
        <v>1.0239645271160971</v>
      </c>
      <c r="IC157" s="48">
        <v>1.0102599233444522</v>
      </c>
      <c r="ID157" s="48">
        <v>1.1869305654911664</v>
      </c>
      <c r="IE157" s="49">
        <v>0.76068834269213481</v>
      </c>
      <c r="IF157" s="49">
        <v>0.78695437320822215</v>
      </c>
      <c r="IG157" s="48">
        <v>0.97318045258346941</v>
      </c>
      <c r="IH157" s="48">
        <v>1.1137767683719424</v>
      </c>
      <c r="II157" s="48">
        <v>1.1427124098385761</v>
      </c>
      <c r="IJ157" s="49">
        <v>0.85475951825442198</v>
      </c>
      <c r="IK157" s="48">
        <v>0.83964816957805699</v>
      </c>
      <c r="IL157" s="49">
        <v>0.84477953166519104</v>
      </c>
      <c r="IM157" s="48">
        <v>1.3982149348545958</v>
      </c>
      <c r="IN157" s="48">
        <v>0.92979776350923493</v>
      </c>
      <c r="IO157" s="48">
        <v>0.92979776350923493</v>
      </c>
      <c r="IP157" s="48">
        <v>1.1276643640107031</v>
      </c>
      <c r="IQ157" s="48">
        <v>1.3557652194011456</v>
      </c>
      <c r="IR157" s="48">
        <v>0.84374544111075267</v>
      </c>
      <c r="IS157" s="49">
        <v>1.0241534730213568</v>
      </c>
      <c r="IT157" s="48">
        <v>0.80337034760215575</v>
      </c>
      <c r="IU157" s="49">
        <v>0.8562886510397324</v>
      </c>
      <c r="IV157" s="48">
        <v>1.2948718154837517</v>
      </c>
      <c r="IW157" s="48">
        <v>1.2438669942699254</v>
      </c>
      <c r="IX157" s="49">
        <v>0.85913905712918814</v>
      </c>
      <c r="IY157" s="48">
        <v>0.92089324373462167</v>
      </c>
      <c r="IZ157" s="49">
        <v>1.1055265479128635</v>
      </c>
      <c r="JA157" s="49">
        <v>0.8635270924172439</v>
      </c>
      <c r="JB157" s="48">
        <v>1.1980741767154541</v>
      </c>
      <c r="JC157" s="49">
        <v>0.86511767003140727</v>
      </c>
      <c r="JD157" s="48">
        <v>0.83622302663462522</v>
      </c>
      <c r="JE157" s="49">
        <v>1.0347331983612476</v>
      </c>
      <c r="JF157" s="49">
        <v>1.0090062454423638</v>
      </c>
      <c r="JG157" s="49">
        <v>0.78593288600304667</v>
      </c>
      <c r="JH157" s="48">
        <v>1.5043987924948854</v>
      </c>
      <c r="JI157" s="48">
        <v>1.1116406827570589</v>
      </c>
      <c r="JJ157" s="48">
        <v>1.2050456402993674</v>
      </c>
      <c r="JK157" s="48">
        <v>0.87564933363614395</v>
      </c>
      <c r="JL157" s="48">
        <v>1.4242659678927403</v>
      </c>
      <c r="JM157" s="48">
        <v>1.2812303045294398</v>
      </c>
      <c r="JN157" s="48">
        <v>1.0193809017907427</v>
      </c>
      <c r="JO157" s="48">
        <v>1.0664390664536312</v>
      </c>
      <c r="JP157" s="49">
        <v>0.88705068811725074</v>
      </c>
      <c r="JQ157" s="48">
        <v>1.0937763745790918</v>
      </c>
      <c r="JR157" s="49">
        <v>0.9571506329261904</v>
      </c>
      <c r="JS157" s="48">
        <v>1.0825141312586848</v>
      </c>
      <c r="JT157" s="48">
        <v>1.4267193234946842</v>
      </c>
      <c r="JU157" s="48">
        <v>1.5266934838694401</v>
      </c>
      <c r="JV157" s="48">
        <v>1.4984537345013496</v>
      </c>
      <c r="JW157" s="48">
        <v>1.3150964881529632</v>
      </c>
      <c r="JX157" s="48">
        <v>2.0276529365211955</v>
      </c>
      <c r="JY157" s="48">
        <v>1.1891316932058043</v>
      </c>
      <c r="JZ157" s="48">
        <v>1.2164947192380933</v>
      </c>
      <c r="KA157" s="48">
        <v>1.4248713194063354</v>
      </c>
      <c r="KB157" s="49">
        <v>1.2233467910534572</v>
      </c>
      <c r="KC157" s="48">
        <v>1.1975349265999906</v>
      </c>
      <c r="KD157" s="48">
        <v>1.4537205179938555</v>
      </c>
      <c r="KE157" s="48">
        <v>0.84558911856414043</v>
      </c>
      <c r="KF157" s="48">
        <v>1.3291430088274532</v>
      </c>
      <c r="KG157" s="48">
        <v>1.3883929513406799</v>
      </c>
      <c r="KH157" s="48">
        <v>1.1832578464675942</v>
      </c>
      <c r="KI157" s="48">
        <v>1.318968449348209</v>
      </c>
      <c r="KJ157" s="48">
        <v>1.3849623245095268</v>
      </c>
      <c r="KK157" s="48">
        <v>0.99775914287150103</v>
      </c>
      <c r="KL157" s="48">
        <v>1.099072600273969</v>
      </c>
      <c r="KM157" s="48">
        <v>1.4698432457802009</v>
      </c>
      <c r="KN157" s="48">
        <v>1.1685299863353538</v>
      </c>
      <c r="KO157" s="48">
        <v>1.3362705090676106</v>
      </c>
      <c r="KP157" s="48">
        <v>1.5977142702667386</v>
      </c>
      <c r="KQ157" s="48">
        <v>1.9440958481372035</v>
      </c>
      <c r="KR157" s="48">
        <v>1.4662600003455941</v>
      </c>
      <c r="KS157" s="48"/>
      <c r="KT157" s="49">
        <v>1.27142362810748</v>
      </c>
      <c r="KU157" s="48">
        <v>1.4680658958486976</v>
      </c>
      <c r="KV157" s="48">
        <v>1.4118148991747952</v>
      </c>
      <c r="KW157" s="48">
        <v>1.5278269831256093</v>
      </c>
      <c r="KX157" s="48">
        <v>1.6929188118939396</v>
      </c>
      <c r="KY157" s="48">
        <v>1.8280691564672771</v>
      </c>
      <c r="KZ157" s="48">
        <v>2.6343103304756985</v>
      </c>
      <c r="LA157" s="48">
        <v>1.2584569884107115</v>
      </c>
      <c r="LB157" s="48">
        <v>1.6769844243615328</v>
      </c>
      <c r="LC157" s="48">
        <v>2.9926550238016256</v>
      </c>
      <c r="LD157" s="48">
        <v>1.4321884386828161</v>
      </c>
      <c r="LE157" s="49">
        <v>1.6806664341985329</v>
      </c>
      <c r="LF157" s="48">
        <v>1.9980921744583606</v>
      </c>
      <c r="LG157" s="48">
        <v>1.8566379567893523</v>
      </c>
      <c r="LH157" s="48">
        <v>1.7080901575109739</v>
      </c>
      <c r="LI157" s="48">
        <v>1.5138358032414412</v>
      </c>
      <c r="LJ157" s="48">
        <v>1.7684610136358456</v>
      </c>
      <c r="LK157" s="48">
        <v>1.585925487853596</v>
      </c>
      <c r="LL157" s="48">
        <v>1.5995821927391691</v>
      </c>
      <c r="LM157" s="48">
        <v>2.0352983835467686</v>
      </c>
      <c r="LN157" s="48">
        <v>1.5971840487094531</v>
      </c>
      <c r="LO157" s="48">
        <v>1.8397871624297266</v>
      </c>
      <c r="LP157" s="48">
        <v>1.8544881561256286</v>
      </c>
      <c r="LQ157" s="49">
        <v>1.2440492211887351</v>
      </c>
      <c r="LR157" s="48">
        <v>1.8653362912079365</v>
      </c>
      <c r="LS157" s="48">
        <v>1.8058629108086599</v>
      </c>
      <c r="LT157" s="48">
        <v>1.5930000399382298</v>
      </c>
      <c r="LU157" s="48">
        <v>2.206291474965818</v>
      </c>
      <c r="LV157" s="48">
        <v>2.2072112776338773</v>
      </c>
      <c r="LW157" s="48">
        <v>2.2569147532238683</v>
      </c>
      <c r="LX157" s="48">
        <v>2.217260286881892</v>
      </c>
      <c r="LY157" s="48">
        <v>2.4239104166186931</v>
      </c>
      <c r="LZ157" s="48">
        <v>2.2543922459275327</v>
      </c>
      <c r="MA157" s="48">
        <v>1.8695016344508042</v>
      </c>
      <c r="MB157" s="48">
        <v>2.4613483248046499</v>
      </c>
      <c r="MC157" s="48">
        <v>2.5526709974837201</v>
      </c>
      <c r="MD157" s="48">
        <v>2.7678569044459795</v>
      </c>
      <c r="ME157" s="48">
        <v>3.4974251151674647</v>
      </c>
      <c r="MF157" s="48">
        <v>3.6140041262267011</v>
      </c>
      <c r="MG157" s="48">
        <v>4.4655032983935579</v>
      </c>
      <c r="MH157" s="48"/>
      <c r="MI157" s="48">
        <v>2.0508044268472125</v>
      </c>
      <c r="MJ157" s="49">
        <v>1.857051062266047</v>
      </c>
      <c r="MK157" s="49">
        <v>2.003324094129816</v>
      </c>
      <c r="ML157" s="48">
        <v>2.076656795999348</v>
      </c>
      <c r="MM157" s="49">
        <v>1.7067209632306299</v>
      </c>
      <c r="MN157" s="49">
        <v>1.732135111593426</v>
      </c>
      <c r="MO157" s="49">
        <v>1.704010378303658</v>
      </c>
      <c r="MP157" s="48">
        <v>2.1199765785003435</v>
      </c>
      <c r="MQ157" s="48">
        <v>2.5662860252767206</v>
      </c>
      <c r="MR157" s="48">
        <v>2.693992716892331</v>
      </c>
      <c r="MS157" s="48">
        <v>4.080748254035548</v>
      </c>
      <c r="MT157" s="49">
        <v>2.1177432025583505</v>
      </c>
      <c r="MU157" s="48">
        <v>2.8041138608765741</v>
      </c>
      <c r="MV157" s="48">
        <v>2.7775095657481739</v>
      </c>
      <c r="MW157" s="48">
        <v>2.4783540901698848</v>
      </c>
      <c r="MX157" s="48">
        <v>2.6766972315838675</v>
      </c>
      <c r="MY157" s="48">
        <v>3.2080776380356277</v>
      </c>
      <c r="MZ157" s="48">
        <v>3.0742190430149487</v>
      </c>
      <c r="NA157" s="48">
        <v>3.8636935811114217</v>
      </c>
      <c r="NB157" s="48">
        <v>3.3730869156222192</v>
      </c>
      <c r="NC157" s="48">
        <v>6.1707629629975678</v>
      </c>
      <c r="ND157" s="48">
        <v>3.6968260734362297</v>
      </c>
      <c r="NE157" s="48">
        <v>6.3835113185106138</v>
      </c>
      <c r="NF157" s="48">
        <v>5.3502856009709712</v>
      </c>
      <c r="NG157" s="48">
        <v>4.7469033443605504</v>
      </c>
    </row>
    <row r="158" spans="1:371" s="38" customFormat="1" ht="15">
      <c r="A158" s="48" t="s">
        <v>214</v>
      </c>
      <c r="B158" s="48">
        <v>0</v>
      </c>
      <c r="C158" s="48">
        <v>1.2219990460298879E-2</v>
      </c>
      <c r="D158" s="48">
        <v>3.1904569530031957E-2</v>
      </c>
      <c r="E158" s="48">
        <v>3.6014964017912779E-2</v>
      </c>
      <c r="F158" s="48">
        <v>1.1918301148202661E-2</v>
      </c>
      <c r="G158" s="48">
        <v>1.583198884122574E-2</v>
      </c>
      <c r="H158" s="48">
        <v>1.5640571645687773E-2</v>
      </c>
      <c r="I158" s="48">
        <v>2.5960348478869019E-2</v>
      </c>
      <c r="J158" s="48">
        <v>1.9276005325214663E-2</v>
      </c>
      <c r="K158" s="48">
        <v>2.1465595990421121E-2</v>
      </c>
      <c r="L158" s="48">
        <v>1.4502826906272543E-2</v>
      </c>
      <c r="M158" s="48">
        <v>2.5140216434941191E-2</v>
      </c>
      <c r="N158" s="48">
        <v>2.2945564285766128E-2</v>
      </c>
      <c r="O158" s="48">
        <v>2.5684866656251224E-2</v>
      </c>
      <c r="P158" s="48">
        <v>1.5814380566698601E-2</v>
      </c>
      <c r="Q158" s="48">
        <v>1.2467214614451296E-2</v>
      </c>
      <c r="R158" s="48">
        <v>1.0746120336359433E-2</v>
      </c>
      <c r="S158" s="48">
        <v>2.1624046374682959E-2</v>
      </c>
      <c r="T158" s="48">
        <v>8.6748276866096784E-3</v>
      </c>
      <c r="U158" s="48">
        <v>1.8709162949506811E-2</v>
      </c>
      <c r="V158" s="48">
        <v>1.8709162949506811E-2</v>
      </c>
      <c r="W158" s="38">
        <v>0</v>
      </c>
      <c r="X158" s="48">
        <v>2.066910347865045E-2</v>
      </c>
      <c r="Y158" s="48">
        <v>2.8818351570240736E-2</v>
      </c>
      <c r="Z158" s="48">
        <v>1.619270023800182E-2</v>
      </c>
      <c r="AA158" s="48">
        <v>1.5664482034510648E-2</v>
      </c>
      <c r="AB158" s="48">
        <v>1.4455272422370293E-2</v>
      </c>
      <c r="AC158" s="48">
        <v>1.3752364707783757E-2</v>
      </c>
      <c r="AD158" s="48">
        <v>3.5502382749939103E-2</v>
      </c>
      <c r="AE158" s="48">
        <v>1.5873961352896974E-2</v>
      </c>
      <c r="AF158" s="48">
        <v>1.7270399026693247E-2</v>
      </c>
      <c r="AG158" s="48">
        <v>2.4710670877269011E-2</v>
      </c>
      <c r="AH158" s="48">
        <v>2.4577218097135978E-2</v>
      </c>
      <c r="AI158" s="48">
        <v>2.2743618741881643E-2</v>
      </c>
      <c r="AJ158" s="48">
        <v>0</v>
      </c>
      <c r="AK158" s="48">
        <v>1.9275293218425058E-2</v>
      </c>
      <c r="AL158" s="48">
        <v>1.5768129899814808E-2</v>
      </c>
      <c r="AM158" s="48">
        <v>1.2639530277166295E-2</v>
      </c>
      <c r="AN158" s="48">
        <v>2.5453352185538486E-2</v>
      </c>
      <c r="AO158" s="38">
        <v>0</v>
      </c>
      <c r="AP158" s="48">
        <v>2.7738358305451034E-2</v>
      </c>
      <c r="AQ158" s="48">
        <v>1.8712062205184322E-2</v>
      </c>
      <c r="AR158" s="48">
        <v>0</v>
      </c>
      <c r="AS158" s="48">
        <v>2.2495505566561307E-2</v>
      </c>
      <c r="AT158" s="48">
        <v>2.2495505566561307E-2</v>
      </c>
      <c r="AU158" s="48">
        <v>1.4068812572592309E-2</v>
      </c>
      <c r="AV158" s="48">
        <v>2.1431869282643307E-2</v>
      </c>
      <c r="AW158" s="48">
        <v>1.2336348052452822E-2</v>
      </c>
      <c r="AX158" s="38">
        <v>0</v>
      </c>
      <c r="AY158" s="48">
        <v>1.8797780051676788E-2</v>
      </c>
      <c r="AZ158" s="48">
        <v>1.7268520569399759E-2</v>
      </c>
      <c r="BA158" s="48">
        <v>1.4466352100115921E-2</v>
      </c>
      <c r="BB158" s="48">
        <v>2.9583526324643356E-2</v>
      </c>
      <c r="BC158" s="38">
        <v>0</v>
      </c>
      <c r="BD158" s="48">
        <v>1.573027613795509E-2</v>
      </c>
      <c r="BE158" s="38">
        <v>0</v>
      </c>
      <c r="BF158" s="48">
        <v>1.7539093041828348E-2</v>
      </c>
      <c r="BG158" s="48">
        <v>2.2789859578285769E-2</v>
      </c>
      <c r="BH158" s="48">
        <v>4.5871628268601881E-2</v>
      </c>
      <c r="BI158" s="48">
        <v>3.3495842209936295E-2</v>
      </c>
      <c r="BJ158" s="48">
        <v>1.6010900479191542E-2</v>
      </c>
      <c r="BK158" s="48">
        <v>4.5875464995080696E-2</v>
      </c>
      <c r="BL158" s="48">
        <v>1.6203655550249389E-2</v>
      </c>
      <c r="BM158" s="48">
        <v>1.0491971380053202E-2</v>
      </c>
      <c r="BN158" s="48">
        <v>2.2089955374747033E-2</v>
      </c>
      <c r="BO158" s="48">
        <v>1.655455294353974E-2</v>
      </c>
      <c r="BP158" s="48">
        <v>1.021914806970663E-2</v>
      </c>
      <c r="BQ158" s="48">
        <v>1.9288399271635066E-2</v>
      </c>
      <c r="BR158" s="48">
        <v>1.0435109907134175E-2</v>
      </c>
      <c r="BS158" s="48">
        <v>1.2124189135034106E-2</v>
      </c>
      <c r="BT158" s="48">
        <v>2.0655718849483841E-2</v>
      </c>
      <c r="BU158" s="48">
        <v>1.5732564309435145E-2</v>
      </c>
      <c r="BV158" s="48">
        <v>1.5565740150095982E-2</v>
      </c>
      <c r="BW158" s="38">
        <v>0</v>
      </c>
      <c r="BX158" s="48">
        <v>1.4367946485819471E-2</v>
      </c>
      <c r="BY158" s="38">
        <v>0</v>
      </c>
      <c r="BZ158" s="48">
        <v>1.5356890001982797E-2</v>
      </c>
      <c r="CA158" s="49">
        <v>2.467701463265505E-2</v>
      </c>
      <c r="CB158" s="48">
        <v>0</v>
      </c>
      <c r="CC158" s="48">
        <v>1.4269166835420651E-2</v>
      </c>
      <c r="CD158" s="48">
        <v>1.7690612261417247E-2</v>
      </c>
      <c r="CE158" s="48">
        <v>1.4048480965260126E-2</v>
      </c>
      <c r="CF158" s="48">
        <v>2.0701688113361399E-2</v>
      </c>
      <c r="CG158" s="48">
        <v>3.2352873770331469E-2</v>
      </c>
      <c r="CH158" s="48">
        <v>1.7923936130228531E-2</v>
      </c>
      <c r="CI158" s="48">
        <v>1.6390739794265721E-2</v>
      </c>
      <c r="CJ158" s="48">
        <v>1.4434332203947247E-2</v>
      </c>
      <c r="CK158" s="48">
        <v>2.0567424344060236E-2</v>
      </c>
      <c r="CL158" s="48">
        <v>1.5679097831135923E-2</v>
      </c>
      <c r="CM158" s="48">
        <v>0</v>
      </c>
      <c r="CN158" s="48">
        <v>1.5289970323270584E-2</v>
      </c>
      <c r="CO158" s="48">
        <v>1.3806362471242945E-2</v>
      </c>
      <c r="CP158" s="48">
        <v>1.2149459985576632E-2</v>
      </c>
      <c r="CQ158" s="48">
        <v>1.7734623435509494E-2</v>
      </c>
      <c r="CR158" s="48">
        <v>1.4026431847981831E-2</v>
      </c>
      <c r="CS158" s="48">
        <v>1.5608260569030412E-2</v>
      </c>
      <c r="CT158" s="48">
        <v>2.4920791457582008E-2</v>
      </c>
      <c r="CU158" s="48">
        <v>1.9187537577153878E-2</v>
      </c>
      <c r="CV158" s="38">
        <v>0</v>
      </c>
      <c r="CW158" s="48">
        <v>3.3762729004596523E-2</v>
      </c>
      <c r="CX158" s="48">
        <v>2.0462992034944699E-2</v>
      </c>
      <c r="CY158" s="48">
        <v>1.3783385194705565E-2</v>
      </c>
      <c r="CZ158" s="48">
        <v>1.2746487038290139E-2</v>
      </c>
      <c r="DA158" s="48">
        <v>1.9422101943526365E-2</v>
      </c>
      <c r="DB158" s="48">
        <v>1.2187770561597986E-2</v>
      </c>
      <c r="DC158" s="48">
        <v>0</v>
      </c>
      <c r="DD158" s="48">
        <v>2.6525982947878463E-2</v>
      </c>
      <c r="DE158" s="48">
        <v>1.8069316724114548E-2</v>
      </c>
      <c r="DF158" s="48">
        <v>2.9430189240148556E-2</v>
      </c>
      <c r="DG158" s="48">
        <v>4.023327457933059E-2</v>
      </c>
      <c r="DH158" s="48">
        <v>2.0365933456741852E-2</v>
      </c>
      <c r="DI158" s="48">
        <v>1.7273984028247088E-2</v>
      </c>
      <c r="DJ158" s="48">
        <v>2.4743727921991376E-2</v>
      </c>
      <c r="DK158" s="49">
        <v>4.2847159722462086E-2</v>
      </c>
      <c r="DL158" s="48">
        <v>1.4237620492115938E-2</v>
      </c>
      <c r="DM158" s="48">
        <v>2.0040011764645031E-2</v>
      </c>
      <c r="DN158" s="48">
        <v>2.3339501499410005E-2</v>
      </c>
      <c r="DO158" s="48">
        <v>1.927055828713397E-2</v>
      </c>
      <c r="DP158" s="48">
        <v>1.223030262077031E-2</v>
      </c>
      <c r="DQ158" s="48">
        <v>1.2215920313655686E-2</v>
      </c>
      <c r="DR158" s="48">
        <v>2.4564518356411422E-2</v>
      </c>
      <c r="DS158" s="48">
        <v>3.5557737991756481E-2</v>
      </c>
      <c r="DT158" s="48">
        <v>3.1505627956144977E-2</v>
      </c>
      <c r="DU158" s="48">
        <v>2.7252879535993403E-2</v>
      </c>
      <c r="DV158" s="48">
        <v>1.3966370062437873E-2</v>
      </c>
      <c r="DW158" s="48">
        <v>2.4503620870330065E-2</v>
      </c>
      <c r="DX158" s="48">
        <v>1.9320698737602955E-2</v>
      </c>
      <c r="DY158" s="48">
        <v>2.1057127445250418E-2</v>
      </c>
      <c r="DZ158" s="48">
        <v>2.2417188299663205E-2</v>
      </c>
      <c r="EA158" s="48">
        <v>3.3852582510491308E-2</v>
      </c>
      <c r="EB158" s="49">
        <v>3.9607225331211665E-2</v>
      </c>
      <c r="EC158" s="48">
        <v>1.3867594529035642E-2</v>
      </c>
      <c r="ED158" s="48">
        <v>0</v>
      </c>
      <c r="EE158" s="48">
        <v>0</v>
      </c>
      <c r="EF158" s="48">
        <v>3.5681564458809226E-2</v>
      </c>
      <c r="EG158" s="48">
        <v>1.7475908623822908E-2</v>
      </c>
      <c r="EH158" s="48">
        <v>1.7475908623822908E-2</v>
      </c>
      <c r="EI158" s="48">
        <v>3.5987441033404052E-2</v>
      </c>
      <c r="EJ158" s="48">
        <v>1.6020678374856531E-2</v>
      </c>
      <c r="EK158" s="48">
        <v>0</v>
      </c>
      <c r="EL158" s="48">
        <v>0</v>
      </c>
      <c r="EM158" s="48">
        <v>1.8661214574208721E-2</v>
      </c>
      <c r="EN158" s="49">
        <v>5.0068460338568196E-2</v>
      </c>
      <c r="EO158" s="49">
        <v>4.7858917132630331E-2</v>
      </c>
      <c r="EP158" s="48">
        <v>8.5427761713632051E-3</v>
      </c>
      <c r="EQ158" s="48">
        <v>1.4067225313676176E-2</v>
      </c>
      <c r="ER158" s="48">
        <v>2.1680454994024444E-2</v>
      </c>
      <c r="ES158" s="38">
        <v>0</v>
      </c>
      <c r="ET158" s="48">
        <v>2.0562174863295084E-2</v>
      </c>
      <c r="EU158" s="48">
        <v>1.9924287902137142E-2</v>
      </c>
      <c r="EV158" s="48">
        <v>1.4198787826756171E-2</v>
      </c>
      <c r="EW158" s="48">
        <v>2.0237137992870826E-2</v>
      </c>
      <c r="EX158" s="48">
        <v>3.0499479240558045E-2</v>
      </c>
      <c r="EY158" s="48">
        <v>1.7495853653349415E-2</v>
      </c>
      <c r="EZ158" s="48">
        <v>0</v>
      </c>
      <c r="FA158" s="48">
        <v>0</v>
      </c>
      <c r="FB158" s="48">
        <v>0</v>
      </c>
      <c r="FC158" s="48">
        <v>0</v>
      </c>
      <c r="FD158" s="48">
        <v>1.3863956879348648E-2</v>
      </c>
      <c r="FE158" s="48">
        <v>1.1882602813903083E-2</v>
      </c>
      <c r="FF158" s="48">
        <v>1.2411206024146752E-2</v>
      </c>
      <c r="FG158" s="49">
        <v>5.5571821514897479E-2</v>
      </c>
      <c r="FH158" s="48">
        <v>2.2228265376765047E-2</v>
      </c>
      <c r="FI158" s="49">
        <v>2.7728334650040379E-2</v>
      </c>
      <c r="FJ158" s="48">
        <v>3.5599194958012496E-2</v>
      </c>
      <c r="FK158" s="48">
        <v>2.2066849746587177E-2</v>
      </c>
      <c r="FL158" s="48">
        <v>3.0624059179980762E-2</v>
      </c>
      <c r="FM158" s="48">
        <v>1.5872307627448977E-2</v>
      </c>
      <c r="FN158" s="48">
        <v>2.6042207062278149E-2</v>
      </c>
      <c r="FO158" s="48">
        <v>3.4785228620358932E-2</v>
      </c>
      <c r="FP158" s="48">
        <v>0</v>
      </c>
      <c r="FQ158" s="49">
        <v>5.3136569905597619E-2</v>
      </c>
      <c r="FR158" s="48">
        <v>5.7453539014710843E-3</v>
      </c>
      <c r="FS158" s="48">
        <v>0</v>
      </c>
      <c r="FT158" s="48">
        <v>1.0509394839637023E-2</v>
      </c>
      <c r="FU158" s="49">
        <v>6.209139984679779E-2</v>
      </c>
      <c r="FV158" s="48">
        <v>0</v>
      </c>
      <c r="FW158" s="48">
        <v>2.8613377951790944E-2</v>
      </c>
      <c r="FX158" s="48">
        <v>0</v>
      </c>
      <c r="FY158" s="48">
        <v>7.0714247723616943E-3</v>
      </c>
      <c r="FZ158" s="49">
        <v>5.0236585600918968E-2</v>
      </c>
      <c r="GA158" s="48">
        <v>1.7640680025415228E-2</v>
      </c>
      <c r="GB158" s="48">
        <v>3.7266892462971976E-2</v>
      </c>
      <c r="GC158" s="48">
        <v>0</v>
      </c>
      <c r="GD158" s="48">
        <v>0</v>
      </c>
      <c r="GE158" s="48">
        <v>1.4320952453304347E-2</v>
      </c>
      <c r="GF158" s="48">
        <v>3.6606535808405269E-2</v>
      </c>
      <c r="GG158" s="48">
        <v>1.0067192486769206E-2</v>
      </c>
      <c r="GH158" s="48">
        <v>1.8706667702257717E-2</v>
      </c>
      <c r="GI158" s="48">
        <v>1.0448341392578334E-2</v>
      </c>
      <c r="GJ158" s="48">
        <v>3.8982154533443496E-2</v>
      </c>
      <c r="GK158" s="48">
        <v>2.9818944698855231E-2</v>
      </c>
      <c r="GL158" s="49">
        <v>4.4922708441054504E-2</v>
      </c>
      <c r="GM158" s="49">
        <v>4.5683158082724148E-2</v>
      </c>
      <c r="GN158" s="48">
        <v>3.0643894480924111E-2</v>
      </c>
      <c r="GO158" s="48">
        <v>4.1694745649101563E-2</v>
      </c>
      <c r="GP158" s="48">
        <v>1.5851638763574937E-2</v>
      </c>
      <c r="GQ158" s="48">
        <v>1.285835968052388E-2</v>
      </c>
      <c r="GR158" s="48">
        <v>1.3859323512453954E-2</v>
      </c>
      <c r="GS158" s="48">
        <v>2.5412303316645818E-2</v>
      </c>
      <c r="GT158" s="49">
        <v>5.5222564291619258E-2</v>
      </c>
      <c r="GU158" s="48">
        <v>1.6221664646603417E-2</v>
      </c>
      <c r="GV158" s="49">
        <v>5.4408663714609104E-2</v>
      </c>
      <c r="GW158" s="48">
        <v>0</v>
      </c>
      <c r="GX158" s="48">
        <v>2.6837896780083074E-2</v>
      </c>
      <c r="GY158" s="48">
        <v>3.2240919664678964E-2</v>
      </c>
      <c r="GZ158" s="49">
        <v>5.59147568220889E-2</v>
      </c>
      <c r="HA158" s="48">
        <v>0</v>
      </c>
      <c r="HB158" s="48">
        <v>6.2079098133328266E-3</v>
      </c>
      <c r="HC158" s="48">
        <v>3.23875109226575E-2</v>
      </c>
      <c r="HD158" s="49">
        <v>0.20689472465903039</v>
      </c>
      <c r="HE158" s="48">
        <v>1.7972096782548561E-2</v>
      </c>
      <c r="HF158" s="48">
        <v>4.6452949654875522E-2</v>
      </c>
      <c r="HG158" s="48">
        <v>2.9522988133272803E-2</v>
      </c>
      <c r="HH158" s="48">
        <v>3.5566409617541497E-2</v>
      </c>
      <c r="HI158" s="48">
        <v>3.3780992859636573E-2</v>
      </c>
      <c r="HJ158" s="48">
        <v>2.1085810063466302E-2</v>
      </c>
      <c r="HK158" s="49">
        <v>4.9807234727629608E-2</v>
      </c>
      <c r="HL158" s="48">
        <v>3.6899714531664851E-2</v>
      </c>
      <c r="HM158" s="48">
        <v>3.9506285172284585E-2</v>
      </c>
      <c r="HN158" s="49">
        <v>2.591209089645077E-2</v>
      </c>
      <c r="HO158" s="48">
        <v>3.1198099623922025E-2</v>
      </c>
      <c r="HP158" s="48">
        <v>4.2943864115534809E-2</v>
      </c>
      <c r="HQ158" s="48">
        <v>2.6827690271534244E-2</v>
      </c>
      <c r="HR158" s="48">
        <v>5.2608170495490533E-2</v>
      </c>
      <c r="HS158" s="49">
        <v>3.619365074021004E-2</v>
      </c>
      <c r="HT158" s="49">
        <v>4.8053496109224152E-2</v>
      </c>
      <c r="HU158" s="48">
        <v>1.9023501035853988E-2</v>
      </c>
      <c r="HV158" s="49">
        <v>5.4705681650312296E-2</v>
      </c>
      <c r="HW158" s="48">
        <v>4.2174004772210678E-2</v>
      </c>
      <c r="HX158" s="48">
        <v>4.2174004772210678E-2</v>
      </c>
      <c r="HY158" s="48">
        <v>1.2190420299224035E-2</v>
      </c>
      <c r="HZ158" s="48">
        <v>3.9741594670732405E-2</v>
      </c>
      <c r="IA158" s="48">
        <v>4.4924650307572374E-2</v>
      </c>
      <c r="IB158" s="48">
        <v>5.1543363346236673E-2</v>
      </c>
      <c r="IC158" s="48">
        <v>3.6118793527638068E-2</v>
      </c>
      <c r="ID158" s="48">
        <v>3.6134794809150848E-2</v>
      </c>
      <c r="IE158" s="49">
        <v>4.923867219477239E-2</v>
      </c>
      <c r="IF158" s="49">
        <v>5.6303892545134376E-2</v>
      </c>
      <c r="IG158" s="48">
        <v>3.6171505901731939E-2</v>
      </c>
      <c r="IH158" s="48">
        <v>0</v>
      </c>
      <c r="II158" s="48">
        <v>3.9114176074433869E-2</v>
      </c>
      <c r="IJ158" s="49">
        <v>0.12798136063438753</v>
      </c>
      <c r="IK158" s="48">
        <v>3.1531503187464317E-2</v>
      </c>
      <c r="IL158" s="49">
        <v>4.1268550972957133E-2</v>
      </c>
      <c r="IM158" s="48">
        <v>2.7789821624892609E-2</v>
      </c>
      <c r="IN158" s="48">
        <v>2.4323339715490274E-2</v>
      </c>
      <c r="IO158" s="48">
        <v>2.4323339715490274E-2</v>
      </c>
      <c r="IP158" s="48">
        <v>2.1327827381326929E-2</v>
      </c>
      <c r="IQ158" s="48">
        <v>2.8684797817850563E-2</v>
      </c>
      <c r="IR158" s="48">
        <v>3.7533009440192049E-2</v>
      </c>
      <c r="IS158" s="49">
        <v>0</v>
      </c>
      <c r="IT158" s="48">
        <v>1.4620257941896881E-2</v>
      </c>
      <c r="IU158" s="49">
        <v>0.20122765214556571</v>
      </c>
      <c r="IV158" s="48">
        <v>6.0059226172179243E-2</v>
      </c>
      <c r="IW158" s="48">
        <v>2.1643430552209419E-2</v>
      </c>
      <c r="IX158" s="49">
        <v>6.046434691160725E-2</v>
      </c>
      <c r="IY158" s="48">
        <v>1.7806094846164286E-2</v>
      </c>
      <c r="IZ158" s="49">
        <v>4.7218109908166814E-2</v>
      </c>
      <c r="JA158" s="49">
        <v>4.1766064383030092E-2</v>
      </c>
      <c r="JB158" s="48">
        <v>1.9498031571754164E-2</v>
      </c>
      <c r="JC158" s="49">
        <v>0.17957993517072396</v>
      </c>
      <c r="JD158" s="48">
        <v>2.6956344808141075E-2</v>
      </c>
      <c r="JE158" s="49">
        <v>2.1650127384260959E-3</v>
      </c>
      <c r="JF158" s="49">
        <v>0.19703385010726354</v>
      </c>
      <c r="JG158" s="49">
        <v>5.6511824469647753E-2</v>
      </c>
      <c r="JH158" s="48">
        <v>3.2473018318165174E-2</v>
      </c>
      <c r="JI158" s="48">
        <v>5.377495966810681E-2</v>
      </c>
      <c r="JJ158" s="48">
        <v>3.8839394853140863E-2</v>
      </c>
      <c r="JK158" s="48">
        <v>1.6348792440103881E-2</v>
      </c>
      <c r="JL158" s="48">
        <v>3.3842366036917301E-2</v>
      </c>
      <c r="JM158" s="48">
        <v>3.3165753226324479E-2</v>
      </c>
      <c r="JN158" s="48">
        <v>2.5057075342484907E-2</v>
      </c>
      <c r="JO158" s="48">
        <v>3.3908593026706915E-2</v>
      </c>
      <c r="JP158" s="49">
        <v>0.18304248266169726</v>
      </c>
      <c r="JQ158" s="48">
        <v>1.9864555124555852E-3</v>
      </c>
      <c r="JR158" s="49">
        <v>7.5490170568232276E-2</v>
      </c>
      <c r="JS158" s="48">
        <v>4.296139022829612E-2</v>
      </c>
      <c r="JT158" s="48">
        <v>3.4893012127287848E-2</v>
      </c>
      <c r="JU158" s="48">
        <v>3.0478371260878427E-2</v>
      </c>
      <c r="JV158" s="48">
        <v>4.6077520757273067E-2</v>
      </c>
      <c r="JW158" s="48">
        <v>0</v>
      </c>
      <c r="JX158" s="48">
        <v>4.4750513638284389E-2</v>
      </c>
      <c r="JY158" s="48">
        <v>4.210889767405563E-2</v>
      </c>
      <c r="JZ158" s="48">
        <v>2.8938066426351843E-3</v>
      </c>
      <c r="KA158" s="48">
        <v>3.2905282209071386E-2</v>
      </c>
      <c r="KB158" s="49">
        <v>7.7425738473096736E-2</v>
      </c>
      <c r="KC158" s="48">
        <v>1.9955090734506818E-2</v>
      </c>
      <c r="KD158" s="48">
        <v>2.089773656060237E-3</v>
      </c>
      <c r="KE158" s="48">
        <v>1.4429774316878389E-2</v>
      </c>
      <c r="KF158" s="48">
        <v>5.0198918006088639E-2</v>
      </c>
      <c r="KG158" s="48">
        <v>1.6582750377943191E-2</v>
      </c>
      <c r="KH158" s="48">
        <v>1.1828361216559743E-2</v>
      </c>
      <c r="KI158" s="48">
        <v>7.0972907748376265E-2</v>
      </c>
      <c r="KJ158" s="48">
        <v>6.9518365970135457E-2</v>
      </c>
      <c r="KK158" s="48">
        <v>3.4407055404718584E-2</v>
      </c>
      <c r="KL158" s="48">
        <v>3.7859387085708747E-2</v>
      </c>
      <c r="KM158" s="48">
        <v>3.1293999869465489E-2</v>
      </c>
      <c r="KN158" s="48">
        <v>4.5915003632334056E-2</v>
      </c>
      <c r="KO158" s="48">
        <v>1.3869669209968074E-2</v>
      </c>
      <c r="KP158" s="48">
        <v>4.4182840731814596E-2</v>
      </c>
      <c r="KQ158" s="48">
        <v>2.5360037087308017E-3</v>
      </c>
      <c r="KR158" s="48">
        <v>3.6494388940812118E-2</v>
      </c>
      <c r="KS158" s="48"/>
      <c r="KT158" s="49">
        <v>8.9848669552862026E-2</v>
      </c>
      <c r="KU158" s="48">
        <v>4.9369181962341961E-2</v>
      </c>
      <c r="KV158" s="48">
        <v>8.5406745488524172E-2</v>
      </c>
      <c r="KW158" s="48">
        <v>7.4598596854496727E-2</v>
      </c>
      <c r="KX158" s="48">
        <v>8.087228567966992E-2</v>
      </c>
      <c r="KY158" s="48">
        <v>6.1618924227780321E-2</v>
      </c>
      <c r="KZ158" s="48">
        <v>7.8588662975575485E-2</v>
      </c>
      <c r="LA158" s="48">
        <v>5.9957241178470636E-2</v>
      </c>
      <c r="LB158" s="48">
        <v>8.5493444315966366E-2</v>
      </c>
      <c r="LC158" s="48">
        <v>7.1527962202340964E-2</v>
      </c>
      <c r="LD158" s="48">
        <v>5.4687303102348171E-2</v>
      </c>
      <c r="LE158" s="49">
        <v>4.9503233594816752E-2</v>
      </c>
      <c r="LF158" s="48">
        <v>0</v>
      </c>
      <c r="LG158" s="48">
        <v>0.12619289130555275</v>
      </c>
      <c r="LH158" s="48">
        <v>5.4876934915951955E-2</v>
      </c>
      <c r="LI158" s="48">
        <v>7.6072308176440437E-2</v>
      </c>
      <c r="LJ158" s="48">
        <v>5.2580077087772341E-2</v>
      </c>
      <c r="LK158" s="48">
        <v>5.3620844350779143E-2</v>
      </c>
      <c r="LL158" s="48">
        <v>5.1752647170040446E-2</v>
      </c>
      <c r="LM158" s="48">
        <v>4.9784382362052307E-2</v>
      </c>
      <c r="LN158" s="48">
        <v>5.4839596339606778E-2</v>
      </c>
      <c r="LO158" s="48">
        <v>5.250000314966817E-2</v>
      </c>
      <c r="LP158" s="48">
        <v>8.7829405204874145E-2</v>
      </c>
      <c r="LQ158" s="49">
        <v>8.431925344621162E-2</v>
      </c>
      <c r="LR158" s="48">
        <v>8.1080707395146667E-2</v>
      </c>
      <c r="LS158" s="48">
        <v>5.4458559526947087E-2</v>
      </c>
      <c r="LT158" s="48">
        <v>6.0125164068353193E-2</v>
      </c>
      <c r="LU158" s="48">
        <v>6.1272056958946788E-2</v>
      </c>
      <c r="LV158" s="48">
        <v>0.10345872709149317</v>
      </c>
      <c r="LW158" s="48">
        <v>9.4959732404129263E-2</v>
      </c>
      <c r="LX158" s="48">
        <v>5.9464481213129861E-2</v>
      </c>
      <c r="LY158" s="48">
        <v>6.5753285954671073E-2</v>
      </c>
      <c r="LZ158" s="48">
        <v>5.4113890517952228E-2</v>
      </c>
      <c r="MA158" s="48">
        <v>6.6828833713517694E-2</v>
      </c>
      <c r="MB158" s="48">
        <v>6.2460196226680323E-2</v>
      </c>
      <c r="MC158" s="48">
        <v>5.795452658473213E-2</v>
      </c>
      <c r="MD158" s="48">
        <v>0.12783213467519428</v>
      </c>
      <c r="ME158" s="48">
        <v>7.4032780207181695E-2</v>
      </c>
      <c r="MF158" s="48">
        <v>0.14501981916917819</v>
      </c>
      <c r="MG158" s="48">
        <v>0.12979105234748278</v>
      </c>
      <c r="MH158" s="48"/>
      <c r="MI158" s="48">
        <v>3.6412859712371119E-2</v>
      </c>
      <c r="MJ158" s="49">
        <v>3.1960352401478417E-2</v>
      </c>
      <c r="MK158" s="49">
        <v>4.1461160907482565E-2</v>
      </c>
      <c r="ML158" s="48">
        <v>9.0253692844907488E-3</v>
      </c>
      <c r="MM158" s="49">
        <v>1.9076972985050396E-2</v>
      </c>
      <c r="MN158" s="49">
        <v>3.8122473772463562E-2</v>
      </c>
      <c r="MO158" s="49">
        <v>6.4125930097754427E-2</v>
      </c>
      <c r="MP158" s="48">
        <v>3.5026885045367169E-2</v>
      </c>
      <c r="MQ158" s="48">
        <v>4.8180272992786315E-2</v>
      </c>
      <c r="MR158" s="48">
        <v>4.9902640792203259E-2</v>
      </c>
      <c r="MS158" s="48">
        <v>7.557777421317019E-2</v>
      </c>
      <c r="MT158" s="49">
        <v>4.3643309739285201E-2</v>
      </c>
      <c r="MU158" s="48">
        <v>4.3257423194642874E-2</v>
      </c>
      <c r="MV158" s="48">
        <v>4.3963156455060833E-2</v>
      </c>
      <c r="MW158" s="48">
        <v>4.2223676066370057E-2</v>
      </c>
      <c r="MX158" s="48">
        <v>3.9178699329890737E-2</v>
      </c>
      <c r="MY158" s="48">
        <v>4.073994539570213E-2</v>
      </c>
      <c r="MZ158" s="48">
        <v>4.0644541910483174E-2</v>
      </c>
      <c r="NA158" s="48">
        <v>5.0458114317777865E-2</v>
      </c>
      <c r="NB158" s="48">
        <v>3.8346386094870656E-2</v>
      </c>
      <c r="NC158" s="48">
        <v>5.0874485227727903E-2</v>
      </c>
      <c r="ND158" s="48">
        <v>4.0064425343396298E-2</v>
      </c>
      <c r="NE158" s="48">
        <v>5.0288763535572614E-2</v>
      </c>
      <c r="NF158" s="48">
        <v>4.6744939864246514E-2</v>
      </c>
      <c r="NG158" s="48">
        <v>0</v>
      </c>
    </row>
    <row r="159" spans="1:371" s="38" customFormat="1" ht="15">
      <c r="A159" s="48" t="s">
        <v>215</v>
      </c>
      <c r="B159" s="48">
        <v>3.9204247492264508</v>
      </c>
      <c r="C159" s="48">
        <v>6.0752707042622189</v>
      </c>
      <c r="D159" s="48">
        <v>6.0810470176943081</v>
      </c>
      <c r="E159" s="48">
        <v>5.9149457661361629</v>
      </c>
      <c r="F159" s="48">
        <v>6.3238987525234958</v>
      </c>
      <c r="G159" s="48">
        <v>5.7843688081741469</v>
      </c>
      <c r="H159" s="48">
        <v>6.0784677615304528</v>
      </c>
      <c r="I159" s="48">
        <v>6.1265709520495246</v>
      </c>
      <c r="J159" s="48">
        <v>6.1786193435478651</v>
      </c>
      <c r="K159" s="48">
        <v>6.0299904091362873</v>
      </c>
      <c r="L159" s="48">
        <v>6.0281045019876256</v>
      </c>
      <c r="M159" s="48">
        <v>5.800469975889448</v>
      </c>
      <c r="N159" s="48">
        <v>6.0897238550242578</v>
      </c>
      <c r="O159" s="48">
        <v>5.9164457553510346</v>
      </c>
      <c r="P159" s="48">
        <v>5.7624698903754572</v>
      </c>
      <c r="Q159" s="48">
        <v>6.0539636276875468</v>
      </c>
      <c r="R159" s="48">
        <v>6.1068353076634088</v>
      </c>
      <c r="S159" s="48">
        <v>5.798531855812608</v>
      </c>
      <c r="T159" s="48">
        <v>6.0989497535876769</v>
      </c>
      <c r="U159" s="48">
        <v>6.1047099752806435</v>
      </c>
      <c r="V159" s="48">
        <v>6.1047099752806435</v>
      </c>
      <c r="W159" s="38">
        <v>6.105022421923767</v>
      </c>
      <c r="X159" s="48">
        <v>6.2519456286166353</v>
      </c>
      <c r="Y159" s="48">
        <v>5.9257672845444933</v>
      </c>
      <c r="Z159" s="48">
        <v>5.805309384896872</v>
      </c>
      <c r="AA159" s="48">
        <v>6.2225671355879362</v>
      </c>
      <c r="AB159" s="48">
        <v>6.0528682375884966</v>
      </c>
      <c r="AC159" s="48">
        <v>6.2427042436094311</v>
      </c>
      <c r="AD159" s="48">
        <v>4.6940512429604073</v>
      </c>
      <c r="AE159" s="48">
        <v>5.7034561051943138</v>
      </c>
      <c r="AF159" s="48">
        <v>6.1835725199594567</v>
      </c>
      <c r="AG159" s="48">
        <v>5.1796245231299896</v>
      </c>
      <c r="AH159" s="48">
        <v>6.1650091534253777</v>
      </c>
      <c r="AI159" s="48">
        <v>5.5849580084391359</v>
      </c>
      <c r="AJ159" s="48">
        <v>6.0722016929762628</v>
      </c>
      <c r="AK159" s="48">
        <v>5.595099149401876</v>
      </c>
      <c r="AL159" s="48">
        <v>6.0447715047753281</v>
      </c>
      <c r="AM159" s="48">
        <v>6.0200348751186219</v>
      </c>
      <c r="AN159" s="48">
        <v>5.8215118797457999</v>
      </c>
      <c r="AO159" s="38">
        <v>6.2661039340842972</v>
      </c>
      <c r="AP159" s="48">
        <v>5.3013007622240664</v>
      </c>
      <c r="AQ159" s="48">
        <v>6.5518270244184018</v>
      </c>
      <c r="AR159" s="48">
        <v>6.0381888001946411</v>
      </c>
      <c r="AS159" s="48">
        <v>6.1743649002401186</v>
      </c>
      <c r="AT159" s="48">
        <v>6.1743649002401186</v>
      </c>
      <c r="AU159" s="48">
        <v>6.2718120609825965</v>
      </c>
      <c r="AV159" s="48">
        <v>5.894761193047132</v>
      </c>
      <c r="AW159" s="48">
        <v>6.4247289591340584</v>
      </c>
      <c r="AX159" s="38">
        <v>5.8844512803259068</v>
      </c>
      <c r="AY159" s="48">
        <v>6.2720003782213141</v>
      </c>
      <c r="AZ159" s="48">
        <v>6.2406556511009397</v>
      </c>
      <c r="BA159" s="48">
        <v>5.5927697971301695</v>
      </c>
      <c r="BB159" s="48">
        <v>5.0791278543902445</v>
      </c>
      <c r="BC159" s="38">
        <v>5.7673735710239713</v>
      </c>
      <c r="BD159" s="48">
        <v>6.3748464165353704</v>
      </c>
      <c r="BE159" s="38">
        <v>5.5587668062569682</v>
      </c>
      <c r="BF159" s="48">
        <v>6.2674273414050257</v>
      </c>
      <c r="BG159" s="48">
        <v>5.5729114316628401</v>
      </c>
      <c r="BH159" s="48">
        <v>5.716266018018481</v>
      </c>
      <c r="BI159" s="48">
        <v>4.7794435467841625</v>
      </c>
      <c r="BJ159" s="48">
        <v>5.9781294499814059</v>
      </c>
      <c r="BK159" s="48">
        <v>5.7167441294354742</v>
      </c>
      <c r="BL159" s="48">
        <v>6.1198236119732288</v>
      </c>
      <c r="BM159" s="48">
        <v>6.4764604887131902</v>
      </c>
      <c r="BN159" s="48">
        <v>5.9947552800381025</v>
      </c>
      <c r="BO159" s="48">
        <v>5.9609416980559136</v>
      </c>
      <c r="BP159" s="48">
        <v>6.5898763780597367</v>
      </c>
      <c r="BQ159" s="48">
        <v>6.1115987091653228</v>
      </c>
      <c r="BR159" s="48">
        <v>6.2852255109811344</v>
      </c>
      <c r="BS159" s="48">
        <v>6.375214967768227</v>
      </c>
      <c r="BT159" s="48">
        <v>5.8110235734956692</v>
      </c>
      <c r="BU159" s="48">
        <v>6.2773061723383279</v>
      </c>
      <c r="BV159" s="48">
        <v>6.2168321586932072</v>
      </c>
      <c r="BW159" s="38">
        <v>6.2415811272908472</v>
      </c>
      <c r="BX159" s="48">
        <v>6.1459229791583159</v>
      </c>
      <c r="BY159" s="38">
        <v>6.2207080605077145</v>
      </c>
      <c r="BZ159" s="48">
        <v>6.232538976390595</v>
      </c>
      <c r="CA159" s="49">
        <v>5.56017839973177</v>
      </c>
      <c r="CB159" s="48">
        <v>6.2779700150447546</v>
      </c>
      <c r="CC159" s="48">
        <v>5.8807476560352985</v>
      </c>
      <c r="CD159" s="48">
        <v>6.0568749523312828</v>
      </c>
      <c r="CE159" s="48">
        <v>6.3863958721144334</v>
      </c>
      <c r="CF159" s="48">
        <v>5.5324269128181873</v>
      </c>
      <c r="CG159" s="48">
        <v>4.8764029550499695</v>
      </c>
      <c r="CH159" s="48">
        <v>5.3041517948597665</v>
      </c>
      <c r="CI159" s="48">
        <v>5.9949255072504632</v>
      </c>
      <c r="CJ159" s="48">
        <v>6.0949173680075877</v>
      </c>
      <c r="CK159" s="48">
        <v>6.4293674933912861</v>
      </c>
      <c r="CL159" s="48">
        <v>6.3142394184997821</v>
      </c>
      <c r="CM159" s="48">
        <v>6.4964840674500595</v>
      </c>
      <c r="CN159" s="48">
        <v>5.7025945675313956</v>
      </c>
      <c r="CO159" s="48">
        <v>6.5345522141133854</v>
      </c>
      <c r="CP159" s="48">
        <v>6.2418516075250441</v>
      </c>
      <c r="CQ159" s="48">
        <v>6.3029582197862855</v>
      </c>
      <c r="CR159" s="48">
        <v>6.3177320072288037</v>
      </c>
      <c r="CS159" s="48">
        <v>6.4810911500423991</v>
      </c>
      <c r="CT159" s="48">
        <v>6.3608619645192519</v>
      </c>
      <c r="CU159" s="48">
        <v>5.4228890494076722</v>
      </c>
      <c r="CV159" s="38">
        <v>5.4694750856753585</v>
      </c>
      <c r="CW159" s="48">
        <v>5.5062422902467842</v>
      </c>
      <c r="CX159" s="48">
        <v>5.7502549382088057</v>
      </c>
      <c r="CY159" s="48">
        <v>6.4417899078572107</v>
      </c>
      <c r="CZ159" s="48">
        <v>6.2184240821085668</v>
      </c>
      <c r="DA159" s="48">
        <v>6.2876095504638325</v>
      </c>
      <c r="DB159" s="48">
        <v>6.3902585075820699</v>
      </c>
      <c r="DC159" s="48">
        <v>6.1813214528474543</v>
      </c>
      <c r="DD159" s="48">
        <v>5.3797730601031359</v>
      </c>
      <c r="DE159" s="48">
        <v>6.0497632720429806</v>
      </c>
      <c r="DF159" s="48">
        <v>5.246210441544144</v>
      </c>
      <c r="DG159" s="48">
        <v>4.9682014188793664</v>
      </c>
      <c r="DH159" s="48">
        <v>5.8761584771408621</v>
      </c>
      <c r="DI159" s="48">
        <v>6.3429743589245353</v>
      </c>
      <c r="DJ159" s="48">
        <v>6.5210046848911727</v>
      </c>
      <c r="DK159" s="49">
        <v>5.176812588737091</v>
      </c>
      <c r="DL159" s="48">
        <v>6.275011308357759</v>
      </c>
      <c r="DM159" s="48">
        <v>5.0233576447828794</v>
      </c>
      <c r="DN159" s="48">
        <v>5.7170623469936546</v>
      </c>
      <c r="DO159" s="48">
        <v>5.9116656376556671</v>
      </c>
      <c r="DP159" s="48">
        <v>6.4648434525433229</v>
      </c>
      <c r="DQ159" s="48">
        <v>6.4510971740749463</v>
      </c>
      <c r="DR159" s="48">
        <v>6.4305346204331189</v>
      </c>
      <c r="DS159" s="48">
        <v>5.4524766792886714</v>
      </c>
      <c r="DT159" s="48">
        <v>5.3011759376682823</v>
      </c>
      <c r="DU159" s="48">
        <v>5.916692568112885</v>
      </c>
      <c r="DV159" s="48">
        <v>6.1585349926414477</v>
      </c>
      <c r="DW159" s="48">
        <v>5.6870083714900606</v>
      </c>
      <c r="DX159" s="48">
        <v>5.8837616312923275</v>
      </c>
      <c r="DY159" s="48">
        <v>6.2704694387119755</v>
      </c>
      <c r="DZ159" s="48">
        <v>4.9003295999957031</v>
      </c>
      <c r="EA159" s="48">
        <v>4.9249899220966658</v>
      </c>
      <c r="EB159" s="49">
        <v>6.0059239584994044</v>
      </c>
      <c r="EC159" s="48">
        <v>6.410964002867388</v>
      </c>
      <c r="ED159" s="48">
        <v>6.0530301420165626</v>
      </c>
      <c r="EE159" s="48">
        <v>6.5789232327297462</v>
      </c>
      <c r="EF159" s="48">
        <v>5.2446498822856551</v>
      </c>
      <c r="EG159" s="48">
        <v>6.251001553838119</v>
      </c>
      <c r="EH159" s="48">
        <v>6.251001553838119</v>
      </c>
      <c r="EI159" s="48">
        <v>5.1241988439764254</v>
      </c>
      <c r="EJ159" s="48">
        <v>6.3515289075552177</v>
      </c>
      <c r="EK159" s="48">
        <v>6.4917762211079486</v>
      </c>
      <c r="EL159" s="48">
        <v>6.6338529799268633</v>
      </c>
      <c r="EM159" s="48">
        <v>5.8176100275804545</v>
      </c>
      <c r="EN159" s="49">
        <v>5.1118531372765661</v>
      </c>
      <c r="EO159" s="49">
        <v>5.1313439195364152</v>
      </c>
      <c r="EP159" s="48">
        <v>5.158113855708728</v>
      </c>
      <c r="EQ159" s="48">
        <v>6.0791950521380196</v>
      </c>
      <c r="ER159" s="48">
        <v>5.7697114520869475</v>
      </c>
      <c r="ES159" s="38">
        <v>6.2023526720778701</v>
      </c>
      <c r="ET159" s="48">
        <v>5.9426512897646946</v>
      </c>
      <c r="EU159" s="48">
        <v>6.2333716744534753</v>
      </c>
      <c r="EV159" s="48">
        <v>6.4203580251979551</v>
      </c>
      <c r="EW159" s="48">
        <v>6.0754070377756495</v>
      </c>
      <c r="EX159" s="48">
        <v>5.2113312348477647</v>
      </c>
      <c r="EY159" s="48">
        <v>6.5938329834714375</v>
      </c>
      <c r="EZ159" s="48">
        <v>6.1616530990225984</v>
      </c>
      <c r="FA159" s="48">
        <v>6.470804878286911</v>
      </c>
      <c r="FB159" s="48">
        <v>6.4076460613794142</v>
      </c>
      <c r="FC159" s="48">
        <v>6.5077772345400318</v>
      </c>
      <c r="FD159" s="48">
        <v>6.677733939624547</v>
      </c>
      <c r="FE159" s="48">
        <v>5.4103985374361736</v>
      </c>
      <c r="FF159" s="48">
        <v>6.3919303671140852</v>
      </c>
      <c r="FG159" s="49">
        <v>5.0476643906344485</v>
      </c>
      <c r="FH159" s="48">
        <v>5.0689019463218816</v>
      </c>
      <c r="FI159" s="49">
        <v>4.8775261184745418</v>
      </c>
      <c r="FJ159" s="48">
        <v>5.6851246924384577</v>
      </c>
      <c r="FK159" s="48">
        <v>5.5968056101087349</v>
      </c>
      <c r="FL159" s="48">
        <v>5.0529261969699535</v>
      </c>
      <c r="FM159" s="48">
        <v>6.640403736179052</v>
      </c>
      <c r="FN159" s="48">
        <v>5.6491497208146875</v>
      </c>
      <c r="FO159" s="48">
        <v>5.2581439033413515</v>
      </c>
      <c r="FP159" s="48">
        <v>6.3083933518444386</v>
      </c>
      <c r="FQ159" s="49">
        <v>5.0275699618930867</v>
      </c>
      <c r="FR159" s="48">
        <v>5.61571000750381</v>
      </c>
      <c r="FS159" s="48">
        <v>6.27870171793717</v>
      </c>
      <c r="FT159" s="48">
        <v>6.6598791357961833</v>
      </c>
      <c r="FU159" s="49">
        <v>4.5468530633618958</v>
      </c>
      <c r="FV159" s="48">
        <v>6.3417681732500837</v>
      </c>
      <c r="FW159" s="48">
        <v>5.5975709911950098</v>
      </c>
      <c r="FX159" s="48">
        <v>6.0605175346652471</v>
      </c>
      <c r="FY159" s="48">
        <v>6.3763923293851912</v>
      </c>
      <c r="FZ159" s="49">
        <v>5.11363890253946</v>
      </c>
      <c r="GA159" s="48">
        <v>6.291307339632727</v>
      </c>
      <c r="GB159" s="48">
        <v>5.0330412712674164</v>
      </c>
      <c r="GC159" s="48">
        <v>6.021033995427814</v>
      </c>
      <c r="GD159" s="48">
        <v>5.8612637696024112</v>
      </c>
      <c r="GE159" s="48">
        <v>6.4535399990465763</v>
      </c>
      <c r="GF159" s="48">
        <v>5.2599210446872835</v>
      </c>
      <c r="GG159" s="48">
        <v>5.702700326220123</v>
      </c>
      <c r="GH159" s="48">
        <v>6.3092549107327036</v>
      </c>
      <c r="GI159" s="48">
        <v>5.5775052148298601</v>
      </c>
      <c r="GJ159" s="48">
        <v>4.4350318457827438</v>
      </c>
      <c r="GK159" s="48">
        <v>5.248268636585312</v>
      </c>
      <c r="GL159" s="49">
        <v>4.2345917361312697</v>
      </c>
      <c r="GM159" s="49">
        <v>5.0547175580677726</v>
      </c>
      <c r="GN159" s="48">
        <v>5.4184975196640313</v>
      </c>
      <c r="GO159" s="48">
        <v>4.9508655800635575</v>
      </c>
      <c r="GP159" s="48">
        <v>6.4240297933717896</v>
      </c>
      <c r="GQ159" s="48">
        <v>5.5001013146277149</v>
      </c>
      <c r="GR159" s="48">
        <v>6.3979916256959326</v>
      </c>
      <c r="GS159" s="48">
        <v>6.3297507398393016</v>
      </c>
      <c r="GT159" s="49">
        <v>4.6659915166421486</v>
      </c>
      <c r="GU159" s="48">
        <v>6.2059446509478109</v>
      </c>
      <c r="GV159" s="49">
        <v>5.171874258346798</v>
      </c>
      <c r="GW159" s="48">
        <v>6.3629431273752859</v>
      </c>
      <c r="GX159" s="48">
        <v>6.0628118533329269</v>
      </c>
      <c r="GY159" s="48">
        <v>5.6753618883680543</v>
      </c>
      <c r="GZ159" s="49">
        <v>5.8374557865000538</v>
      </c>
      <c r="HA159" s="48">
        <v>6.344550014773616</v>
      </c>
      <c r="HB159" s="48">
        <v>5.435331785501166</v>
      </c>
      <c r="HC159" s="48">
        <v>5.4825779390181602</v>
      </c>
      <c r="HD159" s="49">
        <v>5.7778228964060165</v>
      </c>
      <c r="HE159" s="48">
        <v>6.4917568235414338</v>
      </c>
      <c r="HF159" s="48">
        <v>4.8286663542895178</v>
      </c>
      <c r="HG159" s="48">
        <v>5.3936645956711926</v>
      </c>
      <c r="HH159" s="48">
        <v>5.175333390274794</v>
      </c>
      <c r="HI159" s="48">
        <v>5.3987613968286539</v>
      </c>
      <c r="HJ159" s="48">
        <v>6.2264278071987773</v>
      </c>
      <c r="HK159" s="49">
        <v>5.4549448768887485</v>
      </c>
      <c r="HL159" s="48">
        <v>4.5828997809110934</v>
      </c>
      <c r="HM159" s="48">
        <v>5.1289330303812504</v>
      </c>
      <c r="HN159" s="49">
        <v>5.8118558734676569</v>
      </c>
      <c r="HO159" s="48">
        <v>4.4629983380386005</v>
      </c>
      <c r="HP159" s="48">
        <v>5.3419751589369753</v>
      </c>
      <c r="HQ159" s="48">
        <v>5.5995029022544873</v>
      </c>
      <c r="HR159" s="48">
        <v>5.074811267971846</v>
      </c>
      <c r="HS159" s="49">
        <v>5.7340442311648889</v>
      </c>
      <c r="HT159" s="49">
        <v>5.3406078890478623</v>
      </c>
      <c r="HU159" s="48">
        <v>6.5604128971506981</v>
      </c>
      <c r="HV159" s="49">
        <v>5.3503329500381263</v>
      </c>
      <c r="HW159" s="48">
        <v>5.8713212552005603</v>
      </c>
      <c r="HX159" s="48">
        <v>5.8713212552005603</v>
      </c>
      <c r="HY159" s="48">
        <v>5.3933040999530411</v>
      </c>
      <c r="HZ159" s="48">
        <v>6.3088530930165181</v>
      </c>
      <c r="IA159" s="48">
        <v>5.3473657849500666</v>
      </c>
      <c r="IB159" s="48">
        <v>5.4151982463798856</v>
      </c>
      <c r="IC159" s="48">
        <v>4.9662912893134914</v>
      </c>
      <c r="ID159" s="48">
        <v>5.1950737432939063</v>
      </c>
      <c r="IE159" s="49">
        <v>4.1564470254900705</v>
      </c>
      <c r="IF159" s="49">
        <v>5.7789696277172915</v>
      </c>
      <c r="IG159" s="48">
        <v>5.2842946111049258</v>
      </c>
      <c r="IH159" s="48">
        <v>6.2526805989788965</v>
      </c>
      <c r="II159" s="48">
        <v>5.1506208261118713</v>
      </c>
      <c r="IJ159" s="49">
        <v>5.8912106815632832</v>
      </c>
      <c r="IK159" s="48">
        <v>4.4403867714515517</v>
      </c>
      <c r="IL159" s="49">
        <v>5.777184289014766</v>
      </c>
      <c r="IM159" s="48">
        <v>5.7373091124980089</v>
      </c>
      <c r="IN159" s="48">
        <v>6.1095595906056737</v>
      </c>
      <c r="IO159" s="48">
        <v>6.1095595906056737</v>
      </c>
      <c r="IP159" s="48">
        <v>5.7168247793198326</v>
      </c>
      <c r="IQ159" s="48">
        <v>5.7138932930116084</v>
      </c>
      <c r="IR159" s="48">
        <v>4.5404272403406338</v>
      </c>
      <c r="IS159" s="49">
        <v>5.6006390368618719</v>
      </c>
      <c r="IT159" s="48">
        <v>6.2699348039020562</v>
      </c>
      <c r="IU159" s="49">
        <v>5.8579705625154066</v>
      </c>
      <c r="IV159" s="48">
        <v>4.7383229047727067</v>
      </c>
      <c r="IW159" s="48">
        <v>6.0418477777093056</v>
      </c>
      <c r="IX159" s="49">
        <v>5.865342793309317</v>
      </c>
      <c r="IY159" s="48">
        <v>6.4129883318103875</v>
      </c>
      <c r="IZ159" s="49">
        <v>5.7464716697300053</v>
      </c>
      <c r="JA159" s="49">
        <v>3.6218623383347222</v>
      </c>
      <c r="JB159" s="48">
        <v>6.0906554977100598</v>
      </c>
      <c r="JC159" s="49">
        <v>5.9414227443503274</v>
      </c>
      <c r="JD159" s="48">
        <v>4.7268688974860433</v>
      </c>
      <c r="JE159" s="49">
        <v>5.6098907541769316</v>
      </c>
      <c r="JF159" s="49">
        <v>5.5722803968867449</v>
      </c>
      <c r="JG159" s="49">
        <v>5.7543987756506247</v>
      </c>
      <c r="JH159" s="48">
        <v>5.5307613512588656</v>
      </c>
      <c r="JI159" s="48">
        <v>5.5465783149927885</v>
      </c>
      <c r="JJ159" s="48">
        <v>5.583460168453632</v>
      </c>
      <c r="JK159" s="48">
        <v>6.3153352302437682</v>
      </c>
      <c r="JL159" s="48">
        <v>5.6556832280905258</v>
      </c>
      <c r="JM159" s="48">
        <v>5.4500359005812049</v>
      </c>
      <c r="JN159" s="48">
        <v>6.0963437956044428</v>
      </c>
      <c r="JO159" s="48">
        <v>4.9331385242840415</v>
      </c>
      <c r="JP159" s="49">
        <v>5.8151102208293572</v>
      </c>
      <c r="JQ159" s="48">
        <v>5.257203850065217</v>
      </c>
      <c r="JR159" s="49">
        <v>4.8346754707608826</v>
      </c>
      <c r="JS159" s="48">
        <v>5.8231126241995081</v>
      </c>
      <c r="JT159" s="48">
        <v>5.4036452739884551</v>
      </c>
      <c r="JU159" s="48">
        <v>5.626629197464327</v>
      </c>
      <c r="JV159" s="48">
        <v>4.8401276044578401</v>
      </c>
      <c r="JW159" s="48">
        <v>5.9912208328793115</v>
      </c>
      <c r="JX159" s="48">
        <v>5.1390806680548922</v>
      </c>
      <c r="JY159" s="48">
        <v>4.7825907418384972</v>
      </c>
      <c r="JZ159" s="48">
        <v>5.363529608282418</v>
      </c>
      <c r="KA159" s="48">
        <v>5.5510691251262445</v>
      </c>
      <c r="KB159" s="49">
        <v>4.5755290447045329</v>
      </c>
      <c r="KC159" s="48">
        <v>5.6273296451684205</v>
      </c>
      <c r="KD159" s="48">
        <v>5.5862115748901893</v>
      </c>
      <c r="KE159" s="48">
        <v>6.705784669240427</v>
      </c>
      <c r="KF159" s="48">
        <v>5.349058940762089</v>
      </c>
      <c r="KG159" s="48">
        <v>6.1462384639713115</v>
      </c>
      <c r="KH159" s="48">
        <v>5.9202288240814251</v>
      </c>
      <c r="KI159" s="48">
        <v>4.9419007466708873</v>
      </c>
      <c r="KJ159" s="48">
        <v>6.3601769242489112</v>
      </c>
      <c r="KK159" s="48">
        <v>6.0414496803769806</v>
      </c>
      <c r="KL159" s="48">
        <v>6.0412599748219646</v>
      </c>
      <c r="KM159" s="48">
        <v>5.6998592628104685</v>
      </c>
      <c r="KN159" s="48">
        <v>5.327041527896208</v>
      </c>
      <c r="KO159" s="48">
        <v>5.8176856033447901</v>
      </c>
      <c r="KP159" s="48">
        <v>5.053435232936228</v>
      </c>
      <c r="KQ159" s="48">
        <v>5.0972441601880405</v>
      </c>
      <c r="KR159" s="48">
        <v>5.9567083622222388</v>
      </c>
      <c r="KS159" s="48"/>
      <c r="KT159" s="49">
        <v>4.4443075872964997</v>
      </c>
      <c r="KU159" s="48">
        <v>2.3739596890432018</v>
      </c>
      <c r="KV159" s="48">
        <v>3.7390174283119113</v>
      </c>
      <c r="KW159" s="48">
        <v>4.6842946115259885</v>
      </c>
      <c r="KX159" s="48">
        <v>1.9378723566919047</v>
      </c>
      <c r="KY159" s="48">
        <v>4.4996773225283082</v>
      </c>
      <c r="KZ159" s="48">
        <v>1.9347642169010941</v>
      </c>
      <c r="LA159" s="48">
        <v>3.2238307432599504</v>
      </c>
      <c r="LB159" s="48">
        <v>3.646415039568415</v>
      </c>
      <c r="LC159" s="48">
        <v>1.36060900428311</v>
      </c>
      <c r="LD159" s="48">
        <v>3.8289226631994042</v>
      </c>
      <c r="LE159" s="49">
        <v>3.770804128623864</v>
      </c>
      <c r="LF159" s="48">
        <v>5.078444984049403</v>
      </c>
      <c r="LG159" s="48">
        <v>2.9298203535812686</v>
      </c>
      <c r="LH159" s="48">
        <v>3.8772692242805911</v>
      </c>
      <c r="LI159" s="48">
        <v>3.324355451194192</v>
      </c>
      <c r="LJ159" s="48">
        <v>4.0115308181019671</v>
      </c>
      <c r="LK159" s="48">
        <v>3.4033254061567932</v>
      </c>
      <c r="LL159" s="48">
        <v>3.5079898640659617</v>
      </c>
      <c r="LM159" s="48">
        <v>3.4074903593690307</v>
      </c>
      <c r="LN159" s="48">
        <v>3.4050532127735931</v>
      </c>
      <c r="LO159" s="48">
        <v>3.3852981744644239</v>
      </c>
      <c r="LP159" s="48">
        <v>4.6976409850493219</v>
      </c>
      <c r="LQ159" s="49">
        <v>4.5330406133766381</v>
      </c>
      <c r="LR159" s="48">
        <v>3.1178469745062531</v>
      </c>
      <c r="LS159" s="48">
        <v>3.6685325672062423</v>
      </c>
      <c r="LT159" s="48">
        <v>2.8924675728087919</v>
      </c>
      <c r="LU159" s="48">
        <v>3.607425355239489</v>
      </c>
      <c r="LV159" s="48">
        <v>3.4810455709472352</v>
      </c>
      <c r="LW159" s="48">
        <v>3.5284845473097688</v>
      </c>
      <c r="LX159" s="48">
        <v>3.5443020512457655</v>
      </c>
      <c r="LY159" s="48">
        <v>2.615631734115325</v>
      </c>
      <c r="LZ159" s="48">
        <v>3.4970186430458905</v>
      </c>
      <c r="MA159" s="48">
        <v>2.635540911575077</v>
      </c>
      <c r="MB159" s="48">
        <v>3.5454926032656937</v>
      </c>
      <c r="MC159" s="48">
        <v>3.6145016203580322</v>
      </c>
      <c r="MD159" s="48">
        <v>1.3821820515720615</v>
      </c>
      <c r="ME159" s="48">
        <v>2.8065032029375216</v>
      </c>
      <c r="MF159" s="48">
        <v>1.7268835558726279</v>
      </c>
      <c r="MG159" s="48">
        <v>1.6166281595495073</v>
      </c>
      <c r="MH159" s="48"/>
      <c r="MI159" s="48">
        <v>5.3552643867490746</v>
      </c>
      <c r="MJ159" s="49">
        <v>5.7347425204677993</v>
      </c>
      <c r="MK159" s="49">
        <v>5.2625297297169054</v>
      </c>
      <c r="ML159" s="48">
        <v>5.4365530075161868</v>
      </c>
      <c r="MM159" s="49">
        <v>6.0222200942514297</v>
      </c>
      <c r="MN159" s="49">
        <v>5.9538737775040653</v>
      </c>
      <c r="MO159" s="49">
        <v>5.5462066097539697</v>
      </c>
      <c r="MP159" s="48">
        <v>5.2311125360454547</v>
      </c>
      <c r="MQ159" s="48">
        <v>5.0533594391385579</v>
      </c>
      <c r="MR159" s="48">
        <v>4.1258464967762034</v>
      </c>
      <c r="MS159" s="48">
        <v>3.5808269288697034</v>
      </c>
      <c r="MT159" s="49">
        <v>4.9168141227273718</v>
      </c>
      <c r="MU159" s="48">
        <v>4.7611979713998558</v>
      </c>
      <c r="MV159" s="48">
        <v>5.0031057776664714</v>
      </c>
      <c r="MW159" s="48">
        <v>5.1285107451670511</v>
      </c>
      <c r="MX159" s="48">
        <v>5.0438342491971735</v>
      </c>
      <c r="MY159" s="48">
        <v>4.0522783562560472</v>
      </c>
      <c r="MZ159" s="48">
        <v>4.6750952027682953</v>
      </c>
      <c r="NA159" s="48">
        <v>4.441065297398465</v>
      </c>
      <c r="NB159" s="48">
        <v>4.9793507708461942</v>
      </c>
      <c r="NC159" s="48">
        <v>3.4089699939006501</v>
      </c>
      <c r="ND159" s="48">
        <v>4.3027515399536673</v>
      </c>
      <c r="NE159" s="48">
        <v>3.3681724326583775</v>
      </c>
      <c r="NF159" s="48">
        <v>3.8150324324938421</v>
      </c>
      <c r="NG159" s="48">
        <v>4.8679773037511831</v>
      </c>
    </row>
    <row r="160" spans="1:371" s="38" customFormat="1" ht="15">
      <c r="A160" s="48" t="s">
        <v>216</v>
      </c>
      <c r="B160" s="48">
        <v>0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3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38">
        <v>0</v>
      </c>
      <c r="AP160" s="48">
        <v>0</v>
      </c>
      <c r="AQ160" s="48">
        <v>4.3037015070541305E-3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38">
        <v>0</v>
      </c>
      <c r="AY160" s="48">
        <v>0</v>
      </c>
      <c r="AZ160" s="48">
        <v>0</v>
      </c>
      <c r="BA160" s="48">
        <v>0</v>
      </c>
      <c r="BB160" s="48">
        <v>0</v>
      </c>
      <c r="BC160" s="38">
        <v>0</v>
      </c>
      <c r="BD160" s="48">
        <v>0</v>
      </c>
      <c r="BE160" s="38">
        <v>0</v>
      </c>
      <c r="BF160" s="48">
        <v>0</v>
      </c>
      <c r="BG160" s="48">
        <v>0</v>
      </c>
      <c r="BH160" s="48">
        <v>0</v>
      </c>
      <c r="BI160" s="48">
        <v>0</v>
      </c>
      <c r="BJ160" s="48">
        <v>0</v>
      </c>
      <c r="BK160" s="48">
        <v>0</v>
      </c>
      <c r="BL160" s="48">
        <v>0</v>
      </c>
      <c r="BM160" s="48">
        <v>0</v>
      </c>
      <c r="BN160" s="48">
        <v>0</v>
      </c>
      <c r="BO160" s="48">
        <v>0</v>
      </c>
      <c r="BP160" s="48">
        <v>0</v>
      </c>
      <c r="BQ160" s="48">
        <v>0</v>
      </c>
      <c r="BR160" s="48">
        <v>0</v>
      </c>
      <c r="BS160" s="48">
        <v>0</v>
      </c>
      <c r="BT160" s="48">
        <v>0</v>
      </c>
      <c r="BU160" s="48">
        <v>0</v>
      </c>
      <c r="BV160" s="48">
        <v>0</v>
      </c>
      <c r="BW160" s="38">
        <v>0</v>
      </c>
      <c r="BX160" s="48">
        <v>0</v>
      </c>
      <c r="BY160" s="38">
        <v>0</v>
      </c>
      <c r="BZ160" s="48">
        <v>0</v>
      </c>
      <c r="CA160" s="49">
        <v>0</v>
      </c>
      <c r="CB160" s="48">
        <v>0</v>
      </c>
      <c r="CC160" s="48">
        <v>0</v>
      </c>
      <c r="CD160" s="48">
        <v>0</v>
      </c>
      <c r="CE160" s="48">
        <v>0</v>
      </c>
      <c r="CF160" s="48">
        <v>0</v>
      </c>
      <c r="CG160" s="48">
        <v>0</v>
      </c>
      <c r="CH160" s="48">
        <v>0</v>
      </c>
      <c r="CI160" s="48">
        <v>0</v>
      </c>
      <c r="CJ160" s="48">
        <v>0</v>
      </c>
      <c r="CK160" s="48">
        <v>2.1681126411192838E-3</v>
      </c>
      <c r="CL160" s="48">
        <v>0</v>
      </c>
      <c r="CM160" s="48">
        <v>0</v>
      </c>
      <c r="CN160" s="48">
        <v>0</v>
      </c>
      <c r="CO160" s="48">
        <v>0</v>
      </c>
      <c r="CP160" s="48">
        <v>0</v>
      </c>
      <c r="CQ160" s="48">
        <v>0</v>
      </c>
      <c r="CR160" s="48">
        <v>0</v>
      </c>
      <c r="CS160" s="48">
        <v>0</v>
      </c>
      <c r="CT160" s="48">
        <v>0</v>
      </c>
      <c r="CU160" s="48">
        <v>0</v>
      </c>
      <c r="CV160" s="38">
        <v>0</v>
      </c>
      <c r="CW160" s="48">
        <v>0</v>
      </c>
      <c r="CX160" s="48">
        <v>0</v>
      </c>
      <c r="CY160" s="48">
        <v>4.3589218335967047E-3</v>
      </c>
      <c r="CZ160" s="48">
        <v>0</v>
      </c>
      <c r="DA160" s="48">
        <v>0</v>
      </c>
      <c r="DB160" s="48">
        <v>0</v>
      </c>
      <c r="DC160" s="48">
        <v>0</v>
      </c>
      <c r="DD160" s="48">
        <v>0</v>
      </c>
      <c r="DE160" s="48">
        <v>0</v>
      </c>
      <c r="DF160" s="48">
        <v>0</v>
      </c>
      <c r="DG160" s="48">
        <v>0</v>
      </c>
      <c r="DH160" s="48">
        <v>0</v>
      </c>
      <c r="DI160" s="48">
        <v>0</v>
      </c>
      <c r="DJ160" s="48">
        <v>0</v>
      </c>
      <c r="DK160" s="49">
        <v>2.4636700093303883E-3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4.1648513796494332E-3</v>
      </c>
      <c r="DU160" s="48">
        <v>4.5965745941116791E-3</v>
      </c>
      <c r="DV160" s="48">
        <v>0</v>
      </c>
      <c r="DW160" s="48">
        <v>0</v>
      </c>
      <c r="DX160" s="48">
        <v>0</v>
      </c>
      <c r="DY160" s="48">
        <v>0</v>
      </c>
      <c r="DZ160" s="48">
        <v>0</v>
      </c>
      <c r="EA160" s="48">
        <v>0</v>
      </c>
      <c r="EB160" s="49">
        <v>2.3858234537362916E-3</v>
      </c>
      <c r="EC160" s="48">
        <v>2.1927762925503485E-3</v>
      </c>
      <c r="ED160" s="48">
        <v>0</v>
      </c>
      <c r="EE160" s="48">
        <v>0</v>
      </c>
      <c r="EF160" s="48">
        <v>0</v>
      </c>
      <c r="EG160" s="48">
        <v>0</v>
      </c>
      <c r="EH160" s="48">
        <v>0</v>
      </c>
      <c r="EI160" s="48">
        <v>0</v>
      </c>
      <c r="EJ160" s="48">
        <v>0</v>
      </c>
      <c r="EK160" s="48">
        <v>0</v>
      </c>
      <c r="EL160" s="48">
        <v>0</v>
      </c>
      <c r="EM160" s="48">
        <v>0</v>
      </c>
      <c r="EN160" s="49">
        <v>0</v>
      </c>
      <c r="EO160" s="49">
        <v>0</v>
      </c>
      <c r="EP160" s="48">
        <v>0</v>
      </c>
      <c r="EQ160" s="48">
        <v>0</v>
      </c>
      <c r="ER160" s="48">
        <v>0</v>
      </c>
      <c r="ES160" s="38">
        <v>0</v>
      </c>
      <c r="ET160" s="48">
        <v>0</v>
      </c>
      <c r="EU160" s="48">
        <v>0</v>
      </c>
      <c r="EV160" s="48">
        <v>0</v>
      </c>
      <c r="EW160" s="48">
        <v>0</v>
      </c>
      <c r="EX160" s="48">
        <v>0</v>
      </c>
      <c r="EY160" s="48">
        <v>0</v>
      </c>
      <c r="EZ160" s="48">
        <v>0</v>
      </c>
      <c r="FA160" s="48">
        <v>0</v>
      </c>
      <c r="FB160" s="48">
        <v>0</v>
      </c>
      <c r="FC160" s="48">
        <v>0</v>
      </c>
      <c r="FD160" s="48">
        <v>2.1922010989233976E-3</v>
      </c>
      <c r="FE160" s="48">
        <v>0</v>
      </c>
      <c r="FF160" s="48">
        <v>0</v>
      </c>
      <c r="FG160" s="49">
        <v>0</v>
      </c>
      <c r="FH160" s="48">
        <v>0</v>
      </c>
      <c r="FI160" s="49">
        <v>0</v>
      </c>
      <c r="FJ160" s="48">
        <v>0</v>
      </c>
      <c r="FK160" s="48">
        <v>0</v>
      </c>
      <c r="FL160" s="48">
        <v>0</v>
      </c>
      <c r="FM160" s="48">
        <v>2.2309032792265622E-3</v>
      </c>
      <c r="FN160" s="48">
        <v>0</v>
      </c>
      <c r="FO160" s="48">
        <v>1.299066319227834E-3</v>
      </c>
      <c r="FP160" s="48">
        <v>0</v>
      </c>
      <c r="FQ160" s="49">
        <v>0</v>
      </c>
      <c r="FR160" s="48">
        <v>0</v>
      </c>
      <c r="FS160" s="48">
        <v>0</v>
      </c>
      <c r="FT160" s="48">
        <v>2.2156932653466786E-3</v>
      </c>
      <c r="FU160" s="49">
        <v>0</v>
      </c>
      <c r="FV160" s="48">
        <v>0</v>
      </c>
      <c r="FW160" s="48">
        <v>0</v>
      </c>
      <c r="FX160" s="48">
        <v>0</v>
      </c>
      <c r="FY160" s="48">
        <v>0</v>
      </c>
      <c r="FZ160" s="49">
        <v>0</v>
      </c>
      <c r="GA160" s="48">
        <v>0</v>
      </c>
      <c r="GB160" s="48">
        <v>0</v>
      </c>
      <c r="GC160" s="48">
        <v>0</v>
      </c>
      <c r="GD160" s="48">
        <v>1.1765361629982764E-2</v>
      </c>
      <c r="GE160" s="48">
        <v>0</v>
      </c>
      <c r="GF160" s="48">
        <v>7.421486463575676E-4</v>
      </c>
      <c r="GG160" s="48">
        <v>0</v>
      </c>
      <c r="GH160" s="48">
        <v>2.366353435802715E-3</v>
      </c>
      <c r="GI160" s="48">
        <v>0</v>
      </c>
      <c r="GJ160" s="48">
        <v>0</v>
      </c>
      <c r="GK160" s="48">
        <v>2.4881843890754663E-3</v>
      </c>
      <c r="GL160" s="49">
        <v>0</v>
      </c>
      <c r="GM160" s="49">
        <v>0</v>
      </c>
      <c r="GN160" s="48">
        <v>2.7435105591092565E-3</v>
      </c>
      <c r="GO160" s="48">
        <v>1.5301419690447321E-3</v>
      </c>
      <c r="GP160" s="48">
        <v>0</v>
      </c>
      <c r="GQ160" s="48">
        <v>0</v>
      </c>
      <c r="GR160" s="48">
        <v>0</v>
      </c>
      <c r="GS160" s="48">
        <v>0</v>
      </c>
      <c r="GT160" s="49">
        <v>0</v>
      </c>
      <c r="GU160" s="48">
        <v>0</v>
      </c>
      <c r="GV160" s="49">
        <v>0</v>
      </c>
      <c r="GW160" s="48">
        <v>0</v>
      </c>
      <c r="GX160" s="48">
        <v>0</v>
      </c>
      <c r="GY160" s="48">
        <v>0</v>
      </c>
      <c r="GZ160" s="49">
        <v>2.7204219583006326E-3</v>
      </c>
      <c r="HA160" s="48">
        <v>0</v>
      </c>
      <c r="HB160" s="48">
        <v>0</v>
      </c>
      <c r="HC160" s="48">
        <v>1.2708831845197452E-3</v>
      </c>
      <c r="HD160" s="49">
        <v>0</v>
      </c>
      <c r="HE160" s="48">
        <v>0</v>
      </c>
      <c r="HF160" s="48">
        <v>1.9007976399042811E-3</v>
      </c>
      <c r="HG160" s="48">
        <v>2.184559477054708E-2</v>
      </c>
      <c r="HH160" s="48">
        <v>3.2434524621492047E-3</v>
      </c>
      <c r="HI160" s="48">
        <v>8.7724486923377264E-4</v>
      </c>
      <c r="HJ160" s="48">
        <v>0</v>
      </c>
      <c r="HK160" s="49">
        <v>0</v>
      </c>
      <c r="HL160" s="48">
        <v>0</v>
      </c>
      <c r="HM160" s="48">
        <v>1.930160216902231E-3</v>
      </c>
      <c r="HN160" s="49">
        <v>0</v>
      </c>
      <c r="HO160" s="48">
        <v>0</v>
      </c>
      <c r="HP160" s="48">
        <v>0</v>
      </c>
      <c r="HQ160" s="48">
        <v>0</v>
      </c>
      <c r="HR160" s="48">
        <v>0</v>
      </c>
      <c r="HS160" s="49">
        <v>0</v>
      </c>
      <c r="HT160" s="49">
        <v>2.7630292876964415E-3</v>
      </c>
      <c r="HU160" s="48">
        <v>0</v>
      </c>
      <c r="HV160" s="49">
        <v>0</v>
      </c>
      <c r="HW160" s="48">
        <v>0</v>
      </c>
      <c r="HX160" s="48">
        <v>0</v>
      </c>
      <c r="HY160" s="48">
        <v>0</v>
      </c>
      <c r="HZ160" s="48">
        <v>0</v>
      </c>
      <c r="IA160" s="48">
        <v>0</v>
      </c>
      <c r="IB160" s="48">
        <v>0</v>
      </c>
      <c r="IC160" s="48">
        <v>0</v>
      </c>
      <c r="ID160" s="48">
        <v>9.171088708437072E-3</v>
      </c>
      <c r="IE160" s="49">
        <v>2.831175759869953E-3</v>
      </c>
      <c r="IF160" s="49">
        <v>8.2180637629317294E-3</v>
      </c>
      <c r="IG160" s="48">
        <v>1.6563756659160635E-3</v>
      </c>
      <c r="IH160" s="48">
        <v>0</v>
      </c>
      <c r="II160" s="48">
        <v>5.5425984164102964E-4</v>
      </c>
      <c r="IJ160" s="49">
        <v>0</v>
      </c>
      <c r="IK160" s="48">
        <v>0</v>
      </c>
      <c r="IL160" s="49">
        <v>0</v>
      </c>
      <c r="IM160" s="48">
        <v>5.7880968049098226E-4</v>
      </c>
      <c r="IN160" s="48">
        <v>0</v>
      </c>
      <c r="IO160" s="48">
        <v>0</v>
      </c>
      <c r="IP160" s="48">
        <v>0</v>
      </c>
      <c r="IQ160" s="48">
        <v>7.1235642585905129E-4</v>
      </c>
      <c r="IR160" s="48">
        <v>0</v>
      </c>
      <c r="IS160" s="49">
        <v>0</v>
      </c>
      <c r="IT160" s="48">
        <v>0</v>
      </c>
      <c r="IU160" s="49">
        <v>0</v>
      </c>
      <c r="IV160" s="48">
        <v>0</v>
      </c>
      <c r="IW160" s="48">
        <v>0</v>
      </c>
      <c r="IX160" s="49">
        <v>2.7316466081041234E-3</v>
      </c>
      <c r="IY160" s="48">
        <v>0</v>
      </c>
      <c r="IZ160" s="49">
        <v>0</v>
      </c>
      <c r="JA160" s="49">
        <v>0</v>
      </c>
      <c r="JB160" s="48">
        <v>0</v>
      </c>
      <c r="JC160" s="49">
        <v>0</v>
      </c>
      <c r="JD160" s="48">
        <v>0</v>
      </c>
      <c r="JE160" s="49">
        <v>0</v>
      </c>
      <c r="JF160" s="49">
        <v>0</v>
      </c>
      <c r="JG160" s="49">
        <v>2.7494711043816603E-3</v>
      </c>
      <c r="JH160" s="48">
        <v>1.4850652972644924E-3</v>
      </c>
      <c r="JI160" s="48">
        <v>0</v>
      </c>
      <c r="JJ160" s="48">
        <v>0</v>
      </c>
      <c r="JK160" s="48">
        <v>0</v>
      </c>
      <c r="JL160" s="48">
        <v>6.5022709913359232E-3</v>
      </c>
      <c r="JM160" s="48">
        <v>2.1733980734279326E-3</v>
      </c>
      <c r="JN160" s="48">
        <v>2.2640474383481242E-3</v>
      </c>
      <c r="JO160" s="48">
        <v>0</v>
      </c>
      <c r="JP160" s="49">
        <v>0</v>
      </c>
      <c r="JQ160" s="48">
        <v>4.9680711891240514E-2</v>
      </c>
      <c r="JR160" s="49">
        <v>5.6172617899958015E-3</v>
      </c>
      <c r="JS160" s="48">
        <v>0</v>
      </c>
      <c r="JT160" s="48">
        <v>7.1748105203864702E-3</v>
      </c>
      <c r="JU160" s="48">
        <v>1.343326473768816E-3</v>
      </c>
      <c r="JV160" s="48">
        <v>2.9455180739516615E-3</v>
      </c>
      <c r="JW160" s="48">
        <v>0</v>
      </c>
      <c r="JX160" s="48">
        <v>0</v>
      </c>
      <c r="JY160" s="48">
        <v>4.8343636029407585E-3</v>
      </c>
      <c r="JZ160" s="48">
        <v>4.7553037616183978E-2</v>
      </c>
      <c r="KA160" s="48">
        <v>1.0559438834782293E-3</v>
      </c>
      <c r="KB160" s="49">
        <v>2.7983400689227042E-3</v>
      </c>
      <c r="KC160" s="48">
        <v>0</v>
      </c>
      <c r="KD160" s="48">
        <v>4.4672124162547865E-2</v>
      </c>
      <c r="KE160" s="48">
        <v>0</v>
      </c>
      <c r="KF160" s="48">
        <v>0</v>
      </c>
      <c r="KG160" s="48">
        <v>0</v>
      </c>
      <c r="KH160" s="48">
        <v>0</v>
      </c>
      <c r="KI160" s="48">
        <v>6.8164490555115698E-4</v>
      </c>
      <c r="KJ160" s="48">
        <v>0</v>
      </c>
      <c r="KK160" s="48">
        <v>8.6657666821647844E-4</v>
      </c>
      <c r="KL160" s="48">
        <v>0</v>
      </c>
      <c r="KM160" s="48">
        <v>4.6572047300912182E-3</v>
      </c>
      <c r="KN160" s="48">
        <v>0</v>
      </c>
      <c r="KO160" s="48">
        <v>0</v>
      </c>
      <c r="KP160" s="48">
        <v>1.7478762675819358E-3</v>
      </c>
      <c r="KQ160" s="48">
        <v>5.2269455189661133E-2</v>
      </c>
      <c r="KR160" s="48">
        <v>2.702621196709944E-3</v>
      </c>
      <c r="KS160" s="48"/>
      <c r="KT160" s="49">
        <v>0</v>
      </c>
      <c r="KU160" s="48">
        <v>2.2075538690634199E-3</v>
      </c>
      <c r="KV160" s="48">
        <v>1.3752186102819022E-3</v>
      </c>
      <c r="KW160" s="48">
        <v>1.0824457382972712E-3</v>
      </c>
      <c r="KX160" s="48">
        <v>1.8785228917787835E-3</v>
      </c>
      <c r="KY160" s="48">
        <v>9.6408930892053987E-4</v>
      </c>
      <c r="KZ160" s="48">
        <v>1.8111153408212493E-3</v>
      </c>
      <c r="LA160" s="48">
        <v>2.2593351895074157E-3</v>
      </c>
      <c r="LB160" s="48">
        <v>5.8182785003275004E-3</v>
      </c>
      <c r="LC160" s="48">
        <v>2.820558256426433E-2</v>
      </c>
      <c r="LD160" s="48">
        <v>4.8114811353460706E-3</v>
      </c>
      <c r="LE160" s="49">
        <v>0</v>
      </c>
      <c r="LF160" s="48">
        <v>0</v>
      </c>
      <c r="LG160" s="48">
        <v>0</v>
      </c>
      <c r="LH160" s="48">
        <v>1.3512728580643112E-3</v>
      </c>
      <c r="LI160" s="48">
        <v>5.8454599091222696E-3</v>
      </c>
      <c r="LJ160" s="48">
        <v>2.1625114112946925E-3</v>
      </c>
      <c r="LK160" s="48">
        <v>2.3826988570742566E-3</v>
      </c>
      <c r="LL160" s="48">
        <v>5.7723298785486857E-3</v>
      </c>
      <c r="LM160" s="48">
        <v>0</v>
      </c>
      <c r="LN160" s="48">
        <v>3.5226334749276214E-3</v>
      </c>
      <c r="LO160" s="48">
        <v>2.2795032265832027E-3</v>
      </c>
      <c r="LP160" s="48">
        <v>0</v>
      </c>
      <c r="LQ160" s="49">
        <v>1.4413790722409715E-2</v>
      </c>
      <c r="LR160" s="48">
        <v>4.9154196065360426E-3</v>
      </c>
      <c r="LS160" s="48">
        <v>4.6607160946760826E-3</v>
      </c>
      <c r="LT160" s="48">
        <v>3.5545995713326742E-3</v>
      </c>
      <c r="LU160" s="48">
        <v>0</v>
      </c>
      <c r="LV160" s="48">
        <v>5.5593131581270832E-3</v>
      </c>
      <c r="LW160" s="48">
        <v>9.6338499057524961E-4</v>
      </c>
      <c r="LX160" s="48">
        <v>0</v>
      </c>
      <c r="LY160" s="48">
        <v>2.6664648314926702E-3</v>
      </c>
      <c r="LZ160" s="48">
        <v>0</v>
      </c>
      <c r="MA160" s="48">
        <v>5.8346724423981493E-3</v>
      </c>
      <c r="MB160" s="48">
        <v>0</v>
      </c>
      <c r="MC160" s="48">
        <v>0</v>
      </c>
      <c r="MD160" s="48">
        <v>3.2958895398121188E-3</v>
      </c>
      <c r="ME160" s="48">
        <v>0</v>
      </c>
      <c r="MF160" s="48">
        <v>1.5736172006369776E-2</v>
      </c>
      <c r="MG160" s="48">
        <v>0</v>
      </c>
      <c r="MH160" s="48"/>
      <c r="MI160" s="48">
        <v>1.6278274687031194E-3</v>
      </c>
      <c r="MJ160" s="49">
        <v>2.6952774600105555E-3</v>
      </c>
      <c r="MK160" s="49">
        <v>0</v>
      </c>
      <c r="ML160" s="48">
        <v>0</v>
      </c>
      <c r="MM160" s="49">
        <v>0</v>
      </c>
      <c r="MN160" s="49">
        <v>0</v>
      </c>
      <c r="MO160" s="49">
        <v>0</v>
      </c>
      <c r="MP160" s="48">
        <v>9.4802195308914608E-4</v>
      </c>
      <c r="MQ160" s="48">
        <v>0</v>
      </c>
      <c r="MR160" s="48">
        <v>0</v>
      </c>
      <c r="MS160" s="48">
        <v>4.3557795738162104E-3</v>
      </c>
      <c r="MT160" s="49">
        <v>0</v>
      </c>
      <c r="MU160" s="48">
        <v>1.2001493942207474E-3</v>
      </c>
      <c r="MV160" s="48">
        <v>5.2656602568719449E-3</v>
      </c>
      <c r="MW160" s="48">
        <v>0</v>
      </c>
      <c r="MX160" s="48">
        <v>2.8761407326801506E-3</v>
      </c>
      <c r="MY160" s="48">
        <v>1.344739379778391E-3</v>
      </c>
      <c r="MZ160" s="48">
        <v>1.1246392030419224E-3</v>
      </c>
      <c r="NA160" s="48">
        <v>0</v>
      </c>
      <c r="NB160" s="48">
        <v>8.3031806248741468E-4</v>
      </c>
      <c r="NC160" s="48">
        <v>1.5046375973215968E-3</v>
      </c>
      <c r="ND160" s="48">
        <v>2.1395521165470614E-3</v>
      </c>
      <c r="NE160" s="48">
        <v>2.0109866109608138E-3</v>
      </c>
      <c r="NF160" s="48">
        <v>0</v>
      </c>
      <c r="NG160" s="48">
        <v>0</v>
      </c>
    </row>
    <row r="161" spans="1:371" s="38" customFormat="1" ht="15">
      <c r="A161" s="48" t="s">
        <v>217</v>
      </c>
      <c r="B161" s="48">
        <v>0</v>
      </c>
      <c r="C161" s="48">
        <v>2.3212909981352323E-2</v>
      </c>
      <c r="D161" s="48">
        <v>4.8821049010988792E-2</v>
      </c>
      <c r="E161" s="48">
        <v>3.2496404740382866E-2</v>
      </c>
      <c r="F161" s="48">
        <v>7.2770867691998073E-2</v>
      </c>
      <c r="G161" s="48">
        <v>6.1819204817947525E-2</v>
      </c>
      <c r="H161" s="48">
        <v>3.3011771694711194E-2</v>
      </c>
      <c r="I161" s="48">
        <v>6.5751849728780065E-2</v>
      </c>
      <c r="J161" s="48">
        <v>5.6588996706635614E-2</v>
      </c>
      <c r="K161" s="48">
        <v>3.0581792332851944E-2</v>
      </c>
      <c r="L161" s="48">
        <v>5.1655034512533844E-2</v>
      </c>
      <c r="M161" s="48">
        <v>3.9228123806570724E-2</v>
      </c>
      <c r="N161" s="48">
        <v>4.1910623665825132E-2</v>
      </c>
      <c r="O161" s="48">
        <v>2.9622855890161094E-2</v>
      </c>
      <c r="P161" s="48">
        <v>6.6757242968810263E-2</v>
      </c>
      <c r="Q161" s="48">
        <v>5.4131504603740416E-2</v>
      </c>
      <c r="R161" s="48">
        <v>5.4435115930652977E-2</v>
      </c>
      <c r="S161" s="48">
        <v>3.9365183364417612E-2</v>
      </c>
      <c r="T161" s="48">
        <v>5.9322859657708553E-2</v>
      </c>
      <c r="U161" s="48">
        <v>7.915648068046427E-2</v>
      </c>
      <c r="V161" s="48">
        <v>7.915648068046427E-2</v>
      </c>
      <c r="W161" s="38">
        <v>5.1956584292579204E-2</v>
      </c>
      <c r="X161" s="48">
        <v>6.2165970042249746E-2</v>
      </c>
      <c r="Y161" s="48">
        <v>5.1321475274289E-2</v>
      </c>
      <c r="Z161" s="48">
        <v>6.3227675474483297E-2</v>
      </c>
      <c r="AA161" s="48">
        <v>4.6287133417814659E-2</v>
      </c>
      <c r="AB161" s="48">
        <v>5.3201847293699638E-2</v>
      </c>
      <c r="AC161" s="48">
        <v>4.5716623822407675E-2</v>
      </c>
      <c r="AD161" s="48">
        <v>3.5593223556130461E-2</v>
      </c>
      <c r="AE161" s="48">
        <v>6.533353255174118E-2</v>
      </c>
      <c r="AF161" s="48">
        <v>5.4130873650380801E-2</v>
      </c>
      <c r="AG161" s="48">
        <v>2.8886165249735231E-2</v>
      </c>
      <c r="AH161" s="48">
        <v>4.6686513637992401E-2</v>
      </c>
      <c r="AI161" s="48">
        <v>3.4202720084608153E-2</v>
      </c>
      <c r="AJ161" s="48">
        <v>0</v>
      </c>
      <c r="AK161" s="48">
        <v>3.4784304080046055E-2</v>
      </c>
      <c r="AL161" s="48">
        <v>6.1569854656187688E-2</v>
      </c>
      <c r="AM161" s="48">
        <v>4.8019723007748136E-2</v>
      </c>
      <c r="AN161" s="48">
        <v>4.3170361399549086E-2</v>
      </c>
      <c r="AO161" s="38">
        <v>6.2824706027991131E-2</v>
      </c>
      <c r="AP161" s="48">
        <v>2.6345684003061944E-2</v>
      </c>
      <c r="AQ161" s="48">
        <v>6.1396171238402963E-2</v>
      </c>
      <c r="AR161" s="48">
        <v>0</v>
      </c>
      <c r="AS161" s="48">
        <v>6.4098185763496809E-2</v>
      </c>
      <c r="AT161" s="48">
        <v>6.4098185763496809E-2</v>
      </c>
      <c r="AU161" s="48">
        <v>4.5098276585372639E-2</v>
      </c>
      <c r="AV161" s="48">
        <v>3.223006128810596E-2</v>
      </c>
      <c r="AW161" s="48">
        <v>5.8584852780894571E-2</v>
      </c>
      <c r="AX161" s="38">
        <v>3.76912048113534E-2</v>
      </c>
      <c r="AY161" s="48">
        <v>6.3300510178765687E-2</v>
      </c>
      <c r="AZ161" s="48">
        <v>9.5128763225608107E-2</v>
      </c>
      <c r="BA161" s="48">
        <v>5.1525121400901562E-2</v>
      </c>
      <c r="BB161" s="48">
        <v>2.6224996656922211E-2</v>
      </c>
      <c r="BC161" s="38">
        <v>3.3281972604378457E-2</v>
      </c>
      <c r="BD161" s="48">
        <v>6.3082102305244345E-2</v>
      </c>
      <c r="BE161" s="38">
        <v>5.1801517034289986E-2</v>
      </c>
      <c r="BF161" s="48">
        <v>4.8309645938186881E-2</v>
      </c>
      <c r="BG161" s="48">
        <v>3.4272258815535611E-2</v>
      </c>
      <c r="BH161" s="48">
        <v>5.4460659214329521E-2</v>
      </c>
      <c r="BI161" s="48">
        <v>3.368551647571677E-2</v>
      </c>
      <c r="BJ161" s="48">
        <v>5.2379779651908313E-2</v>
      </c>
      <c r="BK161" s="48">
        <v>5.4465214331754996E-2</v>
      </c>
      <c r="BL161" s="48">
        <v>5.3010379296314317E-2</v>
      </c>
      <c r="BM161" s="48">
        <v>4.8165111441353707E-2</v>
      </c>
      <c r="BN161" s="48">
        <v>3.4968122334193663E-2</v>
      </c>
      <c r="BO161" s="48">
        <v>4.0181996212103825E-2</v>
      </c>
      <c r="BP161" s="48">
        <v>5.8236419659792878E-2</v>
      </c>
      <c r="BQ161" s="48">
        <v>6.495264393293719E-2</v>
      </c>
      <c r="BR161" s="48">
        <v>5.4511538793232575E-2</v>
      </c>
      <c r="BS161" s="48">
        <v>5.0997053142357758E-2</v>
      </c>
      <c r="BT161" s="48">
        <v>3.9237292681279512E-2</v>
      </c>
      <c r="BU161" s="48">
        <v>4.9808904008181783E-2</v>
      </c>
      <c r="BV161" s="48">
        <v>5.4208817194295975E-2</v>
      </c>
      <c r="BW161" s="38">
        <v>5.4621056927201629E-2</v>
      </c>
      <c r="BX161" s="48">
        <v>5.6292090778941449E-2</v>
      </c>
      <c r="BY161" s="38">
        <v>5.6310837546721386E-2</v>
      </c>
      <c r="BZ161" s="48">
        <v>5.024017952568461E-2</v>
      </c>
      <c r="CA161" s="49">
        <v>2.3438042817519739E-2</v>
      </c>
      <c r="CB161" s="48">
        <v>0</v>
      </c>
      <c r="CC161" s="48">
        <v>4.7434615525058156E-2</v>
      </c>
      <c r="CD161" s="48">
        <v>4.8726990200727328E-2</v>
      </c>
      <c r="CE161" s="48">
        <v>7.0051492948141059E-2</v>
      </c>
      <c r="CF161" s="48">
        <v>3.3962167675452841E-2</v>
      </c>
      <c r="CG161" s="48">
        <v>1.1523193526245052E-2</v>
      </c>
      <c r="CH161" s="48">
        <v>0</v>
      </c>
      <c r="CI161" s="48">
        <v>5.1892671085161345E-2</v>
      </c>
      <c r="CJ161" s="48">
        <v>5.6552182983137939E-2</v>
      </c>
      <c r="CK161" s="48">
        <v>6.83717470931412E-2</v>
      </c>
      <c r="CL161" s="48">
        <v>4.9639630478903123E-2</v>
      </c>
      <c r="CM161" s="48">
        <v>0</v>
      </c>
      <c r="CN161" s="48">
        <v>5.4458620367493063E-2</v>
      </c>
      <c r="CO161" s="48">
        <v>5.7370158956769821E-2</v>
      </c>
      <c r="CP161" s="48">
        <v>5.1103347995870532E-2</v>
      </c>
      <c r="CQ161" s="48">
        <v>4.3794950929697589E-2</v>
      </c>
      <c r="CR161" s="48">
        <v>4.496242307033646E-2</v>
      </c>
      <c r="CS161" s="48">
        <v>6.5887148645037572E-2</v>
      </c>
      <c r="CT161" s="48">
        <v>4.057642321980455E-2</v>
      </c>
      <c r="CU161" s="48">
        <v>0</v>
      </c>
      <c r="CV161" s="38">
        <v>4.5973254218259429E-2</v>
      </c>
      <c r="CW161" s="48">
        <v>3.0181257377062242E-2</v>
      </c>
      <c r="CX161" s="48">
        <v>3.0036829969087513E-2</v>
      </c>
      <c r="CY161" s="48">
        <v>5.7274680512676465E-2</v>
      </c>
      <c r="CZ161" s="48">
        <v>3.9778557430550955E-2</v>
      </c>
      <c r="DA161" s="48">
        <v>6.0371889662064263E-2</v>
      </c>
      <c r="DB161" s="48">
        <v>5.4571877359968088E-2</v>
      </c>
      <c r="DC161" s="48">
        <v>0</v>
      </c>
      <c r="DD161" s="48">
        <v>3.4192100086191946E-2</v>
      </c>
      <c r="DE161" s="48">
        <v>5.663493350848392E-2</v>
      </c>
      <c r="DF161" s="48">
        <v>3.167958193406914E-2</v>
      </c>
      <c r="DG161" s="48">
        <v>3.8213261462815798E-2</v>
      </c>
      <c r="DH161" s="48">
        <v>4.2203804411093615E-2</v>
      </c>
      <c r="DI161" s="48">
        <v>6.0704790196361477E-2</v>
      </c>
      <c r="DJ161" s="48">
        <v>6.2110860294057844E-2</v>
      </c>
      <c r="DK161" s="49">
        <v>2.2197769038411815E-2</v>
      </c>
      <c r="DL161" s="48">
        <v>4.7329746846799657E-2</v>
      </c>
      <c r="DM161" s="48">
        <v>1.522708190744591E-2</v>
      </c>
      <c r="DN161" s="48">
        <v>5.1156191325215372E-2</v>
      </c>
      <c r="DO161" s="48">
        <v>5.8236917648857613E-2</v>
      </c>
      <c r="DP161" s="48">
        <v>5.1443390213723045E-2</v>
      </c>
      <c r="DQ161" s="48">
        <v>4.9725382268657178E-2</v>
      </c>
      <c r="DR161" s="48">
        <v>5.8327986752035946E-2</v>
      </c>
      <c r="DS161" s="48">
        <v>2.2514981328470615E-2</v>
      </c>
      <c r="DT161" s="48">
        <v>3.5924926108781001E-2</v>
      </c>
      <c r="DU161" s="48">
        <v>5.1769159841568407E-2</v>
      </c>
      <c r="DV161" s="48">
        <v>6.1351333532744814E-2</v>
      </c>
      <c r="DW161" s="48">
        <v>3.9385677229890441E-2</v>
      </c>
      <c r="DX161" s="48">
        <v>9.1753271418232279E-2</v>
      </c>
      <c r="DY161" s="48">
        <v>4.6666436143894555E-2</v>
      </c>
      <c r="DZ161" s="48">
        <v>0</v>
      </c>
      <c r="EA161" s="48">
        <v>1.8913487145253347E-2</v>
      </c>
      <c r="EB161" s="49">
        <v>3.224455251224477E-2</v>
      </c>
      <c r="EC161" s="48">
        <v>6.4210267572134397E-2</v>
      </c>
      <c r="ED161" s="48">
        <v>0</v>
      </c>
      <c r="EE161" s="48">
        <v>3.3330958104642694E-3</v>
      </c>
      <c r="EF161" s="48">
        <v>3.0124516835012001E-2</v>
      </c>
      <c r="EG161" s="48">
        <v>6.3074248755404849E-2</v>
      </c>
      <c r="EH161" s="48">
        <v>6.3074248755404849E-2</v>
      </c>
      <c r="EI161" s="48">
        <v>1.7090300354195228E-2</v>
      </c>
      <c r="EJ161" s="48">
        <v>4.5648959321689213E-2</v>
      </c>
      <c r="EK161" s="48">
        <v>0</v>
      </c>
      <c r="EL161" s="48">
        <v>0</v>
      </c>
      <c r="EM161" s="48">
        <v>3.1903706137499793E-2</v>
      </c>
      <c r="EN161" s="49">
        <v>2.472841638421977E-2</v>
      </c>
      <c r="EO161" s="49">
        <v>2.2728019690646639E-2</v>
      </c>
      <c r="EP161" s="48">
        <v>2.5063872767922536E-2</v>
      </c>
      <c r="EQ161" s="48">
        <v>5.3443779020066307E-2</v>
      </c>
      <c r="ER161" s="48">
        <v>2.433592084201271E-2</v>
      </c>
      <c r="ES161" s="38">
        <v>3.736195068896505E-2</v>
      </c>
      <c r="ET161" s="48">
        <v>3.0182416584472311E-2</v>
      </c>
      <c r="EU161" s="48">
        <v>4.9890383925742347E-2</v>
      </c>
      <c r="EV161" s="48">
        <v>5.9000820550028282E-2</v>
      </c>
      <c r="EW161" s="48">
        <v>5.4168502106454498E-2</v>
      </c>
      <c r="EX161" s="48">
        <v>0</v>
      </c>
      <c r="EY161" s="48">
        <v>7.3116692675617531E-2</v>
      </c>
      <c r="EZ161" s="48">
        <v>4.8207608586314205E-2</v>
      </c>
      <c r="FA161" s="48">
        <v>0</v>
      </c>
      <c r="FB161" s="48">
        <v>0</v>
      </c>
      <c r="FC161" s="48">
        <v>0</v>
      </c>
      <c r="FD161" s="48">
        <v>6.0901453905771771E-2</v>
      </c>
      <c r="FE161" s="48">
        <v>3.0560478809651834E-2</v>
      </c>
      <c r="FF161" s="48">
        <v>5.3888320431679626E-2</v>
      </c>
      <c r="FG161" s="49">
        <v>0</v>
      </c>
      <c r="FH161" s="48">
        <v>0</v>
      </c>
      <c r="FI161" s="49">
        <v>1.3168081805287619E-2</v>
      </c>
      <c r="FJ161" s="48">
        <v>3.7568719452572966E-2</v>
      </c>
      <c r="FK161" s="48">
        <v>4.3664433018222384E-2</v>
      </c>
      <c r="FL161" s="48">
        <v>0</v>
      </c>
      <c r="FM161" s="48">
        <v>5.6951504894455364E-2</v>
      </c>
      <c r="FN161" s="48">
        <v>0</v>
      </c>
      <c r="FO161" s="48">
        <v>2.7837286513761852E-2</v>
      </c>
      <c r="FP161" s="48">
        <v>0</v>
      </c>
      <c r="FQ161" s="49">
        <v>0</v>
      </c>
      <c r="FR161" s="48">
        <v>4.3950222048702463E-2</v>
      </c>
      <c r="FS161" s="48">
        <v>0</v>
      </c>
      <c r="FT161" s="48">
        <v>6.4881336919333621E-2</v>
      </c>
      <c r="FU161" s="49">
        <v>1.1794788874365608E-2</v>
      </c>
      <c r="FV161" s="48">
        <v>0</v>
      </c>
      <c r="FW161" s="48">
        <v>3.4423910033561787E-2</v>
      </c>
      <c r="FX161" s="48">
        <v>0</v>
      </c>
      <c r="FY161" s="48">
        <v>6.7163860403178288E-2</v>
      </c>
      <c r="FZ161" s="49">
        <v>1.8670825174642271E-2</v>
      </c>
      <c r="GA161" s="48">
        <v>6.1993445062403771E-2</v>
      </c>
      <c r="GB161" s="48">
        <v>0</v>
      </c>
      <c r="GC161" s="48">
        <v>0</v>
      </c>
      <c r="GD161" s="48">
        <v>5.1236425026304919E-2</v>
      </c>
      <c r="GE161" s="48">
        <v>4.420628187001719E-2</v>
      </c>
      <c r="GF161" s="48">
        <v>2.5596744923719529E-2</v>
      </c>
      <c r="GG161" s="48">
        <v>0</v>
      </c>
      <c r="GH161" s="48">
        <v>3.908839489832585E-2</v>
      </c>
      <c r="GI161" s="48">
        <v>2.9694477141104278E-2</v>
      </c>
      <c r="GJ161" s="48">
        <v>3.312759315644466E-2</v>
      </c>
      <c r="GK161" s="48">
        <v>3.6304205493803761E-2</v>
      </c>
      <c r="GL161" s="49">
        <v>6.400087568901606E-3</v>
      </c>
      <c r="GM161" s="49">
        <v>1.8595508488735066E-2</v>
      </c>
      <c r="GN161" s="48">
        <v>2.6044840673694145E-2</v>
      </c>
      <c r="GO161" s="48">
        <v>3.4300969557059559E-2</v>
      </c>
      <c r="GP161" s="48">
        <v>5.6877342842552484E-2</v>
      </c>
      <c r="GQ161" s="48">
        <v>3.0751416672608237E-2</v>
      </c>
      <c r="GR161" s="48">
        <v>4.771761930852695E-2</v>
      </c>
      <c r="GS161" s="48">
        <v>5.1720888164877327E-2</v>
      </c>
      <c r="GT161" s="49">
        <v>2.0979990418248603E-2</v>
      </c>
      <c r="GU161" s="48">
        <v>4.4509732287203715E-2</v>
      </c>
      <c r="GV161" s="49">
        <v>2.6872008488893727E-2</v>
      </c>
      <c r="GW161" s="48">
        <v>0</v>
      </c>
      <c r="GX161" s="48">
        <v>5.0980864843462134E-2</v>
      </c>
      <c r="GY161" s="48">
        <v>2.6794410039975704E-2</v>
      </c>
      <c r="GZ161" s="49">
        <v>2.2468521858836441E-2</v>
      </c>
      <c r="HA161" s="48">
        <v>0</v>
      </c>
      <c r="HB161" s="48">
        <v>2.3512896814237662E-2</v>
      </c>
      <c r="HC161" s="48">
        <v>3.2747617619572192E-2</v>
      </c>
      <c r="HD161" s="49">
        <v>0</v>
      </c>
      <c r="HE161" s="48">
        <v>5.1209286882607903E-2</v>
      </c>
      <c r="HF161" s="48">
        <v>2.8362933629814336E-2</v>
      </c>
      <c r="HG161" s="48">
        <v>4.0863522923848775E-2</v>
      </c>
      <c r="HH161" s="48">
        <v>2.7995251912632642E-2</v>
      </c>
      <c r="HI161" s="48">
        <v>3.3536234598817813E-2</v>
      </c>
      <c r="HJ161" s="48">
        <v>5.0067859348718012E-2</v>
      </c>
      <c r="HK161" s="49">
        <v>3.4965701093113422E-2</v>
      </c>
      <c r="HL161" s="48">
        <v>0</v>
      </c>
      <c r="HM161" s="48">
        <v>3.0661678390968755E-2</v>
      </c>
      <c r="HN161" s="49">
        <v>0.10049536158512591</v>
      </c>
      <c r="HO161" s="48">
        <v>0</v>
      </c>
      <c r="HP161" s="48">
        <v>2.9134113577606865E-2</v>
      </c>
      <c r="HQ161" s="48">
        <v>4.0041160274829353E-2</v>
      </c>
      <c r="HR161" s="48">
        <v>1.5989390236765717E-2</v>
      </c>
      <c r="HS161" s="49">
        <v>2.8310023524014561E-2</v>
      </c>
      <c r="HT161" s="49">
        <v>1.4522088327461709E-2</v>
      </c>
      <c r="HU161" s="48">
        <v>6.4060613415275011E-2</v>
      </c>
      <c r="HV161" s="49">
        <v>2.7018703297121978E-2</v>
      </c>
      <c r="HW161" s="48">
        <v>6.4438801682317734E-2</v>
      </c>
      <c r="HX161" s="48">
        <v>6.4438801682317734E-2</v>
      </c>
      <c r="HY161" s="48">
        <v>0</v>
      </c>
      <c r="HZ161" s="48">
        <v>3.431478871385675E-2</v>
      </c>
      <c r="IA161" s="48">
        <v>2.6414201561150787E-2</v>
      </c>
      <c r="IB161" s="48">
        <v>2.5623949877020102E-2</v>
      </c>
      <c r="IC161" s="48">
        <v>3.0493651839165081E-2</v>
      </c>
      <c r="ID161" s="48">
        <v>3.4004517801953286E-2</v>
      </c>
      <c r="IE161" s="49">
        <v>4.2515018506763154E-3</v>
      </c>
      <c r="IF161" s="49">
        <v>2.2624890320334386E-2</v>
      </c>
      <c r="IG161" s="48">
        <v>2.7173781801967226E-2</v>
      </c>
      <c r="IH161" s="48">
        <v>7.2354060690892466E-2</v>
      </c>
      <c r="II161" s="48">
        <v>3.6516286738874117E-2</v>
      </c>
      <c r="IJ161" s="49">
        <v>2.6337075557692883E-2</v>
      </c>
      <c r="IK161" s="48">
        <v>0</v>
      </c>
      <c r="IL161" s="49">
        <v>3.0944651993378727E-2</v>
      </c>
      <c r="IM161" s="48">
        <v>4.8668758457230392E-2</v>
      </c>
      <c r="IN161" s="48">
        <v>3.909590391790823E-2</v>
      </c>
      <c r="IO161" s="48">
        <v>3.909590391790823E-2</v>
      </c>
      <c r="IP161" s="48">
        <v>3.1306288130737533E-2</v>
      </c>
      <c r="IQ161" s="48">
        <v>4.812099274279668E-2</v>
      </c>
      <c r="IR161" s="48">
        <v>0</v>
      </c>
      <c r="IS161" s="49">
        <v>0</v>
      </c>
      <c r="IT161" s="48">
        <v>4.1658632952128717E-2</v>
      </c>
      <c r="IU161" s="49">
        <v>1.233061354087772E-2</v>
      </c>
      <c r="IV161" s="48">
        <v>1.9442024556999348E-2</v>
      </c>
      <c r="IW161" s="48">
        <v>6.8522558279722243E-2</v>
      </c>
      <c r="IX161" s="49">
        <v>2.051020776308465E-2</v>
      </c>
      <c r="IY161" s="48">
        <v>5.4118703693105667E-2</v>
      </c>
      <c r="IZ161" s="49">
        <v>2.8539258046224369E-2</v>
      </c>
      <c r="JA161" s="49">
        <v>6.2635411081568481E-3</v>
      </c>
      <c r="JB161" s="48">
        <v>6.2291463271107114E-2</v>
      </c>
      <c r="JC161" s="49">
        <v>6.986945566726073E-2</v>
      </c>
      <c r="JD161" s="48">
        <v>0</v>
      </c>
      <c r="JE161" s="49">
        <v>2.467575370153122E-2</v>
      </c>
      <c r="JF161" s="49">
        <v>1.0282487267231497E-2</v>
      </c>
      <c r="JG161" s="49">
        <v>1.6515232511310592E-2</v>
      </c>
      <c r="JH161" s="48">
        <v>3.0863201181924191E-2</v>
      </c>
      <c r="JI161" s="48">
        <v>2.5914356723923997E-2</v>
      </c>
      <c r="JJ161" s="48">
        <v>6.4995547834303738E-2</v>
      </c>
      <c r="JK161" s="48">
        <v>4.1407893451188275E-2</v>
      </c>
      <c r="JL161" s="48">
        <v>3.6835804535316312E-2</v>
      </c>
      <c r="JM161" s="48">
        <v>3.2320477322316105E-2</v>
      </c>
      <c r="JN161" s="48">
        <v>4.7598043239948568E-2</v>
      </c>
      <c r="JO161" s="48">
        <v>3.7889560604452734E-2</v>
      </c>
      <c r="JP161" s="49">
        <v>4.3463093185234981E-2</v>
      </c>
      <c r="JQ161" s="48">
        <v>3.3733087994106348E-2</v>
      </c>
      <c r="JR161" s="49">
        <v>1.687058729055909E-2</v>
      </c>
      <c r="JS161" s="48">
        <v>5.1932879318315188E-2</v>
      </c>
      <c r="JT161" s="48">
        <v>4.0074736262554249E-2</v>
      </c>
      <c r="JU161" s="48">
        <v>3.5251996067782627E-2</v>
      </c>
      <c r="JV161" s="48">
        <v>2.8124348296779882E-2</v>
      </c>
      <c r="JW161" s="48">
        <v>5.6281075205744581E-2</v>
      </c>
      <c r="JX161" s="48">
        <v>2.4287829217909413E-2</v>
      </c>
      <c r="JY161" s="48">
        <v>2.7239696586987234E-2</v>
      </c>
      <c r="JZ161" s="48">
        <v>3.1074344751595637E-2</v>
      </c>
      <c r="KA161" s="48">
        <v>3.2243375798633206E-2</v>
      </c>
      <c r="KB161" s="49">
        <v>1.4707676763372564E-2</v>
      </c>
      <c r="KC161" s="48">
        <v>0</v>
      </c>
      <c r="KD161" s="48">
        <v>3.4948457597195864E-2</v>
      </c>
      <c r="KE161" s="48">
        <v>4.6255357362201314E-2</v>
      </c>
      <c r="KF161" s="48">
        <v>2.6521195998319851E-2</v>
      </c>
      <c r="KG161" s="48">
        <v>5.9500648014138242E-2</v>
      </c>
      <c r="KH161" s="48">
        <v>0</v>
      </c>
      <c r="KI161" s="48">
        <v>3.4307004333081335E-2</v>
      </c>
      <c r="KJ161" s="48">
        <v>3.8226748949084635E-2</v>
      </c>
      <c r="KK161" s="48">
        <v>2.7203507231125239E-2</v>
      </c>
      <c r="KL161" s="48">
        <v>3.7756489032711033E-2</v>
      </c>
      <c r="KM161" s="48">
        <v>3.6716406925517642E-2</v>
      </c>
      <c r="KN161" s="48">
        <v>2.576938293419535E-2</v>
      </c>
      <c r="KO161" s="48">
        <v>0</v>
      </c>
      <c r="KP161" s="48">
        <v>3.2510651010403062E-2</v>
      </c>
      <c r="KQ161" s="48">
        <v>3.3519483022368249E-2</v>
      </c>
      <c r="KR161" s="48">
        <v>3.3273133729980933E-2</v>
      </c>
      <c r="KS161" s="48"/>
      <c r="KT161" s="49">
        <v>8.5337590280894805E-3</v>
      </c>
      <c r="KU161" s="48">
        <v>2.4753258622532848E-2</v>
      </c>
      <c r="KV161" s="48">
        <v>2.0010306344780928E-2</v>
      </c>
      <c r="KW161" s="48">
        <v>3.1907988929240905E-2</v>
      </c>
      <c r="KX161" s="48">
        <v>2.2110514724159772E-2</v>
      </c>
      <c r="KY161" s="48">
        <v>3.2379365224010137E-2</v>
      </c>
      <c r="KZ161" s="48">
        <v>2.1459750455598028E-2</v>
      </c>
      <c r="LA161" s="48">
        <v>2.9239200757133488E-2</v>
      </c>
      <c r="LB161" s="48">
        <v>2.2653005326202416E-2</v>
      </c>
      <c r="LC161" s="48">
        <v>1.8149814917572827E-2</v>
      </c>
      <c r="LD161" s="48">
        <v>2.4503306739596518E-2</v>
      </c>
      <c r="LE161" s="49">
        <v>1.4960208704167591E-2</v>
      </c>
      <c r="LF161" s="48">
        <v>2.6792742550892659E-2</v>
      </c>
      <c r="LG161" s="48">
        <v>8.7224705650084611E-2</v>
      </c>
      <c r="LH161" s="48">
        <v>2.7477770891522042E-2</v>
      </c>
      <c r="LI161" s="48">
        <v>2.9274807229807551E-2</v>
      </c>
      <c r="LJ161" s="48">
        <v>2.5306417225568225E-2</v>
      </c>
      <c r="LK161" s="48">
        <v>4.5337993353086199E-2</v>
      </c>
      <c r="LL161" s="48">
        <v>3.4818479572826404E-2</v>
      </c>
      <c r="LM161" s="48">
        <v>3.6194267653985014E-2</v>
      </c>
      <c r="LN161" s="48">
        <v>3.0385373160736813E-2</v>
      </c>
      <c r="LO161" s="48">
        <v>3.7966853234377491E-2</v>
      </c>
      <c r="LP161" s="48">
        <v>2.5667602522153193E-2</v>
      </c>
      <c r="LQ161" s="49">
        <v>3.0302732285388451E-2</v>
      </c>
      <c r="LR161" s="48">
        <v>2.9991069388273232E-2</v>
      </c>
      <c r="LS161" s="48">
        <v>3.1224472863026931E-2</v>
      </c>
      <c r="LT161" s="48">
        <v>3.4135634720472069E-2</v>
      </c>
      <c r="LU161" s="48">
        <v>1.6713583027760097E-2</v>
      </c>
      <c r="LV161" s="48">
        <v>2.8874749274044025E-2</v>
      </c>
      <c r="LW161" s="48">
        <v>3.040151564108114E-2</v>
      </c>
      <c r="LX161" s="48">
        <v>1.9851293356238874E-2</v>
      </c>
      <c r="LY161" s="48">
        <v>3.6769381393946018E-2</v>
      </c>
      <c r="LZ161" s="48">
        <v>3.5282753324947562E-2</v>
      </c>
      <c r="MA161" s="48">
        <v>3.1988366687622026E-2</v>
      </c>
      <c r="MB161" s="48">
        <v>1.8377159527088606E-2</v>
      </c>
      <c r="MC161" s="48">
        <v>2.5295926951359893E-2</v>
      </c>
      <c r="MD161" s="48">
        <v>2.363598244361232E-2</v>
      </c>
      <c r="ME161" s="48">
        <v>3.1614349303232758E-2</v>
      </c>
      <c r="MF161" s="48">
        <v>8.8006063921435132E-2</v>
      </c>
      <c r="MG161" s="48">
        <v>3.5492009193594971E-2</v>
      </c>
      <c r="MH161" s="48"/>
      <c r="MI161" s="48">
        <v>3.6123768081902478E-2</v>
      </c>
      <c r="MJ161" s="49">
        <v>3.6426842672821737E-2</v>
      </c>
      <c r="MK161" s="49">
        <v>2.4871262310407059E-2</v>
      </c>
      <c r="ML161" s="48">
        <v>2.0396949776976005E-2</v>
      </c>
      <c r="MM161" s="49">
        <v>6.0397217992568183E-2</v>
      </c>
      <c r="MN161" s="49">
        <v>3.2185278879142708E-2</v>
      </c>
      <c r="MO161" s="49">
        <v>2.6392741221382205E-2</v>
      </c>
      <c r="MP161" s="48">
        <v>3.220812965976122E-2</v>
      </c>
      <c r="MQ161" s="48">
        <v>2.2880630379624185E-2</v>
      </c>
      <c r="MR161" s="48">
        <v>1.5151333589065384E-2</v>
      </c>
      <c r="MS161" s="48">
        <v>2.158325254927488E-2</v>
      </c>
      <c r="MT161" s="49">
        <v>2.0726043599577533E-2</v>
      </c>
      <c r="MU161" s="48">
        <v>2.8748517472042531E-2</v>
      </c>
      <c r="MV161" s="48">
        <v>2.4672114040298124E-2</v>
      </c>
      <c r="MW161" s="48">
        <v>2.6067424382064396E-2</v>
      </c>
      <c r="MX161" s="48">
        <v>2.35866274972295E-2</v>
      </c>
      <c r="MY161" s="48">
        <v>1.9569970281651868E-2</v>
      </c>
      <c r="MZ161" s="48">
        <v>2.1639850504836269E-2</v>
      </c>
      <c r="NA161" s="48">
        <v>1.3978048382158555E-2</v>
      </c>
      <c r="NB161" s="48">
        <v>2.6824214743093856E-2</v>
      </c>
      <c r="NC161" s="48">
        <v>2.6204160163135915E-2</v>
      </c>
      <c r="ND161" s="48">
        <v>2.3092782685157499E-2</v>
      </c>
      <c r="NE161" s="48">
        <v>2.1038256786558334E-2</v>
      </c>
      <c r="NF161" s="48">
        <v>1.6144724419574961E-2</v>
      </c>
      <c r="NG161" s="48">
        <v>0</v>
      </c>
    </row>
    <row r="162" spans="1:371" s="38" customFormat="1" ht="15">
      <c r="A162" s="48" t="s">
        <v>218</v>
      </c>
      <c r="B162" s="48">
        <v>0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3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38">
        <v>0</v>
      </c>
      <c r="AP162" s="48">
        <v>0</v>
      </c>
      <c r="AQ162" s="48">
        <v>7.4143395341483061E-3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38">
        <v>0</v>
      </c>
      <c r="AY162" s="48">
        <v>0</v>
      </c>
      <c r="AZ162" s="48">
        <v>0</v>
      </c>
      <c r="BA162" s="48">
        <v>0</v>
      </c>
      <c r="BB162" s="48">
        <v>0</v>
      </c>
      <c r="BC162" s="38">
        <v>0</v>
      </c>
      <c r="BD162" s="48">
        <v>0</v>
      </c>
      <c r="BE162" s="38">
        <v>0</v>
      </c>
      <c r="BF162" s="48">
        <v>0</v>
      </c>
      <c r="BG162" s="48">
        <v>0</v>
      </c>
      <c r="BH162" s="48">
        <v>0</v>
      </c>
      <c r="BI162" s="48">
        <v>0</v>
      </c>
      <c r="BJ162" s="48">
        <v>0</v>
      </c>
      <c r="BK162" s="48">
        <v>0</v>
      </c>
      <c r="BL162" s="48">
        <v>0</v>
      </c>
      <c r="BM162" s="48">
        <v>0</v>
      </c>
      <c r="BN162" s="48">
        <v>0</v>
      </c>
      <c r="BO162" s="48">
        <v>0</v>
      </c>
      <c r="BP162" s="48">
        <v>2.6724491179589149E-2</v>
      </c>
      <c r="BQ162" s="48">
        <v>0</v>
      </c>
      <c r="BR162" s="48">
        <v>0</v>
      </c>
      <c r="BS162" s="48">
        <v>0</v>
      </c>
      <c r="BT162" s="48">
        <v>0</v>
      </c>
      <c r="BU162" s="48">
        <v>0</v>
      </c>
      <c r="BV162" s="48">
        <v>0</v>
      </c>
      <c r="BW162" s="38">
        <v>0</v>
      </c>
      <c r="BX162" s="48">
        <v>0</v>
      </c>
      <c r="BY162" s="38">
        <v>0</v>
      </c>
      <c r="BZ162" s="48">
        <v>0</v>
      </c>
      <c r="CA162" s="49">
        <v>0</v>
      </c>
      <c r="CB162" s="48">
        <v>0</v>
      </c>
      <c r="CC162" s="48">
        <v>0</v>
      </c>
      <c r="CD162" s="48">
        <v>0</v>
      </c>
      <c r="CE162" s="48">
        <v>0</v>
      </c>
      <c r="CF162" s="48">
        <v>0</v>
      </c>
      <c r="CG162" s="48">
        <v>0</v>
      </c>
      <c r="CH162" s="48">
        <v>0</v>
      </c>
      <c r="CI162" s="48">
        <v>0</v>
      </c>
      <c r="CJ162" s="48">
        <v>0</v>
      </c>
      <c r="CK162" s="48">
        <v>1.494074181788762E-3</v>
      </c>
      <c r="CL162" s="48">
        <v>0</v>
      </c>
      <c r="CM162" s="48">
        <v>0</v>
      </c>
      <c r="CN162" s="48">
        <v>0</v>
      </c>
      <c r="CO162" s="48">
        <v>0</v>
      </c>
      <c r="CP162" s="48">
        <v>0</v>
      </c>
      <c r="CQ162" s="48">
        <v>0</v>
      </c>
      <c r="CR162" s="48">
        <v>0</v>
      </c>
      <c r="CS162" s="48">
        <v>2.1164768939595107E-2</v>
      </c>
      <c r="CT162" s="48">
        <v>7.7584916704739135E-3</v>
      </c>
      <c r="CU162" s="48">
        <v>0</v>
      </c>
      <c r="CV162" s="38">
        <v>0</v>
      </c>
      <c r="CW162" s="48">
        <v>0</v>
      </c>
      <c r="CX162" s="48">
        <v>0</v>
      </c>
      <c r="CY162" s="48">
        <v>7.5094721193199564E-3</v>
      </c>
      <c r="CZ162" s="48">
        <v>0</v>
      </c>
      <c r="DA162" s="48">
        <v>0</v>
      </c>
      <c r="DB162" s="48">
        <v>0</v>
      </c>
      <c r="DC162" s="48">
        <v>0</v>
      </c>
      <c r="DD162" s="48">
        <v>0</v>
      </c>
      <c r="DE162" s="48">
        <v>0</v>
      </c>
      <c r="DF162" s="48">
        <v>0</v>
      </c>
      <c r="DG162" s="48">
        <v>0</v>
      </c>
      <c r="DH162" s="48">
        <v>0</v>
      </c>
      <c r="DI162" s="48">
        <v>0</v>
      </c>
      <c r="DJ162" s="48">
        <v>1.3866060921492306E-2</v>
      </c>
      <c r="DK162" s="49">
        <v>0</v>
      </c>
      <c r="DL162" s="48">
        <v>0</v>
      </c>
      <c r="DM162" s="48">
        <v>0</v>
      </c>
      <c r="DN162" s="48">
        <v>0</v>
      </c>
      <c r="DO162" s="48">
        <v>0</v>
      </c>
      <c r="DP162" s="48">
        <v>0</v>
      </c>
      <c r="DQ162" s="48">
        <v>0</v>
      </c>
      <c r="DR162" s="48">
        <v>1.376563422904402E-2</v>
      </c>
      <c r="DS162" s="48">
        <v>0</v>
      </c>
      <c r="DT162" s="48">
        <v>9.1105399760424179E-3</v>
      </c>
      <c r="DU162" s="48">
        <v>2.3756688059515509E-2</v>
      </c>
      <c r="DV162" s="48">
        <v>0</v>
      </c>
      <c r="DW162" s="48">
        <v>0</v>
      </c>
      <c r="DX162" s="48">
        <v>0</v>
      </c>
      <c r="DY162" s="48">
        <v>0</v>
      </c>
      <c r="DZ162" s="48">
        <v>0</v>
      </c>
      <c r="EA162" s="48">
        <v>0</v>
      </c>
      <c r="EB162" s="49">
        <v>0</v>
      </c>
      <c r="EC162" s="48">
        <v>0</v>
      </c>
      <c r="ED162" s="48">
        <v>0</v>
      </c>
      <c r="EE162" s="48">
        <v>0</v>
      </c>
      <c r="EF162" s="48">
        <v>0</v>
      </c>
      <c r="EG162" s="48">
        <v>0</v>
      </c>
      <c r="EH162" s="48">
        <v>0</v>
      </c>
      <c r="EI162" s="48">
        <v>0</v>
      </c>
      <c r="EJ162" s="48">
        <v>0</v>
      </c>
      <c r="EK162" s="48">
        <v>0</v>
      </c>
      <c r="EL162" s="48">
        <v>0</v>
      </c>
      <c r="EM162" s="48">
        <v>0</v>
      </c>
      <c r="EN162" s="49">
        <v>0</v>
      </c>
      <c r="EO162" s="49">
        <v>0</v>
      </c>
      <c r="EP162" s="48">
        <v>0</v>
      </c>
      <c r="EQ162" s="48">
        <v>0</v>
      </c>
      <c r="ER162" s="48">
        <v>0</v>
      </c>
      <c r="ES162" s="38">
        <v>0</v>
      </c>
      <c r="ET162" s="48">
        <v>0</v>
      </c>
      <c r="EU162" s="48">
        <v>0</v>
      </c>
      <c r="EV162" s="48">
        <v>0</v>
      </c>
      <c r="EW162" s="48">
        <v>0</v>
      </c>
      <c r="EX162" s="48">
        <v>0</v>
      </c>
      <c r="EY162" s="48">
        <v>0</v>
      </c>
      <c r="EZ162" s="48">
        <v>0</v>
      </c>
      <c r="FA162" s="48">
        <v>0</v>
      </c>
      <c r="FB162" s="48">
        <v>0</v>
      </c>
      <c r="FC162" s="48">
        <v>0</v>
      </c>
      <c r="FD162" s="48">
        <v>7.5533692324664626E-3</v>
      </c>
      <c r="FE162" s="48">
        <v>0</v>
      </c>
      <c r="FF162" s="48">
        <v>0</v>
      </c>
      <c r="FG162" s="49">
        <v>0</v>
      </c>
      <c r="FH162" s="48">
        <v>0</v>
      </c>
      <c r="FI162" s="49">
        <v>0</v>
      </c>
      <c r="FJ162" s="48">
        <v>0</v>
      </c>
      <c r="FK162" s="48">
        <v>0</v>
      </c>
      <c r="FL162" s="48">
        <v>0</v>
      </c>
      <c r="FM162" s="48">
        <v>1.2298752115903233E-2</v>
      </c>
      <c r="FN162" s="48">
        <v>0</v>
      </c>
      <c r="FO162" s="48">
        <v>9.5295294354194194E-3</v>
      </c>
      <c r="FP162" s="48">
        <v>0</v>
      </c>
      <c r="FQ162" s="49">
        <v>0</v>
      </c>
      <c r="FR162" s="48">
        <v>0</v>
      </c>
      <c r="FS162" s="48">
        <v>0</v>
      </c>
      <c r="FT162" s="48">
        <v>0</v>
      </c>
      <c r="FU162" s="49">
        <v>0</v>
      </c>
      <c r="FV162" s="48">
        <v>0</v>
      </c>
      <c r="FW162" s="48">
        <v>0</v>
      </c>
      <c r="FX162" s="48">
        <v>0</v>
      </c>
      <c r="FY162" s="48">
        <v>0</v>
      </c>
      <c r="FZ162" s="49">
        <v>0</v>
      </c>
      <c r="GA162" s="48">
        <v>0</v>
      </c>
      <c r="GB162" s="48">
        <v>0</v>
      </c>
      <c r="GC162" s="48">
        <v>0</v>
      </c>
      <c r="GD162" s="48">
        <v>0</v>
      </c>
      <c r="GE162" s="48">
        <v>0</v>
      </c>
      <c r="GF162" s="48">
        <v>8.252900755471396E-3</v>
      </c>
      <c r="GG162" s="48">
        <v>0</v>
      </c>
      <c r="GH162" s="48">
        <v>0</v>
      </c>
      <c r="GI162" s="48">
        <v>0</v>
      </c>
      <c r="GJ162" s="48">
        <v>0</v>
      </c>
      <c r="GK162" s="48">
        <v>9.579309518715589E-3</v>
      </c>
      <c r="GL162" s="49">
        <v>0</v>
      </c>
      <c r="GM162" s="49">
        <v>0</v>
      </c>
      <c r="GN162" s="48">
        <v>6.0417342764628604E-3</v>
      </c>
      <c r="GO162" s="48">
        <v>1.2320133654050628E-2</v>
      </c>
      <c r="GP162" s="48">
        <v>0</v>
      </c>
      <c r="GQ162" s="48">
        <v>0</v>
      </c>
      <c r="GR162" s="48">
        <v>0</v>
      </c>
      <c r="GS162" s="48">
        <v>0</v>
      </c>
      <c r="GT162" s="49">
        <v>0</v>
      </c>
      <c r="GU162" s="48">
        <v>0</v>
      </c>
      <c r="GV162" s="49">
        <v>0</v>
      </c>
      <c r="GW162" s="48">
        <v>0</v>
      </c>
      <c r="GX162" s="48">
        <v>2.4954605030937573E-2</v>
      </c>
      <c r="GY162" s="48">
        <v>0</v>
      </c>
      <c r="GZ162" s="49">
        <v>0</v>
      </c>
      <c r="HA162" s="48">
        <v>0</v>
      </c>
      <c r="HB162" s="48">
        <v>0</v>
      </c>
      <c r="HC162" s="48">
        <v>9.944989736162365E-3</v>
      </c>
      <c r="HD162" s="49">
        <v>5.6360253468725491E-3</v>
      </c>
      <c r="HE162" s="48">
        <v>0</v>
      </c>
      <c r="HF162" s="48">
        <v>7.3477986932550844E-3</v>
      </c>
      <c r="HG162" s="48">
        <v>7.2691283227709503E-3</v>
      </c>
      <c r="HH162" s="48">
        <v>8.9207085677051393E-3</v>
      </c>
      <c r="HI162" s="48">
        <v>1.1496138876240534E-2</v>
      </c>
      <c r="HJ162" s="48">
        <v>0</v>
      </c>
      <c r="HK162" s="49">
        <v>0</v>
      </c>
      <c r="HL162" s="48">
        <v>0</v>
      </c>
      <c r="HM162" s="48">
        <v>9.5919075816741813E-3</v>
      </c>
      <c r="HN162" s="49">
        <v>0</v>
      </c>
      <c r="HO162" s="48">
        <v>0</v>
      </c>
      <c r="HP162" s="48">
        <v>0</v>
      </c>
      <c r="HQ162" s="48">
        <v>0</v>
      </c>
      <c r="HR162" s="48">
        <v>7.3374757728190687E-3</v>
      </c>
      <c r="HS162" s="49">
        <v>0</v>
      </c>
      <c r="HT162" s="49">
        <v>0</v>
      </c>
      <c r="HU162" s="48">
        <v>1.0552838696557536E-2</v>
      </c>
      <c r="HV162" s="49">
        <v>1.335254234156406E-2</v>
      </c>
      <c r="HW162" s="48">
        <v>0</v>
      </c>
      <c r="HX162" s="48">
        <v>0</v>
      </c>
      <c r="HY162" s="48">
        <v>0</v>
      </c>
      <c r="HZ162" s="48">
        <v>0</v>
      </c>
      <c r="IA162" s="48">
        <v>1.1188971291012829E-2</v>
      </c>
      <c r="IB162" s="48">
        <v>0</v>
      </c>
      <c r="IC162" s="48">
        <v>0</v>
      </c>
      <c r="ID162" s="48">
        <v>9.6555801155291908E-3</v>
      </c>
      <c r="IE162" s="49">
        <v>0</v>
      </c>
      <c r="IF162" s="49">
        <v>0</v>
      </c>
      <c r="IG162" s="48">
        <v>1.0088127054683291E-2</v>
      </c>
      <c r="IH162" s="48">
        <v>0</v>
      </c>
      <c r="II162" s="48">
        <v>9.5334590342135792E-3</v>
      </c>
      <c r="IJ162" s="49">
        <v>0</v>
      </c>
      <c r="IK162" s="48">
        <v>0</v>
      </c>
      <c r="IL162" s="49">
        <v>0</v>
      </c>
      <c r="IM162" s="48">
        <v>1.0115523443379447E-2</v>
      </c>
      <c r="IN162" s="48">
        <v>0</v>
      </c>
      <c r="IO162" s="48">
        <v>0</v>
      </c>
      <c r="IP162" s="48">
        <v>0</v>
      </c>
      <c r="IQ162" s="48">
        <v>1.0375247837671809E-2</v>
      </c>
      <c r="IR162" s="48">
        <v>0</v>
      </c>
      <c r="IS162" s="49">
        <v>1.8777788728849609E-2</v>
      </c>
      <c r="IT162" s="48">
        <v>0</v>
      </c>
      <c r="IU162" s="49">
        <v>1.5089268868160186E-2</v>
      </c>
      <c r="IV162" s="48">
        <v>0</v>
      </c>
      <c r="IW162" s="48">
        <v>0</v>
      </c>
      <c r="IX162" s="49">
        <v>0</v>
      </c>
      <c r="IY162" s="48">
        <v>0</v>
      </c>
      <c r="IZ162" s="49">
        <v>0</v>
      </c>
      <c r="JA162" s="49">
        <v>0</v>
      </c>
      <c r="JB162" s="48">
        <v>0</v>
      </c>
      <c r="JC162" s="49">
        <v>0</v>
      </c>
      <c r="JD162" s="48">
        <v>0</v>
      </c>
      <c r="JE162" s="49">
        <v>2.8309044666493099E-2</v>
      </c>
      <c r="JF162" s="49">
        <v>3.7748782206415369E-3</v>
      </c>
      <c r="JG162" s="49">
        <v>0</v>
      </c>
      <c r="JH162" s="48">
        <v>9.7995005234514567E-3</v>
      </c>
      <c r="JI162" s="48">
        <v>0</v>
      </c>
      <c r="JJ162" s="48">
        <v>0</v>
      </c>
      <c r="JK162" s="48">
        <v>0</v>
      </c>
      <c r="JL162" s="48">
        <v>9.6543565791235141E-3</v>
      </c>
      <c r="JM162" s="48">
        <v>1.041131040448052E-2</v>
      </c>
      <c r="JN162" s="48">
        <v>3.1203681578413078E-3</v>
      </c>
      <c r="JO162" s="48">
        <v>0</v>
      </c>
      <c r="JP162" s="49">
        <v>8.7378370595465882E-2</v>
      </c>
      <c r="JQ162" s="48">
        <v>8.2090428162390604E-3</v>
      </c>
      <c r="JR162" s="49">
        <v>0</v>
      </c>
      <c r="JS162" s="48">
        <v>0</v>
      </c>
      <c r="JT162" s="48">
        <v>7.7157266733676576E-3</v>
      </c>
      <c r="JU162" s="48">
        <v>8.5592506745430889E-3</v>
      </c>
      <c r="JV162" s="48">
        <v>8.3477885138606069E-3</v>
      </c>
      <c r="JW162" s="48">
        <v>0</v>
      </c>
      <c r="JX162" s="48">
        <v>7.4304004435391761E-3</v>
      </c>
      <c r="JY162" s="48">
        <v>1.2418560992305637E-2</v>
      </c>
      <c r="JZ162" s="48">
        <v>8.1833568777109397E-3</v>
      </c>
      <c r="KA162" s="48">
        <v>9.2308525276726758E-3</v>
      </c>
      <c r="KB162" s="49">
        <v>0</v>
      </c>
      <c r="KC162" s="48">
        <v>0</v>
      </c>
      <c r="KD162" s="48">
        <v>7.5980312662771148E-3</v>
      </c>
      <c r="KE162" s="48">
        <v>0</v>
      </c>
      <c r="KF162" s="48">
        <v>0</v>
      </c>
      <c r="KG162" s="48">
        <v>0</v>
      </c>
      <c r="KH162" s="48">
        <v>0</v>
      </c>
      <c r="KI162" s="48">
        <v>1.7455390780793948E-2</v>
      </c>
      <c r="KJ162" s="48">
        <v>0</v>
      </c>
      <c r="KK162" s="48">
        <v>9.0403804325405717E-3</v>
      </c>
      <c r="KL162" s="48">
        <v>2.6402014449350492E-2</v>
      </c>
      <c r="KM162" s="48">
        <v>1.7651366760252338E-2</v>
      </c>
      <c r="KN162" s="48">
        <v>1.0915828183195933E-2</v>
      </c>
      <c r="KO162" s="48">
        <v>0</v>
      </c>
      <c r="KP162" s="48">
        <v>8.5242100258766176E-3</v>
      </c>
      <c r="KQ162" s="48">
        <v>9.2331173358834572E-3</v>
      </c>
      <c r="KR162" s="48">
        <v>7.1653059478380358E-3</v>
      </c>
      <c r="KS162" s="48"/>
      <c r="KT162" s="49">
        <v>0</v>
      </c>
      <c r="KU162" s="48">
        <v>2.8752377330172968E-2</v>
      </c>
      <c r="KV162" s="48">
        <v>4.3540665699074083E-2</v>
      </c>
      <c r="KW162" s="48">
        <v>9.9096859609790235E-3</v>
      </c>
      <c r="KX162" s="48">
        <v>2.7868155354055929E-2</v>
      </c>
      <c r="KY162" s="48">
        <v>9.4853386717438336E-3</v>
      </c>
      <c r="KZ162" s="48">
        <v>2.585212693519404E-2</v>
      </c>
      <c r="LA162" s="48">
        <v>1.8553496960907009E-2</v>
      </c>
      <c r="LB162" s="48">
        <v>0</v>
      </c>
      <c r="LC162" s="48">
        <v>2.1750465321909964E-2</v>
      </c>
      <c r="LD162" s="48">
        <v>1.6882808823161666E-2</v>
      </c>
      <c r="LE162" s="49">
        <v>0</v>
      </c>
      <c r="LF162" s="48">
        <v>0</v>
      </c>
      <c r="LG162" s="48">
        <v>0</v>
      </c>
      <c r="LH162" s="48">
        <v>1.559243897977463E-2</v>
      </c>
      <c r="LI162" s="48">
        <v>0</v>
      </c>
      <c r="LJ162" s="48">
        <v>1.7073598152620141E-2</v>
      </c>
      <c r="LK162" s="48">
        <v>1.8137282070850663E-2</v>
      </c>
      <c r="LL162" s="48">
        <v>1.9410832814410871E-2</v>
      </c>
      <c r="LM162" s="48">
        <v>0</v>
      </c>
      <c r="LN162" s="48">
        <v>1.9209679456570105E-2</v>
      </c>
      <c r="LO162" s="48">
        <v>1.7643157396494292E-2</v>
      </c>
      <c r="LP162" s="48">
        <v>0</v>
      </c>
      <c r="LQ162" s="49">
        <v>0</v>
      </c>
      <c r="LR162" s="48">
        <v>0</v>
      </c>
      <c r="LS162" s="48">
        <v>1.8059812814349447E-2</v>
      </c>
      <c r="LT162" s="48">
        <v>2.3776035634058799E-2</v>
      </c>
      <c r="LU162" s="48">
        <v>1.709707540455389E-2</v>
      </c>
      <c r="LV162" s="48">
        <v>0</v>
      </c>
      <c r="LW162" s="48">
        <v>0</v>
      </c>
      <c r="LX162" s="48">
        <v>1.7835409401500101E-2</v>
      </c>
      <c r="LY162" s="48">
        <v>2.2469798427239188E-2</v>
      </c>
      <c r="LZ162" s="48">
        <v>1.7979407655491355E-2</v>
      </c>
      <c r="MA162" s="48">
        <v>2.3753199686718632E-2</v>
      </c>
      <c r="MB162" s="48">
        <v>1.7345045703399734E-2</v>
      </c>
      <c r="MC162" s="48">
        <v>1.847720550858414E-2</v>
      </c>
      <c r="MD162" s="48">
        <v>7.4330549282446284E-2</v>
      </c>
      <c r="ME162" s="48">
        <v>2.2373816236775482E-2</v>
      </c>
      <c r="MF162" s="48">
        <v>0</v>
      </c>
      <c r="MG162" s="48">
        <v>0</v>
      </c>
      <c r="MH162" s="48"/>
      <c r="MI162" s="48">
        <v>6.8136336022859541E-3</v>
      </c>
      <c r="MJ162" s="49">
        <v>0</v>
      </c>
      <c r="MK162" s="49">
        <v>0</v>
      </c>
      <c r="ML162" s="48">
        <v>0</v>
      </c>
      <c r="MM162" s="49">
        <v>0</v>
      </c>
      <c r="MN162" s="49">
        <v>0</v>
      </c>
      <c r="MO162" s="49">
        <v>0</v>
      </c>
      <c r="MP162" s="48">
        <v>8.4186902040708951E-3</v>
      </c>
      <c r="MQ162" s="48">
        <v>1.2249815660460099E-2</v>
      </c>
      <c r="MR162" s="48">
        <v>1.8219716560903151E-2</v>
      </c>
      <c r="MS162" s="48">
        <v>0</v>
      </c>
      <c r="MT162" s="49">
        <v>0</v>
      </c>
      <c r="MU162" s="48">
        <v>9.7932897178541513E-3</v>
      </c>
      <c r="MV162" s="48">
        <v>1.1276208555830933E-2</v>
      </c>
      <c r="MW162" s="48">
        <v>1.1042077587177287E-2</v>
      </c>
      <c r="MX162" s="48">
        <v>8.5296829210067954E-3</v>
      </c>
      <c r="MY162" s="48">
        <v>7.4406722081254238E-3</v>
      </c>
      <c r="MZ162" s="48">
        <v>8.5308196297837827E-3</v>
      </c>
      <c r="NA162" s="48">
        <v>9.1635399507023693E-3</v>
      </c>
      <c r="NB162" s="48">
        <v>9.1701425616335253E-3</v>
      </c>
      <c r="NC162" s="48">
        <v>1.648439664045467E-2</v>
      </c>
      <c r="ND162" s="48">
        <v>8.6436275473711095E-3</v>
      </c>
      <c r="NE162" s="48">
        <v>1.5382342510245457E-2</v>
      </c>
      <c r="NF162" s="48">
        <v>9.2609476138029445E-3</v>
      </c>
      <c r="NG162" s="48">
        <v>0</v>
      </c>
    </row>
    <row r="163" spans="1:371" s="38" customFormat="1" ht="15">
      <c r="A163" s="48" t="s">
        <v>219</v>
      </c>
      <c r="B163" s="48">
        <v>20.512805374228616</v>
      </c>
      <c r="C163" s="48">
        <v>2.5323865959905221</v>
      </c>
      <c r="D163" s="48">
        <v>3.2934322275424259</v>
      </c>
      <c r="E163" s="48">
        <v>5.0655936661507415</v>
      </c>
      <c r="F163" s="48">
        <v>1.0942748661241479</v>
      </c>
      <c r="G163" s="48">
        <v>3.256280771235486</v>
      </c>
      <c r="H163" s="48">
        <v>2.1681296092235796</v>
      </c>
      <c r="I163" s="48">
        <v>2.2852218898464152</v>
      </c>
      <c r="J163" s="48">
        <v>2.2647667342989943</v>
      </c>
      <c r="K163" s="48">
        <v>4.0601506090327151</v>
      </c>
      <c r="L163" s="48">
        <v>4.7391932517223063</v>
      </c>
      <c r="M163" s="48">
        <v>5.084164006243558</v>
      </c>
      <c r="N163" s="48">
        <v>3.0794336870116692</v>
      </c>
      <c r="O163" s="48">
        <v>5.3073413489630301</v>
      </c>
      <c r="P163" s="48">
        <v>2.7654983988407063</v>
      </c>
      <c r="Q163" s="48">
        <v>3.531279333954767</v>
      </c>
      <c r="R163" s="48">
        <v>3.8570405832789603</v>
      </c>
      <c r="S163" s="48">
        <v>4.9732439864386437</v>
      </c>
      <c r="T163" s="48">
        <v>2.2787207907255564</v>
      </c>
      <c r="U163" s="48">
        <v>0.89546154720207571</v>
      </c>
      <c r="V163" s="48">
        <v>0.89546154720207571</v>
      </c>
      <c r="W163" s="38">
        <v>5.5966556480962755</v>
      </c>
      <c r="X163" s="48">
        <v>1.7823059450836687</v>
      </c>
      <c r="Y163" s="48">
        <v>4.0932200828397107</v>
      </c>
      <c r="Z163" s="48">
        <v>3.2901626472757131</v>
      </c>
      <c r="AA163" s="48">
        <v>2.9683714214385368</v>
      </c>
      <c r="AB163" s="48">
        <v>4.5136571495172877</v>
      </c>
      <c r="AC163" s="48">
        <v>2.2602184217932071</v>
      </c>
      <c r="AD163" s="48">
        <v>10.240523205141521</v>
      </c>
      <c r="AE163" s="48">
        <v>2.6425548515488448</v>
      </c>
      <c r="AF163" s="48">
        <v>1.5912033680679278</v>
      </c>
      <c r="AG163" s="48">
        <v>7.2687596399207255</v>
      </c>
      <c r="AH163" s="48">
        <v>2.9694023361322803</v>
      </c>
      <c r="AI163" s="48">
        <v>8.1765000296807795</v>
      </c>
      <c r="AJ163" s="48">
        <v>13.023110170102878</v>
      </c>
      <c r="AK163" s="48">
        <v>9.2277860776932084</v>
      </c>
      <c r="AL163" s="48">
        <v>3.0272637688983766</v>
      </c>
      <c r="AM163" s="48">
        <v>4.7582793762840145</v>
      </c>
      <c r="AN163" s="48">
        <v>5.0863923657704673</v>
      </c>
      <c r="AO163" s="38">
        <v>2.5470170846208902</v>
      </c>
      <c r="AP163" s="48">
        <v>11.307961398668791</v>
      </c>
      <c r="AQ163" s="48">
        <v>1.5077526528031977</v>
      </c>
      <c r="AR163" s="48">
        <v>11.764859982543076</v>
      </c>
      <c r="AS163" s="48">
        <v>1.9553448608477231</v>
      </c>
      <c r="AT163" s="48">
        <v>1.9553448608477231</v>
      </c>
      <c r="AU163" s="48">
        <v>3.13221808000629</v>
      </c>
      <c r="AV163" s="48">
        <v>3.6286379808333593</v>
      </c>
      <c r="AW163" s="48">
        <v>2.1197232411693112</v>
      </c>
      <c r="AX163" s="38">
        <v>9.3006811040861219</v>
      </c>
      <c r="AY163" s="48">
        <v>1.5577303838405654</v>
      </c>
      <c r="AZ163" s="48">
        <v>2.5001904666079113</v>
      </c>
      <c r="BA163" s="48">
        <v>4.5272448421414611</v>
      </c>
      <c r="BB163" s="48">
        <v>9.0469043372226778</v>
      </c>
      <c r="BC163" s="38">
        <v>11.170618163035471</v>
      </c>
      <c r="BD163" s="48">
        <v>2.1952485754242632</v>
      </c>
      <c r="BE163" s="38">
        <v>4.5438934953053813</v>
      </c>
      <c r="BF163" s="48">
        <v>3.1656104664239098</v>
      </c>
      <c r="BG163" s="48">
        <v>8.2223756138418125</v>
      </c>
      <c r="BH163" s="48">
        <v>8.0047311733826909</v>
      </c>
      <c r="BI163" s="48">
        <v>9.9762615431560917</v>
      </c>
      <c r="BJ163" s="48">
        <v>3.8734777515854852</v>
      </c>
      <c r="BK163" s="48">
        <v>8.002724196810286</v>
      </c>
      <c r="BL163" s="48">
        <v>4.2075012500432072</v>
      </c>
      <c r="BM163" s="48">
        <v>2.2061145640521667</v>
      </c>
      <c r="BN163" s="48">
        <v>6.0418317026827353</v>
      </c>
      <c r="BO163" s="48">
        <v>5.9804599580274012</v>
      </c>
      <c r="BP163" s="48">
        <v>1.5835396596458722</v>
      </c>
      <c r="BQ163" s="48">
        <v>2.6050514795242066</v>
      </c>
      <c r="BR163" s="48">
        <v>1.8775762327854726</v>
      </c>
      <c r="BS163" s="48">
        <v>1.6564288659623903</v>
      </c>
      <c r="BT163" s="48">
        <v>7.4646671090014065</v>
      </c>
      <c r="BU163" s="48">
        <v>2.3938298871524002</v>
      </c>
      <c r="BV163" s="48">
        <v>0.93962900897898971</v>
      </c>
      <c r="BW163" s="38">
        <v>4.6024865272314761</v>
      </c>
      <c r="BX163" s="48">
        <v>3.6162714665925382</v>
      </c>
      <c r="BY163" s="38">
        <v>3.8690387704267541</v>
      </c>
      <c r="BZ163" s="48">
        <v>0.37988777003260044</v>
      </c>
      <c r="CA163" s="49">
        <v>7.4608636435187856</v>
      </c>
      <c r="CB163" s="48">
        <v>2.5863374894279381</v>
      </c>
      <c r="CC163" s="48">
        <v>3.7837173417330474</v>
      </c>
      <c r="CD163" s="48">
        <v>2.9031394637334604</v>
      </c>
      <c r="CE163" s="48">
        <v>3.6784799885386232</v>
      </c>
      <c r="CF163" s="48">
        <v>7.2203967630301449</v>
      </c>
      <c r="CG163" s="48">
        <v>10.436277906493009</v>
      </c>
      <c r="CH163" s="48">
        <v>11.324558813271555</v>
      </c>
      <c r="CI163" s="48">
        <v>4.342782891312746</v>
      </c>
      <c r="CJ163" s="48">
        <v>4.2898471579015078</v>
      </c>
      <c r="CK163" s="48">
        <v>2.2751206044037704</v>
      </c>
      <c r="CL163" s="48">
        <v>1.9783213529709724</v>
      </c>
      <c r="CM163" s="48">
        <v>3.7342577499440028</v>
      </c>
      <c r="CN163" s="48">
        <v>7.4611685126860845</v>
      </c>
      <c r="CO163" s="48">
        <v>2.0636905653373199</v>
      </c>
      <c r="CP163" s="48">
        <v>1.8761763586219797</v>
      </c>
      <c r="CQ163" s="48">
        <v>3.81426278798692</v>
      </c>
      <c r="CR163" s="48">
        <v>3.2651736548706864</v>
      </c>
      <c r="CS163" s="48">
        <v>2.0689453342577337</v>
      </c>
      <c r="CT163" s="48">
        <v>4.6808724492066629</v>
      </c>
      <c r="CU163" s="48">
        <v>16.484301911581994</v>
      </c>
      <c r="CV163" s="38">
        <v>5.1483456574961028</v>
      </c>
      <c r="CW163" s="48">
        <v>10.928953943548857</v>
      </c>
      <c r="CX163" s="48">
        <v>5.7774396246744892</v>
      </c>
      <c r="CY163" s="48">
        <v>2.1977672986973027</v>
      </c>
      <c r="CZ163" s="48">
        <v>4.7093046677319101</v>
      </c>
      <c r="DA163" s="48">
        <v>2.4376866727611164</v>
      </c>
      <c r="DB163" s="48">
        <v>2.0722520572607133</v>
      </c>
      <c r="DC163" s="48">
        <v>3.3866499706831448</v>
      </c>
      <c r="DD163" s="48">
        <v>7.7309065161614381</v>
      </c>
      <c r="DE163" s="48">
        <v>3.8204639105805298</v>
      </c>
      <c r="DF163" s="48">
        <v>10.425838654808667</v>
      </c>
      <c r="DG163" s="48">
        <v>10.13477166080378</v>
      </c>
      <c r="DH163" s="48">
        <v>5.5478260116900824</v>
      </c>
      <c r="DI163" s="48">
        <v>1.1658346953021415</v>
      </c>
      <c r="DJ163" s="48">
        <v>2.4005251149358782</v>
      </c>
      <c r="DK163" s="49">
        <v>7.9630534885167057</v>
      </c>
      <c r="DL163" s="48">
        <v>3.5710097813658117</v>
      </c>
      <c r="DM163" s="48">
        <v>9.8492352892747288</v>
      </c>
      <c r="DN163" s="48">
        <v>3.4616215643928032</v>
      </c>
      <c r="DO163" s="48">
        <v>2.7768055093361448</v>
      </c>
      <c r="DP163" s="48">
        <v>2.1235197872576475</v>
      </c>
      <c r="DQ163" s="48">
        <v>2.0697075564143468</v>
      </c>
      <c r="DR163" s="48">
        <v>3.3732472783677308</v>
      </c>
      <c r="DS163" s="48">
        <v>10.795868738104156</v>
      </c>
      <c r="DT163" s="48">
        <v>12.023717380916636</v>
      </c>
      <c r="DU163" s="48">
        <v>4.192526039896042</v>
      </c>
      <c r="DV163" s="48">
        <v>2.2513893754767365</v>
      </c>
      <c r="DW163" s="48">
        <v>6.7037537428090195</v>
      </c>
      <c r="DX163" s="48">
        <v>2.0904822922178861</v>
      </c>
      <c r="DY163" s="48">
        <v>3.4398803693540532</v>
      </c>
      <c r="DZ163" s="48">
        <v>13.214801972934731</v>
      </c>
      <c r="EA163" s="48">
        <v>10.166160737986841</v>
      </c>
      <c r="EB163" s="49">
        <v>6.6762042956870102</v>
      </c>
      <c r="EC163" s="48">
        <v>1.9417734506673894</v>
      </c>
      <c r="ED163" s="48">
        <v>7.4124952191371083</v>
      </c>
      <c r="EE163" s="48">
        <v>3.0219801870136074</v>
      </c>
      <c r="EF163" s="48">
        <v>10.292207467027426</v>
      </c>
      <c r="EG163" s="48">
        <v>2.038366111900269</v>
      </c>
      <c r="EH163" s="48">
        <v>2.038366111900269</v>
      </c>
      <c r="EI163" s="48">
        <v>9.4650095348615473</v>
      </c>
      <c r="EJ163" s="48">
        <v>3.9232008646138903</v>
      </c>
      <c r="EK163" s="48">
        <v>2.5450825328995648</v>
      </c>
      <c r="EL163" s="48">
        <v>1.9894440022112445</v>
      </c>
      <c r="EM163" s="48">
        <v>6.8460272231658124</v>
      </c>
      <c r="EN163" s="49">
        <v>10.019698833508739</v>
      </c>
      <c r="EO163" s="49">
        <v>18.002179670320217</v>
      </c>
      <c r="EP163" s="48">
        <v>15.2444922394405</v>
      </c>
      <c r="EQ163" s="48">
        <v>2.3710579448319558</v>
      </c>
      <c r="ER163" s="48">
        <v>9.8993004964250311</v>
      </c>
      <c r="ES163" s="38">
        <v>6.3237713362417312</v>
      </c>
      <c r="ET163" s="48">
        <v>7.9412590499788864</v>
      </c>
      <c r="EU163" s="48">
        <v>4.6336806010473612</v>
      </c>
      <c r="EV163" s="48">
        <v>2.7585552405357059</v>
      </c>
      <c r="EW163" s="48">
        <v>5.3298418479163647</v>
      </c>
      <c r="EX163" s="48">
        <v>12.760580778908471</v>
      </c>
      <c r="EY163" s="48">
        <v>2.400814674002044</v>
      </c>
      <c r="EZ163" s="48">
        <v>5.3099194887391334</v>
      </c>
      <c r="FA163" s="48">
        <v>2.6354565644529533</v>
      </c>
      <c r="FB163" s="48">
        <v>2.339176866707581</v>
      </c>
      <c r="FC163" s="48">
        <v>3.4987836537442147</v>
      </c>
      <c r="FD163" s="48">
        <v>1.6986060860452046</v>
      </c>
      <c r="FE163" s="48">
        <v>15.210472050759581</v>
      </c>
      <c r="FF163" s="48">
        <v>3.0511618925929356</v>
      </c>
      <c r="FG163" s="49">
        <v>18.612865169473487</v>
      </c>
      <c r="FH163" s="48">
        <v>12.636564850438537</v>
      </c>
      <c r="FI163" s="49">
        <v>8.2782304183364754</v>
      </c>
      <c r="FJ163" s="48">
        <v>11.356770902919148</v>
      </c>
      <c r="FK163" s="48">
        <v>5.6183819732744853</v>
      </c>
      <c r="FL163" s="48">
        <v>13.201486889263956</v>
      </c>
      <c r="FM163" s="48">
        <v>1.9631890145350095</v>
      </c>
      <c r="FN163" s="48">
        <v>11.789387680817022</v>
      </c>
      <c r="FO163" s="48">
        <v>12.553687269463929</v>
      </c>
      <c r="FP163" s="48">
        <v>2.6371574219954108</v>
      </c>
      <c r="FQ163" s="49">
        <v>18.755777541346244</v>
      </c>
      <c r="FR163" s="48">
        <v>11.907292319953022</v>
      </c>
      <c r="FS163" s="48">
        <v>3.0734614633497297</v>
      </c>
      <c r="FT163" s="48">
        <v>2.018476593023649</v>
      </c>
      <c r="FU163" s="49">
        <v>12.076222904588697</v>
      </c>
      <c r="FV163" s="48">
        <v>3.1877311351051367</v>
      </c>
      <c r="FW163" s="48">
        <v>7.8100293246604959</v>
      </c>
      <c r="FX163" s="48">
        <v>4.2428271978173964</v>
      </c>
      <c r="FY163" s="48">
        <v>2.8194739230237578</v>
      </c>
      <c r="FZ163" s="49">
        <v>18.289039005018548</v>
      </c>
      <c r="GA163" s="48">
        <v>2.9912787764745961</v>
      </c>
      <c r="GB163" s="48">
        <v>13.173052468816772</v>
      </c>
      <c r="GC163" s="48">
        <v>4.2546983020578386</v>
      </c>
      <c r="GD163" s="48">
        <v>6.8424178768741957</v>
      </c>
      <c r="GE163" s="48">
        <v>3.5317530820013925</v>
      </c>
      <c r="GF163" s="48">
        <v>17.210521087109569</v>
      </c>
      <c r="GG163" s="48">
        <v>11.860644911479666</v>
      </c>
      <c r="GH163" s="48">
        <v>6.4802767106098829</v>
      </c>
      <c r="GI163" s="48">
        <v>17.193170678839497</v>
      </c>
      <c r="GJ163" s="48">
        <v>11.149446410262687</v>
      </c>
      <c r="GK163" s="48">
        <v>11.638063326782577</v>
      </c>
      <c r="GL163" s="49">
        <v>18.335886645430296</v>
      </c>
      <c r="GM163" s="49">
        <v>16.143961672533713</v>
      </c>
      <c r="GN163" s="48">
        <v>17.647761415276438</v>
      </c>
      <c r="GO163" s="48">
        <v>13.575556542398097</v>
      </c>
      <c r="GP163" s="48">
        <v>2.281239138202964</v>
      </c>
      <c r="GQ163" s="48">
        <v>14.164045986352876</v>
      </c>
      <c r="GR163" s="48">
        <v>1.8993772477035598</v>
      </c>
      <c r="GS163" s="48">
        <v>4.7325269433242907</v>
      </c>
      <c r="GT163" s="49">
        <v>16.361746388880672</v>
      </c>
      <c r="GU163" s="48">
        <v>4.1213217216463045</v>
      </c>
      <c r="GV163" s="49">
        <v>17.583336523128558</v>
      </c>
      <c r="GW163" s="48">
        <v>3.1300004397902987</v>
      </c>
      <c r="GX163" s="48">
        <v>4.2238862429348654</v>
      </c>
      <c r="GY163" s="48">
        <v>12.126941256009001</v>
      </c>
      <c r="GZ163" s="49">
        <v>17.552725925730382</v>
      </c>
      <c r="HA163" s="48">
        <v>3.1252489657614158</v>
      </c>
      <c r="HB163" s="48">
        <v>16.778353448087234</v>
      </c>
      <c r="HC163" s="48">
        <v>11.700113123245442</v>
      </c>
      <c r="HD163" s="49">
        <v>18.284225154233233</v>
      </c>
      <c r="HE163" s="48">
        <v>3.2966092142990977</v>
      </c>
      <c r="HF163" s="48">
        <v>13.659162063926678</v>
      </c>
      <c r="HG163" s="48">
        <v>11.787724067294896</v>
      </c>
      <c r="HH163" s="48">
        <v>11.925989767623973</v>
      </c>
      <c r="HI163" s="48">
        <v>11.782017387567244</v>
      </c>
      <c r="HJ163" s="48">
        <v>2.8811333730370294</v>
      </c>
      <c r="HK163" s="49">
        <v>17.677895942896697</v>
      </c>
      <c r="HL163" s="48">
        <v>12.428989508777329</v>
      </c>
      <c r="HM163" s="48">
        <v>15.86254904393741</v>
      </c>
      <c r="HN163" s="49">
        <v>18.407435188575558</v>
      </c>
      <c r="HO163" s="48">
        <v>13.183927309694448</v>
      </c>
      <c r="HP163" s="48">
        <v>13.466484260087087</v>
      </c>
      <c r="HQ163" s="48">
        <v>7.9449483697535657</v>
      </c>
      <c r="HR163" s="48">
        <v>16.058579144531642</v>
      </c>
      <c r="HS163" s="49">
        <v>16.733081870221071</v>
      </c>
      <c r="HT163" s="49">
        <v>17.702241266738216</v>
      </c>
      <c r="HU163" s="48">
        <v>2.3658638523886655</v>
      </c>
      <c r="HV163" s="49">
        <v>18.384046059060932</v>
      </c>
      <c r="HW163" s="48">
        <v>5.5766610855092624</v>
      </c>
      <c r="HX163" s="48">
        <v>5.5766610855092624</v>
      </c>
      <c r="HY163" s="48">
        <v>12.258613345154748</v>
      </c>
      <c r="HZ163" s="48">
        <v>5.2991237289965056</v>
      </c>
      <c r="IA163" s="48">
        <v>16.774549340452314</v>
      </c>
      <c r="IB163" s="48">
        <v>14.661703962075572</v>
      </c>
      <c r="IC163" s="48">
        <v>9.460220744421914</v>
      </c>
      <c r="ID163" s="48">
        <v>14.464357950131298</v>
      </c>
      <c r="IE163" s="49">
        <v>17.696967922688472</v>
      </c>
      <c r="IF163" s="49">
        <v>18.053912232537066</v>
      </c>
      <c r="IG163" s="48">
        <v>12.006654399524226</v>
      </c>
      <c r="IH163" s="48">
        <v>3.2521146297690691</v>
      </c>
      <c r="II163" s="48">
        <v>17.455814001003457</v>
      </c>
      <c r="IJ163" s="49">
        <v>18.15620342146509</v>
      </c>
      <c r="IK163" s="48">
        <v>13.480820250574025</v>
      </c>
      <c r="IL163" s="49">
        <v>18.17800836238289</v>
      </c>
      <c r="IM163" s="48">
        <v>11.440410208876203</v>
      </c>
      <c r="IN163" s="48">
        <v>5.8606159286828996</v>
      </c>
      <c r="IO163" s="48">
        <v>5.8606159286828996</v>
      </c>
      <c r="IP163" s="48">
        <v>8.8423787708931503</v>
      </c>
      <c r="IQ163" s="48">
        <v>11.569767999648118</v>
      </c>
      <c r="IR163" s="48">
        <v>13.451060282901334</v>
      </c>
      <c r="IS163" s="49">
        <v>18.221209832567119</v>
      </c>
      <c r="IT163" s="48">
        <v>4.800597623021968</v>
      </c>
      <c r="IU163" s="49">
        <v>18.223750756923032</v>
      </c>
      <c r="IV163" s="48">
        <v>16.443212529376993</v>
      </c>
      <c r="IW163" s="48">
        <v>3.0356153792605283</v>
      </c>
      <c r="IX163" s="49">
        <v>17.930543432530463</v>
      </c>
      <c r="IY163" s="48">
        <v>2.4982381020929032</v>
      </c>
      <c r="IZ163" s="49">
        <v>17.574812716457615</v>
      </c>
      <c r="JA163" s="49">
        <v>15.272992428430696</v>
      </c>
      <c r="JB163" s="48">
        <v>3.832152681176102</v>
      </c>
      <c r="JC163" s="49">
        <v>18.189377045684914</v>
      </c>
      <c r="JD163" s="48">
        <v>12.958118922364365</v>
      </c>
      <c r="JE163" s="49">
        <v>18.170823856076709</v>
      </c>
      <c r="JF163" s="49">
        <v>17.935977091079693</v>
      </c>
      <c r="JG163" s="49">
        <v>18.093194983774975</v>
      </c>
      <c r="JH163" s="48">
        <v>11.866347940857848</v>
      </c>
      <c r="JI163" s="48">
        <v>15.003370562532574</v>
      </c>
      <c r="JJ163" s="48">
        <v>5.2234384547560619</v>
      </c>
      <c r="JK163" s="48">
        <v>4.6343514653314166</v>
      </c>
      <c r="JL163" s="48">
        <v>11.459107112540583</v>
      </c>
      <c r="JM163" s="48">
        <v>13.115551417729543</v>
      </c>
      <c r="JN163" s="48">
        <v>3.2880135760795257</v>
      </c>
      <c r="JO163" s="48">
        <v>9.2389746029568407</v>
      </c>
      <c r="JP163" s="49">
        <v>18.026463023385681</v>
      </c>
      <c r="JQ163" s="48">
        <v>12.474146797630562</v>
      </c>
      <c r="JR163" s="49">
        <v>18.367472576902635</v>
      </c>
      <c r="JS163" s="48">
        <v>8.9139597709593001</v>
      </c>
      <c r="JT163" s="48">
        <v>12.327291481436431</v>
      </c>
      <c r="JU163" s="48">
        <v>11.752139587233737</v>
      </c>
      <c r="JV163" s="48">
        <v>13.048895745463684</v>
      </c>
      <c r="JW163" s="48">
        <v>5.6394969722388861</v>
      </c>
      <c r="JX163" s="48">
        <v>17.216781455898779</v>
      </c>
      <c r="JY163" s="48">
        <v>12.138697085732705</v>
      </c>
      <c r="JZ163" s="48">
        <v>13.245385075541941</v>
      </c>
      <c r="KA163" s="48">
        <v>10.982324116774899</v>
      </c>
      <c r="KB163" s="49">
        <v>17.631108871301421</v>
      </c>
      <c r="KC163" s="48">
        <v>11.520317953099179</v>
      </c>
      <c r="KD163" s="48">
        <v>13.394074706357243</v>
      </c>
      <c r="KE163" s="48">
        <v>4.6345016828135392</v>
      </c>
      <c r="KF163" s="48">
        <v>18.458146654049134</v>
      </c>
      <c r="KG163" s="48">
        <v>5.6320332931641248</v>
      </c>
      <c r="KH163" s="48">
        <v>11.160264650415195</v>
      </c>
      <c r="KI163" s="48">
        <v>16.707596357902872</v>
      </c>
      <c r="KJ163" s="48">
        <v>5.5356439609074846</v>
      </c>
      <c r="KK163" s="48">
        <v>14.221566405927147</v>
      </c>
      <c r="KL163" s="48">
        <v>7.6071661819843843</v>
      </c>
      <c r="KM163" s="48">
        <v>4.2993779540845827</v>
      </c>
      <c r="KN163" s="48">
        <v>14.144080768914622</v>
      </c>
      <c r="KO163" s="48">
        <v>11.227904021994956</v>
      </c>
      <c r="KP163" s="48">
        <v>12.082398685535507</v>
      </c>
      <c r="KQ163" s="48">
        <v>11.715204212546377</v>
      </c>
      <c r="KR163" s="48">
        <v>12.360093542832532</v>
      </c>
      <c r="KS163" s="48"/>
      <c r="KT163" s="49">
        <v>18.015739456064093</v>
      </c>
      <c r="KU163" s="48">
        <v>11.530483142021625</v>
      </c>
      <c r="KV163" s="48">
        <v>13.336230840212085</v>
      </c>
      <c r="KW163" s="48">
        <v>15.128013193924895</v>
      </c>
      <c r="KX163" s="48">
        <v>10.767631593564493</v>
      </c>
      <c r="KY163" s="48">
        <v>15.535257133676573</v>
      </c>
      <c r="KZ163" s="48">
        <v>10.682813675472227</v>
      </c>
      <c r="LA163" s="48">
        <v>14.468354044477284</v>
      </c>
      <c r="LB163" s="48">
        <v>14.31141622859831</v>
      </c>
      <c r="LC163" s="48">
        <v>11.645526043620187</v>
      </c>
      <c r="LD163" s="48">
        <v>15.100305325258784</v>
      </c>
      <c r="LE163" s="49">
        <v>16.632593495592577</v>
      </c>
      <c r="LF163" s="48">
        <v>15.680944490268169</v>
      </c>
      <c r="LG163" s="48">
        <v>16.300197147339112</v>
      </c>
      <c r="LH163" s="48">
        <v>14.772298819165169</v>
      </c>
      <c r="LI163" s="48">
        <v>13.697129288682794</v>
      </c>
      <c r="LJ163" s="48">
        <v>14.768681599592608</v>
      </c>
      <c r="LK163" s="48">
        <v>13.254092505905195</v>
      </c>
      <c r="LL163" s="48">
        <v>13.533375428191897</v>
      </c>
      <c r="LM163" s="48">
        <v>16.013153678816096</v>
      </c>
      <c r="LN163" s="48">
        <v>13.37340274911613</v>
      </c>
      <c r="LO163" s="48">
        <v>13.190020118281616</v>
      </c>
      <c r="LP163" s="48">
        <v>18.374595047496641</v>
      </c>
      <c r="LQ163" s="49">
        <v>17.496077684967176</v>
      </c>
      <c r="LR163" s="48">
        <v>13.865094947029156</v>
      </c>
      <c r="LS163" s="48">
        <v>13.677487791475134</v>
      </c>
      <c r="LT163" s="48">
        <v>14.165436710155408</v>
      </c>
      <c r="LU163" s="48">
        <v>13.132892754460668</v>
      </c>
      <c r="LV163" s="48">
        <v>12.210186658250082</v>
      </c>
      <c r="LW163" s="48">
        <v>15.611348806991939</v>
      </c>
      <c r="LX163" s="48">
        <v>13.115616789445435</v>
      </c>
      <c r="LY163" s="48">
        <v>14.551029082182886</v>
      </c>
      <c r="LZ163" s="48">
        <v>13.484192037238104</v>
      </c>
      <c r="MA163" s="48">
        <v>14.525876934733635</v>
      </c>
      <c r="MB163" s="48">
        <v>12.574460145927981</v>
      </c>
      <c r="MC163" s="48">
        <v>12.472274730361246</v>
      </c>
      <c r="MD163" s="48">
        <v>10.529651671422329</v>
      </c>
      <c r="ME163" s="48">
        <v>11.56758428212421</v>
      </c>
      <c r="MF163" s="48">
        <v>13.837408898458502</v>
      </c>
      <c r="MG163" s="48">
        <v>14.565996616803602</v>
      </c>
      <c r="MH163" s="48"/>
      <c r="MI163" s="48">
        <v>12.252241912310238</v>
      </c>
      <c r="MJ163" s="49">
        <v>17.450157272007083</v>
      </c>
      <c r="MK163" s="49">
        <v>17.90535339547144</v>
      </c>
      <c r="ML163" s="48">
        <v>16.039539315974778</v>
      </c>
      <c r="MM163" s="49">
        <v>17.935643926771299</v>
      </c>
      <c r="MN163" s="49">
        <v>17.79036485758051</v>
      </c>
      <c r="MO163" s="49">
        <v>18.218522284141663</v>
      </c>
      <c r="MP163" s="48">
        <v>14.846973117182459</v>
      </c>
      <c r="MQ163" s="48">
        <v>11.806053011427307</v>
      </c>
      <c r="MR163" s="48">
        <v>19.364743272187873</v>
      </c>
      <c r="MS163" s="48">
        <v>13.259168683175991</v>
      </c>
      <c r="MT163" s="49">
        <v>18.760891755151029</v>
      </c>
      <c r="MU163" s="48">
        <v>11.995248490783922</v>
      </c>
      <c r="MV163" s="48">
        <v>12.153052981258652</v>
      </c>
      <c r="MW163" s="48">
        <v>16.761254799106005</v>
      </c>
      <c r="MX163" s="48">
        <v>16.294411029378349</v>
      </c>
      <c r="MY163" s="48">
        <v>17.492731456798893</v>
      </c>
      <c r="MZ163" s="48">
        <v>17.244290368912086</v>
      </c>
      <c r="NA163" s="48">
        <v>16.044038696527924</v>
      </c>
      <c r="NB163" s="48">
        <v>16.39723205690116</v>
      </c>
      <c r="NC163" s="48">
        <v>14.135500744104551</v>
      </c>
      <c r="ND163" s="48">
        <v>16.572727361015481</v>
      </c>
      <c r="NE163" s="48">
        <v>14.112412581283298</v>
      </c>
      <c r="NF163" s="48">
        <v>17.464149871763542</v>
      </c>
      <c r="NG163" s="48">
        <v>16.771766979514286</v>
      </c>
    </row>
    <row r="164" spans="1:371" s="38" customFormat="1" ht="15">
      <c r="A164" s="48" t="s">
        <v>220</v>
      </c>
      <c r="B164" s="48">
        <v>0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3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38">
        <v>0</v>
      </c>
      <c r="AP164" s="48">
        <v>0</v>
      </c>
      <c r="AQ164" s="48">
        <v>1.4492688982121433E-2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38">
        <v>0</v>
      </c>
      <c r="AY164" s="48">
        <v>0</v>
      </c>
      <c r="AZ164" s="48">
        <v>0</v>
      </c>
      <c r="BA164" s="48">
        <v>0</v>
      </c>
      <c r="BB164" s="48">
        <v>0</v>
      </c>
      <c r="BC164" s="38">
        <v>0</v>
      </c>
      <c r="BD164" s="48">
        <v>0</v>
      </c>
      <c r="BE164" s="38">
        <v>0</v>
      </c>
      <c r="BF164" s="48">
        <v>0</v>
      </c>
      <c r="BG164" s="48">
        <v>0</v>
      </c>
      <c r="BH164" s="48">
        <v>0</v>
      </c>
      <c r="BI164" s="48">
        <v>0</v>
      </c>
      <c r="BJ164" s="48">
        <v>0</v>
      </c>
      <c r="BK164" s="48">
        <v>0</v>
      </c>
      <c r="BL164" s="48">
        <v>0</v>
      </c>
      <c r="BM164" s="48">
        <v>0</v>
      </c>
      <c r="BN164" s="48">
        <v>0</v>
      </c>
      <c r="BO164" s="48">
        <v>0</v>
      </c>
      <c r="BP164" s="48">
        <v>1.4510535709867657E-2</v>
      </c>
      <c r="BQ164" s="48">
        <v>0</v>
      </c>
      <c r="BR164" s="48">
        <v>0</v>
      </c>
      <c r="BS164" s="48">
        <v>0</v>
      </c>
      <c r="BT164" s="48">
        <v>0</v>
      </c>
      <c r="BU164" s="48">
        <v>0</v>
      </c>
      <c r="BV164" s="48">
        <v>0</v>
      </c>
      <c r="BW164" s="38">
        <v>0</v>
      </c>
      <c r="BX164" s="48">
        <v>0</v>
      </c>
      <c r="BY164" s="38">
        <v>0</v>
      </c>
      <c r="BZ164" s="48">
        <v>0</v>
      </c>
      <c r="CA164" s="49">
        <v>0</v>
      </c>
      <c r="CB164" s="48">
        <v>0</v>
      </c>
      <c r="CC164" s="48">
        <v>0</v>
      </c>
      <c r="CD164" s="48">
        <v>0</v>
      </c>
      <c r="CE164" s="48">
        <v>0</v>
      </c>
      <c r="CF164" s="48">
        <v>0</v>
      </c>
      <c r="CG164" s="48">
        <v>0</v>
      </c>
      <c r="CH164" s="48">
        <v>0</v>
      </c>
      <c r="CI164" s="48">
        <v>0</v>
      </c>
      <c r="CJ164" s="48">
        <v>0</v>
      </c>
      <c r="CK164" s="48">
        <v>1.7035914699715493E-2</v>
      </c>
      <c r="CL164" s="48">
        <v>0</v>
      </c>
      <c r="CM164" s="48">
        <v>4.590094988427016E-2</v>
      </c>
      <c r="CN164" s="48">
        <v>0</v>
      </c>
      <c r="CO164" s="48">
        <v>0</v>
      </c>
      <c r="CP164" s="48">
        <v>0</v>
      </c>
      <c r="CQ164" s="48">
        <v>0</v>
      </c>
      <c r="CR164" s="48">
        <v>0</v>
      </c>
      <c r="CS164" s="48">
        <v>1.2312627933091114E-2</v>
      </c>
      <c r="CT164" s="48">
        <v>1.51653975694916E-2</v>
      </c>
      <c r="CU164" s="48">
        <v>0</v>
      </c>
      <c r="CV164" s="38">
        <v>0</v>
      </c>
      <c r="CW164" s="48">
        <v>0</v>
      </c>
      <c r="CX164" s="48">
        <v>0</v>
      </c>
      <c r="CY164" s="48">
        <v>7.3393215500831615E-3</v>
      </c>
      <c r="CZ164" s="48">
        <v>0</v>
      </c>
      <c r="DA164" s="48">
        <v>0</v>
      </c>
      <c r="DB164" s="48">
        <v>0</v>
      </c>
      <c r="DC164" s="48">
        <v>4.0703134679131447E-2</v>
      </c>
      <c r="DD164" s="48">
        <v>0</v>
      </c>
      <c r="DE164" s="48">
        <v>0</v>
      </c>
      <c r="DF164" s="48">
        <v>0</v>
      </c>
      <c r="DG164" s="48">
        <v>0</v>
      </c>
      <c r="DH164" s="48">
        <v>0</v>
      </c>
      <c r="DI164" s="48">
        <v>0</v>
      </c>
      <c r="DJ164" s="48">
        <v>1.7567254391373782E-2</v>
      </c>
      <c r="DK164" s="49">
        <v>0</v>
      </c>
      <c r="DL164" s="48">
        <v>0</v>
      </c>
      <c r="DM164" s="48">
        <v>0</v>
      </c>
      <c r="DN164" s="48">
        <v>0</v>
      </c>
      <c r="DO164" s="48">
        <v>0</v>
      </c>
      <c r="DP164" s="48">
        <v>0</v>
      </c>
      <c r="DQ164" s="48">
        <v>0</v>
      </c>
      <c r="DR164" s="48">
        <v>2.2422884578855131E-2</v>
      </c>
      <c r="DS164" s="48">
        <v>0</v>
      </c>
      <c r="DT164" s="48">
        <v>5.5110714115487278E-2</v>
      </c>
      <c r="DU164" s="48">
        <v>1.8058760234832674E-2</v>
      </c>
      <c r="DV164" s="48">
        <v>0</v>
      </c>
      <c r="DW164" s="48">
        <v>0</v>
      </c>
      <c r="DX164" s="48">
        <v>0</v>
      </c>
      <c r="DY164" s="48">
        <v>0</v>
      </c>
      <c r="DZ164" s="48">
        <v>0</v>
      </c>
      <c r="EA164" s="48">
        <v>0</v>
      </c>
      <c r="EB164" s="49">
        <v>0</v>
      </c>
      <c r="EC164" s="48">
        <v>0</v>
      </c>
      <c r="ED164" s="48">
        <v>0</v>
      </c>
      <c r="EE164" s="48">
        <v>0</v>
      </c>
      <c r="EF164" s="48">
        <v>0</v>
      </c>
      <c r="EG164" s="48">
        <v>0</v>
      </c>
      <c r="EH164" s="48">
        <v>0</v>
      </c>
      <c r="EI164" s="48">
        <v>0</v>
      </c>
      <c r="EJ164" s="48">
        <v>0</v>
      </c>
      <c r="EK164" s="48">
        <v>0</v>
      </c>
      <c r="EL164" s="48">
        <v>0</v>
      </c>
      <c r="EM164" s="48">
        <v>0</v>
      </c>
      <c r="EN164" s="49">
        <v>0</v>
      </c>
      <c r="EO164" s="49">
        <v>3.706723467561826E-2</v>
      </c>
      <c r="EP164" s="48">
        <v>0</v>
      </c>
      <c r="EQ164" s="48">
        <v>0</v>
      </c>
      <c r="ER164" s="48">
        <v>0</v>
      </c>
      <c r="ES164" s="38">
        <v>0</v>
      </c>
      <c r="ET164" s="48">
        <v>0</v>
      </c>
      <c r="EU164" s="48">
        <v>0</v>
      </c>
      <c r="EV164" s="48">
        <v>0</v>
      </c>
      <c r="EW164" s="48">
        <v>0</v>
      </c>
      <c r="EX164" s="48">
        <v>0</v>
      </c>
      <c r="EY164" s="48">
        <v>0</v>
      </c>
      <c r="EZ164" s="48">
        <v>0</v>
      </c>
      <c r="FA164" s="48">
        <v>5.2698333363750724E-2</v>
      </c>
      <c r="FB164" s="48">
        <v>5.2436063457001324E-2</v>
      </c>
      <c r="FC164" s="48">
        <v>0</v>
      </c>
      <c r="FD164" s="48">
        <v>1.7225189419402903E-2</v>
      </c>
      <c r="FE164" s="48">
        <v>0</v>
      </c>
      <c r="FF164" s="48">
        <v>0</v>
      </c>
      <c r="FG164" s="49">
        <v>3.1563370842808872E-2</v>
      </c>
      <c r="FH164" s="48">
        <v>0</v>
      </c>
      <c r="FI164" s="49">
        <v>0</v>
      </c>
      <c r="FJ164" s="48">
        <v>0</v>
      </c>
      <c r="FK164" s="48">
        <v>0</v>
      </c>
      <c r="FL164" s="48">
        <v>0</v>
      </c>
      <c r="FM164" s="48">
        <v>1.7529291258870684E-2</v>
      </c>
      <c r="FN164" s="48">
        <v>0</v>
      </c>
      <c r="FO164" s="48">
        <v>6.9260425731650047E-2</v>
      </c>
      <c r="FP164" s="48">
        <v>0</v>
      </c>
      <c r="FQ164" s="49">
        <v>0</v>
      </c>
      <c r="FR164" s="48">
        <v>0</v>
      </c>
      <c r="FS164" s="48">
        <v>5.5296812567901421E-2</v>
      </c>
      <c r="FT164" s="48">
        <v>0</v>
      </c>
      <c r="FU164" s="49">
        <v>0</v>
      </c>
      <c r="FV164" s="48">
        <v>0</v>
      </c>
      <c r="FW164" s="48">
        <v>0</v>
      </c>
      <c r="FX164" s="48">
        <v>0</v>
      </c>
      <c r="FY164" s="48">
        <v>0</v>
      </c>
      <c r="FZ164" s="49">
        <v>0</v>
      </c>
      <c r="GA164" s="48">
        <v>0</v>
      </c>
      <c r="GB164" s="48">
        <v>0</v>
      </c>
      <c r="GC164" s="48">
        <v>4.9294838972664005E-2</v>
      </c>
      <c r="GD164" s="48">
        <v>0</v>
      </c>
      <c r="GE164" s="48">
        <v>0</v>
      </c>
      <c r="GF164" s="48">
        <v>4.4562011568921103E-2</v>
      </c>
      <c r="GG164" s="48">
        <v>0</v>
      </c>
      <c r="GH164" s="48">
        <v>0</v>
      </c>
      <c r="GI164" s="48">
        <v>0</v>
      </c>
      <c r="GJ164" s="48">
        <v>0</v>
      </c>
      <c r="GK164" s="48">
        <v>5.6498255645864498E-2</v>
      </c>
      <c r="GL164" s="49">
        <v>0</v>
      </c>
      <c r="GM164" s="49">
        <v>4.9422596887238573E-2</v>
      </c>
      <c r="GN164" s="48">
        <v>3.4105015078159426E-2</v>
      </c>
      <c r="GO164" s="48">
        <v>8.0642022514783654E-2</v>
      </c>
      <c r="GP164" s="48">
        <v>0</v>
      </c>
      <c r="GQ164" s="48">
        <v>0</v>
      </c>
      <c r="GR164" s="48">
        <v>0</v>
      </c>
      <c r="GS164" s="48">
        <v>0</v>
      </c>
      <c r="GT164" s="49">
        <v>0</v>
      </c>
      <c r="GU164" s="48">
        <v>0</v>
      </c>
      <c r="GV164" s="49">
        <v>0</v>
      </c>
      <c r="GW164" s="48">
        <v>0</v>
      </c>
      <c r="GX164" s="48">
        <v>2.5405396284749051E-2</v>
      </c>
      <c r="GY164" s="48">
        <v>0</v>
      </c>
      <c r="GZ164" s="49">
        <v>0</v>
      </c>
      <c r="HA164" s="48">
        <v>6.3182735224074749E-2</v>
      </c>
      <c r="HB164" s="48">
        <v>0</v>
      </c>
      <c r="HC164" s="48">
        <v>5.5075931009216927E-2</v>
      </c>
      <c r="HD164" s="49">
        <v>0</v>
      </c>
      <c r="HE164" s="48">
        <v>0</v>
      </c>
      <c r="HF164" s="48">
        <v>3.9735420301311913E-2</v>
      </c>
      <c r="HG164" s="48">
        <v>4.8047929632476533E-2</v>
      </c>
      <c r="HH164" s="48">
        <v>6.6291531021442474E-2</v>
      </c>
      <c r="HI164" s="48">
        <v>5.6411948494798983E-2</v>
      </c>
      <c r="HJ164" s="48">
        <v>2.9940499717820243E-2</v>
      </c>
      <c r="HK164" s="49">
        <v>3.6898999877237902E-2</v>
      </c>
      <c r="HL164" s="48">
        <v>0</v>
      </c>
      <c r="HM164" s="48">
        <v>6.8972194628132116E-2</v>
      </c>
      <c r="HN164" s="49">
        <v>0</v>
      </c>
      <c r="HO164" s="48">
        <v>0</v>
      </c>
      <c r="HP164" s="48">
        <v>0</v>
      </c>
      <c r="HQ164" s="48">
        <v>0</v>
      </c>
      <c r="HR164" s="48">
        <v>0</v>
      </c>
      <c r="HS164" s="49">
        <v>0</v>
      </c>
      <c r="HT164" s="49">
        <v>0</v>
      </c>
      <c r="HU164" s="48">
        <v>2.701215299206329E-2</v>
      </c>
      <c r="HV164" s="49">
        <v>3.1071425590657769E-2</v>
      </c>
      <c r="HW164" s="48">
        <v>0</v>
      </c>
      <c r="HX164" s="48">
        <v>0</v>
      </c>
      <c r="HY164" s="48">
        <v>0</v>
      </c>
      <c r="HZ164" s="48">
        <v>0</v>
      </c>
      <c r="IA164" s="48">
        <v>3.6451500546942517E-2</v>
      </c>
      <c r="IB164" s="48">
        <v>0</v>
      </c>
      <c r="IC164" s="48">
        <v>0</v>
      </c>
      <c r="ID164" s="48">
        <v>6.3593474404047348E-2</v>
      </c>
      <c r="IE164" s="49">
        <v>0</v>
      </c>
      <c r="IF164" s="49">
        <v>0</v>
      </c>
      <c r="IG164" s="48">
        <v>6.9190948805791436E-2</v>
      </c>
      <c r="IH164" s="48">
        <v>0</v>
      </c>
      <c r="II164" s="48">
        <v>3.4490136978098412E-2</v>
      </c>
      <c r="IJ164" s="49">
        <v>0</v>
      </c>
      <c r="IK164" s="48">
        <v>0</v>
      </c>
      <c r="IL164" s="49">
        <v>0</v>
      </c>
      <c r="IM164" s="48">
        <v>5.240056351619124E-2</v>
      </c>
      <c r="IN164" s="48">
        <v>0</v>
      </c>
      <c r="IO164" s="48">
        <v>0</v>
      </c>
      <c r="IP164" s="48">
        <v>0</v>
      </c>
      <c r="IQ164" s="48">
        <v>5.1608721154431839E-2</v>
      </c>
      <c r="IR164" s="48">
        <v>0</v>
      </c>
      <c r="IS164" s="49">
        <v>0</v>
      </c>
      <c r="IT164" s="48">
        <v>0</v>
      </c>
      <c r="IU164" s="49">
        <v>0</v>
      </c>
      <c r="IV164" s="48">
        <v>0</v>
      </c>
      <c r="IW164" s="48">
        <v>0</v>
      </c>
      <c r="IX164" s="49">
        <v>0</v>
      </c>
      <c r="IY164" s="48">
        <v>0</v>
      </c>
      <c r="IZ164" s="49">
        <v>0</v>
      </c>
      <c r="JA164" s="49">
        <v>0</v>
      </c>
      <c r="JB164" s="48">
        <v>0</v>
      </c>
      <c r="JC164" s="49">
        <v>0</v>
      </c>
      <c r="JD164" s="48">
        <v>0</v>
      </c>
      <c r="JE164" s="49">
        <v>0</v>
      </c>
      <c r="JF164" s="49">
        <v>0</v>
      </c>
      <c r="JG164" s="49">
        <v>0</v>
      </c>
      <c r="JH164" s="48">
        <v>5.0206324010335757E-2</v>
      </c>
      <c r="JI164" s="48">
        <v>0</v>
      </c>
      <c r="JJ164" s="48">
        <v>0</v>
      </c>
      <c r="JK164" s="48">
        <v>0</v>
      </c>
      <c r="JL164" s="48">
        <v>5.8738095995106793E-2</v>
      </c>
      <c r="JM164" s="48">
        <v>6.934011092108093E-2</v>
      </c>
      <c r="JN164" s="48">
        <v>3.5579442049557229E-2</v>
      </c>
      <c r="JO164" s="48">
        <v>0</v>
      </c>
      <c r="JP164" s="49">
        <v>0</v>
      </c>
      <c r="JQ164" s="48">
        <v>4.3206386941106685E-2</v>
      </c>
      <c r="JR164" s="49">
        <v>0</v>
      </c>
      <c r="JS164" s="48">
        <v>0</v>
      </c>
      <c r="JT164" s="48">
        <v>3.9194724180382945E-2</v>
      </c>
      <c r="JU164" s="48">
        <v>4.3243064983899203E-2</v>
      </c>
      <c r="JV164" s="48">
        <v>3.7114491979134911E-2</v>
      </c>
      <c r="JW164" s="48">
        <v>0</v>
      </c>
      <c r="JX164" s="48">
        <v>4.2361908693620158E-2</v>
      </c>
      <c r="JY164" s="48">
        <v>5.9566600353166216E-2</v>
      </c>
      <c r="JZ164" s="48">
        <v>3.5229474859329667E-2</v>
      </c>
      <c r="KA164" s="48">
        <v>4.2303123065278177E-2</v>
      </c>
      <c r="KB164" s="49">
        <v>0</v>
      </c>
      <c r="KC164" s="48">
        <v>0</v>
      </c>
      <c r="KD164" s="48">
        <v>3.6396924710128828E-2</v>
      </c>
      <c r="KE164" s="48">
        <v>0</v>
      </c>
      <c r="KF164" s="48">
        <v>0</v>
      </c>
      <c r="KG164" s="48">
        <v>0</v>
      </c>
      <c r="KH164" s="48">
        <v>0</v>
      </c>
      <c r="KI164" s="48">
        <v>3.1860581089233515E-2</v>
      </c>
      <c r="KJ164" s="48">
        <v>0</v>
      </c>
      <c r="KK164" s="48">
        <v>4.884456941992326E-2</v>
      </c>
      <c r="KL164" s="48">
        <v>5.1070009484931331E-2</v>
      </c>
      <c r="KM164" s="48">
        <v>4.1821623901283508E-2</v>
      </c>
      <c r="KN164" s="48">
        <v>4.4452066530648753E-2</v>
      </c>
      <c r="KO164" s="48">
        <v>0</v>
      </c>
      <c r="KP164" s="48">
        <v>4.3980922299953713E-2</v>
      </c>
      <c r="KQ164" s="48">
        <v>4.4318838618571034E-2</v>
      </c>
      <c r="KR164" s="48">
        <v>3.9353017133054766E-2</v>
      </c>
      <c r="KS164" s="48"/>
      <c r="KT164" s="49">
        <v>0</v>
      </c>
      <c r="KU164" s="48">
        <v>7.423217628356639E-2</v>
      </c>
      <c r="KV164" s="48">
        <v>4.1674889274675907E-2</v>
      </c>
      <c r="KW164" s="48">
        <v>5.0823021431939688E-2</v>
      </c>
      <c r="KX164" s="48">
        <v>0.11334613329552971</v>
      </c>
      <c r="KY164" s="48">
        <v>3.6004897294907696E-2</v>
      </c>
      <c r="KZ164" s="48">
        <v>0.11062470972391049</v>
      </c>
      <c r="LA164" s="48">
        <v>0.15417369889814614</v>
      </c>
      <c r="LB164" s="48">
        <v>0</v>
      </c>
      <c r="LC164" s="48">
        <v>0.14981852002075385</v>
      </c>
      <c r="LD164" s="48">
        <v>9.6887418429635483E-2</v>
      </c>
      <c r="LE164" s="49">
        <v>0</v>
      </c>
      <c r="LF164" s="48">
        <v>0</v>
      </c>
      <c r="LG164" s="48">
        <v>0</v>
      </c>
      <c r="LH164" s="48">
        <v>8.4292297174432901E-2</v>
      </c>
      <c r="LI164" s="48">
        <v>0</v>
      </c>
      <c r="LJ164" s="48">
        <v>0.10999656465367406</v>
      </c>
      <c r="LK164" s="48">
        <v>8.7039963536643325E-2</v>
      </c>
      <c r="LL164" s="48">
        <v>9.1272722081107219E-2</v>
      </c>
      <c r="LM164" s="48">
        <v>0</v>
      </c>
      <c r="LN164" s="48">
        <v>0.10171814853299417</v>
      </c>
      <c r="LO164" s="48">
        <v>8.8557291493433415E-2</v>
      </c>
      <c r="LP164" s="48">
        <v>0</v>
      </c>
      <c r="LQ164" s="49">
        <v>0</v>
      </c>
      <c r="LR164" s="48">
        <v>0</v>
      </c>
      <c r="LS164" s="48">
        <v>9.187559893134585E-2</v>
      </c>
      <c r="LT164" s="48">
        <v>0.14068053800955585</v>
      </c>
      <c r="LU164" s="48">
        <v>7.2377529994475082E-2</v>
      </c>
      <c r="LV164" s="48">
        <v>0</v>
      </c>
      <c r="LW164" s="48">
        <v>0</v>
      </c>
      <c r="LX164" s="48">
        <v>6.9643861251940498E-2</v>
      </c>
      <c r="LY164" s="48">
        <v>0.13715163193718183</v>
      </c>
      <c r="LZ164" s="48">
        <v>9.2386983933225114E-2</v>
      </c>
      <c r="MA164" s="48">
        <v>0.17010760055475208</v>
      </c>
      <c r="MB164" s="48">
        <v>7.0009802420839443E-2</v>
      </c>
      <c r="MC164" s="48">
        <v>7.2821761321671785E-2</v>
      </c>
      <c r="MD164" s="48">
        <v>0.14858921120494362</v>
      </c>
      <c r="ME164" s="48">
        <v>8.6707937738153038E-2</v>
      </c>
      <c r="MF164" s="48">
        <v>0</v>
      </c>
      <c r="MG164" s="48">
        <v>0</v>
      </c>
      <c r="MH164" s="48"/>
      <c r="MI164" s="48">
        <v>4.1434201866213147E-2</v>
      </c>
      <c r="MJ164" s="49">
        <v>0</v>
      </c>
      <c r="MK164" s="49">
        <v>2.4788291726238362E-2</v>
      </c>
      <c r="ML164" s="48">
        <v>0</v>
      </c>
      <c r="MM164" s="49">
        <v>0</v>
      </c>
      <c r="MN164" s="49">
        <v>0</v>
      </c>
      <c r="MO164" s="49">
        <v>0</v>
      </c>
      <c r="MP164" s="48">
        <v>5.076989726339836E-2</v>
      </c>
      <c r="MQ164" s="48">
        <v>3.9907525958696677E-2</v>
      </c>
      <c r="MR164" s="48">
        <v>5.6765356511882172E-2</v>
      </c>
      <c r="MS164" s="48">
        <v>0</v>
      </c>
      <c r="MT164" s="49">
        <v>4.6478028316226348E-2</v>
      </c>
      <c r="MU164" s="48">
        <v>4.5517528400821107E-2</v>
      </c>
      <c r="MV164" s="48">
        <v>3.8086718218454475E-2</v>
      </c>
      <c r="MW164" s="48">
        <v>3.89706950980062E-2</v>
      </c>
      <c r="MX164" s="48">
        <v>4.7005674724645612E-2</v>
      </c>
      <c r="MY164" s="48">
        <v>4.3153005259660045E-2</v>
      </c>
      <c r="MZ164" s="48">
        <v>4.3948660533388965E-2</v>
      </c>
      <c r="NA164" s="48">
        <v>4.1794252748735883E-2</v>
      </c>
      <c r="NB164" s="48">
        <v>5.0066886370844242E-2</v>
      </c>
      <c r="NC164" s="48">
        <v>0.10922371175744576</v>
      </c>
      <c r="ND164" s="48">
        <v>5.3736761415574201E-2</v>
      </c>
      <c r="NE164" s="48">
        <v>0.11249020087290516</v>
      </c>
      <c r="NF164" s="48">
        <v>4.5255559456241996E-2</v>
      </c>
      <c r="NG164" s="48">
        <v>0</v>
      </c>
    </row>
    <row r="165" spans="1:371" s="38" customFormat="1" ht="15">
      <c r="A165" s="48" t="s">
        <v>226</v>
      </c>
      <c r="B165" s="48">
        <v>32</v>
      </c>
      <c r="C165" s="48">
        <v>32.000000000000007</v>
      </c>
      <c r="D165" s="48">
        <v>32</v>
      </c>
      <c r="E165" s="48">
        <v>31.999999999999993</v>
      </c>
      <c r="F165" s="48">
        <v>32</v>
      </c>
      <c r="G165" s="48">
        <v>31.999999999999989</v>
      </c>
      <c r="H165" s="48">
        <v>31.999999999999996</v>
      </c>
      <c r="I165" s="48">
        <v>32</v>
      </c>
      <c r="J165" s="48">
        <v>32</v>
      </c>
      <c r="K165" s="48">
        <v>31.999999999999996</v>
      </c>
      <c r="L165" s="48">
        <v>32.000000000000007</v>
      </c>
      <c r="M165" s="48">
        <v>32</v>
      </c>
      <c r="N165" s="48">
        <v>31.999999999999996</v>
      </c>
      <c r="O165" s="48">
        <v>32.000000000000007</v>
      </c>
      <c r="P165" s="48">
        <v>32</v>
      </c>
      <c r="Q165" s="48">
        <v>32</v>
      </c>
      <c r="R165" s="48">
        <v>31.999999999999996</v>
      </c>
      <c r="S165" s="48">
        <v>31.999999999999996</v>
      </c>
      <c r="T165" s="48">
        <v>31.999999999999996</v>
      </c>
      <c r="U165" s="48">
        <v>32.000000000000007</v>
      </c>
      <c r="V165" s="48">
        <v>32.000000000000007</v>
      </c>
      <c r="W165" s="38">
        <v>32</v>
      </c>
      <c r="X165" s="48">
        <v>32</v>
      </c>
      <c r="Y165" s="48">
        <v>32</v>
      </c>
      <c r="Z165" s="48">
        <v>32</v>
      </c>
      <c r="AA165" s="48">
        <v>31.999999999999996</v>
      </c>
      <c r="AB165" s="48">
        <v>32</v>
      </c>
      <c r="AC165" s="48">
        <v>32.000000000000007</v>
      </c>
      <c r="AD165" s="48">
        <v>31.999999999999996</v>
      </c>
      <c r="AE165" s="48">
        <v>31.999999999999996</v>
      </c>
      <c r="AF165" s="48">
        <v>31.999999999999996</v>
      </c>
      <c r="AG165" s="48">
        <v>32</v>
      </c>
      <c r="AH165" s="48">
        <v>32.000000000000007</v>
      </c>
      <c r="AI165" s="48">
        <v>32</v>
      </c>
      <c r="AJ165" s="48">
        <v>32</v>
      </c>
      <c r="AK165" s="48">
        <v>31.999999999999986</v>
      </c>
      <c r="AL165" s="48">
        <v>31.999999999999993</v>
      </c>
      <c r="AM165" s="48">
        <v>32</v>
      </c>
      <c r="AN165" s="48">
        <v>32.000000000000007</v>
      </c>
      <c r="AO165" s="38">
        <v>32</v>
      </c>
      <c r="AP165" s="48">
        <v>32</v>
      </c>
      <c r="AQ165" s="48">
        <v>32</v>
      </c>
      <c r="AR165" s="48">
        <v>32</v>
      </c>
      <c r="AS165" s="48">
        <v>32</v>
      </c>
      <c r="AT165" s="48">
        <v>32</v>
      </c>
      <c r="AU165" s="48">
        <v>31.999999999999993</v>
      </c>
      <c r="AV165" s="48">
        <v>32.000000000000007</v>
      </c>
      <c r="AW165" s="48">
        <v>32.000000000000007</v>
      </c>
      <c r="AX165" s="38">
        <v>32.000000000000007</v>
      </c>
      <c r="AY165" s="48">
        <v>31.999999999999996</v>
      </c>
      <c r="AZ165" s="48">
        <v>32</v>
      </c>
      <c r="BA165" s="48">
        <v>31.999999999999996</v>
      </c>
      <c r="BB165" s="48">
        <v>32</v>
      </c>
      <c r="BC165" s="38">
        <v>32</v>
      </c>
      <c r="BD165" s="48">
        <v>32</v>
      </c>
      <c r="BE165" s="38">
        <v>32</v>
      </c>
      <c r="BF165" s="48">
        <v>32.000000000000007</v>
      </c>
      <c r="BG165" s="48">
        <v>31.999999999999993</v>
      </c>
      <c r="BH165" s="48">
        <v>31.999999999999996</v>
      </c>
      <c r="BI165" s="48">
        <v>32</v>
      </c>
      <c r="BJ165" s="48">
        <v>32.000000000000007</v>
      </c>
      <c r="BK165" s="48">
        <v>32</v>
      </c>
      <c r="BL165" s="48">
        <v>32</v>
      </c>
      <c r="BM165" s="48">
        <v>32</v>
      </c>
      <c r="BN165" s="48">
        <v>32</v>
      </c>
      <c r="BO165" s="48">
        <v>32.000000000000007</v>
      </c>
      <c r="BP165" s="48">
        <v>31.999999999999989</v>
      </c>
      <c r="BQ165" s="48">
        <v>31.999999999999996</v>
      </c>
      <c r="BR165" s="48">
        <v>32</v>
      </c>
      <c r="BS165" s="48">
        <v>31.999999999999996</v>
      </c>
      <c r="BT165" s="48">
        <v>32</v>
      </c>
      <c r="BU165" s="48">
        <v>32</v>
      </c>
      <c r="BV165" s="48">
        <v>32</v>
      </c>
      <c r="BW165" s="38">
        <v>32</v>
      </c>
      <c r="BX165" s="48">
        <v>32</v>
      </c>
      <c r="BY165" s="38">
        <v>32</v>
      </c>
      <c r="BZ165" s="48">
        <v>31.999999999999993</v>
      </c>
      <c r="CA165" s="49">
        <v>32.000000000000014</v>
      </c>
      <c r="CB165" s="48">
        <v>32</v>
      </c>
      <c r="CC165" s="48">
        <v>31.999999999999993</v>
      </c>
      <c r="CD165" s="48">
        <v>31.999999999999993</v>
      </c>
      <c r="CE165" s="48">
        <v>32</v>
      </c>
      <c r="CF165" s="48">
        <v>32</v>
      </c>
      <c r="CG165" s="48">
        <v>31.999999999999993</v>
      </c>
      <c r="CH165" s="48">
        <v>32</v>
      </c>
      <c r="CI165" s="48">
        <v>31.999999999999993</v>
      </c>
      <c r="CJ165" s="48">
        <v>31.999999999999996</v>
      </c>
      <c r="CK165" s="48">
        <v>32.000000000000007</v>
      </c>
      <c r="CL165" s="48">
        <v>32</v>
      </c>
      <c r="CM165" s="48">
        <v>32</v>
      </c>
      <c r="CN165" s="48">
        <v>32.000000000000007</v>
      </c>
      <c r="CO165" s="48">
        <v>31.999999999999996</v>
      </c>
      <c r="CP165" s="48">
        <v>32.000000000000007</v>
      </c>
      <c r="CQ165" s="48">
        <v>32.000000000000007</v>
      </c>
      <c r="CR165" s="48">
        <v>32</v>
      </c>
      <c r="CS165" s="48">
        <v>31.999999999999996</v>
      </c>
      <c r="CT165" s="48">
        <v>31.999999999999996</v>
      </c>
      <c r="CU165" s="48">
        <v>32</v>
      </c>
      <c r="CV165" s="38">
        <v>31.999999999999993</v>
      </c>
      <c r="CW165" s="48">
        <v>31.999999999999993</v>
      </c>
      <c r="CX165" s="48">
        <v>32</v>
      </c>
      <c r="CY165" s="48">
        <v>32</v>
      </c>
      <c r="CZ165" s="48">
        <v>31.999999999999996</v>
      </c>
      <c r="DA165" s="48">
        <v>32.000000000000007</v>
      </c>
      <c r="DB165" s="48">
        <v>32.000000000000007</v>
      </c>
      <c r="DC165" s="48">
        <v>32.000000000000007</v>
      </c>
      <c r="DD165" s="48">
        <v>31.999999999999993</v>
      </c>
      <c r="DE165" s="48">
        <v>32</v>
      </c>
      <c r="DF165" s="48">
        <v>32</v>
      </c>
      <c r="DG165" s="48">
        <v>32.000000000000007</v>
      </c>
      <c r="DH165" s="48">
        <v>32.000000000000007</v>
      </c>
      <c r="DI165" s="48">
        <v>32</v>
      </c>
      <c r="DJ165" s="48">
        <v>32</v>
      </c>
      <c r="DK165" s="49">
        <v>31.999999999999993</v>
      </c>
      <c r="DL165" s="48">
        <v>31.999999999999996</v>
      </c>
      <c r="DM165" s="48">
        <v>32.000000000000007</v>
      </c>
      <c r="DN165" s="48">
        <v>31.999999999999996</v>
      </c>
      <c r="DO165" s="48">
        <v>32</v>
      </c>
      <c r="DP165" s="48">
        <v>32</v>
      </c>
      <c r="DQ165" s="48">
        <v>31.999999999999996</v>
      </c>
      <c r="DR165" s="48">
        <v>32</v>
      </c>
      <c r="DS165" s="48">
        <v>32</v>
      </c>
      <c r="DT165" s="48">
        <v>32</v>
      </c>
      <c r="DU165" s="48">
        <v>32</v>
      </c>
      <c r="DV165" s="48">
        <v>32.000000000000007</v>
      </c>
      <c r="DW165" s="48">
        <v>32</v>
      </c>
      <c r="DX165" s="48">
        <v>32</v>
      </c>
      <c r="DY165" s="48">
        <v>32</v>
      </c>
      <c r="DZ165" s="48">
        <v>32.000000000000007</v>
      </c>
      <c r="EA165" s="48">
        <v>31.999999999999993</v>
      </c>
      <c r="EB165" s="49">
        <v>32.000000000000007</v>
      </c>
      <c r="EC165" s="48">
        <v>32</v>
      </c>
      <c r="ED165" s="48">
        <v>32</v>
      </c>
      <c r="EE165" s="48">
        <v>32</v>
      </c>
      <c r="EF165" s="48">
        <v>32</v>
      </c>
      <c r="EG165" s="48">
        <v>32</v>
      </c>
      <c r="EH165" s="48">
        <v>32</v>
      </c>
      <c r="EI165" s="48">
        <v>32.000000000000007</v>
      </c>
      <c r="EJ165" s="48">
        <v>32</v>
      </c>
      <c r="EK165" s="48">
        <v>32</v>
      </c>
      <c r="EL165" s="48">
        <v>31.999999999999996</v>
      </c>
      <c r="EM165" s="48">
        <v>31.999999999999996</v>
      </c>
      <c r="EN165" s="49">
        <v>32</v>
      </c>
      <c r="EO165" s="49">
        <v>32.000000000000007</v>
      </c>
      <c r="EP165" s="48">
        <v>31.999999999999996</v>
      </c>
      <c r="EQ165" s="48">
        <v>32</v>
      </c>
      <c r="ER165" s="48">
        <v>32</v>
      </c>
      <c r="ES165" s="38">
        <v>32</v>
      </c>
      <c r="ET165" s="48">
        <v>32</v>
      </c>
      <c r="EU165" s="48">
        <v>32</v>
      </c>
      <c r="EV165" s="48">
        <v>32</v>
      </c>
      <c r="EW165" s="48">
        <v>32.000000000000007</v>
      </c>
      <c r="EX165" s="48">
        <v>32</v>
      </c>
      <c r="EY165" s="48">
        <v>32</v>
      </c>
      <c r="EZ165" s="48">
        <v>32</v>
      </c>
      <c r="FA165" s="48">
        <v>31.999999999999993</v>
      </c>
      <c r="FB165" s="48">
        <v>31.999999999999996</v>
      </c>
      <c r="FC165" s="48">
        <v>32</v>
      </c>
      <c r="FD165" s="48">
        <v>31.999999999999996</v>
      </c>
      <c r="FE165" s="48">
        <v>32</v>
      </c>
      <c r="FF165" s="48">
        <v>32</v>
      </c>
      <c r="FG165" s="49">
        <v>31.999999999999996</v>
      </c>
      <c r="FH165" s="48">
        <v>32.000000000000007</v>
      </c>
      <c r="FI165" s="49">
        <v>32</v>
      </c>
      <c r="FJ165" s="48">
        <v>31.999999999999996</v>
      </c>
      <c r="FK165" s="48">
        <v>31.999999999999996</v>
      </c>
      <c r="FL165" s="48">
        <v>32</v>
      </c>
      <c r="FM165" s="48">
        <v>31.999999999999996</v>
      </c>
      <c r="FN165" s="48">
        <v>32</v>
      </c>
      <c r="FO165" s="48">
        <v>32.000000000000007</v>
      </c>
      <c r="FP165" s="48">
        <v>32.000000000000007</v>
      </c>
      <c r="FQ165" s="49">
        <v>32</v>
      </c>
      <c r="FR165" s="48">
        <v>32</v>
      </c>
      <c r="FS165" s="48">
        <v>32</v>
      </c>
      <c r="FT165" s="48">
        <v>32</v>
      </c>
      <c r="FU165" s="49">
        <v>31.999999999999996</v>
      </c>
      <c r="FV165" s="48">
        <v>31.999999999999996</v>
      </c>
      <c r="FW165" s="48">
        <v>32.000000000000007</v>
      </c>
      <c r="FX165" s="48">
        <v>32</v>
      </c>
      <c r="FY165" s="48">
        <v>32.000000000000007</v>
      </c>
      <c r="FZ165" s="49">
        <v>32</v>
      </c>
      <c r="GA165" s="48">
        <v>31.999999999999993</v>
      </c>
      <c r="GB165" s="48">
        <v>32</v>
      </c>
      <c r="GC165" s="48">
        <v>31.999999999999993</v>
      </c>
      <c r="GD165" s="48">
        <v>31.999999999999993</v>
      </c>
      <c r="GE165" s="48">
        <v>31.999999999999993</v>
      </c>
      <c r="GF165" s="48">
        <v>32</v>
      </c>
      <c r="GG165" s="48">
        <v>32</v>
      </c>
      <c r="GH165" s="48">
        <v>32.000000000000007</v>
      </c>
      <c r="GI165" s="48">
        <v>31.999999999999993</v>
      </c>
      <c r="GJ165" s="48">
        <v>31.999999999999996</v>
      </c>
      <c r="GK165" s="48">
        <v>32</v>
      </c>
      <c r="GL165" s="49">
        <v>32</v>
      </c>
      <c r="GM165" s="49">
        <v>32.000000000000007</v>
      </c>
      <c r="GN165" s="48">
        <v>32.000000000000007</v>
      </c>
      <c r="GO165" s="48">
        <v>31.999999999999996</v>
      </c>
      <c r="GP165" s="48">
        <v>32</v>
      </c>
      <c r="GQ165" s="48">
        <v>32</v>
      </c>
      <c r="GR165" s="48">
        <v>32</v>
      </c>
      <c r="GS165" s="48">
        <v>31.999999999999996</v>
      </c>
      <c r="GT165" s="49">
        <v>32</v>
      </c>
      <c r="GU165" s="48">
        <v>32</v>
      </c>
      <c r="GV165" s="49">
        <v>32</v>
      </c>
      <c r="GW165" s="48">
        <v>31.999999999999996</v>
      </c>
      <c r="GX165" s="48">
        <v>31.999999999999996</v>
      </c>
      <c r="GY165" s="48">
        <v>32</v>
      </c>
      <c r="GZ165" s="49">
        <v>32</v>
      </c>
      <c r="HA165" s="48">
        <v>32</v>
      </c>
      <c r="HB165" s="48">
        <v>32</v>
      </c>
      <c r="HC165" s="48">
        <v>32.000000000000007</v>
      </c>
      <c r="HD165" s="49">
        <v>32</v>
      </c>
      <c r="HE165" s="48">
        <v>31.999999999999993</v>
      </c>
      <c r="HF165" s="48">
        <v>32</v>
      </c>
      <c r="HG165" s="48">
        <v>32</v>
      </c>
      <c r="HH165" s="48">
        <v>32</v>
      </c>
      <c r="HI165" s="48">
        <v>32</v>
      </c>
      <c r="HJ165" s="48">
        <v>31.999999999999996</v>
      </c>
      <c r="HK165" s="49">
        <v>32.000000000000007</v>
      </c>
      <c r="HL165" s="48">
        <v>32</v>
      </c>
      <c r="HM165" s="48">
        <v>32.000000000000007</v>
      </c>
      <c r="HN165" s="49">
        <v>32</v>
      </c>
      <c r="HO165" s="48">
        <v>32</v>
      </c>
      <c r="HP165" s="48">
        <v>31.999999999999993</v>
      </c>
      <c r="HQ165" s="48">
        <v>32</v>
      </c>
      <c r="HR165" s="48">
        <v>32.000000000000007</v>
      </c>
      <c r="HS165" s="49">
        <v>31.999999999999996</v>
      </c>
      <c r="HT165" s="49">
        <v>32</v>
      </c>
      <c r="HU165" s="48">
        <v>32</v>
      </c>
      <c r="HV165" s="49">
        <v>32.000000000000007</v>
      </c>
      <c r="HW165" s="48">
        <v>32</v>
      </c>
      <c r="HX165" s="48">
        <v>32</v>
      </c>
      <c r="HY165" s="48">
        <v>32</v>
      </c>
      <c r="HZ165" s="48">
        <v>32</v>
      </c>
      <c r="IA165" s="48">
        <v>32.000000000000007</v>
      </c>
      <c r="IB165" s="48">
        <v>32</v>
      </c>
      <c r="IC165" s="48">
        <v>32.000000000000007</v>
      </c>
      <c r="ID165" s="48">
        <v>32.000000000000007</v>
      </c>
      <c r="IE165" s="49">
        <v>32</v>
      </c>
      <c r="IF165" s="49">
        <v>32</v>
      </c>
      <c r="IG165" s="48">
        <v>32</v>
      </c>
      <c r="IH165" s="48">
        <v>31.999999999999993</v>
      </c>
      <c r="II165" s="48">
        <v>32</v>
      </c>
      <c r="IJ165" s="49">
        <v>31.999999999999996</v>
      </c>
      <c r="IK165" s="48">
        <v>32</v>
      </c>
      <c r="IL165" s="49">
        <v>32</v>
      </c>
      <c r="IM165" s="48">
        <v>31.999999999999989</v>
      </c>
      <c r="IN165" s="48">
        <v>32</v>
      </c>
      <c r="IO165" s="48">
        <v>32</v>
      </c>
      <c r="IP165" s="48">
        <v>31.999999999999993</v>
      </c>
      <c r="IQ165" s="48">
        <v>31.999999999999989</v>
      </c>
      <c r="IR165" s="48">
        <v>31.999999999999996</v>
      </c>
      <c r="IS165" s="49">
        <v>32</v>
      </c>
      <c r="IT165" s="48">
        <v>32</v>
      </c>
      <c r="IU165" s="49">
        <v>32</v>
      </c>
      <c r="IV165" s="48">
        <v>32</v>
      </c>
      <c r="IW165" s="48">
        <v>31.999999999999996</v>
      </c>
      <c r="IX165" s="49">
        <v>31.999999999999996</v>
      </c>
      <c r="IY165" s="48">
        <v>32.000000000000007</v>
      </c>
      <c r="IZ165" s="49">
        <v>32</v>
      </c>
      <c r="JA165" s="49">
        <v>32.000000000000007</v>
      </c>
      <c r="JB165" s="48">
        <v>32</v>
      </c>
      <c r="JC165" s="49">
        <v>32</v>
      </c>
      <c r="JD165" s="48">
        <v>32</v>
      </c>
      <c r="JE165" s="49">
        <v>32</v>
      </c>
      <c r="JF165" s="49">
        <v>32</v>
      </c>
      <c r="JG165" s="49">
        <v>32</v>
      </c>
      <c r="JH165" s="48">
        <v>31.999999999999996</v>
      </c>
      <c r="JI165" s="48">
        <v>32</v>
      </c>
      <c r="JJ165" s="48">
        <v>32.000000000000007</v>
      </c>
      <c r="JK165" s="48">
        <v>32</v>
      </c>
      <c r="JL165" s="48">
        <v>32</v>
      </c>
      <c r="JM165" s="48">
        <v>32</v>
      </c>
      <c r="JN165" s="48">
        <v>32.000000000000007</v>
      </c>
      <c r="JO165" s="48">
        <v>31.999999999999993</v>
      </c>
      <c r="JP165" s="49">
        <v>32</v>
      </c>
      <c r="JQ165" s="48">
        <v>32.000000000000007</v>
      </c>
      <c r="JR165" s="49">
        <v>31.999999999999993</v>
      </c>
      <c r="JS165" s="48">
        <v>32</v>
      </c>
      <c r="JT165" s="48">
        <v>32</v>
      </c>
      <c r="JU165" s="48">
        <v>32</v>
      </c>
      <c r="JV165" s="48">
        <v>31.999999999999989</v>
      </c>
      <c r="JW165" s="48">
        <v>32</v>
      </c>
      <c r="JX165" s="48">
        <v>32</v>
      </c>
      <c r="JY165" s="48">
        <v>31.999999999999993</v>
      </c>
      <c r="JZ165" s="48">
        <v>31.999999999999993</v>
      </c>
      <c r="KA165" s="48">
        <v>31.999999999999996</v>
      </c>
      <c r="KB165" s="49">
        <v>32</v>
      </c>
      <c r="KC165" s="48">
        <v>32</v>
      </c>
      <c r="KD165" s="48">
        <v>31.999999999999996</v>
      </c>
      <c r="KE165" s="48">
        <v>31.999999999999996</v>
      </c>
      <c r="KF165" s="48">
        <v>32</v>
      </c>
      <c r="KG165" s="48">
        <v>32</v>
      </c>
      <c r="KH165" s="48">
        <v>32</v>
      </c>
      <c r="KI165" s="48">
        <v>31.999999999999996</v>
      </c>
      <c r="KJ165" s="48">
        <v>32.000000000000007</v>
      </c>
      <c r="KK165" s="48">
        <v>32</v>
      </c>
      <c r="KL165" s="48">
        <v>32.000000000000007</v>
      </c>
      <c r="KM165" s="48">
        <v>31.999999999999996</v>
      </c>
      <c r="KN165" s="48">
        <v>32.000000000000007</v>
      </c>
      <c r="KO165" s="48">
        <v>32</v>
      </c>
      <c r="KP165" s="48">
        <v>31.999999999999996</v>
      </c>
      <c r="KQ165" s="48">
        <v>32</v>
      </c>
      <c r="KR165" s="48">
        <v>31.999999999999989</v>
      </c>
      <c r="KS165" s="48"/>
      <c r="KT165" s="49">
        <v>32</v>
      </c>
      <c r="KU165" s="48">
        <v>32</v>
      </c>
      <c r="KV165" s="48">
        <v>32</v>
      </c>
      <c r="KW165" s="48">
        <v>31.999999999999993</v>
      </c>
      <c r="KX165" s="48">
        <v>31.999999999999993</v>
      </c>
      <c r="KY165" s="48">
        <v>31.999999999999996</v>
      </c>
      <c r="KZ165" s="48">
        <v>32.000000000000007</v>
      </c>
      <c r="LA165" s="48">
        <v>31.999999999999993</v>
      </c>
      <c r="LB165" s="48">
        <v>32.000000000000007</v>
      </c>
      <c r="LC165" s="48">
        <v>32.000000000000007</v>
      </c>
      <c r="LD165" s="48">
        <v>32</v>
      </c>
      <c r="LE165" s="49">
        <v>32</v>
      </c>
      <c r="LF165" s="48">
        <v>32</v>
      </c>
      <c r="LG165" s="48">
        <v>32</v>
      </c>
      <c r="LH165" s="48">
        <v>31.999999999999996</v>
      </c>
      <c r="LI165" s="48">
        <v>32</v>
      </c>
      <c r="LJ165" s="48">
        <v>32.000000000000007</v>
      </c>
      <c r="LK165" s="48">
        <v>31.999999999999993</v>
      </c>
      <c r="LL165" s="48">
        <v>32.000000000000007</v>
      </c>
      <c r="LM165" s="48">
        <v>31.999999999999993</v>
      </c>
      <c r="LN165" s="48">
        <v>32</v>
      </c>
      <c r="LO165" s="48">
        <v>31.999999999999996</v>
      </c>
      <c r="LP165" s="48">
        <v>32</v>
      </c>
      <c r="LQ165" s="49">
        <v>31.999999999999996</v>
      </c>
      <c r="LR165" s="48">
        <v>32</v>
      </c>
      <c r="LS165" s="48">
        <v>32</v>
      </c>
      <c r="LT165" s="48">
        <v>32</v>
      </c>
      <c r="LU165" s="48">
        <v>32</v>
      </c>
      <c r="LV165" s="48">
        <v>32</v>
      </c>
      <c r="LW165" s="48">
        <v>32</v>
      </c>
      <c r="LX165" s="48">
        <v>32</v>
      </c>
      <c r="LY165" s="48">
        <v>32</v>
      </c>
      <c r="LZ165" s="48">
        <v>31.999999999999993</v>
      </c>
      <c r="MA165" s="48">
        <v>31.999999999999993</v>
      </c>
      <c r="MB165" s="48">
        <v>31.999999999999996</v>
      </c>
      <c r="MC165" s="48">
        <v>32</v>
      </c>
      <c r="MD165" s="48">
        <v>31.999999999999996</v>
      </c>
      <c r="ME165" s="48">
        <v>32</v>
      </c>
      <c r="MF165" s="48">
        <v>31.999999999999993</v>
      </c>
      <c r="MG165" s="48">
        <v>32</v>
      </c>
      <c r="MH165" s="48"/>
      <c r="MI165" s="48">
        <v>31.999999999999996</v>
      </c>
      <c r="MJ165" s="49">
        <v>31.999999999999993</v>
      </c>
      <c r="MK165" s="49">
        <v>32</v>
      </c>
      <c r="ML165" s="48">
        <v>32</v>
      </c>
      <c r="MM165" s="49">
        <v>32</v>
      </c>
      <c r="MN165" s="49">
        <v>32</v>
      </c>
      <c r="MO165" s="49">
        <v>32</v>
      </c>
      <c r="MP165" s="48">
        <v>32.000000000000014</v>
      </c>
      <c r="MQ165" s="48">
        <v>31.999999999999993</v>
      </c>
      <c r="MR165" s="48">
        <v>32</v>
      </c>
      <c r="MS165" s="48">
        <v>32</v>
      </c>
      <c r="MT165" s="49">
        <v>31.999999999999996</v>
      </c>
      <c r="MU165" s="48">
        <v>32</v>
      </c>
      <c r="MV165" s="48">
        <v>32</v>
      </c>
      <c r="MW165" s="48">
        <v>31.999999999999996</v>
      </c>
      <c r="MX165" s="48">
        <v>31.999999999999993</v>
      </c>
      <c r="MY165" s="48">
        <v>32</v>
      </c>
      <c r="MZ165" s="48">
        <v>32</v>
      </c>
      <c r="NA165" s="48">
        <v>32</v>
      </c>
      <c r="NB165" s="48">
        <v>32</v>
      </c>
      <c r="NC165" s="48">
        <v>32</v>
      </c>
      <c r="ND165" s="48">
        <v>32</v>
      </c>
      <c r="NE165" s="48">
        <v>32</v>
      </c>
      <c r="NF165" s="48">
        <v>32.000000000000007</v>
      </c>
      <c r="NG165" s="48">
        <v>32</v>
      </c>
    </row>
    <row r="166" spans="1:371" s="38" customFormat="1" ht="15">
      <c r="A166" s="48"/>
      <c r="B166" s="48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2"/>
      <c r="Q166" s="2"/>
      <c r="R166" s="2"/>
      <c r="S166" s="2"/>
      <c r="T166" s="2"/>
      <c r="U166" s="48"/>
      <c r="V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48"/>
      <c r="AK166" s="2"/>
      <c r="AL166" s="2"/>
      <c r="AM166" s="2"/>
      <c r="AN166" s="2"/>
      <c r="AP166" s="2"/>
      <c r="AQ166" s="2"/>
      <c r="AR166" s="48"/>
      <c r="AS166" s="48"/>
      <c r="AT166" s="2"/>
      <c r="AU166" s="2"/>
      <c r="AV166" s="2"/>
      <c r="AW166" s="2"/>
      <c r="AY166" s="2"/>
      <c r="AZ166" s="48"/>
      <c r="BA166" s="2"/>
      <c r="BB166" s="2"/>
      <c r="BD166" s="48"/>
      <c r="BF166" s="2"/>
      <c r="BG166" s="2"/>
      <c r="BH166" s="48"/>
      <c r="BI166" s="2"/>
      <c r="BJ166" s="2"/>
      <c r="BK166" s="2"/>
      <c r="BL166" s="2"/>
      <c r="BM166" s="2"/>
      <c r="BN166" s="48"/>
      <c r="BO166" s="2"/>
      <c r="BP166" s="2"/>
      <c r="BQ166" s="48"/>
      <c r="BR166" s="2"/>
      <c r="BS166" s="2"/>
      <c r="BT166" s="2"/>
      <c r="BU166" s="2"/>
      <c r="BV166" s="2"/>
      <c r="BX166" s="48"/>
      <c r="BZ166" s="2"/>
      <c r="CA166" s="49"/>
      <c r="CB166" s="2"/>
      <c r="CC166" s="48"/>
      <c r="CD166" s="2"/>
      <c r="CE166" s="48"/>
      <c r="CF166" s="2"/>
      <c r="CG166" s="2"/>
      <c r="CH166" s="48"/>
      <c r="CI166" s="2"/>
      <c r="CJ166" s="48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48"/>
      <c r="CW166" s="48"/>
      <c r="CX166" s="2"/>
      <c r="CY166" s="2"/>
      <c r="CZ166" s="2"/>
      <c r="DA166" s="48"/>
      <c r="DB166" s="2"/>
      <c r="DC166" s="2"/>
      <c r="DD166" s="2"/>
      <c r="DE166" s="2"/>
      <c r="DF166" s="2"/>
      <c r="DG166" s="2"/>
      <c r="DH166" s="2"/>
      <c r="DI166" s="48"/>
      <c r="DJ166" s="2"/>
      <c r="DK166" s="49"/>
      <c r="DL166" s="2"/>
      <c r="DM166" s="2"/>
      <c r="DN166" s="2"/>
      <c r="DO166" s="48"/>
      <c r="DP166" s="2"/>
      <c r="DQ166" s="2"/>
      <c r="DR166" s="2"/>
      <c r="DS166" s="2"/>
      <c r="DU166" s="2"/>
      <c r="DV166" s="48"/>
      <c r="DW166" s="2"/>
      <c r="DX166" s="2"/>
      <c r="DY166" s="2"/>
      <c r="DZ166" s="48"/>
      <c r="EA166" s="2"/>
      <c r="EB166" s="49"/>
      <c r="EC166" s="48"/>
      <c r="ED166" s="48"/>
      <c r="EE166" s="48"/>
      <c r="EF166" s="2"/>
      <c r="EG166" s="48"/>
      <c r="EH166" s="2"/>
      <c r="EI166" s="2"/>
      <c r="EJ166" s="2"/>
      <c r="EK166" s="2"/>
      <c r="EL166" s="2"/>
      <c r="EM166" s="48"/>
      <c r="EN166" s="49"/>
      <c r="EQ166" s="2"/>
      <c r="ER166" s="48"/>
      <c r="ET166" s="2"/>
      <c r="EU166" s="48"/>
      <c r="EV166" s="2"/>
      <c r="EW166" s="48"/>
      <c r="EX166" s="48"/>
      <c r="EY166" s="48"/>
      <c r="EZ166" s="48"/>
      <c r="FA166" s="2"/>
      <c r="FB166" s="2"/>
      <c r="FC166" s="2"/>
      <c r="FD166" s="2"/>
      <c r="FF166" s="48"/>
      <c r="FH166" s="48"/>
      <c r="FI166" s="49"/>
      <c r="FJ166" s="2"/>
      <c r="FK166" s="48"/>
      <c r="FL166" s="48"/>
      <c r="FM166" s="2"/>
      <c r="FN166" s="48"/>
      <c r="FP166" s="2"/>
      <c r="FS166" s="2"/>
      <c r="FT166" s="2"/>
      <c r="FU166" s="49"/>
      <c r="FV166" s="2"/>
      <c r="FW166" s="2"/>
      <c r="FX166" s="2"/>
      <c r="FY166" s="48"/>
      <c r="GA166" s="48"/>
      <c r="GB166" s="48"/>
      <c r="GC166" s="2"/>
      <c r="GD166" s="48"/>
      <c r="GE166" s="2"/>
      <c r="GF166" s="48"/>
      <c r="GG166" s="48"/>
      <c r="GH166" s="2"/>
      <c r="GJ166" s="2"/>
      <c r="GK166" s="48"/>
      <c r="GL166" s="49"/>
      <c r="GN166" s="48"/>
      <c r="GP166" s="2"/>
      <c r="GR166" s="2"/>
      <c r="GS166" s="48"/>
      <c r="GU166" s="48"/>
      <c r="GW166" s="2"/>
      <c r="GX166" s="2"/>
      <c r="GY166" s="48"/>
      <c r="GZ166" s="49"/>
      <c r="HA166" s="2"/>
      <c r="HC166" s="48"/>
      <c r="HD166" s="49"/>
      <c r="HE166" s="48"/>
      <c r="HF166" s="48"/>
      <c r="HH166" s="48"/>
      <c r="HI166" s="48"/>
      <c r="HJ166" s="48"/>
      <c r="HL166" s="48"/>
      <c r="HN166" s="49"/>
      <c r="HO166" s="48"/>
      <c r="HP166" s="2"/>
      <c r="HQ166" s="2"/>
      <c r="HS166" s="272"/>
      <c r="HT166" s="272"/>
      <c r="HU166" s="2"/>
      <c r="HW166" s="48"/>
      <c r="HX166" s="2"/>
      <c r="HY166" s="48"/>
      <c r="HZ166" s="48"/>
      <c r="IA166" s="48"/>
      <c r="IC166" s="2"/>
      <c r="IE166" s="49"/>
      <c r="IF166" s="49"/>
      <c r="IG166" s="48"/>
      <c r="IH166" s="48"/>
      <c r="II166" s="48"/>
      <c r="IJ166" s="49"/>
      <c r="IK166" s="48"/>
      <c r="IL166" s="272"/>
      <c r="IN166" s="48"/>
      <c r="IO166" s="2"/>
      <c r="IP166" s="2"/>
      <c r="IR166" s="48"/>
      <c r="IS166" s="49"/>
      <c r="IT166" s="2"/>
      <c r="IU166" s="49"/>
      <c r="IW166" s="48"/>
      <c r="IX166" s="272"/>
      <c r="IY166" s="48"/>
      <c r="IZ166" s="49"/>
      <c r="JA166" s="49"/>
      <c r="JB166" s="48"/>
      <c r="JC166" s="49"/>
      <c r="JD166" s="48"/>
      <c r="JE166" s="49"/>
      <c r="JF166" s="49"/>
      <c r="JG166" s="49"/>
      <c r="JJ166" s="48"/>
      <c r="JK166" s="2"/>
      <c r="JL166" s="48"/>
      <c r="JM166" s="48"/>
      <c r="JN166" s="48"/>
      <c r="JO166" s="2"/>
      <c r="JP166" s="49"/>
      <c r="JQ166" s="48"/>
      <c r="JR166" s="49"/>
      <c r="JS166" s="48"/>
      <c r="JT166" s="48"/>
      <c r="JV166" s="48"/>
      <c r="JW166" s="48"/>
      <c r="JX166" s="48"/>
      <c r="JY166" s="48"/>
      <c r="KA166" s="48"/>
      <c r="KB166" s="49"/>
      <c r="KC166" s="48"/>
      <c r="KE166" s="2"/>
      <c r="KF166" s="48"/>
      <c r="KG166" s="48"/>
      <c r="KH166" s="48"/>
      <c r="KI166" s="48"/>
      <c r="KJ166" s="2"/>
      <c r="KK166" s="48"/>
      <c r="KL166" s="2"/>
      <c r="KM166" s="2"/>
      <c r="KN166" s="48"/>
      <c r="KO166" s="48"/>
      <c r="KP166" s="48"/>
      <c r="KQ166" s="48"/>
      <c r="KR166" s="48"/>
      <c r="KS166" s="48"/>
      <c r="KT166" s="49"/>
      <c r="KU166" s="48"/>
      <c r="KV166" s="48"/>
      <c r="KW166" s="48"/>
      <c r="KX166" s="48"/>
      <c r="KY166" s="48"/>
      <c r="KZ166" s="48"/>
      <c r="LA166" s="48"/>
      <c r="LC166" s="48"/>
      <c r="LD166" s="48"/>
      <c r="LE166" s="49"/>
      <c r="LF166" s="48"/>
      <c r="LG166" s="48"/>
      <c r="LH166" s="48"/>
      <c r="LJ166" s="48"/>
      <c r="LK166" s="48"/>
      <c r="LL166" s="48"/>
      <c r="LM166" s="48"/>
      <c r="LN166" s="48"/>
      <c r="LO166" s="48"/>
      <c r="LP166" s="48"/>
      <c r="LQ166" s="49"/>
      <c r="LS166" s="48"/>
      <c r="LT166" s="48"/>
      <c r="LU166" s="48"/>
      <c r="LW166" s="48"/>
      <c r="LX166" s="48"/>
      <c r="LY166" s="48"/>
      <c r="LZ166" s="48"/>
      <c r="MA166" s="48"/>
      <c r="MB166" s="48"/>
      <c r="MC166" s="48"/>
      <c r="MD166" s="48"/>
      <c r="ME166" s="48"/>
      <c r="MF166" s="48"/>
      <c r="MG166" s="48"/>
      <c r="MH166" s="48"/>
      <c r="MI166" s="48"/>
      <c r="MJ166" s="272"/>
      <c r="MM166" s="49"/>
      <c r="MN166" s="49"/>
      <c r="MO166" s="49"/>
      <c r="MQ166" s="48"/>
      <c r="MU166" s="48"/>
      <c r="MV166" s="48"/>
      <c r="MW166" s="48"/>
      <c r="MX166" s="48"/>
      <c r="MY166" s="48"/>
      <c r="MZ166" s="48"/>
      <c r="NA166" s="48"/>
      <c r="NB166" s="48"/>
      <c r="NC166" s="48"/>
      <c r="ND166" s="48"/>
      <c r="NE166" s="48"/>
      <c r="NF166" s="48"/>
    </row>
    <row r="167" spans="1:371" s="38" customFormat="1" ht="15">
      <c r="A167" s="48" t="s">
        <v>251</v>
      </c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2"/>
      <c r="Q167" s="2"/>
      <c r="R167" s="2"/>
      <c r="S167" s="2"/>
      <c r="T167" s="2"/>
      <c r="U167" s="48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48"/>
      <c r="AT167" s="2"/>
      <c r="AU167" s="2"/>
      <c r="AV167" s="2"/>
      <c r="AW167" s="2"/>
      <c r="AX167" s="2"/>
      <c r="AY167" s="2"/>
      <c r="AZ167" s="48"/>
      <c r="BA167" s="2"/>
      <c r="BB167" s="2"/>
      <c r="BC167" s="2"/>
      <c r="BD167" s="48"/>
      <c r="BE167" s="2"/>
      <c r="BF167" s="2"/>
      <c r="BG167" s="2"/>
      <c r="BH167" s="48"/>
      <c r="BI167" s="2"/>
      <c r="BJ167" s="2"/>
      <c r="BK167" s="2"/>
      <c r="BL167" s="2"/>
      <c r="BM167" s="2"/>
      <c r="BN167" s="48"/>
      <c r="BO167" s="2"/>
      <c r="BP167" s="2"/>
      <c r="BQ167" s="48"/>
      <c r="BR167" s="2"/>
      <c r="BS167" s="2"/>
      <c r="BT167" s="2"/>
      <c r="BU167" s="2"/>
      <c r="BV167" s="2"/>
      <c r="BW167" s="2"/>
      <c r="BX167" s="48"/>
      <c r="BY167" s="2"/>
      <c r="BZ167" s="2"/>
      <c r="CA167" s="49"/>
      <c r="CB167" s="2"/>
      <c r="CC167" s="48"/>
      <c r="CD167" s="2"/>
      <c r="CE167" s="2"/>
      <c r="CF167" s="2"/>
      <c r="CG167" s="2"/>
      <c r="CH167" s="2"/>
      <c r="CI167" s="2"/>
      <c r="CJ167" s="48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48"/>
      <c r="CX167" s="2"/>
      <c r="CY167" s="2"/>
      <c r="CZ167" s="2"/>
      <c r="DA167" s="48"/>
      <c r="DB167" s="2"/>
      <c r="DC167" s="2"/>
      <c r="DD167" s="2"/>
      <c r="DE167" s="2"/>
      <c r="DF167" s="2"/>
      <c r="DG167" s="2"/>
      <c r="DH167" s="2"/>
      <c r="DI167" s="48"/>
      <c r="DJ167" s="2"/>
      <c r="DK167" s="49"/>
      <c r="DL167" s="2"/>
      <c r="DM167" s="2"/>
      <c r="DN167" s="2"/>
      <c r="DO167" s="48"/>
      <c r="DP167" s="2"/>
      <c r="DQ167" s="2"/>
      <c r="DR167" s="2"/>
      <c r="DS167" s="2"/>
      <c r="DU167" s="2"/>
      <c r="DV167" s="48"/>
      <c r="DW167" s="2"/>
      <c r="DX167" s="2"/>
      <c r="DY167" s="2"/>
      <c r="DZ167" s="2"/>
      <c r="EA167" s="2"/>
      <c r="EB167" s="49"/>
      <c r="EC167" s="48"/>
      <c r="ED167" s="2"/>
      <c r="EE167" s="48"/>
      <c r="EF167" s="2"/>
      <c r="EG167" s="48"/>
      <c r="EH167" s="2"/>
      <c r="EI167" s="2"/>
      <c r="EJ167" s="2"/>
      <c r="EK167" s="2"/>
      <c r="EL167" s="2"/>
      <c r="EM167" s="48"/>
      <c r="EN167" s="49"/>
      <c r="EQ167" s="2"/>
      <c r="ER167" s="48"/>
      <c r="ES167" s="2"/>
      <c r="ET167" s="2"/>
      <c r="EU167" s="48"/>
      <c r="EV167" s="2"/>
      <c r="EW167" s="48"/>
      <c r="EX167" s="2"/>
      <c r="EY167" s="48"/>
      <c r="EZ167" s="2"/>
      <c r="FA167" s="2"/>
      <c r="FB167" s="2"/>
      <c r="FC167" s="2"/>
      <c r="FD167" s="2"/>
      <c r="FF167" s="48"/>
      <c r="FH167" s="2"/>
      <c r="FI167" s="49"/>
      <c r="FJ167" s="2"/>
      <c r="FK167" s="48"/>
      <c r="FL167" s="2"/>
      <c r="FM167" s="2"/>
      <c r="FN167" s="2"/>
      <c r="FP167" s="2"/>
      <c r="FS167" s="2"/>
      <c r="FT167" s="2"/>
      <c r="FU167" s="49"/>
      <c r="FV167" s="2"/>
      <c r="FW167" s="2"/>
      <c r="FX167" s="2"/>
      <c r="FY167" s="48"/>
      <c r="GA167" s="48"/>
      <c r="GB167" s="2"/>
      <c r="GC167" s="2"/>
      <c r="GD167" s="2"/>
      <c r="GE167" s="2"/>
      <c r="GF167" s="48"/>
      <c r="GG167" s="2"/>
      <c r="GH167" s="2"/>
      <c r="GJ167" s="2"/>
      <c r="GK167" s="48"/>
      <c r="GL167" s="49"/>
      <c r="GN167" s="48"/>
      <c r="GP167" s="2"/>
      <c r="GR167" s="2"/>
      <c r="GS167" s="2"/>
      <c r="GU167" s="48"/>
      <c r="GW167" s="2"/>
      <c r="GX167" s="2"/>
      <c r="GY167" s="48"/>
      <c r="GZ167" s="49"/>
      <c r="HA167" s="2"/>
      <c r="HC167" s="48"/>
      <c r="HD167" s="49"/>
      <c r="HE167" s="48"/>
      <c r="HF167" s="48"/>
      <c r="HH167" s="48"/>
      <c r="HI167" s="48"/>
      <c r="HJ167" s="48"/>
      <c r="HL167" s="2"/>
      <c r="HN167" s="49"/>
      <c r="HO167" s="2"/>
      <c r="HP167" s="2"/>
      <c r="HQ167" s="2"/>
      <c r="HS167" s="272"/>
      <c r="HT167" s="272"/>
      <c r="HU167" s="2"/>
      <c r="HW167" s="48"/>
      <c r="HX167" s="2"/>
      <c r="HY167" s="2"/>
      <c r="HZ167" s="2"/>
      <c r="IA167" s="48"/>
      <c r="IC167" s="2"/>
      <c r="IE167" s="49"/>
      <c r="IF167" s="49"/>
      <c r="IG167" s="48"/>
      <c r="IH167" s="2"/>
      <c r="II167" s="48"/>
      <c r="IJ167" s="49"/>
      <c r="IK167" s="2"/>
      <c r="IL167" s="272"/>
      <c r="IN167" s="48"/>
      <c r="IO167" s="2"/>
      <c r="IP167" s="2"/>
      <c r="IR167" s="2"/>
      <c r="IS167" s="49"/>
      <c r="IT167" s="2"/>
      <c r="IU167" s="49"/>
      <c r="IW167" s="48"/>
      <c r="IX167" s="272"/>
      <c r="IY167" s="48"/>
      <c r="IZ167" s="49"/>
      <c r="JA167" s="49"/>
      <c r="JB167" s="48"/>
      <c r="JC167" s="49"/>
      <c r="JD167" s="2"/>
      <c r="JE167" s="49"/>
      <c r="JF167" s="49"/>
      <c r="JG167" s="49"/>
      <c r="JJ167" s="48"/>
      <c r="JK167" s="2"/>
      <c r="JL167" s="48"/>
      <c r="JM167" s="48"/>
      <c r="JN167" s="48"/>
      <c r="JO167" s="2"/>
      <c r="JP167" s="49"/>
      <c r="JQ167" s="48"/>
      <c r="JR167" s="49"/>
      <c r="JS167" s="48"/>
      <c r="JT167" s="48"/>
      <c r="JV167" s="48"/>
      <c r="JW167" s="2"/>
      <c r="JX167" s="48"/>
      <c r="JY167" s="48"/>
      <c r="KA167" s="48"/>
      <c r="KB167" s="49"/>
      <c r="KC167" s="2"/>
      <c r="KE167" s="2"/>
      <c r="KF167" s="2"/>
      <c r="KG167" s="2"/>
      <c r="KH167" s="2"/>
      <c r="KI167" s="48"/>
      <c r="KJ167" s="2"/>
      <c r="KK167" s="48"/>
      <c r="KL167" s="2"/>
      <c r="KM167" s="2"/>
      <c r="KN167" s="48"/>
      <c r="KO167" s="2"/>
      <c r="KP167" s="48"/>
      <c r="KQ167" s="48"/>
      <c r="KR167" s="48"/>
      <c r="KS167" s="48"/>
      <c r="KT167" s="49"/>
      <c r="KU167" s="48"/>
      <c r="KV167" s="48"/>
      <c r="KW167" s="48"/>
      <c r="KX167" s="48"/>
      <c r="KY167" s="48"/>
      <c r="KZ167" s="48"/>
      <c r="LA167" s="48"/>
      <c r="LC167" s="48"/>
      <c r="LD167" s="48"/>
      <c r="LE167" s="49"/>
      <c r="LF167" s="2"/>
      <c r="LG167" s="48"/>
      <c r="LH167" s="48"/>
      <c r="LJ167" s="48"/>
      <c r="LK167" s="48"/>
      <c r="LL167" s="48"/>
      <c r="LM167" s="48"/>
      <c r="LN167" s="48"/>
      <c r="LO167" s="48"/>
      <c r="LP167" s="2"/>
      <c r="LQ167" s="49"/>
      <c r="LS167" s="48"/>
      <c r="LT167" s="48"/>
      <c r="LU167" s="48"/>
      <c r="LW167" s="48"/>
      <c r="LX167" s="48"/>
      <c r="LY167" s="48"/>
      <c r="LZ167" s="48"/>
      <c r="MA167" s="48"/>
      <c r="MB167" s="48"/>
      <c r="MC167" s="48"/>
      <c r="MD167" s="48"/>
      <c r="ME167" s="48"/>
      <c r="MF167" s="48"/>
      <c r="MG167" s="48"/>
      <c r="MH167" s="48"/>
      <c r="MI167" s="48"/>
      <c r="MJ167" s="272"/>
      <c r="MM167" s="49"/>
      <c r="MN167" s="49"/>
      <c r="MO167" s="49"/>
      <c r="MQ167" s="48"/>
      <c r="MU167" s="48"/>
      <c r="MV167" s="48"/>
      <c r="MW167" s="48"/>
      <c r="MX167" s="48"/>
      <c r="MY167" s="48"/>
      <c r="MZ167" s="48"/>
      <c r="NA167" s="48"/>
      <c r="NB167" s="48"/>
      <c r="NC167" s="48"/>
      <c r="ND167" s="48"/>
      <c r="NE167" s="48"/>
      <c r="NF167" s="48"/>
    </row>
    <row r="168" spans="1:371" s="38" customFormat="1" ht="15">
      <c r="A168" s="48" t="s">
        <v>210</v>
      </c>
      <c r="B168" s="48">
        <v>5.7337632787340213E-2</v>
      </c>
      <c r="C168" s="48">
        <v>6.1837986726288935E-3</v>
      </c>
      <c r="D168" s="48">
        <v>0</v>
      </c>
      <c r="E168" s="48">
        <v>6.3787488700833873E-3</v>
      </c>
      <c r="F168" s="48">
        <v>4.020754629320414E-3</v>
      </c>
      <c r="G168" s="48">
        <v>0</v>
      </c>
      <c r="H168" s="48">
        <v>4.103943455189712E-3</v>
      </c>
      <c r="I168" s="48">
        <v>1.839174887907092E-2</v>
      </c>
      <c r="J168" s="48">
        <v>4.1382393710529229E-3</v>
      </c>
      <c r="K168" s="48">
        <v>0</v>
      </c>
      <c r="L168" s="48">
        <v>6.4216287079579782E-3</v>
      </c>
      <c r="M168" s="48">
        <v>0</v>
      </c>
      <c r="N168" s="48">
        <v>8.336363466312861E-3</v>
      </c>
      <c r="O168" s="48">
        <v>0</v>
      </c>
      <c r="P168" s="48">
        <v>0</v>
      </c>
      <c r="Q168" s="48">
        <v>8.4118718351643054E-3</v>
      </c>
      <c r="R168" s="48">
        <v>8.459052115638464E-3</v>
      </c>
      <c r="S168" s="48">
        <v>8.5109290380604163E-3</v>
      </c>
      <c r="T168" s="48">
        <v>1.8437185368817624E-2</v>
      </c>
      <c r="U168" s="48">
        <v>2.2091012310885706E-2</v>
      </c>
      <c r="V168" s="48">
        <v>2.2091012310885706E-2</v>
      </c>
      <c r="W168" s="38">
        <v>1.0765194409711333E-2</v>
      </c>
      <c r="X168" s="48">
        <v>0</v>
      </c>
      <c r="Y168" s="48">
        <v>4.2534409545457678E-3</v>
      </c>
      <c r="Z168" s="48">
        <v>0</v>
      </c>
      <c r="AA168" s="48">
        <v>6.1653259849544237E-3</v>
      </c>
      <c r="AB168" s="48">
        <v>8.534096418466617E-3</v>
      </c>
      <c r="AC168" s="48">
        <v>1.0148892646993382E-2</v>
      </c>
      <c r="AD168" s="48">
        <v>0</v>
      </c>
      <c r="AE168" s="48">
        <v>0</v>
      </c>
      <c r="AF168" s="48">
        <v>0</v>
      </c>
      <c r="AG168" s="48">
        <v>0</v>
      </c>
      <c r="AH168" s="48">
        <v>1.4509885584311138E-2</v>
      </c>
      <c r="AI168" s="48">
        <v>4.4757887082475696E-3</v>
      </c>
      <c r="AJ168" s="48">
        <v>2.3611969376767534E-3</v>
      </c>
      <c r="AK168" s="48">
        <v>2.2759475714298825E-3</v>
      </c>
      <c r="AL168" s="48">
        <v>0</v>
      </c>
      <c r="AM168" s="48">
        <v>6.3961024195989423E-3</v>
      </c>
      <c r="AN168" s="48">
        <v>6.4402016503308677E-3</v>
      </c>
      <c r="AO168" s="38">
        <v>1.233191873965587E-2</v>
      </c>
      <c r="AP168" s="48">
        <v>1.1697255672131779E-2</v>
      </c>
      <c r="AQ168" s="48">
        <v>8.0343402302129035E-3</v>
      </c>
      <c r="AR168" s="48">
        <v>7.019497072875797E-3</v>
      </c>
      <c r="AS168" s="48">
        <v>2.2475344174191399E-2</v>
      </c>
      <c r="AT168" s="48">
        <v>2.2475344174191399E-2</v>
      </c>
      <c r="AU168" s="48">
        <v>8.3059384479002869E-3</v>
      </c>
      <c r="AV168" s="48">
        <v>1.68705815236431E-2</v>
      </c>
      <c r="AW168" s="48">
        <v>4.1617868120648813E-3</v>
      </c>
      <c r="AX168" s="38">
        <v>1.3387654971276324E-2</v>
      </c>
      <c r="AY168" s="48">
        <v>0</v>
      </c>
      <c r="AZ168" s="48">
        <v>8.1559843488230276E-3</v>
      </c>
      <c r="BA168" s="48">
        <v>4.2703188165039256E-3</v>
      </c>
      <c r="BB168" s="48">
        <v>0</v>
      </c>
      <c r="BC168" s="38">
        <v>9.1945203943668702E-3</v>
      </c>
      <c r="BD168" s="48">
        <v>8.2549621928283343E-3</v>
      </c>
      <c r="BE168" s="38">
        <v>6.4398390600717706E-3</v>
      </c>
      <c r="BF168" s="48">
        <v>1.0354720875393667E-2</v>
      </c>
      <c r="BG168" s="48">
        <v>1.5697110060731729E-2</v>
      </c>
      <c r="BH168" s="48">
        <v>3.3852085858174695E-2</v>
      </c>
      <c r="BI168" s="48">
        <v>0</v>
      </c>
      <c r="BJ168" s="48">
        <v>4.201114366007723E-3</v>
      </c>
      <c r="BK168" s="48">
        <v>3.3854917263971204E-2</v>
      </c>
      <c r="BL168" s="48">
        <v>6.3775373098906565E-3</v>
      </c>
      <c r="BM168" s="48">
        <v>8.2589930060028207E-3</v>
      </c>
      <c r="BN168" s="48">
        <v>1.0867880564001849E-2</v>
      </c>
      <c r="BO168" s="48">
        <v>1.0859409544817181E-2</v>
      </c>
      <c r="BP168" s="48">
        <v>1.2066350933172241E-2</v>
      </c>
      <c r="BQ168" s="48">
        <v>1.0352250365647256E-2</v>
      </c>
      <c r="BR168" s="48">
        <v>4.1071166045944215E-3</v>
      </c>
      <c r="BS168" s="48">
        <v>6.1353194115416551E-3</v>
      </c>
      <c r="BT168" s="48">
        <v>6.6516615505797586E-3</v>
      </c>
      <c r="BU168" s="48">
        <v>1.0320203729391639E-2</v>
      </c>
      <c r="BV168" s="48">
        <v>1.2252925058231348E-2</v>
      </c>
      <c r="BW168" s="38">
        <v>3.3951787132928506E-2</v>
      </c>
      <c r="BX168" s="48">
        <v>6.3619057321739753E-3</v>
      </c>
      <c r="BY168" s="38">
        <v>6.3640244164819941E-3</v>
      </c>
      <c r="BZ168" s="48">
        <v>8.0590159545839597E-3</v>
      </c>
      <c r="CA168" s="49">
        <v>0</v>
      </c>
      <c r="CB168" s="48">
        <v>0</v>
      </c>
      <c r="CC168" s="48">
        <v>1.6848446992422453E-2</v>
      </c>
      <c r="CD168" s="48">
        <v>4.1776698862348183E-3</v>
      </c>
      <c r="CE168" s="48">
        <v>0</v>
      </c>
      <c r="CF168" s="48">
        <v>6.6664648109877322E-3</v>
      </c>
      <c r="CG168" s="48">
        <v>4.7751183115581613E-3</v>
      </c>
      <c r="CH168" s="48">
        <v>9.4061549717296342E-3</v>
      </c>
      <c r="CI168" s="48">
        <v>6.4511711107701408E-3</v>
      </c>
      <c r="CJ168" s="48">
        <v>2.9826068100183605E-2</v>
      </c>
      <c r="CK168" s="48">
        <v>8.0950570515292575E-3</v>
      </c>
      <c r="CL168" s="48">
        <v>1.0285130937830877E-2</v>
      </c>
      <c r="CM168" s="48">
        <v>0</v>
      </c>
      <c r="CN168" s="48">
        <v>4.5134424714248301E-3</v>
      </c>
      <c r="CO168" s="48">
        <v>1.6301986579726608E-2</v>
      </c>
      <c r="CP168" s="48">
        <v>8.1974766157200517E-3</v>
      </c>
      <c r="CQ168" s="48">
        <v>1.0470158010278325E-2</v>
      </c>
      <c r="CR168" s="48">
        <v>1.6561835474298122E-2</v>
      </c>
      <c r="CS168" s="48">
        <v>8.1909306463013587E-3</v>
      </c>
      <c r="CT168" s="48">
        <v>1.0509088750718492E-2</v>
      </c>
      <c r="CU168" s="48">
        <v>1.0069269978719458E-2</v>
      </c>
      <c r="CV168" s="38">
        <v>8.7927439249252202E-3</v>
      </c>
      <c r="CW168" s="48">
        <v>1.4070227905455925E-2</v>
      </c>
      <c r="CX168" s="48">
        <v>0</v>
      </c>
      <c r="CY168" s="48">
        <v>1.2206141965451224E-2</v>
      </c>
      <c r="CZ168" s="48">
        <v>1.0750377954350182E-2</v>
      </c>
      <c r="DA168" s="48">
        <v>2.7102425333432524E-2</v>
      </c>
      <c r="DB168" s="48">
        <v>1.0279156881773839E-2</v>
      </c>
      <c r="DC168" s="48">
        <v>0</v>
      </c>
      <c r="DD168" s="48">
        <v>4.4743989688094399E-3</v>
      </c>
      <c r="DE168" s="48">
        <v>2.1335508129305698E-3</v>
      </c>
      <c r="DF168" s="48">
        <v>1.1583320154772186E-2</v>
      </c>
      <c r="DG168" s="48">
        <v>0</v>
      </c>
      <c r="DH168" s="48">
        <v>6.5583433577408911E-3</v>
      </c>
      <c r="DI168" s="48">
        <v>6.1189235700591631E-3</v>
      </c>
      <c r="DJ168" s="48">
        <v>1.8781958019158516E-2</v>
      </c>
      <c r="DK168" s="49">
        <v>1.1498220216648486E-2</v>
      </c>
      <c r="DL168" s="48">
        <v>1.2608398773019782E-2</v>
      </c>
      <c r="DM168" s="48">
        <v>7.0987272033151728E-3</v>
      </c>
      <c r="DN168" s="48">
        <v>2.119871243941598E-3</v>
      </c>
      <c r="DO168" s="48">
        <v>1.0342674955281473E-2</v>
      </c>
      <c r="DP168" s="48">
        <v>1.2378034067682791E-2</v>
      </c>
      <c r="DQ168" s="48">
        <v>1.0302898362311377E-2</v>
      </c>
      <c r="DR168" s="48">
        <v>8.2870788101760805E-3</v>
      </c>
      <c r="DS168" s="48">
        <v>6.9975197878806173E-3</v>
      </c>
      <c r="DT168" s="48">
        <v>2.8321608184082286E-3</v>
      </c>
      <c r="DU168" s="48">
        <v>1.0726360820480318E-2</v>
      </c>
      <c r="DV168" s="48">
        <v>1.4429552358533203E-2</v>
      </c>
      <c r="DW168" s="48">
        <v>8.9024217174086592E-3</v>
      </c>
      <c r="DX168" s="48">
        <v>0</v>
      </c>
      <c r="DY168" s="48">
        <v>8.2877974975924581E-3</v>
      </c>
      <c r="DZ168" s="48">
        <v>2.8875596259135234E-2</v>
      </c>
      <c r="EA168" s="48">
        <v>9.4051155451329721E-3</v>
      </c>
      <c r="EB168" s="49">
        <v>4.4539606952573646E-3</v>
      </c>
      <c r="EC168" s="48">
        <v>3.4795359624930106E-2</v>
      </c>
      <c r="ED168" s="48">
        <v>0</v>
      </c>
      <c r="EE168" s="48">
        <v>0</v>
      </c>
      <c r="EF168" s="48">
        <v>1.8725034640537999E-2</v>
      </c>
      <c r="EG168" s="48">
        <v>2.4761803417589819E-2</v>
      </c>
      <c r="EH168" s="48">
        <v>2.4761803417589819E-2</v>
      </c>
      <c r="EI168" s="48">
        <v>4.7213882728763187E-3</v>
      </c>
      <c r="EJ168" s="48">
        <v>6.305519995075024E-3</v>
      </c>
      <c r="EK168" s="48">
        <v>0</v>
      </c>
      <c r="EL168" s="48">
        <v>0</v>
      </c>
      <c r="EM168" s="48">
        <v>8.813758734316687E-3</v>
      </c>
      <c r="EN168" s="49">
        <v>9.4590055297417517E-3</v>
      </c>
      <c r="EO168" s="49">
        <v>7.7058881674179781E-3</v>
      </c>
      <c r="EP168" s="48">
        <v>5.109359871820169E-3</v>
      </c>
      <c r="EQ168" s="48">
        <v>4.1525006813922603E-3</v>
      </c>
      <c r="ER168" s="48">
        <v>4.6544349269945955E-3</v>
      </c>
      <c r="ES168" s="38">
        <v>8.8471374578618974E-3</v>
      </c>
      <c r="ET168" s="48">
        <v>1.3243076063450128E-2</v>
      </c>
      <c r="EU168" s="48">
        <v>1.0693537281939301E-2</v>
      </c>
      <c r="EV168" s="48">
        <v>1.4669678052202441E-2</v>
      </c>
      <c r="EW168" s="48">
        <v>2.3895182576801871E-2</v>
      </c>
      <c r="EX168" s="48">
        <v>3.6012534243095667E-2</v>
      </c>
      <c r="EY168" s="48">
        <v>8.2633545816818092E-3</v>
      </c>
      <c r="EZ168" s="48">
        <v>0</v>
      </c>
      <c r="FA168" s="48">
        <v>0</v>
      </c>
      <c r="FB168" s="48">
        <v>0</v>
      </c>
      <c r="FC168" s="48">
        <v>0</v>
      </c>
      <c r="FD168" s="48">
        <v>8.1849958473784387E-3</v>
      </c>
      <c r="FE168" s="48">
        <v>6.838860342764176E-3</v>
      </c>
      <c r="FF168" s="48">
        <v>1.2561122627253717E-2</v>
      </c>
      <c r="FG168" s="49">
        <v>0</v>
      </c>
      <c r="FH168" s="48">
        <v>2.624622413161971E-2</v>
      </c>
      <c r="FI168" s="49">
        <v>2.3386057400535767E-3</v>
      </c>
      <c r="FJ168" s="48">
        <v>1.4011356470935458E-2</v>
      </c>
      <c r="FK168" s="48">
        <v>1.3027815587740466E-2</v>
      </c>
      <c r="FL168" s="48">
        <v>3.1338348709456128E-2</v>
      </c>
      <c r="FM168" s="48">
        <v>8.3294977296288694E-3</v>
      </c>
      <c r="FN168" s="48">
        <v>9.461406171248651E-3</v>
      </c>
      <c r="FO168" s="48">
        <v>4.0635905618603462E-3</v>
      </c>
      <c r="FP168" s="48">
        <v>0</v>
      </c>
      <c r="FQ168" s="49">
        <v>0</v>
      </c>
      <c r="FR168" s="48">
        <v>7.4508325816612601E-3</v>
      </c>
      <c r="FS168" s="48">
        <v>0</v>
      </c>
      <c r="FT168" s="48">
        <v>6.2045312077550797E-2</v>
      </c>
      <c r="FU168" s="49">
        <v>9.7753304596800636E-3</v>
      </c>
      <c r="FV168" s="48">
        <v>0</v>
      </c>
      <c r="FW168" s="48">
        <v>6.7571006388150784E-3</v>
      </c>
      <c r="FX168" s="48">
        <v>0</v>
      </c>
      <c r="FY168" s="48">
        <v>2.0874120895112289E-2</v>
      </c>
      <c r="FZ168" s="49">
        <v>0</v>
      </c>
      <c r="GA168" s="48">
        <v>2.0829391494722974E-2</v>
      </c>
      <c r="GB168" s="48">
        <v>2.93354788207194E-2</v>
      </c>
      <c r="GC168" s="48">
        <v>0</v>
      </c>
      <c r="GD168" s="48">
        <v>9.444561800601077E-2</v>
      </c>
      <c r="GE168" s="48">
        <v>1.6909593326188591E-2</v>
      </c>
      <c r="GF168" s="48">
        <v>1.5195542147919991E-3</v>
      </c>
      <c r="GG168" s="48">
        <v>0</v>
      </c>
      <c r="GH168" s="48">
        <v>3.3132099037903519E-2</v>
      </c>
      <c r="GI168" s="48">
        <v>3.9434253011378199E-3</v>
      </c>
      <c r="GJ168" s="48">
        <v>9.6902167026507863E-3</v>
      </c>
      <c r="GK168" s="48">
        <v>2.7528471988052458E-3</v>
      </c>
      <c r="GL168" s="49">
        <v>0</v>
      </c>
      <c r="GM168" s="49">
        <v>0</v>
      </c>
      <c r="GN168" s="48">
        <v>6.6691065634133994E-3</v>
      </c>
      <c r="GO168" s="48">
        <v>3.5443836925938776E-3</v>
      </c>
      <c r="GP168" s="48">
        <v>1.0398313858263113E-2</v>
      </c>
      <c r="GQ168" s="48">
        <v>3.8140921948221578E-3</v>
      </c>
      <c r="GR168" s="48">
        <v>2.4546781207726787E-2</v>
      </c>
      <c r="GS168" s="48">
        <v>3.4292349196934649E-2</v>
      </c>
      <c r="GT168" s="49">
        <v>0</v>
      </c>
      <c r="GU168" s="48">
        <v>1.2769250888038687E-2</v>
      </c>
      <c r="GV168" s="49">
        <v>0</v>
      </c>
      <c r="GW168" s="48">
        <v>0</v>
      </c>
      <c r="GX168" s="48">
        <v>1.6900846849348363E-2</v>
      </c>
      <c r="GY168" s="48">
        <v>1.9034377837985405E-2</v>
      </c>
      <c r="GZ168" s="49">
        <v>7.6179059631241407E-3</v>
      </c>
      <c r="HA168" s="48">
        <v>0</v>
      </c>
      <c r="HB168" s="48">
        <v>5.1066745648099187E-3</v>
      </c>
      <c r="HC168" s="48">
        <v>2.7152412656274352E-3</v>
      </c>
      <c r="HD168" s="49">
        <v>0</v>
      </c>
      <c r="HE168" s="48">
        <v>1.6976571847589814E-2</v>
      </c>
      <c r="HF168" s="48">
        <v>2.3757890206619675E-3</v>
      </c>
      <c r="HG168" s="48">
        <v>2.5733494732634456E-2</v>
      </c>
      <c r="HH168" s="48">
        <v>2.3856994122401717E-2</v>
      </c>
      <c r="HI168" s="48">
        <v>1.7625872615783492E-3</v>
      </c>
      <c r="HJ168" s="48">
        <v>1.8672944814026704E-2</v>
      </c>
      <c r="HK168" s="49">
        <v>1.2784856537580488E-2</v>
      </c>
      <c r="HL168" s="48">
        <v>1.4523223196162366E-2</v>
      </c>
      <c r="HM168" s="48">
        <v>5.2350923772238409E-3</v>
      </c>
      <c r="HN168" s="49">
        <v>0</v>
      </c>
      <c r="HO168" s="48">
        <v>1.71908037186498E-2</v>
      </c>
      <c r="HP168" s="48">
        <v>9.6583530542008744E-3</v>
      </c>
      <c r="HQ168" s="48">
        <v>6.7879363748191909E-3</v>
      </c>
      <c r="HR168" s="48">
        <v>0</v>
      </c>
      <c r="HS168" s="49">
        <v>0</v>
      </c>
      <c r="HT168" s="49">
        <v>2.5790726107526038E-3</v>
      </c>
      <c r="HU168" s="48">
        <v>2.0420154392378074E-2</v>
      </c>
      <c r="HV168" s="49">
        <v>7.7513070364976441E-3</v>
      </c>
      <c r="HW168" s="48">
        <v>3.8971827544239022E-2</v>
      </c>
      <c r="HX168" s="48">
        <v>3.8971827544239022E-2</v>
      </c>
      <c r="HY168" s="48">
        <v>9.5959655573341438E-3</v>
      </c>
      <c r="HZ168" s="48">
        <v>6.8254901971716658E-2</v>
      </c>
      <c r="IA168" s="48">
        <v>0</v>
      </c>
      <c r="IB168" s="48">
        <v>9.4361947367353847E-3</v>
      </c>
      <c r="IC168" s="48">
        <v>0</v>
      </c>
      <c r="ID168" s="48">
        <v>3.7551341286091644E-3</v>
      </c>
      <c r="IE168" s="49">
        <v>5.2853640683590873E-3</v>
      </c>
      <c r="IF168" s="49">
        <v>7.6709223672638393E-3</v>
      </c>
      <c r="IG168" s="48">
        <v>8.8029259767712625E-3</v>
      </c>
      <c r="IH168" s="48">
        <v>0.14433647025562438</v>
      </c>
      <c r="II168" s="48">
        <v>2.0743194108340645E-3</v>
      </c>
      <c r="IJ168" s="49">
        <v>0</v>
      </c>
      <c r="IK168" s="48">
        <v>1.2410368598084327E-2</v>
      </c>
      <c r="IL168" s="49">
        <v>0</v>
      </c>
      <c r="IM168" s="48">
        <v>2.3731011537425194E-3</v>
      </c>
      <c r="IN168" s="48">
        <v>2.8720001987631159E-2</v>
      </c>
      <c r="IO168" s="48">
        <v>2.8720001987631159E-2</v>
      </c>
      <c r="IP168" s="48">
        <v>6.8680974205513811E-3</v>
      </c>
      <c r="IQ168" s="48">
        <v>3.8302694401012366E-3</v>
      </c>
      <c r="IR168" s="48">
        <v>1.2310399512165374E-2</v>
      </c>
      <c r="IS168" s="49">
        <v>0</v>
      </c>
      <c r="IT168" s="48">
        <v>1.7263000972006736E-2</v>
      </c>
      <c r="IU168" s="49">
        <v>0</v>
      </c>
      <c r="IV168" s="48">
        <v>1.0835504851576798E-2</v>
      </c>
      <c r="IW168" s="48">
        <v>2.1296395963350759E-2</v>
      </c>
      <c r="IX168" s="49">
        <v>5.0995586478854603E-3</v>
      </c>
      <c r="IY168" s="48">
        <v>3.1537059796610208E-2</v>
      </c>
      <c r="IZ168" s="49">
        <v>0</v>
      </c>
      <c r="JA168" s="49">
        <v>2.5955608375956224E-3</v>
      </c>
      <c r="JB168" s="48">
        <v>2.7208380759144061E-2</v>
      </c>
      <c r="JC168" s="49">
        <v>0</v>
      </c>
      <c r="JD168" s="48">
        <v>3.1828946416270439E-2</v>
      </c>
      <c r="JE168" s="49">
        <v>0</v>
      </c>
      <c r="JF168" s="49">
        <v>0</v>
      </c>
      <c r="JG168" s="49">
        <v>2.5664171027583809E-3</v>
      </c>
      <c r="JH168" s="48">
        <v>8.6598685115364879E-3</v>
      </c>
      <c r="JI168" s="48">
        <v>2.7675576063555644E-2</v>
      </c>
      <c r="JJ168" s="48">
        <v>3.712473321681474E-2</v>
      </c>
      <c r="JK168" s="48">
        <v>2.573864482248046E-2</v>
      </c>
      <c r="JL168" s="48">
        <v>6.0200887210714715E-3</v>
      </c>
      <c r="JM168" s="48">
        <v>1.0488170676565386E-3</v>
      </c>
      <c r="JN168" s="48">
        <v>1.9019807308306675E-2</v>
      </c>
      <c r="JO168" s="48">
        <v>7.0655075271635528E-3</v>
      </c>
      <c r="JP168" s="49">
        <v>0</v>
      </c>
      <c r="JQ168" s="48">
        <v>4.0244713033828431E-3</v>
      </c>
      <c r="JR168" s="49">
        <v>1.0486552635917596E-2</v>
      </c>
      <c r="JS168" s="48">
        <v>2.5363523824861239E-3</v>
      </c>
      <c r="JT168" s="48">
        <v>2.6952518189863026E-2</v>
      </c>
      <c r="JU168" s="48">
        <v>1.648106235952281E-3</v>
      </c>
      <c r="JV168" s="48">
        <v>5.4049867790745727E-3</v>
      </c>
      <c r="JW168" s="48">
        <v>0.11588328888419831</v>
      </c>
      <c r="JX168" s="48">
        <v>0</v>
      </c>
      <c r="JY168" s="48">
        <v>1.0628493113687047E-2</v>
      </c>
      <c r="JZ168" s="48">
        <v>4.9271419584676457E-2</v>
      </c>
      <c r="KA168" s="48">
        <v>1.5925209767340674E-3</v>
      </c>
      <c r="KB168" s="49">
        <v>1.3060162372269079E-2</v>
      </c>
      <c r="KC168" s="48">
        <v>1.8849722193154644E-2</v>
      </c>
      <c r="KD168" s="48">
        <v>3.5451064506319941E-3</v>
      </c>
      <c r="KE168" s="48">
        <v>2.5557128579544432E-2</v>
      </c>
      <c r="KF168" s="48">
        <v>3.0562549681313882E-2</v>
      </c>
      <c r="KG168" s="48">
        <v>0</v>
      </c>
      <c r="KH168" s="48">
        <v>3.9571590823198853E-2</v>
      </c>
      <c r="KI168" s="48">
        <v>1.7769162573250817E-3</v>
      </c>
      <c r="KJ168" s="48">
        <v>4.320233444811662E-3</v>
      </c>
      <c r="KK168" s="48">
        <v>1.9590837065944894E-3</v>
      </c>
      <c r="KL168" s="48">
        <v>2.0116265212002001E-2</v>
      </c>
      <c r="KM168" s="48">
        <v>1.5214982430464451E-2</v>
      </c>
      <c r="KN168" s="48">
        <v>0</v>
      </c>
      <c r="KO168" s="48">
        <v>2.5734871769323011E-2</v>
      </c>
      <c r="KP168" s="48">
        <v>6.4930958860822587E-3</v>
      </c>
      <c r="KQ168" s="48">
        <v>4.3337128941990186E-3</v>
      </c>
      <c r="KR168" s="48">
        <v>2.1632196042161498E-3</v>
      </c>
      <c r="KS168" s="48"/>
      <c r="KT168" s="49">
        <v>7.9567218101864595E-3</v>
      </c>
      <c r="KU168" s="48">
        <v>1.7827966404606204E-3</v>
      </c>
      <c r="KV168" s="48">
        <v>1.9248690473808391E-3</v>
      </c>
      <c r="KW168" s="48">
        <v>1.300136830311585E-3</v>
      </c>
      <c r="KX168" s="48">
        <v>9.4370442855903434E-3</v>
      </c>
      <c r="KY168" s="48">
        <v>1.4163234606756425E-3</v>
      </c>
      <c r="KZ168" s="48">
        <v>1.9562268409961622E-3</v>
      </c>
      <c r="LA168" s="48">
        <v>5.8288023302466149E-3</v>
      </c>
      <c r="LB168" s="48">
        <v>1.5398558691707623E-2</v>
      </c>
      <c r="LC168" s="48">
        <v>2.2463943887725637E-3</v>
      </c>
      <c r="LD168" s="48">
        <v>1.7430049847521607E-3</v>
      </c>
      <c r="LE168" s="49">
        <v>0</v>
      </c>
      <c r="LF168" s="48">
        <v>1.3614522757430117E-2</v>
      </c>
      <c r="LG168" s="48">
        <v>7.5690662771577585E-2</v>
      </c>
      <c r="LH168" s="48">
        <v>2.1137781575026305E-3</v>
      </c>
      <c r="LI168" s="48">
        <v>1.5702089084111682E-2</v>
      </c>
      <c r="LJ168" s="48">
        <v>4.9021587385198505E-3</v>
      </c>
      <c r="LK168" s="48">
        <v>2.798210679776935E-3</v>
      </c>
      <c r="LL168" s="48">
        <v>1.1397735248768028E-3</v>
      </c>
      <c r="LM168" s="48">
        <v>0</v>
      </c>
      <c r="LN168" s="48">
        <v>1.1650762025078565E-3</v>
      </c>
      <c r="LO168" s="48">
        <v>5.1377105135152375E-3</v>
      </c>
      <c r="LP168" s="48">
        <v>1.0636447139256669E-2</v>
      </c>
      <c r="LQ168" s="49">
        <v>2.6908301721462614E-2</v>
      </c>
      <c r="LR168" s="48">
        <v>1.3514350526707316E-2</v>
      </c>
      <c r="LS168" s="48">
        <v>3.5475785070678031E-3</v>
      </c>
      <c r="LT168" s="48">
        <v>1.8478928587383273E-3</v>
      </c>
      <c r="LU168" s="48">
        <v>1.6560236215966448E-3</v>
      </c>
      <c r="LV168" s="48">
        <v>1.5905065370729006E-2</v>
      </c>
      <c r="LW168" s="48">
        <v>2.0425004044473616E-4</v>
      </c>
      <c r="LX168" s="48">
        <v>2.4184553782926918E-3</v>
      </c>
      <c r="LY168" s="48">
        <v>2.8769973159687989E-3</v>
      </c>
      <c r="LZ168" s="48">
        <v>1.4337199088753135E-2</v>
      </c>
      <c r="MA168" s="48">
        <v>4.1459903886617621E-3</v>
      </c>
      <c r="MB168" s="48">
        <v>2.1004871607311721E-3</v>
      </c>
      <c r="MC168" s="48">
        <v>2.7288964895248809E-3</v>
      </c>
      <c r="MD168" s="48">
        <v>2.6590837825597254E-3</v>
      </c>
      <c r="ME168" s="48">
        <v>1.9372451598461478E-3</v>
      </c>
      <c r="MF168" s="48">
        <v>8.0050105942393451E-2</v>
      </c>
      <c r="MG168" s="48">
        <v>3.3537234849302759E-5</v>
      </c>
      <c r="MH168" s="48"/>
      <c r="MI168" s="48">
        <v>1.5700984785791156E-2</v>
      </c>
      <c r="MJ168" s="49">
        <v>0</v>
      </c>
      <c r="MK168" s="49">
        <v>0</v>
      </c>
      <c r="ML168" s="48">
        <v>4.8527979946980165E-3</v>
      </c>
      <c r="MM168" s="49">
        <v>0</v>
      </c>
      <c r="MN168" s="49">
        <v>0</v>
      </c>
      <c r="MO168" s="49">
        <v>0</v>
      </c>
      <c r="MP168" s="48">
        <v>5.497705460002931E-3</v>
      </c>
      <c r="MQ168" s="48">
        <v>0</v>
      </c>
      <c r="MR168" s="48">
        <v>6.2350644894488766E-3</v>
      </c>
      <c r="MS168" s="48">
        <v>1.3986524177061907E-2</v>
      </c>
      <c r="MT168" s="49">
        <v>1.030644604828526E-2</v>
      </c>
      <c r="MU168" s="48">
        <v>3.7642673807179307E-3</v>
      </c>
      <c r="MV168" s="48">
        <v>3.535555988203461E-3</v>
      </c>
      <c r="MW168" s="48">
        <v>0</v>
      </c>
      <c r="MX168" s="48">
        <v>2.2363620749418405E-3</v>
      </c>
      <c r="MY168" s="48">
        <v>1.9935679674994598E-3</v>
      </c>
      <c r="MZ168" s="48">
        <v>3.0396125321160497E-3</v>
      </c>
      <c r="NA168" s="48">
        <v>0</v>
      </c>
      <c r="NB168" s="48">
        <v>2.5023808525854348E-3</v>
      </c>
      <c r="NC168" s="48">
        <v>1.6187019564676676E-3</v>
      </c>
      <c r="ND168" s="48">
        <v>7.3393617494615536E-3</v>
      </c>
      <c r="NE168" s="48">
        <v>3.0659289436259659E-3</v>
      </c>
      <c r="NF168" s="48">
        <v>0</v>
      </c>
      <c r="NG168" s="48">
        <v>0</v>
      </c>
    </row>
    <row r="169" spans="1:371" s="38" customFormat="1" ht="15">
      <c r="A169" s="48" t="s">
        <v>211</v>
      </c>
      <c r="B169" s="48">
        <v>4.3130649528776766E-2</v>
      </c>
      <c r="C169" s="48">
        <v>0</v>
      </c>
      <c r="D169" s="48">
        <v>1.2594411265308724E-2</v>
      </c>
      <c r="E169" s="48">
        <v>1.5994125124769831E-3</v>
      </c>
      <c r="F169" s="48">
        <v>4.5367523124371558E-3</v>
      </c>
      <c r="G169" s="48">
        <v>1.5624296264715636E-3</v>
      </c>
      <c r="H169" s="48">
        <v>1.3891851164956684E-2</v>
      </c>
      <c r="I169" s="48">
        <v>2.7669369541870062E-2</v>
      </c>
      <c r="J169" s="48">
        <v>1.0895066670151604E-2</v>
      </c>
      <c r="K169" s="48">
        <v>4.7663997106562979E-3</v>
      </c>
      <c r="L169" s="48">
        <v>6.4406569471076392E-3</v>
      </c>
      <c r="M169" s="48">
        <v>6.3798206152666948E-3</v>
      </c>
      <c r="N169" s="48">
        <v>1.5676997528986998E-2</v>
      </c>
      <c r="O169" s="48">
        <v>4.8885271796878706E-3</v>
      </c>
      <c r="P169" s="48">
        <v>6.2427675940158241E-3</v>
      </c>
      <c r="Q169" s="48">
        <v>1.1073296666447664E-2</v>
      </c>
      <c r="R169" s="48">
        <v>2.3861580589124146E-2</v>
      </c>
      <c r="S169" s="48">
        <v>6.4021111381829194E-3</v>
      </c>
      <c r="T169" s="48">
        <v>1.5409847905047966E-2</v>
      </c>
      <c r="U169" s="48">
        <v>3.3234706889645999E-2</v>
      </c>
      <c r="V169" s="48">
        <v>3.3234706889645999E-2</v>
      </c>
      <c r="W169" s="38">
        <v>1.4576075926428223E-2</v>
      </c>
      <c r="X169" s="48">
        <v>1.0708926386031719E-2</v>
      </c>
      <c r="Y169" s="48">
        <v>1.2798133594546623E-2</v>
      </c>
      <c r="Z169" s="48">
        <v>3.1960551309317899E-3</v>
      </c>
      <c r="AA169" s="48">
        <v>1.5458986902719492E-2</v>
      </c>
      <c r="AB169" s="48">
        <v>1.1234191779611621E-2</v>
      </c>
      <c r="AC169" s="48">
        <v>6.1073791935030656E-3</v>
      </c>
      <c r="AD169" s="48">
        <v>7.0073286654165241E-3</v>
      </c>
      <c r="AE169" s="48">
        <v>0</v>
      </c>
      <c r="AF169" s="48">
        <v>1.9941288832348875E-2</v>
      </c>
      <c r="AG169" s="48">
        <v>5.0648890756136312E-3</v>
      </c>
      <c r="AH169" s="48">
        <v>9.3554231973966215E-3</v>
      </c>
      <c r="AI169" s="48">
        <v>5.0501825264463616E-3</v>
      </c>
      <c r="AJ169" s="48">
        <v>1.7761451360413089E-2</v>
      </c>
      <c r="AK169" s="48">
        <v>3.4240373129211807E-3</v>
      </c>
      <c r="AL169" s="48">
        <v>1.8673530071246818E-2</v>
      </c>
      <c r="AM169" s="48">
        <v>9.6225825308502398E-3</v>
      </c>
      <c r="AN169" s="48">
        <v>8.0741061548324049E-3</v>
      </c>
      <c r="AO169" s="38">
        <v>2.1644805079711501E-2</v>
      </c>
      <c r="AP169" s="48">
        <v>3.167617421828018E-2</v>
      </c>
      <c r="AQ169" s="48">
        <v>1.0576318164574742E-2</v>
      </c>
      <c r="AR169" s="48">
        <v>0</v>
      </c>
      <c r="AS169" s="48">
        <v>4.4571567048245615E-2</v>
      </c>
      <c r="AT169" s="48">
        <v>4.4571567048245615E-2</v>
      </c>
      <c r="AU169" s="48">
        <v>1.5619781581001914E-2</v>
      </c>
      <c r="AV169" s="48">
        <v>1.2690428670846094E-2</v>
      </c>
      <c r="AW169" s="48">
        <v>1.4087650964190072E-2</v>
      </c>
      <c r="AX169" s="38">
        <v>5.0352467176304075E-3</v>
      </c>
      <c r="AY169" s="48">
        <v>1.6696062562488435E-2</v>
      </c>
      <c r="AZ169" s="48">
        <v>2.9141790578028244E-2</v>
      </c>
      <c r="BA169" s="48">
        <v>1.445503186715915E-2</v>
      </c>
      <c r="BB169" s="48">
        <v>8.7586300966996343E-3</v>
      </c>
      <c r="BC169" s="38">
        <v>1.3832647684826884E-2</v>
      </c>
      <c r="BD169" s="48">
        <v>1.7076309671955645E-2</v>
      </c>
      <c r="BE169" s="38">
        <v>2.0991494092393703E-2</v>
      </c>
      <c r="BF169" s="48">
        <v>1.0904673623026318E-2</v>
      </c>
      <c r="BG169" s="48">
        <v>1.012090045375981E-2</v>
      </c>
      <c r="BH169" s="48">
        <v>5.4323831382239771E-2</v>
      </c>
      <c r="BI169" s="48">
        <v>1.05002763890125E-2</v>
      </c>
      <c r="BJ169" s="48">
        <v>1.8961033011875093E-2</v>
      </c>
      <c r="BK169" s="48">
        <v>5.4328375055315299E-2</v>
      </c>
      <c r="BL169" s="48">
        <v>1.5991087249206237E-2</v>
      </c>
      <c r="BM169" s="48">
        <v>1.7084647858417252E-2</v>
      </c>
      <c r="BN169" s="48">
        <v>3.5970276234568881E-2</v>
      </c>
      <c r="BO169" s="48">
        <v>1.4703643242953663E-2</v>
      </c>
      <c r="BP169" s="48">
        <v>1.3614868487510734E-2</v>
      </c>
      <c r="BQ169" s="48">
        <v>1.5574388430401577E-2</v>
      </c>
      <c r="BR169" s="48">
        <v>1.2357859802380508E-2</v>
      </c>
      <c r="BS169" s="48">
        <v>1.2306998547487086E-2</v>
      </c>
      <c r="BT169" s="48">
        <v>1.6678428527975957E-3</v>
      </c>
      <c r="BU169" s="48">
        <v>9.3157056225644085E-3</v>
      </c>
      <c r="BV169" s="48">
        <v>3.3795388808830734E-2</v>
      </c>
      <c r="BW169" s="38">
        <v>1.5962058430467829E-2</v>
      </c>
      <c r="BX169" s="48">
        <v>4.7855677524604031E-3</v>
      </c>
      <c r="BY169" s="38">
        <v>3.5105850810605736E-2</v>
      </c>
      <c r="BZ169" s="48">
        <v>6.0621720114110971E-3</v>
      </c>
      <c r="CA169" s="49">
        <v>8.4299843882874523E-3</v>
      </c>
      <c r="CB169" s="48">
        <v>0</v>
      </c>
      <c r="CC169" s="48">
        <v>4.435822503526473E-2</v>
      </c>
      <c r="CD169" s="48">
        <v>3.1425367067107537E-3</v>
      </c>
      <c r="CE169" s="48">
        <v>2.3395812875818985E-2</v>
      </c>
      <c r="CF169" s="48">
        <v>1.671554633964121E-3</v>
      </c>
      <c r="CG169" s="48">
        <v>8.9798769299616332E-3</v>
      </c>
      <c r="CH169" s="48">
        <v>0.15212368223466383</v>
      </c>
      <c r="CI169" s="48">
        <v>1.2940573776889782E-2</v>
      </c>
      <c r="CJ169" s="48">
        <v>4.8076790090835929E-3</v>
      </c>
      <c r="CK169" s="48">
        <v>1.674552805876629E-2</v>
      </c>
      <c r="CL169" s="48">
        <v>1.2378728769147446E-2</v>
      </c>
      <c r="CM169" s="48">
        <v>0</v>
      </c>
      <c r="CN169" s="48">
        <v>8.4877808840366775E-3</v>
      </c>
      <c r="CO169" s="48">
        <v>3.0656797098722127E-2</v>
      </c>
      <c r="CP169" s="48">
        <v>1.6957394346428782E-2</v>
      </c>
      <c r="CQ169" s="48">
        <v>3.6229080117498431E-2</v>
      </c>
      <c r="CR169" s="48">
        <v>1.0900910114985004E-2</v>
      </c>
      <c r="CS169" s="48">
        <v>1.38631526826971E-2</v>
      </c>
      <c r="CT169" s="48">
        <v>3.1620686222269536E-3</v>
      </c>
      <c r="CU169" s="48">
        <v>0.12687002817559206</v>
      </c>
      <c r="CV169" s="38">
        <v>8.2676232473004128E-3</v>
      </c>
      <c r="CW169" s="48">
        <v>1.7639900099323735E-3</v>
      </c>
      <c r="CX169" s="48">
        <v>3.4697904269595493E-2</v>
      </c>
      <c r="CY169" s="48">
        <v>0</v>
      </c>
      <c r="CZ169" s="48">
        <v>9.7040096281060546E-3</v>
      </c>
      <c r="DA169" s="48">
        <v>3.6069396830185972E-2</v>
      </c>
      <c r="DB169" s="48">
        <v>1.3917980991893701E-2</v>
      </c>
      <c r="DC169" s="48">
        <v>0</v>
      </c>
      <c r="DD169" s="48">
        <v>8.414357394706121E-3</v>
      </c>
      <c r="DE169" s="48">
        <v>1.4444141674819298E-2</v>
      </c>
      <c r="DF169" s="48">
        <v>8.7132324389472011E-3</v>
      </c>
      <c r="DG169" s="48">
        <v>1.2507223920498299E-2</v>
      </c>
      <c r="DH169" s="48">
        <v>3.2888883513465445E-3</v>
      </c>
      <c r="DI169" s="48">
        <v>1.9945428259083547E-2</v>
      </c>
      <c r="DJ169" s="48">
        <v>1.8837611748942759E-2</v>
      </c>
      <c r="DK169" s="49">
        <v>1.7298436725084285E-3</v>
      </c>
      <c r="DL169" s="48">
        <v>3.0033678409451904E-2</v>
      </c>
      <c r="DM169" s="48">
        <v>7.1197617858215542E-3</v>
      </c>
      <c r="DN169" s="48">
        <v>6.3784582113940759E-3</v>
      </c>
      <c r="DO169" s="48">
        <v>2.6451970683175868E-2</v>
      </c>
      <c r="DP169" s="48">
        <v>2.482942404027819E-2</v>
      </c>
      <c r="DQ169" s="48">
        <v>2.6350239818030165E-2</v>
      </c>
      <c r="DR169" s="48">
        <v>1.5584314977944752E-3</v>
      </c>
      <c r="DS169" s="48">
        <v>1.2281945336134021E-2</v>
      </c>
      <c r="DT169" s="48">
        <v>3.1970787415754313E-2</v>
      </c>
      <c r="DU169" s="48">
        <v>1.4523495236885229E-2</v>
      </c>
      <c r="DV169" s="48">
        <v>1.8607254768298657E-2</v>
      </c>
      <c r="DW169" s="48">
        <v>5.0224505144163527E-3</v>
      </c>
      <c r="DX169" s="48">
        <v>4.680140575408517E-3</v>
      </c>
      <c r="DY169" s="48">
        <v>1.2468533207846622E-2</v>
      </c>
      <c r="DZ169" s="48">
        <v>1.6290651902299152E-2</v>
      </c>
      <c r="EA169" s="48">
        <v>8.843422780011094E-3</v>
      </c>
      <c r="EB169" s="49">
        <v>1.0051106494468351E-2</v>
      </c>
      <c r="EC169" s="48">
        <v>2.3094571394683277E-2</v>
      </c>
      <c r="ED169" s="48">
        <v>0</v>
      </c>
      <c r="EE169" s="48">
        <v>0</v>
      </c>
      <c r="EF169" s="48">
        <v>8.8033686083911593E-3</v>
      </c>
      <c r="EG169" s="48">
        <v>4.9670352633990111E-2</v>
      </c>
      <c r="EH169" s="48">
        <v>4.9670352633990111E-2</v>
      </c>
      <c r="EI169" s="48">
        <v>5.3273007531189909E-3</v>
      </c>
      <c r="EJ169" s="48">
        <v>1.1067357327026218E-2</v>
      </c>
      <c r="EK169" s="48">
        <v>0</v>
      </c>
      <c r="EL169" s="48">
        <v>0</v>
      </c>
      <c r="EM169" s="48">
        <v>3.9779438444302977E-2</v>
      </c>
      <c r="EN169" s="49">
        <v>1.4230550950967433E-2</v>
      </c>
      <c r="EO169" s="49">
        <v>1.9321804644984435E-2</v>
      </c>
      <c r="EP169" s="48">
        <v>2.4278969036581451E-2</v>
      </c>
      <c r="EQ169" s="48">
        <v>1.2494415472044423E-2</v>
      </c>
      <c r="ER169" s="48">
        <v>2.975994526752973E-2</v>
      </c>
      <c r="ES169" s="38">
        <v>1.6637536574068572E-2</v>
      </c>
      <c r="ET169" s="48">
        <v>3.3205793159387487E-2</v>
      </c>
      <c r="EU169" s="48">
        <v>1.1261485011374464E-2</v>
      </c>
      <c r="EV169" s="48">
        <v>2.3646128281036748E-2</v>
      </c>
      <c r="EW169" s="48">
        <v>1.307235684545802E-2</v>
      </c>
      <c r="EX169" s="48">
        <v>2.7089433546077221E-2</v>
      </c>
      <c r="EY169" s="48">
        <v>1.2431760191998074E-2</v>
      </c>
      <c r="EZ169" s="48">
        <v>2.2540542665029469E-2</v>
      </c>
      <c r="FA169" s="48">
        <v>0</v>
      </c>
      <c r="FB169" s="48">
        <v>0</v>
      </c>
      <c r="FC169" s="48">
        <v>7.9661054791414516E-3</v>
      </c>
      <c r="FD169" s="48">
        <v>1.6931576485587397E-2</v>
      </c>
      <c r="FE169" s="48">
        <v>3.9342974153065223E-2</v>
      </c>
      <c r="FF169" s="48">
        <v>1.4173135985577873E-2</v>
      </c>
      <c r="FG169" s="49">
        <v>1.3820385690681253E-2</v>
      </c>
      <c r="FH169" s="48">
        <v>9.3330529818956967E-2</v>
      </c>
      <c r="FI169" s="49">
        <v>7.0366061280790733E-3</v>
      </c>
      <c r="FJ169" s="48">
        <v>2.9862357675294517E-2</v>
      </c>
      <c r="FK169" s="48">
        <v>7.1865304166152666E-2</v>
      </c>
      <c r="FL169" s="48">
        <v>8.1600253846043663E-2</v>
      </c>
      <c r="FM169" s="48">
        <v>1.0964860289134586E-2</v>
      </c>
      <c r="FN169" s="48">
        <v>4.6261028396093945E-2</v>
      </c>
      <c r="FO169" s="48">
        <v>1.4848629630323228E-2</v>
      </c>
      <c r="FP169" s="48">
        <v>0</v>
      </c>
      <c r="FQ169" s="49">
        <v>1.7698329797341435E-2</v>
      </c>
      <c r="FR169" s="48">
        <v>2.2382895945743827E-2</v>
      </c>
      <c r="FS169" s="48">
        <v>0</v>
      </c>
      <c r="FT169" s="48">
        <v>2.0224477503046734E-2</v>
      </c>
      <c r="FU169" s="49">
        <v>7.3532221612317289E-3</v>
      </c>
      <c r="FV169" s="48">
        <v>0</v>
      </c>
      <c r="FW169" s="48">
        <v>2.3719930258837858E-2</v>
      </c>
      <c r="FX169" s="48">
        <v>0</v>
      </c>
      <c r="FY169" s="48">
        <v>7.8509902552794941E-3</v>
      </c>
      <c r="FZ169" s="49">
        <v>4.2679808175046519E-2</v>
      </c>
      <c r="GA169" s="48">
        <v>1.0967833838763857E-2</v>
      </c>
      <c r="GB169" s="48">
        <v>4.9650307086325882E-2</v>
      </c>
      <c r="GC169" s="48">
        <v>0</v>
      </c>
      <c r="GD169" s="48">
        <v>6.7739728780735614E-2</v>
      </c>
      <c r="GE169" s="48">
        <v>2.5439548442153761E-2</v>
      </c>
      <c r="GF169" s="48">
        <v>3.4253458524447646E-2</v>
      </c>
      <c r="GG169" s="48">
        <v>4.8284710517861526E-2</v>
      </c>
      <c r="GH169" s="48">
        <v>3.1568760647508562E-2</v>
      </c>
      <c r="GI169" s="48">
        <v>2.9040967855203447E-2</v>
      </c>
      <c r="GJ169" s="48">
        <v>6.3780479786947758E-2</v>
      </c>
      <c r="GK169" s="48">
        <v>3.1937920376091194E-2</v>
      </c>
      <c r="GL169" s="49">
        <v>1.5960019716080666E-2</v>
      </c>
      <c r="GM169" s="49">
        <v>4.250764108136789E-2</v>
      </c>
      <c r="GN169" s="48">
        <v>3.6463418759507836E-2</v>
      </c>
      <c r="GO169" s="48">
        <v>3.4811739699504539E-2</v>
      </c>
      <c r="GP169" s="48">
        <v>3.441611449930599E-2</v>
      </c>
      <c r="GQ169" s="48">
        <v>1.263888848413627E-2</v>
      </c>
      <c r="GR169" s="48">
        <v>6.4626232031561134E-2</v>
      </c>
      <c r="GS169" s="48">
        <v>6.126424573570307E-2</v>
      </c>
      <c r="GT169" s="49">
        <v>4.1200582410315191E-2</v>
      </c>
      <c r="GU169" s="48">
        <v>3.682037821277781E-2</v>
      </c>
      <c r="GV169" s="49">
        <v>2.5129213898027702E-2</v>
      </c>
      <c r="GW169" s="48">
        <v>0</v>
      </c>
      <c r="GX169" s="48">
        <v>2.0658941754123961E-2</v>
      </c>
      <c r="GY169" s="48">
        <v>8.9488029024208313E-3</v>
      </c>
      <c r="GZ169" s="49">
        <v>3.0561915797470782E-2</v>
      </c>
      <c r="HA169" s="48">
        <v>0</v>
      </c>
      <c r="HB169" s="48">
        <v>2.7827507048942643E-2</v>
      </c>
      <c r="HC169" s="48">
        <v>3.2038280929120276E-2</v>
      </c>
      <c r="HD169" s="49">
        <v>4.7854820617721297E-2</v>
      </c>
      <c r="HE169" s="48">
        <v>2.2347774684557318E-2</v>
      </c>
      <c r="HF169" s="48">
        <v>5.4311316533802813E-2</v>
      </c>
      <c r="HG169" s="48">
        <v>3.9604053980171049E-2</v>
      </c>
      <c r="HH169" s="48">
        <v>5.2262821634852019E-2</v>
      </c>
      <c r="HI169" s="48">
        <v>3.0077130765494117E-2</v>
      </c>
      <c r="HJ169" s="48">
        <v>4.0577930296585886E-2</v>
      </c>
      <c r="HK169" s="49">
        <v>2.1157520942922729E-2</v>
      </c>
      <c r="HL169" s="48">
        <v>0.10378458584501853</v>
      </c>
      <c r="HM169" s="48">
        <v>3.5000159426513952E-2</v>
      </c>
      <c r="HN169" s="49">
        <v>3.8358243149163591E-2</v>
      </c>
      <c r="HO169" s="48">
        <v>9.7908467032272878E-2</v>
      </c>
      <c r="HP169" s="48">
        <v>9.0815364263238454E-3</v>
      </c>
      <c r="HQ169" s="48">
        <v>1.7020125094909938E-2</v>
      </c>
      <c r="HR169" s="48">
        <v>3.3642882218155389E-2</v>
      </c>
      <c r="HS169" s="49">
        <v>3.4037956166409387E-2</v>
      </c>
      <c r="HT169" s="49">
        <v>2.9100541339805261E-2</v>
      </c>
      <c r="HU169" s="48">
        <v>6.2978036699207526E-2</v>
      </c>
      <c r="HV169" s="49">
        <v>1.9435688274812339E-2</v>
      </c>
      <c r="HW169" s="48">
        <v>0.10423281827894244</v>
      </c>
      <c r="HX169" s="48">
        <v>0.10423281827894244</v>
      </c>
      <c r="HY169" s="48">
        <v>0.10105619819187299</v>
      </c>
      <c r="HZ169" s="48">
        <v>7.7014295301002927E-2</v>
      </c>
      <c r="IA169" s="48">
        <v>3.8001689564818829E-2</v>
      </c>
      <c r="IB169" s="48">
        <v>3.2775196514028798E-2</v>
      </c>
      <c r="IC169" s="48">
        <v>8.1983425699490603E-2</v>
      </c>
      <c r="ID169" s="48">
        <v>2.4393550577380161E-2</v>
      </c>
      <c r="IE169" s="49">
        <v>1.9878845200138592E-2</v>
      </c>
      <c r="IF169" s="49">
        <v>3.4621436020424043E-2</v>
      </c>
      <c r="IG169" s="48">
        <v>5.1132070619295422E-2</v>
      </c>
      <c r="IH169" s="48">
        <v>4.7205704557721037E-2</v>
      </c>
      <c r="II169" s="48">
        <v>3.8915221341905691E-2</v>
      </c>
      <c r="IJ169" s="49">
        <v>5.4941557943887998E-2</v>
      </c>
      <c r="IK169" s="48">
        <v>0.10829013855422201</v>
      </c>
      <c r="IL169" s="49">
        <v>3.0866906154306845E-2</v>
      </c>
      <c r="IM169" s="48">
        <v>4.3652633887131975E-2</v>
      </c>
      <c r="IN169" s="48">
        <v>7.1458814742153917E-2</v>
      </c>
      <c r="IO169" s="48">
        <v>7.1458814742153917E-2</v>
      </c>
      <c r="IP169" s="48">
        <v>1.0332672919161812E-2</v>
      </c>
      <c r="IQ169" s="48">
        <v>4.3765280852514882E-2</v>
      </c>
      <c r="IR169" s="48">
        <v>9.8157672574477189E-2</v>
      </c>
      <c r="IS169" s="49">
        <v>5.7398389135612141E-2</v>
      </c>
      <c r="IT169" s="48">
        <v>6.0058471016545781E-2</v>
      </c>
      <c r="IU169" s="49">
        <v>4.9967262759425889E-2</v>
      </c>
      <c r="IV169" s="48">
        <v>2.4857231960547069E-2</v>
      </c>
      <c r="IW169" s="48">
        <v>9.6117751557138857E-3</v>
      </c>
      <c r="IX169" s="49">
        <v>4.6032024574677609E-2</v>
      </c>
      <c r="IY169" s="48">
        <v>8.0657797405448359E-2</v>
      </c>
      <c r="IZ169" s="49">
        <v>3.8126190478679593E-2</v>
      </c>
      <c r="JA169" s="49">
        <v>9.7621945112523461E-3</v>
      </c>
      <c r="JB169" s="48">
        <v>1.1020558996894593E-2</v>
      </c>
      <c r="JC169" s="49">
        <v>0</v>
      </c>
      <c r="JD169" s="48">
        <v>0.11787049960428944</v>
      </c>
      <c r="JE169" s="49">
        <v>4.807374598220459E-2</v>
      </c>
      <c r="JF169" s="49">
        <v>4.2308695199122205E-2</v>
      </c>
      <c r="JG169" s="49">
        <v>3.8610326664260293E-2</v>
      </c>
      <c r="JH169" s="48">
        <v>5.3948524187948405E-2</v>
      </c>
      <c r="JI169" s="48">
        <v>4.3208581199952634E-2</v>
      </c>
      <c r="JJ169" s="48">
        <v>0.11663234519940659</v>
      </c>
      <c r="JK169" s="48">
        <v>5.9696984573453897E-2</v>
      </c>
      <c r="JL169" s="48">
        <v>3.913479251163117E-2</v>
      </c>
      <c r="JM169" s="48">
        <v>3.9991664800348568E-2</v>
      </c>
      <c r="JN169" s="48">
        <v>4.7690414552108221E-2</v>
      </c>
      <c r="JO169" s="48">
        <v>7.4407658585799494E-2</v>
      </c>
      <c r="JP169" s="49">
        <v>3.2902510216058486E-2</v>
      </c>
      <c r="JQ169" s="48">
        <v>7.4121776298468278E-2</v>
      </c>
      <c r="JR169" s="49">
        <v>3.5496987237344194E-2</v>
      </c>
      <c r="JS169" s="48">
        <v>9.3660593481992113E-2</v>
      </c>
      <c r="JT169" s="48">
        <v>7.6847635044710649E-2</v>
      </c>
      <c r="JU169" s="48">
        <v>7.3444910051588111E-2</v>
      </c>
      <c r="JV169" s="48">
        <v>7.5689336486451042E-2</v>
      </c>
      <c r="JW169" s="48">
        <v>9.0459435211687131E-2</v>
      </c>
      <c r="JX169" s="48">
        <v>3.9747107017652362E-2</v>
      </c>
      <c r="JY169" s="48">
        <v>6.739129734580919E-2</v>
      </c>
      <c r="JZ169" s="48">
        <v>6.4423498591363634E-2</v>
      </c>
      <c r="KA169" s="48">
        <v>6.9470220651626322E-2</v>
      </c>
      <c r="KB169" s="49">
        <v>1.5718633886584222E-2</v>
      </c>
      <c r="KC169" s="48">
        <v>7.7985503962764741E-2</v>
      </c>
      <c r="KD169" s="48">
        <v>6.0147782946645523E-2</v>
      </c>
      <c r="KE169" s="48">
        <v>4.3255448120480981E-2</v>
      </c>
      <c r="KF169" s="48">
        <v>5.1917367112172486E-2</v>
      </c>
      <c r="KG169" s="48">
        <v>7.855300275022177E-2</v>
      </c>
      <c r="KH169" s="48">
        <v>6.4786206656653897E-2</v>
      </c>
      <c r="KI169" s="48">
        <v>4.8072731431112216E-2</v>
      </c>
      <c r="KJ169" s="48">
        <v>6.3370635965989117E-2</v>
      </c>
      <c r="KK169" s="48">
        <v>4.1832434857675654E-2</v>
      </c>
      <c r="KL169" s="48">
        <v>0.11096729980641777</v>
      </c>
      <c r="KM169" s="48">
        <v>4.4145192901683471E-2</v>
      </c>
      <c r="KN169" s="48">
        <v>4.263509921041516E-2</v>
      </c>
      <c r="KO169" s="48">
        <v>7.9193233681484343E-2</v>
      </c>
      <c r="KP169" s="48">
        <v>8.9895906358245056E-2</v>
      </c>
      <c r="KQ169" s="48">
        <v>8.6523716362093148E-2</v>
      </c>
      <c r="KR169" s="48">
        <v>8.0873424146324466E-2</v>
      </c>
      <c r="KS169" s="48"/>
      <c r="KT169" s="49">
        <v>3.1921195032327696E-2</v>
      </c>
      <c r="KU169" s="48">
        <v>2.1986303470824652E-2</v>
      </c>
      <c r="KV169" s="48">
        <v>5.8953216238906085E-2</v>
      </c>
      <c r="KW169" s="48">
        <v>6.4017635108350512E-2</v>
      </c>
      <c r="KX169" s="48">
        <v>2.1217499481390033E-2</v>
      </c>
      <c r="KY169" s="48">
        <v>5.3967204850840299E-2</v>
      </c>
      <c r="KZ169" s="48">
        <v>1.7562812661789169E-2</v>
      </c>
      <c r="LA169" s="48">
        <v>0.13783808498304792</v>
      </c>
      <c r="LB169" s="48">
        <v>3.6923029364354411E-2</v>
      </c>
      <c r="LC169" s="48">
        <v>1.5153294582730093E-2</v>
      </c>
      <c r="LD169" s="48">
        <v>0.11523935105845888</v>
      </c>
      <c r="LE169" s="49">
        <v>1.9985655048637557E-2</v>
      </c>
      <c r="LF169" s="48">
        <v>0.14006556761870909</v>
      </c>
      <c r="LG169" s="48">
        <v>4.0125719782839277E-2</v>
      </c>
      <c r="LH169" s="48">
        <v>0.11399149581309069</v>
      </c>
      <c r="LI169" s="48">
        <v>5.6148332488178333E-2</v>
      </c>
      <c r="LJ169" s="48">
        <v>0.11609159902481081</v>
      </c>
      <c r="LK169" s="48">
        <v>0.16889475645928753</v>
      </c>
      <c r="LL169" s="48">
        <v>0.17634400788785037</v>
      </c>
      <c r="LM169" s="48">
        <v>4.9774815160594427E-2</v>
      </c>
      <c r="LN169" s="48">
        <v>0.17588301416070412</v>
      </c>
      <c r="LO169" s="48">
        <v>0.17266233684848684</v>
      </c>
      <c r="LP169" s="48">
        <v>0.36004380224983512</v>
      </c>
      <c r="LQ169" s="49">
        <v>3.8457949894934264E-2</v>
      </c>
      <c r="LR169" s="48">
        <v>5.5543633603493542E-2</v>
      </c>
      <c r="LS169" s="48">
        <v>0.14499046768777687</v>
      </c>
      <c r="LT169" s="48">
        <v>0.24082095137554826</v>
      </c>
      <c r="LU169" s="48">
        <v>0.16744906071841031</v>
      </c>
      <c r="LV169" s="48">
        <v>5.1664799501002535E-2</v>
      </c>
      <c r="LW169" s="48">
        <v>4.3603442864795595E-2</v>
      </c>
      <c r="LX169" s="48">
        <v>0.16116690751693938</v>
      </c>
      <c r="LY169" s="48">
        <v>0.24486508567302404</v>
      </c>
      <c r="LZ169" s="48">
        <v>0.17464912127305274</v>
      </c>
      <c r="MA169" s="48">
        <v>0.28608136278358814</v>
      </c>
      <c r="MB169" s="48">
        <v>0.20515075795113621</v>
      </c>
      <c r="MC169" s="48">
        <v>0.19407161727413366</v>
      </c>
      <c r="MD169" s="48">
        <v>6.0075972756791315E-2</v>
      </c>
      <c r="ME169" s="48">
        <v>0.27939066909978327</v>
      </c>
      <c r="MF169" s="48">
        <v>8.4247653141811429E-2</v>
      </c>
      <c r="MG169" s="48">
        <v>8.8142827049710187E-2</v>
      </c>
      <c r="MH169" s="48"/>
      <c r="MI169" s="48">
        <v>7.0652131036308824E-2</v>
      </c>
      <c r="MJ169" s="49">
        <v>4.9204083622038194E-2</v>
      </c>
      <c r="MK169" s="49">
        <v>2.3258226893255324E-2</v>
      </c>
      <c r="ML169" s="48">
        <v>3.0920280507936888E-2</v>
      </c>
      <c r="MM169" s="49">
        <v>1.6944039859264744E-2</v>
      </c>
      <c r="MN169" s="49">
        <v>5.6433543871678246E-2</v>
      </c>
      <c r="MO169" s="49">
        <v>5.8854763121395474E-2</v>
      </c>
      <c r="MP169" s="48">
        <v>5.3109978378334817E-2</v>
      </c>
      <c r="MQ169" s="48">
        <v>6.2407036337062884E-2</v>
      </c>
      <c r="MR169" s="48">
        <v>7.29306814242308E-3</v>
      </c>
      <c r="MS169" s="48">
        <v>4.5388197979786812E-2</v>
      </c>
      <c r="MT169" s="49">
        <v>2.1320032754447108E-2</v>
      </c>
      <c r="MU169" s="48">
        <v>9.0166125566360902E-2</v>
      </c>
      <c r="MV169" s="48">
        <v>7.3068565277989481E-2</v>
      </c>
      <c r="MW169" s="48">
        <v>3.5627647441353161E-2</v>
      </c>
      <c r="MX169" s="48">
        <v>4.4121479114474768E-2</v>
      </c>
      <c r="MY169" s="48">
        <v>3.5296291471892775E-2</v>
      </c>
      <c r="MZ169" s="48">
        <v>3.4438398541708423E-2</v>
      </c>
      <c r="NA169" s="48">
        <v>3.3612419835700152E-2</v>
      </c>
      <c r="NB169" s="48">
        <v>3.2812375369788198E-2</v>
      </c>
      <c r="NC169" s="48">
        <v>0.11777824407483085</v>
      </c>
      <c r="ND169" s="48">
        <v>3.3463002279360096E-2</v>
      </c>
      <c r="NE169" s="48">
        <v>0.11060636179011883</v>
      </c>
      <c r="NF169" s="48">
        <v>3.2082510544113735E-2</v>
      </c>
      <c r="NG169" s="48">
        <v>3.81540322940946E-2</v>
      </c>
    </row>
    <row r="170" spans="1:371" s="38" customFormat="1" ht="15">
      <c r="A170" s="48" t="s">
        <v>212</v>
      </c>
      <c r="B170" s="48">
        <v>2.4848243402862895</v>
      </c>
      <c r="C170" s="48">
        <v>14.310447099946678</v>
      </c>
      <c r="D170" s="48">
        <v>13.747973982776086</v>
      </c>
      <c r="E170" s="48">
        <v>12.566527324799061</v>
      </c>
      <c r="F170" s="48">
        <v>15.212841405747076</v>
      </c>
      <c r="G170" s="48">
        <v>13.756901706090916</v>
      </c>
      <c r="H170" s="48">
        <v>14.478071721562829</v>
      </c>
      <c r="I170" s="48">
        <v>14.399226568592782</v>
      </c>
      <c r="J170" s="48">
        <v>14.406423986927962</v>
      </c>
      <c r="K170" s="48">
        <v>13.207490401379426</v>
      </c>
      <c r="L170" s="48">
        <v>12.749385918140311</v>
      </c>
      <c r="M170" s="48">
        <v>12.516513187326536</v>
      </c>
      <c r="N170" s="48">
        <v>13.837689642477129</v>
      </c>
      <c r="O170" s="48">
        <v>12.351124423577884</v>
      </c>
      <c r="P170" s="48">
        <v>14.039906559870934</v>
      </c>
      <c r="Q170" s="48">
        <v>13.504532566491777</v>
      </c>
      <c r="R170" s="48">
        <v>13.273729536086984</v>
      </c>
      <c r="S170" s="48">
        <v>12.525139270058432</v>
      </c>
      <c r="T170" s="48">
        <v>14.321329861728337</v>
      </c>
      <c r="U170" s="48">
        <v>15.232425433129309</v>
      </c>
      <c r="V170" s="48">
        <v>15.232425433129309</v>
      </c>
      <c r="W170" s="38">
        <v>12.098129040744835</v>
      </c>
      <c r="X170" s="48">
        <v>14.63965273037879</v>
      </c>
      <c r="Y170" s="48">
        <v>13.095642188790686</v>
      </c>
      <c r="Z170" s="48">
        <v>13.622187247118747</v>
      </c>
      <c r="AA170" s="48">
        <v>13.834169144276609</v>
      </c>
      <c r="AB170" s="48">
        <v>12.798097931842412</v>
      </c>
      <c r="AC170" s="48">
        <v>14.292778284160022</v>
      </c>
      <c r="AD170" s="48">
        <v>8.9720414285836956</v>
      </c>
      <c r="AE170" s="48">
        <v>14.033897919588194</v>
      </c>
      <c r="AF170" s="48">
        <v>14.734148445925145</v>
      </c>
      <c r="AG170" s="48">
        <v>10.942537861065333</v>
      </c>
      <c r="AH170" s="48">
        <v>13.802078353879908</v>
      </c>
      <c r="AI170" s="48">
        <v>10.322633181690721</v>
      </c>
      <c r="AJ170" s="48">
        <v>7.0902529269477865</v>
      </c>
      <c r="AK170" s="48">
        <v>9.6183955140868065</v>
      </c>
      <c r="AL170" s="48">
        <v>13.747734211212794</v>
      </c>
      <c r="AM170" s="48">
        <v>12.593177068444854</v>
      </c>
      <c r="AN170" s="48">
        <v>12.373881904065895</v>
      </c>
      <c r="AO170" s="38">
        <v>14.065699108933545</v>
      </c>
      <c r="AP170" s="48">
        <v>8.2187552414679477</v>
      </c>
      <c r="AQ170" s="48">
        <v>14.749526267091765</v>
      </c>
      <c r="AR170" s="48">
        <v>7.9112550091081877</v>
      </c>
      <c r="AS170" s="48">
        <v>14.449984640305468</v>
      </c>
      <c r="AT170" s="48">
        <v>14.449984640305468</v>
      </c>
      <c r="AU170" s="48">
        <v>13.66482957242035</v>
      </c>
      <c r="AV170" s="48">
        <v>13.320942338566496</v>
      </c>
      <c r="AW170" s="48">
        <v>14.324093035482541</v>
      </c>
      <c r="AX170" s="38">
        <v>9.5347904619620252</v>
      </c>
      <c r="AY170" s="48">
        <v>14.695816031655156</v>
      </c>
      <c r="AZ170" s="48">
        <v>14.062120097055152</v>
      </c>
      <c r="BA170" s="48">
        <v>12.709772174941669</v>
      </c>
      <c r="BB170" s="48">
        <v>9.6960237713380604</v>
      </c>
      <c r="BC170" s="38">
        <v>8.2785167509666753</v>
      </c>
      <c r="BD170" s="48">
        <v>14.254661589853791</v>
      </c>
      <c r="BE170" s="38">
        <v>12.684348967410536</v>
      </c>
      <c r="BF170" s="48">
        <v>13.581997732552649</v>
      </c>
      <c r="BG170" s="48">
        <v>10.208841575882891</v>
      </c>
      <c r="BH170" s="48">
        <v>10.351352523935869</v>
      </c>
      <c r="BI170" s="48">
        <v>9.036922060375483</v>
      </c>
      <c r="BJ170" s="48">
        <v>13.105347422273292</v>
      </c>
      <c r="BK170" s="48">
        <v>10.3522183163618</v>
      </c>
      <c r="BL170" s="48">
        <v>12.882315120931487</v>
      </c>
      <c r="BM170" s="48">
        <v>14.212955821575093</v>
      </c>
      <c r="BN170" s="48">
        <v>11.655109072176545</v>
      </c>
      <c r="BO170" s="48">
        <v>11.692096628746768</v>
      </c>
      <c r="BP170" s="48">
        <v>14.620747090090601</v>
      </c>
      <c r="BQ170" s="48">
        <v>13.937441387374315</v>
      </c>
      <c r="BR170" s="48">
        <v>14.419082580117966</v>
      </c>
      <c r="BS170" s="48">
        <v>14.562191454575936</v>
      </c>
      <c r="BT170" s="48">
        <v>10.681933467501665</v>
      </c>
      <c r="BU170" s="48">
        <v>14.062137125922137</v>
      </c>
      <c r="BV170" s="48">
        <v>15.029725973186805</v>
      </c>
      <c r="BW170" s="38">
        <v>12.583845628925568</v>
      </c>
      <c r="BX170" s="48">
        <v>13.238111684141487</v>
      </c>
      <c r="BY170" s="38">
        <v>13.067520059808288</v>
      </c>
      <c r="BZ170" s="48">
        <v>15.393172587528218</v>
      </c>
      <c r="CA170" s="49">
        <v>10.67141438404777</v>
      </c>
      <c r="CB170" s="48">
        <v>13.920456137089559</v>
      </c>
      <c r="CC170" s="48">
        <v>13.11979776231086</v>
      </c>
      <c r="CD170" s="48">
        <v>13.70425522225076</v>
      </c>
      <c r="CE170" s="48">
        <v>13.185684330348387</v>
      </c>
      <c r="CF170" s="48">
        <v>10.823552659564816</v>
      </c>
      <c r="CG170" s="48">
        <v>8.6775795366864426</v>
      </c>
      <c r="CH170" s="48">
        <v>8.0838577063374064</v>
      </c>
      <c r="CI170" s="48">
        <v>12.737080208212779</v>
      </c>
      <c r="CJ170" s="48">
        <v>12.769515457098906</v>
      </c>
      <c r="CK170" s="48">
        <v>14.109713022813713</v>
      </c>
      <c r="CL170" s="48">
        <v>14.305252508676075</v>
      </c>
      <c r="CM170" s="48">
        <v>13.132411623759111</v>
      </c>
      <c r="CN170" s="48">
        <v>10.646174947075963</v>
      </c>
      <c r="CO170" s="48">
        <v>14.243232421669916</v>
      </c>
      <c r="CP170" s="48">
        <v>14.365516584400725</v>
      </c>
      <c r="CQ170" s="48">
        <v>13.072037869694361</v>
      </c>
      <c r="CR170" s="48">
        <v>13.435803647641579</v>
      </c>
      <c r="CS170" s="48">
        <v>14.230969177697361</v>
      </c>
      <c r="CT170" s="48">
        <v>12.486532321905472</v>
      </c>
      <c r="CU170" s="48">
        <v>4.6161262649087869</v>
      </c>
      <c r="CV170" s="38">
        <v>12.173065861561762</v>
      </c>
      <c r="CW170" s="48">
        <v>8.3185277579605543</v>
      </c>
      <c r="CX170" s="48">
        <v>11.752321290905092</v>
      </c>
      <c r="CY170" s="48">
        <v>14.138013337745434</v>
      </c>
      <c r="CZ170" s="48">
        <v>12.461558083452376</v>
      </c>
      <c r="DA170" s="48">
        <v>13.972628921905338</v>
      </c>
      <c r="DB170" s="48">
        <v>14.214568185939806</v>
      </c>
      <c r="DC170" s="48">
        <v>13.337801657324354</v>
      </c>
      <c r="DD170" s="48">
        <v>10.440708950396646</v>
      </c>
      <c r="DE170" s="48">
        <v>13.047183007282603</v>
      </c>
      <c r="DF170" s="48">
        <v>8.64105686172784</v>
      </c>
      <c r="DG170" s="48">
        <v>8.8345357608510557</v>
      </c>
      <c r="DH170" s="48">
        <v>11.889803950085856</v>
      </c>
      <c r="DI170" s="48">
        <v>14.809318569094293</v>
      </c>
      <c r="DJ170" s="48">
        <v>13.984125223137342</v>
      </c>
      <c r="DK170" s="49">
        <v>10.271406581543951</v>
      </c>
      <c r="DL170" s="48">
        <v>13.197282059141687</v>
      </c>
      <c r="DM170" s="48">
        <v>9.0072423375952457</v>
      </c>
      <c r="DN170" s="48">
        <v>13.263321650841185</v>
      </c>
      <c r="DO170" s="48">
        <v>13.719777029703074</v>
      </c>
      <c r="DP170" s="48">
        <v>14.154766750589502</v>
      </c>
      <c r="DQ170" s="48">
        <v>14.189117672301299</v>
      </c>
      <c r="DR170" s="48">
        <v>13.318837660667873</v>
      </c>
      <c r="DS170" s="48">
        <v>8.3702854783975216</v>
      </c>
      <c r="DT170" s="48">
        <v>7.5510478571874096</v>
      </c>
      <c r="DU170" s="48">
        <v>12.769969470910569</v>
      </c>
      <c r="DV170" s="48">
        <v>14.063339490279681</v>
      </c>
      <c r="DW170" s="48">
        <v>11.094778400291725</v>
      </c>
      <c r="DX170" s="48">
        <v>14.168530093581934</v>
      </c>
      <c r="DY170" s="48">
        <v>13.263831432404315</v>
      </c>
      <c r="DZ170" s="48">
        <v>6.7435977633152753</v>
      </c>
      <c r="EA170" s="48">
        <v>8.7757107491206465</v>
      </c>
      <c r="EB170" s="49">
        <v>11.099007952108897</v>
      </c>
      <c r="EC170" s="48">
        <v>14.248510665557525</v>
      </c>
      <c r="ED170" s="48">
        <v>10.600440751710808</v>
      </c>
      <c r="EE170" s="48">
        <v>13.526648200304164</v>
      </c>
      <c r="EF170" s="48">
        <v>8.678036130507758</v>
      </c>
      <c r="EG170" s="48">
        <v>14.177500556732843</v>
      </c>
      <c r="EH170" s="48">
        <v>14.177500556732843</v>
      </c>
      <c r="EI170" s="48">
        <v>9.2198173660026708</v>
      </c>
      <c r="EJ170" s="48">
        <v>12.912712162405597</v>
      </c>
      <c r="EK170" s="48">
        <v>13.830438770141702</v>
      </c>
      <c r="EL170" s="48">
        <v>14.196444778760366</v>
      </c>
      <c r="EM170" s="48">
        <v>10.958313242829005</v>
      </c>
      <c r="EN170" s="49">
        <v>8.8371417840891056</v>
      </c>
      <c r="EO170" s="49">
        <v>3.5114745839821349</v>
      </c>
      <c r="EP170" s="48">
        <v>5.3470727258016808</v>
      </c>
      <c r="EQ170" s="48">
        <v>13.927549190068298</v>
      </c>
      <c r="ER170" s="48">
        <v>8.9053162857367898</v>
      </c>
      <c r="ES170" s="38">
        <v>11.286538642447647</v>
      </c>
      <c r="ET170" s="48">
        <v>10.204365930451955</v>
      </c>
      <c r="EU170" s="48">
        <v>12.405751735356809</v>
      </c>
      <c r="EV170" s="48">
        <v>13.655236476583779</v>
      </c>
      <c r="EW170" s="48">
        <v>11.940054322221357</v>
      </c>
      <c r="EX170" s="48">
        <v>6.9829297573931797</v>
      </c>
      <c r="EY170" s="48">
        <v>13.886922351890421</v>
      </c>
      <c r="EZ170" s="48">
        <v>11.946257697161856</v>
      </c>
      <c r="FA170" s="48">
        <v>13.727454611471698</v>
      </c>
      <c r="FB170" s="48">
        <v>13.923411240144654</v>
      </c>
      <c r="FC170" s="48">
        <v>13.149391861330082</v>
      </c>
      <c r="FD170" s="48">
        <v>14.348467906715646</v>
      </c>
      <c r="FE170" s="48">
        <v>5.3380914327100122</v>
      </c>
      <c r="FF170" s="48">
        <v>13.443863856185439</v>
      </c>
      <c r="FG170" s="49">
        <v>3.0622537215254293</v>
      </c>
      <c r="FH170" s="48">
        <v>7.0410684353090192</v>
      </c>
      <c r="FI170" s="49">
        <v>9.9410726232786377</v>
      </c>
      <c r="FJ170" s="48">
        <v>7.8874244231519475</v>
      </c>
      <c r="FK170" s="48">
        <v>11.709449033936126</v>
      </c>
      <c r="FL170" s="48">
        <v>6.6534935474952155</v>
      </c>
      <c r="FM170" s="48">
        <v>14.145323621066765</v>
      </c>
      <c r="FN170" s="48">
        <v>7.5877656517074392</v>
      </c>
      <c r="FO170" s="48">
        <v>7.0718008743717462</v>
      </c>
      <c r="FP170" s="48">
        <v>13.674574907056508</v>
      </c>
      <c r="FQ170" s="49">
        <v>2.9268282133908237</v>
      </c>
      <c r="FR170" s="48">
        <v>7.4867127282065518</v>
      </c>
      <c r="FS170" s="48">
        <v>13.372723274492309</v>
      </c>
      <c r="FT170" s="48">
        <v>14.075693454329267</v>
      </c>
      <c r="FU170" s="49">
        <v>7.3700737761425197</v>
      </c>
      <c r="FV170" s="48">
        <v>13.293418099800027</v>
      </c>
      <c r="FW170" s="48">
        <v>10.208889552357252</v>
      </c>
      <c r="FX170" s="48">
        <v>12.579184795646711</v>
      </c>
      <c r="FY170" s="48">
        <v>13.527639057272516</v>
      </c>
      <c r="FZ170" s="49">
        <v>3.2126145251619183</v>
      </c>
      <c r="GA170" s="48">
        <v>13.407826189796284</v>
      </c>
      <c r="GB170" s="48">
        <v>6.6176382546417605</v>
      </c>
      <c r="GC170" s="48">
        <v>12.560224407989727</v>
      </c>
      <c r="GD170" s="48">
        <v>10.832754784921457</v>
      </c>
      <c r="GE170" s="48">
        <v>13.037880230173123</v>
      </c>
      <c r="GF170" s="48">
        <v>3.9181644850332495</v>
      </c>
      <c r="GG170" s="48">
        <v>7.4834801181462121</v>
      </c>
      <c r="GH170" s="48">
        <v>11.06830302256922</v>
      </c>
      <c r="GI170" s="48">
        <v>3.9249907503906112</v>
      </c>
      <c r="GJ170" s="48">
        <v>7.9454188645317112</v>
      </c>
      <c r="GK170" s="48">
        <v>7.6138141664919239</v>
      </c>
      <c r="GL170" s="49">
        <v>3.1411838186469683</v>
      </c>
      <c r="GM170" s="49">
        <v>4.6012069310751604</v>
      </c>
      <c r="GN170" s="48">
        <v>3.5968067829720041</v>
      </c>
      <c r="GO170" s="48">
        <v>6.3042590760337234</v>
      </c>
      <c r="GP170" s="48">
        <v>13.832797377934495</v>
      </c>
      <c r="GQ170" s="48">
        <v>5.9094372927048937</v>
      </c>
      <c r="GR170" s="48">
        <v>14.080906175596111</v>
      </c>
      <c r="GS170" s="48">
        <v>12.189746252994247</v>
      </c>
      <c r="GT170" s="49">
        <v>4.4354148369971744</v>
      </c>
      <c r="GU170" s="48">
        <v>12.590645019726329</v>
      </c>
      <c r="GV170" s="49">
        <v>3.6159609423881975</v>
      </c>
      <c r="GW170" s="48">
        <v>13.250527370365916</v>
      </c>
      <c r="GX170" s="48">
        <v>12.520746069602799</v>
      </c>
      <c r="GY170" s="48">
        <v>7.248353060044213</v>
      </c>
      <c r="GZ170" s="49">
        <v>3.6180181929500361</v>
      </c>
      <c r="HA170" s="48">
        <v>13.235716681358397</v>
      </c>
      <c r="HB170" s="48">
        <v>4.1305667428201289</v>
      </c>
      <c r="HC170" s="48">
        <v>7.5146858429333037</v>
      </c>
      <c r="HD170" s="49">
        <v>3.1219091943269</v>
      </c>
      <c r="HE170" s="48">
        <v>13.112030759882691</v>
      </c>
      <c r="HF170" s="48">
        <v>6.2020213441416923</v>
      </c>
      <c r="HG170" s="48">
        <v>7.4495374874255154</v>
      </c>
      <c r="HH170" s="48">
        <v>7.3484718030499208</v>
      </c>
      <c r="HI170" s="48">
        <v>7.4317066716004261</v>
      </c>
      <c r="HJ170" s="48">
        <v>13.360142420704468</v>
      </c>
      <c r="HK170" s="49">
        <v>3.4955372683495072</v>
      </c>
      <c r="HL170" s="48">
        <v>6.9945909248122353</v>
      </c>
      <c r="HM170" s="48">
        <v>4.7044347717366559</v>
      </c>
      <c r="HN170" s="49">
        <v>3.0077839870576888</v>
      </c>
      <c r="HO170" s="48">
        <v>6.4887918477491127</v>
      </c>
      <c r="HP170" s="48">
        <v>6.300148623053178</v>
      </c>
      <c r="HQ170" s="48">
        <v>9.9781581764585514</v>
      </c>
      <c r="HR170" s="48">
        <v>4.568032043406947</v>
      </c>
      <c r="HS170" s="49">
        <v>4.1121058845597753</v>
      </c>
      <c r="HT170" s="49">
        <v>3.4649622988932669</v>
      </c>
      <c r="HU170" s="48">
        <v>13.688274378355231</v>
      </c>
      <c r="HV170" s="49">
        <v>3.0084356246354473</v>
      </c>
      <c r="HW170" s="48">
        <v>11.545877446310003</v>
      </c>
      <c r="HX170" s="48">
        <v>11.545877446310003</v>
      </c>
      <c r="HY170" s="48">
        <v>7.0906543330574019</v>
      </c>
      <c r="HZ170" s="48">
        <v>11.728938153325933</v>
      </c>
      <c r="IA170" s="48">
        <v>4.0782827338099752</v>
      </c>
      <c r="IB170" s="48">
        <v>5.4868436943730492</v>
      </c>
      <c r="IC170" s="48">
        <v>8.9491155760279799</v>
      </c>
      <c r="ID170" s="48">
        <v>5.6075549879513495</v>
      </c>
      <c r="IE170" s="49">
        <v>3.4507600817529567</v>
      </c>
      <c r="IF170" s="49">
        <v>3.2122817501613401</v>
      </c>
      <c r="IG170" s="48">
        <v>7.2401805004659758</v>
      </c>
      <c r="IH170" s="48">
        <v>13.070638578056432</v>
      </c>
      <c r="II170" s="48">
        <v>3.5961953591162197</v>
      </c>
      <c r="IJ170" s="49">
        <v>3.1284371650540206</v>
      </c>
      <c r="IK170" s="48">
        <v>6.2451467570465082</v>
      </c>
      <c r="IL170" s="49">
        <v>3.1100856323390027</v>
      </c>
      <c r="IM170" s="48">
        <v>7.5993592744767717</v>
      </c>
      <c r="IN170" s="48">
        <v>11.317769542060503</v>
      </c>
      <c r="IO170" s="48">
        <v>11.317769542060503</v>
      </c>
      <c r="IP170" s="48">
        <v>9.3297557426861655</v>
      </c>
      <c r="IQ170" s="48">
        <v>7.5104509418316034</v>
      </c>
      <c r="IR170" s="48">
        <v>6.2470684668242393</v>
      </c>
      <c r="IS170" s="49">
        <v>3.0664644665145508</v>
      </c>
      <c r="IT170" s="48">
        <v>12.010866682362034</v>
      </c>
      <c r="IU170" s="49">
        <v>3.0590725178960612</v>
      </c>
      <c r="IV170" s="48">
        <v>4.2432581266975875</v>
      </c>
      <c r="IW170" s="48">
        <v>13.176361739427414</v>
      </c>
      <c r="IX170" s="49">
        <v>3.2453119090835152</v>
      </c>
      <c r="IY170" s="48">
        <v>13.528594451534806</v>
      </c>
      <c r="IZ170" s="49">
        <v>3.4734174807746947</v>
      </c>
      <c r="JA170" s="49">
        <v>5.007373482070097</v>
      </c>
      <c r="JB170" s="48">
        <v>12.628721854676042</v>
      </c>
      <c r="JC170" s="49">
        <v>3.0558857501468393</v>
      </c>
      <c r="JD170" s="48">
        <v>6.5383612067514703</v>
      </c>
      <c r="JE170" s="49">
        <v>3.0578617834230375</v>
      </c>
      <c r="JF170" s="49">
        <v>3.2057705308938806</v>
      </c>
      <c r="JG170" s="49">
        <v>3.1001392315038565</v>
      </c>
      <c r="JH170" s="48">
        <v>7.2502130893750829</v>
      </c>
      <c r="JI170" s="48">
        <v>5.1540457244899045</v>
      </c>
      <c r="JJ170" s="48">
        <v>11.673942740495713</v>
      </c>
      <c r="JK170" s="48">
        <v>12.064961992286138</v>
      </c>
      <c r="JL170" s="48">
        <v>7.5139129340310795</v>
      </c>
      <c r="JM170" s="48">
        <v>6.4095415224713728</v>
      </c>
      <c r="JN170" s="48">
        <v>12.943341593571967</v>
      </c>
      <c r="JO170" s="48">
        <v>8.9706425872484612</v>
      </c>
      <c r="JP170" s="49">
        <v>3.1080488060260159</v>
      </c>
      <c r="JQ170" s="48">
        <v>6.8023640073424927</v>
      </c>
      <c r="JR170" s="49">
        <v>2.8671526698488736</v>
      </c>
      <c r="JS170" s="48">
        <v>9.1520646998597144</v>
      </c>
      <c r="JT170" s="48">
        <v>6.8715640267793061</v>
      </c>
      <c r="JU170" s="48">
        <v>7.2448404370036839</v>
      </c>
      <c r="JV170" s="48">
        <v>6.3713325521307738</v>
      </c>
      <c r="JW170" s="48">
        <v>11.309427387417117</v>
      </c>
      <c r="JX170" s="48">
        <v>3.5880249391683692</v>
      </c>
      <c r="JY170" s="48">
        <v>6.9704001339657067</v>
      </c>
      <c r="JZ170" s="48">
        <v>6.2243530419055162</v>
      </c>
      <c r="KA170" s="48">
        <v>7.7311701234364749</v>
      </c>
      <c r="KB170" s="49">
        <v>3.2937637277314273</v>
      </c>
      <c r="KC170" s="48">
        <v>7.364081385924055</v>
      </c>
      <c r="KD170" s="48">
        <v>6.1105471921172523</v>
      </c>
      <c r="KE170" s="48">
        <v>11.949757338116319</v>
      </c>
      <c r="KF170" s="48">
        <v>2.7333385273298489</v>
      </c>
      <c r="KG170" s="48">
        <v>11.283836258841133</v>
      </c>
      <c r="KH170" s="48">
        <v>7.5905603994785684</v>
      </c>
      <c r="KI170" s="48">
        <v>3.8773854801668803</v>
      </c>
      <c r="KJ170" s="48">
        <v>11.313093125920764</v>
      </c>
      <c r="KK170" s="48">
        <v>5.5193520080616851</v>
      </c>
      <c r="KL170" s="48">
        <v>9.7594006748548079</v>
      </c>
      <c r="KM170" s="48">
        <v>11.995757171803092</v>
      </c>
      <c r="KN170" s="48">
        <v>5.5469807974290788</v>
      </c>
      <c r="KO170" s="48">
        <v>7.4718596773984656</v>
      </c>
      <c r="KP170" s="48">
        <v>6.8643806902377804</v>
      </c>
      <c r="KQ170" s="48">
        <v>7.0838154771983364</v>
      </c>
      <c r="KR170" s="48">
        <v>6.6433905450654835</v>
      </c>
      <c r="KS170" s="48"/>
      <c r="KT170" s="49">
        <v>2.8193536119596843</v>
      </c>
      <c r="KU170" s="48">
        <v>7.1172345871402944</v>
      </c>
      <c r="KV170" s="48">
        <v>5.8207535212231614</v>
      </c>
      <c r="KW170" s="48">
        <v>4.5683763239322293</v>
      </c>
      <c r="KX170" s="48">
        <v>7.4587395348724002</v>
      </c>
      <c r="KY170" s="48">
        <v>4.2660231818360943</v>
      </c>
      <c r="KZ170" s="48">
        <v>7.4111965864551559</v>
      </c>
      <c r="LA170" s="48">
        <v>4.8673652462819748</v>
      </c>
      <c r="LB170" s="48">
        <v>4.9611356232463288</v>
      </c>
      <c r="LC170" s="48">
        <v>6.7240781739907165</v>
      </c>
      <c r="LD170" s="48">
        <v>4.4070139037379592</v>
      </c>
      <c r="LE170" s="49">
        <v>3.3565801806268714</v>
      </c>
      <c r="LF170" s="48">
        <v>3.962302972913188</v>
      </c>
      <c r="LG170" s="48">
        <v>3.5062621639334068</v>
      </c>
      <c r="LH170" s="48">
        <v>4.5038505479183897</v>
      </c>
      <c r="LI170" s="48">
        <v>5.1938882658620171</v>
      </c>
      <c r="LJ170" s="48">
        <v>4.4650625676139093</v>
      </c>
      <c r="LK170" s="48">
        <v>5.4584617845783088</v>
      </c>
      <c r="LL170" s="48">
        <v>5.2510010180393998</v>
      </c>
      <c r="LM170" s="48">
        <v>3.5832676535161987</v>
      </c>
      <c r="LN170" s="48">
        <v>5.3372657531243659</v>
      </c>
      <c r="LO170" s="48">
        <v>5.4365060722187941</v>
      </c>
      <c r="LP170" s="48">
        <v>1.961738072887478</v>
      </c>
      <c r="LQ170" s="49">
        <v>2.5115484656747253</v>
      </c>
      <c r="LR170" s="48">
        <v>4.9218075512407289</v>
      </c>
      <c r="LS170" s="48">
        <v>5.0032520593911931</v>
      </c>
      <c r="LT170" s="48">
        <v>4.6279779249288024</v>
      </c>
      <c r="LU170" s="48">
        <v>5.2256618796056422</v>
      </c>
      <c r="LV170" s="48">
        <v>5.7910873566628611</v>
      </c>
      <c r="LW170" s="48">
        <v>3.5104563655963528</v>
      </c>
      <c r="LX170" s="48">
        <v>5.1570606800127416</v>
      </c>
      <c r="LY170" s="48">
        <v>4.1998763322910486</v>
      </c>
      <c r="LZ170" s="48">
        <v>4.8961009279912977</v>
      </c>
      <c r="MA170" s="48">
        <v>4.1966734299229138</v>
      </c>
      <c r="MB170" s="48">
        <v>5.3274245188879226</v>
      </c>
      <c r="MC170" s="48">
        <v>5.2824007671917821</v>
      </c>
      <c r="MD170" s="48">
        <v>6.5273714642890548</v>
      </c>
      <c r="ME170" s="48">
        <v>5.057885307277413</v>
      </c>
      <c r="MF170" s="48">
        <v>2.8754558100579914</v>
      </c>
      <c r="MG170" s="48">
        <v>1.7785588920961819</v>
      </c>
      <c r="MH170" s="48"/>
      <c r="MI170" s="48">
        <v>6.7194215723215036</v>
      </c>
      <c r="MJ170" s="49">
        <v>3.3859282987709221</v>
      </c>
      <c r="MK170" s="49">
        <v>3.2825012800827325</v>
      </c>
      <c r="ML170" s="48">
        <v>4.422362559275526</v>
      </c>
      <c r="MM170" s="49">
        <v>3.2209274796367784</v>
      </c>
      <c r="MN170" s="49">
        <v>3.2860547084932001</v>
      </c>
      <c r="MO170" s="49">
        <v>3.2897197529325091</v>
      </c>
      <c r="MP170" s="48">
        <v>5.2292395884248348</v>
      </c>
      <c r="MQ170" s="48">
        <v>6.8999559944156248</v>
      </c>
      <c r="MR170" s="48">
        <v>2.4153673872834514</v>
      </c>
      <c r="MS170" s="48">
        <v>5.1941288823315972</v>
      </c>
      <c r="MT170" s="49">
        <v>3.0365402048890666</v>
      </c>
      <c r="MU170" s="48">
        <v>6.8054946609987352</v>
      </c>
      <c r="MV170" s="48">
        <v>6.6155424370544074</v>
      </c>
      <c r="MW170" s="48">
        <v>3.9366082359736274</v>
      </c>
      <c r="MX170" s="48">
        <v>4.1632896016442542</v>
      </c>
      <c r="MY170" s="48">
        <v>3.8942114458467074</v>
      </c>
      <c r="MZ170" s="48">
        <v>3.7650914536018498</v>
      </c>
      <c r="NA170" s="48">
        <v>4.0665482340193835</v>
      </c>
      <c r="NB170" s="48">
        <v>4.0906464304132957</v>
      </c>
      <c r="NC170" s="48">
        <v>4.2541409141263964</v>
      </c>
      <c r="ND170" s="48">
        <v>4.2349932826802981</v>
      </c>
      <c r="NE170" s="48">
        <v>4.271541525419976</v>
      </c>
      <c r="NF170" s="48">
        <v>3.459307268219701</v>
      </c>
      <c r="NG170" s="48">
        <v>3.6913628718571942</v>
      </c>
    </row>
    <row r="171" spans="1:371" s="38" customFormat="1" ht="15">
      <c r="A171" s="48" t="s">
        <v>213</v>
      </c>
      <c r="B171" s="48">
        <v>2.825342634377102</v>
      </c>
      <c r="C171" s="48">
        <v>1.6516759516976485</v>
      </c>
      <c r="D171" s="48">
        <v>1.6760558068484122</v>
      </c>
      <c r="E171" s="48">
        <v>1.8736596683687976</v>
      </c>
      <c r="F171" s="48">
        <v>1.4348332997205415</v>
      </c>
      <c r="G171" s="48">
        <v>1.9441970189655753</v>
      </c>
      <c r="H171" s="48">
        <v>1.8060623183721656</v>
      </c>
      <c r="I171" s="48">
        <v>1.4749423446421206</v>
      </c>
      <c r="J171" s="48">
        <v>1.6337292724643677</v>
      </c>
      <c r="K171" s="48">
        <v>1.8821802592908115</v>
      </c>
      <c r="L171" s="48">
        <v>1.8262980876395911</v>
      </c>
      <c r="M171" s="48">
        <v>1.9524573500823015</v>
      </c>
      <c r="N171" s="48">
        <v>1.7242470030945001</v>
      </c>
      <c r="O171" s="48">
        <v>1.9628314778496554</v>
      </c>
      <c r="P171" s="48">
        <v>1.9766542053178775</v>
      </c>
      <c r="Q171" s="48">
        <v>1.8905161823262748</v>
      </c>
      <c r="R171" s="48">
        <v>1.8269740327133908</v>
      </c>
      <c r="S171" s="48">
        <v>2.0268404084759921</v>
      </c>
      <c r="T171" s="48">
        <v>1.855101044205649</v>
      </c>
      <c r="U171" s="48">
        <v>1.5109680800606677</v>
      </c>
      <c r="V171" s="48">
        <v>1.5109680800606677</v>
      </c>
      <c r="W171" s="38">
        <v>1.2237727950558555</v>
      </c>
      <c r="X171" s="48">
        <v>1.6199683444647694</v>
      </c>
      <c r="Y171" s="48">
        <v>1.8815837620023226</v>
      </c>
      <c r="Z171" s="48">
        <v>2.0674526443723589</v>
      </c>
      <c r="AA171" s="48">
        <v>1.6736635588550899</v>
      </c>
      <c r="AB171" s="48">
        <v>1.8570043957163629</v>
      </c>
      <c r="AC171" s="48">
        <v>1.6189998391791809</v>
      </c>
      <c r="AD171" s="48">
        <v>2.9761285467411969</v>
      </c>
      <c r="AE171" s="48">
        <v>2.0203734330851382</v>
      </c>
      <c r="AF171" s="48">
        <v>1.7251865080655355</v>
      </c>
      <c r="AG171" s="48">
        <v>2.6474930236137051</v>
      </c>
      <c r="AH171" s="48">
        <v>1.7376832153348432</v>
      </c>
      <c r="AI171" s="48">
        <v>2.3325554605969332</v>
      </c>
      <c r="AJ171" s="48">
        <v>1.6910136516505516</v>
      </c>
      <c r="AK171" s="48">
        <v>2.3299505131113132</v>
      </c>
      <c r="AL171" s="48">
        <v>1.8253638505771383</v>
      </c>
      <c r="AM171" s="48">
        <v>1.9376662001970497</v>
      </c>
      <c r="AN171" s="48">
        <v>1.9944709927943862</v>
      </c>
      <c r="AO171" s="38">
        <v>1.3755771964843766</v>
      </c>
      <c r="AP171" s="48">
        <v>2.5725077547826833</v>
      </c>
      <c r="AQ171" s="48">
        <v>1.3009038325766504</v>
      </c>
      <c r="AR171" s="48">
        <v>1.8312793051498744</v>
      </c>
      <c r="AS171" s="48">
        <v>1.5358200391947947</v>
      </c>
      <c r="AT171" s="48">
        <v>1.5358200391947947</v>
      </c>
      <c r="AU171" s="48">
        <v>1.6534925798349402</v>
      </c>
      <c r="AV171" s="48">
        <v>1.9651462803800313</v>
      </c>
      <c r="AW171" s="48">
        <v>1.5959898600745386</v>
      </c>
      <c r="AX171" s="38">
        <v>1.3487610165074482</v>
      </c>
      <c r="AY171" s="48">
        <v>1.723761235799971</v>
      </c>
      <c r="AZ171" s="48">
        <v>1.6641430321183917</v>
      </c>
      <c r="BA171" s="48">
        <v>2.2731599263713376</v>
      </c>
      <c r="BB171" s="48">
        <v>2.7472793058791174</v>
      </c>
      <c r="BC171" s="38">
        <v>1.709931220485186</v>
      </c>
      <c r="BD171" s="48">
        <v>1.5169042287663959</v>
      </c>
      <c r="BE171" s="38">
        <v>2.2216549299299611</v>
      </c>
      <c r="BF171" s="48">
        <v>1.6221318286174107</v>
      </c>
      <c r="BG171" s="48">
        <v>2.3213702545603816</v>
      </c>
      <c r="BH171" s="48">
        <v>1.9572059680200669</v>
      </c>
      <c r="BI171" s="48">
        <v>3.0424375040846536</v>
      </c>
      <c r="BJ171" s="48">
        <v>1.9690732962091639</v>
      </c>
      <c r="BK171" s="48">
        <v>1.9573696697294987</v>
      </c>
      <c r="BL171" s="48">
        <v>1.7790349500641427</v>
      </c>
      <c r="BM171" s="48">
        <v>1.5428382720938272</v>
      </c>
      <c r="BN171" s="48">
        <v>1.6658025918457284</v>
      </c>
      <c r="BO171" s="48">
        <v>2.032016270253052</v>
      </c>
      <c r="BP171" s="48">
        <v>1.304785725534396</v>
      </c>
      <c r="BQ171" s="48">
        <v>1.6577951248003502</v>
      </c>
      <c r="BR171" s="48">
        <v>1.7242319930062417</v>
      </c>
      <c r="BS171" s="48">
        <v>1.6811844655328534</v>
      </c>
      <c r="BT171" s="48">
        <v>2.065277194833476</v>
      </c>
      <c r="BU171" s="48">
        <v>1.6573238613590837</v>
      </c>
      <c r="BV171" s="48">
        <v>1.6077105722244456</v>
      </c>
      <c r="BW171" s="38">
        <v>1.626123113225183</v>
      </c>
      <c r="BX171" s="48">
        <v>1.8507098781326694</v>
      </c>
      <c r="BY171" s="38">
        <v>1.7438891051989667</v>
      </c>
      <c r="BZ171" s="48">
        <v>1.8297150335904124</v>
      </c>
      <c r="CA171" s="49">
        <v>2.5313338110530657</v>
      </c>
      <c r="CB171" s="48">
        <v>1.5846004199247912</v>
      </c>
      <c r="CC171" s="48">
        <v>1.7671129172453479</v>
      </c>
      <c r="CD171" s="48">
        <v>1.7772248723999724</v>
      </c>
      <c r="CE171" s="48">
        <v>1.4160806084676503</v>
      </c>
      <c r="CF171" s="48">
        <v>2.4490345252038606</v>
      </c>
      <c r="CG171" s="48">
        <v>3.0560399006923822</v>
      </c>
      <c r="CH171" s="48">
        <v>2.7851554181831353</v>
      </c>
      <c r="CI171" s="48">
        <v>1.8926703038400747</v>
      </c>
      <c r="CJ171" s="48">
        <v>1.8713288461457667</v>
      </c>
      <c r="CK171" s="48">
        <v>1.5082468733523369</v>
      </c>
      <c r="CL171" s="48">
        <v>1.7191271544863373</v>
      </c>
      <c r="CM171" s="48">
        <v>1.5231987464294152</v>
      </c>
      <c r="CN171" s="48">
        <v>2.3753343958001976</v>
      </c>
      <c r="CO171" s="48">
        <v>1.3382203207375669</v>
      </c>
      <c r="CP171" s="48">
        <v>1.7554552709248603</v>
      </c>
      <c r="CQ171" s="48">
        <v>1.6761162944230901</v>
      </c>
      <c r="CR171" s="48">
        <v>1.6170358776879181</v>
      </c>
      <c r="CS171" s="48">
        <v>1.4383445743299992</v>
      </c>
      <c r="CT171" s="48">
        <v>1.5893734142175779</v>
      </c>
      <c r="CU171" s="48">
        <v>2.5477487067323046</v>
      </c>
      <c r="CV171" s="38">
        <v>2.485411487373864</v>
      </c>
      <c r="CW171" s="48">
        <v>2.0658096631653264</v>
      </c>
      <c r="CX171" s="48">
        <v>2.1186105657234351</v>
      </c>
      <c r="CY171" s="48">
        <v>1.4827234339534914</v>
      </c>
      <c r="CZ171" s="48">
        <v>1.867845319861098</v>
      </c>
      <c r="DA171" s="48">
        <v>1.5082370848936986</v>
      </c>
      <c r="DB171" s="48">
        <v>1.606821274691473</v>
      </c>
      <c r="DC171" s="48">
        <v>1.8547067434029099</v>
      </c>
      <c r="DD171" s="48">
        <v>2.5457832440825667</v>
      </c>
      <c r="DE171" s="48">
        <v>1.9508596693781839</v>
      </c>
      <c r="DF171" s="48">
        <v>2.6625921318150048</v>
      </c>
      <c r="DG171" s="48">
        <v>2.9878373864358738</v>
      </c>
      <c r="DH171" s="48">
        <v>2.1616430835273759</v>
      </c>
      <c r="DI171" s="48">
        <v>1.5087769181209121</v>
      </c>
      <c r="DJ171" s="48">
        <v>1.4119559919136762</v>
      </c>
      <c r="DK171" s="49">
        <v>2.744020292748476</v>
      </c>
      <c r="DL171" s="48">
        <v>1.8357167772422978</v>
      </c>
      <c r="DM171" s="48">
        <v>3.0163708472762107</v>
      </c>
      <c r="DN171" s="48">
        <v>2.0581900656361243</v>
      </c>
      <c r="DO171" s="48">
        <v>1.7512344386990275</v>
      </c>
      <c r="DP171" s="48">
        <v>1.6676209220469405</v>
      </c>
      <c r="DQ171" s="48">
        <v>1.602433141645595</v>
      </c>
      <c r="DR171" s="48">
        <v>1.5380306376152471</v>
      </c>
      <c r="DS171" s="48">
        <v>2.5320632886714471</v>
      </c>
      <c r="DT171" s="48">
        <v>2.0069477208188626</v>
      </c>
      <c r="DU171" s="48">
        <v>1.9910282087456947</v>
      </c>
      <c r="DV171" s="48">
        <v>1.653933839025667</v>
      </c>
      <c r="DW171" s="48">
        <v>2.2997283014404446</v>
      </c>
      <c r="DX171" s="48">
        <v>2.0055392389516098</v>
      </c>
      <c r="DY171" s="48">
        <v>1.5231112122183217</v>
      </c>
      <c r="DZ171" s="48">
        <v>3.0539657077805873</v>
      </c>
      <c r="EA171" s="48">
        <v>3.0645541929588691</v>
      </c>
      <c r="EB171" s="49">
        <v>2.1647770170203837</v>
      </c>
      <c r="EC171" s="48">
        <v>1.4353394230725645</v>
      </c>
      <c r="ED171" s="48">
        <v>1.6061794444605144</v>
      </c>
      <c r="EE171" s="48">
        <v>1.4542235082262358</v>
      </c>
      <c r="EF171" s="48">
        <v>2.672611203490558</v>
      </c>
      <c r="EG171" s="48">
        <v>1.5030133415685416</v>
      </c>
      <c r="EH171" s="48">
        <v>1.5030133415685416</v>
      </c>
      <c r="EI171" s="48">
        <v>2.9403887806135605</v>
      </c>
      <c r="EJ171" s="48">
        <v>1.5605701127793226</v>
      </c>
      <c r="EK171" s="48">
        <v>1.6681982884766489</v>
      </c>
      <c r="EL171" s="48">
        <v>1.4378184791797595</v>
      </c>
      <c r="EM171" s="48">
        <v>1.8668460653172951</v>
      </c>
      <c r="EN171" s="49">
        <v>3.0396258571206816</v>
      </c>
      <c r="EO171" s="49">
        <v>2.2115738313865392</v>
      </c>
      <c r="EP171" s="48">
        <v>2.4868320134874811</v>
      </c>
      <c r="EQ171" s="48">
        <v>1.8285235486123965</v>
      </c>
      <c r="ER171" s="48">
        <v>2.0433964746240938</v>
      </c>
      <c r="ES171" s="38">
        <v>1.9417453208071505</v>
      </c>
      <c r="ET171" s="48">
        <v>2.005538271964896</v>
      </c>
      <c r="EU171" s="48">
        <v>1.6070636033662959</v>
      </c>
      <c r="EV171" s="48">
        <v>1.5645580368275596</v>
      </c>
      <c r="EW171" s="48">
        <v>1.6908859413547392</v>
      </c>
      <c r="EX171" s="48">
        <v>2.7975211232171335</v>
      </c>
      <c r="EY171" s="48">
        <v>1.4857934827742241</v>
      </c>
      <c r="EZ171" s="48">
        <v>1.5628657009207074</v>
      </c>
      <c r="FA171" s="48">
        <v>1.6084959839675825</v>
      </c>
      <c r="FB171" s="48">
        <v>1.6555140969310622</v>
      </c>
      <c r="FC171" s="48">
        <v>1.2959577707045251</v>
      </c>
      <c r="FD171" s="48">
        <v>1.2763289480536757</v>
      </c>
      <c r="FE171" s="48">
        <v>2.3543167360901931</v>
      </c>
      <c r="FF171" s="48">
        <v>1.4608643665227588</v>
      </c>
      <c r="FG171" s="49">
        <v>2.5491342566203601</v>
      </c>
      <c r="FH171" s="48">
        <v>2.9981557619529373</v>
      </c>
      <c r="FI171" s="49">
        <v>3.3726495656959661</v>
      </c>
      <c r="FJ171" s="48">
        <v>1.9773682848076162</v>
      </c>
      <c r="FK171" s="48">
        <v>2.0976528359308038</v>
      </c>
      <c r="FL171" s="48">
        <v>3.0303664198369775</v>
      </c>
      <c r="FM171" s="48">
        <v>1.3808591609633829</v>
      </c>
      <c r="FN171" s="48">
        <v>2.3217759024656544</v>
      </c>
      <c r="FO171" s="48">
        <v>1.9515694546074833</v>
      </c>
      <c r="FP171" s="48">
        <v>1.6950579103835952</v>
      </c>
      <c r="FQ171" s="49">
        <v>2.6248911752834516</v>
      </c>
      <c r="FR171" s="48">
        <v>2.1440966709145464</v>
      </c>
      <c r="FS171" s="48">
        <v>1.7802657420155454</v>
      </c>
      <c r="FT171" s="48">
        <v>1.3814840600816114</v>
      </c>
      <c r="FU171" s="49">
        <v>3.4981411934036979</v>
      </c>
      <c r="FV171" s="48">
        <v>1.8402716668689005</v>
      </c>
      <c r="FW171" s="48">
        <v>2.3975079381912554</v>
      </c>
      <c r="FX171" s="48">
        <v>2.0918550136788161</v>
      </c>
      <c r="FY171" s="48">
        <v>1.5592321629313355</v>
      </c>
      <c r="FZ171" s="49">
        <v>2.3280856153948708</v>
      </c>
      <c r="GA171" s="48">
        <v>1.5552290674379721</v>
      </c>
      <c r="GB171" s="48">
        <v>2.9537344631742641</v>
      </c>
      <c r="GC171" s="48">
        <v>2.0968542134805843</v>
      </c>
      <c r="GD171" s="48">
        <v>1.7449508177692477</v>
      </c>
      <c r="GE171" s="48">
        <v>1.654825551228549</v>
      </c>
      <c r="GF171" s="48">
        <v>2.6462357965990058</v>
      </c>
      <c r="GG171" s="48">
        <v>2.2580348884061099</v>
      </c>
      <c r="GH171" s="48">
        <v>1.364254246326162</v>
      </c>
      <c r="GI171" s="48">
        <v>1.8537437556604652</v>
      </c>
      <c r="GJ171" s="48">
        <v>3.6092176803547349</v>
      </c>
      <c r="GK171" s="48">
        <v>2.4814692173723665</v>
      </c>
      <c r="GL171" s="49">
        <v>3.9724311900221707</v>
      </c>
      <c r="GM171" s="49">
        <v>2.7805749099684722</v>
      </c>
      <c r="GN171" s="48">
        <v>2.2153008420763327</v>
      </c>
      <c r="GO171" s="48">
        <v>2.79347746160308</v>
      </c>
      <c r="GP171" s="48">
        <v>1.5887847754681597</v>
      </c>
      <c r="GQ171" s="48">
        <v>1.9003743605773642</v>
      </c>
      <c r="GR171" s="48">
        <v>1.5887724637224623</v>
      </c>
      <c r="GS171" s="48">
        <v>1.4679239132822604</v>
      </c>
      <c r="GT171" s="49">
        <v>3.1303841820052978</v>
      </c>
      <c r="GU171" s="48">
        <v>1.6288797941515072</v>
      </c>
      <c r="GV171" s="49">
        <v>2.5501397115422533</v>
      </c>
      <c r="GW171" s="48">
        <v>1.7231295391073449</v>
      </c>
      <c r="GX171" s="48">
        <v>1.9175944848304745</v>
      </c>
      <c r="GY171" s="48">
        <v>2.2950505011341322</v>
      </c>
      <c r="GZ171" s="49">
        <v>2.3143059474403658</v>
      </c>
      <c r="HA171" s="48">
        <v>1.7422955081355338</v>
      </c>
      <c r="HB171" s="48">
        <v>2.3548358864872596</v>
      </c>
      <c r="HC171" s="48">
        <v>2.2753805035654007</v>
      </c>
      <c r="HD171" s="49">
        <v>2.1060352245202218</v>
      </c>
      <c r="HE171" s="48">
        <v>1.4855790387600383</v>
      </c>
      <c r="HF171" s="48">
        <v>3.0132151724120613</v>
      </c>
      <c r="HG171" s="48">
        <v>1.8657459598904298</v>
      </c>
      <c r="HH171" s="48">
        <v>2.3203678021923175</v>
      </c>
      <c r="HI171" s="48">
        <v>1.9546932088893127</v>
      </c>
      <c r="HJ171" s="48">
        <v>1.6932329221410298</v>
      </c>
      <c r="HK171" s="49">
        <v>2.3693056593456436</v>
      </c>
      <c r="HL171" s="48">
        <v>3.3781671923833607</v>
      </c>
      <c r="HM171" s="48">
        <v>2.5381486887433344</v>
      </c>
      <c r="HN171" s="49">
        <v>2.1905060523957118</v>
      </c>
      <c r="HO171" s="48">
        <v>3.6320749495979303</v>
      </c>
      <c r="HP171" s="48">
        <v>2.6412799198123476</v>
      </c>
      <c r="HQ171" s="48">
        <v>2.39138040136105</v>
      </c>
      <c r="HR171" s="48">
        <v>2.9172746510381917</v>
      </c>
      <c r="HS171" s="49">
        <v>2.3908947424599445</v>
      </c>
      <c r="HT171" s="49">
        <v>2.871030810336042</v>
      </c>
      <c r="HU171" s="48">
        <v>1.556481587305603</v>
      </c>
      <c r="HV171" s="49">
        <v>2.384297139334286</v>
      </c>
      <c r="HW171" s="48">
        <v>1.8267233092147377</v>
      </c>
      <c r="HX171" s="48">
        <v>1.8267233092147377</v>
      </c>
      <c r="HY171" s="48">
        <v>2.5298954963697953</v>
      </c>
      <c r="HZ171" s="48">
        <v>1.2914376347303267</v>
      </c>
      <c r="IA171" s="48">
        <v>2.7549971048010566</v>
      </c>
      <c r="IB171" s="48">
        <v>2.5072776271440884</v>
      </c>
      <c r="IC171" s="48">
        <v>2.9089753821123945</v>
      </c>
      <c r="ID171" s="48">
        <v>2.533448433905515</v>
      </c>
      <c r="IE171" s="49">
        <v>4.1031068181575758</v>
      </c>
      <c r="IF171" s="49">
        <v>2.3900095778916377</v>
      </c>
      <c r="IG171" s="48">
        <v>2.6114490536661941</v>
      </c>
      <c r="IH171" s="48">
        <v>1.3200317254778577</v>
      </c>
      <c r="II171" s="48">
        <v>2.654372324199024</v>
      </c>
      <c r="IJ171" s="49">
        <v>2.1409690790563136</v>
      </c>
      <c r="IK171" s="48">
        <v>3.598492155334529</v>
      </c>
      <c r="IL171" s="49">
        <v>2.4009523531537011</v>
      </c>
      <c r="IM171" s="48">
        <v>1.7934218852520936</v>
      </c>
      <c r="IN171" s="48">
        <v>1.8595955270184699</v>
      </c>
      <c r="IO171" s="48">
        <v>1.8595955270184699</v>
      </c>
      <c r="IP171" s="48">
        <v>2.2314628155555716</v>
      </c>
      <c r="IQ171" s="48">
        <v>1.8602038586278715</v>
      </c>
      <c r="IR171" s="48">
        <v>3.5356951817974394</v>
      </c>
      <c r="IS171" s="49">
        <v>2.4207263907777525</v>
      </c>
      <c r="IT171" s="48">
        <v>1.898875367059641</v>
      </c>
      <c r="IU171" s="49">
        <v>2.1447991926042822</v>
      </c>
      <c r="IV171" s="48">
        <v>3.007818835966741</v>
      </c>
      <c r="IW171" s="48">
        <v>1.762144908549061</v>
      </c>
      <c r="IX171" s="49">
        <v>2.2910374856778346</v>
      </c>
      <c r="IY171" s="48">
        <v>1.5786741321164939</v>
      </c>
      <c r="IZ171" s="49">
        <v>2.2110530958257271</v>
      </c>
      <c r="JA171" s="49">
        <v>4.6578128015233151</v>
      </c>
      <c r="JB171" s="48">
        <v>1.7777874880293836</v>
      </c>
      <c r="JC171" s="49">
        <v>2.1708045238751055</v>
      </c>
      <c r="JD171" s="48">
        <v>3.3448921065385</v>
      </c>
      <c r="JE171" s="49">
        <v>2.4464622131796938</v>
      </c>
      <c r="JF171" s="49">
        <v>2.3783718642570002</v>
      </c>
      <c r="JG171" s="49">
        <v>2.5581344916961903</v>
      </c>
      <c r="JH171" s="48">
        <v>1.9731283865956657</v>
      </c>
      <c r="JI171" s="48">
        <v>2.385884222063674</v>
      </c>
      <c r="JJ171" s="48">
        <v>2.065792526227487</v>
      </c>
      <c r="JK171" s="48">
        <v>1.848593037676304</v>
      </c>
      <c r="JL171" s="48">
        <v>1.9541916338263285</v>
      </c>
      <c r="JM171" s="48">
        <v>2.3093780797691132</v>
      </c>
      <c r="JN171" s="48">
        <v>1.9342099162183322</v>
      </c>
      <c r="JO171" s="48">
        <v>3.0707394395757044</v>
      </c>
      <c r="JP171" s="49">
        <v>2.229613891754171</v>
      </c>
      <c r="JQ171" s="48">
        <v>2.6782187863525424</v>
      </c>
      <c r="JR171" s="49">
        <v>3.3500272152416657</v>
      </c>
      <c r="JS171" s="48">
        <v>2.1650282625173696</v>
      </c>
      <c r="JT171" s="48">
        <v>2.1983445646783437</v>
      </c>
      <c r="JU171" s="48">
        <v>1.9582150338910163</v>
      </c>
      <c r="JV171" s="48">
        <v>2.7707257732289103</v>
      </c>
      <c r="JW171" s="48">
        <v>1.6210781022056469</v>
      </c>
      <c r="JX171" s="48">
        <v>2.0361226647439241</v>
      </c>
      <c r="JY171" s="48">
        <v>3.1317725781459789</v>
      </c>
      <c r="JZ171" s="48">
        <v>2.4857371769797352</v>
      </c>
      <c r="KA171" s="48">
        <v>2.1851161927969547</v>
      </c>
      <c r="KB171" s="49">
        <v>3.4768803535203516</v>
      </c>
      <c r="KC171" s="48">
        <v>2.3950698531999812</v>
      </c>
      <c r="KD171" s="48">
        <v>2.1470813223960694</v>
      </c>
      <c r="KE171" s="48">
        <v>1.6911782371282809</v>
      </c>
      <c r="KF171" s="48">
        <v>2.5219636577751672</v>
      </c>
      <c r="KG171" s="48">
        <v>1.6743914993696591</v>
      </c>
      <c r="KH171" s="48">
        <v>2.1298641236416693</v>
      </c>
      <c r="KI171" s="48">
        <v>2.9604794015937967</v>
      </c>
      <c r="KJ171" s="48">
        <v>1.5064502477121171</v>
      </c>
      <c r="KK171" s="48">
        <v>2.2522516324467801</v>
      </c>
      <c r="KL171" s="48">
        <v>2.198145200547938</v>
      </c>
      <c r="KM171" s="48">
        <v>2.2864228267692015</v>
      </c>
      <c r="KN171" s="48">
        <v>2.8275540410090039</v>
      </c>
      <c r="KO171" s="48">
        <v>2.1866244693833625</v>
      </c>
      <c r="KP171" s="48">
        <v>2.6461562710805682</v>
      </c>
      <c r="KQ171" s="48">
        <v>2.2941408069430715</v>
      </c>
      <c r="KR171" s="48">
        <v>1.9667905225519215</v>
      </c>
      <c r="KS171" s="48"/>
      <c r="KT171" s="49">
        <v>3.8613606483264213</v>
      </c>
      <c r="KU171" s="48">
        <v>5.7247866440857891</v>
      </c>
      <c r="KV171" s="48">
        <v>4.4680425544765558</v>
      </c>
      <c r="KW171" s="48">
        <v>3.5083434427328806</v>
      </c>
      <c r="KX171" s="48">
        <v>6.1060832360619006</v>
      </c>
      <c r="KY171" s="48">
        <v>3.4867419432233002</v>
      </c>
      <c r="KZ171" s="48">
        <v>5.353942453031582</v>
      </c>
      <c r="LA171" s="48">
        <v>5.1967936068183338</v>
      </c>
      <c r="LB171" s="48">
        <v>4.7048729683476331</v>
      </c>
      <c r="LC171" s="48">
        <v>5.590840944339158</v>
      </c>
      <c r="LD171" s="48">
        <v>4.5963256869355495</v>
      </c>
      <c r="LE171" s="49">
        <v>4.7766309182484612</v>
      </c>
      <c r="LF171" s="48">
        <v>2.9649109685511155</v>
      </c>
      <c r="LG171" s="48">
        <v>5.2089009343256825</v>
      </c>
      <c r="LH171" s="48">
        <v>4.4707647144047487</v>
      </c>
      <c r="LI171" s="48">
        <v>5.4189536396285991</v>
      </c>
      <c r="LJ171" s="48">
        <v>4.3046260331911279</v>
      </c>
      <c r="LK171" s="48">
        <v>5.0190592067703843</v>
      </c>
      <c r="LL171" s="48">
        <v>4.9245564136014881</v>
      </c>
      <c r="LM171" s="48">
        <v>4.9836278176565738</v>
      </c>
      <c r="LN171" s="48">
        <v>5.0546897480230202</v>
      </c>
      <c r="LO171" s="48">
        <v>4.8755885332714808</v>
      </c>
      <c r="LP171" s="48">
        <v>3.2758111954919857</v>
      </c>
      <c r="LQ171" s="49">
        <v>4.6997415022685551</v>
      </c>
      <c r="LR171" s="48">
        <v>5.5149072957452034</v>
      </c>
      <c r="LS171" s="48">
        <v>4.8458833888031378</v>
      </c>
      <c r="LT171" s="48">
        <v>5.6595191292320228</v>
      </c>
      <c r="LU171" s="48">
        <v>4.7092271818598137</v>
      </c>
      <c r="LV171" s="48">
        <v>5.1418929389073842</v>
      </c>
      <c r="LW171" s="48">
        <v>5.1236273252336275</v>
      </c>
      <c r="LX171" s="48">
        <v>4.8932640813945207</v>
      </c>
      <c r="LY171" s="48">
        <v>5.3493195401240117</v>
      </c>
      <c r="LZ171" s="48">
        <v>4.8425100056462966</v>
      </c>
      <c r="MA171" s="48">
        <v>5.7951029949265997</v>
      </c>
      <c r="MB171" s="48">
        <v>4.844867453568046</v>
      </c>
      <c r="MC171" s="48">
        <v>4.8688010531156651</v>
      </c>
      <c r="MD171" s="48">
        <v>7.0260982959013329</v>
      </c>
      <c r="ME171" s="48">
        <v>5.7642747268500809</v>
      </c>
      <c r="MF171" s="48">
        <v>7.931162131089784</v>
      </c>
      <c r="MG171" s="48">
        <v>8.3423977969988634</v>
      </c>
      <c r="MH171" s="48"/>
      <c r="MI171" s="48">
        <v>1.9674383932355373</v>
      </c>
      <c r="MJ171" s="49">
        <v>1.7096660573242977</v>
      </c>
      <c r="MK171" s="49">
        <v>1.7674036918271028</v>
      </c>
      <c r="ML171" s="48">
        <v>1.712738565529663</v>
      </c>
      <c r="MM171" s="49">
        <v>1.3906615255953279</v>
      </c>
      <c r="MN171" s="49">
        <v>1.411369350187236</v>
      </c>
      <c r="MO171" s="49">
        <v>1.3884529008400175</v>
      </c>
      <c r="MP171" s="48">
        <v>1.7134913938321357</v>
      </c>
      <c r="MQ171" s="48">
        <v>1.9763352148682789</v>
      </c>
      <c r="MR171" s="48">
        <v>2.025271120500618</v>
      </c>
      <c r="MS171" s="48">
        <v>3.0677965597714052</v>
      </c>
      <c r="MT171" s="49">
        <v>1.4756402729690956</v>
      </c>
      <c r="MU171" s="48">
        <v>1.9148199913678088</v>
      </c>
      <c r="MV171" s="48">
        <v>1.8665459196861891</v>
      </c>
      <c r="MW171" s="48">
        <v>1.5374088435802888</v>
      </c>
      <c r="MX171" s="48">
        <v>1.5262305797899356</v>
      </c>
      <c r="MY171" s="48">
        <v>1.21876732873567</v>
      </c>
      <c r="MZ171" s="48">
        <v>1.167913670972712</v>
      </c>
      <c r="NA171" s="48">
        <v>1.3687612788623413</v>
      </c>
      <c r="NB171" s="48">
        <v>0.91849315073281124</v>
      </c>
      <c r="NC171" s="48">
        <v>1.4604696443589551</v>
      </c>
      <c r="ND171" s="48">
        <v>0.86592322440848646</v>
      </c>
      <c r="NE171" s="48">
        <v>1.3000362476340157</v>
      </c>
      <c r="NF171" s="48">
        <v>0</v>
      </c>
      <c r="NG171" s="48">
        <v>0</v>
      </c>
    </row>
    <row r="172" spans="1:371" s="38" customFormat="1" ht="15">
      <c r="A172" s="48" t="s">
        <v>247</v>
      </c>
      <c r="B172" s="48">
        <v>0.54216944473744144</v>
      </c>
      <c r="C172" s="48">
        <v>0.1514637335617931</v>
      </c>
      <c r="D172" s="48">
        <v>0.14772635511939217</v>
      </c>
      <c r="E172" s="48">
        <v>0.14102814708152239</v>
      </c>
      <c r="F172" s="48">
        <v>0.15061786019165901</v>
      </c>
      <c r="G172" s="48">
        <v>0.19934985971752869</v>
      </c>
      <c r="H172" s="48">
        <v>9.7059197299241784E-2</v>
      </c>
      <c r="I172" s="48">
        <v>0.22039368368215598</v>
      </c>
      <c r="J172" s="48">
        <v>0.13821137012171439</v>
      </c>
      <c r="K172" s="48">
        <v>0.10324195515097277</v>
      </c>
      <c r="L172" s="48">
        <v>0.12696189914072026</v>
      </c>
      <c r="M172" s="48">
        <v>0.20734060354856301</v>
      </c>
      <c r="N172" s="48">
        <v>0.15811872080779257</v>
      </c>
      <c r="O172" s="48">
        <v>0.14774000370911386</v>
      </c>
      <c r="P172" s="48">
        <v>0.22697367129068155</v>
      </c>
      <c r="Q172" s="48">
        <v>0.10791530004822286</v>
      </c>
      <c r="R172" s="48">
        <v>0.112488847024816</v>
      </c>
      <c r="S172" s="48">
        <v>0.21523968939568058</v>
      </c>
      <c r="T172" s="48">
        <v>9.9694576664371023E-2</v>
      </c>
      <c r="U172" s="48">
        <v>0.28780344382107964</v>
      </c>
      <c r="V172" s="48">
        <v>0.28780344382107964</v>
      </c>
      <c r="W172" s="38">
        <v>0.54981096589465961</v>
      </c>
      <c r="X172" s="48">
        <v>0.18803203998251783</v>
      </c>
      <c r="Y172" s="48">
        <v>0.22781507432315118</v>
      </c>
      <c r="Z172" s="48">
        <v>0.2119879778683896</v>
      </c>
      <c r="AA172" s="48">
        <v>0.18596261765056554</v>
      </c>
      <c r="AB172" s="48">
        <v>0.18141974886800907</v>
      </c>
      <c r="AC172" s="48">
        <v>0.23128569131131158</v>
      </c>
      <c r="AD172" s="48">
        <v>0.36408306576295218</v>
      </c>
      <c r="AE172" s="48">
        <v>0.33437415792318131</v>
      </c>
      <c r="AF172" s="48">
        <v>0.1916873897850595</v>
      </c>
      <c r="AG172" s="48">
        <v>0.28439293830623408</v>
      </c>
      <c r="AH172" s="48">
        <v>0.20386227665939502</v>
      </c>
      <c r="AI172" s="48">
        <v>0.23069229830079555</v>
      </c>
      <c r="AJ172" s="48">
        <v>0.35869986550163219</v>
      </c>
      <c r="AK172" s="48">
        <v>0.23607428106414186</v>
      </c>
      <c r="AL172" s="48">
        <v>0.244209676154311</v>
      </c>
      <c r="AM172" s="48">
        <v>0.20103821503148198</v>
      </c>
      <c r="AN172" s="48">
        <v>0.29276638426339624</v>
      </c>
      <c r="AO172" s="38">
        <v>0.3879833118289267</v>
      </c>
      <c r="AP172" s="48">
        <v>0.23284421335546646</v>
      </c>
      <c r="AQ172" s="48">
        <v>0.2477912062050763</v>
      </c>
      <c r="AR172" s="48">
        <v>0.32316693620291898</v>
      </c>
      <c r="AS172" s="48">
        <v>0.29253715032281802</v>
      </c>
      <c r="AT172" s="48">
        <v>0.29253715032281802</v>
      </c>
      <c r="AU172" s="48">
        <v>0.22547626088658276</v>
      </c>
      <c r="AV172" s="48">
        <v>0.27817139128667112</v>
      </c>
      <c r="AW172" s="48">
        <v>0.17733220667494873</v>
      </c>
      <c r="AX172" s="38">
        <v>0.72625593196554894</v>
      </c>
      <c r="AY172" s="48">
        <v>0.19152902619999679</v>
      </c>
      <c r="AZ172" s="48">
        <v>0.20989191396087822</v>
      </c>
      <c r="BA172" s="48">
        <v>0.29248333138412247</v>
      </c>
      <c r="BB172" s="48">
        <v>0.33955137488393589</v>
      </c>
      <c r="BC172" s="38">
        <v>0.56997707349506199</v>
      </c>
      <c r="BD172" s="48">
        <v>0.26768898154701104</v>
      </c>
      <c r="BE172" s="38">
        <v>0.36166475603511</v>
      </c>
      <c r="BF172" s="48">
        <v>0.30897749116522105</v>
      </c>
      <c r="BG172" s="48">
        <v>0.30758813112521488</v>
      </c>
      <c r="BH172" s="48">
        <v>0.34538928847412942</v>
      </c>
      <c r="BI172" s="48">
        <v>0.3721949359654626</v>
      </c>
      <c r="BJ172" s="48">
        <v>0.27105559595143208</v>
      </c>
      <c r="BK172" s="48">
        <v>0.34541817701108801</v>
      </c>
      <c r="BL172" s="48">
        <v>0.30414414837162157</v>
      </c>
      <c r="BM172" s="48">
        <v>0.23053905215195122</v>
      </c>
      <c r="BN172" s="48">
        <v>0.44280828390835819</v>
      </c>
      <c r="BO172" s="48">
        <v>0.25371631720819882</v>
      </c>
      <c r="BP172" s="48">
        <v>0.28641637877584303</v>
      </c>
      <c r="BQ172" s="48">
        <v>0.38886552310131672</v>
      </c>
      <c r="BR172" s="48">
        <v>0.25764386102392117</v>
      </c>
      <c r="BS172" s="48">
        <v>0.22925242711811636</v>
      </c>
      <c r="BT172" s="48">
        <v>0.37306660071962439</v>
      </c>
      <c r="BU172" s="48">
        <v>0.31568073549696835</v>
      </c>
      <c r="BV172" s="48">
        <v>0.35291207682975639</v>
      </c>
      <c r="BW172" s="38">
        <v>0.33306136054009777</v>
      </c>
      <c r="BX172" s="48">
        <v>0.29131544378014246</v>
      </c>
      <c r="BY172" s="38">
        <v>0.28388892410215738</v>
      </c>
      <c r="BZ172" s="48">
        <v>0.24950659548960166</v>
      </c>
      <c r="CA172" s="49">
        <v>0.25035169559865483</v>
      </c>
      <c r="CB172" s="48">
        <v>0.44693857997878728</v>
      </c>
      <c r="CC172" s="48">
        <v>0.46973887673610509</v>
      </c>
      <c r="CD172" s="48">
        <v>0.41687990834073424</v>
      </c>
      <c r="CE172" s="48">
        <v>0.4064169571277812</v>
      </c>
      <c r="CF172" s="48">
        <v>0.32764860994790879</v>
      </c>
      <c r="CG172" s="48">
        <v>0.36234924997023771</v>
      </c>
      <c r="CH172" s="48">
        <v>7.9575869090946744E-2</v>
      </c>
      <c r="CI172" s="48">
        <v>0.37128938974853143</v>
      </c>
      <c r="CJ172" s="48">
        <v>0.29958628859410186</v>
      </c>
      <c r="CK172" s="48">
        <v>0.30891803430108106</v>
      </c>
      <c r="CL172" s="48">
        <v>0.27985790886986889</v>
      </c>
      <c r="CM172" s="48">
        <v>0.33436070043572524</v>
      </c>
      <c r="CN172" s="48">
        <v>0.26392604397779978</v>
      </c>
      <c r="CO172" s="48">
        <v>0.35572945234796083</v>
      </c>
      <c r="CP172" s="48">
        <v>0.30978622428085767</v>
      </c>
      <c r="CQ172" s="48">
        <v>0.29578522842760407</v>
      </c>
      <c r="CR172" s="48">
        <v>0.3549590951022259</v>
      </c>
      <c r="CS172" s="48">
        <v>0.33738946805271586</v>
      </c>
      <c r="CT172" s="48">
        <v>0.34888684702337081</v>
      </c>
      <c r="CU172" s="48">
        <v>0.21853653401938333</v>
      </c>
      <c r="CV172" s="38">
        <v>0.37138332569954297</v>
      </c>
      <c r="CW172" s="48">
        <v>0.6170600292571754</v>
      </c>
      <c r="CX172" s="48">
        <v>0.40354486966160669</v>
      </c>
      <c r="CY172" s="48">
        <v>0.3706808584883729</v>
      </c>
      <c r="CZ172" s="48">
        <v>0.27910332365740548</v>
      </c>
      <c r="DA172" s="48">
        <v>0.40092378206035018</v>
      </c>
      <c r="DB172" s="48">
        <v>0.32910797192475955</v>
      </c>
      <c r="DC172" s="48">
        <v>0.35327747493388761</v>
      </c>
      <c r="DD172" s="48">
        <v>0.39731877219785722</v>
      </c>
      <c r="DE172" s="48">
        <v>0.33351933457753496</v>
      </c>
      <c r="DF172" s="48">
        <v>0.40138040191917795</v>
      </c>
      <c r="DG172" s="48">
        <v>0.36928327248083831</v>
      </c>
      <c r="DH172" s="48">
        <v>0.33160153415125831</v>
      </c>
      <c r="DI172" s="48">
        <v>0.42555246408538544</v>
      </c>
      <c r="DJ172" s="48">
        <v>0.33119955365876352</v>
      </c>
      <c r="DK172" s="49">
        <v>0.41002602075551936</v>
      </c>
      <c r="DL172" s="48">
        <v>0.25032501507849519</v>
      </c>
      <c r="DM172" s="48">
        <v>0.35764576041530011</v>
      </c>
      <c r="DN172" s="48">
        <v>0.51776746332022661</v>
      </c>
      <c r="DO172" s="48">
        <v>0.5530214016944297</v>
      </c>
      <c r="DP172" s="48">
        <v>0.24918473547827849</v>
      </c>
      <c r="DQ172" s="48">
        <v>0.30522536031344671</v>
      </c>
      <c r="DR172" s="48">
        <v>0.36077261869987276</v>
      </c>
      <c r="DS172" s="48">
        <v>0.37835428451412428</v>
      </c>
      <c r="DT172" s="48">
        <v>0.75744307920711929</v>
      </c>
      <c r="DU172" s="48">
        <v>0.37924346833251327</v>
      </c>
      <c r="DV172" s="48">
        <v>0.46649415972518815</v>
      </c>
      <c r="DW172" s="48">
        <v>0.38373529417267621</v>
      </c>
      <c r="DX172" s="48">
        <v>0.43132496390575326</v>
      </c>
      <c r="DY172" s="48">
        <v>0.50770373740610719</v>
      </c>
      <c r="DZ172" s="48">
        <v>0.40183759312902473</v>
      </c>
      <c r="EA172" s="48">
        <v>0.39431058464707797</v>
      </c>
      <c r="EB172" s="49">
        <v>0.26755670996881148</v>
      </c>
      <c r="EC172" s="48">
        <v>0.42873774974894791</v>
      </c>
      <c r="ED172" s="48">
        <v>0.68508937787973434</v>
      </c>
      <c r="EE172" s="48">
        <v>0.43437845050913543</v>
      </c>
      <c r="EF172" s="48">
        <v>0.43507624242869553</v>
      </c>
      <c r="EG172" s="48">
        <v>0.47463579207427631</v>
      </c>
      <c r="EH172" s="48">
        <v>0.47463579207427631</v>
      </c>
      <c r="EI172" s="48">
        <v>0.37833444806991628</v>
      </c>
      <c r="EJ172" s="48">
        <v>0.46614431940161588</v>
      </c>
      <c r="EK172" s="48">
        <v>0.36618986820219118</v>
      </c>
      <c r="EL172" s="48">
        <v>0.42947824702772031</v>
      </c>
      <c r="EM172" s="48">
        <v>0.58953033641598795</v>
      </c>
      <c r="EN172" s="49">
        <v>0.30062233751743</v>
      </c>
      <c r="EO172" s="49">
        <v>0.81732076377328611</v>
      </c>
      <c r="EP172" s="48">
        <v>0.66504633060311591</v>
      </c>
      <c r="EQ172" s="48">
        <v>0.48606322178304207</v>
      </c>
      <c r="ER172" s="48">
        <v>0.54318134135577167</v>
      </c>
      <c r="ES172" s="38">
        <v>0.34266093896596767</v>
      </c>
      <c r="ET172" s="48">
        <v>0.44024010848009909</v>
      </c>
      <c r="EU172" s="48">
        <v>0.53568786778876532</v>
      </c>
      <c r="EV172" s="48">
        <v>0.41589517434656642</v>
      </c>
      <c r="EW172" s="48">
        <v>0.56362864711824645</v>
      </c>
      <c r="EX172" s="48">
        <v>0.39964587474530494</v>
      </c>
      <c r="EY172" s="48">
        <v>0.37144837069355602</v>
      </c>
      <c r="EZ172" s="48">
        <v>0.63525764777227056</v>
      </c>
      <c r="FA172" s="48">
        <v>0.42757488181416742</v>
      </c>
      <c r="FB172" s="48">
        <v>0.44007336753863679</v>
      </c>
      <c r="FC172" s="48">
        <v>0.63830755870521383</v>
      </c>
      <c r="FD172" s="48">
        <v>0.44843990066750772</v>
      </c>
      <c r="FE172" s="48">
        <v>0.58857918402254839</v>
      </c>
      <c r="FF172" s="48">
        <v>0.54031969720704776</v>
      </c>
      <c r="FG172" s="49">
        <v>0.72145309149632819</v>
      </c>
      <c r="FH172" s="48">
        <v>0.31559534336346712</v>
      </c>
      <c r="FI172" s="49">
        <v>0.33355874825564497</v>
      </c>
      <c r="FJ172" s="48">
        <v>0.65912276160253869</v>
      </c>
      <c r="FK172" s="48">
        <v>0.59164567167279081</v>
      </c>
      <c r="FL172" s="48">
        <v>0.31898593893020816</v>
      </c>
      <c r="FM172" s="48">
        <v>0.43606078767264722</v>
      </c>
      <c r="FN172" s="48">
        <v>0.48036742809634231</v>
      </c>
      <c r="FO172" s="48">
        <v>0.9655747226832242</v>
      </c>
      <c r="FP172" s="48">
        <v>0.56501930346119844</v>
      </c>
      <c r="FQ172" s="49">
        <v>0.74199051459380228</v>
      </c>
      <c r="FR172" s="48">
        <v>0.66231258420920536</v>
      </c>
      <c r="FS172" s="48">
        <v>0.50212623492746156</v>
      </c>
      <c r="FT172" s="48">
        <v>0.38964935027942887</v>
      </c>
      <c r="FU172" s="49">
        <v>0.47701925364595876</v>
      </c>
      <c r="FV172" s="48">
        <v>0.46006791671722519</v>
      </c>
      <c r="FW172" s="48">
        <v>0.5050440450911361</v>
      </c>
      <c r="FX172" s="48">
        <v>0.49068204024564821</v>
      </c>
      <c r="FY172" s="48">
        <v>0.54783832751641515</v>
      </c>
      <c r="FZ172" s="49">
        <v>0.86403177478572557</v>
      </c>
      <c r="GA172" s="48">
        <v>0.6048113040036559</v>
      </c>
      <c r="GB172" s="48">
        <v>0.47898396700123197</v>
      </c>
      <c r="GC172" s="48">
        <v>0.49185469205100124</v>
      </c>
      <c r="GD172" s="48">
        <v>0.60990858542811766</v>
      </c>
      <c r="GE172" s="48">
        <v>0.43989033640252567</v>
      </c>
      <c r="GF172" s="48">
        <v>0.54584598458194222</v>
      </c>
      <c r="GG172" s="48">
        <v>0.56450872210152758</v>
      </c>
      <c r="GH172" s="48">
        <v>0.70279764204681083</v>
      </c>
      <c r="GI172" s="48">
        <v>0.92132174682526113</v>
      </c>
      <c r="GJ172" s="48">
        <v>0.4460830840887875</v>
      </c>
      <c r="GK172" s="48">
        <v>0.67160475641717143</v>
      </c>
      <c r="GL172" s="49">
        <v>0.44138124333579681</v>
      </c>
      <c r="GM172" s="49">
        <v>0.61347927813057979</v>
      </c>
      <c r="GN172" s="48">
        <v>0.75825733520733551</v>
      </c>
      <c r="GO172" s="48">
        <v>0.65100769450429363</v>
      </c>
      <c r="GP172" s="48">
        <v>0.52959492515605322</v>
      </c>
      <c r="GQ172" s="48">
        <v>0.99653777444910563</v>
      </c>
      <c r="GR172" s="48">
        <v>0.50171762012288279</v>
      </c>
      <c r="GS172" s="48">
        <v>0.61128842847731524</v>
      </c>
      <c r="GT172" s="49">
        <v>0.68676795829708059</v>
      </c>
      <c r="GU172" s="48">
        <v>0.66531709901962965</v>
      </c>
      <c r="GV172" s="49">
        <v>0.75944599560035764</v>
      </c>
      <c r="GW172" s="48">
        <v>0.60542389211879699</v>
      </c>
      <c r="GX172" s="48">
        <v>0.54085998290090298</v>
      </c>
      <c r="GY172" s="48">
        <v>0.61007671549135156</v>
      </c>
      <c r="GZ172" s="49">
        <v>0.47401447116248457</v>
      </c>
      <c r="HA172" s="48">
        <v>0.5807651693785113</v>
      </c>
      <c r="HB172" s="48">
        <v>0.76002639722604692</v>
      </c>
      <c r="HC172" s="48">
        <v>0.71264379527294552</v>
      </c>
      <c r="HD172" s="49">
        <v>0.56054169473922255</v>
      </c>
      <c r="HE172" s="48">
        <v>0.60678580456395925</v>
      </c>
      <c r="HF172" s="48">
        <v>0.63916685475407375</v>
      </c>
      <c r="HG172" s="48">
        <v>1.0002232565311213</v>
      </c>
      <c r="HH172" s="48">
        <v>0.8408962334920389</v>
      </c>
      <c r="HI172" s="48">
        <v>1.0114573357075203</v>
      </c>
      <c r="HJ172" s="48">
        <v>0.62626423147681931</v>
      </c>
      <c r="HK172" s="49">
        <v>0.70999395179044544</v>
      </c>
      <c r="HL172" s="48">
        <v>0.56302786539722682</v>
      </c>
      <c r="HM172" s="48">
        <v>0.7883895664903936</v>
      </c>
      <c r="HN172" s="49">
        <v>0.58360197746309095</v>
      </c>
      <c r="HO172" s="48">
        <v>0.48427665994639074</v>
      </c>
      <c r="HP172" s="48">
        <v>0.66031997995308689</v>
      </c>
      <c r="HQ172" s="48">
        <v>0.65496405897149768</v>
      </c>
      <c r="HR172" s="48">
        <v>0.63604404693768124</v>
      </c>
      <c r="HS172" s="49">
        <v>0.56082716181159187</v>
      </c>
      <c r="HT172" s="49">
        <v>0.5066524959416544</v>
      </c>
      <c r="HU172" s="48">
        <v>0.46492307153284246</v>
      </c>
      <c r="HV172" s="49">
        <v>0.7920987140741419</v>
      </c>
      <c r="HW172" s="48">
        <v>0.67563738833969766</v>
      </c>
      <c r="HX172" s="48">
        <v>0.67563738833969766</v>
      </c>
      <c r="HY172" s="48">
        <v>0.63247387409244882</v>
      </c>
      <c r="HZ172" s="48">
        <v>0.76172235689181422</v>
      </c>
      <c r="IA172" s="48">
        <v>0.54045397749685808</v>
      </c>
      <c r="IB172" s="48">
        <v>0.68264301807739802</v>
      </c>
      <c r="IC172" s="48">
        <v>0.6735066155629682</v>
      </c>
      <c r="ID172" s="48">
        <v>0.79128704366077762</v>
      </c>
      <c r="IE172" s="49">
        <v>0.50712556179475654</v>
      </c>
      <c r="IF172" s="49">
        <v>0.52463624880548143</v>
      </c>
      <c r="IG172" s="48">
        <v>0.64878696838897965</v>
      </c>
      <c r="IH172" s="48">
        <v>0.74251784558129497</v>
      </c>
      <c r="II172" s="48">
        <v>0.76180827322571742</v>
      </c>
      <c r="IJ172" s="49">
        <v>0.56983967883628128</v>
      </c>
      <c r="IK172" s="48">
        <v>0.55976544638537129</v>
      </c>
      <c r="IL172" s="49">
        <v>0.56318635444346066</v>
      </c>
      <c r="IM172" s="48">
        <v>0.93214328990306383</v>
      </c>
      <c r="IN172" s="48">
        <v>0.61986517567282329</v>
      </c>
      <c r="IO172" s="48">
        <v>0.61986517567282329</v>
      </c>
      <c r="IP172" s="48">
        <v>0.75177624267380205</v>
      </c>
      <c r="IQ172" s="48">
        <v>0.90384347960076372</v>
      </c>
      <c r="IR172" s="48">
        <v>0.56249696074050182</v>
      </c>
      <c r="IS172" s="49">
        <v>0.68276898201423786</v>
      </c>
      <c r="IT172" s="48">
        <v>0.53558023173477054</v>
      </c>
      <c r="IU172" s="49">
        <v>0.57085910069315493</v>
      </c>
      <c r="IV172" s="48">
        <v>0.86324787698916783</v>
      </c>
      <c r="IW172" s="48">
        <v>0.82924466284661691</v>
      </c>
      <c r="IX172" s="49">
        <v>0.57275937141945876</v>
      </c>
      <c r="IY172" s="48">
        <v>0.61392882915641445</v>
      </c>
      <c r="IZ172" s="49">
        <v>0.73701769860857569</v>
      </c>
      <c r="JA172" s="49">
        <v>0.57568472827816264</v>
      </c>
      <c r="JB172" s="48">
        <v>0.79871611781030272</v>
      </c>
      <c r="JC172" s="49">
        <v>0.57674511335427148</v>
      </c>
      <c r="JD172" s="48">
        <v>0.55748201775641681</v>
      </c>
      <c r="JE172" s="49">
        <v>0.68982213224083166</v>
      </c>
      <c r="JF172" s="49">
        <v>0.67267083029490926</v>
      </c>
      <c r="JG172" s="49">
        <v>0.52395525733536441</v>
      </c>
      <c r="JH172" s="48">
        <v>1.0029325283299235</v>
      </c>
      <c r="JI172" s="48">
        <v>0.74109378850470586</v>
      </c>
      <c r="JJ172" s="48">
        <v>0.80336376019957834</v>
      </c>
      <c r="JK172" s="48">
        <v>0.58376622242409593</v>
      </c>
      <c r="JL172" s="48">
        <v>0.94951064526182682</v>
      </c>
      <c r="JM172" s="48">
        <v>0.85415353635295987</v>
      </c>
      <c r="JN172" s="48">
        <v>0.67958726786049517</v>
      </c>
      <c r="JO172" s="48">
        <v>0.71095937763575412</v>
      </c>
      <c r="JP172" s="49">
        <v>0.59136712541150049</v>
      </c>
      <c r="JQ172" s="48">
        <v>0.72918424971939455</v>
      </c>
      <c r="JR172" s="49">
        <v>0.63810042195079364</v>
      </c>
      <c r="JS172" s="48">
        <v>0.72167608750578982</v>
      </c>
      <c r="JT172" s="48">
        <v>0.95114621566312285</v>
      </c>
      <c r="JU172" s="48">
        <v>1.0177956559129602</v>
      </c>
      <c r="JV172" s="48">
        <v>0.998969156334233</v>
      </c>
      <c r="JW172" s="48">
        <v>0.87673099210197547</v>
      </c>
      <c r="JX172" s="48">
        <v>1.3517686243474636</v>
      </c>
      <c r="JY172" s="48">
        <v>0.7927544621372028</v>
      </c>
      <c r="JZ172" s="48">
        <v>0.81099647949206222</v>
      </c>
      <c r="KA172" s="48">
        <v>0.94991421293755696</v>
      </c>
      <c r="KB172" s="49">
        <v>0.81556452736897145</v>
      </c>
      <c r="KC172" s="48">
        <v>0.79835661773332711</v>
      </c>
      <c r="KD172" s="48">
        <v>0.9691470119959037</v>
      </c>
      <c r="KE172" s="48">
        <v>0.56372607904276029</v>
      </c>
      <c r="KF172" s="48">
        <v>0.88609533921830208</v>
      </c>
      <c r="KG172" s="48">
        <v>0.92559530089378661</v>
      </c>
      <c r="KH172" s="48">
        <v>0.7888385643117295</v>
      </c>
      <c r="KI172" s="48">
        <v>0.87931229956547263</v>
      </c>
      <c r="KJ172" s="48">
        <v>0.92330821633968452</v>
      </c>
      <c r="KK172" s="48">
        <v>0.66517276191433405</v>
      </c>
      <c r="KL172" s="48">
        <v>0.73271506684931265</v>
      </c>
      <c r="KM172" s="48">
        <v>0.97989549718680058</v>
      </c>
      <c r="KN172" s="48">
        <v>0.77901999089023588</v>
      </c>
      <c r="KO172" s="48">
        <v>0.89084700604507372</v>
      </c>
      <c r="KP172" s="48">
        <v>1.0651428468444923</v>
      </c>
      <c r="KQ172" s="48">
        <v>1.2960638987581357</v>
      </c>
      <c r="KR172" s="48">
        <v>0.97750666689706278</v>
      </c>
      <c r="KS172" s="48"/>
      <c r="KT172" s="49">
        <v>0.84761575207165329</v>
      </c>
      <c r="KU172" s="48">
        <v>0.97871059723246512</v>
      </c>
      <c r="KV172" s="48">
        <v>0.94120993278319676</v>
      </c>
      <c r="KW172" s="48">
        <v>1.0185513220837394</v>
      </c>
      <c r="KX172" s="48">
        <v>1.1286125412626264</v>
      </c>
      <c r="KY172" s="48">
        <v>1.2187127709781846</v>
      </c>
      <c r="KZ172" s="48">
        <v>1.756206886983799</v>
      </c>
      <c r="LA172" s="48">
        <v>0.83897132560714105</v>
      </c>
      <c r="LB172" s="48">
        <v>1.1179896162410219</v>
      </c>
      <c r="LC172" s="48">
        <v>1.9951033492010837</v>
      </c>
      <c r="LD172" s="48">
        <v>0.95479229245521069</v>
      </c>
      <c r="LE172" s="49">
        <v>1.1204442894656885</v>
      </c>
      <c r="LF172" s="48">
        <v>1.3320614496389072</v>
      </c>
      <c r="LG172" s="48">
        <v>1.2377586378595682</v>
      </c>
      <c r="LH172" s="48">
        <v>1.1387267716739826</v>
      </c>
      <c r="LI172" s="48">
        <v>1.0092238688276274</v>
      </c>
      <c r="LJ172" s="48">
        <v>1.1789740090905638</v>
      </c>
      <c r="LK172" s="48">
        <v>1.0572836585690639</v>
      </c>
      <c r="LL172" s="48">
        <v>1.0663881284927794</v>
      </c>
      <c r="LM172" s="48">
        <v>1.3568655890311792</v>
      </c>
      <c r="LN172" s="48">
        <v>1.0647893658063021</v>
      </c>
      <c r="LO172" s="48">
        <v>1.2265247749531512</v>
      </c>
      <c r="LP172" s="48">
        <v>1.2363254374170858</v>
      </c>
      <c r="LQ172" s="49">
        <v>0.82936614745915671</v>
      </c>
      <c r="LR172" s="48">
        <v>1.2435575274719577</v>
      </c>
      <c r="LS172" s="48">
        <v>1.2039086072057732</v>
      </c>
      <c r="LT172" s="48">
        <v>1.0620000266254865</v>
      </c>
      <c r="LU172" s="48">
        <v>1.4708609833105453</v>
      </c>
      <c r="LV172" s="48">
        <v>1.4714741850892514</v>
      </c>
      <c r="LW172" s="48">
        <v>1.5046098354825788</v>
      </c>
      <c r="LX172" s="48">
        <v>1.4781735245879279</v>
      </c>
      <c r="LY172" s="48">
        <v>1.6159402777457954</v>
      </c>
      <c r="LZ172" s="48">
        <v>1.5029281639516885</v>
      </c>
      <c r="MA172" s="48">
        <v>1.2463344229672029</v>
      </c>
      <c r="MB172" s="48">
        <v>1.6408988832031</v>
      </c>
      <c r="MC172" s="48">
        <v>1.7017806649891467</v>
      </c>
      <c r="MD172" s="48">
        <v>1.8452379362973197</v>
      </c>
      <c r="ME172" s="48">
        <v>2.3316167434449766</v>
      </c>
      <c r="MF172" s="48">
        <v>2.4093360841511342</v>
      </c>
      <c r="MG172" s="48">
        <v>2.9770021989290387</v>
      </c>
      <c r="MH172" s="48"/>
      <c r="MI172" s="48">
        <v>1.3672029512314749</v>
      </c>
      <c r="MJ172" s="49">
        <v>1.2380340415106981</v>
      </c>
      <c r="MK172" s="49">
        <v>1.3355493960865441</v>
      </c>
      <c r="ML172" s="48">
        <v>1.3844378639995654</v>
      </c>
      <c r="MM172" s="49">
        <v>1.1378139754870866</v>
      </c>
      <c r="MN172" s="49">
        <v>1.1547567410622841</v>
      </c>
      <c r="MO172" s="49">
        <v>1.1360069188691053</v>
      </c>
      <c r="MP172" s="48">
        <v>1.4133177190002291</v>
      </c>
      <c r="MQ172" s="48">
        <v>1.7108573501844804</v>
      </c>
      <c r="MR172" s="48">
        <v>1.7959951445948874</v>
      </c>
      <c r="MS172" s="48">
        <v>2.7204988360236988</v>
      </c>
      <c r="MT172" s="49">
        <v>1.4118288017055669</v>
      </c>
      <c r="MU172" s="48">
        <v>1.8694092405843827</v>
      </c>
      <c r="MV172" s="48">
        <v>1.8516730438321158</v>
      </c>
      <c r="MW172" s="48">
        <v>1.6522360601132566</v>
      </c>
      <c r="MX172" s="48">
        <v>1.7844648210559118</v>
      </c>
      <c r="MY172" s="48">
        <v>2.138718425357085</v>
      </c>
      <c r="MZ172" s="48">
        <v>2.0494793620099658</v>
      </c>
      <c r="NA172" s="48">
        <v>2.5757957207409476</v>
      </c>
      <c r="NB172" s="48">
        <v>2.2487246104148126</v>
      </c>
      <c r="NC172" s="48">
        <v>4.1138419753317121</v>
      </c>
      <c r="ND172" s="48">
        <v>2.4645507156241533</v>
      </c>
      <c r="NE172" s="48">
        <v>4.2556742123404092</v>
      </c>
      <c r="NF172" s="48">
        <v>3.5668570673139808</v>
      </c>
      <c r="NG172" s="48">
        <v>3.1646022295737004</v>
      </c>
    </row>
    <row r="173" spans="1:371" s="38" customFormat="1" ht="15">
      <c r="A173" s="48" t="s">
        <v>214</v>
      </c>
      <c r="B173" s="48">
        <v>0</v>
      </c>
      <c r="C173" s="48">
        <v>1.2219990460298879E-2</v>
      </c>
      <c r="D173" s="48">
        <v>3.1904569530031957E-2</v>
      </c>
      <c r="E173" s="48">
        <v>3.6014964017912779E-2</v>
      </c>
      <c r="F173" s="48">
        <v>1.1918301148202661E-2</v>
      </c>
      <c r="G173" s="48">
        <v>1.583198884122574E-2</v>
      </c>
      <c r="H173" s="48">
        <v>1.5640571645687773E-2</v>
      </c>
      <c r="I173" s="48">
        <v>2.5960348478869019E-2</v>
      </c>
      <c r="J173" s="48">
        <v>1.9276005325214663E-2</v>
      </c>
      <c r="K173" s="48">
        <v>2.1465595990421121E-2</v>
      </c>
      <c r="L173" s="48">
        <v>1.4502826906272543E-2</v>
      </c>
      <c r="M173" s="48">
        <v>2.5140216434941191E-2</v>
      </c>
      <c r="N173" s="48">
        <v>2.2945564285766128E-2</v>
      </c>
      <c r="O173" s="48">
        <v>2.5684866656251224E-2</v>
      </c>
      <c r="P173" s="48">
        <v>1.5814380566698601E-2</v>
      </c>
      <c r="Q173" s="48">
        <v>1.2467214614451296E-2</v>
      </c>
      <c r="R173" s="48">
        <v>1.0746120336359433E-2</v>
      </c>
      <c r="S173" s="48">
        <v>2.1624046374682959E-2</v>
      </c>
      <c r="T173" s="48">
        <v>8.6748276866096784E-3</v>
      </c>
      <c r="U173" s="48">
        <v>1.8709162949506811E-2</v>
      </c>
      <c r="V173" s="48">
        <v>1.8709162949506811E-2</v>
      </c>
      <c r="W173" s="38">
        <v>0</v>
      </c>
      <c r="X173" s="48">
        <v>2.066910347865045E-2</v>
      </c>
      <c r="Y173" s="48">
        <v>2.8818351570240736E-2</v>
      </c>
      <c r="Z173" s="48">
        <v>1.619270023800182E-2</v>
      </c>
      <c r="AA173" s="48">
        <v>1.5664482034510648E-2</v>
      </c>
      <c r="AB173" s="48">
        <v>1.4455272422370293E-2</v>
      </c>
      <c r="AC173" s="48">
        <v>1.3752364707783757E-2</v>
      </c>
      <c r="AD173" s="48">
        <v>3.5502382749939103E-2</v>
      </c>
      <c r="AE173" s="48">
        <v>1.5873961352896974E-2</v>
      </c>
      <c r="AF173" s="48">
        <v>1.7270399026693247E-2</v>
      </c>
      <c r="AG173" s="48">
        <v>2.4710670877269011E-2</v>
      </c>
      <c r="AH173" s="48">
        <v>2.4577218097135978E-2</v>
      </c>
      <c r="AI173" s="48">
        <v>2.2743618741881643E-2</v>
      </c>
      <c r="AJ173" s="48">
        <v>0</v>
      </c>
      <c r="AK173" s="48">
        <v>1.9275293218425058E-2</v>
      </c>
      <c r="AL173" s="48">
        <v>1.5768129899814808E-2</v>
      </c>
      <c r="AM173" s="48">
        <v>1.2639530277166295E-2</v>
      </c>
      <c r="AN173" s="48">
        <v>2.5453352185538486E-2</v>
      </c>
      <c r="AO173" s="38">
        <v>0</v>
      </c>
      <c r="AP173" s="48">
        <v>2.7738358305451034E-2</v>
      </c>
      <c r="AQ173" s="48">
        <v>1.8712062205184322E-2</v>
      </c>
      <c r="AR173" s="48">
        <v>0</v>
      </c>
      <c r="AS173" s="48">
        <v>2.2495505566561307E-2</v>
      </c>
      <c r="AT173" s="48">
        <v>2.2495505566561307E-2</v>
      </c>
      <c r="AU173" s="48">
        <v>1.4068812572592309E-2</v>
      </c>
      <c r="AV173" s="48">
        <v>2.1431869282643307E-2</v>
      </c>
      <c r="AW173" s="48">
        <v>1.2336348052452822E-2</v>
      </c>
      <c r="AX173" s="38">
        <v>0</v>
      </c>
      <c r="AY173" s="48">
        <v>1.8797780051676788E-2</v>
      </c>
      <c r="AZ173" s="48">
        <v>1.7268520569399759E-2</v>
      </c>
      <c r="BA173" s="48">
        <v>1.4466352100115921E-2</v>
      </c>
      <c r="BB173" s="48">
        <v>2.9583526324643356E-2</v>
      </c>
      <c r="BC173" s="38">
        <v>0</v>
      </c>
      <c r="BD173" s="48">
        <v>1.573027613795509E-2</v>
      </c>
      <c r="BE173" s="38">
        <v>0</v>
      </c>
      <c r="BF173" s="48">
        <v>1.7539093041828348E-2</v>
      </c>
      <c r="BG173" s="48">
        <v>2.2789859578285769E-2</v>
      </c>
      <c r="BH173" s="48">
        <v>4.5871628268601881E-2</v>
      </c>
      <c r="BI173" s="48">
        <v>3.3495842209936295E-2</v>
      </c>
      <c r="BJ173" s="48">
        <v>1.6010900479191542E-2</v>
      </c>
      <c r="BK173" s="48">
        <v>4.5875464995080696E-2</v>
      </c>
      <c r="BL173" s="48">
        <v>1.6203655550249389E-2</v>
      </c>
      <c r="BM173" s="48">
        <v>1.0491971380053202E-2</v>
      </c>
      <c r="BN173" s="48">
        <v>2.2089955374747033E-2</v>
      </c>
      <c r="BO173" s="48">
        <v>1.655455294353974E-2</v>
      </c>
      <c r="BP173" s="48">
        <v>1.021914806970663E-2</v>
      </c>
      <c r="BQ173" s="48">
        <v>1.9288399271635066E-2</v>
      </c>
      <c r="BR173" s="48">
        <v>1.0435109907134175E-2</v>
      </c>
      <c r="BS173" s="48">
        <v>1.2124189135034106E-2</v>
      </c>
      <c r="BT173" s="48">
        <v>2.0655718849483841E-2</v>
      </c>
      <c r="BU173" s="48">
        <v>1.5732564309435145E-2</v>
      </c>
      <c r="BV173" s="48">
        <v>1.5565740150095982E-2</v>
      </c>
      <c r="BW173" s="38">
        <v>0</v>
      </c>
      <c r="BX173" s="48">
        <v>1.4367946485819471E-2</v>
      </c>
      <c r="BY173" s="38">
        <v>0</v>
      </c>
      <c r="BZ173" s="48">
        <v>1.5356890001982797E-2</v>
      </c>
      <c r="CA173" s="49">
        <v>2.467701463265505E-2</v>
      </c>
      <c r="CB173" s="48">
        <v>0</v>
      </c>
      <c r="CC173" s="48">
        <v>1.4269166835420651E-2</v>
      </c>
      <c r="CD173" s="48">
        <v>1.7690612261417247E-2</v>
      </c>
      <c r="CE173" s="48">
        <v>1.4048480965260126E-2</v>
      </c>
      <c r="CF173" s="48">
        <v>2.0701688113361399E-2</v>
      </c>
      <c r="CG173" s="48">
        <v>3.2352873770331469E-2</v>
      </c>
      <c r="CH173" s="48">
        <v>1.7923936130228531E-2</v>
      </c>
      <c r="CI173" s="48">
        <v>1.6390739794265721E-2</v>
      </c>
      <c r="CJ173" s="48">
        <v>1.4434332203947247E-2</v>
      </c>
      <c r="CK173" s="48">
        <v>2.0567424344060236E-2</v>
      </c>
      <c r="CL173" s="48">
        <v>1.5679097831135923E-2</v>
      </c>
      <c r="CM173" s="48">
        <v>0</v>
      </c>
      <c r="CN173" s="48">
        <v>1.5289970323270584E-2</v>
      </c>
      <c r="CO173" s="48">
        <v>1.3806362471242945E-2</v>
      </c>
      <c r="CP173" s="48">
        <v>1.2149459985576632E-2</v>
      </c>
      <c r="CQ173" s="48">
        <v>1.7734623435509494E-2</v>
      </c>
      <c r="CR173" s="48">
        <v>1.4026431847981831E-2</v>
      </c>
      <c r="CS173" s="48">
        <v>1.5608260569030412E-2</v>
      </c>
      <c r="CT173" s="48">
        <v>2.4920791457582008E-2</v>
      </c>
      <c r="CU173" s="48">
        <v>1.9187537577153878E-2</v>
      </c>
      <c r="CV173" s="38">
        <v>0</v>
      </c>
      <c r="CW173" s="48">
        <v>3.3762729004596523E-2</v>
      </c>
      <c r="CX173" s="48">
        <v>2.0462992034944699E-2</v>
      </c>
      <c r="CY173" s="48">
        <v>1.3783385194705565E-2</v>
      </c>
      <c r="CZ173" s="48">
        <v>1.2746487038290139E-2</v>
      </c>
      <c r="DA173" s="48">
        <v>1.9422101943526365E-2</v>
      </c>
      <c r="DB173" s="48">
        <v>1.2187770561597986E-2</v>
      </c>
      <c r="DC173" s="48">
        <v>0</v>
      </c>
      <c r="DD173" s="48">
        <v>2.6525982947878463E-2</v>
      </c>
      <c r="DE173" s="48">
        <v>1.8069316724114548E-2</v>
      </c>
      <c r="DF173" s="48">
        <v>2.9430189240148556E-2</v>
      </c>
      <c r="DG173" s="48">
        <v>4.023327457933059E-2</v>
      </c>
      <c r="DH173" s="48">
        <v>2.0365933456741852E-2</v>
      </c>
      <c r="DI173" s="48">
        <v>1.7273984028247088E-2</v>
      </c>
      <c r="DJ173" s="48">
        <v>2.4743727921991376E-2</v>
      </c>
      <c r="DK173" s="49">
        <v>4.2847159722462086E-2</v>
      </c>
      <c r="DL173" s="48">
        <v>1.4237620492115938E-2</v>
      </c>
      <c r="DM173" s="48">
        <v>2.0040011764645031E-2</v>
      </c>
      <c r="DN173" s="48">
        <v>2.3339501499410005E-2</v>
      </c>
      <c r="DO173" s="48">
        <v>1.927055828713397E-2</v>
      </c>
      <c r="DP173" s="48">
        <v>1.223030262077031E-2</v>
      </c>
      <c r="DQ173" s="48">
        <v>1.2215920313655686E-2</v>
      </c>
      <c r="DR173" s="48">
        <v>2.4564518356411422E-2</v>
      </c>
      <c r="DS173" s="48">
        <v>3.5557737991756481E-2</v>
      </c>
      <c r="DT173" s="48">
        <v>3.1505627956144977E-2</v>
      </c>
      <c r="DU173" s="48">
        <v>2.7252879535993403E-2</v>
      </c>
      <c r="DV173" s="48">
        <v>1.3966370062437873E-2</v>
      </c>
      <c r="DW173" s="48">
        <v>2.4503620870330065E-2</v>
      </c>
      <c r="DX173" s="48">
        <v>1.9320698737602955E-2</v>
      </c>
      <c r="DY173" s="48">
        <v>2.1057127445250418E-2</v>
      </c>
      <c r="DZ173" s="48">
        <v>2.2417188299663205E-2</v>
      </c>
      <c r="EA173" s="48">
        <v>3.3852582510491308E-2</v>
      </c>
      <c r="EB173" s="49">
        <v>3.9607225331211665E-2</v>
      </c>
      <c r="EC173" s="48">
        <v>1.3867594529035642E-2</v>
      </c>
      <c r="ED173" s="48">
        <v>0</v>
      </c>
      <c r="EE173" s="48">
        <v>0</v>
      </c>
      <c r="EF173" s="48">
        <v>3.5681564458809226E-2</v>
      </c>
      <c r="EG173" s="48">
        <v>1.7475908623822908E-2</v>
      </c>
      <c r="EH173" s="48">
        <v>1.7475908623822908E-2</v>
      </c>
      <c r="EI173" s="48">
        <v>3.5987441033404052E-2</v>
      </c>
      <c r="EJ173" s="48">
        <v>1.6020678374856531E-2</v>
      </c>
      <c r="EK173" s="48">
        <v>0</v>
      </c>
      <c r="EL173" s="48">
        <v>0</v>
      </c>
      <c r="EM173" s="48">
        <v>1.8661214574208721E-2</v>
      </c>
      <c r="EN173" s="49">
        <v>5.0068460338568196E-2</v>
      </c>
      <c r="EO173" s="49">
        <v>4.7858917132630331E-2</v>
      </c>
      <c r="EP173" s="48">
        <v>8.5427761713632051E-3</v>
      </c>
      <c r="EQ173" s="48">
        <v>1.4067225313676176E-2</v>
      </c>
      <c r="ER173" s="48">
        <v>2.1680454994024444E-2</v>
      </c>
      <c r="ES173" s="38">
        <v>0</v>
      </c>
      <c r="ET173" s="48">
        <v>2.0562174863295084E-2</v>
      </c>
      <c r="EU173" s="48">
        <v>1.9924287902137142E-2</v>
      </c>
      <c r="EV173" s="48">
        <v>1.4198787826756171E-2</v>
      </c>
      <c r="EW173" s="48">
        <v>2.0237137992870826E-2</v>
      </c>
      <c r="EX173" s="48">
        <v>3.0499479240558045E-2</v>
      </c>
      <c r="EY173" s="48">
        <v>1.7495853653349415E-2</v>
      </c>
      <c r="EZ173" s="48">
        <v>0</v>
      </c>
      <c r="FA173" s="48">
        <v>0</v>
      </c>
      <c r="FB173" s="48">
        <v>0</v>
      </c>
      <c r="FC173" s="48">
        <v>0</v>
      </c>
      <c r="FD173" s="48">
        <v>1.3863956879348648E-2</v>
      </c>
      <c r="FE173" s="48">
        <v>1.1882602813903083E-2</v>
      </c>
      <c r="FF173" s="48">
        <v>1.2411206024146752E-2</v>
      </c>
      <c r="FG173" s="49">
        <v>5.5571821514897479E-2</v>
      </c>
      <c r="FH173" s="48">
        <v>2.2228265376765047E-2</v>
      </c>
      <c r="FI173" s="49">
        <v>2.7728334650040379E-2</v>
      </c>
      <c r="FJ173" s="48">
        <v>3.5599194958012496E-2</v>
      </c>
      <c r="FK173" s="48">
        <v>2.2066849746587177E-2</v>
      </c>
      <c r="FL173" s="48">
        <v>3.0624059179980762E-2</v>
      </c>
      <c r="FM173" s="48">
        <v>1.5872307627448977E-2</v>
      </c>
      <c r="FN173" s="48">
        <v>2.6042207062278149E-2</v>
      </c>
      <c r="FO173" s="48">
        <v>3.4785228620358932E-2</v>
      </c>
      <c r="FP173" s="48">
        <v>0</v>
      </c>
      <c r="FQ173" s="49">
        <v>5.3136569905597619E-2</v>
      </c>
      <c r="FR173" s="48">
        <v>5.7453539014710843E-3</v>
      </c>
      <c r="FS173" s="48">
        <v>0</v>
      </c>
      <c r="FT173" s="48">
        <v>1.0509394839637023E-2</v>
      </c>
      <c r="FU173" s="49">
        <v>6.209139984679779E-2</v>
      </c>
      <c r="FV173" s="48">
        <v>0</v>
      </c>
      <c r="FW173" s="48">
        <v>2.8613377951790944E-2</v>
      </c>
      <c r="FX173" s="48">
        <v>0</v>
      </c>
      <c r="FY173" s="48">
        <v>7.0714247723616943E-3</v>
      </c>
      <c r="FZ173" s="49">
        <v>5.0236585600918968E-2</v>
      </c>
      <c r="GA173" s="48">
        <v>1.7640680025415228E-2</v>
      </c>
      <c r="GB173" s="48">
        <v>3.7266892462971976E-2</v>
      </c>
      <c r="GC173" s="48">
        <v>0</v>
      </c>
      <c r="GD173" s="48">
        <v>0</v>
      </c>
      <c r="GE173" s="48">
        <v>1.4320952453304347E-2</v>
      </c>
      <c r="GF173" s="48">
        <v>3.6606535808405269E-2</v>
      </c>
      <c r="GG173" s="48">
        <v>1.0067192486769206E-2</v>
      </c>
      <c r="GH173" s="48">
        <v>1.8706667702257717E-2</v>
      </c>
      <c r="GI173" s="48">
        <v>1.0448341392578334E-2</v>
      </c>
      <c r="GJ173" s="48">
        <v>3.8982154533443496E-2</v>
      </c>
      <c r="GK173" s="48">
        <v>2.9818944698855231E-2</v>
      </c>
      <c r="GL173" s="49">
        <v>4.4922708441054504E-2</v>
      </c>
      <c r="GM173" s="49">
        <v>4.5683158082724148E-2</v>
      </c>
      <c r="GN173" s="48">
        <v>3.0643894480924111E-2</v>
      </c>
      <c r="GO173" s="48">
        <v>4.1694745649101563E-2</v>
      </c>
      <c r="GP173" s="48">
        <v>1.5851638763574937E-2</v>
      </c>
      <c r="GQ173" s="48">
        <v>1.285835968052388E-2</v>
      </c>
      <c r="GR173" s="48">
        <v>1.3859323512453954E-2</v>
      </c>
      <c r="GS173" s="48">
        <v>2.5412303316645818E-2</v>
      </c>
      <c r="GT173" s="49">
        <v>5.5222564291619258E-2</v>
      </c>
      <c r="GU173" s="48">
        <v>1.6221664646603417E-2</v>
      </c>
      <c r="GV173" s="49">
        <v>5.4408663714609104E-2</v>
      </c>
      <c r="GW173" s="48">
        <v>0</v>
      </c>
      <c r="GX173" s="48">
        <v>2.6837896780083074E-2</v>
      </c>
      <c r="GY173" s="48">
        <v>3.2240919664678964E-2</v>
      </c>
      <c r="GZ173" s="49">
        <v>5.59147568220889E-2</v>
      </c>
      <c r="HA173" s="48">
        <v>0</v>
      </c>
      <c r="HB173" s="48">
        <v>6.2079098133328266E-3</v>
      </c>
      <c r="HC173" s="48">
        <v>3.23875109226575E-2</v>
      </c>
      <c r="HD173" s="49">
        <v>0.20689472465903039</v>
      </c>
      <c r="HE173" s="48">
        <v>1.7972096782548561E-2</v>
      </c>
      <c r="HF173" s="48">
        <v>4.6452949654875522E-2</v>
      </c>
      <c r="HG173" s="48">
        <v>2.9522988133272803E-2</v>
      </c>
      <c r="HH173" s="48">
        <v>3.5566409617541497E-2</v>
      </c>
      <c r="HI173" s="48">
        <v>3.3780992859636573E-2</v>
      </c>
      <c r="HJ173" s="48">
        <v>2.1085810063466302E-2</v>
      </c>
      <c r="HK173" s="49">
        <v>4.9807234727629608E-2</v>
      </c>
      <c r="HL173" s="48">
        <v>3.6899714531664851E-2</v>
      </c>
      <c r="HM173" s="48">
        <v>3.9506285172284585E-2</v>
      </c>
      <c r="HN173" s="49">
        <v>2.591209089645077E-2</v>
      </c>
      <c r="HO173" s="48">
        <v>3.1198099623922025E-2</v>
      </c>
      <c r="HP173" s="48">
        <v>4.2943864115534809E-2</v>
      </c>
      <c r="HQ173" s="48">
        <v>2.6827690271534244E-2</v>
      </c>
      <c r="HR173" s="48">
        <v>5.2608170495490533E-2</v>
      </c>
      <c r="HS173" s="49">
        <v>3.619365074021004E-2</v>
      </c>
      <c r="HT173" s="49">
        <v>4.8053496109224152E-2</v>
      </c>
      <c r="HU173" s="48">
        <v>1.9023501035853988E-2</v>
      </c>
      <c r="HV173" s="49">
        <v>5.4705681650312296E-2</v>
      </c>
      <c r="HW173" s="48">
        <v>4.2174004772210678E-2</v>
      </c>
      <c r="HX173" s="48">
        <v>4.2174004772210678E-2</v>
      </c>
      <c r="HY173" s="48">
        <v>1.2190420299224035E-2</v>
      </c>
      <c r="HZ173" s="48">
        <v>3.9741594670732405E-2</v>
      </c>
      <c r="IA173" s="48">
        <v>4.4924650307572374E-2</v>
      </c>
      <c r="IB173" s="48">
        <v>5.1543363346236673E-2</v>
      </c>
      <c r="IC173" s="48">
        <v>3.6118793527638068E-2</v>
      </c>
      <c r="ID173" s="48">
        <v>3.6134794809150848E-2</v>
      </c>
      <c r="IE173" s="49">
        <v>4.923867219477239E-2</v>
      </c>
      <c r="IF173" s="49">
        <v>5.6303892545134376E-2</v>
      </c>
      <c r="IG173" s="48">
        <v>3.6171505901731939E-2</v>
      </c>
      <c r="IH173" s="48">
        <v>0</v>
      </c>
      <c r="II173" s="48">
        <v>3.9114176074433869E-2</v>
      </c>
      <c r="IJ173" s="49">
        <v>0.12798136063438753</v>
      </c>
      <c r="IK173" s="48">
        <v>3.1531503187464317E-2</v>
      </c>
      <c r="IL173" s="49">
        <v>4.1268550972957133E-2</v>
      </c>
      <c r="IM173" s="48">
        <v>2.7789821624892609E-2</v>
      </c>
      <c r="IN173" s="48">
        <v>2.4323339715490274E-2</v>
      </c>
      <c r="IO173" s="48">
        <v>2.4323339715490274E-2</v>
      </c>
      <c r="IP173" s="48">
        <v>2.1327827381326929E-2</v>
      </c>
      <c r="IQ173" s="48">
        <v>2.8684797817850563E-2</v>
      </c>
      <c r="IR173" s="48">
        <v>3.7533009440192049E-2</v>
      </c>
      <c r="IS173" s="49">
        <v>0</v>
      </c>
      <c r="IT173" s="48">
        <v>1.4620257941896881E-2</v>
      </c>
      <c r="IU173" s="49">
        <v>0.20122765214556571</v>
      </c>
      <c r="IV173" s="48">
        <v>6.0059226172179243E-2</v>
      </c>
      <c r="IW173" s="48">
        <v>2.1643430552209419E-2</v>
      </c>
      <c r="IX173" s="49">
        <v>6.046434691160725E-2</v>
      </c>
      <c r="IY173" s="48">
        <v>1.7806094846164286E-2</v>
      </c>
      <c r="IZ173" s="49">
        <v>4.7218109908166814E-2</v>
      </c>
      <c r="JA173" s="49">
        <v>4.1766064383030092E-2</v>
      </c>
      <c r="JB173" s="48">
        <v>1.9498031571754164E-2</v>
      </c>
      <c r="JC173" s="49">
        <v>0.17957993517072396</v>
      </c>
      <c r="JD173" s="48">
        <v>2.6956344808141075E-2</v>
      </c>
      <c r="JE173" s="49">
        <v>2.1650127384260959E-3</v>
      </c>
      <c r="JF173" s="49">
        <v>0.19703385010726354</v>
      </c>
      <c r="JG173" s="49">
        <v>5.6511824469647753E-2</v>
      </c>
      <c r="JH173" s="48">
        <v>3.2473018318165174E-2</v>
      </c>
      <c r="JI173" s="48">
        <v>5.377495966810681E-2</v>
      </c>
      <c r="JJ173" s="48">
        <v>3.8839394853140863E-2</v>
      </c>
      <c r="JK173" s="48">
        <v>1.6348792440103881E-2</v>
      </c>
      <c r="JL173" s="48">
        <v>3.3842366036917301E-2</v>
      </c>
      <c r="JM173" s="48">
        <v>3.3165753226324479E-2</v>
      </c>
      <c r="JN173" s="48">
        <v>2.5057075342484907E-2</v>
      </c>
      <c r="JO173" s="48">
        <v>3.3908593026706915E-2</v>
      </c>
      <c r="JP173" s="49">
        <v>0.18304248266169726</v>
      </c>
      <c r="JQ173" s="48">
        <v>1.9864555124555852E-3</v>
      </c>
      <c r="JR173" s="49">
        <v>7.5490170568232276E-2</v>
      </c>
      <c r="JS173" s="48">
        <v>4.296139022829612E-2</v>
      </c>
      <c r="JT173" s="48">
        <v>3.4893012127287848E-2</v>
      </c>
      <c r="JU173" s="48">
        <v>3.0478371260878427E-2</v>
      </c>
      <c r="JV173" s="48">
        <v>4.6077520757273067E-2</v>
      </c>
      <c r="JW173" s="48">
        <v>0</v>
      </c>
      <c r="JX173" s="48">
        <v>4.4750513638284389E-2</v>
      </c>
      <c r="JY173" s="48">
        <v>4.210889767405563E-2</v>
      </c>
      <c r="JZ173" s="48">
        <v>2.8938066426351843E-3</v>
      </c>
      <c r="KA173" s="48">
        <v>3.2905282209071386E-2</v>
      </c>
      <c r="KB173" s="49">
        <v>7.7425738473096736E-2</v>
      </c>
      <c r="KC173" s="48">
        <v>1.9955090734506818E-2</v>
      </c>
      <c r="KD173" s="48">
        <v>2.089773656060237E-3</v>
      </c>
      <c r="KE173" s="48">
        <v>1.4429774316878389E-2</v>
      </c>
      <c r="KF173" s="48">
        <v>5.0198918006088639E-2</v>
      </c>
      <c r="KG173" s="48">
        <v>1.6582750377943191E-2</v>
      </c>
      <c r="KH173" s="48">
        <v>1.1828361216559743E-2</v>
      </c>
      <c r="KI173" s="48">
        <v>7.0972907748376265E-2</v>
      </c>
      <c r="KJ173" s="48">
        <v>6.9518365970135457E-2</v>
      </c>
      <c r="KK173" s="48">
        <v>3.4407055404718584E-2</v>
      </c>
      <c r="KL173" s="48">
        <v>3.7859387085708747E-2</v>
      </c>
      <c r="KM173" s="48">
        <v>3.1293999869465489E-2</v>
      </c>
      <c r="KN173" s="48">
        <v>4.5915003632334056E-2</v>
      </c>
      <c r="KO173" s="48">
        <v>1.3869669209968074E-2</v>
      </c>
      <c r="KP173" s="48">
        <v>4.4182840731814596E-2</v>
      </c>
      <c r="KQ173" s="48">
        <v>2.5360037087308017E-3</v>
      </c>
      <c r="KR173" s="48">
        <v>3.6494388940812118E-2</v>
      </c>
      <c r="KS173" s="48"/>
      <c r="KT173" s="49">
        <v>8.9848669552862026E-2</v>
      </c>
      <c r="KU173" s="48">
        <v>4.9369181962341961E-2</v>
      </c>
      <c r="KV173" s="48">
        <v>8.5406745488524172E-2</v>
      </c>
      <c r="KW173" s="48">
        <v>7.4598596854496727E-2</v>
      </c>
      <c r="KX173" s="48">
        <v>8.087228567966992E-2</v>
      </c>
      <c r="KY173" s="48">
        <v>6.1618924227780321E-2</v>
      </c>
      <c r="KZ173" s="48">
        <v>7.8588662975575485E-2</v>
      </c>
      <c r="LA173" s="48">
        <v>5.9957241178470636E-2</v>
      </c>
      <c r="LB173" s="48">
        <v>8.5493444315966366E-2</v>
      </c>
      <c r="LC173" s="48">
        <v>7.1527962202340964E-2</v>
      </c>
      <c r="LD173" s="48">
        <v>5.4687303102348171E-2</v>
      </c>
      <c r="LE173" s="49">
        <v>4.9503233594816752E-2</v>
      </c>
      <c r="LF173" s="48">
        <v>0</v>
      </c>
      <c r="LG173" s="48">
        <v>0.12619289130555275</v>
      </c>
      <c r="LH173" s="48">
        <v>5.4876934915951955E-2</v>
      </c>
      <c r="LI173" s="48">
        <v>7.6072308176440437E-2</v>
      </c>
      <c r="LJ173" s="48">
        <v>5.2580077087772341E-2</v>
      </c>
      <c r="LK173" s="48">
        <v>5.3620844350779143E-2</v>
      </c>
      <c r="LL173" s="48">
        <v>5.1752647170040446E-2</v>
      </c>
      <c r="LM173" s="48">
        <v>4.9784382362052307E-2</v>
      </c>
      <c r="LN173" s="48">
        <v>5.4839596339606778E-2</v>
      </c>
      <c r="LO173" s="48">
        <v>5.250000314966817E-2</v>
      </c>
      <c r="LP173" s="48">
        <v>8.7829405204874145E-2</v>
      </c>
      <c r="LQ173" s="49">
        <v>8.431925344621162E-2</v>
      </c>
      <c r="LR173" s="48">
        <v>8.1080707395146667E-2</v>
      </c>
      <c r="LS173" s="48">
        <v>5.4458559526947087E-2</v>
      </c>
      <c r="LT173" s="48">
        <v>6.0125164068353193E-2</v>
      </c>
      <c r="LU173" s="48">
        <v>6.1272056958946788E-2</v>
      </c>
      <c r="LV173" s="48">
        <v>0.10345872709149317</v>
      </c>
      <c r="LW173" s="48">
        <v>9.4959732404129263E-2</v>
      </c>
      <c r="LX173" s="48">
        <v>5.9464481213129861E-2</v>
      </c>
      <c r="LY173" s="48">
        <v>6.5753285954671073E-2</v>
      </c>
      <c r="LZ173" s="48">
        <v>5.4113890517952228E-2</v>
      </c>
      <c r="MA173" s="48">
        <v>6.6828833713517694E-2</v>
      </c>
      <c r="MB173" s="48">
        <v>6.2460196226680323E-2</v>
      </c>
      <c r="MC173" s="48">
        <v>5.795452658473213E-2</v>
      </c>
      <c r="MD173" s="48">
        <v>0.12783213467519428</v>
      </c>
      <c r="ME173" s="48">
        <v>7.4032780207181695E-2</v>
      </c>
      <c r="MF173" s="48">
        <v>0.14501981916917819</v>
      </c>
      <c r="MG173" s="48">
        <v>0.12979105234748278</v>
      </c>
      <c r="MH173" s="48"/>
      <c r="MI173" s="48">
        <v>3.6412859712371119E-2</v>
      </c>
      <c r="MJ173" s="49">
        <v>3.1960352401478417E-2</v>
      </c>
      <c r="MK173" s="49">
        <v>4.1461160907482565E-2</v>
      </c>
      <c r="ML173" s="48">
        <v>9.0253692844907488E-3</v>
      </c>
      <c r="MM173" s="49">
        <v>1.9076972985050396E-2</v>
      </c>
      <c r="MN173" s="49">
        <v>3.8122473772463562E-2</v>
      </c>
      <c r="MO173" s="49">
        <v>6.4125930097754427E-2</v>
      </c>
      <c r="MP173" s="48">
        <v>3.5026885045367169E-2</v>
      </c>
      <c r="MQ173" s="48">
        <v>4.8180272992786315E-2</v>
      </c>
      <c r="MR173" s="48">
        <v>4.9902640792203259E-2</v>
      </c>
      <c r="MS173" s="48">
        <v>7.557777421317019E-2</v>
      </c>
      <c r="MT173" s="49">
        <v>4.3643309739285201E-2</v>
      </c>
      <c r="MU173" s="48">
        <v>4.3257423194642874E-2</v>
      </c>
      <c r="MV173" s="48">
        <v>4.3963156455060833E-2</v>
      </c>
      <c r="MW173" s="48">
        <v>4.2223676066370057E-2</v>
      </c>
      <c r="MX173" s="48">
        <v>3.9178699329890737E-2</v>
      </c>
      <c r="MY173" s="48">
        <v>4.073994539570213E-2</v>
      </c>
      <c r="MZ173" s="48">
        <v>4.0644541910483174E-2</v>
      </c>
      <c r="NA173" s="48">
        <v>5.0458114317777865E-2</v>
      </c>
      <c r="NB173" s="48">
        <v>3.8346386094870656E-2</v>
      </c>
      <c r="NC173" s="48">
        <v>5.0874485227727903E-2</v>
      </c>
      <c r="ND173" s="48">
        <v>4.0064425343396298E-2</v>
      </c>
      <c r="NE173" s="48">
        <v>5.0288763535572614E-2</v>
      </c>
      <c r="NF173" s="48">
        <v>4.6744939864246514E-2</v>
      </c>
      <c r="NG173" s="48">
        <v>0</v>
      </c>
    </row>
    <row r="174" spans="1:371" s="38" customFormat="1" ht="15">
      <c r="A174" s="48" t="s">
        <v>215</v>
      </c>
      <c r="B174" s="48">
        <v>3.9204247492264508</v>
      </c>
      <c r="C174" s="48">
        <v>6.0752707042622189</v>
      </c>
      <c r="D174" s="48">
        <v>6.0810470176943081</v>
      </c>
      <c r="E174" s="48">
        <v>5.9149457661361629</v>
      </c>
      <c r="F174" s="48">
        <v>6.3238987525234958</v>
      </c>
      <c r="G174" s="48">
        <v>5.7843688081741469</v>
      </c>
      <c r="H174" s="48">
        <v>6.0784677615304528</v>
      </c>
      <c r="I174" s="48">
        <v>6.1265709520495246</v>
      </c>
      <c r="J174" s="48">
        <v>6.1786193435478651</v>
      </c>
      <c r="K174" s="48">
        <v>6.0299904091362873</v>
      </c>
      <c r="L174" s="48">
        <v>6.0281045019876256</v>
      </c>
      <c r="M174" s="48">
        <v>5.800469975889448</v>
      </c>
      <c r="N174" s="48">
        <v>6.0897238550242578</v>
      </c>
      <c r="O174" s="48">
        <v>5.9164457553510346</v>
      </c>
      <c r="P174" s="48">
        <v>5.7624698903754572</v>
      </c>
      <c r="Q174" s="48">
        <v>6.0539636276875468</v>
      </c>
      <c r="R174" s="48">
        <v>6.1068353076634088</v>
      </c>
      <c r="S174" s="48">
        <v>5.798531855812608</v>
      </c>
      <c r="T174" s="48">
        <v>6.0989497535876769</v>
      </c>
      <c r="U174" s="48">
        <v>6.1047099752806435</v>
      </c>
      <c r="V174" s="48">
        <v>6.1047099752806435</v>
      </c>
      <c r="W174" s="38">
        <v>6.105022421923767</v>
      </c>
      <c r="X174" s="48">
        <v>6.2519456286166353</v>
      </c>
      <c r="Y174" s="48">
        <v>5.9257672845444933</v>
      </c>
      <c r="Z174" s="48">
        <v>5.805309384896872</v>
      </c>
      <c r="AA174" s="48">
        <v>6.2225671355879362</v>
      </c>
      <c r="AB174" s="48">
        <v>6.0528682375884966</v>
      </c>
      <c r="AC174" s="48">
        <v>6.2427042436094311</v>
      </c>
      <c r="AD174" s="48">
        <v>4.6940512429604073</v>
      </c>
      <c r="AE174" s="48">
        <v>5.7034561051943138</v>
      </c>
      <c r="AF174" s="48">
        <v>6.1835725199594567</v>
      </c>
      <c r="AG174" s="48">
        <v>5.1796245231299896</v>
      </c>
      <c r="AH174" s="48">
        <v>6.1650091534253777</v>
      </c>
      <c r="AI174" s="48">
        <v>5.5849580084391359</v>
      </c>
      <c r="AJ174" s="48">
        <v>6.0722016929762628</v>
      </c>
      <c r="AK174" s="48">
        <v>5.595099149401876</v>
      </c>
      <c r="AL174" s="48">
        <v>6.0447715047753281</v>
      </c>
      <c r="AM174" s="48">
        <v>6.0200348751186219</v>
      </c>
      <c r="AN174" s="48">
        <v>5.8215118797457999</v>
      </c>
      <c r="AO174" s="38">
        <v>6.2661039340842972</v>
      </c>
      <c r="AP174" s="48">
        <v>5.3013007622240664</v>
      </c>
      <c r="AQ174" s="48">
        <v>6.5518270244184018</v>
      </c>
      <c r="AR174" s="48">
        <v>6.0381888001946411</v>
      </c>
      <c r="AS174" s="48">
        <v>6.1743649002401186</v>
      </c>
      <c r="AT174" s="48">
        <v>6.1743649002401186</v>
      </c>
      <c r="AU174" s="48">
        <v>6.2718120609825965</v>
      </c>
      <c r="AV174" s="48">
        <v>5.894761193047132</v>
      </c>
      <c r="AW174" s="48">
        <v>6.4247289591340584</v>
      </c>
      <c r="AX174" s="38">
        <v>5.8844512803259068</v>
      </c>
      <c r="AY174" s="48">
        <v>6.2720003782213141</v>
      </c>
      <c r="AZ174" s="48">
        <v>6.2406556511009397</v>
      </c>
      <c r="BA174" s="48">
        <v>5.5927697971301695</v>
      </c>
      <c r="BB174" s="48">
        <v>5.0791278543902445</v>
      </c>
      <c r="BC174" s="38">
        <v>5.7673735710239713</v>
      </c>
      <c r="BD174" s="48">
        <v>6.3748464165353704</v>
      </c>
      <c r="BE174" s="38">
        <v>5.5587668062569682</v>
      </c>
      <c r="BF174" s="48">
        <v>6.2674273414050257</v>
      </c>
      <c r="BG174" s="48">
        <v>5.5729114316628401</v>
      </c>
      <c r="BH174" s="48">
        <v>5.716266018018481</v>
      </c>
      <c r="BI174" s="48">
        <v>4.7794435467841625</v>
      </c>
      <c r="BJ174" s="48">
        <v>5.9781294499814059</v>
      </c>
      <c r="BK174" s="48">
        <v>5.7167441294354742</v>
      </c>
      <c r="BL174" s="48">
        <v>6.1198236119732288</v>
      </c>
      <c r="BM174" s="48">
        <v>6.4764604887131902</v>
      </c>
      <c r="BN174" s="48">
        <v>5.9947552800381025</v>
      </c>
      <c r="BO174" s="48">
        <v>5.9609416980559136</v>
      </c>
      <c r="BP174" s="48">
        <v>6.5898763780597367</v>
      </c>
      <c r="BQ174" s="48">
        <v>6.1115987091653228</v>
      </c>
      <c r="BR174" s="48">
        <v>6.2852255109811344</v>
      </c>
      <c r="BS174" s="48">
        <v>6.375214967768227</v>
      </c>
      <c r="BT174" s="48">
        <v>5.8110235734956692</v>
      </c>
      <c r="BU174" s="48">
        <v>6.2773061723383279</v>
      </c>
      <c r="BV174" s="48">
        <v>6.2168321586932072</v>
      </c>
      <c r="BW174" s="38">
        <v>6.2415811272908472</v>
      </c>
      <c r="BX174" s="48">
        <v>6.1459229791583159</v>
      </c>
      <c r="BY174" s="38">
        <v>6.2207080605077145</v>
      </c>
      <c r="BZ174" s="48">
        <v>6.232538976390595</v>
      </c>
      <c r="CA174" s="49">
        <v>5.56017839973177</v>
      </c>
      <c r="CB174" s="48">
        <v>6.2779700150447546</v>
      </c>
      <c r="CC174" s="48">
        <v>5.8807476560352985</v>
      </c>
      <c r="CD174" s="48">
        <v>6.0568749523312828</v>
      </c>
      <c r="CE174" s="48">
        <v>6.3863958721144334</v>
      </c>
      <c r="CF174" s="48">
        <v>5.5324269128181873</v>
      </c>
      <c r="CG174" s="48">
        <v>4.8764029550499695</v>
      </c>
      <c r="CH174" s="48">
        <v>5.3041517948597665</v>
      </c>
      <c r="CI174" s="48">
        <v>5.9949255072504632</v>
      </c>
      <c r="CJ174" s="48">
        <v>6.0949173680075877</v>
      </c>
      <c r="CK174" s="48">
        <v>6.4293674933912861</v>
      </c>
      <c r="CL174" s="48">
        <v>6.3142394184997821</v>
      </c>
      <c r="CM174" s="48">
        <v>6.4964840674500595</v>
      </c>
      <c r="CN174" s="48">
        <v>5.7025945675313956</v>
      </c>
      <c r="CO174" s="48">
        <v>6.5345522141133854</v>
      </c>
      <c r="CP174" s="48">
        <v>6.2418516075250441</v>
      </c>
      <c r="CQ174" s="48">
        <v>6.3029582197862855</v>
      </c>
      <c r="CR174" s="48">
        <v>6.3177320072288037</v>
      </c>
      <c r="CS174" s="48">
        <v>6.4810911500423991</v>
      </c>
      <c r="CT174" s="48">
        <v>6.3608619645192519</v>
      </c>
      <c r="CU174" s="48">
        <v>5.4228890494076722</v>
      </c>
      <c r="CV174" s="38">
        <v>5.4694750856753585</v>
      </c>
      <c r="CW174" s="48">
        <v>5.5062422902467842</v>
      </c>
      <c r="CX174" s="48">
        <v>5.7502549382088057</v>
      </c>
      <c r="CY174" s="48">
        <v>6.4417899078572107</v>
      </c>
      <c r="CZ174" s="48">
        <v>6.2184240821085668</v>
      </c>
      <c r="DA174" s="48">
        <v>6.2876095504638325</v>
      </c>
      <c r="DB174" s="48">
        <v>6.3902585075820699</v>
      </c>
      <c r="DC174" s="48">
        <v>6.1813214528474543</v>
      </c>
      <c r="DD174" s="48">
        <v>5.3797730601031359</v>
      </c>
      <c r="DE174" s="48">
        <v>6.0497632720429806</v>
      </c>
      <c r="DF174" s="48">
        <v>5.246210441544144</v>
      </c>
      <c r="DG174" s="48">
        <v>4.9682014188793664</v>
      </c>
      <c r="DH174" s="48">
        <v>5.8761584771408621</v>
      </c>
      <c r="DI174" s="48">
        <v>6.3429743589245353</v>
      </c>
      <c r="DJ174" s="48">
        <v>6.5210046848911727</v>
      </c>
      <c r="DK174" s="49">
        <v>5.176812588737091</v>
      </c>
      <c r="DL174" s="48">
        <v>6.275011308357759</v>
      </c>
      <c r="DM174" s="48">
        <v>5.0233576447828794</v>
      </c>
      <c r="DN174" s="48">
        <v>5.7170623469936546</v>
      </c>
      <c r="DO174" s="48">
        <v>5.9116656376556671</v>
      </c>
      <c r="DP174" s="48">
        <v>6.4648434525433229</v>
      </c>
      <c r="DQ174" s="48">
        <v>6.4510971740749463</v>
      </c>
      <c r="DR174" s="48">
        <v>6.4305346204331189</v>
      </c>
      <c r="DS174" s="48">
        <v>5.4524766792886714</v>
      </c>
      <c r="DT174" s="48">
        <v>5.3011759376682823</v>
      </c>
      <c r="DU174" s="48">
        <v>5.916692568112885</v>
      </c>
      <c r="DV174" s="48">
        <v>6.1585349926414477</v>
      </c>
      <c r="DW174" s="48">
        <v>5.6870083714900606</v>
      </c>
      <c r="DX174" s="48">
        <v>5.8837616312923275</v>
      </c>
      <c r="DY174" s="48">
        <v>6.2704694387119755</v>
      </c>
      <c r="DZ174" s="48">
        <v>4.9003295999957031</v>
      </c>
      <c r="EA174" s="48">
        <v>4.9249899220966658</v>
      </c>
      <c r="EB174" s="49">
        <v>6.0059239584994044</v>
      </c>
      <c r="EC174" s="48">
        <v>6.410964002867388</v>
      </c>
      <c r="ED174" s="48">
        <v>6.0530301420165626</v>
      </c>
      <c r="EE174" s="48">
        <v>6.5789232327297462</v>
      </c>
      <c r="EF174" s="48">
        <v>5.2446498822856551</v>
      </c>
      <c r="EG174" s="48">
        <v>6.251001553838119</v>
      </c>
      <c r="EH174" s="48">
        <v>6.251001553838119</v>
      </c>
      <c r="EI174" s="48">
        <v>5.1241988439764254</v>
      </c>
      <c r="EJ174" s="48">
        <v>6.3515289075552177</v>
      </c>
      <c r="EK174" s="48">
        <v>6.4917762211079486</v>
      </c>
      <c r="EL174" s="48">
        <v>6.6338529799268633</v>
      </c>
      <c r="EM174" s="48">
        <v>5.8176100275804545</v>
      </c>
      <c r="EN174" s="49">
        <v>5.1118531372765661</v>
      </c>
      <c r="EO174" s="49">
        <v>5.1313439195364152</v>
      </c>
      <c r="EP174" s="48">
        <v>5.158113855708728</v>
      </c>
      <c r="EQ174" s="48">
        <v>6.0791950521380196</v>
      </c>
      <c r="ER174" s="48">
        <v>5.7697114520869475</v>
      </c>
      <c r="ES174" s="38">
        <v>6.2023526720778701</v>
      </c>
      <c r="ET174" s="48">
        <v>5.9426512897646946</v>
      </c>
      <c r="EU174" s="48">
        <v>6.2333716744534753</v>
      </c>
      <c r="EV174" s="48">
        <v>6.4203580251979551</v>
      </c>
      <c r="EW174" s="48">
        <v>6.0754070377756495</v>
      </c>
      <c r="EX174" s="48">
        <v>5.2113312348477647</v>
      </c>
      <c r="EY174" s="48">
        <v>6.5938329834714375</v>
      </c>
      <c r="EZ174" s="48">
        <v>6.1616530990225984</v>
      </c>
      <c r="FA174" s="48">
        <v>6.470804878286911</v>
      </c>
      <c r="FB174" s="48">
        <v>6.4076460613794142</v>
      </c>
      <c r="FC174" s="48">
        <v>6.5077772345400318</v>
      </c>
      <c r="FD174" s="48">
        <v>6.677733939624547</v>
      </c>
      <c r="FE174" s="48">
        <v>5.4103985374361736</v>
      </c>
      <c r="FF174" s="48">
        <v>6.3919303671140852</v>
      </c>
      <c r="FG174" s="49">
        <v>5.0476643906344485</v>
      </c>
      <c r="FH174" s="48">
        <v>5.0689019463218816</v>
      </c>
      <c r="FI174" s="49">
        <v>4.8775261184745418</v>
      </c>
      <c r="FJ174" s="48">
        <v>5.6851246924384577</v>
      </c>
      <c r="FK174" s="48">
        <v>5.5968056101087349</v>
      </c>
      <c r="FL174" s="48">
        <v>5.0529261969699535</v>
      </c>
      <c r="FM174" s="48">
        <v>6.640403736179052</v>
      </c>
      <c r="FN174" s="48">
        <v>5.6491497208146875</v>
      </c>
      <c r="FO174" s="48">
        <v>5.2581439033413515</v>
      </c>
      <c r="FP174" s="48">
        <v>6.3083933518444386</v>
      </c>
      <c r="FQ174" s="49">
        <v>5.0275699618930867</v>
      </c>
      <c r="FR174" s="48">
        <v>5.61571000750381</v>
      </c>
      <c r="FS174" s="48">
        <v>6.27870171793717</v>
      </c>
      <c r="FT174" s="48">
        <v>6.6598791357961833</v>
      </c>
      <c r="FU174" s="49">
        <v>4.5468530633618958</v>
      </c>
      <c r="FV174" s="48">
        <v>6.3417681732500837</v>
      </c>
      <c r="FW174" s="48">
        <v>5.5975709911950098</v>
      </c>
      <c r="FX174" s="48">
        <v>6.0605175346652471</v>
      </c>
      <c r="FY174" s="48">
        <v>6.3763923293851912</v>
      </c>
      <c r="FZ174" s="49">
        <v>5.11363890253946</v>
      </c>
      <c r="GA174" s="48">
        <v>6.291307339632727</v>
      </c>
      <c r="GB174" s="48">
        <v>5.0330412712674164</v>
      </c>
      <c r="GC174" s="48">
        <v>6.021033995427814</v>
      </c>
      <c r="GD174" s="48">
        <v>5.8612637696024112</v>
      </c>
      <c r="GE174" s="48">
        <v>6.4535399990465763</v>
      </c>
      <c r="GF174" s="48">
        <v>5.2599210446872835</v>
      </c>
      <c r="GG174" s="48">
        <v>5.702700326220123</v>
      </c>
      <c r="GH174" s="48">
        <v>6.3092549107327036</v>
      </c>
      <c r="GI174" s="48">
        <v>5.5775052148298601</v>
      </c>
      <c r="GJ174" s="48">
        <v>4.4350318457827438</v>
      </c>
      <c r="GK174" s="48">
        <v>5.248268636585312</v>
      </c>
      <c r="GL174" s="49">
        <v>4.2345917361312697</v>
      </c>
      <c r="GM174" s="49">
        <v>5.0547175580677726</v>
      </c>
      <c r="GN174" s="48">
        <v>5.4184975196640313</v>
      </c>
      <c r="GO174" s="48">
        <v>4.9508655800635575</v>
      </c>
      <c r="GP174" s="48">
        <v>6.4240297933717896</v>
      </c>
      <c r="GQ174" s="48">
        <v>5.5001013146277149</v>
      </c>
      <c r="GR174" s="48">
        <v>6.3979916256959326</v>
      </c>
      <c r="GS174" s="48">
        <v>6.3297507398393016</v>
      </c>
      <c r="GT174" s="49">
        <v>4.6659915166421486</v>
      </c>
      <c r="GU174" s="48">
        <v>6.2059446509478109</v>
      </c>
      <c r="GV174" s="49">
        <v>5.171874258346798</v>
      </c>
      <c r="GW174" s="48">
        <v>6.3629431273752859</v>
      </c>
      <c r="GX174" s="48">
        <v>6.0628118533329269</v>
      </c>
      <c r="GY174" s="48">
        <v>5.6753618883680543</v>
      </c>
      <c r="GZ174" s="49">
        <v>5.8374557865000538</v>
      </c>
      <c r="HA174" s="48">
        <v>6.344550014773616</v>
      </c>
      <c r="HB174" s="48">
        <v>5.435331785501166</v>
      </c>
      <c r="HC174" s="48">
        <v>5.4825779390181602</v>
      </c>
      <c r="HD174" s="49">
        <v>5.7778228964060165</v>
      </c>
      <c r="HE174" s="48">
        <v>6.4917568235414338</v>
      </c>
      <c r="HF174" s="48">
        <v>4.8286663542895178</v>
      </c>
      <c r="HG174" s="48">
        <v>5.3936645956711926</v>
      </c>
      <c r="HH174" s="48">
        <v>5.175333390274794</v>
      </c>
      <c r="HI174" s="48">
        <v>5.3987613968286539</v>
      </c>
      <c r="HJ174" s="48">
        <v>6.2264278071987773</v>
      </c>
      <c r="HK174" s="49">
        <v>5.4549448768887485</v>
      </c>
      <c r="HL174" s="48">
        <v>4.5828997809110934</v>
      </c>
      <c r="HM174" s="48">
        <v>5.1289330303812504</v>
      </c>
      <c r="HN174" s="49">
        <v>5.8118558734676569</v>
      </c>
      <c r="HO174" s="48">
        <v>4.4629983380386005</v>
      </c>
      <c r="HP174" s="48">
        <v>5.3419751589369753</v>
      </c>
      <c r="HQ174" s="48">
        <v>5.5995029022544873</v>
      </c>
      <c r="HR174" s="48">
        <v>5.074811267971846</v>
      </c>
      <c r="HS174" s="49">
        <v>5.7340442311648889</v>
      </c>
      <c r="HT174" s="49">
        <v>5.3406078890478623</v>
      </c>
      <c r="HU174" s="48">
        <v>6.5604128971506981</v>
      </c>
      <c r="HV174" s="49">
        <v>5.3503329500381263</v>
      </c>
      <c r="HW174" s="48">
        <v>5.8713212552005603</v>
      </c>
      <c r="HX174" s="48">
        <v>5.8713212552005603</v>
      </c>
      <c r="HY174" s="48">
        <v>5.3933040999530411</v>
      </c>
      <c r="HZ174" s="48">
        <v>6.3088530930165181</v>
      </c>
      <c r="IA174" s="48">
        <v>5.3473657849500666</v>
      </c>
      <c r="IB174" s="48">
        <v>5.4151982463798856</v>
      </c>
      <c r="IC174" s="48">
        <v>4.9662912893134914</v>
      </c>
      <c r="ID174" s="48">
        <v>5.1950737432939063</v>
      </c>
      <c r="IE174" s="49">
        <v>4.1564470254900705</v>
      </c>
      <c r="IF174" s="49">
        <v>5.7789696277172915</v>
      </c>
      <c r="IG174" s="48">
        <v>5.2842946111049258</v>
      </c>
      <c r="IH174" s="48">
        <v>6.2526805989788965</v>
      </c>
      <c r="II174" s="48">
        <v>5.1506208261118713</v>
      </c>
      <c r="IJ174" s="49">
        <v>5.8912106815632832</v>
      </c>
      <c r="IK174" s="48">
        <v>4.4403867714515517</v>
      </c>
      <c r="IL174" s="49">
        <v>5.777184289014766</v>
      </c>
      <c r="IM174" s="48">
        <v>5.7373091124980089</v>
      </c>
      <c r="IN174" s="48">
        <v>6.1095595906056737</v>
      </c>
      <c r="IO174" s="48">
        <v>6.1095595906056737</v>
      </c>
      <c r="IP174" s="48">
        <v>5.7168247793198326</v>
      </c>
      <c r="IQ174" s="48">
        <v>5.7138932930116084</v>
      </c>
      <c r="IR174" s="48">
        <v>4.5404272403406338</v>
      </c>
      <c r="IS174" s="49">
        <v>5.6006390368618719</v>
      </c>
      <c r="IT174" s="48">
        <v>6.2699348039020562</v>
      </c>
      <c r="IU174" s="49">
        <v>5.8579705625154066</v>
      </c>
      <c r="IV174" s="48">
        <v>4.7383229047727067</v>
      </c>
      <c r="IW174" s="48">
        <v>6.0418477777093056</v>
      </c>
      <c r="IX174" s="49">
        <v>5.865342793309317</v>
      </c>
      <c r="IY174" s="48">
        <v>6.4129883318103875</v>
      </c>
      <c r="IZ174" s="49">
        <v>5.7464716697300053</v>
      </c>
      <c r="JA174" s="49">
        <v>3.6218623383347222</v>
      </c>
      <c r="JB174" s="48">
        <v>6.0906554977100598</v>
      </c>
      <c r="JC174" s="49">
        <v>5.9414227443503274</v>
      </c>
      <c r="JD174" s="48">
        <v>4.7268688974860433</v>
      </c>
      <c r="JE174" s="49">
        <v>5.6098907541769316</v>
      </c>
      <c r="JF174" s="49">
        <v>5.5722803968867449</v>
      </c>
      <c r="JG174" s="49">
        <v>5.7543987756506247</v>
      </c>
      <c r="JH174" s="48">
        <v>5.5307613512588656</v>
      </c>
      <c r="JI174" s="48">
        <v>5.5465783149927885</v>
      </c>
      <c r="JJ174" s="48">
        <v>5.583460168453632</v>
      </c>
      <c r="JK174" s="48">
        <v>6.3153352302437682</v>
      </c>
      <c r="JL174" s="48">
        <v>5.6556832280905258</v>
      </c>
      <c r="JM174" s="48">
        <v>5.4500359005812049</v>
      </c>
      <c r="JN174" s="48">
        <v>6.0963437956044428</v>
      </c>
      <c r="JO174" s="48">
        <v>4.9331385242840415</v>
      </c>
      <c r="JP174" s="49">
        <v>5.8151102208293572</v>
      </c>
      <c r="JQ174" s="48">
        <v>5.257203850065217</v>
      </c>
      <c r="JR174" s="49">
        <v>4.8346754707608826</v>
      </c>
      <c r="JS174" s="48">
        <v>5.8231126241995081</v>
      </c>
      <c r="JT174" s="48">
        <v>5.4036452739884551</v>
      </c>
      <c r="JU174" s="48">
        <v>5.626629197464327</v>
      </c>
      <c r="JV174" s="48">
        <v>4.8401276044578401</v>
      </c>
      <c r="JW174" s="48">
        <v>5.9912208328793115</v>
      </c>
      <c r="JX174" s="48">
        <v>5.1390806680548922</v>
      </c>
      <c r="JY174" s="48">
        <v>4.7825907418384972</v>
      </c>
      <c r="JZ174" s="48">
        <v>5.363529608282418</v>
      </c>
      <c r="KA174" s="48">
        <v>5.5510691251262445</v>
      </c>
      <c r="KB174" s="49">
        <v>4.5755290447045329</v>
      </c>
      <c r="KC174" s="48">
        <v>5.6273296451684205</v>
      </c>
      <c r="KD174" s="48">
        <v>5.5862115748901893</v>
      </c>
      <c r="KE174" s="48">
        <v>6.705784669240427</v>
      </c>
      <c r="KF174" s="48">
        <v>5.349058940762089</v>
      </c>
      <c r="KG174" s="48">
        <v>6.1462384639713115</v>
      </c>
      <c r="KH174" s="48">
        <v>5.9202288240814251</v>
      </c>
      <c r="KI174" s="48">
        <v>4.9419007466708873</v>
      </c>
      <c r="KJ174" s="48">
        <v>6.3601769242489112</v>
      </c>
      <c r="KK174" s="48">
        <v>6.0414496803769806</v>
      </c>
      <c r="KL174" s="48">
        <v>6.0412599748219646</v>
      </c>
      <c r="KM174" s="48">
        <v>5.6998592628104685</v>
      </c>
      <c r="KN174" s="48">
        <v>5.327041527896208</v>
      </c>
      <c r="KO174" s="48">
        <v>5.8176856033447901</v>
      </c>
      <c r="KP174" s="48">
        <v>5.053435232936228</v>
      </c>
      <c r="KQ174" s="48">
        <v>5.0972441601880405</v>
      </c>
      <c r="KR174" s="48">
        <v>5.9567083622222388</v>
      </c>
      <c r="KS174" s="48"/>
      <c r="KT174" s="49">
        <v>4.4443075872964997</v>
      </c>
      <c r="KU174" s="48">
        <v>2.3739596890432018</v>
      </c>
      <c r="KV174" s="48">
        <v>3.7390174283119113</v>
      </c>
      <c r="KW174" s="48">
        <v>4.6842946115259885</v>
      </c>
      <c r="KX174" s="48">
        <v>1.9378723566919047</v>
      </c>
      <c r="KY174" s="48">
        <v>4.4996773225283082</v>
      </c>
      <c r="KZ174" s="48">
        <v>1.9347642169010941</v>
      </c>
      <c r="LA174" s="48">
        <v>3.2238307432599504</v>
      </c>
      <c r="LB174" s="48">
        <v>3.646415039568415</v>
      </c>
      <c r="LC174" s="48">
        <v>1.36060900428311</v>
      </c>
      <c r="LD174" s="48">
        <v>3.8289226631994042</v>
      </c>
      <c r="LE174" s="49">
        <v>3.770804128623864</v>
      </c>
      <c r="LF174" s="48">
        <v>5.078444984049403</v>
      </c>
      <c r="LG174" s="48">
        <v>2.9298203535812686</v>
      </c>
      <c r="LH174" s="48">
        <v>3.8772692242805911</v>
      </c>
      <c r="LI174" s="48">
        <v>3.324355451194192</v>
      </c>
      <c r="LJ174" s="48">
        <v>4.0115308181019671</v>
      </c>
      <c r="LK174" s="48">
        <v>3.4033254061567932</v>
      </c>
      <c r="LL174" s="48">
        <v>3.5079898640659617</v>
      </c>
      <c r="LM174" s="48">
        <v>3.4074903593690307</v>
      </c>
      <c r="LN174" s="48">
        <v>3.4050532127735931</v>
      </c>
      <c r="LO174" s="48">
        <v>3.3852981744644239</v>
      </c>
      <c r="LP174" s="48">
        <v>4.6976409850493219</v>
      </c>
      <c r="LQ174" s="49">
        <v>4.5330406133766381</v>
      </c>
      <c r="LR174" s="48">
        <v>3.1178469745062531</v>
      </c>
      <c r="LS174" s="48">
        <v>3.6685325672062423</v>
      </c>
      <c r="LT174" s="48">
        <v>2.8924675728087919</v>
      </c>
      <c r="LU174" s="48">
        <v>3.607425355239489</v>
      </c>
      <c r="LV174" s="48">
        <v>3.4810455709472352</v>
      </c>
      <c r="LW174" s="48">
        <v>3.5284845473097688</v>
      </c>
      <c r="LX174" s="48">
        <v>3.5443020512457655</v>
      </c>
      <c r="LY174" s="48">
        <v>2.615631734115325</v>
      </c>
      <c r="LZ174" s="48">
        <v>3.4970186430458905</v>
      </c>
      <c r="MA174" s="48">
        <v>2.635540911575077</v>
      </c>
      <c r="MB174" s="48">
        <v>3.5454926032656937</v>
      </c>
      <c r="MC174" s="48">
        <v>3.6145016203580322</v>
      </c>
      <c r="MD174" s="48">
        <v>1.3821820515720615</v>
      </c>
      <c r="ME174" s="48">
        <v>2.8065032029375216</v>
      </c>
      <c r="MF174" s="48">
        <v>1.7268835558726279</v>
      </c>
      <c r="MG174" s="48">
        <v>1.6166281595495073</v>
      </c>
      <c r="MH174" s="48"/>
      <c r="MI174" s="48">
        <v>5.3552643867490746</v>
      </c>
      <c r="MJ174" s="49">
        <v>5.7347425204677993</v>
      </c>
      <c r="MK174" s="49">
        <v>5.2625297297169054</v>
      </c>
      <c r="ML174" s="48">
        <v>5.4365530075161868</v>
      </c>
      <c r="MM174" s="49">
        <v>6.0222200942514297</v>
      </c>
      <c r="MN174" s="49">
        <v>5.9538737775040653</v>
      </c>
      <c r="MO174" s="49">
        <v>5.5462066097539697</v>
      </c>
      <c r="MP174" s="48">
        <v>5.2311125360454547</v>
      </c>
      <c r="MQ174" s="48">
        <v>5.0533594391385579</v>
      </c>
      <c r="MR174" s="48">
        <v>4.1258464967762034</v>
      </c>
      <c r="MS174" s="48">
        <v>3.5808269288697034</v>
      </c>
      <c r="MT174" s="49">
        <v>4.9168141227273718</v>
      </c>
      <c r="MU174" s="48">
        <v>4.7611979713998558</v>
      </c>
      <c r="MV174" s="48">
        <v>5.0031057776664714</v>
      </c>
      <c r="MW174" s="48">
        <v>5.1285107451670511</v>
      </c>
      <c r="MX174" s="48">
        <v>5.0438342491971735</v>
      </c>
      <c r="MY174" s="48">
        <v>4.0522783562560472</v>
      </c>
      <c r="MZ174" s="48">
        <v>4.6750952027682953</v>
      </c>
      <c r="NA174" s="48">
        <v>4.441065297398465</v>
      </c>
      <c r="NB174" s="48">
        <v>4.9793507708461942</v>
      </c>
      <c r="NC174" s="48">
        <v>3.4089699939006501</v>
      </c>
      <c r="ND174" s="48">
        <v>4.3027515399536673</v>
      </c>
      <c r="NE174" s="48">
        <v>3.3681724326583775</v>
      </c>
      <c r="NF174" s="48">
        <v>3.8150324324938421</v>
      </c>
      <c r="NG174" s="48">
        <v>4.8679773037511831</v>
      </c>
    </row>
    <row r="175" spans="1:371" s="38" customFormat="1" ht="15">
      <c r="A175" s="48" t="s">
        <v>216</v>
      </c>
      <c r="B175" s="48">
        <v>0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3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38">
        <v>0</v>
      </c>
      <c r="AP175" s="48">
        <v>0</v>
      </c>
      <c r="AQ175" s="48">
        <v>4.3037015070541305E-3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38">
        <v>0</v>
      </c>
      <c r="AY175" s="48">
        <v>0</v>
      </c>
      <c r="AZ175" s="48">
        <v>0</v>
      </c>
      <c r="BA175" s="48">
        <v>0</v>
      </c>
      <c r="BB175" s="48">
        <v>0</v>
      </c>
      <c r="BC175" s="38">
        <v>0</v>
      </c>
      <c r="BD175" s="48">
        <v>0</v>
      </c>
      <c r="BE175" s="38">
        <v>0</v>
      </c>
      <c r="BF175" s="48">
        <v>0</v>
      </c>
      <c r="BG175" s="48">
        <v>0</v>
      </c>
      <c r="BH175" s="48">
        <v>0</v>
      </c>
      <c r="BI175" s="48">
        <v>0</v>
      </c>
      <c r="BJ175" s="48">
        <v>0</v>
      </c>
      <c r="BK175" s="48">
        <v>0</v>
      </c>
      <c r="BL175" s="48">
        <v>0</v>
      </c>
      <c r="BM175" s="48">
        <v>0</v>
      </c>
      <c r="BN175" s="48">
        <v>0</v>
      </c>
      <c r="BO175" s="48">
        <v>0</v>
      </c>
      <c r="BP175" s="48">
        <v>0</v>
      </c>
      <c r="BQ175" s="48">
        <v>0</v>
      </c>
      <c r="BR175" s="48">
        <v>0</v>
      </c>
      <c r="BS175" s="48">
        <v>0</v>
      </c>
      <c r="BT175" s="48">
        <v>0</v>
      </c>
      <c r="BU175" s="48">
        <v>0</v>
      </c>
      <c r="BV175" s="48">
        <v>0</v>
      </c>
      <c r="BW175" s="38">
        <v>0</v>
      </c>
      <c r="BX175" s="48">
        <v>0</v>
      </c>
      <c r="BY175" s="38">
        <v>0</v>
      </c>
      <c r="BZ175" s="48">
        <v>0</v>
      </c>
      <c r="CA175" s="49">
        <v>0</v>
      </c>
      <c r="CB175" s="48">
        <v>0</v>
      </c>
      <c r="CC175" s="48">
        <v>0</v>
      </c>
      <c r="CD175" s="48">
        <v>0</v>
      </c>
      <c r="CE175" s="48">
        <v>0</v>
      </c>
      <c r="CF175" s="48">
        <v>0</v>
      </c>
      <c r="CG175" s="48">
        <v>0</v>
      </c>
      <c r="CH175" s="48">
        <v>0</v>
      </c>
      <c r="CI175" s="48">
        <v>0</v>
      </c>
      <c r="CJ175" s="48">
        <v>0</v>
      </c>
      <c r="CK175" s="48">
        <v>2.1681126411192838E-3</v>
      </c>
      <c r="CL175" s="48">
        <v>0</v>
      </c>
      <c r="CM175" s="48">
        <v>0</v>
      </c>
      <c r="CN175" s="48">
        <v>0</v>
      </c>
      <c r="CO175" s="48">
        <v>0</v>
      </c>
      <c r="CP175" s="48">
        <v>0</v>
      </c>
      <c r="CQ175" s="48">
        <v>0</v>
      </c>
      <c r="CR175" s="48">
        <v>0</v>
      </c>
      <c r="CS175" s="48">
        <v>0</v>
      </c>
      <c r="CT175" s="48">
        <v>0</v>
      </c>
      <c r="CU175" s="48">
        <v>0</v>
      </c>
      <c r="CV175" s="38">
        <v>0</v>
      </c>
      <c r="CW175" s="48">
        <v>0</v>
      </c>
      <c r="CX175" s="48">
        <v>0</v>
      </c>
      <c r="CY175" s="48">
        <v>4.3589218335967047E-3</v>
      </c>
      <c r="CZ175" s="48">
        <v>0</v>
      </c>
      <c r="DA175" s="48">
        <v>0</v>
      </c>
      <c r="DB175" s="48">
        <v>0</v>
      </c>
      <c r="DC175" s="48">
        <v>0</v>
      </c>
      <c r="DD175" s="48">
        <v>0</v>
      </c>
      <c r="DE175" s="48">
        <v>0</v>
      </c>
      <c r="DF175" s="48">
        <v>0</v>
      </c>
      <c r="DG175" s="48">
        <v>0</v>
      </c>
      <c r="DH175" s="48">
        <v>0</v>
      </c>
      <c r="DI175" s="48">
        <v>0</v>
      </c>
      <c r="DJ175" s="48">
        <v>0</v>
      </c>
      <c r="DK175" s="49">
        <v>2.4636700093303883E-3</v>
      </c>
      <c r="DL175" s="48">
        <v>0</v>
      </c>
      <c r="DM175" s="48">
        <v>0</v>
      </c>
      <c r="DN175" s="48">
        <v>0</v>
      </c>
      <c r="DO175" s="48">
        <v>0</v>
      </c>
      <c r="DP175" s="48">
        <v>0</v>
      </c>
      <c r="DQ175" s="48">
        <v>0</v>
      </c>
      <c r="DR175" s="48">
        <v>0</v>
      </c>
      <c r="DS175" s="48">
        <v>0</v>
      </c>
      <c r="DT175" s="48">
        <v>4.1648513796494332E-3</v>
      </c>
      <c r="DU175" s="48">
        <v>4.5965745941116791E-3</v>
      </c>
      <c r="DV175" s="48">
        <v>0</v>
      </c>
      <c r="DW175" s="48">
        <v>0</v>
      </c>
      <c r="DX175" s="48">
        <v>0</v>
      </c>
      <c r="DY175" s="48">
        <v>0</v>
      </c>
      <c r="DZ175" s="48">
        <v>0</v>
      </c>
      <c r="EA175" s="48">
        <v>0</v>
      </c>
      <c r="EB175" s="49">
        <v>2.3858234537362916E-3</v>
      </c>
      <c r="EC175" s="48">
        <v>2.1927762925503485E-3</v>
      </c>
      <c r="ED175" s="48">
        <v>0</v>
      </c>
      <c r="EE175" s="48">
        <v>0</v>
      </c>
      <c r="EF175" s="48">
        <v>0</v>
      </c>
      <c r="EG175" s="48">
        <v>0</v>
      </c>
      <c r="EH175" s="48">
        <v>0</v>
      </c>
      <c r="EI175" s="48">
        <v>0</v>
      </c>
      <c r="EJ175" s="48">
        <v>0</v>
      </c>
      <c r="EK175" s="48">
        <v>0</v>
      </c>
      <c r="EL175" s="48">
        <v>0</v>
      </c>
      <c r="EM175" s="48">
        <v>0</v>
      </c>
      <c r="EN175" s="49">
        <v>0</v>
      </c>
      <c r="EO175" s="49">
        <v>0</v>
      </c>
      <c r="EP175" s="48">
        <v>0</v>
      </c>
      <c r="EQ175" s="48">
        <v>0</v>
      </c>
      <c r="ER175" s="48">
        <v>0</v>
      </c>
      <c r="ES175" s="38">
        <v>0</v>
      </c>
      <c r="ET175" s="48">
        <v>0</v>
      </c>
      <c r="EU175" s="48">
        <v>0</v>
      </c>
      <c r="EV175" s="48">
        <v>0</v>
      </c>
      <c r="EW175" s="48">
        <v>0</v>
      </c>
      <c r="EX175" s="48">
        <v>0</v>
      </c>
      <c r="EY175" s="48">
        <v>0</v>
      </c>
      <c r="EZ175" s="48">
        <v>0</v>
      </c>
      <c r="FA175" s="48">
        <v>0</v>
      </c>
      <c r="FB175" s="48">
        <v>0</v>
      </c>
      <c r="FC175" s="48">
        <v>0</v>
      </c>
      <c r="FD175" s="48">
        <v>2.1922010989233976E-3</v>
      </c>
      <c r="FE175" s="48">
        <v>0</v>
      </c>
      <c r="FF175" s="48">
        <v>0</v>
      </c>
      <c r="FG175" s="49">
        <v>0</v>
      </c>
      <c r="FH175" s="48">
        <v>0</v>
      </c>
      <c r="FI175" s="49">
        <v>0</v>
      </c>
      <c r="FJ175" s="48">
        <v>0</v>
      </c>
      <c r="FK175" s="48">
        <v>0</v>
      </c>
      <c r="FL175" s="48">
        <v>0</v>
      </c>
      <c r="FM175" s="48">
        <v>2.2309032792265622E-3</v>
      </c>
      <c r="FN175" s="48">
        <v>0</v>
      </c>
      <c r="FO175" s="48">
        <v>1.299066319227834E-3</v>
      </c>
      <c r="FP175" s="48">
        <v>0</v>
      </c>
      <c r="FQ175" s="49">
        <v>0</v>
      </c>
      <c r="FR175" s="48">
        <v>0</v>
      </c>
      <c r="FS175" s="48">
        <v>0</v>
      </c>
      <c r="FT175" s="48">
        <v>2.2156932653466786E-3</v>
      </c>
      <c r="FU175" s="49">
        <v>0</v>
      </c>
      <c r="FV175" s="48">
        <v>0</v>
      </c>
      <c r="FW175" s="48">
        <v>0</v>
      </c>
      <c r="FX175" s="48">
        <v>0</v>
      </c>
      <c r="FY175" s="48">
        <v>0</v>
      </c>
      <c r="FZ175" s="49">
        <v>0</v>
      </c>
      <c r="GA175" s="48">
        <v>0</v>
      </c>
      <c r="GB175" s="48">
        <v>0</v>
      </c>
      <c r="GC175" s="48">
        <v>0</v>
      </c>
      <c r="GD175" s="48">
        <v>1.1765361629982764E-2</v>
      </c>
      <c r="GE175" s="48">
        <v>0</v>
      </c>
      <c r="GF175" s="48">
        <v>7.421486463575676E-4</v>
      </c>
      <c r="GG175" s="48">
        <v>0</v>
      </c>
      <c r="GH175" s="48">
        <v>2.366353435802715E-3</v>
      </c>
      <c r="GI175" s="48">
        <v>0</v>
      </c>
      <c r="GJ175" s="48">
        <v>0</v>
      </c>
      <c r="GK175" s="48">
        <v>2.4881843890754663E-3</v>
      </c>
      <c r="GL175" s="49">
        <v>0</v>
      </c>
      <c r="GM175" s="49">
        <v>0</v>
      </c>
      <c r="GN175" s="48">
        <v>2.7435105591092565E-3</v>
      </c>
      <c r="GO175" s="48">
        <v>1.5301419690447321E-3</v>
      </c>
      <c r="GP175" s="48">
        <v>0</v>
      </c>
      <c r="GQ175" s="48">
        <v>0</v>
      </c>
      <c r="GR175" s="48">
        <v>0</v>
      </c>
      <c r="GS175" s="48">
        <v>0</v>
      </c>
      <c r="GT175" s="49">
        <v>0</v>
      </c>
      <c r="GU175" s="48">
        <v>0</v>
      </c>
      <c r="GV175" s="49">
        <v>0</v>
      </c>
      <c r="GW175" s="48">
        <v>0</v>
      </c>
      <c r="GX175" s="48">
        <v>0</v>
      </c>
      <c r="GY175" s="48">
        <v>0</v>
      </c>
      <c r="GZ175" s="49">
        <v>2.7204219583006326E-3</v>
      </c>
      <c r="HA175" s="48">
        <v>0</v>
      </c>
      <c r="HB175" s="48">
        <v>0</v>
      </c>
      <c r="HC175" s="48">
        <v>1.2708831845197452E-3</v>
      </c>
      <c r="HD175" s="49">
        <v>0</v>
      </c>
      <c r="HE175" s="48">
        <v>0</v>
      </c>
      <c r="HF175" s="48">
        <v>1.9007976399042811E-3</v>
      </c>
      <c r="HG175" s="48">
        <v>2.184559477054708E-2</v>
      </c>
      <c r="HH175" s="48">
        <v>3.2434524621492047E-3</v>
      </c>
      <c r="HI175" s="48">
        <v>8.7724486923377264E-4</v>
      </c>
      <c r="HJ175" s="48">
        <v>0</v>
      </c>
      <c r="HK175" s="49">
        <v>0</v>
      </c>
      <c r="HL175" s="48">
        <v>0</v>
      </c>
      <c r="HM175" s="48">
        <v>1.930160216902231E-3</v>
      </c>
      <c r="HN175" s="49">
        <v>0</v>
      </c>
      <c r="HO175" s="48">
        <v>0</v>
      </c>
      <c r="HP175" s="48">
        <v>0</v>
      </c>
      <c r="HQ175" s="48">
        <v>0</v>
      </c>
      <c r="HR175" s="48">
        <v>0</v>
      </c>
      <c r="HS175" s="49">
        <v>0</v>
      </c>
      <c r="HT175" s="49">
        <v>2.7630292876964415E-3</v>
      </c>
      <c r="HU175" s="48">
        <v>0</v>
      </c>
      <c r="HV175" s="49">
        <v>0</v>
      </c>
      <c r="HW175" s="48">
        <v>0</v>
      </c>
      <c r="HX175" s="48">
        <v>0</v>
      </c>
      <c r="HY175" s="48">
        <v>0</v>
      </c>
      <c r="HZ175" s="48">
        <v>0</v>
      </c>
      <c r="IA175" s="48">
        <v>0</v>
      </c>
      <c r="IB175" s="48">
        <v>0</v>
      </c>
      <c r="IC175" s="48">
        <v>0</v>
      </c>
      <c r="ID175" s="48">
        <v>9.171088708437072E-3</v>
      </c>
      <c r="IE175" s="49">
        <v>2.831175759869953E-3</v>
      </c>
      <c r="IF175" s="49">
        <v>8.2180637629317294E-3</v>
      </c>
      <c r="IG175" s="48">
        <v>1.6563756659160635E-3</v>
      </c>
      <c r="IH175" s="48">
        <v>0</v>
      </c>
      <c r="II175" s="48">
        <v>5.5425984164102964E-4</v>
      </c>
      <c r="IJ175" s="49">
        <v>0</v>
      </c>
      <c r="IK175" s="48">
        <v>0</v>
      </c>
      <c r="IL175" s="49">
        <v>0</v>
      </c>
      <c r="IM175" s="48">
        <v>5.7880968049098226E-4</v>
      </c>
      <c r="IN175" s="48">
        <v>0</v>
      </c>
      <c r="IO175" s="48">
        <v>0</v>
      </c>
      <c r="IP175" s="48">
        <v>0</v>
      </c>
      <c r="IQ175" s="48">
        <v>7.1235642585905129E-4</v>
      </c>
      <c r="IR175" s="48">
        <v>0</v>
      </c>
      <c r="IS175" s="49">
        <v>0</v>
      </c>
      <c r="IT175" s="48">
        <v>0</v>
      </c>
      <c r="IU175" s="49">
        <v>0</v>
      </c>
      <c r="IV175" s="48">
        <v>0</v>
      </c>
      <c r="IW175" s="48">
        <v>0</v>
      </c>
      <c r="IX175" s="49">
        <v>2.7316466081041234E-3</v>
      </c>
      <c r="IY175" s="48">
        <v>0</v>
      </c>
      <c r="IZ175" s="49">
        <v>0</v>
      </c>
      <c r="JA175" s="49">
        <v>0</v>
      </c>
      <c r="JB175" s="48">
        <v>0</v>
      </c>
      <c r="JC175" s="49">
        <v>0</v>
      </c>
      <c r="JD175" s="48">
        <v>0</v>
      </c>
      <c r="JE175" s="49">
        <v>0</v>
      </c>
      <c r="JF175" s="49">
        <v>0</v>
      </c>
      <c r="JG175" s="49">
        <v>2.7494711043816603E-3</v>
      </c>
      <c r="JH175" s="48">
        <v>1.4850652972644924E-3</v>
      </c>
      <c r="JI175" s="48">
        <v>0</v>
      </c>
      <c r="JJ175" s="48">
        <v>0</v>
      </c>
      <c r="JK175" s="48">
        <v>0</v>
      </c>
      <c r="JL175" s="48">
        <v>6.5022709913359232E-3</v>
      </c>
      <c r="JM175" s="48">
        <v>2.1733980734279326E-3</v>
      </c>
      <c r="JN175" s="48">
        <v>2.2640474383481242E-3</v>
      </c>
      <c r="JO175" s="48">
        <v>0</v>
      </c>
      <c r="JP175" s="49">
        <v>0</v>
      </c>
      <c r="JQ175" s="48">
        <v>4.9680711891240514E-2</v>
      </c>
      <c r="JR175" s="49">
        <v>5.6172617899958015E-3</v>
      </c>
      <c r="JS175" s="48">
        <v>0</v>
      </c>
      <c r="JT175" s="48">
        <v>7.1748105203864702E-3</v>
      </c>
      <c r="JU175" s="48">
        <v>1.343326473768816E-3</v>
      </c>
      <c r="JV175" s="48">
        <v>2.9455180739516615E-3</v>
      </c>
      <c r="JW175" s="48">
        <v>0</v>
      </c>
      <c r="JX175" s="48">
        <v>0</v>
      </c>
      <c r="JY175" s="48">
        <v>4.8343636029407585E-3</v>
      </c>
      <c r="JZ175" s="48">
        <v>4.7553037616183978E-2</v>
      </c>
      <c r="KA175" s="48">
        <v>1.0559438834782293E-3</v>
      </c>
      <c r="KB175" s="49">
        <v>2.7983400689227042E-3</v>
      </c>
      <c r="KC175" s="48">
        <v>0</v>
      </c>
      <c r="KD175" s="48">
        <v>4.4672124162547865E-2</v>
      </c>
      <c r="KE175" s="48">
        <v>0</v>
      </c>
      <c r="KF175" s="48">
        <v>0</v>
      </c>
      <c r="KG175" s="48">
        <v>0</v>
      </c>
      <c r="KH175" s="48">
        <v>0</v>
      </c>
      <c r="KI175" s="48">
        <v>6.8164490555115698E-4</v>
      </c>
      <c r="KJ175" s="48">
        <v>0</v>
      </c>
      <c r="KK175" s="48">
        <v>8.6657666821647844E-4</v>
      </c>
      <c r="KL175" s="48">
        <v>0</v>
      </c>
      <c r="KM175" s="48">
        <v>4.6572047300912182E-3</v>
      </c>
      <c r="KN175" s="48">
        <v>0</v>
      </c>
      <c r="KO175" s="48">
        <v>0</v>
      </c>
      <c r="KP175" s="48">
        <v>1.7478762675819358E-3</v>
      </c>
      <c r="KQ175" s="48">
        <v>5.2269455189661133E-2</v>
      </c>
      <c r="KR175" s="48">
        <v>2.702621196709944E-3</v>
      </c>
      <c r="KS175" s="48"/>
      <c r="KT175" s="49">
        <v>0</v>
      </c>
      <c r="KU175" s="48">
        <v>2.2075538690634199E-3</v>
      </c>
      <c r="KV175" s="48">
        <v>1.3752186102819022E-3</v>
      </c>
      <c r="KW175" s="48">
        <v>1.0824457382972712E-3</v>
      </c>
      <c r="KX175" s="48">
        <v>1.8785228917787835E-3</v>
      </c>
      <c r="KY175" s="48">
        <v>9.6408930892053987E-4</v>
      </c>
      <c r="KZ175" s="48">
        <v>1.8111153408212493E-3</v>
      </c>
      <c r="LA175" s="48">
        <v>2.2593351895074157E-3</v>
      </c>
      <c r="LB175" s="48">
        <v>5.8182785003275004E-3</v>
      </c>
      <c r="LC175" s="48">
        <v>2.820558256426433E-2</v>
      </c>
      <c r="LD175" s="48">
        <v>4.8114811353460706E-3</v>
      </c>
      <c r="LE175" s="49">
        <v>0</v>
      </c>
      <c r="LF175" s="48">
        <v>0</v>
      </c>
      <c r="LG175" s="48">
        <v>0</v>
      </c>
      <c r="LH175" s="48">
        <v>1.3512728580643112E-3</v>
      </c>
      <c r="LI175" s="48">
        <v>5.8454599091222696E-3</v>
      </c>
      <c r="LJ175" s="48">
        <v>2.1625114112946925E-3</v>
      </c>
      <c r="LK175" s="48">
        <v>2.3826988570742566E-3</v>
      </c>
      <c r="LL175" s="48">
        <v>5.7723298785486857E-3</v>
      </c>
      <c r="LM175" s="48">
        <v>0</v>
      </c>
      <c r="LN175" s="48">
        <v>3.5226334749276214E-3</v>
      </c>
      <c r="LO175" s="48">
        <v>2.2795032265832027E-3</v>
      </c>
      <c r="LP175" s="48">
        <v>0</v>
      </c>
      <c r="LQ175" s="49">
        <v>1.4413790722409715E-2</v>
      </c>
      <c r="LR175" s="48">
        <v>4.9154196065360426E-3</v>
      </c>
      <c r="LS175" s="48">
        <v>4.6607160946760826E-3</v>
      </c>
      <c r="LT175" s="48">
        <v>3.5545995713326742E-3</v>
      </c>
      <c r="LU175" s="48">
        <v>0</v>
      </c>
      <c r="LV175" s="48">
        <v>5.5593131581270832E-3</v>
      </c>
      <c r="LW175" s="48">
        <v>9.6338499057524961E-4</v>
      </c>
      <c r="LX175" s="48">
        <v>0</v>
      </c>
      <c r="LY175" s="48">
        <v>2.6664648314926702E-3</v>
      </c>
      <c r="LZ175" s="48">
        <v>0</v>
      </c>
      <c r="MA175" s="48">
        <v>5.8346724423981493E-3</v>
      </c>
      <c r="MB175" s="48">
        <v>0</v>
      </c>
      <c r="MC175" s="48">
        <v>0</v>
      </c>
      <c r="MD175" s="48">
        <v>3.2958895398121188E-3</v>
      </c>
      <c r="ME175" s="48">
        <v>0</v>
      </c>
      <c r="MF175" s="48">
        <v>1.5736172006369776E-2</v>
      </c>
      <c r="MG175" s="48">
        <v>0</v>
      </c>
      <c r="MH175" s="48"/>
      <c r="MI175" s="48">
        <v>1.6278274687031194E-3</v>
      </c>
      <c r="MJ175" s="49">
        <v>2.6952774600105555E-3</v>
      </c>
      <c r="MK175" s="49">
        <v>0</v>
      </c>
      <c r="ML175" s="48">
        <v>0</v>
      </c>
      <c r="MM175" s="49">
        <v>0</v>
      </c>
      <c r="MN175" s="49">
        <v>0</v>
      </c>
      <c r="MO175" s="49">
        <v>0</v>
      </c>
      <c r="MP175" s="48">
        <v>9.4802195308914608E-4</v>
      </c>
      <c r="MQ175" s="48">
        <v>0</v>
      </c>
      <c r="MR175" s="48">
        <v>0</v>
      </c>
      <c r="MS175" s="48">
        <v>4.3557795738162104E-3</v>
      </c>
      <c r="MT175" s="49">
        <v>0</v>
      </c>
      <c r="MU175" s="48">
        <v>1.2001493942207474E-3</v>
      </c>
      <c r="MV175" s="48">
        <v>5.2656602568719449E-3</v>
      </c>
      <c r="MW175" s="48">
        <v>0</v>
      </c>
      <c r="MX175" s="48">
        <v>2.8761407326801506E-3</v>
      </c>
      <c r="MY175" s="48">
        <v>1.344739379778391E-3</v>
      </c>
      <c r="MZ175" s="48">
        <v>1.1246392030419224E-3</v>
      </c>
      <c r="NA175" s="48">
        <v>0</v>
      </c>
      <c r="NB175" s="48">
        <v>8.3031806248741468E-4</v>
      </c>
      <c r="NC175" s="48">
        <v>1.5046375973215968E-3</v>
      </c>
      <c r="ND175" s="48">
        <v>2.1395521165470614E-3</v>
      </c>
      <c r="NE175" s="48">
        <v>2.0109866109608138E-3</v>
      </c>
      <c r="NF175" s="48">
        <v>0</v>
      </c>
      <c r="NG175" s="48">
        <v>0</v>
      </c>
    </row>
    <row r="176" spans="1:371" s="38" customFormat="1" ht="15">
      <c r="A176" s="48" t="s">
        <v>217</v>
      </c>
      <c r="B176" s="48">
        <v>0</v>
      </c>
      <c r="C176" s="48">
        <v>2.3212909981352323E-2</v>
      </c>
      <c r="D176" s="48">
        <v>4.8821049010988792E-2</v>
      </c>
      <c r="E176" s="48">
        <v>3.2496404740382866E-2</v>
      </c>
      <c r="F176" s="48">
        <v>7.2770867691998073E-2</v>
      </c>
      <c r="G176" s="48">
        <v>6.1819204817947525E-2</v>
      </c>
      <c r="H176" s="48">
        <v>3.3011771694711194E-2</v>
      </c>
      <c r="I176" s="48">
        <v>6.5751849728780065E-2</v>
      </c>
      <c r="J176" s="48">
        <v>5.6588996706635614E-2</v>
      </c>
      <c r="K176" s="48">
        <v>3.0581792332851944E-2</v>
      </c>
      <c r="L176" s="48">
        <v>5.1655034512533844E-2</v>
      </c>
      <c r="M176" s="48">
        <v>3.9228123806570724E-2</v>
      </c>
      <c r="N176" s="48">
        <v>4.1910623665825132E-2</v>
      </c>
      <c r="O176" s="48">
        <v>2.9622855890161094E-2</v>
      </c>
      <c r="P176" s="48">
        <v>6.6757242968810263E-2</v>
      </c>
      <c r="Q176" s="48">
        <v>5.4131504603740416E-2</v>
      </c>
      <c r="R176" s="48">
        <v>5.4435115930652977E-2</v>
      </c>
      <c r="S176" s="48">
        <v>3.9365183364417612E-2</v>
      </c>
      <c r="T176" s="48">
        <v>5.9322859657708553E-2</v>
      </c>
      <c r="U176" s="48">
        <v>7.915648068046427E-2</v>
      </c>
      <c r="V176" s="48">
        <v>7.915648068046427E-2</v>
      </c>
      <c r="W176" s="38">
        <v>5.1956584292579204E-2</v>
      </c>
      <c r="X176" s="48">
        <v>6.2165970042249746E-2</v>
      </c>
      <c r="Y176" s="48">
        <v>5.1321475274289E-2</v>
      </c>
      <c r="Z176" s="48">
        <v>6.3227675474483297E-2</v>
      </c>
      <c r="AA176" s="48">
        <v>4.6287133417814659E-2</v>
      </c>
      <c r="AB176" s="48">
        <v>5.3201847293699638E-2</v>
      </c>
      <c r="AC176" s="48">
        <v>4.5716623822407675E-2</v>
      </c>
      <c r="AD176" s="48">
        <v>3.5593223556130461E-2</v>
      </c>
      <c r="AE176" s="48">
        <v>6.533353255174118E-2</v>
      </c>
      <c r="AF176" s="48">
        <v>5.4130873650380801E-2</v>
      </c>
      <c r="AG176" s="48">
        <v>2.8886165249735231E-2</v>
      </c>
      <c r="AH176" s="48">
        <v>4.6686513637992401E-2</v>
      </c>
      <c r="AI176" s="48">
        <v>3.4202720084608153E-2</v>
      </c>
      <c r="AJ176" s="48">
        <v>0</v>
      </c>
      <c r="AK176" s="48">
        <v>3.4784304080046055E-2</v>
      </c>
      <c r="AL176" s="48">
        <v>6.1569854656187688E-2</v>
      </c>
      <c r="AM176" s="48">
        <v>4.8019723007748136E-2</v>
      </c>
      <c r="AN176" s="48">
        <v>4.3170361399549086E-2</v>
      </c>
      <c r="AO176" s="38">
        <v>6.2824706027991131E-2</v>
      </c>
      <c r="AP176" s="48">
        <v>2.6345684003061944E-2</v>
      </c>
      <c r="AQ176" s="48">
        <v>6.1396171238402963E-2</v>
      </c>
      <c r="AR176" s="48">
        <v>0</v>
      </c>
      <c r="AS176" s="48">
        <v>6.4098185763496809E-2</v>
      </c>
      <c r="AT176" s="48">
        <v>6.4098185763496809E-2</v>
      </c>
      <c r="AU176" s="48">
        <v>4.5098276585372639E-2</v>
      </c>
      <c r="AV176" s="48">
        <v>3.223006128810596E-2</v>
      </c>
      <c r="AW176" s="48">
        <v>5.8584852780894571E-2</v>
      </c>
      <c r="AX176" s="38">
        <v>3.76912048113534E-2</v>
      </c>
      <c r="AY176" s="48">
        <v>6.3300510178765687E-2</v>
      </c>
      <c r="AZ176" s="48">
        <v>9.5128763225608107E-2</v>
      </c>
      <c r="BA176" s="48">
        <v>5.1525121400901562E-2</v>
      </c>
      <c r="BB176" s="48">
        <v>2.6224996656922211E-2</v>
      </c>
      <c r="BC176" s="38">
        <v>3.3281972604378457E-2</v>
      </c>
      <c r="BD176" s="48">
        <v>6.3082102305244345E-2</v>
      </c>
      <c r="BE176" s="38">
        <v>5.1801517034289986E-2</v>
      </c>
      <c r="BF176" s="48">
        <v>4.8309645938186881E-2</v>
      </c>
      <c r="BG176" s="48">
        <v>3.4272258815535611E-2</v>
      </c>
      <c r="BH176" s="48">
        <v>5.4460659214329521E-2</v>
      </c>
      <c r="BI176" s="48">
        <v>3.368551647571677E-2</v>
      </c>
      <c r="BJ176" s="48">
        <v>5.2379779651908313E-2</v>
      </c>
      <c r="BK176" s="48">
        <v>5.4465214331754996E-2</v>
      </c>
      <c r="BL176" s="48">
        <v>5.3010379296314317E-2</v>
      </c>
      <c r="BM176" s="48">
        <v>4.8165111441353707E-2</v>
      </c>
      <c r="BN176" s="48">
        <v>3.4968122334193663E-2</v>
      </c>
      <c r="BO176" s="48">
        <v>4.0181996212103825E-2</v>
      </c>
      <c r="BP176" s="48">
        <v>5.8236419659792878E-2</v>
      </c>
      <c r="BQ176" s="48">
        <v>6.495264393293719E-2</v>
      </c>
      <c r="BR176" s="48">
        <v>5.4511538793232575E-2</v>
      </c>
      <c r="BS176" s="48">
        <v>5.0997053142357758E-2</v>
      </c>
      <c r="BT176" s="48">
        <v>3.9237292681279512E-2</v>
      </c>
      <c r="BU176" s="48">
        <v>4.9808904008181783E-2</v>
      </c>
      <c r="BV176" s="48">
        <v>5.4208817194295975E-2</v>
      </c>
      <c r="BW176" s="38">
        <v>5.4621056927201629E-2</v>
      </c>
      <c r="BX176" s="48">
        <v>5.6292090778941449E-2</v>
      </c>
      <c r="BY176" s="38">
        <v>5.6310837546721386E-2</v>
      </c>
      <c r="BZ176" s="48">
        <v>5.024017952568461E-2</v>
      </c>
      <c r="CA176" s="49">
        <v>2.3438042817519739E-2</v>
      </c>
      <c r="CB176" s="48">
        <v>0</v>
      </c>
      <c r="CC176" s="48">
        <v>4.7434615525058156E-2</v>
      </c>
      <c r="CD176" s="48">
        <v>4.8726990200727328E-2</v>
      </c>
      <c r="CE176" s="48">
        <v>7.0051492948141059E-2</v>
      </c>
      <c r="CF176" s="48">
        <v>3.3962167675452841E-2</v>
      </c>
      <c r="CG176" s="48">
        <v>1.1523193526245052E-2</v>
      </c>
      <c r="CH176" s="48">
        <v>0</v>
      </c>
      <c r="CI176" s="48">
        <v>5.1892671085161345E-2</v>
      </c>
      <c r="CJ176" s="48">
        <v>5.6552182983137939E-2</v>
      </c>
      <c r="CK176" s="48">
        <v>6.83717470931412E-2</v>
      </c>
      <c r="CL176" s="48">
        <v>4.9639630478903123E-2</v>
      </c>
      <c r="CM176" s="48">
        <v>0</v>
      </c>
      <c r="CN176" s="48">
        <v>5.4458620367493063E-2</v>
      </c>
      <c r="CO176" s="48">
        <v>5.7370158956769821E-2</v>
      </c>
      <c r="CP176" s="48">
        <v>5.1103347995870532E-2</v>
      </c>
      <c r="CQ176" s="48">
        <v>4.3794950929697589E-2</v>
      </c>
      <c r="CR176" s="48">
        <v>4.496242307033646E-2</v>
      </c>
      <c r="CS176" s="48">
        <v>6.5887148645037572E-2</v>
      </c>
      <c r="CT176" s="48">
        <v>4.057642321980455E-2</v>
      </c>
      <c r="CU176" s="48">
        <v>0</v>
      </c>
      <c r="CV176" s="38">
        <v>4.5973254218259429E-2</v>
      </c>
      <c r="CW176" s="48">
        <v>3.0181257377062242E-2</v>
      </c>
      <c r="CX176" s="48">
        <v>3.0036829969087513E-2</v>
      </c>
      <c r="CY176" s="48">
        <v>5.7274680512676465E-2</v>
      </c>
      <c r="CZ176" s="48">
        <v>3.9778557430550955E-2</v>
      </c>
      <c r="DA176" s="48">
        <v>6.0371889662064263E-2</v>
      </c>
      <c r="DB176" s="48">
        <v>5.4571877359968088E-2</v>
      </c>
      <c r="DC176" s="48">
        <v>0</v>
      </c>
      <c r="DD176" s="48">
        <v>3.4192100086191946E-2</v>
      </c>
      <c r="DE176" s="48">
        <v>5.663493350848392E-2</v>
      </c>
      <c r="DF176" s="48">
        <v>3.167958193406914E-2</v>
      </c>
      <c r="DG176" s="48">
        <v>3.8213261462815798E-2</v>
      </c>
      <c r="DH176" s="48">
        <v>4.2203804411093615E-2</v>
      </c>
      <c r="DI176" s="48">
        <v>6.0704790196361477E-2</v>
      </c>
      <c r="DJ176" s="48">
        <v>6.2110860294057844E-2</v>
      </c>
      <c r="DK176" s="49">
        <v>2.2197769038411815E-2</v>
      </c>
      <c r="DL176" s="48">
        <v>4.7329746846799657E-2</v>
      </c>
      <c r="DM176" s="48">
        <v>1.522708190744591E-2</v>
      </c>
      <c r="DN176" s="48">
        <v>5.1156191325215372E-2</v>
      </c>
      <c r="DO176" s="48">
        <v>5.8236917648857613E-2</v>
      </c>
      <c r="DP176" s="48">
        <v>5.1443390213723045E-2</v>
      </c>
      <c r="DQ176" s="48">
        <v>4.9725382268657178E-2</v>
      </c>
      <c r="DR176" s="48">
        <v>5.8327986752035946E-2</v>
      </c>
      <c r="DS176" s="48">
        <v>2.2514981328470615E-2</v>
      </c>
      <c r="DT176" s="48">
        <v>3.5924926108781001E-2</v>
      </c>
      <c r="DU176" s="48">
        <v>5.1769159841568407E-2</v>
      </c>
      <c r="DV176" s="48">
        <v>6.1351333532744814E-2</v>
      </c>
      <c r="DW176" s="48">
        <v>3.9385677229890441E-2</v>
      </c>
      <c r="DX176" s="48">
        <v>9.1753271418232279E-2</v>
      </c>
      <c r="DY176" s="48">
        <v>4.6666436143894555E-2</v>
      </c>
      <c r="DZ176" s="48">
        <v>0</v>
      </c>
      <c r="EA176" s="48">
        <v>1.8913487145253347E-2</v>
      </c>
      <c r="EB176" s="49">
        <v>3.224455251224477E-2</v>
      </c>
      <c r="EC176" s="48">
        <v>6.4210267572134397E-2</v>
      </c>
      <c r="ED176" s="48">
        <v>0</v>
      </c>
      <c r="EE176" s="48">
        <v>3.3330958104642694E-3</v>
      </c>
      <c r="EF176" s="48">
        <v>3.0124516835012001E-2</v>
      </c>
      <c r="EG176" s="48">
        <v>6.3074248755404849E-2</v>
      </c>
      <c r="EH176" s="48">
        <v>6.3074248755404849E-2</v>
      </c>
      <c r="EI176" s="48">
        <v>1.7090300354195228E-2</v>
      </c>
      <c r="EJ176" s="48">
        <v>4.5648959321689213E-2</v>
      </c>
      <c r="EK176" s="48">
        <v>0</v>
      </c>
      <c r="EL176" s="48">
        <v>0</v>
      </c>
      <c r="EM176" s="48">
        <v>3.1903706137499793E-2</v>
      </c>
      <c r="EN176" s="49">
        <v>2.472841638421977E-2</v>
      </c>
      <c r="EO176" s="49">
        <v>2.2728019690646639E-2</v>
      </c>
      <c r="EP176" s="48">
        <v>2.5063872767922536E-2</v>
      </c>
      <c r="EQ176" s="48">
        <v>5.3443779020066307E-2</v>
      </c>
      <c r="ER176" s="48">
        <v>2.433592084201271E-2</v>
      </c>
      <c r="ES176" s="38">
        <v>3.736195068896505E-2</v>
      </c>
      <c r="ET176" s="48">
        <v>3.0182416584472311E-2</v>
      </c>
      <c r="EU176" s="48">
        <v>4.9890383925742347E-2</v>
      </c>
      <c r="EV176" s="48">
        <v>5.9000820550028282E-2</v>
      </c>
      <c r="EW176" s="48">
        <v>5.4168502106454498E-2</v>
      </c>
      <c r="EX176" s="48">
        <v>0</v>
      </c>
      <c r="EY176" s="48">
        <v>7.3116692675617531E-2</v>
      </c>
      <c r="EZ176" s="48">
        <v>4.8207608586314205E-2</v>
      </c>
      <c r="FA176" s="48">
        <v>0</v>
      </c>
      <c r="FB176" s="48">
        <v>0</v>
      </c>
      <c r="FC176" s="48">
        <v>0</v>
      </c>
      <c r="FD176" s="48">
        <v>6.0901453905771771E-2</v>
      </c>
      <c r="FE176" s="48">
        <v>3.0560478809651834E-2</v>
      </c>
      <c r="FF176" s="48">
        <v>5.3888320431679626E-2</v>
      </c>
      <c r="FG176" s="49">
        <v>0</v>
      </c>
      <c r="FH176" s="48">
        <v>0</v>
      </c>
      <c r="FI176" s="49">
        <v>1.3168081805287619E-2</v>
      </c>
      <c r="FJ176" s="48">
        <v>3.7568719452572966E-2</v>
      </c>
      <c r="FK176" s="48">
        <v>4.3664433018222384E-2</v>
      </c>
      <c r="FL176" s="48">
        <v>0</v>
      </c>
      <c r="FM176" s="48">
        <v>5.6951504894455364E-2</v>
      </c>
      <c r="FN176" s="48">
        <v>0</v>
      </c>
      <c r="FO176" s="48">
        <v>2.7837286513761852E-2</v>
      </c>
      <c r="FP176" s="48">
        <v>0</v>
      </c>
      <c r="FQ176" s="49">
        <v>0</v>
      </c>
      <c r="FR176" s="48">
        <v>4.3950222048702463E-2</v>
      </c>
      <c r="FS176" s="48">
        <v>0</v>
      </c>
      <c r="FT176" s="48">
        <v>6.4881336919333621E-2</v>
      </c>
      <c r="FU176" s="49">
        <v>1.1794788874365608E-2</v>
      </c>
      <c r="FV176" s="48">
        <v>0</v>
      </c>
      <c r="FW176" s="48">
        <v>3.4423910033561787E-2</v>
      </c>
      <c r="FX176" s="48">
        <v>0</v>
      </c>
      <c r="FY176" s="48">
        <v>6.7163860403178288E-2</v>
      </c>
      <c r="FZ176" s="49">
        <v>1.8670825174642271E-2</v>
      </c>
      <c r="GA176" s="48">
        <v>6.1993445062403771E-2</v>
      </c>
      <c r="GB176" s="48">
        <v>0</v>
      </c>
      <c r="GC176" s="48">
        <v>0</v>
      </c>
      <c r="GD176" s="48">
        <v>5.1236425026304919E-2</v>
      </c>
      <c r="GE176" s="48">
        <v>4.420628187001719E-2</v>
      </c>
      <c r="GF176" s="48">
        <v>2.5596744923719529E-2</v>
      </c>
      <c r="GG176" s="48">
        <v>0</v>
      </c>
      <c r="GH176" s="48">
        <v>3.908839489832585E-2</v>
      </c>
      <c r="GI176" s="48">
        <v>2.9694477141104278E-2</v>
      </c>
      <c r="GJ176" s="48">
        <v>3.312759315644466E-2</v>
      </c>
      <c r="GK176" s="48">
        <v>3.6304205493803761E-2</v>
      </c>
      <c r="GL176" s="49">
        <v>6.400087568901606E-3</v>
      </c>
      <c r="GM176" s="49">
        <v>1.8595508488735066E-2</v>
      </c>
      <c r="GN176" s="48">
        <v>2.6044840673694145E-2</v>
      </c>
      <c r="GO176" s="48">
        <v>3.4300969557059559E-2</v>
      </c>
      <c r="GP176" s="48">
        <v>5.6877342842552484E-2</v>
      </c>
      <c r="GQ176" s="48">
        <v>3.0751416672608237E-2</v>
      </c>
      <c r="GR176" s="48">
        <v>4.771761930852695E-2</v>
      </c>
      <c r="GS176" s="48">
        <v>5.1720888164877327E-2</v>
      </c>
      <c r="GT176" s="49">
        <v>2.0979990418248603E-2</v>
      </c>
      <c r="GU176" s="48">
        <v>4.4509732287203715E-2</v>
      </c>
      <c r="GV176" s="49">
        <v>2.6872008488893727E-2</v>
      </c>
      <c r="GW176" s="48">
        <v>0</v>
      </c>
      <c r="GX176" s="48">
        <v>5.0980864843462134E-2</v>
      </c>
      <c r="GY176" s="48">
        <v>2.6794410039975704E-2</v>
      </c>
      <c r="GZ176" s="49">
        <v>2.2468521858836441E-2</v>
      </c>
      <c r="HA176" s="48">
        <v>0</v>
      </c>
      <c r="HB176" s="48">
        <v>2.3512896814237662E-2</v>
      </c>
      <c r="HC176" s="48">
        <v>3.2747617619572192E-2</v>
      </c>
      <c r="HD176" s="49">
        <v>0</v>
      </c>
      <c r="HE176" s="48">
        <v>5.1209286882607903E-2</v>
      </c>
      <c r="HF176" s="48">
        <v>2.8362933629814336E-2</v>
      </c>
      <c r="HG176" s="48">
        <v>4.0863522923848775E-2</v>
      </c>
      <c r="HH176" s="48">
        <v>2.7995251912632642E-2</v>
      </c>
      <c r="HI176" s="48">
        <v>3.3536234598817813E-2</v>
      </c>
      <c r="HJ176" s="48">
        <v>5.0067859348718012E-2</v>
      </c>
      <c r="HK176" s="49">
        <v>3.4965701093113422E-2</v>
      </c>
      <c r="HL176" s="48">
        <v>0</v>
      </c>
      <c r="HM176" s="48">
        <v>3.0661678390968755E-2</v>
      </c>
      <c r="HN176" s="49">
        <v>0.10049536158512591</v>
      </c>
      <c r="HO176" s="48">
        <v>0</v>
      </c>
      <c r="HP176" s="48">
        <v>2.9134113577606865E-2</v>
      </c>
      <c r="HQ176" s="48">
        <v>4.0041160274829353E-2</v>
      </c>
      <c r="HR176" s="48">
        <v>1.5989390236765717E-2</v>
      </c>
      <c r="HS176" s="49">
        <v>2.8310023524014561E-2</v>
      </c>
      <c r="HT176" s="49">
        <v>1.4522088327461709E-2</v>
      </c>
      <c r="HU176" s="48">
        <v>6.4060613415275011E-2</v>
      </c>
      <c r="HV176" s="49">
        <v>2.7018703297121978E-2</v>
      </c>
      <c r="HW176" s="48">
        <v>6.4438801682317734E-2</v>
      </c>
      <c r="HX176" s="48">
        <v>6.4438801682317734E-2</v>
      </c>
      <c r="HY176" s="48">
        <v>0</v>
      </c>
      <c r="HZ176" s="48">
        <v>3.431478871385675E-2</v>
      </c>
      <c r="IA176" s="48">
        <v>2.6414201561150787E-2</v>
      </c>
      <c r="IB176" s="48">
        <v>2.5623949877020102E-2</v>
      </c>
      <c r="IC176" s="48">
        <v>3.0493651839165081E-2</v>
      </c>
      <c r="ID176" s="48">
        <v>3.4004517801953286E-2</v>
      </c>
      <c r="IE176" s="49">
        <v>4.2515018506763154E-3</v>
      </c>
      <c r="IF176" s="49">
        <v>2.2624890320334386E-2</v>
      </c>
      <c r="IG176" s="48">
        <v>2.7173781801967226E-2</v>
      </c>
      <c r="IH176" s="48">
        <v>7.2354060690892466E-2</v>
      </c>
      <c r="II176" s="48">
        <v>3.6516286738874117E-2</v>
      </c>
      <c r="IJ176" s="49">
        <v>2.6337075557692883E-2</v>
      </c>
      <c r="IK176" s="48">
        <v>0</v>
      </c>
      <c r="IL176" s="49">
        <v>3.0944651993378727E-2</v>
      </c>
      <c r="IM176" s="48">
        <v>4.8668758457230392E-2</v>
      </c>
      <c r="IN176" s="48">
        <v>3.909590391790823E-2</v>
      </c>
      <c r="IO176" s="48">
        <v>3.909590391790823E-2</v>
      </c>
      <c r="IP176" s="48">
        <v>3.1306288130737533E-2</v>
      </c>
      <c r="IQ176" s="48">
        <v>4.812099274279668E-2</v>
      </c>
      <c r="IR176" s="48">
        <v>0</v>
      </c>
      <c r="IS176" s="49">
        <v>0</v>
      </c>
      <c r="IT176" s="48">
        <v>4.1658632952128717E-2</v>
      </c>
      <c r="IU176" s="49">
        <v>1.233061354087772E-2</v>
      </c>
      <c r="IV176" s="48">
        <v>1.9442024556999348E-2</v>
      </c>
      <c r="IW176" s="48">
        <v>6.8522558279722243E-2</v>
      </c>
      <c r="IX176" s="49">
        <v>2.051020776308465E-2</v>
      </c>
      <c r="IY176" s="48">
        <v>5.4118703693105667E-2</v>
      </c>
      <c r="IZ176" s="49">
        <v>2.8539258046224369E-2</v>
      </c>
      <c r="JA176" s="49">
        <v>6.2635411081568481E-3</v>
      </c>
      <c r="JB176" s="48">
        <v>6.2291463271107114E-2</v>
      </c>
      <c r="JC176" s="49">
        <v>6.986945566726073E-2</v>
      </c>
      <c r="JD176" s="48">
        <v>0</v>
      </c>
      <c r="JE176" s="49">
        <v>2.467575370153122E-2</v>
      </c>
      <c r="JF176" s="49">
        <v>1.0282487267231497E-2</v>
      </c>
      <c r="JG176" s="49">
        <v>1.6515232511310592E-2</v>
      </c>
      <c r="JH176" s="48">
        <v>3.0863201181924191E-2</v>
      </c>
      <c r="JI176" s="48">
        <v>2.5914356723923997E-2</v>
      </c>
      <c r="JJ176" s="48">
        <v>6.4995547834303738E-2</v>
      </c>
      <c r="JK176" s="48">
        <v>4.1407893451188275E-2</v>
      </c>
      <c r="JL176" s="48">
        <v>3.6835804535316312E-2</v>
      </c>
      <c r="JM176" s="48">
        <v>3.2320477322316105E-2</v>
      </c>
      <c r="JN176" s="48">
        <v>4.7598043239948568E-2</v>
      </c>
      <c r="JO176" s="48">
        <v>3.7889560604452734E-2</v>
      </c>
      <c r="JP176" s="49">
        <v>4.3463093185234981E-2</v>
      </c>
      <c r="JQ176" s="48">
        <v>3.3733087994106348E-2</v>
      </c>
      <c r="JR176" s="49">
        <v>1.687058729055909E-2</v>
      </c>
      <c r="JS176" s="48">
        <v>5.1932879318315188E-2</v>
      </c>
      <c r="JT176" s="48">
        <v>4.0074736262554249E-2</v>
      </c>
      <c r="JU176" s="48">
        <v>3.5251996067782627E-2</v>
      </c>
      <c r="JV176" s="48">
        <v>2.8124348296779882E-2</v>
      </c>
      <c r="JW176" s="48">
        <v>5.6281075205744581E-2</v>
      </c>
      <c r="JX176" s="48">
        <v>2.4287829217909413E-2</v>
      </c>
      <c r="JY176" s="48">
        <v>2.7239696586987234E-2</v>
      </c>
      <c r="JZ176" s="48">
        <v>3.1074344751595637E-2</v>
      </c>
      <c r="KA176" s="48">
        <v>3.2243375798633206E-2</v>
      </c>
      <c r="KB176" s="49">
        <v>1.4707676763372564E-2</v>
      </c>
      <c r="KC176" s="48">
        <v>0</v>
      </c>
      <c r="KD176" s="48">
        <v>3.4948457597195864E-2</v>
      </c>
      <c r="KE176" s="48">
        <v>4.6255357362201314E-2</v>
      </c>
      <c r="KF176" s="48">
        <v>2.6521195998319851E-2</v>
      </c>
      <c r="KG176" s="48">
        <v>5.9500648014138242E-2</v>
      </c>
      <c r="KH176" s="48">
        <v>0</v>
      </c>
      <c r="KI176" s="48">
        <v>3.4307004333081335E-2</v>
      </c>
      <c r="KJ176" s="48">
        <v>3.8226748949084635E-2</v>
      </c>
      <c r="KK176" s="48">
        <v>2.7203507231125239E-2</v>
      </c>
      <c r="KL176" s="48">
        <v>3.7756489032711033E-2</v>
      </c>
      <c r="KM176" s="48">
        <v>3.6716406925517642E-2</v>
      </c>
      <c r="KN176" s="48">
        <v>2.576938293419535E-2</v>
      </c>
      <c r="KO176" s="48">
        <v>0</v>
      </c>
      <c r="KP176" s="48">
        <v>3.2510651010403062E-2</v>
      </c>
      <c r="KQ176" s="48">
        <v>3.3519483022368249E-2</v>
      </c>
      <c r="KR176" s="48">
        <v>3.3273133729980933E-2</v>
      </c>
      <c r="KS176" s="48"/>
      <c r="KT176" s="49">
        <v>8.5337590280894805E-3</v>
      </c>
      <c r="KU176" s="48">
        <v>2.4753258622532848E-2</v>
      </c>
      <c r="KV176" s="48">
        <v>2.0010306344780928E-2</v>
      </c>
      <c r="KW176" s="48">
        <v>3.1907988929240905E-2</v>
      </c>
      <c r="KX176" s="48">
        <v>2.2110514724159772E-2</v>
      </c>
      <c r="KY176" s="48">
        <v>3.2379365224010137E-2</v>
      </c>
      <c r="KZ176" s="48">
        <v>2.1459750455598028E-2</v>
      </c>
      <c r="LA176" s="48">
        <v>2.9239200757133488E-2</v>
      </c>
      <c r="LB176" s="48">
        <v>2.2653005326202416E-2</v>
      </c>
      <c r="LC176" s="48">
        <v>1.8149814917572827E-2</v>
      </c>
      <c r="LD176" s="48">
        <v>2.4503306739596518E-2</v>
      </c>
      <c r="LE176" s="49">
        <v>1.4960208704167591E-2</v>
      </c>
      <c r="LF176" s="48">
        <v>2.6792742550892659E-2</v>
      </c>
      <c r="LG176" s="48">
        <v>8.7224705650084611E-2</v>
      </c>
      <c r="LH176" s="48">
        <v>2.7477770891522042E-2</v>
      </c>
      <c r="LI176" s="48">
        <v>2.9274807229807551E-2</v>
      </c>
      <c r="LJ176" s="48">
        <v>2.5306417225568225E-2</v>
      </c>
      <c r="LK176" s="48">
        <v>4.5337993353086199E-2</v>
      </c>
      <c r="LL176" s="48">
        <v>3.4818479572826404E-2</v>
      </c>
      <c r="LM176" s="48">
        <v>3.6194267653985014E-2</v>
      </c>
      <c r="LN176" s="48">
        <v>3.0385373160736813E-2</v>
      </c>
      <c r="LO176" s="48">
        <v>3.7966853234377491E-2</v>
      </c>
      <c r="LP176" s="48">
        <v>2.5667602522153193E-2</v>
      </c>
      <c r="LQ176" s="49">
        <v>3.0302732285388451E-2</v>
      </c>
      <c r="LR176" s="48">
        <v>2.9991069388273232E-2</v>
      </c>
      <c r="LS176" s="48">
        <v>3.1224472863026931E-2</v>
      </c>
      <c r="LT176" s="48">
        <v>3.4135634720472069E-2</v>
      </c>
      <c r="LU176" s="48">
        <v>1.6713583027760097E-2</v>
      </c>
      <c r="LV176" s="48">
        <v>2.8874749274044025E-2</v>
      </c>
      <c r="LW176" s="48">
        <v>3.040151564108114E-2</v>
      </c>
      <c r="LX176" s="48">
        <v>1.9851293356238874E-2</v>
      </c>
      <c r="LY176" s="48">
        <v>3.6769381393946018E-2</v>
      </c>
      <c r="LZ176" s="48">
        <v>3.5282753324947562E-2</v>
      </c>
      <c r="MA176" s="48">
        <v>3.1988366687622026E-2</v>
      </c>
      <c r="MB176" s="48">
        <v>1.8377159527088606E-2</v>
      </c>
      <c r="MC176" s="48">
        <v>2.5295926951359893E-2</v>
      </c>
      <c r="MD176" s="48">
        <v>2.363598244361232E-2</v>
      </c>
      <c r="ME176" s="48">
        <v>3.1614349303232758E-2</v>
      </c>
      <c r="MF176" s="48">
        <v>8.8006063921435132E-2</v>
      </c>
      <c r="MG176" s="48">
        <v>3.5492009193594971E-2</v>
      </c>
      <c r="MH176" s="48"/>
      <c r="MI176" s="48">
        <v>3.6123768081902478E-2</v>
      </c>
      <c r="MJ176" s="49">
        <v>3.6426842672821737E-2</v>
      </c>
      <c r="MK176" s="49">
        <v>2.4871262310407059E-2</v>
      </c>
      <c r="ML176" s="48">
        <v>2.0396949776976005E-2</v>
      </c>
      <c r="MM176" s="49">
        <v>6.0397217992568183E-2</v>
      </c>
      <c r="MN176" s="49">
        <v>3.2185278879142708E-2</v>
      </c>
      <c r="MO176" s="49">
        <v>2.6392741221382205E-2</v>
      </c>
      <c r="MP176" s="48">
        <v>3.220812965976122E-2</v>
      </c>
      <c r="MQ176" s="48">
        <v>2.2880630379624185E-2</v>
      </c>
      <c r="MR176" s="48">
        <v>1.5151333589065384E-2</v>
      </c>
      <c r="MS176" s="48">
        <v>2.158325254927488E-2</v>
      </c>
      <c r="MT176" s="49">
        <v>2.0726043599577533E-2</v>
      </c>
      <c r="MU176" s="48">
        <v>2.8748517472042531E-2</v>
      </c>
      <c r="MV176" s="48">
        <v>2.4672114040298124E-2</v>
      </c>
      <c r="MW176" s="48">
        <v>2.6067424382064396E-2</v>
      </c>
      <c r="MX176" s="48">
        <v>2.35866274972295E-2</v>
      </c>
      <c r="MY176" s="48">
        <v>1.9569970281651868E-2</v>
      </c>
      <c r="MZ176" s="48">
        <v>2.1639850504836269E-2</v>
      </c>
      <c r="NA176" s="48">
        <v>1.3978048382158555E-2</v>
      </c>
      <c r="NB176" s="48">
        <v>2.6824214743093856E-2</v>
      </c>
      <c r="NC176" s="48">
        <v>2.6204160163135915E-2</v>
      </c>
      <c r="ND176" s="48">
        <v>2.3092782685157499E-2</v>
      </c>
      <c r="NE176" s="48">
        <v>2.1038256786558334E-2</v>
      </c>
      <c r="NF176" s="48">
        <v>1.6144724419574961E-2</v>
      </c>
      <c r="NG176" s="48">
        <v>0</v>
      </c>
    </row>
    <row r="177" spans="1:371" s="38" customFormat="1" ht="15">
      <c r="A177" s="48" t="s">
        <v>218</v>
      </c>
      <c r="B177" s="48">
        <v>0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3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38">
        <v>0</v>
      </c>
      <c r="AP177" s="48">
        <v>0</v>
      </c>
      <c r="AQ177" s="48">
        <v>7.4143395341483061E-3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38">
        <v>0</v>
      </c>
      <c r="AY177" s="48">
        <v>0</v>
      </c>
      <c r="AZ177" s="48">
        <v>0</v>
      </c>
      <c r="BA177" s="48">
        <v>0</v>
      </c>
      <c r="BB177" s="48">
        <v>0</v>
      </c>
      <c r="BC177" s="38">
        <v>0</v>
      </c>
      <c r="BD177" s="48">
        <v>0</v>
      </c>
      <c r="BE177" s="38">
        <v>0</v>
      </c>
      <c r="BF177" s="48">
        <v>0</v>
      </c>
      <c r="BG177" s="48">
        <v>0</v>
      </c>
      <c r="BH177" s="48">
        <v>0</v>
      </c>
      <c r="BI177" s="48">
        <v>0</v>
      </c>
      <c r="BJ177" s="48">
        <v>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2.6724491179589149E-2</v>
      </c>
      <c r="BQ177" s="48">
        <v>0</v>
      </c>
      <c r="BR177" s="48">
        <v>0</v>
      </c>
      <c r="BS177" s="48">
        <v>0</v>
      </c>
      <c r="BT177" s="48">
        <v>0</v>
      </c>
      <c r="BU177" s="48">
        <v>0</v>
      </c>
      <c r="BV177" s="48">
        <v>0</v>
      </c>
      <c r="BW177" s="38">
        <v>0</v>
      </c>
      <c r="BX177" s="48">
        <v>0</v>
      </c>
      <c r="BY177" s="38">
        <v>0</v>
      </c>
      <c r="BZ177" s="48">
        <v>0</v>
      </c>
      <c r="CA177" s="49">
        <v>0</v>
      </c>
      <c r="CB177" s="48">
        <v>0</v>
      </c>
      <c r="CC177" s="48">
        <v>0</v>
      </c>
      <c r="CD177" s="48">
        <v>0</v>
      </c>
      <c r="CE177" s="48">
        <v>0</v>
      </c>
      <c r="CF177" s="48">
        <v>0</v>
      </c>
      <c r="CG177" s="48">
        <v>0</v>
      </c>
      <c r="CH177" s="48">
        <v>0</v>
      </c>
      <c r="CI177" s="48">
        <v>0</v>
      </c>
      <c r="CJ177" s="48">
        <v>0</v>
      </c>
      <c r="CK177" s="48">
        <v>1.494074181788762E-3</v>
      </c>
      <c r="CL177" s="48">
        <v>0</v>
      </c>
      <c r="CM177" s="48">
        <v>0</v>
      </c>
      <c r="CN177" s="48">
        <v>0</v>
      </c>
      <c r="CO177" s="48">
        <v>0</v>
      </c>
      <c r="CP177" s="48">
        <v>0</v>
      </c>
      <c r="CQ177" s="48">
        <v>0</v>
      </c>
      <c r="CR177" s="48">
        <v>0</v>
      </c>
      <c r="CS177" s="48">
        <v>2.1164768939595107E-2</v>
      </c>
      <c r="CT177" s="48">
        <v>7.7584916704739135E-3</v>
      </c>
      <c r="CU177" s="48">
        <v>0</v>
      </c>
      <c r="CV177" s="38">
        <v>0</v>
      </c>
      <c r="CW177" s="48">
        <v>0</v>
      </c>
      <c r="CX177" s="48">
        <v>0</v>
      </c>
      <c r="CY177" s="48">
        <v>7.5094721193199564E-3</v>
      </c>
      <c r="CZ177" s="48">
        <v>0</v>
      </c>
      <c r="DA177" s="48">
        <v>0</v>
      </c>
      <c r="DB177" s="48">
        <v>0</v>
      </c>
      <c r="DC177" s="48">
        <v>0</v>
      </c>
      <c r="DD177" s="48">
        <v>0</v>
      </c>
      <c r="DE177" s="48">
        <v>0</v>
      </c>
      <c r="DF177" s="48">
        <v>0</v>
      </c>
      <c r="DG177" s="48">
        <v>0</v>
      </c>
      <c r="DH177" s="48">
        <v>0</v>
      </c>
      <c r="DI177" s="48">
        <v>0</v>
      </c>
      <c r="DJ177" s="48">
        <v>1.3866060921492306E-2</v>
      </c>
      <c r="DK177" s="49">
        <v>0</v>
      </c>
      <c r="DL177" s="48">
        <v>0</v>
      </c>
      <c r="DM177" s="48">
        <v>0</v>
      </c>
      <c r="DN177" s="48">
        <v>0</v>
      </c>
      <c r="DO177" s="48">
        <v>0</v>
      </c>
      <c r="DP177" s="48">
        <v>0</v>
      </c>
      <c r="DQ177" s="48">
        <v>0</v>
      </c>
      <c r="DR177" s="48">
        <v>1.376563422904402E-2</v>
      </c>
      <c r="DS177" s="48">
        <v>0</v>
      </c>
      <c r="DT177" s="48">
        <v>9.1105399760424179E-3</v>
      </c>
      <c r="DU177" s="48">
        <v>2.3756688059515509E-2</v>
      </c>
      <c r="DV177" s="48">
        <v>0</v>
      </c>
      <c r="DW177" s="48">
        <v>0</v>
      </c>
      <c r="DX177" s="48">
        <v>0</v>
      </c>
      <c r="DY177" s="48">
        <v>0</v>
      </c>
      <c r="DZ177" s="48">
        <v>0</v>
      </c>
      <c r="EA177" s="48">
        <v>0</v>
      </c>
      <c r="EB177" s="49">
        <v>0</v>
      </c>
      <c r="EC177" s="48">
        <v>0</v>
      </c>
      <c r="ED177" s="48">
        <v>0</v>
      </c>
      <c r="EE177" s="48">
        <v>0</v>
      </c>
      <c r="EF177" s="48">
        <v>0</v>
      </c>
      <c r="EG177" s="48">
        <v>0</v>
      </c>
      <c r="EH177" s="48">
        <v>0</v>
      </c>
      <c r="EI177" s="48">
        <v>0</v>
      </c>
      <c r="EJ177" s="48">
        <v>0</v>
      </c>
      <c r="EK177" s="48">
        <v>0</v>
      </c>
      <c r="EL177" s="48">
        <v>0</v>
      </c>
      <c r="EM177" s="48">
        <v>0</v>
      </c>
      <c r="EN177" s="49">
        <v>0</v>
      </c>
      <c r="EO177" s="49">
        <v>0</v>
      </c>
      <c r="EP177" s="48">
        <v>0</v>
      </c>
      <c r="EQ177" s="48">
        <v>0</v>
      </c>
      <c r="ER177" s="48">
        <v>0</v>
      </c>
      <c r="ES177" s="38">
        <v>0</v>
      </c>
      <c r="ET177" s="48">
        <v>0</v>
      </c>
      <c r="EU177" s="48">
        <v>0</v>
      </c>
      <c r="EV177" s="48">
        <v>0</v>
      </c>
      <c r="EW177" s="48">
        <v>0</v>
      </c>
      <c r="EX177" s="48">
        <v>0</v>
      </c>
      <c r="EY177" s="48">
        <v>0</v>
      </c>
      <c r="EZ177" s="48">
        <v>0</v>
      </c>
      <c r="FA177" s="48">
        <v>0</v>
      </c>
      <c r="FB177" s="48">
        <v>0</v>
      </c>
      <c r="FC177" s="48">
        <v>0</v>
      </c>
      <c r="FD177" s="48">
        <v>7.5533692324664626E-3</v>
      </c>
      <c r="FE177" s="48">
        <v>0</v>
      </c>
      <c r="FF177" s="48">
        <v>0</v>
      </c>
      <c r="FG177" s="49">
        <v>0</v>
      </c>
      <c r="FH177" s="48">
        <v>0</v>
      </c>
      <c r="FI177" s="49">
        <v>0</v>
      </c>
      <c r="FJ177" s="48">
        <v>0</v>
      </c>
      <c r="FK177" s="48">
        <v>0</v>
      </c>
      <c r="FL177" s="48">
        <v>0</v>
      </c>
      <c r="FM177" s="48">
        <v>1.2298752115903233E-2</v>
      </c>
      <c r="FN177" s="48">
        <v>0</v>
      </c>
      <c r="FO177" s="48">
        <v>9.5295294354194194E-3</v>
      </c>
      <c r="FP177" s="48">
        <v>0</v>
      </c>
      <c r="FQ177" s="49">
        <v>0</v>
      </c>
      <c r="FR177" s="48">
        <v>0</v>
      </c>
      <c r="FS177" s="48">
        <v>0</v>
      </c>
      <c r="FT177" s="48">
        <v>0</v>
      </c>
      <c r="FU177" s="49">
        <v>0</v>
      </c>
      <c r="FV177" s="48">
        <v>0</v>
      </c>
      <c r="FW177" s="48">
        <v>0</v>
      </c>
      <c r="FX177" s="48">
        <v>0</v>
      </c>
      <c r="FY177" s="48">
        <v>0</v>
      </c>
      <c r="FZ177" s="49">
        <v>0</v>
      </c>
      <c r="GA177" s="48">
        <v>0</v>
      </c>
      <c r="GB177" s="48">
        <v>0</v>
      </c>
      <c r="GC177" s="48">
        <v>0</v>
      </c>
      <c r="GD177" s="48">
        <v>0</v>
      </c>
      <c r="GE177" s="48">
        <v>0</v>
      </c>
      <c r="GF177" s="48">
        <v>8.252900755471396E-3</v>
      </c>
      <c r="GG177" s="48">
        <v>0</v>
      </c>
      <c r="GH177" s="48">
        <v>0</v>
      </c>
      <c r="GI177" s="48">
        <v>0</v>
      </c>
      <c r="GJ177" s="48">
        <v>0</v>
      </c>
      <c r="GK177" s="48">
        <v>9.579309518715589E-3</v>
      </c>
      <c r="GL177" s="49">
        <v>0</v>
      </c>
      <c r="GM177" s="49">
        <v>0</v>
      </c>
      <c r="GN177" s="48">
        <v>6.0417342764628604E-3</v>
      </c>
      <c r="GO177" s="48">
        <v>1.2320133654050628E-2</v>
      </c>
      <c r="GP177" s="48">
        <v>0</v>
      </c>
      <c r="GQ177" s="48">
        <v>0</v>
      </c>
      <c r="GR177" s="48">
        <v>0</v>
      </c>
      <c r="GS177" s="48">
        <v>0</v>
      </c>
      <c r="GT177" s="49">
        <v>0</v>
      </c>
      <c r="GU177" s="48">
        <v>0</v>
      </c>
      <c r="GV177" s="49">
        <v>0</v>
      </c>
      <c r="GW177" s="48">
        <v>0</v>
      </c>
      <c r="GX177" s="48">
        <v>2.4954605030937573E-2</v>
      </c>
      <c r="GY177" s="48">
        <v>0</v>
      </c>
      <c r="GZ177" s="49">
        <v>0</v>
      </c>
      <c r="HA177" s="48">
        <v>0</v>
      </c>
      <c r="HB177" s="48">
        <v>0</v>
      </c>
      <c r="HC177" s="48">
        <v>9.944989736162365E-3</v>
      </c>
      <c r="HD177" s="49">
        <v>5.6360253468725491E-3</v>
      </c>
      <c r="HE177" s="48">
        <v>0</v>
      </c>
      <c r="HF177" s="48">
        <v>7.3477986932550844E-3</v>
      </c>
      <c r="HG177" s="48">
        <v>7.2691283227709503E-3</v>
      </c>
      <c r="HH177" s="48">
        <v>8.9207085677051393E-3</v>
      </c>
      <c r="HI177" s="48">
        <v>1.1496138876240534E-2</v>
      </c>
      <c r="HJ177" s="48">
        <v>0</v>
      </c>
      <c r="HK177" s="49">
        <v>0</v>
      </c>
      <c r="HL177" s="48">
        <v>0</v>
      </c>
      <c r="HM177" s="48">
        <v>9.5919075816741813E-3</v>
      </c>
      <c r="HN177" s="49">
        <v>0</v>
      </c>
      <c r="HO177" s="48">
        <v>0</v>
      </c>
      <c r="HP177" s="48">
        <v>0</v>
      </c>
      <c r="HQ177" s="48">
        <v>0</v>
      </c>
      <c r="HR177" s="48">
        <v>7.3374757728190687E-3</v>
      </c>
      <c r="HS177" s="49">
        <v>0</v>
      </c>
      <c r="HT177" s="49">
        <v>0</v>
      </c>
      <c r="HU177" s="48">
        <v>1.0552838696557536E-2</v>
      </c>
      <c r="HV177" s="49">
        <v>1.335254234156406E-2</v>
      </c>
      <c r="HW177" s="48">
        <v>0</v>
      </c>
      <c r="HX177" s="48">
        <v>0</v>
      </c>
      <c r="HY177" s="48">
        <v>0</v>
      </c>
      <c r="HZ177" s="48">
        <v>0</v>
      </c>
      <c r="IA177" s="48">
        <v>1.1188971291012829E-2</v>
      </c>
      <c r="IB177" s="48">
        <v>0</v>
      </c>
      <c r="IC177" s="48">
        <v>0</v>
      </c>
      <c r="ID177" s="48">
        <v>9.6555801155291908E-3</v>
      </c>
      <c r="IE177" s="49">
        <v>0</v>
      </c>
      <c r="IF177" s="49">
        <v>0</v>
      </c>
      <c r="IG177" s="48">
        <v>1.0088127054683291E-2</v>
      </c>
      <c r="IH177" s="48">
        <v>0</v>
      </c>
      <c r="II177" s="48">
        <v>9.5334590342135792E-3</v>
      </c>
      <c r="IJ177" s="49">
        <v>0</v>
      </c>
      <c r="IK177" s="48">
        <v>0</v>
      </c>
      <c r="IL177" s="49">
        <v>0</v>
      </c>
      <c r="IM177" s="48">
        <v>1.0115523443379447E-2</v>
      </c>
      <c r="IN177" s="48">
        <v>0</v>
      </c>
      <c r="IO177" s="48">
        <v>0</v>
      </c>
      <c r="IP177" s="48">
        <v>0</v>
      </c>
      <c r="IQ177" s="48">
        <v>1.0375247837671809E-2</v>
      </c>
      <c r="IR177" s="48">
        <v>0</v>
      </c>
      <c r="IS177" s="49">
        <v>1.8777788728849609E-2</v>
      </c>
      <c r="IT177" s="48">
        <v>0</v>
      </c>
      <c r="IU177" s="49">
        <v>1.5089268868160186E-2</v>
      </c>
      <c r="IV177" s="48">
        <v>0</v>
      </c>
      <c r="IW177" s="48">
        <v>0</v>
      </c>
      <c r="IX177" s="49">
        <v>0</v>
      </c>
      <c r="IY177" s="48">
        <v>0</v>
      </c>
      <c r="IZ177" s="49">
        <v>0</v>
      </c>
      <c r="JA177" s="49">
        <v>0</v>
      </c>
      <c r="JB177" s="48">
        <v>0</v>
      </c>
      <c r="JC177" s="49">
        <v>0</v>
      </c>
      <c r="JD177" s="48">
        <v>0</v>
      </c>
      <c r="JE177" s="49">
        <v>2.8309044666493099E-2</v>
      </c>
      <c r="JF177" s="49">
        <v>3.7748782206415369E-3</v>
      </c>
      <c r="JG177" s="49">
        <v>0</v>
      </c>
      <c r="JH177" s="48">
        <v>9.7995005234514567E-3</v>
      </c>
      <c r="JI177" s="48">
        <v>0</v>
      </c>
      <c r="JJ177" s="48">
        <v>0</v>
      </c>
      <c r="JK177" s="48">
        <v>0</v>
      </c>
      <c r="JL177" s="48">
        <v>9.6543565791235141E-3</v>
      </c>
      <c r="JM177" s="48">
        <v>1.041131040448052E-2</v>
      </c>
      <c r="JN177" s="48">
        <v>3.1203681578413078E-3</v>
      </c>
      <c r="JO177" s="48">
        <v>0</v>
      </c>
      <c r="JP177" s="49">
        <v>8.7378370595465882E-2</v>
      </c>
      <c r="JQ177" s="48">
        <v>8.2090428162390604E-3</v>
      </c>
      <c r="JR177" s="49">
        <v>0</v>
      </c>
      <c r="JS177" s="48">
        <v>0</v>
      </c>
      <c r="JT177" s="48">
        <v>7.7157266733676576E-3</v>
      </c>
      <c r="JU177" s="48">
        <v>8.5592506745430889E-3</v>
      </c>
      <c r="JV177" s="48">
        <v>8.3477885138606069E-3</v>
      </c>
      <c r="JW177" s="48">
        <v>0</v>
      </c>
      <c r="JX177" s="48">
        <v>7.4304004435391761E-3</v>
      </c>
      <c r="JY177" s="48">
        <v>1.2418560992305637E-2</v>
      </c>
      <c r="JZ177" s="48">
        <v>8.1833568777109397E-3</v>
      </c>
      <c r="KA177" s="48">
        <v>9.2308525276726758E-3</v>
      </c>
      <c r="KB177" s="49">
        <v>0</v>
      </c>
      <c r="KC177" s="48">
        <v>0</v>
      </c>
      <c r="KD177" s="48">
        <v>7.5980312662771148E-3</v>
      </c>
      <c r="KE177" s="48">
        <v>0</v>
      </c>
      <c r="KF177" s="48">
        <v>0</v>
      </c>
      <c r="KG177" s="48">
        <v>0</v>
      </c>
      <c r="KH177" s="48">
        <v>0</v>
      </c>
      <c r="KI177" s="48">
        <v>1.7455390780793948E-2</v>
      </c>
      <c r="KJ177" s="48">
        <v>0</v>
      </c>
      <c r="KK177" s="48">
        <v>9.0403804325405717E-3</v>
      </c>
      <c r="KL177" s="48">
        <v>2.6402014449350492E-2</v>
      </c>
      <c r="KM177" s="48">
        <v>1.7651366760252338E-2</v>
      </c>
      <c r="KN177" s="48">
        <v>1.0915828183195933E-2</v>
      </c>
      <c r="KO177" s="48">
        <v>0</v>
      </c>
      <c r="KP177" s="48">
        <v>8.5242100258766176E-3</v>
      </c>
      <c r="KQ177" s="48">
        <v>9.2331173358834572E-3</v>
      </c>
      <c r="KR177" s="48">
        <v>7.1653059478380358E-3</v>
      </c>
      <c r="KS177" s="48"/>
      <c r="KT177" s="49">
        <v>0</v>
      </c>
      <c r="KU177" s="48">
        <v>2.8752377330172968E-2</v>
      </c>
      <c r="KV177" s="48">
        <v>4.3540665699074083E-2</v>
      </c>
      <c r="KW177" s="48">
        <v>9.9096859609790235E-3</v>
      </c>
      <c r="KX177" s="48">
        <v>2.7868155354055929E-2</v>
      </c>
      <c r="KY177" s="48">
        <v>9.4853386717438336E-3</v>
      </c>
      <c r="KZ177" s="48">
        <v>2.585212693519404E-2</v>
      </c>
      <c r="LA177" s="48">
        <v>1.8553496960907009E-2</v>
      </c>
      <c r="LB177" s="48">
        <v>0</v>
      </c>
      <c r="LC177" s="48">
        <v>2.1750465321909964E-2</v>
      </c>
      <c r="LD177" s="48">
        <v>1.6882808823161666E-2</v>
      </c>
      <c r="LE177" s="49">
        <v>0</v>
      </c>
      <c r="LF177" s="48">
        <v>0</v>
      </c>
      <c r="LG177" s="48">
        <v>0</v>
      </c>
      <c r="LH177" s="48">
        <v>1.559243897977463E-2</v>
      </c>
      <c r="LI177" s="48">
        <v>0</v>
      </c>
      <c r="LJ177" s="48">
        <v>1.7073598152620141E-2</v>
      </c>
      <c r="LK177" s="48">
        <v>1.8137282070850663E-2</v>
      </c>
      <c r="LL177" s="48">
        <v>1.9410832814410871E-2</v>
      </c>
      <c r="LM177" s="48">
        <v>0</v>
      </c>
      <c r="LN177" s="48">
        <v>1.9209679456570105E-2</v>
      </c>
      <c r="LO177" s="48">
        <v>1.7643157396494292E-2</v>
      </c>
      <c r="LP177" s="48">
        <v>0</v>
      </c>
      <c r="LQ177" s="49">
        <v>0</v>
      </c>
      <c r="LR177" s="48">
        <v>0</v>
      </c>
      <c r="LS177" s="48">
        <v>1.8059812814349447E-2</v>
      </c>
      <c r="LT177" s="48">
        <v>2.3776035634058799E-2</v>
      </c>
      <c r="LU177" s="48">
        <v>1.709707540455389E-2</v>
      </c>
      <c r="LV177" s="48">
        <v>0</v>
      </c>
      <c r="LW177" s="48">
        <v>0</v>
      </c>
      <c r="LX177" s="48">
        <v>1.7835409401500101E-2</v>
      </c>
      <c r="LY177" s="48">
        <v>2.2469798427239188E-2</v>
      </c>
      <c r="LZ177" s="48">
        <v>1.7979407655491355E-2</v>
      </c>
      <c r="MA177" s="48">
        <v>2.3753199686718632E-2</v>
      </c>
      <c r="MB177" s="48">
        <v>1.7345045703399734E-2</v>
      </c>
      <c r="MC177" s="48">
        <v>1.847720550858414E-2</v>
      </c>
      <c r="MD177" s="48">
        <v>7.4330549282446284E-2</v>
      </c>
      <c r="ME177" s="48">
        <v>2.2373816236775482E-2</v>
      </c>
      <c r="MF177" s="48">
        <v>0</v>
      </c>
      <c r="MG177" s="48">
        <v>0</v>
      </c>
      <c r="MH177" s="48"/>
      <c r="MI177" s="48">
        <v>6.8136336022859541E-3</v>
      </c>
      <c r="MJ177" s="49">
        <v>0</v>
      </c>
      <c r="MK177" s="49">
        <v>0</v>
      </c>
      <c r="ML177" s="48">
        <v>0</v>
      </c>
      <c r="MM177" s="49">
        <v>0</v>
      </c>
      <c r="MN177" s="49">
        <v>0</v>
      </c>
      <c r="MO177" s="49">
        <v>0</v>
      </c>
      <c r="MP177" s="48">
        <v>8.4186902040708951E-3</v>
      </c>
      <c r="MQ177" s="48">
        <v>1.2249815660460099E-2</v>
      </c>
      <c r="MR177" s="48">
        <v>1.8219716560903151E-2</v>
      </c>
      <c r="MS177" s="48">
        <v>0</v>
      </c>
      <c r="MT177" s="49">
        <v>0</v>
      </c>
      <c r="MU177" s="48">
        <v>9.7932897178541513E-3</v>
      </c>
      <c r="MV177" s="48">
        <v>1.1276208555830933E-2</v>
      </c>
      <c r="MW177" s="48">
        <v>1.1042077587177287E-2</v>
      </c>
      <c r="MX177" s="48">
        <v>8.5296829210067954E-3</v>
      </c>
      <c r="MY177" s="48">
        <v>7.4406722081254238E-3</v>
      </c>
      <c r="MZ177" s="48">
        <v>8.5308196297837827E-3</v>
      </c>
      <c r="NA177" s="48">
        <v>9.1635399507023693E-3</v>
      </c>
      <c r="NB177" s="48">
        <v>9.1701425616335253E-3</v>
      </c>
      <c r="NC177" s="48">
        <v>1.648439664045467E-2</v>
      </c>
      <c r="ND177" s="48">
        <v>8.6436275473711095E-3</v>
      </c>
      <c r="NE177" s="48">
        <v>1.5382342510245457E-2</v>
      </c>
      <c r="NF177" s="48">
        <v>9.2609476138029445E-3</v>
      </c>
      <c r="NG177" s="48">
        <v>0</v>
      </c>
    </row>
    <row r="178" spans="1:371" s="38" customFormat="1" ht="15">
      <c r="A178" s="48" t="s">
        <v>219</v>
      </c>
      <c r="B178" s="48">
        <v>13.675203582819078</v>
      </c>
      <c r="C178" s="48">
        <v>1.6882577306603481</v>
      </c>
      <c r="D178" s="48">
        <v>2.1956214850282838</v>
      </c>
      <c r="E178" s="48">
        <v>3.3770624441004942</v>
      </c>
      <c r="F178" s="48">
        <v>0.72951657741609865</v>
      </c>
      <c r="G178" s="48">
        <v>2.1708538474903238</v>
      </c>
      <c r="H178" s="48">
        <v>1.4454197394823864</v>
      </c>
      <c r="I178" s="48">
        <v>1.5234812598976102</v>
      </c>
      <c r="J178" s="48">
        <v>1.5098444895326628</v>
      </c>
      <c r="K178" s="48">
        <v>2.7067670726884767</v>
      </c>
      <c r="L178" s="48">
        <v>3.1594621678148709</v>
      </c>
      <c r="M178" s="48">
        <v>3.3894426708290388</v>
      </c>
      <c r="N178" s="48">
        <v>2.0529557913411129</v>
      </c>
      <c r="O178" s="48">
        <v>3.5382275659753533</v>
      </c>
      <c r="P178" s="48">
        <v>1.8436655992271376</v>
      </c>
      <c r="Q178" s="48">
        <v>2.3541862226365113</v>
      </c>
      <c r="R178" s="48">
        <v>2.5713603888526402</v>
      </c>
      <c r="S178" s="48">
        <v>3.315495990959096</v>
      </c>
      <c r="T178" s="48">
        <v>1.5191471938170376</v>
      </c>
      <c r="U178" s="48">
        <v>0.59697436480138377</v>
      </c>
      <c r="V178" s="48">
        <v>0.59697436480138377</v>
      </c>
      <c r="W178" s="38">
        <v>3.731103765397517</v>
      </c>
      <c r="X178" s="48">
        <v>1.1882039633891124</v>
      </c>
      <c r="Y178" s="48">
        <v>2.7288133885598072</v>
      </c>
      <c r="Z178" s="48">
        <v>2.1934417648504754</v>
      </c>
      <c r="AA178" s="48">
        <v>1.9789142809590246</v>
      </c>
      <c r="AB178" s="48">
        <v>3.0091047663448585</v>
      </c>
      <c r="AC178" s="48">
        <v>1.5068122811954714</v>
      </c>
      <c r="AD178" s="48">
        <v>6.8270154700943477</v>
      </c>
      <c r="AE178" s="48">
        <v>1.7617032343658965</v>
      </c>
      <c r="AF178" s="48">
        <v>1.0608022453786186</v>
      </c>
      <c r="AG178" s="48">
        <v>4.8458397599471503</v>
      </c>
      <c r="AH178" s="48">
        <v>1.9796015574215202</v>
      </c>
      <c r="AI178" s="48">
        <v>5.4510000197871866</v>
      </c>
      <c r="AJ178" s="48">
        <v>8.6820734467352523</v>
      </c>
      <c r="AK178" s="48">
        <v>6.1518573851288059</v>
      </c>
      <c r="AL178" s="48">
        <v>2.0181758459322512</v>
      </c>
      <c r="AM178" s="48">
        <v>3.1721862508560097</v>
      </c>
      <c r="AN178" s="48">
        <v>3.3909282438469783</v>
      </c>
      <c r="AO178" s="38">
        <v>1.6980113897472602</v>
      </c>
      <c r="AP178" s="48">
        <v>7.538640932445861</v>
      </c>
      <c r="AQ178" s="48">
        <v>1.0051684352021317</v>
      </c>
      <c r="AR178" s="48">
        <v>7.8432399883620505</v>
      </c>
      <c r="AS178" s="48">
        <v>1.3035632405651487</v>
      </c>
      <c r="AT178" s="48">
        <v>1.3035632405651487</v>
      </c>
      <c r="AU178" s="48">
        <v>2.0881453866708601</v>
      </c>
      <c r="AV178" s="48">
        <v>2.4190919872222394</v>
      </c>
      <c r="AW178" s="48">
        <v>1.4131488274462074</v>
      </c>
      <c r="AX178" s="38">
        <v>6.2004540693907479</v>
      </c>
      <c r="AY178" s="48">
        <v>1.038486922560377</v>
      </c>
      <c r="AZ178" s="48">
        <v>1.6667936444052742</v>
      </c>
      <c r="BA178" s="48">
        <v>3.0181632280943074</v>
      </c>
      <c r="BB178" s="48">
        <v>6.0312695581484519</v>
      </c>
      <c r="BC178" s="38">
        <v>7.4470787753569807</v>
      </c>
      <c r="BD178" s="48">
        <v>1.4634990502828422</v>
      </c>
      <c r="BE178" s="38">
        <v>3.0292623302035877</v>
      </c>
      <c r="BF178" s="48">
        <v>2.11040697761594</v>
      </c>
      <c r="BG178" s="48">
        <v>5.4815837425612086</v>
      </c>
      <c r="BH178" s="48">
        <v>5.3364874489217939</v>
      </c>
      <c r="BI178" s="48">
        <v>6.6508410287707278</v>
      </c>
      <c r="BJ178" s="48">
        <v>2.58231850105699</v>
      </c>
      <c r="BK178" s="48">
        <v>5.3351494645401907</v>
      </c>
      <c r="BL178" s="48">
        <v>2.8050008333621381</v>
      </c>
      <c r="BM178" s="48">
        <v>1.4707430427014445</v>
      </c>
      <c r="BN178" s="48">
        <v>4.0278878017884905</v>
      </c>
      <c r="BO178" s="48">
        <v>3.9869733053516008</v>
      </c>
      <c r="BP178" s="48">
        <v>1.0556931064305815</v>
      </c>
      <c r="BQ178" s="48">
        <v>1.7367009863494711</v>
      </c>
      <c r="BR178" s="48">
        <v>1.2517174885236484</v>
      </c>
      <c r="BS178" s="48">
        <v>1.1042859106415934</v>
      </c>
      <c r="BT178" s="48">
        <v>4.976444739334271</v>
      </c>
      <c r="BU178" s="48">
        <v>1.5958865914349334</v>
      </c>
      <c r="BV178" s="48">
        <v>0.62641933931932647</v>
      </c>
      <c r="BW178" s="38">
        <v>3.0683243514876506</v>
      </c>
      <c r="BX178" s="48">
        <v>2.4108476443950253</v>
      </c>
      <c r="BY178" s="38">
        <v>2.5793591802845026</v>
      </c>
      <c r="BZ178" s="48">
        <v>0.25325851335506694</v>
      </c>
      <c r="CA178" s="49">
        <v>4.9739090956791907</v>
      </c>
      <c r="CB178" s="48">
        <v>1.7242249929519586</v>
      </c>
      <c r="CC178" s="48">
        <v>2.5224782278220315</v>
      </c>
      <c r="CD178" s="48">
        <v>1.9354263091556403</v>
      </c>
      <c r="CE178" s="48">
        <v>2.4523199923590822</v>
      </c>
      <c r="CF178" s="48">
        <v>4.8135978420200969</v>
      </c>
      <c r="CG178" s="48">
        <v>6.9575186043286728</v>
      </c>
      <c r="CH178" s="48">
        <v>7.5497058755143698</v>
      </c>
      <c r="CI178" s="48">
        <v>2.8951885942084972</v>
      </c>
      <c r="CJ178" s="48">
        <v>2.8598981052676717</v>
      </c>
      <c r="CK178" s="48">
        <v>1.5167470696025136</v>
      </c>
      <c r="CL178" s="48">
        <v>1.3188809019806482</v>
      </c>
      <c r="CM178" s="48">
        <v>2.4895051666293351</v>
      </c>
      <c r="CN178" s="48">
        <v>4.9741123417907227</v>
      </c>
      <c r="CO178" s="48">
        <v>1.3757937102248798</v>
      </c>
      <c r="CP178" s="48">
        <v>1.2507842390813197</v>
      </c>
      <c r="CQ178" s="48">
        <v>2.5428418586579467</v>
      </c>
      <c r="CR178" s="48">
        <v>2.1767824365804578</v>
      </c>
      <c r="CS178" s="48">
        <v>1.3792968895051558</v>
      </c>
      <c r="CT178" s="48">
        <v>3.1205816328044418</v>
      </c>
      <c r="CU178" s="48">
        <v>10.98953460772133</v>
      </c>
      <c r="CV178" s="38">
        <v>3.4322304383307354</v>
      </c>
      <c r="CW178" s="48">
        <v>7.2859692956992381</v>
      </c>
      <c r="CX178" s="48">
        <v>3.8516264164496596</v>
      </c>
      <c r="CY178" s="48">
        <v>1.4651781991315351</v>
      </c>
      <c r="CZ178" s="48">
        <v>3.1395364451546066</v>
      </c>
      <c r="DA178" s="48">
        <v>1.625124448507411</v>
      </c>
      <c r="DB178" s="48">
        <v>1.3815013715071423</v>
      </c>
      <c r="DC178" s="48">
        <v>2.2577666471220965</v>
      </c>
      <c r="DD178" s="48">
        <v>5.1539376774409584</v>
      </c>
      <c r="DE178" s="48">
        <v>2.54697594038702</v>
      </c>
      <c r="DF178" s="48">
        <v>6.9505591032057774</v>
      </c>
      <c r="DG178" s="48">
        <v>6.7565144405358533</v>
      </c>
      <c r="DH178" s="48">
        <v>3.6985506744600549</v>
      </c>
      <c r="DI178" s="48">
        <v>0.77722313020142764</v>
      </c>
      <c r="DJ178" s="48">
        <v>1.6003500766239187</v>
      </c>
      <c r="DK178" s="49">
        <v>5.3087023256778041</v>
      </c>
      <c r="DL178" s="48">
        <v>2.3806731875772078</v>
      </c>
      <c r="DM178" s="48">
        <v>6.5661568595164859</v>
      </c>
      <c r="DN178" s="48">
        <v>2.3077477095952021</v>
      </c>
      <c r="DO178" s="48">
        <v>1.8512036728907633</v>
      </c>
      <c r="DP178" s="48">
        <v>1.4156798581717649</v>
      </c>
      <c r="DQ178" s="48">
        <v>1.3798050376095645</v>
      </c>
      <c r="DR178" s="48">
        <v>2.2488315189118206</v>
      </c>
      <c r="DS178" s="48">
        <v>7.1972458254027707</v>
      </c>
      <c r="DT178" s="48">
        <v>8.0158115872777582</v>
      </c>
      <c r="DU178" s="48">
        <v>2.7950173599306947</v>
      </c>
      <c r="DV178" s="48">
        <v>1.5009262503178242</v>
      </c>
      <c r="DW178" s="48">
        <v>4.4691691618726797</v>
      </c>
      <c r="DX178" s="48">
        <v>1.3936548614785906</v>
      </c>
      <c r="DY178" s="48">
        <v>2.2932535795693689</v>
      </c>
      <c r="DZ178" s="48">
        <v>8.8098679819564882</v>
      </c>
      <c r="EA178" s="48">
        <v>6.7774404919912277</v>
      </c>
      <c r="EB178" s="49">
        <v>4.4508028637913402</v>
      </c>
      <c r="EC178" s="48">
        <v>1.2945156337782595</v>
      </c>
      <c r="ED178" s="48">
        <v>4.9416634794247392</v>
      </c>
      <c r="EE178" s="48">
        <v>2.0146534580090716</v>
      </c>
      <c r="EF178" s="48">
        <v>6.8614716446849506</v>
      </c>
      <c r="EG178" s="48">
        <v>1.358910741266846</v>
      </c>
      <c r="EH178" s="48">
        <v>1.358910741266846</v>
      </c>
      <c r="EI178" s="48">
        <v>6.3100063565743651</v>
      </c>
      <c r="EJ178" s="48">
        <v>2.6154672430759267</v>
      </c>
      <c r="EK178" s="48">
        <v>1.6967216885997098</v>
      </c>
      <c r="EL178" s="48">
        <v>1.3262960014741629</v>
      </c>
      <c r="EM178" s="48">
        <v>4.5640181487772082</v>
      </c>
      <c r="EN178" s="49">
        <v>6.6797992223391596</v>
      </c>
      <c r="EO178" s="49">
        <v>12.001453113546811</v>
      </c>
      <c r="EP178" s="48">
        <v>10.162994826293668</v>
      </c>
      <c r="EQ178" s="48">
        <v>1.5807052965546371</v>
      </c>
      <c r="ER178" s="48">
        <v>6.5995336642833538</v>
      </c>
      <c r="ES178" s="38">
        <v>4.2158475574944871</v>
      </c>
      <c r="ET178" s="48">
        <v>5.294172699985924</v>
      </c>
      <c r="EU178" s="48">
        <v>3.0891204006982407</v>
      </c>
      <c r="EV178" s="48">
        <v>1.839036827023804</v>
      </c>
      <c r="EW178" s="48">
        <v>3.5532278986109098</v>
      </c>
      <c r="EX178" s="48">
        <v>8.5070538526056474</v>
      </c>
      <c r="EY178" s="48">
        <v>1.6005431160013626</v>
      </c>
      <c r="EZ178" s="48">
        <v>3.5399463258260888</v>
      </c>
      <c r="FA178" s="48">
        <v>1.7569710429686356</v>
      </c>
      <c r="FB178" s="48">
        <v>1.5594512444717206</v>
      </c>
      <c r="FC178" s="48">
        <v>2.3325224358294765</v>
      </c>
      <c r="FD178" s="48">
        <v>1.1324040573634697</v>
      </c>
      <c r="FE178" s="48">
        <v>10.140314700506387</v>
      </c>
      <c r="FF178" s="48">
        <v>2.0341079283952905</v>
      </c>
      <c r="FG178" s="49">
        <v>12.408576779648991</v>
      </c>
      <c r="FH178" s="48">
        <v>8.4243765669590243</v>
      </c>
      <c r="FI178" s="49">
        <v>5.5188202788909839</v>
      </c>
      <c r="FJ178" s="48">
        <v>7.5711806019460992</v>
      </c>
      <c r="FK178" s="48">
        <v>3.7455879821829901</v>
      </c>
      <c r="FL178" s="48">
        <v>8.8009912595093045</v>
      </c>
      <c r="FM178" s="48">
        <v>1.3087926763566731</v>
      </c>
      <c r="FN178" s="48">
        <v>7.8595917872113477</v>
      </c>
      <c r="FO178" s="48">
        <v>8.3691248463092851</v>
      </c>
      <c r="FP178" s="48">
        <v>1.7581049479969406</v>
      </c>
      <c r="FQ178" s="49">
        <v>12.50385169423083</v>
      </c>
      <c r="FR178" s="48">
        <v>7.9381948799686812</v>
      </c>
      <c r="FS178" s="48">
        <v>2.0489743088998198</v>
      </c>
      <c r="FT178" s="48">
        <v>1.345651062015766</v>
      </c>
      <c r="FU178" s="49">
        <v>8.0508152697257973</v>
      </c>
      <c r="FV178" s="48">
        <v>2.1251540900700912</v>
      </c>
      <c r="FW178" s="48">
        <v>5.2066862164403309</v>
      </c>
      <c r="FX178" s="48">
        <v>2.8285514652115977</v>
      </c>
      <c r="FY178" s="48">
        <v>1.8796492820158386</v>
      </c>
      <c r="FZ178" s="49">
        <v>12.192692670012365</v>
      </c>
      <c r="GA178" s="48">
        <v>1.9941858509830641</v>
      </c>
      <c r="GB178" s="48">
        <v>8.7820349792111809</v>
      </c>
      <c r="GC178" s="48">
        <v>2.8364655347052259</v>
      </c>
      <c r="GD178" s="48">
        <v>4.5616119179161307</v>
      </c>
      <c r="GE178" s="48">
        <v>2.354502054667595</v>
      </c>
      <c r="GF178" s="48">
        <v>11.473680724739713</v>
      </c>
      <c r="GG178" s="48">
        <v>7.9070966076531102</v>
      </c>
      <c r="GH178" s="48">
        <v>4.3201844737399222</v>
      </c>
      <c r="GI178" s="48">
        <v>11.462113785892997</v>
      </c>
      <c r="GJ178" s="48">
        <v>7.4329642735084578</v>
      </c>
      <c r="GK178" s="48">
        <v>7.7587088845217176</v>
      </c>
      <c r="GL178" s="49">
        <v>12.223924430286864</v>
      </c>
      <c r="GM178" s="49">
        <v>10.762641115022475</v>
      </c>
      <c r="GN178" s="48">
        <v>11.765174276850958</v>
      </c>
      <c r="GO178" s="48">
        <v>9.0503710282653973</v>
      </c>
      <c r="GP178" s="48">
        <v>1.5208260921353094</v>
      </c>
      <c r="GQ178" s="48">
        <v>9.442697324235251</v>
      </c>
      <c r="GR178" s="48">
        <v>1.2662514984690398</v>
      </c>
      <c r="GS178" s="48">
        <v>3.1550179622161938</v>
      </c>
      <c r="GT178" s="49">
        <v>10.907830925920448</v>
      </c>
      <c r="GU178" s="48">
        <v>2.7475478144308698</v>
      </c>
      <c r="GV178" s="49">
        <v>11.722224348752372</v>
      </c>
      <c r="GW178" s="48">
        <v>2.086666959860199</v>
      </c>
      <c r="GX178" s="48">
        <v>2.8159241619565769</v>
      </c>
      <c r="GY178" s="48">
        <v>8.0846275040060007</v>
      </c>
      <c r="GZ178" s="49">
        <v>11.701817283820255</v>
      </c>
      <c r="HA178" s="48">
        <v>2.0834993105076105</v>
      </c>
      <c r="HB178" s="48">
        <v>11.185568965391489</v>
      </c>
      <c r="HC178" s="48">
        <v>7.8000754154969618</v>
      </c>
      <c r="HD178" s="49">
        <v>12.18948343615549</v>
      </c>
      <c r="HE178" s="48">
        <v>2.1977394761993985</v>
      </c>
      <c r="HF178" s="48">
        <v>9.1061080426177856</v>
      </c>
      <c r="HG178" s="48">
        <v>7.8584827115299305</v>
      </c>
      <c r="HH178" s="48">
        <v>7.9506598450826482</v>
      </c>
      <c r="HI178" s="48">
        <v>7.8546782583781622</v>
      </c>
      <c r="HJ178" s="48">
        <v>1.9207555820246862</v>
      </c>
      <c r="HK178" s="49">
        <v>11.785263961931131</v>
      </c>
      <c r="HL178" s="48">
        <v>8.2859930058515534</v>
      </c>
      <c r="HM178" s="48">
        <v>10.575032695958273</v>
      </c>
      <c r="HN178" s="49">
        <v>12.271623459050373</v>
      </c>
      <c r="HO178" s="48">
        <v>8.7892848731296329</v>
      </c>
      <c r="HP178" s="48">
        <v>8.9776561733913915</v>
      </c>
      <c r="HQ178" s="48">
        <v>5.2966322465023774</v>
      </c>
      <c r="HR178" s="48">
        <v>10.705719429687761</v>
      </c>
      <c r="HS178" s="49">
        <v>11.155387913480714</v>
      </c>
      <c r="HT178" s="49">
        <v>11.801494177825477</v>
      </c>
      <c r="HU178" s="48">
        <v>1.5772425682591102</v>
      </c>
      <c r="HV178" s="49">
        <v>12.256030706040621</v>
      </c>
      <c r="HW178" s="48">
        <v>3.7177740570061748</v>
      </c>
      <c r="HX178" s="48">
        <v>3.7177740570061748</v>
      </c>
      <c r="HY178" s="48">
        <v>8.1724088967698325</v>
      </c>
      <c r="HZ178" s="48">
        <v>3.5327491526643371</v>
      </c>
      <c r="IA178" s="48">
        <v>11.183032893634875</v>
      </c>
      <c r="IB178" s="48">
        <v>9.7744693080503815</v>
      </c>
      <c r="IC178" s="48">
        <v>6.306813829614609</v>
      </c>
      <c r="ID178" s="48">
        <v>9.6429053000875324</v>
      </c>
      <c r="IE178" s="49">
        <v>11.797978615125649</v>
      </c>
      <c r="IF178" s="49">
        <v>12.035941488358043</v>
      </c>
      <c r="IG178" s="48">
        <v>8.0044362663494848</v>
      </c>
      <c r="IH178" s="48">
        <v>2.168076419846046</v>
      </c>
      <c r="II178" s="48">
        <v>11.637209334002305</v>
      </c>
      <c r="IJ178" s="49">
        <v>12.10413561431006</v>
      </c>
      <c r="IK178" s="48">
        <v>8.9872135003826834</v>
      </c>
      <c r="IL178" s="49">
        <v>12.118672241588593</v>
      </c>
      <c r="IM178" s="48">
        <v>7.6269401392508023</v>
      </c>
      <c r="IN178" s="48">
        <v>3.9070772857885996</v>
      </c>
      <c r="IO178" s="48">
        <v>3.9070772857885996</v>
      </c>
      <c r="IP178" s="48">
        <v>5.8949191805954335</v>
      </c>
      <c r="IQ178" s="48">
        <v>7.7131786664320785</v>
      </c>
      <c r="IR178" s="48">
        <v>8.9673735219342223</v>
      </c>
      <c r="IS178" s="49">
        <v>12.147473221711413</v>
      </c>
      <c r="IT178" s="48">
        <v>3.2003984153479785</v>
      </c>
      <c r="IU178" s="49">
        <v>12.149167171282022</v>
      </c>
      <c r="IV178" s="48">
        <v>10.962141686251329</v>
      </c>
      <c r="IW178" s="48">
        <v>2.0237435861736857</v>
      </c>
      <c r="IX178" s="49">
        <v>11.953695621686975</v>
      </c>
      <c r="IY178" s="48">
        <v>1.6654920680619354</v>
      </c>
      <c r="IZ178" s="49">
        <v>11.716541810971743</v>
      </c>
      <c r="JA178" s="49">
        <v>10.18199495228713</v>
      </c>
      <c r="JB178" s="48">
        <v>2.5547684541174012</v>
      </c>
      <c r="JC178" s="49">
        <v>12.126251363789942</v>
      </c>
      <c r="JD178" s="48">
        <v>8.6387459482429101</v>
      </c>
      <c r="JE178" s="49">
        <v>12.113882570717806</v>
      </c>
      <c r="JF178" s="49">
        <v>11.957318060719794</v>
      </c>
      <c r="JG178" s="49">
        <v>12.062129989183317</v>
      </c>
      <c r="JH178" s="48">
        <v>7.9108986272385655</v>
      </c>
      <c r="JI178" s="48">
        <v>10.002247041688383</v>
      </c>
      <c r="JJ178" s="48">
        <v>3.4822923031707078</v>
      </c>
      <c r="JK178" s="48">
        <v>3.0895676435542776</v>
      </c>
      <c r="JL178" s="48">
        <v>7.6394047416937214</v>
      </c>
      <c r="JM178" s="48">
        <v>8.7437009451530283</v>
      </c>
      <c r="JN178" s="48">
        <v>2.1920090507196837</v>
      </c>
      <c r="JO178" s="48">
        <v>6.1593164019712274</v>
      </c>
      <c r="JP178" s="49">
        <v>12.017642015590454</v>
      </c>
      <c r="JQ178" s="48">
        <v>8.3160978650870412</v>
      </c>
      <c r="JR178" s="49">
        <v>12.24498171793509</v>
      </c>
      <c r="JS178" s="48">
        <v>5.9426398473062001</v>
      </c>
      <c r="JT178" s="48">
        <v>8.21819432095762</v>
      </c>
      <c r="JU178" s="48">
        <v>7.8347597248224909</v>
      </c>
      <c r="JV178" s="48">
        <v>8.699263830309123</v>
      </c>
      <c r="JW178" s="48">
        <v>3.7596646481592573</v>
      </c>
      <c r="JX178" s="48">
        <v>11.477854303932519</v>
      </c>
      <c r="JY178" s="48">
        <v>8.0924647238218039</v>
      </c>
      <c r="JZ178" s="48">
        <v>8.8302567170279609</v>
      </c>
      <c r="KA178" s="48">
        <v>7.3215494111832662</v>
      </c>
      <c r="KB178" s="49">
        <v>11.754072580867614</v>
      </c>
      <c r="KC178" s="48">
        <v>7.6802119687327854</v>
      </c>
      <c r="KD178" s="48">
        <v>8.9293831375714952</v>
      </c>
      <c r="KE178" s="48">
        <v>3.0896677885423594</v>
      </c>
      <c r="KF178" s="48">
        <v>12.305431102699423</v>
      </c>
      <c r="KG178" s="48">
        <v>3.7546888621094165</v>
      </c>
      <c r="KH178" s="48">
        <v>7.4401764336101301</v>
      </c>
      <c r="KI178" s="48">
        <v>11.138397571935249</v>
      </c>
      <c r="KJ178" s="48">
        <v>3.6904293072716565</v>
      </c>
      <c r="KK178" s="48">
        <v>9.4810442706180975</v>
      </c>
      <c r="KL178" s="48">
        <v>5.0714441213229229</v>
      </c>
      <c r="KM178" s="48">
        <v>2.8662519693897219</v>
      </c>
      <c r="KN178" s="48">
        <v>9.4293871792764143</v>
      </c>
      <c r="KO178" s="48">
        <v>7.4852693479966375</v>
      </c>
      <c r="KP178" s="48">
        <v>8.0549324570236713</v>
      </c>
      <c r="KQ178" s="48">
        <v>7.8101361416975843</v>
      </c>
      <c r="KR178" s="48">
        <v>8.2400623618883539</v>
      </c>
      <c r="KS178" s="48"/>
      <c r="KT178" s="49">
        <v>12.010492970709395</v>
      </c>
      <c r="KU178" s="48">
        <v>7.6869887613477497</v>
      </c>
      <c r="KV178" s="48">
        <v>8.8908205601413908</v>
      </c>
      <c r="KW178" s="48">
        <v>10.085342129283264</v>
      </c>
      <c r="KX178" s="48">
        <v>7.1784210623763292</v>
      </c>
      <c r="KY178" s="48">
        <v>10.356838089117716</v>
      </c>
      <c r="KZ178" s="48">
        <v>7.121875783648151</v>
      </c>
      <c r="LA178" s="48">
        <v>9.6455693629848565</v>
      </c>
      <c r="LB178" s="48">
        <v>9.5409441523988736</v>
      </c>
      <c r="LC178" s="48">
        <v>7.7636840290801246</v>
      </c>
      <c r="LD178" s="48">
        <v>10.06687021683919</v>
      </c>
      <c r="LE178" s="49">
        <v>11.088395663728384</v>
      </c>
      <c r="LF178" s="48">
        <v>10.453962993512112</v>
      </c>
      <c r="LG178" s="48">
        <v>10.866798098226075</v>
      </c>
      <c r="LH178" s="48">
        <v>9.8481992127767786</v>
      </c>
      <c r="LI178" s="48">
        <v>9.1314195257885284</v>
      </c>
      <c r="LJ178" s="48">
        <v>9.8457877330617389</v>
      </c>
      <c r="LK178" s="48">
        <v>8.8360616706034634</v>
      </c>
      <c r="LL178" s="48">
        <v>9.022250285461265</v>
      </c>
      <c r="LM178" s="48">
        <v>10.675435785877397</v>
      </c>
      <c r="LN178" s="48">
        <v>8.9156018327440858</v>
      </c>
      <c r="LO178" s="48">
        <v>8.7933467455210774</v>
      </c>
      <c r="LP178" s="48">
        <v>12.249730031664427</v>
      </c>
      <c r="LQ178" s="49">
        <v>11.664051789978117</v>
      </c>
      <c r="LR178" s="48">
        <v>9.2433966313527716</v>
      </c>
      <c r="LS178" s="48">
        <v>9.1183251943167551</v>
      </c>
      <c r="LT178" s="48">
        <v>9.4436244734369392</v>
      </c>
      <c r="LU178" s="48">
        <v>8.7552618363071115</v>
      </c>
      <c r="LV178" s="48">
        <v>8.1401244388333875</v>
      </c>
      <c r="LW178" s="48">
        <v>10.407565871327959</v>
      </c>
      <c r="LX178" s="48">
        <v>8.7437445262969558</v>
      </c>
      <c r="LY178" s="48">
        <v>9.7006860547885907</v>
      </c>
      <c r="LZ178" s="48">
        <v>8.9894613581587368</v>
      </c>
      <c r="MA178" s="48">
        <v>9.6839179564890898</v>
      </c>
      <c r="MB178" s="48">
        <v>8.3829734306186534</v>
      </c>
      <c r="MC178" s="48">
        <v>8.3148498202408305</v>
      </c>
      <c r="MD178" s="48">
        <v>7.0197677809482188</v>
      </c>
      <c r="ME178" s="48">
        <v>7.7117228547494738</v>
      </c>
      <c r="MF178" s="48">
        <v>9.2249392656390015</v>
      </c>
      <c r="MG178" s="48">
        <v>9.7106644112024014</v>
      </c>
      <c r="MH178" s="48"/>
      <c r="MI178" s="48">
        <v>8.1681612748734924</v>
      </c>
      <c r="MJ178" s="49">
        <v>11.633438181338056</v>
      </c>
      <c r="MK178" s="49">
        <v>11.936902263647626</v>
      </c>
      <c r="ML178" s="48">
        <v>10.693026210649853</v>
      </c>
      <c r="MM178" s="49">
        <v>11.957095951180866</v>
      </c>
      <c r="MN178" s="49">
        <v>11.860243238387007</v>
      </c>
      <c r="MO178" s="49">
        <v>12.145681522761109</v>
      </c>
      <c r="MP178" s="48">
        <v>9.8979820781216397</v>
      </c>
      <c r="MQ178" s="48">
        <v>7.8707020076182053</v>
      </c>
      <c r="MR178" s="48">
        <v>12.909828848125249</v>
      </c>
      <c r="MS178" s="48">
        <v>8.8394457887839941</v>
      </c>
      <c r="MT178" s="49">
        <v>12.507261170100685</v>
      </c>
      <c r="MU178" s="48">
        <v>7.9968323271892814</v>
      </c>
      <c r="MV178" s="48">
        <v>8.1020353208391018</v>
      </c>
      <c r="MW178" s="48">
        <v>11.17416986607067</v>
      </c>
      <c r="MX178" s="48">
        <v>10.862940686252232</v>
      </c>
      <c r="MY178" s="48">
        <v>11.661820971199262</v>
      </c>
      <c r="MZ178" s="48">
        <v>11.496193579274724</v>
      </c>
      <c r="NA178" s="48">
        <v>10.696025797685282</v>
      </c>
      <c r="NB178" s="48">
        <v>10.931488037934107</v>
      </c>
      <c r="NC178" s="48">
        <v>9.4236671627363666</v>
      </c>
      <c r="ND178" s="48">
        <v>11.048484907343655</v>
      </c>
      <c r="NE178" s="48">
        <v>9.4082750541888647</v>
      </c>
      <c r="NF178" s="48">
        <v>11.642766581175694</v>
      </c>
      <c r="NG178" s="48">
        <v>11.181177986342858</v>
      </c>
    </row>
    <row r="179" spans="1:371" s="38" customFormat="1" ht="15">
      <c r="A179" s="48" t="s">
        <v>220</v>
      </c>
      <c r="B179" s="48">
        <v>0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3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38">
        <v>0</v>
      </c>
      <c r="AP179" s="48">
        <v>0</v>
      </c>
      <c r="AQ179" s="48">
        <v>9.6617926547476213E-3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0</v>
      </c>
      <c r="AX179" s="38">
        <v>0</v>
      </c>
      <c r="AY179" s="48">
        <v>0</v>
      </c>
      <c r="AZ179" s="48">
        <v>0</v>
      </c>
      <c r="BA179" s="48">
        <v>0</v>
      </c>
      <c r="BB179" s="48">
        <v>0</v>
      </c>
      <c r="BC179" s="38">
        <v>0</v>
      </c>
      <c r="BD179" s="48">
        <v>0</v>
      </c>
      <c r="BE179" s="38">
        <v>0</v>
      </c>
      <c r="BF179" s="48">
        <v>0</v>
      </c>
      <c r="BG179" s="48">
        <v>0</v>
      </c>
      <c r="BH179" s="48">
        <v>0</v>
      </c>
      <c r="BI179" s="48">
        <v>0</v>
      </c>
      <c r="BJ179" s="48">
        <v>0</v>
      </c>
      <c r="BK179" s="48">
        <v>0</v>
      </c>
      <c r="BL179" s="48">
        <v>0</v>
      </c>
      <c r="BM179" s="48">
        <v>0</v>
      </c>
      <c r="BN179" s="48">
        <v>0</v>
      </c>
      <c r="BO179" s="48">
        <v>0</v>
      </c>
      <c r="BP179" s="48">
        <v>9.673690473245105E-3</v>
      </c>
      <c r="BQ179" s="48">
        <v>0</v>
      </c>
      <c r="BR179" s="48">
        <v>0</v>
      </c>
      <c r="BS179" s="48">
        <v>0</v>
      </c>
      <c r="BT179" s="48">
        <v>0</v>
      </c>
      <c r="BU179" s="48">
        <v>0</v>
      </c>
      <c r="BV179" s="48">
        <v>0</v>
      </c>
      <c r="BW179" s="38">
        <v>0</v>
      </c>
      <c r="BX179" s="48">
        <v>0</v>
      </c>
      <c r="BY179" s="38">
        <v>0</v>
      </c>
      <c r="BZ179" s="48">
        <v>0</v>
      </c>
      <c r="CA179" s="49">
        <v>0</v>
      </c>
      <c r="CB179" s="48">
        <v>0</v>
      </c>
      <c r="CC179" s="48">
        <v>0</v>
      </c>
      <c r="CD179" s="48">
        <v>0</v>
      </c>
      <c r="CE179" s="48">
        <v>0</v>
      </c>
      <c r="CF179" s="48">
        <v>0</v>
      </c>
      <c r="CG179" s="48">
        <v>0</v>
      </c>
      <c r="CH179" s="48">
        <v>0</v>
      </c>
      <c r="CI179" s="48">
        <v>0</v>
      </c>
      <c r="CJ179" s="48">
        <v>0</v>
      </c>
      <c r="CK179" s="48">
        <v>1.1357276466476995E-2</v>
      </c>
      <c r="CL179" s="48">
        <v>0</v>
      </c>
      <c r="CM179" s="48">
        <v>3.0600633256180107E-2</v>
      </c>
      <c r="CN179" s="48">
        <v>0</v>
      </c>
      <c r="CO179" s="48">
        <v>0</v>
      </c>
      <c r="CP179" s="48">
        <v>0</v>
      </c>
      <c r="CQ179" s="48">
        <v>0</v>
      </c>
      <c r="CR179" s="48">
        <v>0</v>
      </c>
      <c r="CS179" s="48">
        <v>8.2084186220607435E-3</v>
      </c>
      <c r="CT179" s="48">
        <v>1.0110265046327734E-2</v>
      </c>
      <c r="CU179" s="48">
        <v>0</v>
      </c>
      <c r="CV179" s="38">
        <v>0</v>
      </c>
      <c r="CW179" s="48">
        <v>0</v>
      </c>
      <c r="CX179" s="48">
        <v>0</v>
      </c>
      <c r="CY179" s="48">
        <v>4.8928810333887744E-3</v>
      </c>
      <c r="CZ179" s="48">
        <v>0</v>
      </c>
      <c r="DA179" s="48">
        <v>0</v>
      </c>
      <c r="DB179" s="48">
        <v>0</v>
      </c>
      <c r="DC179" s="48">
        <v>2.7135423119420965E-2</v>
      </c>
      <c r="DD179" s="48">
        <v>0</v>
      </c>
      <c r="DE179" s="48">
        <v>0</v>
      </c>
      <c r="DF179" s="48">
        <v>0</v>
      </c>
      <c r="DG179" s="48">
        <v>0</v>
      </c>
      <c r="DH179" s="48">
        <v>0</v>
      </c>
      <c r="DI179" s="48">
        <v>0</v>
      </c>
      <c r="DJ179" s="48">
        <v>1.1711502927582522E-2</v>
      </c>
      <c r="DK179" s="49">
        <v>0</v>
      </c>
      <c r="DL179" s="48">
        <v>0</v>
      </c>
      <c r="DM179" s="48">
        <v>0</v>
      </c>
      <c r="DN179" s="48">
        <v>0</v>
      </c>
      <c r="DO179" s="48">
        <v>0</v>
      </c>
      <c r="DP179" s="48">
        <v>0</v>
      </c>
      <c r="DQ179" s="48">
        <v>0</v>
      </c>
      <c r="DR179" s="48">
        <v>1.4948589719236753E-2</v>
      </c>
      <c r="DS179" s="48">
        <v>0</v>
      </c>
      <c r="DT179" s="48">
        <v>3.6740476076991518E-2</v>
      </c>
      <c r="DU179" s="48">
        <v>1.2039173489888449E-2</v>
      </c>
      <c r="DV179" s="48">
        <v>0</v>
      </c>
      <c r="DW179" s="48">
        <v>0</v>
      </c>
      <c r="DX179" s="48">
        <v>0</v>
      </c>
      <c r="DY179" s="48">
        <v>0</v>
      </c>
      <c r="DZ179" s="48">
        <v>0</v>
      </c>
      <c r="EA179" s="48">
        <v>0</v>
      </c>
      <c r="EB179" s="49">
        <v>0</v>
      </c>
      <c r="EC179" s="48">
        <v>0</v>
      </c>
      <c r="ED179" s="48">
        <v>0</v>
      </c>
      <c r="EE179" s="48">
        <v>0</v>
      </c>
      <c r="EF179" s="48">
        <v>0</v>
      </c>
      <c r="EG179" s="48">
        <v>0</v>
      </c>
      <c r="EH179" s="48">
        <v>0</v>
      </c>
      <c r="EI179" s="48">
        <v>0</v>
      </c>
      <c r="EJ179" s="48">
        <v>0</v>
      </c>
      <c r="EK179" s="48">
        <v>0</v>
      </c>
      <c r="EL179" s="48">
        <v>0</v>
      </c>
      <c r="EM179" s="48">
        <v>0</v>
      </c>
      <c r="EN179" s="49">
        <v>0</v>
      </c>
      <c r="EO179" s="49">
        <v>2.4711489783745506E-2</v>
      </c>
      <c r="EP179" s="48">
        <v>0</v>
      </c>
      <c r="EQ179" s="48">
        <v>0</v>
      </c>
      <c r="ER179" s="48">
        <v>0</v>
      </c>
      <c r="ES179" s="38">
        <v>0</v>
      </c>
      <c r="ET179" s="48">
        <v>0</v>
      </c>
      <c r="EU179" s="48">
        <v>0</v>
      </c>
      <c r="EV179" s="48">
        <v>0</v>
      </c>
      <c r="EW179" s="48">
        <v>0</v>
      </c>
      <c r="EX179" s="48">
        <v>0</v>
      </c>
      <c r="EY179" s="48">
        <v>0</v>
      </c>
      <c r="EZ179" s="48">
        <v>0</v>
      </c>
      <c r="FA179" s="48">
        <v>3.5132222242500483E-2</v>
      </c>
      <c r="FB179" s="48">
        <v>3.495737563800088E-2</v>
      </c>
      <c r="FC179" s="48">
        <v>0</v>
      </c>
      <c r="FD179" s="48">
        <v>1.1483459612935268E-2</v>
      </c>
      <c r="FE179" s="48">
        <v>0</v>
      </c>
      <c r="FF179" s="48">
        <v>0</v>
      </c>
      <c r="FG179" s="49">
        <v>2.1042247228539247E-2</v>
      </c>
      <c r="FH179" s="48">
        <v>0</v>
      </c>
      <c r="FI179" s="49">
        <v>0</v>
      </c>
      <c r="FJ179" s="48">
        <v>0</v>
      </c>
      <c r="FK179" s="48">
        <v>0</v>
      </c>
      <c r="FL179" s="48">
        <v>0</v>
      </c>
      <c r="FM179" s="48">
        <v>1.1686194172580456E-2</v>
      </c>
      <c r="FN179" s="48">
        <v>0</v>
      </c>
      <c r="FO179" s="48">
        <v>4.6173617154433362E-2</v>
      </c>
      <c r="FP179" s="48">
        <v>0</v>
      </c>
      <c r="FQ179" s="49">
        <v>0</v>
      </c>
      <c r="FR179" s="48">
        <v>0</v>
      </c>
      <c r="FS179" s="48">
        <v>3.6864541711934283E-2</v>
      </c>
      <c r="FT179" s="48">
        <v>0</v>
      </c>
      <c r="FU179" s="49">
        <v>0</v>
      </c>
      <c r="FV179" s="48">
        <v>0</v>
      </c>
      <c r="FW179" s="48">
        <v>0</v>
      </c>
      <c r="FX179" s="48">
        <v>0</v>
      </c>
      <c r="FY179" s="48">
        <v>0</v>
      </c>
      <c r="FZ179" s="49">
        <v>0</v>
      </c>
      <c r="GA179" s="48">
        <v>0</v>
      </c>
      <c r="GB179" s="48">
        <v>0</v>
      </c>
      <c r="GC179" s="48">
        <v>3.2863225981776004E-2</v>
      </c>
      <c r="GD179" s="48">
        <v>0</v>
      </c>
      <c r="GE179" s="48">
        <v>0</v>
      </c>
      <c r="GF179" s="48">
        <v>2.970800771261407E-2</v>
      </c>
      <c r="GG179" s="48">
        <v>0</v>
      </c>
      <c r="GH179" s="48">
        <v>0</v>
      </c>
      <c r="GI179" s="48">
        <v>0</v>
      </c>
      <c r="GJ179" s="48">
        <v>0</v>
      </c>
      <c r="GK179" s="48">
        <v>3.7665503763909668E-2</v>
      </c>
      <c r="GL179" s="49">
        <v>0</v>
      </c>
      <c r="GM179" s="49">
        <v>3.2948397924825713E-2</v>
      </c>
      <c r="GN179" s="48">
        <v>2.2736676718772952E-2</v>
      </c>
      <c r="GO179" s="48">
        <v>5.3761348343189103E-2</v>
      </c>
      <c r="GP179" s="48">
        <v>0</v>
      </c>
      <c r="GQ179" s="48">
        <v>0</v>
      </c>
      <c r="GR179" s="48">
        <v>0</v>
      </c>
      <c r="GS179" s="48">
        <v>0</v>
      </c>
      <c r="GT179" s="49">
        <v>0</v>
      </c>
      <c r="GU179" s="48">
        <v>0</v>
      </c>
      <c r="GV179" s="49">
        <v>0</v>
      </c>
      <c r="GW179" s="48">
        <v>0</v>
      </c>
      <c r="GX179" s="48">
        <v>1.6936930856499367E-2</v>
      </c>
      <c r="GY179" s="48">
        <v>0</v>
      </c>
      <c r="GZ179" s="49">
        <v>0</v>
      </c>
      <c r="HA179" s="48">
        <v>4.2121823482716501E-2</v>
      </c>
      <c r="HB179" s="48">
        <v>0</v>
      </c>
      <c r="HC179" s="48">
        <v>3.6717287339477954E-2</v>
      </c>
      <c r="HD179" s="49">
        <v>0</v>
      </c>
      <c r="HE179" s="48">
        <v>0</v>
      </c>
      <c r="HF179" s="48">
        <v>2.649028020087461E-2</v>
      </c>
      <c r="HG179" s="48">
        <v>3.2031953088317688E-2</v>
      </c>
      <c r="HH179" s="48">
        <v>4.419435401429498E-2</v>
      </c>
      <c r="HI179" s="48">
        <v>3.7607965663199322E-2</v>
      </c>
      <c r="HJ179" s="48">
        <v>1.9960333145213494E-2</v>
      </c>
      <c r="HK179" s="49">
        <v>2.4599333251491936E-2</v>
      </c>
      <c r="HL179" s="48">
        <v>0</v>
      </c>
      <c r="HM179" s="48">
        <v>4.5981463085421413E-2</v>
      </c>
      <c r="HN179" s="49">
        <v>0</v>
      </c>
      <c r="HO179" s="48">
        <v>0</v>
      </c>
      <c r="HP179" s="48">
        <v>0</v>
      </c>
      <c r="HQ179" s="48">
        <v>0</v>
      </c>
      <c r="HR179" s="48">
        <v>0</v>
      </c>
      <c r="HS179" s="49">
        <v>0</v>
      </c>
      <c r="HT179" s="49">
        <v>0</v>
      </c>
      <c r="HU179" s="48">
        <v>1.8008101994708859E-2</v>
      </c>
      <c r="HV179" s="49">
        <v>2.0714283727105178E-2</v>
      </c>
      <c r="HW179" s="48">
        <v>0</v>
      </c>
      <c r="HX179" s="48">
        <v>0</v>
      </c>
      <c r="HY179" s="48">
        <v>0</v>
      </c>
      <c r="HZ179" s="48">
        <v>0</v>
      </c>
      <c r="IA179" s="48">
        <v>2.4301000364628345E-2</v>
      </c>
      <c r="IB179" s="48">
        <v>0</v>
      </c>
      <c r="IC179" s="48">
        <v>0</v>
      </c>
      <c r="ID179" s="48">
        <v>4.2395649602698232E-2</v>
      </c>
      <c r="IE179" s="49">
        <v>0</v>
      </c>
      <c r="IF179" s="49">
        <v>0</v>
      </c>
      <c r="IG179" s="48">
        <v>4.6127299203860959E-2</v>
      </c>
      <c r="IH179" s="48">
        <v>0</v>
      </c>
      <c r="II179" s="48">
        <v>2.2993424652065608E-2</v>
      </c>
      <c r="IJ179" s="49">
        <v>0</v>
      </c>
      <c r="IK179" s="48">
        <v>0</v>
      </c>
      <c r="IL179" s="49">
        <v>0</v>
      </c>
      <c r="IM179" s="48">
        <v>3.4933709010794158E-2</v>
      </c>
      <c r="IN179" s="48">
        <v>0</v>
      </c>
      <c r="IO179" s="48">
        <v>0</v>
      </c>
      <c r="IP179" s="48">
        <v>0</v>
      </c>
      <c r="IQ179" s="48">
        <v>3.4405814102954561E-2</v>
      </c>
      <c r="IR179" s="48">
        <v>0</v>
      </c>
      <c r="IS179" s="49">
        <v>0</v>
      </c>
      <c r="IT179" s="48">
        <v>0</v>
      </c>
      <c r="IU179" s="49">
        <v>0</v>
      </c>
      <c r="IV179" s="48">
        <v>0</v>
      </c>
      <c r="IW179" s="48">
        <v>0</v>
      </c>
      <c r="IX179" s="49">
        <v>0</v>
      </c>
      <c r="IY179" s="48">
        <v>0</v>
      </c>
      <c r="IZ179" s="49">
        <v>0</v>
      </c>
      <c r="JA179" s="49">
        <v>0</v>
      </c>
      <c r="JB179" s="48">
        <v>0</v>
      </c>
      <c r="JC179" s="49">
        <v>0</v>
      </c>
      <c r="JD179" s="48">
        <v>0</v>
      </c>
      <c r="JE179" s="49">
        <v>0</v>
      </c>
      <c r="JF179" s="49">
        <v>0</v>
      </c>
      <c r="JG179" s="49">
        <v>0</v>
      </c>
      <c r="JH179" s="48">
        <v>3.3470882673557169E-2</v>
      </c>
      <c r="JI179" s="48">
        <v>0</v>
      </c>
      <c r="JJ179" s="48">
        <v>0</v>
      </c>
      <c r="JK179" s="48">
        <v>0</v>
      </c>
      <c r="JL179" s="48">
        <v>3.9158730663404528E-2</v>
      </c>
      <c r="JM179" s="48">
        <v>4.6226740614053956E-2</v>
      </c>
      <c r="JN179" s="48">
        <v>2.3719628033038152E-2</v>
      </c>
      <c r="JO179" s="48">
        <v>0</v>
      </c>
      <c r="JP179" s="49">
        <v>0</v>
      </c>
      <c r="JQ179" s="48">
        <v>2.8804257960737791E-2</v>
      </c>
      <c r="JR179" s="49">
        <v>0</v>
      </c>
      <c r="JS179" s="48">
        <v>0</v>
      </c>
      <c r="JT179" s="48">
        <v>2.6129816120255295E-2</v>
      </c>
      <c r="JU179" s="48">
        <v>2.8828709989266135E-2</v>
      </c>
      <c r="JV179" s="48">
        <v>2.4742994652756607E-2</v>
      </c>
      <c r="JW179" s="48">
        <v>0</v>
      </c>
      <c r="JX179" s="48">
        <v>2.8241272462413439E-2</v>
      </c>
      <c r="JY179" s="48">
        <v>3.9711066902110813E-2</v>
      </c>
      <c r="JZ179" s="48">
        <v>2.3486316572886443E-2</v>
      </c>
      <c r="KA179" s="48">
        <v>2.8202082043518786E-2</v>
      </c>
      <c r="KB179" s="49">
        <v>0</v>
      </c>
      <c r="KC179" s="48">
        <v>0</v>
      </c>
      <c r="KD179" s="48">
        <v>2.426461647341922E-2</v>
      </c>
      <c r="KE179" s="48">
        <v>0</v>
      </c>
      <c r="KF179" s="48">
        <v>0</v>
      </c>
      <c r="KG179" s="48">
        <v>0</v>
      </c>
      <c r="KH179" s="48">
        <v>0</v>
      </c>
      <c r="KI179" s="48">
        <v>2.1240387392822344E-2</v>
      </c>
      <c r="KJ179" s="48">
        <v>0</v>
      </c>
      <c r="KK179" s="48">
        <v>3.256304627994884E-2</v>
      </c>
      <c r="KL179" s="48">
        <v>3.4046672989954223E-2</v>
      </c>
      <c r="KM179" s="48">
        <v>2.7881082600855672E-2</v>
      </c>
      <c r="KN179" s="48">
        <v>2.9634711020432501E-2</v>
      </c>
      <c r="KO179" s="48">
        <v>0</v>
      </c>
      <c r="KP179" s="48">
        <v>2.932061486663581E-2</v>
      </c>
      <c r="KQ179" s="48">
        <v>2.9545892412380689E-2</v>
      </c>
      <c r="KR179" s="48">
        <v>2.6235344755369844E-2</v>
      </c>
      <c r="KS179" s="48"/>
      <c r="KT179" s="49">
        <v>0</v>
      </c>
      <c r="KU179" s="48">
        <v>4.9488117522377591E-2</v>
      </c>
      <c r="KV179" s="48">
        <v>2.7783259516450606E-2</v>
      </c>
      <c r="KW179" s="48">
        <v>3.388201428795979E-2</v>
      </c>
      <c r="KX179" s="48">
        <v>7.5564088863686471E-2</v>
      </c>
      <c r="KY179" s="48">
        <v>2.4003264863271798E-2</v>
      </c>
      <c r="KZ179" s="48">
        <v>7.3749806482606997E-2</v>
      </c>
      <c r="LA179" s="48">
        <v>0.10278246593209743</v>
      </c>
      <c r="LB179" s="48">
        <v>0</v>
      </c>
      <c r="LC179" s="48">
        <v>9.987901334716924E-2</v>
      </c>
      <c r="LD179" s="48">
        <v>6.4591612286423655E-2</v>
      </c>
      <c r="LE179" s="49">
        <v>0</v>
      </c>
      <c r="LF179" s="48">
        <v>0</v>
      </c>
      <c r="LG179" s="48">
        <v>0</v>
      </c>
      <c r="LH179" s="48">
        <v>5.6194864782955267E-2</v>
      </c>
      <c r="LI179" s="48">
        <v>0</v>
      </c>
      <c r="LJ179" s="48">
        <v>7.3331043102449381E-2</v>
      </c>
      <c r="LK179" s="48">
        <v>5.8026642357762219E-2</v>
      </c>
      <c r="LL179" s="48">
        <v>6.0848481387404812E-2</v>
      </c>
      <c r="LM179" s="48">
        <v>0</v>
      </c>
      <c r="LN179" s="48">
        <v>6.7812099021996114E-2</v>
      </c>
      <c r="LO179" s="48">
        <v>5.9038194328955608E-2</v>
      </c>
      <c r="LP179" s="48">
        <v>0</v>
      </c>
      <c r="LQ179" s="49">
        <v>0</v>
      </c>
      <c r="LR179" s="48">
        <v>0</v>
      </c>
      <c r="LS179" s="48">
        <v>6.12503992875639E-2</v>
      </c>
      <c r="LT179" s="48">
        <v>9.37870253397039E-2</v>
      </c>
      <c r="LU179" s="48">
        <v>4.8251686662983385E-2</v>
      </c>
      <c r="LV179" s="48">
        <v>0</v>
      </c>
      <c r="LW179" s="48">
        <v>0</v>
      </c>
      <c r="LX179" s="48">
        <v>4.6429240834626996E-2</v>
      </c>
      <c r="LY179" s="48">
        <v>9.1434421291454557E-2</v>
      </c>
      <c r="LZ179" s="48">
        <v>6.1591322622150078E-2</v>
      </c>
      <c r="MA179" s="48">
        <v>0.11340506703650138</v>
      </c>
      <c r="MB179" s="48">
        <v>4.6673201613892962E-2</v>
      </c>
      <c r="MC179" s="48">
        <v>4.8547840881114523E-2</v>
      </c>
      <c r="MD179" s="48">
        <v>9.9059474136629078E-2</v>
      </c>
      <c r="ME179" s="48">
        <v>5.7805291825435361E-2</v>
      </c>
      <c r="MF179" s="48">
        <v>0</v>
      </c>
      <c r="MG179" s="48">
        <v>0</v>
      </c>
      <c r="MH179" s="48"/>
      <c r="MI179" s="48">
        <v>2.7622801244142098E-2</v>
      </c>
      <c r="MJ179" s="49">
        <v>0</v>
      </c>
      <c r="MK179" s="49">
        <v>1.6525527817492242E-2</v>
      </c>
      <c r="ML179" s="48">
        <v>0</v>
      </c>
      <c r="MM179" s="49">
        <v>0</v>
      </c>
      <c r="MN179" s="49">
        <v>0</v>
      </c>
      <c r="MO179" s="49">
        <v>0</v>
      </c>
      <c r="MP179" s="48">
        <v>3.3846598175598909E-2</v>
      </c>
      <c r="MQ179" s="48">
        <v>2.6605017305797785E-2</v>
      </c>
      <c r="MR179" s="48">
        <v>3.7843571007921448E-2</v>
      </c>
      <c r="MS179" s="48">
        <v>0</v>
      </c>
      <c r="MT179" s="49">
        <v>3.0985352210817566E-2</v>
      </c>
      <c r="MU179" s="48">
        <v>3.0345018933880738E-2</v>
      </c>
      <c r="MV179" s="48">
        <v>2.5391145478969649E-2</v>
      </c>
      <c r="MW179" s="48">
        <v>2.59804633986708E-2</v>
      </c>
      <c r="MX179" s="48">
        <v>3.1337116483097074E-2</v>
      </c>
      <c r="MY179" s="48">
        <v>2.8768670173106695E-2</v>
      </c>
      <c r="MZ179" s="48">
        <v>2.929910702225931E-2</v>
      </c>
      <c r="NA179" s="48">
        <v>2.7862835165823923E-2</v>
      </c>
      <c r="NB179" s="48">
        <v>3.3377924247229497E-2</v>
      </c>
      <c r="NC179" s="48">
        <v>7.2815807838297178E-2</v>
      </c>
      <c r="ND179" s="48">
        <v>3.5824507610382798E-2</v>
      </c>
      <c r="NE179" s="48">
        <v>7.4993467248603438E-2</v>
      </c>
      <c r="NF179" s="48">
        <v>3.0170372970827999E-2</v>
      </c>
      <c r="NG179" s="48">
        <v>0</v>
      </c>
    </row>
    <row r="180" spans="1:371" s="38" customFormat="1" ht="15">
      <c r="A180" s="48" t="s">
        <v>226</v>
      </c>
      <c r="B180" s="48">
        <v>23.548433033762478</v>
      </c>
      <c r="C180" s="48">
        <v>23.918731919242965</v>
      </c>
      <c r="D180" s="48">
        <v>23.941744677272808</v>
      </c>
      <c r="E180" s="48">
        <v>23.949712880626894</v>
      </c>
      <c r="F180" s="48">
        <v>23.94495457138083</v>
      </c>
      <c r="G180" s="48">
        <v>23.934884863724136</v>
      </c>
      <c r="H180" s="48">
        <v>23.971728876207617</v>
      </c>
      <c r="I180" s="48">
        <v>23.882388125492788</v>
      </c>
      <c r="J180" s="48">
        <v>23.957726770667627</v>
      </c>
      <c r="K180" s="48">
        <v>23.986483885679903</v>
      </c>
      <c r="L180" s="48">
        <v>23.969232721796992</v>
      </c>
      <c r="M180" s="48">
        <v>23.936971948532666</v>
      </c>
      <c r="N180" s="48">
        <v>23.951604561691681</v>
      </c>
      <c r="O180" s="48">
        <v>23.976565476189144</v>
      </c>
      <c r="P180" s="48">
        <v>23.938484317211611</v>
      </c>
      <c r="Q180" s="48">
        <v>23.997197786910139</v>
      </c>
      <c r="R180" s="48">
        <v>23.988889981313012</v>
      </c>
      <c r="S180" s="48">
        <v>23.957149484617151</v>
      </c>
      <c r="T180" s="48">
        <v>23.996067150621258</v>
      </c>
      <c r="U180" s="48">
        <v>23.886072659923588</v>
      </c>
      <c r="V180" s="48">
        <v>23.886072659923588</v>
      </c>
      <c r="W180" s="38">
        <v>23.785136843645354</v>
      </c>
      <c r="X180" s="48">
        <v>23.981346706738758</v>
      </c>
      <c r="Y180" s="48">
        <v>23.956813099614084</v>
      </c>
      <c r="Z180" s="48">
        <v>23.982995449950259</v>
      </c>
      <c r="AA180" s="48">
        <v>23.978852665669223</v>
      </c>
      <c r="AB180" s="48">
        <v>23.985920488274285</v>
      </c>
      <c r="AC180" s="48">
        <v>23.968305599826106</v>
      </c>
      <c r="AD180" s="48">
        <v>23.911422689114087</v>
      </c>
      <c r="AE180" s="48">
        <v>23.935012344061363</v>
      </c>
      <c r="AF180" s="48">
        <v>23.986739670623237</v>
      </c>
      <c r="AG180" s="48">
        <v>23.958549831265032</v>
      </c>
      <c r="AH180" s="48">
        <v>23.983363597237883</v>
      </c>
      <c r="AI180" s="48">
        <v>23.988311278875955</v>
      </c>
      <c r="AJ180" s="48">
        <v>23.914364232109577</v>
      </c>
      <c r="AK180" s="48">
        <v>23.991136424975767</v>
      </c>
      <c r="AL180" s="48">
        <v>23.976266603279072</v>
      </c>
      <c r="AM180" s="48">
        <v>24.00078054788338</v>
      </c>
      <c r="AN180" s="48">
        <v>23.956697426106707</v>
      </c>
      <c r="AO180" s="38">
        <v>23.890176370925769</v>
      </c>
      <c r="AP180" s="48">
        <v>23.961506376474947</v>
      </c>
      <c r="AQ180" s="48">
        <v>23.975315491028351</v>
      </c>
      <c r="AR180" s="48">
        <v>23.954149536090547</v>
      </c>
      <c r="AS180" s="48">
        <v>23.909910573180845</v>
      </c>
      <c r="AT180" s="48">
        <v>23.909910573180845</v>
      </c>
      <c r="AU180" s="48">
        <v>23.986848669982194</v>
      </c>
      <c r="AV180" s="48">
        <v>23.96133613126781</v>
      </c>
      <c r="AW180" s="48">
        <v>24.024463527421897</v>
      </c>
      <c r="AX180" s="38">
        <v>23.750826866651934</v>
      </c>
      <c r="AY180" s="48">
        <v>24.020387947229747</v>
      </c>
      <c r="AZ180" s="48">
        <v>23.993299397362495</v>
      </c>
      <c r="BA180" s="48">
        <v>23.971065282106288</v>
      </c>
      <c r="BB180" s="48">
        <v>23.957819017718073</v>
      </c>
      <c r="BC180" s="38">
        <v>23.829186532011448</v>
      </c>
      <c r="BD180" s="48">
        <v>23.981743917293393</v>
      </c>
      <c r="BE180" s="38">
        <v>23.934930640022916</v>
      </c>
      <c r="BF180" s="48">
        <v>23.978049504834683</v>
      </c>
      <c r="BG180" s="48">
        <v>23.975175264700848</v>
      </c>
      <c r="BH180" s="48">
        <v>23.895209452093685</v>
      </c>
      <c r="BI180" s="48">
        <v>23.959520711055152</v>
      </c>
      <c r="BJ180" s="48">
        <v>23.997477092981264</v>
      </c>
      <c r="BK180" s="48">
        <v>23.895423728724172</v>
      </c>
      <c r="BL180" s="48">
        <v>23.981901324108279</v>
      </c>
      <c r="BM180" s="48">
        <v>24.017537400921331</v>
      </c>
      <c r="BN180" s="48">
        <v>23.890259264264738</v>
      </c>
      <c r="BO180" s="48">
        <v>24.008043821558946</v>
      </c>
      <c r="BP180" s="48">
        <v>23.988053647694173</v>
      </c>
      <c r="BQ180" s="48">
        <v>23.9425694127914</v>
      </c>
      <c r="BR180" s="48">
        <v>24.019313058760257</v>
      </c>
      <c r="BS180" s="48">
        <v>24.033692785873143</v>
      </c>
      <c r="BT180" s="48">
        <v>23.975958091818846</v>
      </c>
      <c r="BU180" s="48">
        <v>23.99351186422102</v>
      </c>
      <c r="BV180" s="48">
        <v>23.949422991464996</v>
      </c>
      <c r="BW180" s="38">
        <v>23.957470483959945</v>
      </c>
      <c r="BX180" s="48">
        <v>24.018715140357035</v>
      </c>
      <c r="BY180" s="38">
        <v>23.993146042675441</v>
      </c>
      <c r="BZ180" s="48">
        <v>24.037909963847561</v>
      </c>
      <c r="CA180" s="49">
        <v>24.043732427948914</v>
      </c>
      <c r="CB180" s="48">
        <v>23.954190144989852</v>
      </c>
      <c r="CC180" s="48">
        <v>23.882785894537811</v>
      </c>
      <c r="CD180" s="48">
        <v>23.964399073533482</v>
      </c>
      <c r="CE180" s="48">
        <v>23.954393547206557</v>
      </c>
      <c r="CF180" s="48">
        <v>24.009262424788634</v>
      </c>
      <c r="CG180" s="48">
        <v>23.987521309265802</v>
      </c>
      <c r="CH180" s="48">
        <v>23.981900437322246</v>
      </c>
      <c r="CI180" s="48">
        <v>23.978829159027438</v>
      </c>
      <c r="CJ180" s="48">
        <v>24.000866327410389</v>
      </c>
      <c r="CK180" s="48">
        <v>24.001791713297813</v>
      </c>
      <c r="CL180" s="48">
        <v>24.025340480529728</v>
      </c>
      <c r="CM180" s="48">
        <v>24.006560937959829</v>
      </c>
      <c r="CN180" s="48">
        <v>24.044892110222303</v>
      </c>
      <c r="CO180" s="48">
        <v>23.965663424200166</v>
      </c>
      <c r="CP180" s="48">
        <v>24.0118016051564</v>
      </c>
      <c r="CQ180" s="48">
        <v>23.997968283482273</v>
      </c>
      <c r="CR180" s="48">
        <v>23.988764664748587</v>
      </c>
      <c r="CS180" s="48">
        <v>24.000013939732352</v>
      </c>
      <c r="CT180" s="48">
        <v>24.003273309237247</v>
      </c>
      <c r="CU180" s="48">
        <v>23.950961998520945</v>
      </c>
      <c r="CV180" s="38">
        <v>23.994599820031748</v>
      </c>
      <c r="CW180" s="48">
        <v>23.873387240626126</v>
      </c>
      <c r="CX180" s="48">
        <v>23.961555807222226</v>
      </c>
      <c r="CY180" s="48">
        <v>23.998411219835184</v>
      </c>
      <c r="CZ180" s="48">
        <v>24.039446686285352</v>
      </c>
      <c r="DA180" s="48">
        <v>23.93748960159984</v>
      </c>
      <c r="DB180" s="48">
        <v>24.013214097440482</v>
      </c>
      <c r="DC180" s="48">
        <v>24.012009398750124</v>
      </c>
      <c r="DD180" s="48">
        <v>23.99112854361875</v>
      </c>
      <c r="DE180" s="48">
        <v>24.019583166388671</v>
      </c>
      <c r="DF180" s="48">
        <v>23.98320526397988</v>
      </c>
      <c r="DG180" s="48">
        <v>24.007326039145632</v>
      </c>
      <c r="DH180" s="48">
        <v>24.030174688942331</v>
      </c>
      <c r="DI180" s="48">
        <v>23.967888566480305</v>
      </c>
      <c r="DJ180" s="48">
        <v>23.998687252058101</v>
      </c>
      <c r="DK180" s="49">
        <v>23.991704472122205</v>
      </c>
      <c r="DL180" s="48">
        <v>24.043217791918835</v>
      </c>
      <c r="DM180" s="48">
        <v>24.020259032247349</v>
      </c>
      <c r="DN180" s="48">
        <v>23.947083258666353</v>
      </c>
      <c r="DO180" s="48">
        <v>23.901204302217408</v>
      </c>
      <c r="DP180" s="48">
        <v>24.052976869772262</v>
      </c>
      <c r="DQ180" s="48">
        <v>24.026272826707505</v>
      </c>
      <c r="DR180" s="48">
        <v>24.018459295692633</v>
      </c>
      <c r="DS180" s="48">
        <v>24.007777740718776</v>
      </c>
      <c r="DT180" s="48">
        <v>23.784675551891205</v>
      </c>
      <c r="DU180" s="48">
        <v>23.996615407610797</v>
      </c>
      <c r="DV180" s="48">
        <v>23.951583242711823</v>
      </c>
      <c r="DW180" s="48">
        <v>24.012233699599633</v>
      </c>
      <c r="DX180" s="48">
        <v>23.998564899941453</v>
      </c>
      <c r="DY180" s="48">
        <v>23.946849294604672</v>
      </c>
      <c r="DZ180" s="48">
        <v>23.97718208263818</v>
      </c>
      <c r="EA180" s="48">
        <v>24.008020548795376</v>
      </c>
      <c r="EB180" s="49">
        <v>24.076811169875754</v>
      </c>
      <c r="EC180" s="48">
        <v>23.956228044438021</v>
      </c>
      <c r="ED180" s="48">
        <v>23.88640319549236</v>
      </c>
      <c r="EE180" s="48">
        <v>24.012159945588817</v>
      </c>
      <c r="EF180" s="48">
        <v>23.985179587940369</v>
      </c>
      <c r="EG180" s="48">
        <v>23.920044298911435</v>
      </c>
      <c r="EH180" s="48">
        <v>23.920044298911435</v>
      </c>
      <c r="EI180" s="48">
        <v>24.035872225650532</v>
      </c>
      <c r="EJ180" s="48">
        <v>23.985465260236325</v>
      </c>
      <c r="EK180" s="48">
        <v>24.053324836528201</v>
      </c>
      <c r="EL180" s="48">
        <v>24.02389048636887</v>
      </c>
      <c r="EM180" s="48">
        <v>23.895475938810279</v>
      </c>
      <c r="EN180" s="49">
        <v>24.067528771546442</v>
      </c>
      <c r="EO180" s="49">
        <v>23.795492331644606</v>
      </c>
      <c r="EP180" s="48">
        <v>23.883054729742362</v>
      </c>
      <c r="EQ180" s="48">
        <v>23.986194229643576</v>
      </c>
      <c r="ER180" s="48">
        <v>23.941569974117517</v>
      </c>
      <c r="ES180" s="38">
        <v>24.05199175651402</v>
      </c>
      <c r="ET180" s="48">
        <v>23.984161761318177</v>
      </c>
      <c r="EU180" s="48">
        <v>23.962764975784779</v>
      </c>
      <c r="EV180" s="48">
        <v>24.006599954689687</v>
      </c>
      <c r="EW180" s="48">
        <v>23.934577026602486</v>
      </c>
      <c r="EX180" s="48">
        <v>23.99208328983876</v>
      </c>
      <c r="EY180" s="48">
        <v>24.049847965933647</v>
      </c>
      <c r="EZ180" s="48">
        <v>23.916728621954864</v>
      </c>
      <c r="FA180" s="48">
        <v>24.026433620751494</v>
      </c>
      <c r="FB180" s="48">
        <v>24.021053386103489</v>
      </c>
      <c r="FC180" s="48">
        <v>23.931922966588473</v>
      </c>
      <c r="FD180" s="48">
        <v>24.00448576548726</v>
      </c>
      <c r="FE180" s="48">
        <v>23.920325506884698</v>
      </c>
      <c r="FF180" s="48">
        <v>23.964120000493281</v>
      </c>
      <c r="FG180" s="49">
        <v>23.879516694359676</v>
      </c>
      <c r="FH180" s="48">
        <v>23.98990307323367</v>
      </c>
      <c r="FI180" s="49">
        <v>24.093898962919233</v>
      </c>
      <c r="FJ180" s="48">
        <v>23.897262392503475</v>
      </c>
      <c r="FK180" s="48">
        <v>23.891765536350146</v>
      </c>
      <c r="FL180" s="48">
        <v>24.00032602447714</v>
      </c>
      <c r="FM180" s="48">
        <v>24.029774002346898</v>
      </c>
      <c r="FN180" s="48">
        <v>23.980415131925088</v>
      </c>
      <c r="FO180" s="48">
        <v>23.754750749548478</v>
      </c>
      <c r="FP180" s="48">
        <v>24.001150420742682</v>
      </c>
      <c r="FQ180" s="49">
        <v>23.895966459094936</v>
      </c>
      <c r="FR180" s="48">
        <v>23.926556175280375</v>
      </c>
      <c r="FS180" s="48">
        <v>24.019655819984241</v>
      </c>
      <c r="FT180" s="48">
        <v>24.012233277107171</v>
      </c>
      <c r="FU180" s="49">
        <v>24.033917297621947</v>
      </c>
      <c r="FV180" s="48">
        <v>24.060679946706326</v>
      </c>
      <c r="FW180" s="48">
        <v>24.009213062157993</v>
      </c>
      <c r="FX180" s="48">
        <v>24.05079084944802</v>
      </c>
      <c r="FY180" s="48">
        <v>23.993711555447224</v>
      </c>
      <c r="FZ180" s="49">
        <v>23.822650706844946</v>
      </c>
      <c r="GA180" s="48">
        <v>23.964791102275008</v>
      </c>
      <c r="GB180" s="48">
        <v>23.981685613665871</v>
      </c>
      <c r="GC180" s="48">
        <v>24.039296069636126</v>
      </c>
      <c r="GD180" s="48">
        <v>23.835677009080399</v>
      </c>
      <c r="GE180" s="48">
        <v>24.041514547610035</v>
      </c>
      <c r="GF180" s="48">
        <v>23.980527386227003</v>
      </c>
      <c r="GG180" s="48">
        <v>23.97417256553171</v>
      </c>
      <c r="GH180" s="48">
        <v>23.889656571136616</v>
      </c>
      <c r="GI180" s="48">
        <v>23.81280246528922</v>
      </c>
      <c r="GJ180" s="48">
        <v>24.014296192445919</v>
      </c>
      <c r="GK180" s="48">
        <v>23.924412576827748</v>
      </c>
      <c r="GL180" s="49">
        <v>24.080795234149107</v>
      </c>
      <c r="GM180" s="49">
        <v>23.952354497842116</v>
      </c>
      <c r="GN180" s="48">
        <v>23.885379938802544</v>
      </c>
      <c r="GO180" s="48">
        <v>23.931944303034598</v>
      </c>
      <c r="GP180" s="48">
        <v>24.013576374029501</v>
      </c>
      <c r="GQ180" s="48">
        <v>23.809210823626419</v>
      </c>
      <c r="GR180" s="48">
        <v>23.986389339666697</v>
      </c>
      <c r="GS180" s="48">
        <v>23.926417083223477</v>
      </c>
      <c r="GT180" s="49">
        <v>23.943792556982334</v>
      </c>
      <c r="GU180" s="48">
        <v>23.94865540431077</v>
      </c>
      <c r="GV180" s="49">
        <v>23.926055142731506</v>
      </c>
      <c r="GW180" s="48">
        <v>24.028690888827544</v>
      </c>
      <c r="GX180" s="48">
        <v>24.015206638738135</v>
      </c>
      <c r="GY180" s="48">
        <v>24.000488179488812</v>
      </c>
      <c r="GZ180" s="49">
        <v>24.064895204273018</v>
      </c>
      <c r="HA180" s="48">
        <v>24.028948507636386</v>
      </c>
      <c r="HB180" s="48">
        <v>23.928984765667416</v>
      </c>
      <c r="HC180" s="48">
        <v>23.933185307283914</v>
      </c>
      <c r="HD180" s="49">
        <v>24.016178016771477</v>
      </c>
      <c r="HE180" s="48">
        <v>24.002397633144824</v>
      </c>
      <c r="HF180" s="48">
        <v>23.956419633588318</v>
      </c>
      <c r="HG180" s="48">
        <v>23.764524746999751</v>
      </c>
      <c r="HH180" s="48">
        <v>23.831769066423295</v>
      </c>
      <c r="HI180" s="48">
        <v>23.800435166298275</v>
      </c>
      <c r="HJ180" s="48">
        <v>23.977187841213791</v>
      </c>
      <c r="HK180" s="49">
        <v>23.958360364858212</v>
      </c>
      <c r="HL180" s="48">
        <v>23.959886292928317</v>
      </c>
      <c r="HM180" s="48">
        <v>23.902845499560897</v>
      </c>
      <c r="HN180" s="49">
        <v>24.030137045065263</v>
      </c>
      <c r="HO180" s="48">
        <v>24.003724038836509</v>
      </c>
      <c r="HP180" s="48">
        <v>24.012197722320643</v>
      </c>
      <c r="HQ180" s="48">
        <v>24.011314697564057</v>
      </c>
      <c r="HR180" s="48">
        <v>24.011459357765656</v>
      </c>
      <c r="HS180" s="49">
        <v>24.051801563907546</v>
      </c>
      <c r="HT180" s="49">
        <v>24.081765899719244</v>
      </c>
      <c r="HU180" s="48">
        <v>24.042377748837467</v>
      </c>
      <c r="HV180" s="49">
        <v>23.934173340450037</v>
      </c>
      <c r="HW180" s="48">
        <v>23.887150908348882</v>
      </c>
      <c r="HX180" s="48">
        <v>23.887150908348882</v>
      </c>
      <c r="HY180" s="48">
        <v>23.941579284290953</v>
      </c>
      <c r="HZ180" s="48">
        <v>23.843025971286238</v>
      </c>
      <c r="IA180" s="48">
        <v>24.048963007782014</v>
      </c>
      <c r="IB180" s="48">
        <v>23.985810598498823</v>
      </c>
      <c r="IC180" s="48">
        <v>23.953298563697736</v>
      </c>
      <c r="ID180" s="48">
        <v>23.929779824642839</v>
      </c>
      <c r="IE180" s="49">
        <v>24.096903661394826</v>
      </c>
      <c r="IF180" s="49">
        <v>24.071277897949884</v>
      </c>
      <c r="IG180" s="48">
        <v>23.970299486199785</v>
      </c>
      <c r="IH180" s="48">
        <v>23.817841403444763</v>
      </c>
      <c r="II180" s="48">
        <v>23.949907263749104</v>
      </c>
      <c r="IJ180" s="49">
        <v>24.043852212955926</v>
      </c>
      <c r="IK180" s="48">
        <v>23.983236640940415</v>
      </c>
      <c r="IL180" s="49">
        <v>24.073160979660166</v>
      </c>
      <c r="IM180" s="48">
        <v>23.857286058638397</v>
      </c>
      <c r="IN180" s="48">
        <v>23.977465181509253</v>
      </c>
      <c r="IO180" s="48">
        <v>23.977465181509253</v>
      </c>
      <c r="IP180" s="48">
        <v>23.994573646682582</v>
      </c>
      <c r="IQ180" s="48">
        <v>23.871464998723674</v>
      </c>
      <c r="IR180" s="48">
        <v>24.001062453163872</v>
      </c>
      <c r="IS180" s="49">
        <v>23.99424827574429</v>
      </c>
      <c r="IT180" s="48">
        <v>24.049255863289059</v>
      </c>
      <c r="IU180" s="49">
        <v>24.060483342304956</v>
      </c>
      <c r="IV180" s="48">
        <v>23.929983418218836</v>
      </c>
      <c r="IW180" s="48">
        <v>23.954416834657078</v>
      </c>
      <c r="IX180" s="49">
        <v>24.06298496568246</v>
      </c>
      <c r="IY180" s="48">
        <v>23.983797468421368</v>
      </c>
      <c r="IZ180" s="49">
        <v>23.998385314343817</v>
      </c>
      <c r="JA180" s="49">
        <v>24.105115663333461</v>
      </c>
      <c r="JB180" s="48">
        <v>23.970667846942092</v>
      </c>
      <c r="JC180" s="49">
        <v>24.12055888635447</v>
      </c>
      <c r="JD180" s="48">
        <v>23.983005967604043</v>
      </c>
      <c r="JE180" s="49">
        <v>24.021143010826954</v>
      </c>
      <c r="JF180" s="49">
        <v>24.039811593846586</v>
      </c>
      <c r="JG180" s="49">
        <v>24.115711017221713</v>
      </c>
      <c r="JH180" s="48">
        <v>23.83863404349195</v>
      </c>
      <c r="JI180" s="48">
        <v>23.980422565394996</v>
      </c>
      <c r="JJ180" s="48">
        <v>23.866443519650787</v>
      </c>
      <c r="JK180" s="48">
        <v>24.045416441471815</v>
      </c>
      <c r="JL180" s="48">
        <v>23.883851592942282</v>
      </c>
      <c r="JM180" s="48">
        <v>23.932148145836283</v>
      </c>
      <c r="JN180" s="48">
        <v>24.013961008046994</v>
      </c>
      <c r="JO180" s="48">
        <v>23.998067650459312</v>
      </c>
      <c r="JP180" s="49">
        <v>24.108568516269955</v>
      </c>
      <c r="JQ180" s="48">
        <v>23.983628562343313</v>
      </c>
      <c r="JR180" s="49">
        <v>24.078899055259356</v>
      </c>
      <c r="JS180" s="48">
        <v>23.995612736799668</v>
      </c>
      <c r="JT180" s="48">
        <v>23.862682657005276</v>
      </c>
      <c r="JU180" s="48">
        <v>23.861794719848259</v>
      </c>
      <c r="JV180" s="48">
        <v>23.87175141002103</v>
      </c>
      <c r="JW180" s="48">
        <v>23.820745762064941</v>
      </c>
      <c r="JX180" s="48">
        <v>23.737308323026966</v>
      </c>
      <c r="JY180" s="48">
        <v>23.974315016127083</v>
      </c>
      <c r="JZ180" s="48">
        <v>23.941758804324742</v>
      </c>
      <c r="KA180" s="48">
        <v>23.913519343571231</v>
      </c>
      <c r="KB180" s="49">
        <v>24.039520785757141</v>
      </c>
      <c r="KC180" s="48">
        <v>23.981839787648994</v>
      </c>
      <c r="KD180" s="48">
        <v>23.919636131523685</v>
      </c>
      <c r="KE180" s="48">
        <v>24.129611820449256</v>
      </c>
      <c r="KF180" s="48">
        <v>23.955087598582725</v>
      </c>
      <c r="KG180" s="48">
        <v>23.93938678632761</v>
      </c>
      <c r="KH180" s="48">
        <v>23.985854503819937</v>
      </c>
      <c r="KI180" s="48">
        <v>23.991982482781349</v>
      </c>
      <c r="KJ180" s="48">
        <v>23.968893805823154</v>
      </c>
      <c r="KK180" s="48">
        <v>24.1071424379987</v>
      </c>
      <c r="KL180" s="48">
        <v>24.070113166973087</v>
      </c>
      <c r="KM180" s="48">
        <v>24.005746964177614</v>
      </c>
      <c r="KN180" s="48">
        <v>24.06485356148151</v>
      </c>
      <c r="KO180" s="48">
        <v>23.971083878829106</v>
      </c>
      <c r="KP180" s="48">
        <v>23.896722693269382</v>
      </c>
      <c r="KQ180" s="48">
        <v>23.799361865710484</v>
      </c>
      <c r="KR180" s="48">
        <v>23.973365896946312</v>
      </c>
      <c r="KS180" s="48"/>
      <c r="KT180" s="49">
        <v>24.121390915787117</v>
      </c>
      <c r="KU180" s="48">
        <v>24.060019868267268</v>
      </c>
      <c r="KV180" s="48">
        <v>24.098838277881615</v>
      </c>
      <c r="KW180" s="48">
        <v>24.081606333267739</v>
      </c>
      <c r="KX180" s="48">
        <v>24.04867684254549</v>
      </c>
      <c r="KY180" s="48">
        <v>24.011827818290843</v>
      </c>
      <c r="KZ180" s="48">
        <v>23.798966428712362</v>
      </c>
      <c r="LA180" s="48">
        <v>24.128988912283667</v>
      </c>
      <c r="LB180" s="48">
        <v>24.137643716000831</v>
      </c>
      <c r="LC180" s="48">
        <v>23.691228028218955</v>
      </c>
      <c r="LD180" s="48">
        <v>24.136383631297402</v>
      </c>
      <c r="LE180" s="49">
        <v>24.197304278040889</v>
      </c>
      <c r="LF180" s="48">
        <v>23.972156201591758</v>
      </c>
      <c r="LG180" s="48">
        <v>24.078774167436059</v>
      </c>
      <c r="LH180" s="48">
        <v>24.110409027453354</v>
      </c>
      <c r="LI180" s="48">
        <v>24.260883748188625</v>
      </c>
      <c r="LJ180" s="48">
        <v>24.097428565802339</v>
      </c>
      <c r="LK180" s="48">
        <v>24.123390154806632</v>
      </c>
      <c r="LL180" s="48">
        <v>24.122272261896853</v>
      </c>
      <c r="LM180" s="48">
        <v>24.14244067062701</v>
      </c>
      <c r="LN180" s="48">
        <v>24.130217384288414</v>
      </c>
      <c r="LO180" s="48">
        <v>24.064492059127009</v>
      </c>
      <c r="LP180" s="48">
        <v>23.905422979626415</v>
      </c>
      <c r="LQ180" s="49">
        <v>24.4321505468276</v>
      </c>
      <c r="LR180" s="48">
        <v>24.226561160837072</v>
      </c>
      <c r="LS180" s="48">
        <v>24.158093823704508</v>
      </c>
      <c r="LT180" s="48">
        <v>24.14363643060025</v>
      </c>
      <c r="LU180" s="48">
        <v>24.080876722716852</v>
      </c>
      <c r="LV180" s="48">
        <v>24.231087144835513</v>
      </c>
      <c r="LW180" s="48">
        <v>24.244876270891314</v>
      </c>
      <c r="LX180" s="48">
        <v>24.123710651238639</v>
      </c>
      <c r="LY180" s="48">
        <v>23.948289373952569</v>
      </c>
      <c r="LZ180" s="48">
        <v>24.085972793276259</v>
      </c>
      <c r="MA180" s="48">
        <v>24.089607208619896</v>
      </c>
      <c r="MB180" s="48">
        <v>24.093763737726341</v>
      </c>
      <c r="MC180" s="48">
        <v>24.129409939584903</v>
      </c>
      <c r="MD180" s="48">
        <v>24.191546615625036</v>
      </c>
      <c r="ME180" s="48">
        <v>24.13915698709172</v>
      </c>
      <c r="MF180" s="48">
        <v>24.580836660991729</v>
      </c>
      <c r="MG180" s="48">
        <v>24.678710884601628</v>
      </c>
      <c r="MH180" s="48"/>
      <c r="MI180" s="48">
        <v>23.772442584342585</v>
      </c>
      <c r="MJ180" s="49">
        <v>23.82209565556812</v>
      </c>
      <c r="MK180" s="49">
        <v>23.691002539289549</v>
      </c>
      <c r="ML180" s="48">
        <v>23.714313604534894</v>
      </c>
      <c r="MM180" s="49">
        <v>23.82513725698837</v>
      </c>
      <c r="MN180" s="49">
        <v>23.793039112157075</v>
      </c>
      <c r="MO180" s="49">
        <v>23.655441139597244</v>
      </c>
      <c r="MP180" s="48">
        <v>23.654199324300521</v>
      </c>
      <c r="MQ180" s="48">
        <v>23.683532778900879</v>
      </c>
      <c r="MR180" s="48">
        <v>23.406954391862374</v>
      </c>
      <c r="MS180" s="48">
        <v>23.563588524273509</v>
      </c>
      <c r="MT180" s="49">
        <v>23.475065756744197</v>
      </c>
      <c r="MU180" s="48">
        <v>23.555028983199779</v>
      </c>
      <c r="MV180" s="48">
        <v>23.62607490513151</v>
      </c>
      <c r="MW180" s="48">
        <v>23.569875039780531</v>
      </c>
      <c r="MX180" s="48">
        <v>23.532626046092826</v>
      </c>
      <c r="MY180" s="48">
        <v>23.100950384272529</v>
      </c>
      <c r="MZ180" s="48">
        <v>23.292490237971773</v>
      </c>
      <c r="NA180" s="48">
        <v>23.28327128635858</v>
      </c>
      <c r="NB180" s="48">
        <v>23.31256674227291</v>
      </c>
      <c r="NC180" s="48">
        <v>22.948370123952316</v>
      </c>
      <c r="ND180" s="48">
        <v>23.067270929341934</v>
      </c>
      <c r="NE180" s="48">
        <v>22.881085579667328</v>
      </c>
      <c r="NF180" s="48">
        <v>22.618366844615785</v>
      </c>
      <c r="NG180" s="48">
        <v>22.94327442381903</v>
      </c>
    </row>
    <row r="181" spans="1:371" s="38" customFormat="1" ht="15">
      <c r="A181" s="48" t="s">
        <v>241</v>
      </c>
      <c r="B181" s="48">
        <v>0.4188319095088362</v>
      </c>
      <c r="C181" s="48">
        <v>0.21375531956386615</v>
      </c>
      <c r="D181" s="48">
        <v>0.21606724117998466</v>
      </c>
      <c r="E181" s="48">
        <v>0.24056420422430685</v>
      </c>
      <c r="F181" s="48">
        <v>0.18493141534711829</v>
      </c>
      <c r="G181" s="48">
        <v>0.25155987054393847</v>
      </c>
      <c r="H181" s="48">
        <v>0.22906404060474739</v>
      </c>
      <c r="I181" s="48">
        <v>0.19403272573160527</v>
      </c>
      <c r="J181" s="48">
        <v>0.2091213990522475</v>
      </c>
      <c r="K181" s="48">
        <v>0.23788418351508839</v>
      </c>
      <c r="L181" s="48">
        <v>0.2325190320714475</v>
      </c>
      <c r="M181" s="48">
        <v>0.25183485772421849</v>
      </c>
      <c r="N181" s="48">
        <v>0.22066207238321067</v>
      </c>
      <c r="O181" s="48">
        <v>0.24911313814151981</v>
      </c>
      <c r="P181" s="48">
        <v>0.2554105840501828</v>
      </c>
      <c r="Q181" s="48">
        <v>0.23796601256929695</v>
      </c>
      <c r="R181" s="48">
        <v>0.23027702763356581</v>
      </c>
      <c r="S181" s="48">
        <v>0.25900881645280438</v>
      </c>
      <c r="T181" s="48">
        <v>0.23322720603196367</v>
      </c>
      <c r="U181" s="48">
        <v>0.1984023049662583</v>
      </c>
      <c r="V181" s="48">
        <v>0.1984023049662583</v>
      </c>
      <c r="W181" s="38">
        <v>0.16698144221857553</v>
      </c>
      <c r="X181" s="48">
        <v>0.2057909105719869</v>
      </c>
      <c r="Y181" s="48">
        <v>0.24100155747890256</v>
      </c>
      <c r="Z181" s="48">
        <v>0.26260829892812915</v>
      </c>
      <c r="AA181" s="48">
        <v>0.21195727729091438</v>
      </c>
      <c r="AB181" s="48">
        <v>0.23477045482342737</v>
      </c>
      <c r="AC181" s="48">
        <v>0.20593497569103467</v>
      </c>
      <c r="AD181" s="48">
        <v>0.38801287953342462</v>
      </c>
      <c r="AE181" s="48">
        <v>0.26157664705987199</v>
      </c>
      <c r="AF181" s="48">
        <v>0.21813618318022723</v>
      </c>
      <c r="AG181" s="48">
        <v>0.33824623276740462</v>
      </c>
      <c r="AH181" s="48">
        <v>0.21988496252289927</v>
      </c>
      <c r="AI181" s="48">
        <v>0.29460707199540942</v>
      </c>
      <c r="AJ181" s="48">
        <v>0.21782387536382841</v>
      </c>
      <c r="AK181" s="48">
        <v>0.29399822238747209</v>
      </c>
      <c r="AL181" s="48">
        <v>0.23193550913145491</v>
      </c>
      <c r="AM181" s="48">
        <v>0.24349572594622562</v>
      </c>
      <c r="AN181" s="48">
        <v>0.25517852652947093</v>
      </c>
      <c r="AO181" s="38">
        <v>0.18000976133140609</v>
      </c>
      <c r="AP181" s="48">
        <v>0.32671708350873502</v>
      </c>
      <c r="AQ181" s="48">
        <v>0.16566260276421316</v>
      </c>
      <c r="AR181" s="48">
        <v>0.23270687175238297</v>
      </c>
      <c r="AS181" s="48">
        <v>0.1991936706134777</v>
      </c>
      <c r="AT181" s="48">
        <v>0.1991936706134777</v>
      </c>
      <c r="AU181" s="48">
        <v>0.20863457681096456</v>
      </c>
      <c r="AV181" s="48">
        <v>0.25002155394625358</v>
      </c>
      <c r="AW181" s="48">
        <v>0.19898339488629707</v>
      </c>
      <c r="AX181" s="38">
        <v>0.18646777685454158</v>
      </c>
      <c r="AY181" s="48">
        <v>0.21558437069674527</v>
      </c>
      <c r="AZ181" s="48">
        <v>0.21052313902074579</v>
      </c>
      <c r="BA181" s="48">
        <v>0.2889880797662967</v>
      </c>
      <c r="BB181" s="48">
        <v>0.35102688240213714</v>
      </c>
      <c r="BC181" s="38">
        <v>0.22868282999870435</v>
      </c>
      <c r="BD181" s="48">
        <v>0.1922139075275347</v>
      </c>
      <c r="BE181" s="38">
        <v>0.28554428092207268</v>
      </c>
      <c r="BF181" s="48">
        <v>0.20560487521038487</v>
      </c>
      <c r="BG181" s="48">
        <v>0.29405718554628502</v>
      </c>
      <c r="BH181" s="48">
        <v>0.2550613296798494</v>
      </c>
      <c r="BI181" s="48">
        <v>0.38896494133552628</v>
      </c>
      <c r="BJ181" s="48">
        <v>0.24776935471452821</v>
      </c>
      <c r="BK181" s="48">
        <v>0.2550613296798494</v>
      </c>
      <c r="BL181" s="48">
        <v>0.22522683956063544</v>
      </c>
      <c r="BM181" s="48">
        <v>0.19239067131831916</v>
      </c>
      <c r="BN181" s="48">
        <v>0.21745186443400447</v>
      </c>
      <c r="BO181" s="48">
        <v>0.25422581706418712</v>
      </c>
      <c r="BP181" s="48">
        <v>0.16527442320050376</v>
      </c>
      <c r="BQ181" s="48">
        <v>0.21337509208928523</v>
      </c>
      <c r="BR181" s="48">
        <v>0.21527450419055991</v>
      </c>
      <c r="BS181" s="48">
        <v>0.20867690082292681</v>
      </c>
      <c r="BT181" s="48">
        <v>0.26221410984430932</v>
      </c>
      <c r="BU181" s="48">
        <v>0.20887222899122332</v>
      </c>
      <c r="BV181" s="48">
        <v>0.20547022714462129</v>
      </c>
      <c r="BW181" s="38">
        <v>0.2066833047499671</v>
      </c>
      <c r="BX181" s="48">
        <v>0.23143614458243783</v>
      </c>
      <c r="BY181" s="38">
        <v>0.21895509200486163</v>
      </c>
      <c r="BZ181" s="48">
        <v>0.22694832379694804</v>
      </c>
      <c r="CA181" s="49">
        <v>0.3128381623992556</v>
      </c>
      <c r="CB181" s="48">
        <v>0.20153719868468548</v>
      </c>
      <c r="CC181" s="48">
        <v>0.23105977159404756</v>
      </c>
      <c r="CD181" s="48">
        <v>0.22685757293894826</v>
      </c>
      <c r="CE181" s="48">
        <v>0.18149117296179368</v>
      </c>
      <c r="CF181" s="48">
        <v>0.30684036303641854</v>
      </c>
      <c r="CG181" s="48">
        <v>0.3852583568856211</v>
      </c>
      <c r="CH181" s="48">
        <v>0.34430085850769182</v>
      </c>
      <c r="CI181" s="48">
        <v>0.23995528538351846</v>
      </c>
      <c r="CJ181" s="48">
        <v>0.2349072318177966</v>
      </c>
      <c r="CK181" s="48">
        <v>0.19001261634370498</v>
      </c>
      <c r="CL181" s="48">
        <v>0.21399834538451948</v>
      </c>
      <c r="CM181" s="48">
        <v>0.18993254244335589</v>
      </c>
      <c r="CN181" s="48">
        <v>0.29405239964137225</v>
      </c>
      <c r="CO181" s="48">
        <v>0.1699808186777369</v>
      </c>
      <c r="CP181" s="48">
        <v>0.21950580334177638</v>
      </c>
      <c r="CQ181" s="48">
        <v>0.21006399820407892</v>
      </c>
      <c r="CR181" s="48">
        <v>0.20379120109634932</v>
      </c>
      <c r="CS181" s="48">
        <v>0.18162210344146526</v>
      </c>
      <c r="CT181" s="48">
        <v>0.19991526520943145</v>
      </c>
      <c r="CU181" s="48">
        <v>0.31964176326664845</v>
      </c>
      <c r="CV181" s="38">
        <v>0.31243833140177257</v>
      </c>
      <c r="CW181" s="48">
        <v>0.27282032345729396</v>
      </c>
      <c r="CX181" s="48">
        <v>0.26923964638418585</v>
      </c>
      <c r="CY181" s="48">
        <v>0.18710592941152124</v>
      </c>
      <c r="CZ181" s="48">
        <v>0.23098974657041796</v>
      </c>
      <c r="DA181" s="48">
        <v>0.19346674651771523</v>
      </c>
      <c r="DB181" s="48">
        <v>0.20092600279581793</v>
      </c>
      <c r="DC181" s="48">
        <v>0.23079893426311296</v>
      </c>
      <c r="DD181" s="48">
        <v>0.32121193091998718</v>
      </c>
      <c r="DE181" s="48">
        <v>0.24383847153677377</v>
      </c>
      <c r="DF181" s="48">
        <v>0.33666185331063431</v>
      </c>
      <c r="DG181" s="48">
        <v>0.37554334003999212</v>
      </c>
      <c r="DH181" s="48">
        <v>0.26893461691130172</v>
      </c>
      <c r="DI181" s="48">
        <v>0.19215801225540768</v>
      </c>
      <c r="DJ181" s="48">
        <v>0.17798600666735792</v>
      </c>
      <c r="DK181" s="49">
        <v>0.3464307773949436</v>
      </c>
      <c r="DL181" s="48">
        <v>0.22633193442910074</v>
      </c>
      <c r="DM181" s="48">
        <v>0.37518317319490407</v>
      </c>
      <c r="DN181" s="48">
        <v>0.2647103857738291</v>
      </c>
      <c r="DO181" s="48">
        <v>0.22853416085938372</v>
      </c>
      <c r="DP181" s="48">
        <v>0.2050572674203642</v>
      </c>
      <c r="DQ181" s="48">
        <v>0.19897275838369113</v>
      </c>
      <c r="DR181" s="48">
        <v>0.19301224095037861</v>
      </c>
      <c r="DS181" s="48">
        <v>0.31712074819989106</v>
      </c>
      <c r="DT181" s="48">
        <v>0.27461874136299452</v>
      </c>
      <c r="DU181" s="48">
        <v>0.25178281643078582</v>
      </c>
      <c r="DV181" s="48">
        <v>0.21170437599976083</v>
      </c>
      <c r="DW181" s="48">
        <v>0.28794342365573761</v>
      </c>
      <c r="DX181" s="48">
        <v>0.25421000820438966</v>
      </c>
      <c r="DY181" s="48">
        <v>0.19543150708737611</v>
      </c>
      <c r="DZ181" s="48">
        <v>0.38393919129391196</v>
      </c>
      <c r="EA181" s="48">
        <v>0.38357059537151922</v>
      </c>
      <c r="EB181" s="49">
        <v>0.26494385530767378</v>
      </c>
      <c r="EC181" s="48">
        <v>0.18293192923527771</v>
      </c>
      <c r="ED181" s="48">
        <v>0.20970563950833093</v>
      </c>
      <c r="EE181" s="48">
        <v>0.18102787800601991</v>
      </c>
      <c r="EF181" s="48">
        <v>0.33756764802060757</v>
      </c>
      <c r="EG181" s="48">
        <v>0.19383678801789506</v>
      </c>
      <c r="EH181" s="48">
        <v>0.19383678801789506</v>
      </c>
      <c r="EI181" s="48">
        <v>0.36460497640920025</v>
      </c>
      <c r="EJ181" s="48">
        <v>0.19723844567270574</v>
      </c>
      <c r="EK181" s="48">
        <v>0.20443670338886544</v>
      </c>
      <c r="EL181" s="48">
        <v>0.17813144234922787</v>
      </c>
      <c r="EM181" s="48">
        <v>0.2429379571890197</v>
      </c>
      <c r="EN181" s="49">
        <v>0.3728925584191416</v>
      </c>
      <c r="EO181" s="49">
        <v>0.30118461167681737</v>
      </c>
      <c r="EP181" s="48">
        <v>0.32529099041860804</v>
      </c>
      <c r="EQ181" s="48">
        <v>0.23123275383609071</v>
      </c>
      <c r="ER181" s="48">
        <v>0.26153439755237962</v>
      </c>
      <c r="ES181" s="38">
        <v>0.23842361947308707</v>
      </c>
      <c r="ET181" s="48">
        <v>0.25232642684084083</v>
      </c>
      <c r="EU181" s="48">
        <v>0.20497122244125968</v>
      </c>
      <c r="EV181" s="48">
        <v>0.19593919643917732</v>
      </c>
      <c r="EW181" s="48">
        <v>0.2177211117193871</v>
      </c>
      <c r="EX181" s="48">
        <v>0.34930362031209572</v>
      </c>
      <c r="EY181" s="48">
        <v>0.1838938333326966</v>
      </c>
      <c r="EZ181" s="48">
        <v>0.2023253151940258</v>
      </c>
      <c r="FA181" s="48">
        <v>0.19908851166593872</v>
      </c>
      <c r="FB181" s="48">
        <v>0.20531827030928682</v>
      </c>
      <c r="FC181" s="48">
        <v>0.16606891057084427</v>
      </c>
      <c r="FD181" s="48">
        <v>0.1604625165877</v>
      </c>
      <c r="FE181" s="48">
        <v>0.30320709171618776</v>
      </c>
      <c r="FF181" s="48">
        <v>0.18603114127830928</v>
      </c>
      <c r="FG181" s="49">
        <v>0.33555374770154262</v>
      </c>
      <c r="FH181" s="48">
        <v>0.3716541855003177</v>
      </c>
      <c r="FI181" s="49">
        <v>0.4087973026037518</v>
      </c>
      <c r="FJ181" s="48">
        <v>0.25805808771106881</v>
      </c>
      <c r="FK181" s="48">
        <v>0.27261864504713773</v>
      </c>
      <c r="FL181" s="48">
        <v>0.37489257948378407</v>
      </c>
      <c r="FM181" s="48">
        <v>0.17214984456566212</v>
      </c>
      <c r="FN181" s="48">
        <v>0.29128058800154183</v>
      </c>
      <c r="FO181" s="48">
        <v>0.27068613656544943</v>
      </c>
      <c r="FP181" s="48">
        <v>0.21179087056896978</v>
      </c>
      <c r="FQ181" s="49">
        <v>0.34301267634427146</v>
      </c>
      <c r="FR181" s="48">
        <v>0.27630800092967872</v>
      </c>
      <c r="FS181" s="48">
        <v>0.22090494233438571</v>
      </c>
      <c r="FT181" s="48">
        <v>0.17179724711225516</v>
      </c>
      <c r="FU181" s="49">
        <v>0.43482208709619252</v>
      </c>
      <c r="FV181" s="48">
        <v>0.22491599928974915</v>
      </c>
      <c r="FW181" s="48">
        <v>0.299872954271797</v>
      </c>
      <c r="FX181" s="48">
        <v>0.25659462951110112</v>
      </c>
      <c r="FY181" s="48">
        <v>0.19648512406818439</v>
      </c>
      <c r="FZ181" s="49">
        <v>0.31284221953987346</v>
      </c>
      <c r="GA181" s="48">
        <v>0.19820580530748808</v>
      </c>
      <c r="GB181" s="48">
        <v>0.36982814609865172</v>
      </c>
      <c r="GC181" s="48">
        <v>0.25830045444325545</v>
      </c>
      <c r="GD181" s="48">
        <v>0.22941120023964753</v>
      </c>
      <c r="GE181" s="48">
        <v>0.20408867125784666</v>
      </c>
      <c r="GF181" s="48">
        <v>0.33470570464530242</v>
      </c>
      <c r="GG181" s="48">
        <v>0.28364652604666835</v>
      </c>
      <c r="GH181" s="48">
        <v>0.17778753089402177</v>
      </c>
      <c r="GI181" s="48">
        <v>0.24945251639687055</v>
      </c>
      <c r="GJ181" s="48">
        <v>0.4486705277636675</v>
      </c>
      <c r="GK181" s="48">
        <v>0.32102889700222337</v>
      </c>
      <c r="GL181" s="49">
        <v>0.48402827989710689</v>
      </c>
      <c r="GM181" s="49">
        <v>0.35487825391479816</v>
      </c>
      <c r="GN181" s="280">
        <v>0.29019640513157141</v>
      </c>
      <c r="GO181" s="48">
        <v>0.36071199927139386</v>
      </c>
      <c r="GP181" s="48">
        <v>0.19828048706463139</v>
      </c>
      <c r="GQ181" s="48">
        <v>0.25679083939759068</v>
      </c>
      <c r="GR181" s="48">
        <v>0.19892567827656449</v>
      </c>
      <c r="GS181" s="48">
        <v>0.18825149529605234</v>
      </c>
      <c r="GT181" s="49">
        <v>0.40151787227857322</v>
      </c>
      <c r="GU181" s="48">
        <v>0.20790252615939228</v>
      </c>
      <c r="GV181" s="49">
        <v>0.33024282544504296</v>
      </c>
      <c r="GW181" s="48">
        <v>0.21309844842847434</v>
      </c>
      <c r="GX181" s="48">
        <v>0.24028782540310933</v>
      </c>
      <c r="GY181" s="48">
        <v>0.28794626789411026</v>
      </c>
      <c r="GZ181" s="49">
        <v>0.28390255051304969</v>
      </c>
      <c r="HA181" s="48">
        <v>0.21544810064688402</v>
      </c>
      <c r="HB181" s="48">
        <v>0.30228308114017682</v>
      </c>
      <c r="HC181" s="48">
        <v>0.29329629958776265</v>
      </c>
      <c r="HD181" s="49">
        <v>0.26713256279056347</v>
      </c>
      <c r="HE181" s="48">
        <v>0.18622495835739411</v>
      </c>
      <c r="HF181" s="48">
        <v>0.38424645439389438</v>
      </c>
      <c r="HG181" s="48">
        <v>0.25701066851233995</v>
      </c>
      <c r="HH181" s="48">
        <v>0.30955980536206501</v>
      </c>
      <c r="HI181" s="48">
        <v>0.26581971518112923</v>
      </c>
      <c r="HJ181" s="48">
        <v>0.21380119426936359</v>
      </c>
      <c r="HK181" s="49">
        <v>0.30281566884563599</v>
      </c>
      <c r="HL181" s="48">
        <v>0.42433598457536975</v>
      </c>
      <c r="HM181" s="48">
        <v>0.33104495057255451</v>
      </c>
      <c r="HN181" s="49">
        <v>0.27373243958337712</v>
      </c>
      <c r="HO181" s="48">
        <v>0.44867721644288722</v>
      </c>
      <c r="HP181" s="48">
        <v>0.33085250236375224</v>
      </c>
      <c r="HQ181" s="48">
        <v>0.29926358707792056</v>
      </c>
      <c r="HR181" s="48">
        <v>0.36502043153704589</v>
      </c>
      <c r="HS181" s="49">
        <v>0.29426617851792664</v>
      </c>
      <c r="HT181" s="49">
        <v>0.34962946074958795</v>
      </c>
      <c r="HU181" s="48">
        <v>0.19175826300147622</v>
      </c>
      <c r="HV181" s="49">
        <v>0.30826259456290916</v>
      </c>
      <c r="HW181" s="48">
        <v>0.23729705562616288</v>
      </c>
      <c r="HX181" s="48">
        <v>0.23729705562616288</v>
      </c>
      <c r="HY181" s="48">
        <v>0.31930225480422353</v>
      </c>
      <c r="HZ181" s="48">
        <v>0.16991950452837237</v>
      </c>
      <c r="IA181" s="48">
        <v>0.34002390935685189</v>
      </c>
      <c r="IB181" s="48">
        <v>0.31647652415365873</v>
      </c>
      <c r="IC181" s="48">
        <v>0.36938119094647742</v>
      </c>
      <c r="ID181" s="48">
        <v>0.32780502867413119</v>
      </c>
      <c r="IE181" s="49">
        <v>0.49677099947877218</v>
      </c>
      <c r="IF181" s="49">
        <v>0.29257138716311404</v>
      </c>
      <c r="IG181" s="48">
        <v>0.33074136706309781</v>
      </c>
      <c r="IH181" s="48">
        <v>0.17431425741800555</v>
      </c>
      <c r="II181" s="280">
        <v>0.34008643865283761</v>
      </c>
      <c r="IJ181" s="49">
        <v>0.26654894970766452</v>
      </c>
      <c r="IK181" s="48">
        <v>0.44763606817663504</v>
      </c>
      <c r="IL181" s="49">
        <v>0.29358183388301501</v>
      </c>
      <c r="IM181" s="48">
        <v>0.23814711822635815</v>
      </c>
      <c r="IN181" s="48">
        <v>0.23334914424063485</v>
      </c>
      <c r="IO181" s="48">
        <v>0.23334914424063485</v>
      </c>
      <c r="IP181" s="48">
        <v>0.28074761876939247</v>
      </c>
      <c r="IQ181" s="48">
        <v>0.24560073912244632</v>
      </c>
      <c r="IR181" s="48">
        <v>0.43779613495029202</v>
      </c>
      <c r="IS181" s="49">
        <v>0.3017848286074255</v>
      </c>
      <c r="IT181" s="48">
        <v>0.2324543387982892</v>
      </c>
      <c r="IU181" s="49">
        <v>0.26800710981746906</v>
      </c>
      <c r="IV181" s="48">
        <v>0.38829896697444294</v>
      </c>
      <c r="IW181" s="48">
        <v>0.22580043054780508</v>
      </c>
      <c r="IX181" s="49">
        <v>0.28088899822144298</v>
      </c>
      <c r="IY181" s="48">
        <v>0.197540141271279</v>
      </c>
      <c r="IZ181" s="49">
        <v>0.27785689155455778</v>
      </c>
      <c r="JA181" s="49">
        <v>0.56255984961303418</v>
      </c>
      <c r="JB181" s="48">
        <v>0.22593891717222814</v>
      </c>
      <c r="JC181" s="49">
        <v>0.26759661090584486</v>
      </c>
      <c r="JD181" s="48">
        <v>0.41439434404348097</v>
      </c>
      <c r="JE181" s="49">
        <v>0.30366869762192211</v>
      </c>
      <c r="JF181" s="49">
        <v>0.29914172902272779</v>
      </c>
      <c r="JG181" s="49">
        <v>0.30774427114114788</v>
      </c>
      <c r="JH181" s="48">
        <v>0.26294741201245464</v>
      </c>
      <c r="JI181" s="48">
        <v>0.30077472297133795</v>
      </c>
      <c r="JJ181" s="48">
        <v>0.27006462051697266</v>
      </c>
      <c r="JK181" s="48">
        <v>0.2264342577506834</v>
      </c>
      <c r="JL181" s="48">
        <v>0.25679681588536485</v>
      </c>
      <c r="JM181" s="48">
        <v>0.29762274388469351</v>
      </c>
      <c r="JN181" s="48">
        <v>0.24085635755984569</v>
      </c>
      <c r="JO181" s="48">
        <v>0.38365645421396299</v>
      </c>
      <c r="JP181" s="49">
        <v>0.27715231256552564</v>
      </c>
      <c r="JQ181" s="48">
        <v>0.33750171970192061</v>
      </c>
      <c r="JR181" s="49">
        <v>0.40930347060387068</v>
      </c>
      <c r="JS181" s="48">
        <v>0.27103030520123877</v>
      </c>
      <c r="JT181" s="48">
        <v>0.28918015037282385</v>
      </c>
      <c r="JU181" s="48">
        <v>0.25817471976495698</v>
      </c>
      <c r="JV181" s="48">
        <v>0.36404929062909464</v>
      </c>
      <c r="JW181" s="48">
        <v>0.21295512906542924</v>
      </c>
      <c r="JX181" s="48">
        <v>0.28377212049678574</v>
      </c>
      <c r="JY181" s="48">
        <v>0.39570745637087101</v>
      </c>
      <c r="JZ181" s="48">
        <v>0.31668399673291464</v>
      </c>
      <c r="KA181" s="48">
        <v>0.28245396186858091</v>
      </c>
      <c r="KB181" s="49">
        <v>0.43178136897595065</v>
      </c>
      <c r="KC181" s="48">
        <v>0.29854781648396989</v>
      </c>
      <c r="KD181" s="48">
        <v>0.27764127790239473</v>
      </c>
      <c r="KE181" s="48">
        <v>0.20140356173844717</v>
      </c>
      <c r="KF181" s="48">
        <v>0.32041118243566558</v>
      </c>
      <c r="KG181" s="48">
        <v>0.21409931261526655</v>
      </c>
      <c r="KH181" s="48">
        <v>0.26457633936314795</v>
      </c>
      <c r="KI181" s="48">
        <v>0.37463135739475917</v>
      </c>
      <c r="KJ181" s="48">
        <v>0.19149887426743048</v>
      </c>
      <c r="KK181" s="48">
        <v>0.27156170055995843</v>
      </c>
      <c r="KL181" s="48">
        <v>0.26678445273195994</v>
      </c>
      <c r="KM181" s="48">
        <v>0.28629377238658738</v>
      </c>
      <c r="KN181" s="48">
        <v>0.34674362659883756</v>
      </c>
      <c r="KO181" s="48">
        <v>0.27318087999033291</v>
      </c>
      <c r="KP181" s="48">
        <v>0.34367489102507531</v>
      </c>
      <c r="KQ181" s="48">
        <v>0.31038037081615005</v>
      </c>
      <c r="KR181" s="48">
        <v>0.2482224773617773</v>
      </c>
      <c r="KS181" s="48"/>
      <c r="KT181" s="49">
        <v>0.46490668044806888</v>
      </c>
      <c r="KU181" s="48">
        <v>0.70687318859065795</v>
      </c>
      <c r="KV181" s="48">
        <v>0.54441451187718437</v>
      </c>
      <c r="KW181" s="48">
        <v>0.42823122655944751</v>
      </c>
      <c r="KX181" s="48">
        <v>0.75908962520409884</v>
      </c>
      <c r="KY181" s="48">
        <v>0.43658388411632681</v>
      </c>
      <c r="KZ181" s="48">
        <v>0.73455315126312182</v>
      </c>
      <c r="LA181" s="48">
        <v>0.6171506281205883</v>
      </c>
      <c r="LB181" s="48">
        <v>0.56337093917584469</v>
      </c>
      <c r="LC181" s="48">
        <v>0.80426975460669559</v>
      </c>
      <c r="LD181" s="48">
        <v>0.54554186368428259</v>
      </c>
      <c r="LE181" s="49">
        <v>0.55883793115179325</v>
      </c>
      <c r="LF181" s="48">
        <v>0.36861615798471814</v>
      </c>
      <c r="LG181" s="48">
        <v>0.64001465955904047</v>
      </c>
      <c r="LH181" s="48">
        <v>0.53554702187864023</v>
      </c>
      <c r="LI181" s="48">
        <v>0.61978292009789249</v>
      </c>
      <c r="LJ181" s="48">
        <v>0.51762203505358295</v>
      </c>
      <c r="LK181" s="48">
        <v>0.59591902263247787</v>
      </c>
      <c r="LL181" s="48">
        <v>0.58399399795095852</v>
      </c>
      <c r="LM181" s="48">
        <v>0.5939170099286003</v>
      </c>
      <c r="LN181" s="48">
        <v>0.59749921143550255</v>
      </c>
      <c r="LO181" s="48">
        <v>0.59020159769359115</v>
      </c>
      <c r="LP181" s="48">
        <v>0.41083976191471872</v>
      </c>
      <c r="LQ181" s="49">
        <v>0.50902766288665247</v>
      </c>
      <c r="LR181" s="48">
        <v>0.63883519941597544</v>
      </c>
      <c r="LS181" s="48">
        <v>0.56913867185252642</v>
      </c>
      <c r="LT181" s="48">
        <v>0.6617782892344134</v>
      </c>
      <c r="LU181" s="48">
        <v>0.56624070331815335</v>
      </c>
      <c r="LV181" s="48">
        <v>0.59630402478587019</v>
      </c>
      <c r="LW181" s="48">
        <v>0.59218227881367802</v>
      </c>
      <c r="LX181" s="48">
        <v>0.57993786412709492</v>
      </c>
      <c r="LY181" s="48">
        <v>0.67160731509118732</v>
      </c>
      <c r="LZ181" s="48">
        <v>0.58066950899025971</v>
      </c>
      <c r="MA181" s="48">
        <v>0.68738557329617977</v>
      </c>
      <c r="MB181" s="48">
        <v>0.57743260369643168</v>
      </c>
      <c r="MC181" s="48">
        <v>0.57392754219884667</v>
      </c>
      <c r="MD181" s="48">
        <v>0.8356165595754198</v>
      </c>
      <c r="ME181" s="48">
        <v>0.67254977016922057</v>
      </c>
      <c r="MF181" s="48">
        <v>0.82119741282609771</v>
      </c>
      <c r="MG181" s="48">
        <v>0.83767206084180124</v>
      </c>
      <c r="MH181" s="48"/>
      <c r="MI181" s="48">
        <v>0.26867653274323827</v>
      </c>
      <c r="MJ181" s="49">
        <v>0.22965774103593864</v>
      </c>
      <c r="MK181" s="49">
        <v>0.2514111565282679</v>
      </c>
      <c r="ML181" s="48">
        <v>0.23956759184182722</v>
      </c>
      <c r="MM181" s="49">
        <v>0.18760066555926955</v>
      </c>
      <c r="MN181" s="49">
        <v>0.19162562942163755</v>
      </c>
      <c r="MO181" s="49">
        <v>0.20021933286254306</v>
      </c>
      <c r="MP181" s="48">
        <v>0.24673709417181097</v>
      </c>
      <c r="MQ181" s="48">
        <v>0.28114097583766212</v>
      </c>
      <c r="MR181" s="48">
        <v>0.32925254344221622</v>
      </c>
      <c r="MS181" s="48">
        <v>0.4614183018503914</v>
      </c>
      <c r="MT181" s="49">
        <v>0.23084095429175486</v>
      </c>
      <c r="MU181" s="48">
        <v>0.28682067694347324</v>
      </c>
      <c r="MV181" s="48">
        <v>0.27170896020907365</v>
      </c>
      <c r="MW181" s="48">
        <v>0.23063717212784424</v>
      </c>
      <c r="MX181" s="48">
        <v>0.23230068797132875</v>
      </c>
      <c r="MY181" s="48">
        <v>0.2312192687317953</v>
      </c>
      <c r="MZ181" s="48">
        <v>0.19988223468586847</v>
      </c>
      <c r="NA181" s="48">
        <v>0.23559417151196166</v>
      </c>
      <c r="NB181" s="48">
        <v>0.15573371607414577</v>
      </c>
      <c r="NC181" s="280">
        <v>0.29992560804818685</v>
      </c>
      <c r="ND181" s="48">
        <v>0.16753292940368378</v>
      </c>
      <c r="NE181" s="280">
        <v>0.27848717498905556</v>
      </c>
      <c r="NF181" s="48">
        <v>0</v>
      </c>
      <c r="NG181" s="48">
        <v>0</v>
      </c>
    </row>
    <row r="182" spans="1:371" s="38" customFormat="1" ht="15">
      <c r="A182" s="48" t="s">
        <v>242</v>
      </c>
      <c r="B182" s="48">
        <v>0.84623638324699146</v>
      </c>
      <c r="C182" s="48">
        <v>0.10552465018484199</v>
      </c>
      <c r="D182" s="48">
        <v>0.13771181597413221</v>
      </c>
      <c r="E182" s="48">
        <v>0.21181317965719229</v>
      </c>
      <c r="F182" s="48">
        <v>4.5759640963184099E-2</v>
      </c>
      <c r="G182" s="48">
        <v>0.13629376971460508</v>
      </c>
      <c r="H182" s="48">
        <v>9.0772789561788067E-2</v>
      </c>
      <c r="I182" s="48">
        <v>9.5679784890083552E-2</v>
      </c>
      <c r="J182" s="48">
        <v>9.4861712829589939E-2</v>
      </c>
      <c r="K182" s="48">
        <v>0.17008440871961023</v>
      </c>
      <c r="L182" s="48">
        <v>0.19859779606570893</v>
      </c>
      <c r="M182" s="48">
        <v>0.21309267428220263</v>
      </c>
      <c r="N182" s="48">
        <v>0.12919272536105061</v>
      </c>
      <c r="O182" s="48">
        <v>0.22267916075505342</v>
      </c>
      <c r="P182" s="48">
        <v>0.11607373837320911</v>
      </c>
      <c r="Q182" s="48">
        <v>0.14844744105371166</v>
      </c>
      <c r="R182" s="48">
        <v>0.16228121146888586</v>
      </c>
      <c r="S182" s="48">
        <v>0.20930322151399147</v>
      </c>
      <c r="T182" s="48">
        <v>9.5902868865001781E-2</v>
      </c>
      <c r="U182" s="48">
        <v>3.7713013280479754E-2</v>
      </c>
      <c r="V182" s="48">
        <v>3.7713013280479754E-2</v>
      </c>
      <c r="W182" s="38">
        <v>0.23570970312280107</v>
      </c>
      <c r="X182" s="48">
        <v>7.5070427182788349E-2</v>
      </c>
      <c r="Y182" s="48">
        <v>0.17244279749285982</v>
      </c>
      <c r="Z182" s="48">
        <v>0.1386882408022144</v>
      </c>
      <c r="AA182" s="48">
        <v>0.12514411185619456</v>
      </c>
      <c r="AB182" s="48">
        <v>0.19036288860203804</v>
      </c>
      <c r="AC182" s="48">
        <v>9.5370337285798384E-2</v>
      </c>
      <c r="AD182" s="48">
        <v>0.43211537966330038</v>
      </c>
      <c r="AE182" s="48">
        <v>0.11153125589809489</v>
      </c>
      <c r="AF182" s="48">
        <v>6.7160845646872774E-2</v>
      </c>
      <c r="AG182" s="48">
        <v>0.30692449067711081</v>
      </c>
      <c r="AH182" s="48">
        <v>0.12543668155402815</v>
      </c>
      <c r="AI182" s="48">
        <v>0.34557669435830779</v>
      </c>
      <c r="AJ182" s="48">
        <v>0.5504624518309329</v>
      </c>
      <c r="AK182" s="48">
        <v>0.39009250038309717</v>
      </c>
      <c r="AL182" s="48">
        <v>0.1280088392371376</v>
      </c>
      <c r="AM182" s="48">
        <v>0.20121237846592707</v>
      </c>
      <c r="AN182" s="48">
        <v>0.21509477196564325</v>
      </c>
      <c r="AO182" s="38">
        <v>0.10771647892730327</v>
      </c>
      <c r="AP182" s="48">
        <v>0.47841920386097775</v>
      </c>
      <c r="AQ182" s="48">
        <v>6.3801200479992701E-2</v>
      </c>
      <c r="AR182" s="48">
        <v>0.49784140904684476</v>
      </c>
      <c r="AS182" s="48">
        <v>8.2747280195088826E-2</v>
      </c>
      <c r="AT182" s="48">
        <v>8.2747280195088826E-2</v>
      </c>
      <c r="AU182" s="48">
        <v>0.13255562153139647</v>
      </c>
      <c r="AV182" s="48">
        <v>0.15369038828960865</v>
      </c>
      <c r="AW182" s="48">
        <v>8.9796473851944489E-2</v>
      </c>
      <c r="AX182" s="38">
        <v>0.39404879009259919</v>
      </c>
      <c r="AY182" s="48">
        <v>6.6001457171774219E-2</v>
      </c>
      <c r="AZ182" s="48">
        <v>0.10597004165721319</v>
      </c>
      <c r="BA182" s="48">
        <v>0.191898246702597</v>
      </c>
      <c r="BB182" s="48">
        <v>0.38349062561455827</v>
      </c>
      <c r="BC182" s="38">
        <v>0.47356418158479535</v>
      </c>
      <c r="BD182" s="48">
        <v>9.3108798401370735E-2</v>
      </c>
      <c r="BE182" s="38">
        <v>0.19277951279497005</v>
      </c>
      <c r="BF182" s="48">
        <v>0.13448588770135456</v>
      </c>
      <c r="BG182" s="48">
        <v>0.34935851841553367</v>
      </c>
      <c r="BH182" s="48">
        <v>0.34016712677811123</v>
      </c>
      <c r="BI182" s="48">
        <v>0.42395088394547475</v>
      </c>
      <c r="BJ182" s="48">
        <v>0.16460820326474662</v>
      </c>
      <c r="BK182" s="48">
        <v>0.34009207529610369</v>
      </c>
      <c r="BL182" s="48">
        <v>0.17880693176160631</v>
      </c>
      <c r="BM182" s="48">
        <v>9.377526662740393E-2</v>
      </c>
      <c r="BN182" s="48">
        <v>0.25683151212477062</v>
      </c>
      <c r="BO182" s="48">
        <v>0.25428633982178062</v>
      </c>
      <c r="BP182" s="48">
        <v>6.7342655168923765E-2</v>
      </c>
      <c r="BQ182" s="48">
        <v>0.11080038351960396</v>
      </c>
      <c r="BR182" s="48">
        <v>7.9875787007737023E-2</v>
      </c>
      <c r="BS182" s="48">
        <v>7.0487186423497591E-2</v>
      </c>
      <c r="BT182" s="48">
        <v>0.31781354835085779</v>
      </c>
      <c r="BU182" s="48">
        <v>0.10192132929686891</v>
      </c>
      <c r="BV182" s="48">
        <v>4.0011083623434598E-2</v>
      </c>
      <c r="BW182" s="38">
        <v>0.1960318828205472</v>
      </c>
      <c r="BX182" s="48">
        <v>0.15405801713592207</v>
      </c>
      <c r="BY182" s="38">
        <v>0.16484815538649267</v>
      </c>
      <c r="BZ182" s="48">
        <v>1.6186343820014635E-2</v>
      </c>
      <c r="CA182" s="49">
        <v>0.31791666705545124</v>
      </c>
      <c r="CB182" s="48">
        <v>0.11021157789154523</v>
      </c>
      <c r="CC182" s="48">
        <v>0.16126030696640339</v>
      </c>
      <c r="CD182" s="48">
        <v>0.12375100511280021</v>
      </c>
      <c r="CE182" s="48">
        <v>0.15681796358107811</v>
      </c>
      <c r="CF182" s="48">
        <v>0.30783088271307563</v>
      </c>
      <c r="CG182" s="48">
        <v>0.44499359975727998</v>
      </c>
      <c r="CH182" s="48">
        <v>0.4829165043521137</v>
      </c>
      <c r="CI182" s="48">
        <v>0.18520591161790043</v>
      </c>
      <c r="CJ182" s="48">
        <v>0.18298179223780364</v>
      </c>
      <c r="CK182" s="48">
        <v>9.7062742337825789E-2</v>
      </c>
      <c r="CL182" s="48">
        <v>8.4413059420056002E-2</v>
      </c>
      <c r="CM182" s="48">
        <v>0.15935977639831175</v>
      </c>
      <c r="CN182" s="48">
        <v>0.31843923545093866</v>
      </c>
      <c r="CO182" s="48">
        <v>8.8084474576519439E-2</v>
      </c>
      <c r="CP182" s="48">
        <v>8.0094783855631832E-2</v>
      </c>
      <c r="CQ182" s="48">
        <v>0.1628473547600145</v>
      </c>
      <c r="CR182" s="48">
        <v>0.13942484767339716</v>
      </c>
      <c r="CS182" s="48">
        <v>8.8358320323769904E-2</v>
      </c>
      <c r="CT182" s="48">
        <v>0.19994610418428535</v>
      </c>
      <c r="CU182" s="48">
        <v>0.70420180839603219</v>
      </c>
      <c r="CV182" s="38">
        <v>0.21994010061535194</v>
      </c>
      <c r="CW182" s="48">
        <v>0.46691471507506405</v>
      </c>
      <c r="CX182" s="48">
        <v>0.24683666522634123</v>
      </c>
      <c r="CY182" s="48">
        <v>9.3902468329552749E-2</v>
      </c>
      <c r="CZ182" s="48">
        <v>0.20123821693393298</v>
      </c>
      <c r="DA182" s="48">
        <v>0.10418964897791604</v>
      </c>
      <c r="DB182" s="48">
        <v>8.8580098108596267E-2</v>
      </c>
      <c r="DC182" s="48">
        <v>0.14476975785989055</v>
      </c>
      <c r="DD182" s="48">
        <v>0.33049403429512769</v>
      </c>
      <c r="DE182" s="48">
        <v>0.16332884312222801</v>
      </c>
      <c r="DF182" s="48">
        <v>0.44578824406898931</v>
      </c>
      <c r="DG182" s="48">
        <v>0.43335852000109809</v>
      </c>
      <c r="DH182" s="48">
        <v>0.23726369867389349</v>
      </c>
      <c r="DI182" s="48">
        <v>4.9865014651489147E-2</v>
      </c>
      <c r="DJ182" s="48">
        <v>0.10268873644070869</v>
      </c>
      <c r="DK182" s="49">
        <v>0.34073589326561721</v>
      </c>
      <c r="DL182" s="48">
        <v>0.15282321395027998</v>
      </c>
      <c r="DM182" s="48">
        <v>0.42162643982915793</v>
      </c>
      <c r="DN182" s="48">
        <v>0.1482074002867666</v>
      </c>
      <c r="DO182" s="48">
        <v>0.11888805902780336</v>
      </c>
      <c r="DP182" s="48">
        <v>9.0920953890634204E-2</v>
      </c>
      <c r="DQ182" s="48">
        <v>8.8625594931575347E-2</v>
      </c>
      <c r="DR182" s="48">
        <v>0.1444552484363967</v>
      </c>
      <c r="DS182" s="48">
        <v>0.46232415949250755</v>
      </c>
      <c r="DT182" s="48">
        <v>0.51492798633367232</v>
      </c>
      <c r="DU182" s="48">
        <v>0.17957081430949262</v>
      </c>
      <c r="DV182" s="48">
        <v>9.6434118726387422E-2</v>
      </c>
      <c r="DW182" s="48">
        <v>0.28714881902693673</v>
      </c>
      <c r="DX182" s="48">
        <v>8.9553932529596411E-2</v>
      </c>
      <c r="DY182" s="48">
        <v>0.14740895082879221</v>
      </c>
      <c r="DZ182" s="48">
        <v>0.56642475228613776</v>
      </c>
      <c r="EA182" s="48">
        <v>0.43575995545367807</v>
      </c>
      <c r="EB182" s="49">
        <v>0.28622874686296729</v>
      </c>
      <c r="EC182" s="48">
        <v>8.3285945017900362E-2</v>
      </c>
      <c r="ED182" s="48">
        <v>0.31795330966350677</v>
      </c>
      <c r="EE182" s="48">
        <v>0.12963222143824796</v>
      </c>
      <c r="EF182" s="48">
        <v>0.44155012783858016</v>
      </c>
      <c r="EG182" s="48">
        <v>8.7466192494646794E-2</v>
      </c>
      <c r="EH182" s="48">
        <v>8.7466192494646794E-2</v>
      </c>
      <c r="EI182" s="48">
        <v>0.40631538833251329</v>
      </c>
      <c r="EJ182" s="48">
        <v>0.16843360543301386</v>
      </c>
      <c r="EK182" s="48">
        <v>0.10927443514918382</v>
      </c>
      <c r="EL182" s="48">
        <v>8.5442127795045508E-2</v>
      </c>
      <c r="EM182" s="48">
        <v>0.2940291656989894</v>
      </c>
      <c r="EN182" s="49">
        <v>0.43048428292482988</v>
      </c>
      <c r="EO182" s="49">
        <v>0.77364204536700842</v>
      </c>
      <c r="EP182" s="48">
        <v>0.65525148695568947</v>
      </c>
      <c r="EQ182" s="48">
        <v>0.10192670605954508</v>
      </c>
      <c r="ER182" s="48">
        <v>0.42564318168553311</v>
      </c>
      <c r="ES182" s="38">
        <v>0.27194829899865502</v>
      </c>
      <c r="ET182" s="48">
        <v>0.34159173495161643</v>
      </c>
      <c r="EU182" s="48">
        <v>0.1993640459613836</v>
      </c>
      <c r="EV182" s="48">
        <v>0.11869138945649131</v>
      </c>
      <c r="EW182" s="48">
        <v>0.22933990667472898</v>
      </c>
      <c r="EX182" s="48">
        <v>0.54919708547104729</v>
      </c>
      <c r="EY182" s="48">
        <v>0.10334441870553755</v>
      </c>
      <c r="EZ182" s="48">
        <v>0.22858709084365292</v>
      </c>
      <c r="FA182" s="48">
        <v>0.11346698173882894</v>
      </c>
      <c r="FB182" s="48">
        <v>0.10072111962637248</v>
      </c>
      <c r="FC182" s="48">
        <v>0.15066111277062297</v>
      </c>
      <c r="FD182" s="48">
        <v>7.3148596538427035E-2</v>
      </c>
      <c r="FE182" s="48">
        <v>0.65512654295492623</v>
      </c>
      <c r="FF182" s="48">
        <v>0.13141953976306406</v>
      </c>
      <c r="FG182" s="49">
        <v>0.80206274502891306</v>
      </c>
      <c r="FH182" s="48">
        <v>0.54472254537283404</v>
      </c>
      <c r="FI182" s="49">
        <v>0.35697661774335321</v>
      </c>
      <c r="FJ182" s="48">
        <v>0.48977126911864277</v>
      </c>
      <c r="FK182" s="48">
        <v>0.24235386678637263</v>
      </c>
      <c r="FL182" s="48">
        <v>0.56947813980317119</v>
      </c>
      <c r="FM182" s="48">
        <v>8.4688936666982337E-2</v>
      </c>
      <c r="FN182" s="48">
        <v>0.50879846719993216</v>
      </c>
      <c r="FO182" s="48">
        <v>0.54200926794822768</v>
      </c>
      <c r="FP182" s="48">
        <v>0.11392091098301681</v>
      </c>
      <c r="FQ182" s="49">
        <v>0.81032409259262905</v>
      </c>
      <c r="FR182" s="48">
        <v>0.51463484136277238</v>
      </c>
      <c r="FS182" s="48">
        <v>0.13286308448340947</v>
      </c>
      <c r="FT182" s="48">
        <v>8.7258997462219642E-2</v>
      </c>
      <c r="FU182" s="49">
        <v>0.52207205731000528</v>
      </c>
      <c r="FV182" s="48">
        <v>0.13783079677548227</v>
      </c>
      <c r="FW182" s="48">
        <v>0.33775489767817168</v>
      </c>
      <c r="FX182" s="48">
        <v>0.18357995083270132</v>
      </c>
      <c r="FY182" s="48">
        <v>0.12199741061655613</v>
      </c>
      <c r="FZ182" s="49">
        <v>0.79146053470661915</v>
      </c>
      <c r="GA182" s="48">
        <v>0.12947567147091762</v>
      </c>
      <c r="GB182" s="48">
        <v>0.57027411204451572</v>
      </c>
      <c r="GC182" s="48">
        <v>0.18422567092422373</v>
      </c>
      <c r="GD182" s="48">
        <v>0.2963169584024074</v>
      </c>
      <c r="GE182" s="48">
        <v>0.15296540919376989</v>
      </c>
      <c r="GF182" s="48">
        <v>0.74543893655158167</v>
      </c>
      <c r="GG182" s="48">
        <v>0.51376220323169519</v>
      </c>
      <c r="GH182" s="48">
        <v>0.2807413317765049</v>
      </c>
      <c r="GI182" s="48">
        <v>0.74491687236313531</v>
      </c>
      <c r="GJ182" s="48">
        <v>0.48333847627467291</v>
      </c>
      <c r="GK182" s="48">
        <v>0.5047127825910217</v>
      </c>
      <c r="GL182" s="49">
        <v>0.79556383412626253</v>
      </c>
      <c r="GM182" s="49">
        <v>0.70051728464967133</v>
      </c>
      <c r="GN182" s="280">
        <v>0.7658630895998868</v>
      </c>
      <c r="GO182" s="48">
        <v>0.58942292759832726</v>
      </c>
      <c r="GP182" s="48">
        <v>9.9053236201864153E-2</v>
      </c>
      <c r="GQ182" s="48">
        <v>0.61507390078613633</v>
      </c>
      <c r="GR182" s="48">
        <v>8.2507231981388471E-2</v>
      </c>
      <c r="GS182" s="48">
        <v>0.20560876126651681</v>
      </c>
      <c r="GT182" s="49">
        <v>0.71092069399573055</v>
      </c>
      <c r="GU182" s="48">
        <v>0.17913112999285366</v>
      </c>
      <c r="GV182" s="49">
        <v>0.7642510587952801</v>
      </c>
      <c r="GW182" s="48">
        <v>0.13605271700495142</v>
      </c>
      <c r="GX182" s="48">
        <v>0.18360727064223145</v>
      </c>
      <c r="GY182" s="48">
        <v>0.52727044622760821</v>
      </c>
      <c r="GZ182" s="49">
        <v>0.76383439636567285</v>
      </c>
      <c r="HA182" s="48">
        <v>0.13600560966134814</v>
      </c>
      <c r="HB182" s="48">
        <v>0.73031273543720565</v>
      </c>
      <c r="HC182" s="48">
        <v>0.50931746723790938</v>
      </c>
      <c r="HD182" s="49">
        <v>0.79610547063421866</v>
      </c>
      <c r="HE182" s="48">
        <v>0.14355143430041575</v>
      </c>
      <c r="HF182" s="48">
        <v>0.59485439484813651</v>
      </c>
      <c r="HG182" s="48">
        <v>0.51335722120788418</v>
      </c>
      <c r="HH182" s="48">
        <v>0.51968046474409646</v>
      </c>
      <c r="HI182" s="48">
        <v>0.51383491220178013</v>
      </c>
      <c r="HJ182" s="48">
        <v>0.12569651218676028</v>
      </c>
      <c r="HK182" s="49">
        <v>0.77124646700968114</v>
      </c>
      <c r="HL182" s="48">
        <v>0.54225630666010882</v>
      </c>
      <c r="HM182" s="48">
        <v>0.69210741266453513</v>
      </c>
      <c r="HN182" s="49">
        <v>0.80314786436146612</v>
      </c>
      <c r="HO182" s="48">
        <v>0.57528738948655456</v>
      </c>
      <c r="HP182" s="48">
        <v>0.58762736486073308</v>
      </c>
      <c r="HQ182" s="48">
        <v>0.34675645948899741</v>
      </c>
      <c r="HR182" s="48">
        <v>0.70092272016775259</v>
      </c>
      <c r="HS182" s="49">
        <v>0.73066267856695999</v>
      </c>
      <c r="HT182" s="49">
        <v>0.77303427916115874</v>
      </c>
      <c r="HU182" s="48">
        <v>0.10332061297203031</v>
      </c>
      <c r="HV182" s="49">
        <v>0.80291249235555795</v>
      </c>
      <c r="HW182" s="48">
        <v>0.24357042325019357</v>
      </c>
      <c r="HX182" s="48">
        <v>0.24357042325019357</v>
      </c>
      <c r="HY182" s="48">
        <v>0.53543700721878862</v>
      </c>
      <c r="HZ182" s="48">
        <v>0.23147828164961287</v>
      </c>
      <c r="IA182" s="48">
        <v>0.73276991097177191</v>
      </c>
      <c r="IB182" s="48">
        <v>0.64047368050823916</v>
      </c>
      <c r="IC182" s="48">
        <v>0.41340082678161566</v>
      </c>
      <c r="ID182" s="48">
        <v>0.63230257434594139</v>
      </c>
      <c r="IE182" s="49">
        <v>0.77370193362554485</v>
      </c>
      <c r="IF182" s="49">
        <v>0.7893340292889589</v>
      </c>
      <c r="IG182" s="48">
        <v>0.52506641451122416</v>
      </c>
      <c r="IH182" s="48">
        <v>0.14227422851234303</v>
      </c>
      <c r="II182" s="280">
        <v>0.76392701227580795</v>
      </c>
      <c r="IJ182" s="49">
        <v>0.79462187968061526</v>
      </c>
      <c r="IK182" s="48">
        <v>0.59000794023364833</v>
      </c>
      <c r="IL182" s="49">
        <v>0.79577548884248617</v>
      </c>
      <c r="IM182" s="48">
        <v>0.50090569822727793</v>
      </c>
      <c r="IN182" s="48">
        <v>0.25662506361915061</v>
      </c>
      <c r="IO182" s="48">
        <v>0.25662506361915061</v>
      </c>
      <c r="IP182" s="48">
        <v>0.38719507709034318</v>
      </c>
      <c r="IQ182" s="48">
        <v>0.50665832425699686</v>
      </c>
      <c r="IR182" s="48">
        <v>0.58939877838174881</v>
      </c>
      <c r="IS182" s="49">
        <v>0.79844373433396654</v>
      </c>
      <c r="IT182" s="48">
        <v>0.21039659717913825</v>
      </c>
      <c r="IU182" s="49">
        <v>0.79885426713304342</v>
      </c>
      <c r="IV182" s="48">
        <v>0.72093741835817904</v>
      </c>
      <c r="IW182" s="48">
        <v>0.13314010283633712</v>
      </c>
      <c r="IX182" s="49">
        <v>0.78647869589423125</v>
      </c>
      <c r="IY182" s="48">
        <v>0.10961449152694033</v>
      </c>
      <c r="IZ182" s="49">
        <v>0.7713346419129643</v>
      </c>
      <c r="JA182" s="49">
        <v>0.67033695286870598</v>
      </c>
      <c r="JB182" s="48">
        <v>0.16825962951600262</v>
      </c>
      <c r="JC182" s="49">
        <v>0.79871834069120473</v>
      </c>
      <c r="JD182" s="48">
        <v>0.56919581973170219</v>
      </c>
      <c r="JE182" s="49">
        <v>0.79845021692654272</v>
      </c>
      <c r="JF182" s="49">
        <v>0.78858063701699188</v>
      </c>
      <c r="JG182" s="49">
        <v>0.79553593288832569</v>
      </c>
      <c r="JH182" s="48">
        <v>0.52178882229129342</v>
      </c>
      <c r="JI182" s="48">
        <v>0.65994021070961961</v>
      </c>
      <c r="JJ182" s="48">
        <v>0.22975971889706931</v>
      </c>
      <c r="JK182" s="48">
        <v>0.20387090314221695</v>
      </c>
      <c r="JL182" s="48">
        <v>0.50414073704346862</v>
      </c>
      <c r="JM182" s="48">
        <v>0.57701848062118366</v>
      </c>
      <c r="JN182" s="48">
        <v>0.14482710722968334</v>
      </c>
      <c r="JO182" s="48">
        <v>0.40709405797859916</v>
      </c>
      <c r="JP182" s="49">
        <v>0.7945185550411864</v>
      </c>
      <c r="JQ182" s="48">
        <v>0.55006242931713301</v>
      </c>
      <c r="JR182" s="49">
        <v>0.81027480326230006</v>
      </c>
      <c r="JS182" s="48">
        <v>0.39369037192728307</v>
      </c>
      <c r="JT182" s="48">
        <v>0.54462067129061331</v>
      </c>
      <c r="JU182" s="48">
        <v>0.51956017671185273</v>
      </c>
      <c r="JV182" s="48">
        <v>0.57723421220711713</v>
      </c>
      <c r="JW182" s="48">
        <v>0.24949510158164317</v>
      </c>
      <c r="JX182" s="48">
        <v>0.76184430518308899</v>
      </c>
      <c r="JY182" s="48">
        <v>0.53724605513127177</v>
      </c>
      <c r="JZ182" s="48">
        <v>0.58654836348634309</v>
      </c>
      <c r="KA182" s="48">
        <v>0.48639379710386815</v>
      </c>
      <c r="KB182" s="49">
        <v>0.78111379867621133</v>
      </c>
      <c r="KC182" s="48">
        <v>0.51050666107593801</v>
      </c>
      <c r="KD182" s="48">
        <v>0.59371173548224077</v>
      </c>
      <c r="KE182" s="48">
        <v>0.20543789157643111</v>
      </c>
      <c r="KF182" s="48">
        <v>0.81824719743881547</v>
      </c>
      <c r="KG182" s="48">
        <v>0.24967134954468803</v>
      </c>
      <c r="KH182" s="48">
        <v>0.49499745196997319</v>
      </c>
      <c r="KI182" s="48">
        <v>0.74177933533582407</v>
      </c>
      <c r="KJ182" s="48">
        <v>0.24597085942347033</v>
      </c>
      <c r="KK182" s="48">
        <v>0.63205292010142444</v>
      </c>
      <c r="KL182" s="48">
        <v>0.34195247749001845</v>
      </c>
      <c r="KM182" s="48">
        <v>0.19285763735976807</v>
      </c>
      <c r="KN182" s="48">
        <v>0.62961775471483139</v>
      </c>
      <c r="KO182" s="48">
        <v>0.50044827020531157</v>
      </c>
      <c r="KP182" s="48">
        <v>0.53989968422254164</v>
      </c>
      <c r="KQ182" s="48">
        <v>0.52438307452193433</v>
      </c>
      <c r="KR182" s="48">
        <v>0.55363915977040767</v>
      </c>
      <c r="KS182" s="48"/>
      <c r="KT182" s="49">
        <v>0.80988652874841427</v>
      </c>
      <c r="KU182" s="48">
        <v>0.51924296063344799</v>
      </c>
      <c r="KV182" s="48">
        <v>0.60434189509357616</v>
      </c>
      <c r="KW182" s="48">
        <v>0.68824456819492241</v>
      </c>
      <c r="KX182" s="48">
        <v>0.49042442451069501</v>
      </c>
      <c r="KY182" s="48">
        <v>0.70826344428843557</v>
      </c>
      <c r="KZ182" s="48">
        <v>0.49004612392207647</v>
      </c>
      <c r="LA182" s="48">
        <v>0.66461881229906083</v>
      </c>
      <c r="LB182" s="48">
        <v>0.65790178374428321</v>
      </c>
      <c r="LC182" s="48">
        <v>0.53587875893176429</v>
      </c>
      <c r="LD182" s="48">
        <v>0.69551960848763317</v>
      </c>
      <c r="LE182" s="49">
        <v>0.76762992082547921</v>
      </c>
      <c r="LF182" s="48">
        <v>0.72515053605828472</v>
      </c>
      <c r="LG182" s="48">
        <v>0.75605319257134962</v>
      </c>
      <c r="LH182" s="48">
        <v>0.6861876440637259</v>
      </c>
      <c r="LI182" s="48">
        <v>0.63743269314679185</v>
      </c>
      <c r="LJ182" s="48">
        <v>0.68799460033460746</v>
      </c>
      <c r="LK182" s="48">
        <v>0.6181431440024947</v>
      </c>
      <c r="LL182" s="48">
        <v>0.63210897738824678</v>
      </c>
      <c r="LM182" s="48">
        <v>0.7486961090994827</v>
      </c>
      <c r="LN182" s="48">
        <v>0.62553039092173979</v>
      </c>
      <c r="LO182" s="48">
        <v>0.61795064630315166</v>
      </c>
      <c r="LP182" s="48">
        <v>0.86196091364697658</v>
      </c>
      <c r="LQ182" s="49">
        <v>0.8228259530192954</v>
      </c>
      <c r="LR182" s="48">
        <v>0.65254242100592175</v>
      </c>
      <c r="LS182" s="48">
        <v>0.64570161183110952</v>
      </c>
      <c r="LT182" s="48">
        <v>0.67111223058247516</v>
      </c>
      <c r="LU182" s="48">
        <v>0.62622914009194408</v>
      </c>
      <c r="LV182" s="48">
        <v>0.58430842616756185</v>
      </c>
      <c r="LW182" s="48">
        <v>0.74777620657314636</v>
      </c>
      <c r="LX182" s="48">
        <v>0.62900993118931647</v>
      </c>
      <c r="LY182" s="48">
        <v>0.69786284789493347</v>
      </c>
      <c r="LZ182" s="48">
        <v>0.64739627916437736</v>
      </c>
      <c r="MA182" s="48">
        <v>0.69765888836471879</v>
      </c>
      <c r="MB182" s="48">
        <v>0.61143180974702116</v>
      </c>
      <c r="MC182" s="48">
        <v>0.61150964062734192</v>
      </c>
      <c r="MD182" s="48">
        <v>0.51817344266363374</v>
      </c>
      <c r="ME182" s="48">
        <v>0.60391225454214814</v>
      </c>
      <c r="MF182" s="48">
        <v>0.76236678289676729</v>
      </c>
      <c r="MG182" s="48">
        <v>0.84519763911407708</v>
      </c>
      <c r="MH182" s="48"/>
      <c r="MI182" s="48">
        <v>0.54865597449303027</v>
      </c>
      <c r="MJ182" s="49">
        <v>0.77456250879455502</v>
      </c>
      <c r="MK182" s="49">
        <v>0.78432129283838059</v>
      </c>
      <c r="ML182" s="48">
        <v>0.7074264759848875</v>
      </c>
      <c r="MM182" s="49">
        <v>0.78779005749213915</v>
      </c>
      <c r="MN182" s="49">
        <v>0.78304568416534726</v>
      </c>
      <c r="MO182" s="49">
        <v>0.78687177001916464</v>
      </c>
      <c r="MP182" s="48">
        <v>0.65431592769019931</v>
      </c>
      <c r="MQ182" s="48">
        <v>0.532860621817556</v>
      </c>
      <c r="MR182" s="48">
        <v>0.84239240071179178</v>
      </c>
      <c r="MS182" s="48">
        <v>0.62987841629386554</v>
      </c>
      <c r="MT182" s="49">
        <v>0.80464622960411003</v>
      </c>
      <c r="MU182" s="48">
        <v>0.54024156698947434</v>
      </c>
      <c r="MV182" s="48">
        <v>0.55050059555443631</v>
      </c>
      <c r="MW182" s="48">
        <v>0.73948341975579313</v>
      </c>
      <c r="MX182" s="48">
        <v>0.72293186502021389</v>
      </c>
      <c r="MY182" s="48">
        <v>0.74966550972344892</v>
      </c>
      <c r="MZ182" s="48">
        <v>0.7532913220943771</v>
      </c>
      <c r="NA182" s="48">
        <v>0.72453664074531243</v>
      </c>
      <c r="NB182" s="48">
        <v>0.72769206406502696</v>
      </c>
      <c r="NC182" s="280">
        <v>0.68897495196451419</v>
      </c>
      <c r="ND182" s="48">
        <v>0.72290382921836327</v>
      </c>
      <c r="NE182" s="280">
        <v>0.68774862582681529</v>
      </c>
      <c r="NF182" s="48">
        <v>0.77093826300166102</v>
      </c>
      <c r="NG182" s="48">
        <v>0.75180011895398879</v>
      </c>
    </row>
    <row r="183" spans="1:371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2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R183" s="147"/>
      <c r="AS183" s="147"/>
      <c r="AT183" s="147"/>
      <c r="AU183" s="147"/>
      <c r="AV183" s="147"/>
      <c r="AW183" s="147"/>
      <c r="AX183" s="147"/>
      <c r="AY183" s="147"/>
      <c r="AZ183" s="2"/>
      <c r="BA183" s="147"/>
      <c r="BB183" s="147"/>
      <c r="BC183" s="2"/>
      <c r="BD183" s="147"/>
      <c r="BE183" s="147"/>
      <c r="BF183" s="147"/>
      <c r="BG183" s="147"/>
      <c r="BH183" s="147"/>
      <c r="BI183" s="2"/>
      <c r="BJ183" s="147"/>
      <c r="BK183" s="147"/>
      <c r="BL183" s="2"/>
      <c r="BM183" s="147"/>
      <c r="BN183" s="147"/>
      <c r="BO183" s="147"/>
      <c r="BP183" s="147"/>
      <c r="BQ183" s="147"/>
      <c r="BR183" s="147"/>
      <c r="BS183" s="147"/>
      <c r="BU183" s="147"/>
      <c r="BV183" s="2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2"/>
      <c r="DB183" s="147"/>
      <c r="DD183" s="147"/>
      <c r="DE183" s="147"/>
      <c r="DF183" s="147"/>
      <c r="DG183" s="2"/>
      <c r="DH183" s="147"/>
      <c r="DI183" s="147"/>
      <c r="DJ183" s="147"/>
      <c r="DK183" s="147"/>
      <c r="DL183" s="2"/>
      <c r="DM183" s="147"/>
      <c r="DN183" s="2"/>
      <c r="DO183" s="147"/>
      <c r="DP183" s="147"/>
      <c r="DQ183" s="147"/>
      <c r="DR183" s="147"/>
      <c r="DS183" s="147"/>
      <c r="DU183" s="147"/>
      <c r="DV183" s="147"/>
      <c r="DW183" s="147"/>
      <c r="DX183" s="147"/>
      <c r="DY183" s="2"/>
      <c r="DZ183" s="147"/>
      <c r="EA183" s="147"/>
      <c r="EB183" s="147"/>
      <c r="EC183" s="147"/>
      <c r="ED183" s="147"/>
      <c r="EF183" s="1"/>
      <c r="EH183" s="147"/>
      <c r="EJ183" s="147"/>
      <c r="EL183" s="147"/>
      <c r="EN183" s="147"/>
      <c r="EP183" s="147"/>
      <c r="EQ183" s="147"/>
      <c r="ER183" s="147"/>
      <c r="ES183" s="147"/>
      <c r="ET183" s="147"/>
      <c r="EW183" s="147"/>
      <c r="EX183" s="1"/>
      <c r="EY183" s="147"/>
      <c r="FA183" s="147"/>
      <c r="FB183" s="147"/>
      <c r="FC183" s="147"/>
      <c r="FE183" s="147"/>
      <c r="FG183" s="147"/>
      <c r="FH183" s="147"/>
      <c r="FI183" s="1"/>
      <c r="FJ183" s="147"/>
      <c r="FM183" s="2"/>
      <c r="FN183" s="2"/>
      <c r="FO183" s="2"/>
      <c r="FT183" s="1"/>
      <c r="FX183" s="1"/>
      <c r="FY183" s="1"/>
      <c r="FZ183" s="2"/>
      <c r="GA183" s="1"/>
      <c r="GB183" s="2"/>
      <c r="GF183" s="2"/>
      <c r="GG183" s="2"/>
      <c r="GH183" s="2"/>
      <c r="GK183" s="2"/>
      <c r="GL183" s="1"/>
      <c r="GN183" s="1"/>
      <c r="GO183" s="1"/>
      <c r="GP183" s="2"/>
      <c r="GQ183" s="1"/>
      <c r="GR183" s="2"/>
      <c r="GS183" s="1"/>
      <c r="GT183" s="1"/>
      <c r="GV183" s="2"/>
      <c r="GX183" s="2"/>
      <c r="GY183" s="1"/>
      <c r="HC183" s="2"/>
      <c r="HD183" s="2"/>
      <c r="HF183" s="2"/>
      <c r="HG183" s="2"/>
      <c r="HK183" s="1"/>
      <c r="HM183" s="2"/>
      <c r="HN183" s="1"/>
      <c r="HO183" s="1"/>
      <c r="HP183" s="1"/>
      <c r="HR183" s="1"/>
      <c r="HS183" s="1"/>
      <c r="HU183" s="2"/>
      <c r="HV183" s="2"/>
      <c r="HW183" s="2"/>
      <c r="HZ183" s="2"/>
      <c r="IB183" s="1"/>
      <c r="ID183" s="1"/>
      <c r="IE183" s="2"/>
      <c r="IF183" s="2"/>
      <c r="IG183" s="2"/>
      <c r="IH183" s="1"/>
      <c r="II183" s="1"/>
      <c r="IJ183" s="2"/>
      <c r="IK183" s="48"/>
      <c r="IM183" s="1"/>
      <c r="IN183" s="1"/>
      <c r="IO183" s="1"/>
      <c r="IP183" s="2"/>
      <c r="IS183" s="48"/>
      <c r="IT183" s="1"/>
      <c r="IW183" s="1"/>
      <c r="IX183" s="1"/>
      <c r="IY183" s="1"/>
      <c r="IZ183" s="2"/>
      <c r="JA183" s="1"/>
      <c r="JB183" s="2"/>
      <c r="JC183" s="1"/>
      <c r="JE183" s="1"/>
      <c r="JF183" s="2"/>
      <c r="JG183" s="1"/>
      <c r="JH183" s="1"/>
      <c r="JJ183" s="2"/>
      <c r="JO183" s="1"/>
      <c r="JQ183" s="1"/>
      <c r="JR183" s="1"/>
      <c r="JU183" s="1"/>
      <c r="JV183" s="1"/>
      <c r="JW183" s="1"/>
      <c r="JY183" s="1"/>
      <c r="JZ183" s="1"/>
      <c r="KA183" s="1"/>
      <c r="KB183" s="1"/>
      <c r="KC183" s="1"/>
      <c r="KD183" s="1"/>
      <c r="KE183" s="1"/>
      <c r="KF183" s="1"/>
      <c r="KG183" s="2"/>
      <c r="KH183" s="1"/>
      <c r="KI183" s="1"/>
      <c r="KJ183" s="1"/>
      <c r="KL183" s="1"/>
      <c r="KM183" s="1"/>
      <c r="KN183" s="2"/>
      <c r="KO183" s="48"/>
      <c r="KP183" s="1"/>
      <c r="KQ183" s="1"/>
      <c r="KR183" s="1"/>
      <c r="KS183" s="1"/>
      <c r="KT183" s="1"/>
      <c r="KV183" s="1"/>
      <c r="KW183" s="2"/>
      <c r="KX183" s="1"/>
      <c r="KY183" s="1"/>
      <c r="KZ183" s="1"/>
      <c r="LA183" s="2"/>
      <c r="LB183" s="1"/>
      <c r="LC183" s="1"/>
      <c r="LD183" s="1"/>
      <c r="LE183" s="1"/>
      <c r="LF183" s="1"/>
      <c r="LG183" s="1"/>
      <c r="LH183" s="1"/>
      <c r="LI183" s="1"/>
      <c r="LJ183" s="1"/>
      <c r="LK183" s="48"/>
      <c r="LL183" s="1"/>
      <c r="LM183" s="1"/>
      <c r="LN183" s="1"/>
      <c r="LO183" s="2"/>
      <c r="LP183" s="2"/>
      <c r="LQ183" s="1"/>
      <c r="LR183" s="1"/>
      <c r="LS183" s="1"/>
      <c r="LT183" s="2"/>
      <c r="LU183" s="1"/>
      <c r="LV183" s="2"/>
      <c r="LW183" s="2"/>
      <c r="LX183" s="2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2"/>
    </row>
    <row r="184" spans="1:371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2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R184" s="147"/>
      <c r="AS184" s="147"/>
      <c r="AT184" s="147"/>
      <c r="AU184" s="147"/>
      <c r="AV184" s="147"/>
      <c r="AW184" s="147"/>
      <c r="AX184" s="147"/>
      <c r="AY184" s="147"/>
      <c r="AZ184" s="2"/>
      <c r="BA184" s="147"/>
      <c r="BB184" s="147"/>
      <c r="BC184" s="2"/>
      <c r="BD184" s="147"/>
      <c r="BE184" s="147"/>
      <c r="BF184" s="147"/>
      <c r="BG184" s="147"/>
      <c r="BH184" s="147"/>
      <c r="BI184" s="2"/>
      <c r="BJ184" s="147"/>
      <c r="BK184" s="147"/>
      <c r="BL184" s="2"/>
      <c r="BM184" s="147"/>
      <c r="BN184" s="147"/>
      <c r="BO184" s="147"/>
      <c r="BP184" s="147"/>
      <c r="BQ184" s="147"/>
      <c r="BR184" s="147"/>
      <c r="BS184" s="147"/>
      <c r="BU184" s="147"/>
      <c r="BV184" s="2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2"/>
      <c r="DB184" s="147"/>
      <c r="DD184" s="147"/>
      <c r="DE184" s="147"/>
      <c r="DF184" s="147"/>
      <c r="DG184" s="2"/>
      <c r="DH184" s="147"/>
      <c r="DI184" s="147"/>
      <c r="DJ184" s="147"/>
      <c r="DK184" s="147"/>
      <c r="DL184" s="2"/>
      <c r="DM184" s="147"/>
      <c r="DN184" s="2"/>
      <c r="DO184" s="147"/>
      <c r="DP184" s="147"/>
      <c r="DQ184" s="147"/>
      <c r="DR184" s="147"/>
      <c r="DS184" s="147"/>
      <c r="DU184" s="147"/>
      <c r="DV184" s="147"/>
      <c r="DW184" s="147"/>
      <c r="DX184" s="147"/>
      <c r="DY184" s="2"/>
      <c r="DZ184" s="147"/>
      <c r="EA184" s="147"/>
      <c r="EB184" s="147"/>
      <c r="EC184" s="147"/>
      <c r="ED184" s="147"/>
      <c r="EF184" s="1"/>
      <c r="EH184" s="147"/>
      <c r="EJ184" s="147"/>
      <c r="EL184" s="147"/>
      <c r="EN184" s="147"/>
      <c r="EP184" s="147"/>
      <c r="EQ184" s="147"/>
      <c r="ER184" s="147"/>
      <c r="ES184" s="147"/>
      <c r="ET184" s="147"/>
      <c r="EW184" s="147"/>
      <c r="EX184" s="1"/>
      <c r="EY184" s="147"/>
      <c r="FA184" s="147"/>
      <c r="FB184" s="147"/>
      <c r="FC184" s="147"/>
      <c r="FE184" s="147"/>
      <c r="FG184" s="147"/>
      <c r="FH184" s="147"/>
      <c r="FI184" s="1"/>
      <c r="FJ184" s="147"/>
      <c r="FM184" s="2"/>
      <c r="FN184" s="2"/>
      <c r="FO184" s="2"/>
      <c r="FT184" s="1"/>
      <c r="FX184" s="1"/>
      <c r="FY184" s="1"/>
      <c r="FZ184" s="2"/>
      <c r="GA184" s="1"/>
      <c r="GB184" s="2"/>
      <c r="GF184" s="2"/>
      <c r="GG184" s="2"/>
      <c r="GH184" s="2"/>
      <c r="GK184" s="2"/>
      <c r="GL184" s="1"/>
      <c r="GN184" s="1"/>
      <c r="GO184" s="1"/>
      <c r="GP184" s="2"/>
      <c r="GQ184" s="1"/>
      <c r="GR184" s="2"/>
      <c r="GS184" s="1"/>
      <c r="GT184" s="1"/>
      <c r="GV184" s="2"/>
      <c r="GX184" s="2"/>
      <c r="GY184" s="1"/>
      <c r="HC184" s="2"/>
      <c r="HD184" s="2"/>
      <c r="HF184" s="2"/>
      <c r="HG184" s="2"/>
      <c r="HK184" s="1"/>
      <c r="HM184" s="2"/>
      <c r="HN184" s="1"/>
      <c r="HO184" s="1"/>
      <c r="HP184" s="1"/>
      <c r="HR184" s="1"/>
      <c r="HS184" s="1"/>
      <c r="HU184" s="2"/>
      <c r="HV184" s="2"/>
      <c r="HW184" s="2"/>
      <c r="HZ184" s="2"/>
      <c r="IB184" s="1"/>
      <c r="ID184" s="1"/>
      <c r="IE184" s="2"/>
      <c r="IF184" s="2"/>
      <c r="IG184" s="2"/>
      <c r="IH184" s="1"/>
      <c r="II184" s="1"/>
      <c r="IJ184" s="2"/>
      <c r="IK184" s="48"/>
      <c r="IM184" s="1"/>
      <c r="IN184" s="1"/>
      <c r="IO184" s="1"/>
      <c r="IP184" s="2"/>
      <c r="IS184" s="48"/>
      <c r="IT184" s="1"/>
      <c r="IW184" s="1"/>
      <c r="IX184" s="1"/>
      <c r="IY184" s="1"/>
      <c r="IZ184" s="2"/>
      <c r="JA184" s="1"/>
      <c r="JB184" s="2"/>
      <c r="JC184" s="1"/>
      <c r="JE184" s="1"/>
      <c r="JF184" s="2"/>
      <c r="JG184" s="1"/>
      <c r="JH184" s="1"/>
      <c r="JJ184" s="2"/>
      <c r="JO184" s="1"/>
      <c r="JQ184" s="1"/>
      <c r="JR184" s="1"/>
      <c r="JU184" s="1"/>
      <c r="JV184" s="1"/>
      <c r="JW184" s="1"/>
      <c r="JY184" s="1"/>
      <c r="JZ184" s="1"/>
      <c r="KA184" s="1"/>
      <c r="KB184" s="1"/>
      <c r="KC184" s="1"/>
      <c r="KD184" s="1"/>
      <c r="KE184" s="1"/>
      <c r="KF184" s="1"/>
      <c r="KG184" s="2"/>
      <c r="KH184" s="1"/>
      <c r="KI184" s="1"/>
      <c r="KJ184" s="1"/>
      <c r="KL184" s="1"/>
      <c r="KM184" s="1"/>
      <c r="KN184" s="2"/>
      <c r="KO184" s="48"/>
      <c r="KP184" s="1"/>
      <c r="KQ184" s="1"/>
      <c r="KR184" s="1"/>
      <c r="KS184" s="1"/>
      <c r="KT184" s="1"/>
      <c r="KV184" s="1"/>
      <c r="KW184" s="2"/>
      <c r="KX184" s="1"/>
      <c r="KY184" s="1"/>
      <c r="KZ184" s="1"/>
      <c r="LA184" s="2"/>
      <c r="LB184" s="1"/>
      <c r="LC184" s="1"/>
      <c r="LD184" s="1"/>
      <c r="LE184" s="1"/>
      <c r="LF184" s="1"/>
      <c r="LG184" s="1"/>
      <c r="LH184" s="1"/>
      <c r="LI184" s="1"/>
      <c r="LJ184" s="1"/>
      <c r="LK184" s="48"/>
      <c r="LL184" s="1"/>
      <c r="LM184" s="1"/>
      <c r="LN184" s="1"/>
      <c r="LO184" s="2"/>
      <c r="LP184" s="2"/>
      <c r="LQ184" s="1"/>
      <c r="LR184" s="1"/>
      <c r="LS184" s="1"/>
      <c r="LT184" s="2"/>
      <c r="LU184" s="1"/>
      <c r="LV184" s="2"/>
      <c r="LW184" s="2"/>
      <c r="LX184" s="2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2"/>
    </row>
    <row r="185" spans="1:371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2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R185" s="147"/>
      <c r="AS185" s="147"/>
      <c r="AT185" s="147"/>
      <c r="AU185" s="147"/>
      <c r="AV185" s="147"/>
      <c r="AW185" s="147"/>
      <c r="AX185" s="147"/>
      <c r="AY185" s="147"/>
      <c r="AZ185" s="2"/>
      <c r="BA185" s="147"/>
      <c r="BB185" s="147"/>
      <c r="BC185" s="2"/>
      <c r="BD185" s="147"/>
      <c r="BE185" s="147"/>
      <c r="BF185" s="147"/>
      <c r="BG185" s="147"/>
      <c r="BH185" s="147"/>
      <c r="BI185" s="2"/>
      <c r="BJ185" s="147"/>
      <c r="BK185" s="147"/>
      <c r="BL185" s="2"/>
      <c r="BM185" s="147"/>
      <c r="BN185" s="147"/>
      <c r="BO185" s="147"/>
      <c r="BP185" s="147"/>
      <c r="BQ185" s="147"/>
      <c r="BR185" s="147"/>
      <c r="BS185" s="147"/>
      <c r="BU185" s="147"/>
      <c r="BV185" s="2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2"/>
      <c r="DB185" s="147"/>
      <c r="DD185" s="147"/>
      <c r="DE185" s="147"/>
      <c r="DF185" s="147"/>
      <c r="DG185" s="2"/>
      <c r="DH185" s="147"/>
      <c r="DI185" s="147"/>
      <c r="DJ185" s="147"/>
      <c r="DK185" s="147"/>
      <c r="DL185" s="2"/>
      <c r="DM185" s="147"/>
      <c r="DN185" s="2"/>
      <c r="DO185" s="147"/>
      <c r="DP185" s="147"/>
      <c r="DQ185" s="147"/>
      <c r="DR185" s="147"/>
      <c r="DS185" s="147"/>
      <c r="DU185" s="147"/>
      <c r="DV185" s="147"/>
      <c r="DW185" s="147"/>
      <c r="DX185" s="147"/>
      <c r="DY185" s="2"/>
      <c r="DZ185" s="147"/>
      <c r="EA185" s="147"/>
      <c r="EB185" s="147"/>
      <c r="EC185" s="147"/>
      <c r="ED185" s="147"/>
      <c r="EF185" s="1"/>
      <c r="EH185" s="147"/>
      <c r="EJ185" s="147"/>
      <c r="EL185" s="147"/>
      <c r="EN185" s="147"/>
      <c r="EP185" s="147"/>
      <c r="EQ185" s="147"/>
      <c r="ER185" s="147"/>
      <c r="ES185" s="147"/>
      <c r="ET185" s="147"/>
      <c r="EW185" s="147"/>
      <c r="EX185" s="1"/>
      <c r="EY185" s="147"/>
      <c r="FA185" s="147"/>
      <c r="FB185" s="147"/>
      <c r="FC185" s="147"/>
      <c r="FE185" s="147"/>
      <c r="FG185" s="147"/>
      <c r="FH185" s="147"/>
      <c r="FI185" s="1"/>
      <c r="FJ185" s="147"/>
      <c r="FM185" s="2"/>
      <c r="FN185" s="2"/>
      <c r="FO185" s="2"/>
      <c r="FT185" s="1"/>
      <c r="FX185" s="1"/>
      <c r="FY185" s="1"/>
      <c r="FZ185" s="2"/>
      <c r="GA185" s="1"/>
      <c r="GB185" s="2"/>
      <c r="GF185" s="2"/>
      <c r="GG185" s="2"/>
      <c r="GH185" s="2"/>
      <c r="GK185" s="2"/>
      <c r="GL185" s="1"/>
      <c r="GN185" s="1"/>
      <c r="GO185" s="1"/>
      <c r="GP185" s="2"/>
      <c r="GQ185" s="1"/>
      <c r="GR185" s="2"/>
      <c r="GS185" s="1"/>
      <c r="GT185" s="1"/>
      <c r="GV185" s="2"/>
      <c r="GX185" s="2"/>
      <c r="GY185" s="1"/>
      <c r="HC185" s="2"/>
      <c r="HD185" s="2"/>
      <c r="HF185" s="2"/>
      <c r="HG185" s="2"/>
      <c r="HK185" s="1"/>
      <c r="HM185" s="2"/>
      <c r="HN185" s="1"/>
      <c r="HO185" s="1"/>
      <c r="HP185" s="1"/>
      <c r="HR185" s="1"/>
      <c r="HS185" s="1"/>
      <c r="HU185" s="2"/>
      <c r="HV185" s="2"/>
      <c r="HW185" s="2"/>
      <c r="HZ185" s="2"/>
      <c r="IB185" s="1"/>
      <c r="ID185" s="1"/>
      <c r="IE185" s="2"/>
      <c r="IF185" s="2"/>
      <c r="IG185" s="2"/>
      <c r="IH185" s="1"/>
      <c r="II185" s="1"/>
      <c r="IJ185" s="2"/>
      <c r="IK185" s="48"/>
      <c r="IM185" s="1"/>
      <c r="IN185" s="1"/>
      <c r="IO185" s="1"/>
      <c r="IP185" s="2"/>
      <c r="IS185" s="48"/>
      <c r="IT185" s="1"/>
      <c r="IW185" s="1"/>
      <c r="IX185" s="1"/>
      <c r="IY185" s="1"/>
      <c r="IZ185" s="2"/>
      <c r="JA185" s="1"/>
      <c r="JB185" s="2"/>
      <c r="JC185" s="1"/>
      <c r="JE185" s="1"/>
      <c r="JF185" s="2"/>
      <c r="JG185" s="1"/>
      <c r="JH185" s="1"/>
      <c r="JJ185" s="2"/>
      <c r="JO185" s="1"/>
      <c r="JQ185" s="1"/>
      <c r="JR185" s="1"/>
      <c r="JU185" s="1"/>
      <c r="JV185" s="1"/>
      <c r="JW185" s="1"/>
      <c r="JY185" s="1"/>
      <c r="JZ185" s="1"/>
      <c r="KA185" s="1"/>
      <c r="KB185" s="1"/>
      <c r="KC185" s="1"/>
      <c r="KD185" s="1"/>
      <c r="KE185" s="1"/>
      <c r="KF185" s="1"/>
      <c r="KG185" s="2"/>
      <c r="KH185" s="1"/>
      <c r="KI185" s="1"/>
      <c r="KJ185" s="1"/>
      <c r="KL185" s="1"/>
      <c r="KM185" s="1"/>
      <c r="KN185" s="2"/>
      <c r="KO185" s="48"/>
      <c r="KP185" s="1"/>
      <c r="KQ185" s="1"/>
      <c r="KR185" s="1"/>
      <c r="KS185" s="1"/>
      <c r="KT185" s="1"/>
      <c r="KV185" s="1"/>
      <c r="KW185" s="2"/>
      <c r="KX185" s="1"/>
      <c r="KY185" s="1"/>
      <c r="KZ185" s="1"/>
      <c r="LA185" s="2"/>
      <c r="LB185" s="1"/>
      <c r="LC185" s="1"/>
      <c r="LD185" s="1"/>
      <c r="LE185" s="1"/>
      <c r="LF185" s="1"/>
      <c r="LG185" s="1"/>
      <c r="LH185" s="1"/>
      <c r="LI185" s="1"/>
      <c r="LJ185" s="1"/>
      <c r="LK185" s="48"/>
      <c r="LL185" s="1"/>
      <c r="LM185" s="1"/>
      <c r="LN185" s="1"/>
      <c r="LO185" s="2"/>
      <c r="LP185" s="2"/>
      <c r="LQ185" s="1"/>
      <c r="LR185" s="1"/>
      <c r="LS185" s="1"/>
      <c r="LT185" s="2"/>
      <c r="LU185" s="1"/>
      <c r="LV185" s="2"/>
      <c r="LW185" s="2"/>
      <c r="LX185" s="2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2"/>
    </row>
    <row r="186" spans="1:371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2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R186" s="147"/>
      <c r="AS186" s="147"/>
      <c r="AT186" s="147"/>
      <c r="AU186" s="147"/>
      <c r="AV186" s="147"/>
      <c r="AW186" s="147"/>
      <c r="AX186" s="147"/>
      <c r="AY186" s="147"/>
      <c r="AZ186" s="2"/>
      <c r="BA186" s="147"/>
      <c r="BB186" s="147"/>
      <c r="BC186" s="2"/>
      <c r="BD186" s="147"/>
      <c r="BE186" s="147"/>
      <c r="BF186" s="147"/>
      <c r="BG186" s="147"/>
      <c r="BH186" s="147"/>
      <c r="BI186" s="2"/>
      <c r="BJ186" s="147"/>
      <c r="BK186" s="147"/>
      <c r="BL186" s="2"/>
      <c r="BM186" s="147"/>
      <c r="BN186" s="147"/>
      <c r="BO186" s="147"/>
      <c r="BP186" s="147"/>
      <c r="BQ186" s="147"/>
      <c r="BR186" s="147"/>
      <c r="BS186" s="147"/>
      <c r="BU186" s="147"/>
      <c r="BV186" s="2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2"/>
      <c r="DB186" s="147"/>
      <c r="DD186" s="147"/>
      <c r="DE186" s="147"/>
      <c r="DF186" s="147"/>
      <c r="DG186" s="2"/>
      <c r="DH186" s="147"/>
      <c r="DI186" s="147"/>
      <c r="DJ186" s="147"/>
      <c r="DK186" s="147"/>
      <c r="DL186" s="2"/>
      <c r="DM186" s="147"/>
      <c r="DN186" s="2"/>
      <c r="DO186" s="147"/>
      <c r="DP186" s="147"/>
      <c r="DQ186" s="147"/>
      <c r="DR186" s="147"/>
      <c r="DS186" s="147"/>
      <c r="DU186" s="147"/>
      <c r="DV186" s="147"/>
      <c r="DW186" s="147"/>
      <c r="DX186" s="147"/>
      <c r="DY186" s="2"/>
      <c r="DZ186" s="147"/>
      <c r="EA186" s="147"/>
      <c r="EB186" s="147"/>
      <c r="EC186" s="147"/>
      <c r="ED186" s="147"/>
      <c r="EF186" s="1"/>
      <c r="EH186" s="147"/>
      <c r="EJ186" s="147"/>
      <c r="EL186" s="147"/>
      <c r="EN186" s="147"/>
      <c r="EP186" s="147"/>
      <c r="EQ186" s="147"/>
      <c r="ER186" s="147"/>
      <c r="ES186" s="147"/>
      <c r="ET186" s="147"/>
      <c r="EW186" s="147"/>
      <c r="EX186" s="1"/>
      <c r="EY186" s="147"/>
      <c r="FA186" s="147"/>
      <c r="FB186" s="147"/>
      <c r="FC186" s="147"/>
      <c r="FE186" s="147"/>
      <c r="FG186" s="147"/>
      <c r="FH186" s="147"/>
      <c r="FI186" s="1"/>
      <c r="FJ186" s="147"/>
      <c r="FM186" s="2"/>
      <c r="FN186" s="2"/>
      <c r="FO186" s="2"/>
      <c r="FT186" s="1"/>
      <c r="FX186" s="1"/>
      <c r="FY186" s="1"/>
      <c r="FZ186" s="2"/>
      <c r="GA186" s="1"/>
      <c r="GB186" s="2"/>
      <c r="GF186" s="2"/>
      <c r="GG186" s="2"/>
      <c r="GH186" s="2"/>
      <c r="GK186" s="2"/>
      <c r="GL186" s="1"/>
      <c r="GN186" s="1"/>
      <c r="GO186" s="1"/>
      <c r="GP186" s="2"/>
      <c r="GQ186" s="1"/>
      <c r="GR186" s="2"/>
      <c r="GS186" s="1"/>
      <c r="GT186" s="1"/>
      <c r="GV186" s="2"/>
      <c r="GX186" s="2"/>
      <c r="GY186" s="1"/>
      <c r="HC186" s="2"/>
      <c r="HD186" s="2"/>
      <c r="HF186" s="2"/>
      <c r="HG186" s="2"/>
      <c r="HK186" s="1"/>
      <c r="HM186" s="2"/>
      <c r="HN186" s="1"/>
      <c r="HO186" s="1"/>
      <c r="HP186" s="1"/>
      <c r="HR186" s="1"/>
      <c r="HS186" s="1"/>
      <c r="HU186" s="2"/>
      <c r="HV186" s="2"/>
      <c r="HW186" s="2"/>
      <c r="HZ186" s="2"/>
      <c r="IB186" s="1"/>
      <c r="ID186" s="1"/>
      <c r="IE186" s="2"/>
      <c r="IF186" s="2"/>
      <c r="IG186" s="2"/>
      <c r="IH186" s="1"/>
      <c r="II186" s="1"/>
      <c r="IJ186" s="2"/>
      <c r="IK186" s="48"/>
      <c r="IM186" s="1"/>
      <c r="IN186" s="1"/>
      <c r="IO186" s="1"/>
      <c r="IP186" s="2"/>
      <c r="IS186" s="48"/>
      <c r="IT186" s="1"/>
      <c r="IW186" s="1"/>
      <c r="IX186" s="1"/>
      <c r="IY186" s="1"/>
      <c r="IZ186" s="2"/>
      <c r="JA186" s="1"/>
      <c r="JB186" s="2"/>
      <c r="JC186" s="1"/>
      <c r="JE186" s="1"/>
      <c r="JF186" s="2"/>
      <c r="JG186" s="1"/>
      <c r="JH186" s="1"/>
      <c r="JJ186" s="2"/>
      <c r="JO186" s="1"/>
      <c r="JQ186" s="1"/>
      <c r="JR186" s="1"/>
      <c r="JU186" s="1"/>
      <c r="JV186" s="1"/>
      <c r="JW186" s="1"/>
      <c r="JY186" s="1"/>
      <c r="JZ186" s="1"/>
      <c r="KA186" s="1"/>
      <c r="KB186" s="1"/>
      <c r="KC186" s="1"/>
      <c r="KD186" s="1"/>
      <c r="KE186" s="1"/>
      <c r="KF186" s="1"/>
      <c r="KG186" s="2"/>
      <c r="KH186" s="1"/>
      <c r="KI186" s="1"/>
      <c r="KJ186" s="1"/>
      <c r="KL186" s="1"/>
      <c r="KM186" s="1"/>
      <c r="KN186" s="2"/>
      <c r="KO186" s="48"/>
      <c r="KP186" s="1"/>
      <c r="KQ186" s="1"/>
      <c r="KR186" s="1"/>
      <c r="KS186" s="1"/>
      <c r="KT186" s="1"/>
      <c r="KV186" s="1"/>
      <c r="KW186" s="2"/>
      <c r="KX186" s="1"/>
      <c r="KY186" s="1"/>
      <c r="KZ186" s="1"/>
      <c r="LA186" s="2"/>
      <c r="LB186" s="1"/>
      <c r="LC186" s="1"/>
      <c r="LD186" s="1"/>
      <c r="LE186" s="1"/>
      <c r="LF186" s="1"/>
      <c r="LG186" s="1"/>
      <c r="LH186" s="1"/>
      <c r="LI186" s="1"/>
      <c r="LJ186" s="1"/>
      <c r="LK186" s="48"/>
      <c r="LL186" s="1"/>
      <c r="LM186" s="1"/>
      <c r="LN186" s="1"/>
      <c r="LO186" s="2"/>
      <c r="LP186" s="2"/>
      <c r="LQ186" s="1"/>
      <c r="LR186" s="1"/>
      <c r="LS186" s="1"/>
      <c r="LT186" s="2"/>
      <c r="LU186" s="1"/>
      <c r="LV186" s="2"/>
      <c r="LW186" s="2"/>
      <c r="LX186" s="2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2"/>
    </row>
    <row r="187" spans="1:371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2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R187" s="147"/>
      <c r="AS187" s="147"/>
      <c r="AT187" s="147"/>
      <c r="AU187" s="147"/>
      <c r="AV187" s="147"/>
      <c r="AW187" s="147"/>
      <c r="AX187" s="147"/>
      <c r="AY187" s="147"/>
      <c r="AZ187" s="2"/>
      <c r="BA187" s="147"/>
      <c r="BB187" s="147"/>
      <c r="BC187" s="2"/>
      <c r="BD187" s="147"/>
      <c r="BE187" s="147"/>
      <c r="BF187" s="147"/>
      <c r="BG187" s="147"/>
      <c r="BH187" s="147"/>
      <c r="BI187" s="2"/>
      <c r="BJ187" s="147"/>
      <c r="BK187" s="147"/>
      <c r="BL187" s="2"/>
      <c r="BM187" s="147"/>
      <c r="BN187" s="147"/>
      <c r="BO187" s="147"/>
      <c r="BP187" s="147"/>
      <c r="BQ187" s="147"/>
      <c r="BR187" s="147"/>
      <c r="BS187" s="147"/>
      <c r="BU187" s="147"/>
      <c r="BV187" s="2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2"/>
      <c r="DB187" s="147"/>
      <c r="DD187" s="147"/>
      <c r="DE187" s="147"/>
      <c r="DF187" s="147"/>
      <c r="DG187" s="2"/>
      <c r="DH187" s="147"/>
      <c r="DI187" s="147"/>
      <c r="DJ187" s="147"/>
      <c r="DK187" s="147"/>
      <c r="DL187" s="2"/>
      <c r="DM187" s="147"/>
      <c r="DN187" s="2"/>
      <c r="DO187" s="147"/>
      <c r="DP187" s="147"/>
      <c r="DQ187" s="147"/>
      <c r="DR187" s="147"/>
      <c r="DS187" s="147"/>
      <c r="DU187" s="147"/>
      <c r="DV187" s="147"/>
      <c r="DW187" s="147"/>
      <c r="DX187" s="147"/>
      <c r="DY187" s="2"/>
      <c r="DZ187" s="147"/>
      <c r="EA187" s="147"/>
      <c r="EB187" s="147"/>
      <c r="EC187" s="147"/>
      <c r="ED187" s="147"/>
      <c r="EF187" s="1"/>
      <c r="EH187" s="147"/>
      <c r="EJ187" s="147"/>
      <c r="EL187" s="147"/>
      <c r="EN187" s="147"/>
      <c r="EP187" s="147"/>
      <c r="EQ187" s="147"/>
      <c r="ER187" s="147"/>
      <c r="ES187" s="147"/>
      <c r="ET187" s="147"/>
      <c r="EW187" s="147"/>
      <c r="EX187" s="1"/>
      <c r="EY187" s="147"/>
      <c r="FA187" s="147"/>
      <c r="FB187" s="147"/>
      <c r="FC187" s="147"/>
      <c r="FE187" s="147"/>
      <c r="FG187" s="147"/>
      <c r="FH187" s="147"/>
      <c r="FI187" s="1"/>
      <c r="FJ187" s="147"/>
      <c r="FM187" s="2"/>
      <c r="FN187" s="2"/>
      <c r="FO187" s="2"/>
      <c r="FT187" s="1"/>
      <c r="FX187" s="1"/>
      <c r="FY187" s="1"/>
      <c r="FZ187" s="2"/>
      <c r="GA187" s="1"/>
      <c r="GB187" s="2"/>
      <c r="GF187" s="2"/>
      <c r="GG187" s="2"/>
      <c r="GH187" s="2"/>
      <c r="GK187" s="2"/>
      <c r="GL187" s="1"/>
      <c r="GN187" s="1"/>
      <c r="GO187" s="1"/>
      <c r="GP187" s="2"/>
      <c r="GQ187" s="1"/>
      <c r="GR187" s="2"/>
      <c r="GS187" s="1"/>
      <c r="GT187" s="1"/>
      <c r="GV187" s="2"/>
      <c r="GX187" s="2"/>
      <c r="GY187" s="1"/>
      <c r="HC187" s="2"/>
      <c r="HD187" s="2"/>
      <c r="HF187" s="2"/>
      <c r="HG187" s="2"/>
      <c r="HK187" s="1"/>
      <c r="HM187" s="2"/>
      <c r="HN187" s="1"/>
      <c r="HO187" s="1"/>
      <c r="HP187" s="1"/>
      <c r="HR187" s="1"/>
      <c r="HS187" s="1"/>
      <c r="HU187" s="2"/>
      <c r="HV187" s="2"/>
      <c r="HW187" s="2"/>
      <c r="HZ187" s="2"/>
      <c r="IB187" s="1"/>
      <c r="ID187" s="1"/>
      <c r="IE187" s="2"/>
      <c r="IF187" s="2"/>
      <c r="IG187" s="2"/>
      <c r="IH187" s="1"/>
      <c r="II187" s="1"/>
      <c r="IJ187" s="2"/>
      <c r="IK187" s="48"/>
      <c r="IM187" s="1"/>
      <c r="IN187" s="1"/>
      <c r="IO187" s="1"/>
      <c r="IP187" s="2"/>
      <c r="IS187" s="48"/>
      <c r="IT187" s="1"/>
      <c r="IW187" s="1"/>
      <c r="IX187" s="1"/>
      <c r="IY187" s="1"/>
      <c r="IZ187" s="2"/>
      <c r="JA187" s="1"/>
      <c r="JB187" s="2"/>
      <c r="JC187" s="1"/>
      <c r="JE187" s="1"/>
      <c r="JF187" s="2"/>
      <c r="JG187" s="1"/>
      <c r="JH187" s="1"/>
      <c r="JJ187" s="2"/>
      <c r="JO187" s="1"/>
      <c r="JQ187" s="1"/>
      <c r="JR187" s="1"/>
      <c r="JU187" s="1"/>
      <c r="JV187" s="1"/>
      <c r="JW187" s="1"/>
      <c r="JY187" s="1"/>
      <c r="JZ187" s="1"/>
      <c r="KA187" s="1"/>
      <c r="KB187" s="1"/>
      <c r="KC187" s="1"/>
      <c r="KD187" s="1"/>
      <c r="KE187" s="1"/>
      <c r="KF187" s="1"/>
      <c r="KG187" s="2"/>
      <c r="KH187" s="1"/>
      <c r="KI187" s="1"/>
      <c r="KJ187" s="1"/>
      <c r="KL187" s="1"/>
      <c r="KM187" s="1"/>
      <c r="KN187" s="2"/>
      <c r="KO187" s="48"/>
      <c r="KP187" s="1"/>
      <c r="KQ187" s="1"/>
      <c r="KR187" s="1"/>
      <c r="KS187" s="1"/>
      <c r="KT187" s="1"/>
      <c r="KV187" s="1"/>
      <c r="KW187" s="2"/>
      <c r="KX187" s="1"/>
      <c r="KY187" s="1"/>
      <c r="KZ187" s="1"/>
      <c r="LA187" s="2"/>
      <c r="LB187" s="1"/>
      <c r="LC187" s="1"/>
      <c r="LD187" s="1"/>
      <c r="LE187" s="1"/>
      <c r="LF187" s="1"/>
      <c r="LG187" s="1"/>
      <c r="LH187" s="1"/>
      <c r="LI187" s="1"/>
      <c r="LJ187" s="1"/>
      <c r="LK187" s="48"/>
      <c r="LL187" s="1"/>
      <c r="LM187" s="1"/>
      <c r="LN187" s="1"/>
      <c r="LO187" s="2"/>
      <c r="LP187" s="2"/>
      <c r="LQ187" s="1"/>
      <c r="LR187" s="1"/>
      <c r="LS187" s="1"/>
      <c r="LT187" s="2"/>
      <c r="LU187" s="1"/>
      <c r="LV187" s="2"/>
      <c r="LW187" s="2"/>
      <c r="LX187" s="2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2"/>
    </row>
    <row r="188" spans="1:371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2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R188" s="147"/>
      <c r="AS188" s="147"/>
      <c r="AT188" s="147"/>
      <c r="AU188" s="147"/>
      <c r="AV188" s="147"/>
      <c r="AW188" s="147"/>
      <c r="AX188" s="147"/>
      <c r="AY188" s="147"/>
      <c r="AZ188" s="2"/>
      <c r="BA188" s="147"/>
      <c r="BB188" s="147"/>
      <c r="BC188" s="2"/>
      <c r="BD188" s="147"/>
      <c r="BE188" s="147"/>
      <c r="BF188" s="147"/>
      <c r="BG188" s="147"/>
      <c r="BH188" s="147"/>
      <c r="BI188" s="2"/>
      <c r="BJ188" s="147"/>
      <c r="BK188" s="147"/>
      <c r="BL188" s="2"/>
      <c r="BM188" s="147"/>
      <c r="BN188" s="147"/>
      <c r="BO188" s="147"/>
      <c r="BP188" s="147"/>
      <c r="BQ188" s="147"/>
      <c r="BR188" s="147"/>
      <c r="BS188" s="147"/>
      <c r="BU188" s="147"/>
      <c r="BV188" s="2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2"/>
      <c r="DB188" s="147"/>
      <c r="DD188" s="147"/>
      <c r="DE188" s="147"/>
      <c r="DF188" s="147"/>
      <c r="DG188" s="2"/>
      <c r="DH188" s="147"/>
      <c r="DI188" s="147"/>
      <c r="DJ188" s="147"/>
      <c r="DK188" s="147"/>
      <c r="DL188" s="2"/>
      <c r="DM188" s="147"/>
      <c r="DN188" s="2"/>
      <c r="DO188" s="147"/>
      <c r="DP188" s="147"/>
      <c r="DQ188" s="147"/>
      <c r="DR188" s="147"/>
      <c r="DS188" s="147"/>
      <c r="DU188" s="147"/>
      <c r="DV188" s="147"/>
      <c r="DW188" s="147"/>
      <c r="DX188" s="147"/>
      <c r="DY188" s="2"/>
      <c r="DZ188" s="147"/>
      <c r="EA188" s="147"/>
      <c r="EB188" s="147"/>
      <c r="EC188" s="147"/>
      <c r="ED188" s="147"/>
      <c r="EF188" s="1"/>
      <c r="EH188" s="147"/>
      <c r="EJ188" s="147"/>
      <c r="EL188" s="147"/>
      <c r="EN188" s="147"/>
      <c r="EP188" s="147"/>
      <c r="EQ188" s="147"/>
      <c r="ER188" s="147"/>
      <c r="ES188" s="147"/>
      <c r="ET188" s="147"/>
      <c r="EW188" s="147"/>
      <c r="EX188" s="1"/>
      <c r="EY188" s="147"/>
      <c r="FA188" s="147"/>
      <c r="FB188" s="147"/>
      <c r="FC188" s="147"/>
      <c r="FE188" s="147"/>
      <c r="FG188" s="147"/>
      <c r="FH188" s="147"/>
      <c r="FI188" s="1"/>
      <c r="FJ188" s="147"/>
      <c r="FM188" s="2"/>
      <c r="FN188" s="2"/>
      <c r="FO188" s="2"/>
      <c r="FT188" s="1"/>
      <c r="FX188" s="1"/>
      <c r="FY188" s="1"/>
      <c r="FZ188" s="2"/>
      <c r="GA188" s="1"/>
      <c r="GB188" s="2"/>
      <c r="GF188" s="2"/>
      <c r="GG188" s="2"/>
      <c r="GH188" s="2"/>
      <c r="GK188" s="2"/>
      <c r="GL188" s="1"/>
      <c r="GN188" s="1"/>
      <c r="GO188" s="1"/>
      <c r="GP188" s="2"/>
      <c r="GQ188" s="1"/>
      <c r="GR188" s="2"/>
      <c r="GS188" s="1"/>
      <c r="GT188" s="1"/>
      <c r="GV188" s="2"/>
      <c r="GX188" s="2"/>
      <c r="GY188" s="1"/>
      <c r="HC188" s="2"/>
      <c r="HD188" s="2"/>
      <c r="HF188" s="2"/>
      <c r="HG188" s="2"/>
      <c r="HK188" s="1"/>
      <c r="HM188" s="2"/>
      <c r="HN188" s="1"/>
      <c r="HO188" s="1"/>
      <c r="HP188" s="1"/>
      <c r="HR188" s="1"/>
      <c r="HS188" s="1"/>
      <c r="HU188" s="2"/>
      <c r="HV188" s="2"/>
      <c r="HW188" s="2"/>
      <c r="HZ188" s="2"/>
      <c r="IB188" s="1"/>
      <c r="ID188" s="1"/>
      <c r="IE188" s="2"/>
      <c r="IF188" s="2"/>
      <c r="IG188" s="2"/>
      <c r="IH188" s="1"/>
      <c r="II188" s="1"/>
      <c r="IJ188" s="2"/>
      <c r="IK188" s="48"/>
      <c r="IM188" s="1"/>
      <c r="IN188" s="1"/>
      <c r="IO188" s="1"/>
      <c r="IP188" s="2"/>
      <c r="IS188" s="48"/>
      <c r="IT188" s="1"/>
      <c r="IW188" s="1"/>
      <c r="IX188" s="1"/>
      <c r="IY188" s="1"/>
      <c r="IZ188" s="2"/>
      <c r="JA188" s="1"/>
      <c r="JB188" s="2"/>
      <c r="JC188" s="1"/>
      <c r="JE188" s="1"/>
      <c r="JF188" s="2"/>
      <c r="JG188" s="1"/>
      <c r="JH188" s="1"/>
      <c r="JJ188" s="2"/>
      <c r="JO188" s="1"/>
      <c r="JQ188" s="1"/>
      <c r="JR188" s="1"/>
      <c r="JU188" s="1"/>
      <c r="JV188" s="1"/>
      <c r="JW188" s="1"/>
      <c r="JY188" s="1"/>
      <c r="JZ188" s="1"/>
      <c r="KA188" s="1"/>
      <c r="KB188" s="1"/>
      <c r="KC188" s="1"/>
      <c r="KD188" s="1"/>
      <c r="KE188" s="1"/>
      <c r="KF188" s="1"/>
      <c r="KG188" s="2"/>
      <c r="KH188" s="1"/>
      <c r="KI188" s="1"/>
      <c r="KJ188" s="1"/>
      <c r="KL188" s="1"/>
      <c r="KM188" s="1"/>
      <c r="KN188" s="2"/>
      <c r="KO188" s="48"/>
      <c r="KP188" s="1"/>
      <c r="KQ188" s="1"/>
      <c r="KR188" s="1"/>
      <c r="KS188" s="1"/>
      <c r="KT188" s="1"/>
      <c r="KV188" s="1"/>
      <c r="KW188" s="2"/>
      <c r="KX188" s="1"/>
      <c r="KY188" s="1"/>
      <c r="KZ188" s="1"/>
      <c r="LA188" s="2"/>
      <c r="LB188" s="1"/>
      <c r="LC188" s="1"/>
      <c r="LD188" s="1"/>
      <c r="LE188" s="1"/>
      <c r="LF188" s="1"/>
      <c r="LG188" s="1"/>
      <c r="LH188" s="1"/>
      <c r="LI188" s="1"/>
      <c r="LJ188" s="1"/>
      <c r="LK188" s="48"/>
      <c r="LL188" s="1"/>
      <c r="LM188" s="1"/>
      <c r="LN188" s="1"/>
      <c r="LO188" s="2"/>
      <c r="LP188" s="2"/>
      <c r="LQ188" s="1"/>
      <c r="LR188" s="1"/>
      <c r="LS188" s="1"/>
      <c r="LT188" s="2"/>
      <c r="LU188" s="1"/>
      <c r="LV188" s="2"/>
      <c r="LW188" s="2"/>
      <c r="LX188" s="2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2"/>
    </row>
    <row r="189" spans="1:371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2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R189" s="147"/>
      <c r="AS189" s="147"/>
      <c r="AT189" s="147"/>
      <c r="AU189" s="147"/>
      <c r="AV189" s="147"/>
      <c r="AW189" s="147"/>
      <c r="AX189" s="147"/>
      <c r="AY189" s="147"/>
      <c r="AZ189" s="2"/>
      <c r="BA189" s="147"/>
      <c r="BB189" s="147"/>
      <c r="BC189" s="2"/>
      <c r="BD189" s="147"/>
      <c r="BE189" s="147"/>
      <c r="BF189" s="147"/>
      <c r="BG189" s="147"/>
      <c r="BH189" s="147"/>
      <c r="BI189" s="2"/>
      <c r="BJ189" s="147"/>
      <c r="BK189" s="147"/>
      <c r="BL189" s="2"/>
      <c r="BM189" s="147"/>
      <c r="BN189" s="147"/>
      <c r="BO189" s="147"/>
      <c r="BP189" s="147"/>
      <c r="BQ189" s="147"/>
      <c r="BR189" s="147"/>
      <c r="BS189" s="147"/>
      <c r="BU189" s="147"/>
      <c r="BV189" s="2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2"/>
      <c r="DB189" s="147"/>
      <c r="DD189" s="147"/>
      <c r="DE189" s="147"/>
      <c r="DF189" s="147"/>
      <c r="DG189" s="2"/>
      <c r="DH189" s="147"/>
      <c r="DI189" s="147"/>
      <c r="DJ189" s="147"/>
      <c r="DK189" s="147"/>
      <c r="DL189" s="2"/>
      <c r="DM189" s="147"/>
      <c r="DN189" s="2"/>
      <c r="DO189" s="147"/>
      <c r="DP189" s="147"/>
      <c r="DQ189" s="147"/>
      <c r="DR189" s="147"/>
      <c r="DS189" s="147"/>
      <c r="DU189" s="147"/>
      <c r="DV189" s="147"/>
      <c r="DW189" s="147"/>
      <c r="DX189" s="147"/>
      <c r="DY189" s="2"/>
      <c r="DZ189" s="147"/>
      <c r="EA189" s="147"/>
      <c r="EB189" s="147"/>
      <c r="EC189" s="147"/>
      <c r="ED189" s="147"/>
      <c r="EF189" s="1"/>
      <c r="EH189" s="147"/>
      <c r="EJ189" s="147"/>
      <c r="EL189" s="147"/>
      <c r="EN189" s="147"/>
      <c r="EP189" s="147"/>
      <c r="EQ189" s="147"/>
      <c r="ER189" s="147"/>
      <c r="ES189" s="147"/>
      <c r="ET189" s="147"/>
      <c r="EW189" s="147"/>
      <c r="EX189" s="1"/>
      <c r="EY189" s="147"/>
      <c r="FA189" s="147"/>
      <c r="FB189" s="147"/>
      <c r="FC189" s="147"/>
      <c r="FE189" s="147"/>
      <c r="FG189" s="147"/>
      <c r="FH189" s="147"/>
      <c r="FI189" s="1"/>
      <c r="FJ189" s="147"/>
      <c r="FM189" s="2"/>
      <c r="FN189" s="2"/>
      <c r="FO189" s="2"/>
      <c r="FT189" s="1"/>
      <c r="FX189" s="1"/>
      <c r="FY189" s="1"/>
      <c r="FZ189" s="2"/>
      <c r="GA189" s="1"/>
      <c r="GB189" s="2"/>
      <c r="GF189" s="2"/>
      <c r="GG189" s="2"/>
      <c r="GH189" s="2"/>
      <c r="GK189" s="2"/>
      <c r="GL189" s="1"/>
      <c r="GN189" s="1"/>
      <c r="GO189" s="1"/>
      <c r="GP189" s="2"/>
      <c r="GQ189" s="1"/>
      <c r="GR189" s="2"/>
      <c r="GS189" s="1"/>
      <c r="GT189" s="1"/>
      <c r="GV189" s="2"/>
      <c r="GX189" s="2"/>
      <c r="GY189" s="1"/>
      <c r="HC189" s="2"/>
      <c r="HD189" s="2"/>
      <c r="HF189" s="2"/>
      <c r="HG189" s="2"/>
      <c r="HK189" s="1"/>
      <c r="HM189" s="2"/>
      <c r="HN189" s="1"/>
      <c r="HO189" s="1"/>
      <c r="HP189" s="1"/>
      <c r="HR189" s="1"/>
      <c r="HS189" s="1"/>
      <c r="HU189" s="2"/>
      <c r="HV189" s="2"/>
      <c r="HW189" s="2"/>
      <c r="HZ189" s="2"/>
      <c r="IB189" s="1"/>
      <c r="ID189" s="1"/>
      <c r="IE189" s="2"/>
      <c r="IF189" s="2"/>
      <c r="IG189" s="2"/>
      <c r="IH189" s="1"/>
      <c r="II189" s="1"/>
      <c r="IJ189" s="2"/>
      <c r="IK189" s="48"/>
      <c r="IM189" s="1"/>
      <c r="IN189" s="1"/>
      <c r="IO189" s="1"/>
      <c r="IP189" s="2"/>
      <c r="IS189" s="48"/>
      <c r="IT189" s="1"/>
      <c r="IW189" s="1"/>
      <c r="IX189" s="1"/>
      <c r="IY189" s="1"/>
      <c r="IZ189" s="2"/>
      <c r="JA189" s="1"/>
      <c r="JB189" s="2"/>
      <c r="JC189" s="1"/>
      <c r="JE189" s="1"/>
      <c r="JF189" s="2"/>
      <c r="JG189" s="1"/>
      <c r="JH189" s="1"/>
      <c r="JJ189" s="2"/>
      <c r="JO189" s="1"/>
      <c r="JQ189" s="1"/>
      <c r="JR189" s="1"/>
      <c r="JU189" s="1"/>
      <c r="JV189" s="1"/>
      <c r="JW189" s="1"/>
      <c r="JY189" s="1"/>
      <c r="JZ189" s="1"/>
      <c r="KA189" s="1"/>
      <c r="KB189" s="1"/>
      <c r="KC189" s="1"/>
      <c r="KD189" s="1"/>
      <c r="KE189" s="1"/>
      <c r="KF189" s="1"/>
      <c r="KG189" s="2"/>
      <c r="KH189" s="1"/>
      <c r="KI189" s="1"/>
      <c r="KJ189" s="1"/>
      <c r="KL189" s="1"/>
      <c r="KM189" s="1"/>
      <c r="KN189" s="2"/>
      <c r="KO189" s="48"/>
      <c r="KP189" s="1"/>
      <c r="KQ189" s="1"/>
      <c r="KR189" s="1"/>
      <c r="KS189" s="1"/>
      <c r="KT189" s="1"/>
      <c r="KV189" s="1"/>
      <c r="KW189" s="2"/>
      <c r="KX189" s="1"/>
      <c r="KY189" s="1"/>
      <c r="KZ189" s="1"/>
      <c r="LA189" s="2"/>
      <c r="LB189" s="1"/>
      <c r="LC189" s="1"/>
      <c r="LD189" s="1"/>
      <c r="LE189" s="1"/>
      <c r="LF189" s="1"/>
      <c r="LG189" s="1"/>
      <c r="LH189" s="1"/>
      <c r="LI189" s="1"/>
      <c r="LJ189" s="1"/>
      <c r="LK189" s="48"/>
      <c r="LL189" s="1"/>
      <c r="LM189" s="1"/>
      <c r="LN189" s="1"/>
      <c r="LO189" s="2"/>
      <c r="LP189" s="2"/>
      <c r="LQ189" s="1"/>
      <c r="LR189" s="1"/>
      <c r="LS189" s="1"/>
      <c r="LT189" s="2"/>
      <c r="LU189" s="1"/>
      <c r="LV189" s="2"/>
      <c r="LW189" s="2"/>
      <c r="LX189" s="2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2"/>
    </row>
    <row r="190" spans="1:371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2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R190" s="147"/>
      <c r="AS190" s="147"/>
      <c r="AT190" s="147"/>
      <c r="AU190" s="147"/>
      <c r="AV190" s="147"/>
      <c r="AW190" s="147"/>
      <c r="AX190" s="147"/>
      <c r="AY190" s="147"/>
      <c r="AZ190" s="2"/>
      <c r="BA190" s="147"/>
      <c r="BB190" s="147"/>
      <c r="BC190" s="2"/>
      <c r="BD190" s="147"/>
      <c r="BE190" s="147"/>
      <c r="BF190" s="147"/>
      <c r="BG190" s="147"/>
      <c r="BH190" s="147"/>
      <c r="BI190" s="2"/>
      <c r="BJ190" s="147"/>
      <c r="BK190" s="147"/>
      <c r="BL190" s="2"/>
      <c r="BM190" s="147"/>
      <c r="BN190" s="147"/>
      <c r="BO190" s="147"/>
      <c r="BP190" s="147"/>
      <c r="BQ190" s="147"/>
      <c r="BR190" s="147"/>
      <c r="BS190" s="147"/>
      <c r="BU190" s="147"/>
      <c r="BV190" s="2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2"/>
      <c r="DB190" s="147"/>
      <c r="DD190" s="147"/>
      <c r="DE190" s="147"/>
      <c r="DF190" s="147"/>
      <c r="DG190" s="2"/>
      <c r="DH190" s="147"/>
      <c r="DI190" s="147"/>
      <c r="DJ190" s="147"/>
      <c r="DK190" s="147"/>
      <c r="DL190" s="2"/>
      <c r="DM190" s="147"/>
      <c r="DN190" s="2"/>
      <c r="DO190" s="147"/>
      <c r="DP190" s="147"/>
      <c r="DQ190" s="147"/>
      <c r="DR190" s="147"/>
      <c r="DS190" s="147"/>
      <c r="DU190" s="147"/>
      <c r="DV190" s="147"/>
      <c r="DW190" s="147"/>
      <c r="DX190" s="147"/>
      <c r="DY190" s="2"/>
      <c r="DZ190" s="147"/>
      <c r="EA190" s="147"/>
      <c r="EB190" s="147"/>
      <c r="EC190" s="147"/>
      <c r="ED190" s="147"/>
      <c r="EF190" s="1"/>
      <c r="EH190" s="147"/>
      <c r="EJ190" s="147"/>
      <c r="EL190" s="147"/>
      <c r="EN190" s="147"/>
      <c r="EP190" s="147"/>
      <c r="EQ190" s="147"/>
      <c r="ER190" s="147"/>
      <c r="ES190" s="147"/>
      <c r="ET190" s="147"/>
      <c r="EW190" s="147"/>
      <c r="EX190" s="1"/>
      <c r="EY190" s="147"/>
      <c r="FA190" s="147"/>
      <c r="FB190" s="147"/>
      <c r="FC190" s="147"/>
      <c r="FE190" s="147"/>
      <c r="FG190" s="147"/>
      <c r="FH190" s="147"/>
      <c r="FI190" s="1"/>
      <c r="FJ190" s="147"/>
      <c r="FM190" s="2"/>
      <c r="FN190" s="2"/>
      <c r="FO190" s="2"/>
      <c r="FT190" s="1"/>
      <c r="FX190" s="1"/>
      <c r="FY190" s="1"/>
      <c r="FZ190" s="2"/>
      <c r="GA190" s="1"/>
      <c r="GB190" s="2"/>
      <c r="GF190" s="2"/>
      <c r="GG190" s="2"/>
      <c r="GH190" s="2"/>
      <c r="GK190" s="2"/>
      <c r="GL190" s="1"/>
      <c r="GN190" s="1"/>
      <c r="GO190" s="1"/>
      <c r="GP190" s="2"/>
      <c r="GQ190" s="1"/>
      <c r="GR190" s="2"/>
      <c r="GS190" s="1"/>
      <c r="GT190" s="1"/>
      <c r="GV190" s="2"/>
      <c r="GX190" s="2"/>
      <c r="GY190" s="1"/>
      <c r="HC190" s="2"/>
      <c r="HD190" s="2"/>
      <c r="HF190" s="2"/>
      <c r="HG190" s="2"/>
      <c r="HK190" s="1"/>
      <c r="HM190" s="2"/>
      <c r="HN190" s="1"/>
      <c r="HO190" s="1"/>
      <c r="HP190" s="1"/>
      <c r="HR190" s="1"/>
      <c r="HS190" s="1"/>
      <c r="HU190" s="2"/>
      <c r="HV190" s="2"/>
      <c r="HW190" s="2"/>
      <c r="HZ190" s="2"/>
      <c r="IB190" s="1"/>
      <c r="ID190" s="1"/>
      <c r="IE190" s="2"/>
      <c r="IF190" s="2"/>
      <c r="IG190" s="2"/>
      <c r="IH190" s="1"/>
      <c r="II190" s="1"/>
      <c r="IJ190" s="2"/>
      <c r="IK190" s="48"/>
      <c r="IM190" s="1"/>
      <c r="IN190" s="1"/>
      <c r="IO190" s="1"/>
      <c r="IP190" s="2"/>
      <c r="IS190" s="48"/>
      <c r="IT190" s="1"/>
      <c r="IW190" s="1"/>
      <c r="IX190" s="1"/>
      <c r="IY190" s="1"/>
      <c r="IZ190" s="2"/>
      <c r="JA190" s="1"/>
      <c r="JB190" s="2"/>
      <c r="JC190" s="1"/>
      <c r="JE190" s="1"/>
      <c r="JF190" s="2"/>
      <c r="JG190" s="1"/>
      <c r="JH190" s="1"/>
      <c r="JJ190" s="2"/>
      <c r="JO190" s="1"/>
      <c r="JQ190" s="1"/>
      <c r="JR190" s="1"/>
      <c r="JU190" s="1"/>
      <c r="JV190" s="1"/>
      <c r="JW190" s="1"/>
      <c r="JY190" s="1"/>
      <c r="JZ190" s="1"/>
      <c r="KA190" s="1"/>
      <c r="KB190" s="1"/>
      <c r="KC190" s="1"/>
      <c r="KD190" s="1"/>
      <c r="KE190" s="1"/>
      <c r="KF190" s="1"/>
      <c r="KG190" s="2"/>
      <c r="KH190" s="1"/>
      <c r="KI190" s="1"/>
      <c r="KJ190" s="1"/>
      <c r="KL190" s="1"/>
      <c r="KM190" s="1"/>
      <c r="KN190" s="2"/>
      <c r="KO190" s="48"/>
      <c r="KP190" s="1"/>
      <c r="KQ190" s="1"/>
      <c r="KR190" s="1"/>
      <c r="KS190" s="1"/>
      <c r="KT190" s="1"/>
      <c r="KV190" s="1"/>
      <c r="KW190" s="2"/>
      <c r="KX190" s="1"/>
      <c r="KY190" s="1"/>
      <c r="KZ190" s="1"/>
      <c r="LA190" s="2"/>
      <c r="LB190" s="1"/>
      <c r="LC190" s="1"/>
      <c r="LD190" s="1"/>
      <c r="LE190" s="1"/>
      <c r="LF190" s="1"/>
      <c r="LG190" s="1"/>
      <c r="LH190" s="1"/>
      <c r="LI190" s="1"/>
      <c r="LJ190" s="1"/>
      <c r="LK190" s="48"/>
      <c r="LL190" s="1"/>
      <c r="LM190" s="1"/>
      <c r="LN190" s="1"/>
      <c r="LO190" s="2"/>
      <c r="LP190" s="2"/>
      <c r="LQ190" s="1"/>
      <c r="LR190" s="1"/>
      <c r="LS190" s="1"/>
      <c r="LT190" s="2"/>
      <c r="LU190" s="1"/>
      <c r="LV190" s="2"/>
      <c r="LW190" s="2"/>
      <c r="LX190" s="2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2"/>
    </row>
    <row r="191" spans="1:371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2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R191" s="147"/>
      <c r="AS191" s="147"/>
      <c r="AT191" s="147"/>
      <c r="AU191" s="147"/>
      <c r="AV191" s="147"/>
      <c r="AW191" s="147"/>
      <c r="AX191" s="147"/>
      <c r="AY191" s="147"/>
      <c r="AZ191" s="2"/>
      <c r="BA191" s="147"/>
      <c r="BB191" s="147"/>
      <c r="BC191" s="2"/>
      <c r="BD191" s="147"/>
      <c r="BE191" s="147"/>
      <c r="BF191" s="147"/>
      <c r="BG191" s="147"/>
      <c r="BH191" s="147"/>
      <c r="BI191" s="2"/>
      <c r="BJ191" s="147"/>
      <c r="BK191" s="147"/>
      <c r="BL191" s="2"/>
      <c r="BM191" s="147"/>
      <c r="BN191" s="147"/>
      <c r="BO191" s="147"/>
      <c r="BP191" s="147"/>
      <c r="BQ191" s="147"/>
      <c r="BR191" s="147"/>
      <c r="BS191" s="147"/>
      <c r="BU191" s="147"/>
      <c r="BV191" s="2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2"/>
      <c r="DB191" s="147"/>
      <c r="DD191" s="147"/>
      <c r="DE191" s="147"/>
      <c r="DF191" s="147"/>
      <c r="DG191" s="2"/>
      <c r="DH191" s="147"/>
      <c r="DI191" s="147"/>
      <c r="DJ191" s="147"/>
      <c r="DK191" s="147"/>
      <c r="DL191" s="2"/>
      <c r="DM191" s="147"/>
      <c r="DN191" s="2"/>
      <c r="DO191" s="147"/>
      <c r="DP191" s="147"/>
      <c r="DQ191" s="147"/>
      <c r="DR191" s="147"/>
      <c r="DS191" s="147"/>
      <c r="DU191" s="147"/>
      <c r="DV191" s="147"/>
      <c r="DW191" s="147"/>
      <c r="DX191" s="147"/>
      <c r="DY191" s="2"/>
      <c r="DZ191" s="147"/>
      <c r="EA191" s="147"/>
      <c r="EB191" s="147"/>
      <c r="EC191" s="147"/>
      <c r="ED191" s="147"/>
      <c r="EF191" s="1"/>
      <c r="EH191" s="147"/>
      <c r="EJ191" s="147"/>
      <c r="EL191" s="147"/>
      <c r="EN191" s="147"/>
      <c r="EP191" s="147"/>
      <c r="EQ191" s="147"/>
      <c r="ER191" s="147"/>
      <c r="ES191" s="147"/>
      <c r="ET191" s="147"/>
      <c r="EW191" s="147"/>
      <c r="EX191" s="1"/>
      <c r="EY191" s="147"/>
      <c r="FA191" s="147"/>
      <c r="FB191" s="147"/>
      <c r="FC191" s="147"/>
      <c r="FE191" s="147"/>
      <c r="FG191" s="147"/>
      <c r="FH191" s="147"/>
      <c r="FI191" s="1"/>
      <c r="FJ191" s="147"/>
      <c r="FM191" s="2"/>
      <c r="FN191" s="2"/>
      <c r="FO191" s="2"/>
      <c r="FT191" s="1"/>
      <c r="FX191" s="1"/>
      <c r="FY191" s="1"/>
      <c r="FZ191" s="2"/>
      <c r="GA191" s="1"/>
      <c r="GB191" s="2"/>
      <c r="GF191" s="2"/>
      <c r="GG191" s="2"/>
      <c r="GH191" s="2"/>
      <c r="GK191" s="2"/>
      <c r="GL191" s="1"/>
      <c r="GN191" s="1"/>
      <c r="GO191" s="1"/>
      <c r="GP191" s="2"/>
      <c r="GQ191" s="1"/>
      <c r="GR191" s="2"/>
      <c r="GS191" s="1"/>
      <c r="GT191" s="1"/>
      <c r="GV191" s="2"/>
      <c r="GX191" s="2"/>
      <c r="GY191" s="1"/>
      <c r="HC191" s="2"/>
      <c r="HD191" s="2"/>
      <c r="HF191" s="2"/>
      <c r="HG191" s="2"/>
      <c r="HK191" s="1"/>
      <c r="HM191" s="2"/>
      <c r="HN191" s="1"/>
      <c r="HO191" s="1"/>
      <c r="HP191" s="1"/>
      <c r="HR191" s="1"/>
      <c r="HS191" s="1"/>
      <c r="HU191" s="2"/>
      <c r="HV191" s="2"/>
      <c r="HW191" s="2"/>
      <c r="HZ191" s="2"/>
      <c r="IB191" s="1"/>
      <c r="ID191" s="1"/>
      <c r="IE191" s="2"/>
      <c r="IF191" s="2"/>
      <c r="IG191" s="2"/>
      <c r="IH191" s="1"/>
      <c r="II191" s="1"/>
      <c r="IJ191" s="2"/>
      <c r="IK191" s="48"/>
      <c r="IM191" s="1"/>
      <c r="IN191" s="1"/>
      <c r="IO191" s="1"/>
      <c r="IP191" s="2"/>
      <c r="IS191" s="48"/>
      <c r="IT191" s="1"/>
      <c r="IW191" s="1"/>
      <c r="IX191" s="1"/>
      <c r="IY191" s="1"/>
      <c r="IZ191" s="2"/>
      <c r="JA191" s="1"/>
      <c r="JB191" s="2"/>
      <c r="JC191" s="1"/>
      <c r="JE191" s="1"/>
      <c r="JF191" s="2"/>
      <c r="JG191" s="1"/>
      <c r="JH191" s="1"/>
      <c r="JJ191" s="2"/>
      <c r="JO191" s="1"/>
      <c r="JQ191" s="1"/>
      <c r="JR191" s="1"/>
      <c r="JU191" s="1"/>
      <c r="JV191" s="1"/>
      <c r="JW191" s="1"/>
      <c r="JY191" s="1"/>
      <c r="JZ191" s="1"/>
      <c r="KA191" s="1"/>
      <c r="KB191" s="1"/>
      <c r="KC191" s="1"/>
      <c r="KD191" s="1"/>
      <c r="KE191" s="1"/>
      <c r="KF191" s="1"/>
      <c r="KG191" s="2"/>
      <c r="KH191" s="1"/>
      <c r="KI191" s="1"/>
      <c r="KJ191" s="1"/>
      <c r="KL191" s="1"/>
      <c r="KM191" s="1"/>
      <c r="KN191" s="2"/>
      <c r="KO191" s="48"/>
      <c r="KP191" s="1"/>
      <c r="KQ191" s="1"/>
      <c r="KR191" s="1"/>
      <c r="KS191" s="1"/>
      <c r="KT191" s="1"/>
      <c r="KV191" s="1"/>
      <c r="KW191" s="2"/>
      <c r="KX191" s="1"/>
      <c r="KY191" s="1"/>
      <c r="KZ191" s="1"/>
      <c r="LA191" s="2"/>
      <c r="LB191" s="1"/>
      <c r="LC191" s="1"/>
      <c r="LD191" s="1"/>
      <c r="LE191" s="1"/>
      <c r="LF191" s="1"/>
      <c r="LG191" s="1"/>
      <c r="LH191" s="1"/>
      <c r="LI191" s="1"/>
      <c r="LJ191" s="1"/>
      <c r="LK191" s="48"/>
      <c r="LL191" s="1"/>
      <c r="LM191" s="1"/>
      <c r="LN191" s="1"/>
      <c r="LO191" s="2"/>
      <c r="LP191" s="2"/>
      <c r="LQ191" s="1"/>
      <c r="LR191" s="1"/>
      <c r="LS191" s="1"/>
      <c r="LT191" s="2"/>
      <c r="LU191" s="1"/>
      <c r="LV191" s="2"/>
      <c r="LW191" s="2"/>
      <c r="LX191" s="2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2"/>
    </row>
    <row r="192" spans="1:371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2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R192" s="147"/>
      <c r="AS192" s="147"/>
      <c r="AT192" s="147"/>
      <c r="AU192" s="147"/>
      <c r="AV192" s="147"/>
      <c r="AW192" s="147"/>
      <c r="AX192" s="147"/>
      <c r="AY192" s="147"/>
      <c r="AZ192" s="2"/>
      <c r="BA192" s="147"/>
      <c r="BB192" s="147"/>
      <c r="BC192" s="2"/>
      <c r="BD192" s="147"/>
      <c r="BE192" s="147"/>
      <c r="BF192" s="147"/>
      <c r="BG192" s="147"/>
      <c r="BH192" s="147"/>
      <c r="BI192" s="2"/>
      <c r="BJ192" s="147"/>
      <c r="BK192" s="147"/>
      <c r="BL192" s="2"/>
      <c r="BM192" s="147"/>
      <c r="BN192" s="147"/>
      <c r="BO192" s="147"/>
      <c r="BP192" s="147"/>
      <c r="BQ192" s="147"/>
      <c r="BR192" s="147"/>
      <c r="BS192" s="147"/>
      <c r="BU192" s="147"/>
      <c r="BV192" s="2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2"/>
      <c r="DB192" s="147"/>
      <c r="DD192" s="147"/>
      <c r="DE192" s="147"/>
      <c r="DF192" s="147"/>
      <c r="DG192" s="2"/>
      <c r="DH192" s="147"/>
      <c r="DI192" s="147"/>
      <c r="DJ192" s="147"/>
      <c r="DK192" s="147"/>
      <c r="DL192" s="2"/>
      <c r="DM192" s="147"/>
      <c r="DN192" s="2"/>
      <c r="DO192" s="147"/>
      <c r="DP192" s="147"/>
      <c r="DQ192" s="147"/>
      <c r="DR192" s="147"/>
      <c r="DS192" s="147"/>
      <c r="DU192" s="147"/>
      <c r="DV192" s="147"/>
      <c r="DW192" s="147"/>
      <c r="DX192" s="147"/>
      <c r="DY192" s="2"/>
      <c r="DZ192" s="147"/>
      <c r="EA192" s="147"/>
      <c r="EB192" s="147"/>
      <c r="EC192" s="147"/>
      <c r="ED192" s="147"/>
      <c r="EF192" s="1"/>
      <c r="EH192" s="147"/>
      <c r="EJ192" s="147"/>
      <c r="EL192" s="147"/>
      <c r="EN192" s="147"/>
      <c r="EP192" s="147"/>
      <c r="EQ192" s="147"/>
      <c r="ER192" s="147"/>
      <c r="ES192" s="147"/>
      <c r="ET192" s="147"/>
      <c r="EW192" s="147"/>
      <c r="EX192" s="1"/>
      <c r="EY192" s="147"/>
      <c r="FA192" s="147"/>
      <c r="FB192" s="147"/>
      <c r="FC192" s="147"/>
      <c r="FE192" s="147"/>
      <c r="FG192" s="147"/>
      <c r="FH192" s="147"/>
      <c r="FI192" s="1"/>
      <c r="FJ192" s="147"/>
      <c r="FM192" s="2"/>
      <c r="FN192" s="2"/>
      <c r="FO192" s="2"/>
      <c r="FT192" s="1"/>
      <c r="FX192" s="1"/>
      <c r="FY192" s="1"/>
      <c r="FZ192" s="2"/>
      <c r="GA192" s="1"/>
      <c r="GB192" s="2"/>
      <c r="GF192" s="2"/>
      <c r="GG192" s="2"/>
      <c r="GH192" s="2"/>
      <c r="GK192" s="2"/>
      <c r="GL192" s="1"/>
      <c r="GN192" s="1"/>
      <c r="GO192" s="1"/>
      <c r="GP192" s="2"/>
      <c r="GQ192" s="1"/>
      <c r="GR192" s="2"/>
      <c r="GS192" s="1"/>
      <c r="GT192" s="1"/>
      <c r="GV192" s="2"/>
      <c r="GX192" s="2"/>
      <c r="GY192" s="1"/>
      <c r="HC192" s="2"/>
      <c r="HD192" s="2"/>
      <c r="HF192" s="2"/>
      <c r="HG192" s="2"/>
      <c r="HK192" s="1"/>
      <c r="HM192" s="2"/>
      <c r="HN192" s="1"/>
      <c r="HO192" s="1"/>
      <c r="HP192" s="1"/>
      <c r="HR192" s="1"/>
      <c r="HS192" s="1"/>
      <c r="HU192" s="2"/>
      <c r="HV192" s="2"/>
      <c r="HW192" s="2"/>
      <c r="HZ192" s="2"/>
      <c r="IB192" s="1"/>
      <c r="ID192" s="1"/>
      <c r="IE192" s="2"/>
      <c r="IF192" s="2"/>
      <c r="IG192" s="2"/>
      <c r="IH192" s="1"/>
      <c r="II192" s="1"/>
      <c r="IJ192" s="2"/>
      <c r="IK192" s="48"/>
      <c r="IM192" s="1"/>
      <c r="IN192" s="1"/>
      <c r="IO192" s="1"/>
      <c r="IP192" s="2"/>
      <c r="IS192" s="48"/>
      <c r="IT192" s="1"/>
      <c r="IW192" s="1"/>
      <c r="IX192" s="1"/>
      <c r="IY192" s="1"/>
      <c r="IZ192" s="2"/>
      <c r="JA192" s="1"/>
      <c r="JB192" s="2"/>
      <c r="JC192" s="1"/>
      <c r="JE192" s="1"/>
      <c r="JF192" s="2"/>
      <c r="JG192" s="1"/>
      <c r="JH192" s="1"/>
      <c r="JJ192" s="2"/>
      <c r="JO192" s="1"/>
      <c r="JQ192" s="1"/>
      <c r="JR192" s="1"/>
      <c r="JU192" s="1"/>
      <c r="JV192" s="1"/>
      <c r="JW192" s="1"/>
      <c r="JY192" s="1"/>
      <c r="JZ192" s="1"/>
      <c r="KA192" s="1"/>
      <c r="KB192" s="1"/>
      <c r="KC192" s="1"/>
      <c r="KD192" s="1"/>
      <c r="KE192" s="1"/>
      <c r="KF192" s="1"/>
      <c r="KG192" s="2"/>
      <c r="KH192" s="1"/>
      <c r="KI192" s="1"/>
      <c r="KJ192" s="1"/>
      <c r="KL192" s="1"/>
      <c r="KM192" s="1"/>
      <c r="KN192" s="2"/>
      <c r="KO192" s="48"/>
      <c r="KP192" s="1"/>
      <c r="KQ192" s="1"/>
      <c r="KR192" s="1"/>
      <c r="KS192" s="1"/>
      <c r="KT192" s="1"/>
      <c r="KV192" s="1"/>
      <c r="KW192" s="2"/>
      <c r="KX192" s="1"/>
      <c r="KY192" s="1"/>
      <c r="KZ192" s="1"/>
      <c r="LA192" s="2"/>
      <c r="LB192" s="1"/>
      <c r="LC192" s="1"/>
      <c r="LD192" s="1"/>
      <c r="LE192" s="1"/>
      <c r="LF192" s="1"/>
      <c r="LG192" s="1"/>
      <c r="LH192" s="1"/>
      <c r="LI192" s="1"/>
      <c r="LJ192" s="1"/>
      <c r="LK192" s="48"/>
      <c r="LL192" s="1"/>
      <c r="LM192" s="1"/>
      <c r="LN192" s="1"/>
      <c r="LO192" s="2"/>
      <c r="LP192" s="2"/>
      <c r="LQ192" s="1"/>
      <c r="LR192" s="1"/>
      <c r="LS192" s="1"/>
      <c r="LT192" s="2"/>
      <c r="LU192" s="1"/>
      <c r="LV192" s="2"/>
      <c r="LW192" s="2"/>
      <c r="LX192" s="2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2"/>
    </row>
    <row r="193" spans="2:349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2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R193" s="147"/>
      <c r="AS193" s="147"/>
      <c r="AT193" s="147"/>
      <c r="AU193" s="147"/>
      <c r="AV193" s="147"/>
      <c r="AW193" s="147"/>
      <c r="AX193" s="147"/>
      <c r="AY193" s="147"/>
      <c r="AZ193" s="2"/>
      <c r="BA193" s="147"/>
      <c r="BB193" s="147"/>
      <c r="BC193" s="2"/>
      <c r="BD193" s="147"/>
      <c r="BE193" s="147"/>
      <c r="BF193" s="147"/>
      <c r="BG193" s="147"/>
      <c r="BH193" s="147"/>
      <c r="BI193" s="2"/>
      <c r="BJ193" s="147"/>
      <c r="BK193" s="147"/>
      <c r="BL193" s="2"/>
      <c r="BM193" s="147"/>
      <c r="BN193" s="147"/>
      <c r="BO193" s="147"/>
      <c r="BP193" s="147"/>
      <c r="BQ193" s="147"/>
      <c r="BR193" s="147"/>
      <c r="BS193" s="147"/>
      <c r="BU193" s="147"/>
      <c r="BV193" s="2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2"/>
      <c r="DB193" s="147"/>
      <c r="DD193" s="147"/>
      <c r="DE193" s="147"/>
      <c r="DF193" s="147"/>
      <c r="DG193" s="2"/>
      <c r="DH193" s="147"/>
      <c r="DI193" s="147"/>
      <c r="DJ193" s="147"/>
      <c r="DK193" s="147"/>
      <c r="DL193" s="2"/>
      <c r="DM193" s="147"/>
      <c r="DN193" s="2"/>
      <c r="DO193" s="147"/>
      <c r="DP193" s="147"/>
      <c r="DQ193" s="147"/>
      <c r="DR193" s="147"/>
      <c r="DS193" s="147"/>
      <c r="DU193" s="147"/>
      <c r="DV193" s="147"/>
      <c r="DW193" s="147"/>
      <c r="DX193" s="147"/>
      <c r="DY193" s="2"/>
      <c r="DZ193" s="147"/>
      <c r="EA193" s="147"/>
      <c r="EB193" s="147"/>
      <c r="EC193" s="147"/>
      <c r="ED193" s="147"/>
      <c r="EF193" s="1"/>
      <c r="EH193" s="147"/>
      <c r="EJ193" s="147"/>
      <c r="EL193" s="147"/>
      <c r="EN193" s="147"/>
      <c r="EP193" s="147"/>
      <c r="EQ193" s="147"/>
      <c r="ER193" s="147"/>
      <c r="ES193" s="147"/>
      <c r="ET193" s="147"/>
      <c r="EW193" s="147"/>
      <c r="EX193" s="1"/>
      <c r="EY193" s="147"/>
      <c r="FA193" s="147"/>
      <c r="FB193" s="147"/>
      <c r="FC193" s="147"/>
      <c r="FE193" s="147"/>
      <c r="FG193" s="147"/>
      <c r="FH193" s="147"/>
      <c r="FI193" s="1"/>
      <c r="FJ193" s="147"/>
      <c r="FM193" s="2"/>
      <c r="FN193" s="2"/>
      <c r="FO193" s="2"/>
      <c r="FT193" s="1"/>
      <c r="FX193" s="1"/>
      <c r="FY193" s="1"/>
      <c r="FZ193" s="2"/>
      <c r="GA193" s="1"/>
      <c r="GB193" s="2"/>
      <c r="GF193" s="2"/>
      <c r="GG193" s="2"/>
      <c r="GH193" s="2"/>
      <c r="GK193" s="2"/>
      <c r="GL193" s="1"/>
      <c r="GN193" s="1"/>
      <c r="GO193" s="1"/>
      <c r="GP193" s="2"/>
      <c r="GQ193" s="1"/>
      <c r="GR193" s="2"/>
      <c r="GS193" s="1"/>
      <c r="GT193" s="1"/>
      <c r="GV193" s="2"/>
      <c r="GX193" s="2"/>
      <c r="GY193" s="1"/>
      <c r="HC193" s="2"/>
      <c r="HD193" s="2"/>
      <c r="HF193" s="2"/>
      <c r="HG193" s="2"/>
      <c r="HK193" s="1"/>
      <c r="HM193" s="2"/>
      <c r="HN193" s="1"/>
      <c r="HO193" s="1"/>
      <c r="HP193" s="1"/>
      <c r="HR193" s="1"/>
      <c r="HS193" s="1"/>
      <c r="HU193" s="2"/>
      <c r="HV193" s="2"/>
      <c r="HW193" s="2"/>
      <c r="HZ193" s="2"/>
      <c r="IB193" s="1"/>
      <c r="ID193" s="1"/>
      <c r="IE193" s="2"/>
      <c r="IF193" s="2"/>
      <c r="IG193" s="2"/>
      <c r="IH193" s="1"/>
      <c r="II193" s="1"/>
      <c r="IJ193" s="2"/>
      <c r="IK193" s="48"/>
      <c r="IM193" s="1"/>
      <c r="IN193" s="1"/>
      <c r="IO193" s="1"/>
      <c r="IP193" s="2"/>
      <c r="IS193" s="48"/>
      <c r="IT193" s="1"/>
      <c r="IW193" s="1"/>
      <c r="IX193" s="1"/>
      <c r="IY193" s="1"/>
      <c r="IZ193" s="2"/>
      <c r="JA193" s="1"/>
      <c r="JB193" s="2"/>
      <c r="JC193" s="1"/>
      <c r="JE193" s="1"/>
      <c r="JF193" s="2"/>
      <c r="JG193" s="1"/>
      <c r="JH193" s="1"/>
      <c r="JJ193" s="2"/>
      <c r="JO193" s="1"/>
      <c r="JQ193" s="1"/>
      <c r="JR193" s="1"/>
      <c r="JU193" s="1"/>
      <c r="JV193" s="1"/>
      <c r="JW193" s="1"/>
      <c r="JY193" s="1"/>
      <c r="JZ193" s="1"/>
      <c r="KA193" s="1"/>
      <c r="KB193" s="1"/>
      <c r="KC193" s="1"/>
      <c r="KD193" s="1"/>
      <c r="KE193" s="1"/>
      <c r="KF193" s="1"/>
      <c r="KG193" s="2"/>
      <c r="KH193" s="1"/>
      <c r="KI193" s="1"/>
      <c r="KJ193" s="1"/>
      <c r="KL193" s="1"/>
      <c r="KM193" s="1"/>
      <c r="KN193" s="2"/>
      <c r="KO193" s="48"/>
      <c r="KP193" s="1"/>
      <c r="KQ193" s="1"/>
      <c r="KR193" s="1"/>
      <c r="KS193" s="1"/>
      <c r="KT193" s="1"/>
      <c r="KV193" s="1"/>
      <c r="KW193" s="2"/>
      <c r="KX193" s="1"/>
      <c r="KY193" s="1"/>
      <c r="KZ193" s="1"/>
      <c r="LA193" s="2"/>
      <c r="LB193" s="1"/>
      <c r="LC193" s="1"/>
      <c r="LD193" s="1"/>
      <c r="LE193" s="1"/>
      <c r="LF193" s="1"/>
      <c r="LG193" s="1"/>
      <c r="LH193" s="1"/>
      <c r="LI193" s="1"/>
      <c r="LJ193" s="1"/>
      <c r="LK193" s="48"/>
      <c r="LL193" s="1"/>
      <c r="LM193" s="1"/>
      <c r="LN193" s="1"/>
      <c r="LO193" s="2"/>
      <c r="LP193" s="2"/>
      <c r="LQ193" s="1"/>
      <c r="LR193" s="1"/>
      <c r="LS193" s="1"/>
      <c r="LT193" s="2"/>
      <c r="LU193" s="1"/>
      <c r="LV193" s="2"/>
      <c r="LW193" s="2"/>
      <c r="LX193" s="2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2"/>
    </row>
    <row r="194" spans="2:349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2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R194" s="147"/>
      <c r="AS194" s="147"/>
      <c r="AT194" s="147"/>
      <c r="AU194" s="147"/>
      <c r="AV194" s="147"/>
      <c r="AW194" s="147"/>
      <c r="AX194" s="147"/>
      <c r="AY194" s="147"/>
      <c r="AZ194" s="2"/>
      <c r="BA194" s="147"/>
      <c r="BB194" s="147"/>
      <c r="BC194" s="2"/>
      <c r="BD194" s="147"/>
      <c r="BE194" s="147"/>
      <c r="BF194" s="147"/>
      <c r="BG194" s="147"/>
      <c r="BH194" s="147"/>
      <c r="BI194" s="2"/>
      <c r="BJ194" s="147"/>
      <c r="BK194" s="147"/>
      <c r="BL194" s="2"/>
      <c r="BM194" s="147"/>
      <c r="BN194" s="147"/>
      <c r="BO194" s="147"/>
      <c r="BP194" s="147"/>
      <c r="BQ194" s="147"/>
      <c r="BR194" s="147"/>
      <c r="BS194" s="147"/>
      <c r="BU194" s="147"/>
      <c r="BV194" s="2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2"/>
      <c r="DB194" s="147"/>
      <c r="DD194" s="147"/>
      <c r="DE194" s="147"/>
      <c r="DF194" s="147"/>
      <c r="DG194" s="2"/>
      <c r="DH194" s="147"/>
      <c r="DI194" s="147"/>
      <c r="DJ194" s="147"/>
      <c r="DK194" s="147"/>
      <c r="DL194" s="2"/>
      <c r="DM194" s="147"/>
      <c r="DN194" s="2"/>
      <c r="DO194" s="147"/>
      <c r="DP194" s="147"/>
      <c r="DQ194" s="147"/>
      <c r="DR194" s="147"/>
      <c r="DS194" s="147"/>
      <c r="DU194" s="147"/>
      <c r="DV194" s="147"/>
      <c r="DW194" s="147"/>
      <c r="DX194" s="147"/>
      <c r="DY194" s="2"/>
      <c r="DZ194" s="147"/>
      <c r="EA194" s="147"/>
      <c r="EB194" s="147"/>
      <c r="EC194" s="147"/>
      <c r="ED194" s="147"/>
      <c r="EF194" s="1"/>
      <c r="EH194" s="147"/>
      <c r="EJ194" s="147"/>
      <c r="EL194" s="147"/>
      <c r="EN194" s="147"/>
      <c r="EP194" s="147"/>
      <c r="EQ194" s="147"/>
      <c r="ER194" s="147"/>
      <c r="ES194" s="147"/>
      <c r="ET194" s="147"/>
      <c r="EW194" s="147"/>
      <c r="EX194" s="1"/>
      <c r="EY194" s="147"/>
      <c r="FA194" s="147"/>
      <c r="FB194" s="147"/>
      <c r="FC194" s="147"/>
      <c r="FE194" s="147"/>
      <c r="FG194" s="147"/>
      <c r="FH194" s="147"/>
      <c r="FI194" s="1"/>
      <c r="FJ194" s="147"/>
      <c r="FM194" s="2"/>
      <c r="FN194" s="2"/>
      <c r="FO194" s="2"/>
      <c r="FT194" s="1"/>
      <c r="FX194" s="1"/>
      <c r="FY194" s="1"/>
      <c r="FZ194" s="2"/>
      <c r="GA194" s="1"/>
      <c r="GB194" s="2"/>
      <c r="GF194" s="2"/>
      <c r="GG194" s="2"/>
      <c r="GH194" s="2"/>
      <c r="GK194" s="2"/>
      <c r="GL194" s="1"/>
      <c r="GN194" s="1"/>
      <c r="GO194" s="1"/>
      <c r="GP194" s="2"/>
      <c r="GQ194" s="1"/>
      <c r="GR194" s="2"/>
      <c r="GS194" s="1"/>
      <c r="GT194" s="1"/>
      <c r="GV194" s="2"/>
      <c r="GX194" s="2"/>
      <c r="GY194" s="1"/>
      <c r="HC194" s="2"/>
      <c r="HD194" s="2"/>
      <c r="HF194" s="2"/>
      <c r="HG194" s="2"/>
      <c r="HK194" s="1"/>
      <c r="HM194" s="2"/>
      <c r="HN194" s="1"/>
      <c r="HO194" s="1"/>
      <c r="HP194" s="1"/>
      <c r="HR194" s="1"/>
      <c r="HS194" s="1"/>
      <c r="HU194" s="2"/>
      <c r="HV194" s="2"/>
      <c r="HW194" s="2"/>
      <c r="HZ194" s="2"/>
      <c r="IB194" s="1"/>
      <c r="ID194" s="1"/>
      <c r="IE194" s="2"/>
      <c r="IF194" s="2"/>
      <c r="IG194" s="2"/>
      <c r="IH194" s="1"/>
      <c r="II194" s="1"/>
      <c r="IJ194" s="2"/>
      <c r="IK194" s="48"/>
      <c r="IM194" s="1"/>
      <c r="IN194" s="1"/>
      <c r="IO194" s="1"/>
      <c r="IP194" s="2"/>
      <c r="IS194" s="48"/>
      <c r="IT194" s="1"/>
      <c r="IW194" s="1"/>
      <c r="IX194" s="1"/>
      <c r="IY194" s="1"/>
      <c r="IZ194" s="2"/>
      <c r="JA194" s="1"/>
      <c r="JB194" s="2"/>
      <c r="JC194" s="1"/>
      <c r="JE194" s="1"/>
      <c r="JF194" s="2"/>
      <c r="JG194" s="1"/>
      <c r="JH194" s="1"/>
      <c r="JJ194" s="2"/>
      <c r="JO194" s="1"/>
      <c r="JQ194" s="1"/>
      <c r="JR194" s="1"/>
      <c r="JU194" s="1"/>
      <c r="JV194" s="1"/>
      <c r="JW194" s="1"/>
      <c r="JY194" s="1"/>
      <c r="JZ194" s="1"/>
      <c r="KA194" s="1"/>
      <c r="KB194" s="1"/>
      <c r="KC194" s="1"/>
      <c r="KD194" s="1"/>
      <c r="KE194" s="1"/>
      <c r="KF194" s="1"/>
      <c r="KG194" s="2"/>
      <c r="KH194" s="1"/>
      <c r="KI194" s="1"/>
      <c r="KJ194" s="1"/>
      <c r="KL194" s="1"/>
      <c r="KM194" s="1"/>
      <c r="KN194" s="2"/>
      <c r="KO194" s="48"/>
      <c r="KP194" s="1"/>
      <c r="KQ194" s="1"/>
      <c r="KR194" s="1"/>
      <c r="KS194" s="1"/>
      <c r="KT194" s="1"/>
      <c r="KV194" s="1"/>
      <c r="KW194" s="2"/>
      <c r="KX194" s="1"/>
      <c r="KY194" s="1"/>
      <c r="KZ194" s="1"/>
      <c r="LA194" s="2"/>
      <c r="LB194" s="1"/>
      <c r="LC194" s="1"/>
      <c r="LD194" s="1"/>
      <c r="LE194" s="1"/>
      <c r="LF194" s="1"/>
      <c r="LG194" s="1"/>
      <c r="LH194" s="1"/>
      <c r="LI194" s="1"/>
      <c r="LJ194" s="1"/>
      <c r="LK194" s="48"/>
      <c r="LL194" s="1"/>
      <c r="LM194" s="1"/>
      <c r="LN194" s="1"/>
      <c r="LO194" s="2"/>
      <c r="LP194" s="2"/>
      <c r="LQ194" s="1"/>
      <c r="LR194" s="1"/>
      <c r="LS194" s="1"/>
      <c r="LT194" s="2"/>
      <c r="LU194" s="1"/>
      <c r="LV194" s="2"/>
      <c r="LW194" s="2"/>
      <c r="LX194" s="2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2"/>
    </row>
    <row r="195" spans="2:349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2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R195" s="147"/>
      <c r="AS195" s="147"/>
      <c r="AT195" s="147"/>
      <c r="AU195" s="147"/>
      <c r="AV195" s="147"/>
      <c r="AW195" s="147"/>
      <c r="AX195" s="147"/>
      <c r="AY195" s="147"/>
      <c r="AZ195" s="2"/>
      <c r="BA195" s="147"/>
      <c r="BB195" s="147"/>
      <c r="BC195" s="2"/>
      <c r="BD195" s="147"/>
      <c r="BE195" s="147"/>
      <c r="BF195" s="147"/>
      <c r="BG195" s="147"/>
      <c r="BH195" s="147"/>
      <c r="BI195" s="2"/>
      <c r="BJ195" s="147"/>
      <c r="BK195" s="147"/>
      <c r="BL195" s="2"/>
      <c r="BM195" s="147"/>
      <c r="BN195" s="147"/>
      <c r="BO195" s="147"/>
      <c r="BP195" s="147"/>
      <c r="BQ195" s="147"/>
      <c r="BR195" s="147"/>
      <c r="BS195" s="147"/>
      <c r="BU195" s="147"/>
      <c r="BV195" s="2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2"/>
      <c r="DB195" s="147"/>
      <c r="DD195" s="147"/>
      <c r="DE195" s="147"/>
      <c r="DF195" s="147"/>
      <c r="DG195" s="2"/>
      <c r="DH195" s="147"/>
      <c r="DI195" s="147"/>
      <c r="DJ195" s="147"/>
      <c r="DK195" s="147"/>
      <c r="DL195" s="2"/>
      <c r="DM195" s="147"/>
      <c r="DN195" s="2"/>
      <c r="DO195" s="147"/>
      <c r="DP195" s="147"/>
      <c r="DQ195" s="147"/>
      <c r="DR195" s="147"/>
      <c r="DS195" s="147"/>
      <c r="DU195" s="147"/>
      <c r="DV195" s="147"/>
      <c r="DW195" s="147"/>
      <c r="DX195" s="147"/>
      <c r="DY195" s="2"/>
      <c r="DZ195" s="147"/>
      <c r="EA195" s="147"/>
      <c r="EB195" s="147"/>
      <c r="EC195" s="147"/>
      <c r="ED195" s="147"/>
      <c r="EF195" s="1"/>
      <c r="EH195" s="147"/>
      <c r="EJ195" s="147"/>
      <c r="EL195" s="147"/>
      <c r="EN195" s="147"/>
      <c r="EP195" s="147"/>
      <c r="EQ195" s="147"/>
      <c r="ER195" s="147"/>
      <c r="ES195" s="147"/>
      <c r="ET195" s="147"/>
      <c r="EW195" s="147"/>
      <c r="EX195" s="1"/>
      <c r="EY195" s="147"/>
      <c r="FA195" s="147"/>
      <c r="FB195" s="147"/>
      <c r="FC195" s="147"/>
      <c r="FE195" s="147"/>
      <c r="FG195" s="147"/>
      <c r="FH195" s="147"/>
      <c r="FI195" s="1"/>
      <c r="FJ195" s="147"/>
      <c r="FM195" s="2"/>
      <c r="FN195" s="2"/>
      <c r="FO195" s="2"/>
      <c r="FT195" s="1"/>
      <c r="FX195" s="1"/>
      <c r="FY195" s="1"/>
      <c r="FZ195" s="2"/>
      <c r="GA195" s="1"/>
      <c r="GB195" s="2"/>
      <c r="GF195" s="2"/>
      <c r="GG195" s="2"/>
      <c r="GH195" s="2"/>
      <c r="GK195" s="2"/>
      <c r="GL195" s="1"/>
      <c r="GN195" s="1"/>
      <c r="GO195" s="1"/>
      <c r="GP195" s="2"/>
      <c r="GQ195" s="1"/>
      <c r="GR195" s="2"/>
      <c r="GS195" s="1"/>
      <c r="GT195" s="1"/>
      <c r="GV195" s="2"/>
      <c r="GX195" s="2"/>
      <c r="GY195" s="1"/>
      <c r="HC195" s="2"/>
      <c r="HD195" s="2"/>
      <c r="HF195" s="2"/>
      <c r="HG195" s="2"/>
      <c r="HK195" s="1"/>
      <c r="HM195" s="2"/>
      <c r="HN195" s="1"/>
      <c r="HO195" s="1"/>
      <c r="HP195" s="1"/>
      <c r="HR195" s="1"/>
      <c r="HS195" s="1"/>
      <c r="HU195" s="2"/>
      <c r="HV195" s="2"/>
      <c r="HW195" s="2"/>
      <c r="HZ195" s="2"/>
      <c r="IB195" s="1"/>
      <c r="ID195" s="1"/>
      <c r="IE195" s="2"/>
      <c r="IF195" s="2"/>
      <c r="IG195" s="2"/>
      <c r="IH195" s="1"/>
      <c r="II195" s="1"/>
      <c r="IJ195" s="2"/>
      <c r="IK195" s="48"/>
      <c r="IM195" s="1"/>
      <c r="IN195" s="1"/>
      <c r="IO195" s="1"/>
      <c r="IP195" s="2"/>
      <c r="IS195" s="48"/>
      <c r="IT195" s="1"/>
      <c r="IW195" s="1"/>
      <c r="IX195" s="1"/>
      <c r="IY195" s="1"/>
      <c r="IZ195" s="2"/>
      <c r="JA195" s="1"/>
      <c r="JB195" s="2"/>
      <c r="JC195" s="1"/>
      <c r="JE195" s="1"/>
      <c r="JF195" s="2"/>
      <c r="JG195" s="1"/>
      <c r="JH195" s="1"/>
      <c r="JJ195" s="2"/>
      <c r="JO195" s="1"/>
      <c r="JQ195" s="1"/>
      <c r="JR195" s="1"/>
      <c r="JU195" s="1"/>
      <c r="JV195" s="1"/>
      <c r="JW195" s="1"/>
      <c r="JY195" s="1"/>
      <c r="JZ195" s="1"/>
      <c r="KA195" s="1"/>
      <c r="KB195" s="1"/>
      <c r="KC195" s="1"/>
      <c r="KD195" s="1"/>
      <c r="KE195" s="1"/>
      <c r="KF195" s="1"/>
      <c r="KG195" s="2"/>
      <c r="KH195" s="1"/>
      <c r="KI195" s="1"/>
      <c r="KJ195" s="1"/>
      <c r="KL195" s="1"/>
      <c r="KM195" s="1"/>
      <c r="KN195" s="2"/>
      <c r="KO195" s="48"/>
      <c r="KP195" s="1"/>
      <c r="KQ195" s="1"/>
      <c r="KR195" s="1"/>
      <c r="KS195" s="1"/>
      <c r="KT195" s="1"/>
      <c r="KV195" s="1"/>
      <c r="KW195" s="2"/>
      <c r="KX195" s="1"/>
      <c r="KY195" s="1"/>
      <c r="KZ195" s="1"/>
      <c r="LA195" s="2"/>
      <c r="LB195" s="1"/>
      <c r="LC195" s="1"/>
      <c r="LD195" s="1"/>
      <c r="LE195" s="1"/>
      <c r="LF195" s="1"/>
      <c r="LG195" s="1"/>
      <c r="LH195" s="1"/>
      <c r="LI195" s="1"/>
      <c r="LJ195" s="1"/>
      <c r="LK195" s="48"/>
      <c r="LL195" s="1"/>
      <c r="LM195" s="1"/>
      <c r="LN195" s="1"/>
      <c r="LO195" s="2"/>
      <c r="LP195" s="2"/>
      <c r="LQ195" s="1"/>
      <c r="LR195" s="1"/>
      <c r="LS195" s="1"/>
      <c r="LT195" s="2"/>
      <c r="LU195" s="1"/>
      <c r="LV195" s="2"/>
      <c r="LW195" s="2"/>
      <c r="LX195" s="2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2"/>
    </row>
    <row r="196" spans="2:349">
      <c r="B196" s="1"/>
      <c r="P196" s="2"/>
      <c r="W196" s="2"/>
      <c r="X196" s="2"/>
      <c r="AC196" s="2"/>
      <c r="AD196" s="2"/>
      <c r="AE196" s="2"/>
      <c r="AG196" s="2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W196" s="1"/>
      <c r="AX196" s="1"/>
      <c r="AY196" s="48"/>
      <c r="BD196" s="2"/>
      <c r="BG196" s="48"/>
      <c r="BI196" s="147"/>
      <c r="BK196" s="2"/>
      <c r="BL196" s="2"/>
      <c r="BP196" s="48"/>
      <c r="BQ196" s="2"/>
      <c r="BR196" s="2"/>
      <c r="BU196" s="147"/>
      <c r="BV196" s="147"/>
      <c r="BW196" s="2"/>
      <c r="BX196" s="147"/>
      <c r="BZ196" s="2"/>
      <c r="CA196" s="48"/>
      <c r="CB196" s="1"/>
      <c r="CD196" s="1"/>
      <c r="CG196" s="1"/>
      <c r="CH196" s="147"/>
      <c r="CI196" s="1"/>
      <c r="CJ196" s="1"/>
      <c r="CN196" s="1"/>
      <c r="CO196" s="147"/>
      <c r="CP196" s="1"/>
      <c r="CQ196" s="147"/>
      <c r="CR196" s="1"/>
      <c r="CS196" s="147"/>
      <c r="CV196" s="2"/>
      <c r="CW196" s="2"/>
      <c r="CZ196" s="2"/>
      <c r="DA196" s="147"/>
      <c r="DB196" s="2"/>
      <c r="DE196" s="2"/>
      <c r="DF196" s="147"/>
      <c r="DG196" s="147"/>
      <c r="DJ196" s="2"/>
      <c r="DL196" s="147"/>
      <c r="DN196" s="147"/>
      <c r="DO196" s="2"/>
      <c r="DP196" s="2"/>
      <c r="DQ196" s="147"/>
      <c r="DT196" s="2"/>
      <c r="DU196" s="147"/>
      <c r="DV196" s="147"/>
      <c r="DW196" s="147"/>
      <c r="DX196" s="2"/>
      <c r="DY196" s="147"/>
      <c r="DZ196" s="147"/>
      <c r="EB196" s="147"/>
      <c r="ED196" s="147"/>
      <c r="EE196" s="147"/>
      <c r="EF196" s="1"/>
      <c r="EG196" s="147"/>
      <c r="EH196" s="147"/>
      <c r="EI196" s="147"/>
      <c r="EK196" s="147"/>
      <c r="EL196" s="147"/>
      <c r="EM196" s="147"/>
      <c r="EN196" s="1"/>
      <c r="EO196" s="147"/>
      <c r="EP196" s="147"/>
      <c r="EQ196" s="147"/>
      <c r="ER196" s="147"/>
      <c r="ES196" s="147"/>
      <c r="ET196" s="147"/>
      <c r="EU196" s="147"/>
      <c r="EV196" s="147"/>
      <c r="EW196" s="1"/>
      <c r="EX196" s="1"/>
      <c r="EY196" s="147"/>
      <c r="EZ196" s="147"/>
      <c r="FA196" s="1"/>
      <c r="FB196" s="147"/>
      <c r="FC196" s="1"/>
      <c r="FD196" s="147"/>
      <c r="FE196" s="147"/>
      <c r="FF196" s="147"/>
      <c r="FG196" s="147"/>
      <c r="FH196" s="147"/>
      <c r="FI196" s="1"/>
      <c r="FJ196" s="147"/>
      <c r="FK196" s="2"/>
      <c r="FL196" s="2"/>
      <c r="FP196" s="2"/>
      <c r="FQ196" s="2"/>
      <c r="FT196" s="1"/>
      <c r="FW196" s="2"/>
      <c r="FY196" s="1"/>
      <c r="FZ196" s="2"/>
      <c r="GB196" s="2"/>
      <c r="GF196" s="2"/>
      <c r="GL196" s="1"/>
      <c r="GQ196" s="2"/>
      <c r="GW196" s="2"/>
      <c r="GZ196" s="1"/>
      <c r="HC196" s="2"/>
      <c r="HD196" s="1"/>
      <c r="HK196" s="1"/>
      <c r="HL196" s="2"/>
      <c r="HN196" s="2"/>
      <c r="HO196" s="2"/>
      <c r="HT196" s="2"/>
      <c r="HU196" s="2"/>
      <c r="IA196" s="2"/>
      <c r="II196" s="2"/>
      <c r="IL196" s="2"/>
      <c r="IO196" s="1"/>
      <c r="IV196" s="2"/>
      <c r="IY196" s="1"/>
      <c r="JH196" s="2"/>
      <c r="JY196" s="2"/>
      <c r="JZ196" s="2"/>
      <c r="KA196" s="2"/>
      <c r="KC196" s="1"/>
      <c r="KF196" s="2"/>
      <c r="KI196" s="1"/>
      <c r="KJ196" s="2"/>
      <c r="KL196" s="2"/>
      <c r="KN196" s="1"/>
      <c r="KP196" s="1"/>
      <c r="KQ196" s="2"/>
      <c r="KS196" s="2"/>
      <c r="KV196" s="1"/>
      <c r="KW196" s="2"/>
      <c r="KY196" s="1"/>
      <c r="LF196" s="2"/>
    </row>
  </sheetData>
  <phoneticPr fontId="2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04DF7-D773-475B-9DCA-FC9DE01B28D2}">
  <dimension ref="A1:L50"/>
  <sheetViews>
    <sheetView tabSelected="1" workbookViewId="0">
      <selection activeCell="R10" sqref="R10"/>
    </sheetView>
  </sheetViews>
  <sheetFormatPr defaultRowHeight="15.75"/>
  <cols>
    <col min="1" max="1" width="12.140625" style="162" customWidth="1"/>
    <col min="2" max="2" width="14.42578125" style="162" customWidth="1"/>
    <col min="3" max="5" width="9.140625" style="162"/>
    <col min="6" max="6" width="10.7109375" style="162" customWidth="1"/>
    <col min="7" max="8" width="9.140625" style="162"/>
    <col min="9" max="10" width="11.85546875" style="162" customWidth="1"/>
    <col min="11" max="11" width="11.28515625" style="162" customWidth="1"/>
    <col min="12" max="12" width="12.140625" style="162" customWidth="1"/>
    <col min="13" max="16384" width="9.140625" style="162"/>
  </cols>
  <sheetData>
    <row r="1" spans="1:12" ht="18.75">
      <c r="A1" s="53" t="s">
        <v>599</v>
      </c>
    </row>
    <row r="3" spans="1:12" ht="47.25">
      <c r="A3" s="292" t="s">
        <v>574</v>
      </c>
      <c r="B3" s="292" t="s">
        <v>148</v>
      </c>
      <c r="C3" s="293" t="s">
        <v>575</v>
      </c>
      <c r="D3" s="416" t="s">
        <v>603</v>
      </c>
      <c r="E3" s="416" t="s">
        <v>604</v>
      </c>
      <c r="F3" s="293" t="s">
        <v>577</v>
      </c>
      <c r="G3" s="294" t="s">
        <v>578</v>
      </c>
      <c r="H3" s="295" t="s">
        <v>579</v>
      </c>
      <c r="I3" s="408" t="s">
        <v>602</v>
      </c>
      <c r="J3" s="296" t="s">
        <v>580</v>
      </c>
      <c r="K3" s="297" t="s">
        <v>597</v>
      </c>
      <c r="L3" s="298" t="s">
        <v>598</v>
      </c>
    </row>
    <row r="4" spans="1:12">
      <c r="A4" s="299" t="s">
        <v>594</v>
      </c>
      <c r="B4" s="300"/>
      <c r="C4" s="301"/>
      <c r="D4" s="301"/>
      <c r="E4" s="301"/>
      <c r="F4" s="301"/>
      <c r="G4" s="302"/>
      <c r="H4" s="303"/>
      <c r="I4" s="304"/>
      <c r="J4" s="304"/>
      <c r="K4" s="305"/>
      <c r="L4" s="306"/>
    </row>
    <row r="5" spans="1:12" ht="18.75">
      <c r="A5" s="307"/>
      <c r="B5" s="382"/>
      <c r="C5" s="308" t="s">
        <v>582</v>
      </c>
      <c r="D5" s="309">
        <v>0.32</v>
      </c>
      <c r="E5" s="310">
        <v>1.02</v>
      </c>
      <c r="F5" s="311" t="s">
        <v>592</v>
      </c>
      <c r="G5" s="312">
        <v>43</v>
      </c>
      <c r="H5" s="310">
        <v>0.19</v>
      </c>
      <c r="I5" s="310">
        <v>0.995</v>
      </c>
      <c r="J5" s="310"/>
      <c r="K5" s="314"/>
      <c r="L5" s="313"/>
    </row>
    <row r="6" spans="1:12" ht="18.75">
      <c r="A6" s="315" t="s">
        <v>600</v>
      </c>
      <c r="B6" s="383" t="s">
        <v>581</v>
      </c>
      <c r="C6" s="316" t="s">
        <v>583</v>
      </c>
      <c r="D6" s="317">
        <v>0.13</v>
      </c>
      <c r="E6" s="318">
        <v>0.99199999999999999</v>
      </c>
      <c r="F6" s="319" t="s">
        <v>592</v>
      </c>
      <c r="G6" s="320">
        <v>22.7</v>
      </c>
      <c r="H6" s="321">
        <v>0.14499999999999999</v>
      </c>
      <c r="I6" s="318"/>
      <c r="J6" s="407"/>
      <c r="K6" s="318">
        <v>1</v>
      </c>
      <c r="L6" s="322">
        <v>1</v>
      </c>
    </row>
    <row r="7" spans="1:12" ht="18.75">
      <c r="A7" s="323"/>
      <c r="B7" s="384" t="s">
        <v>593</v>
      </c>
      <c r="C7" s="324" t="s">
        <v>584</v>
      </c>
      <c r="D7" s="325">
        <v>0.37</v>
      </c>
      <c r="E7" s="326">
        <v>0.74</v>
      </c>
      <c r="F7" s="319" t="s">
        <v>592</v>
      </c>
      <c r="G7" s="327">
        <v>34.5</v>
      </c>
      <c r="H7" s="328">
        <v>0.34300000000000003</v>
      </c>
      <c r="I7" s="326"/>
      <c r="J7" s="326"/>
      <c r="K7" s="330"/>
      <c r="L7" s="331"/>
    </row>
    <row r="8" spans="1:12" ht="18.75">
      <c r="A8" s="332"/>
      <c r="B8" s="311"/>
      <c r="C8" s="333" t="s">
        <v>426</v>
      </c>
      <c r="D8" s="318">
        <v>0.92</v>
      </c>
      <c r="E8" s="318">
        <v>1.23</v>
      </c>
      <c r="F8" s="311" t="s">
        <v>591</v>
      </c>
      <c r="G8" s="320">
        <v>42.5</v>
      </c>
      <c r="H8" s="318">
        <v>0.33600000000000002</v>
      </c>
      <c r="I8" s="310">
        <v>1.1000000000000001</v>
      </c>
      <c r="J8" s="310"/>
      <c r="K8" s="314"/>
      <c r="L8" s="313"/>
    </row>
    <row r="9" spans="1:12" ht="18.75">
      <c r="A9" s="315" t="s">
        <v>45</v>
      </c>
      <c r="B9" s="383" t="s">
        <v>581</v>
      </c>
      <c r="C9" s="319" t="s">
        <v>426</v>
      </c>
      <c r="D9" s="318">
        <v>0.26</v>
      </c>
      <c r="E9" s="318">
        <v>1.05</v>
      </c>
      <c r="F9" s="319" t="s">
        <v>592</v>
      </c>
      <c r="G9" s="320">
        <v>39.200000000000003</v>
      </c>
      <c r="H9" s="318">
        <v>0.20599999999999999</v>
      </c>
      <c r="I9" s="318"/>
      <c r="J9" s="318">
        <v>1.353</v>
      </c>
      <c r="K9" s="318">
        <v>0.57499999999999996</v>
      </c>
      <c r="L9" s="322">
        <v>0.51200000000000001</v>
      </c>
    </row>
    <row r="10" spans="1:12" ht="18.75">
      <c r="A10" s="323"/>
      <c r="B10" s="334" t="s">
        <v>593</v>
      </c>
      <c r="C10" s="334" t="s">
        <v>576</v>
      </c>
      <c r="D10" s="326">
        <v>0.32</v>
      </c>
      <c r="E10" s="326">
        <v>0.55000000000000004</v>
      </c>
      <c r="F10" s="319" t="s">
        <v>592</v>
      </c>
      <c r="G10" s="327">
        <v>18.3</v>
      </c>
      <c r="H10" s="326">
        <v>0.114</v>
      </c>
      <c r="I10" s="326"/>
      <c r="J10" s="326"/>
      <c r="K10" s="335"/>
      <c r="L10" s="329"/>
    </row>
    <row r="11" spans="1:12" ht="18.75">
      <c r="A11" s="336" t="s">
        <v>38</v>
      </c>
      <c r="B11" s="338"/>
      <c r="C11" s="337" t="s">
        <v>426</v>
      </c>
      <c r="D11" s="337">
        <v>0.99299999999999999</v>
      </c>
      <c r="E11" s="337">
        <v>1.143</v>
      </c>
      <c r="F11" s="338" t="s">
        <v>589</v>
      </c>
      <c r="G11" s="337">
        <v>19.73</v>
      </c>
      <c r="H11" s="337"/>
      <c r="I11" s="339">
        <v>1.454</v>
      </c>
      <c r="J11" s="339"/>
      <c r="K11" s="339"/>
      <c r="L11" s="340"/>
    </row>
    <row r="12" spans="1:12" ht="18.75">
      <c r="A12" s="341"/>
      <c r="B12" s="383" t="s">
        <v>581</v>
      </c>
      <c r="C12" s="339" t="s">
        <v>426</v>
      </c>
      <c r="D12" s="339">
        <v>0.2636</v>
      </c>
      <c r="E12" s="339">
        <v>1.0720000000000001</v>
      </c>
      <c r="F12" s="342" t="s">
        <v>590</v>
      </c>
      <c r="G12" s="339">
        <v>50.9</v>
      </c>
      <c r="H12" s="343">
        <v>0.2356</v>
      </c>
      <c r="I12" s="339"/>
      <c r="J12" s="339">
        <v>4.0698999999999996</v>
      </c>
      <c r="K12" s="339">
        <v>0.80279999999999996</v>
      </c>
      <c r="L12" s="344">
        <f>(1-(1/((J12*0.7745)+1)))</f>
        <v>0.75916019448825822</v>
      </c>
    </row>
    <row r="13" spans="1:12" ht="18.75">
      <c r="A13" s="345"/>
      <c r="B13" s="345" t="s">
        <v>593</v>
      </c>
      <c r="C13" s="346" t="s">
        <v>576</v>
      </c>
      <c r="D13" s="346">
        <v>0.32769999999999999</v>
      </c>
      <c r="E13" s="346">
        <v>0.61599999999999999</v>
      </c>
      <c r="F13" s="345" t="s">
        <v>590</v>
      </c>
      <c r="G13" s="346">
        <v>29.4</v>
      </c>
      <c r="H13" s="346"/>
      <c r="I13" s="347"/>
      <c r="J13" s="347"/>
      <c r="K13" s="347"/>
      <c r="L13" s="347"/>
    </row>
    <row r="14" spans="1:12">
      <c r="A14" s="348" t="s">
        <v>595</v>
      </c>
      <c r="B14" s="349"/>
      <c r="C14" s="349"/>
      <c r="D14" s="350"/>
      <c r="E14" s="350"/>
      <c r="F14" s="349"/>
      <c r="G14" s="351"/>
      <c r="H14" s="350"/>
      <c r="I14" s="350"/>
      <c r="J14" s="350"/>
      <c r="K14" s="353"/>
      <c r="L14" s="354"/>
    </row>
    <row r="15" spans="1:12" ht="18.75">
      <c r="A15" s="355"/>
      <c r="B15" s="356"/>
      <c r="C15" s="356" t="s">
        <v>426</v>
      </c>
      <c r="D15" s="357">
        <v>0.79</v>
      </c>
      <c r="E15" s="357">
        <v>1.958</v>
      </c>
      <c r="F15" s="356" t="s">
        <v>591</v>
      </c>
      <c r="G15" s="358">
        <v>44.7</v>
      </c>
      <c r="H15" s="357">
        <v>0.36</v>
      </c>
      <c r="I15" s="357">
        <v>1.0109999999999999</v>
      </c>
      <c r="J15" s="357"/>
      <c r="K15" s="360"/>
      <c r="L15" s="410"/>
    </row>
    <row r="16" spans="1:12" ht="18.75">
      <c r="A16" s="362" t="s">
        <v>59</v>
      </c>
      <c r="B16" s="385" t="s">
        <v>601</v>
      </c>
      <c r="C16" s="356" t="s">
        <v>426</v>
      </c>
      <c r="D16" s="357">
        <v>1.0669999999999999</v>
      </c>
      <c r="E16" s="357">
        <v>0.81100000000000005</v>
      </c>
      <c r="F16" s="356" t="s">
        <v>591</v>
      </c>
      <c r="G16" s="358">
        <v>13.2</v>
      </c>
      <c r="H16" s="357">
        <v>0.22</v>
      </c>
      <c r="I16" s="357"/>
      <c r="J16" s="357">
        <v>0.69299999999999995</v>
      </c>
      <c r="K16" s="357">
        <v>0.35399999999999998</v>
      </c>
      <c r="L16" s="359">
        <v>0.33100000000000002</v>
      </c>
    </row>
    <row r="17" spans="1:12" ht="18.75">
      <c r="A17" s="355"/>
      <c r="B17" s="386" t="s">
        <v>593</v>
      </c>
      <c r="C17" s="356" t="s">
        <v>576</v>
      </c>
      <c r="D17" s="357">
        <v>0.35399999999999998</v>
      </c>
      <c r="E17" s="357">
        <v>0.58399999999999996</v>
      </c>
      <c r="F17" s="356" t="s">
        <v>592</v>
      </c>
      <c r="G17" s="358">
        <v>42</v>
      </c>
      <c r="H17" s="357">
        <v>0.26100000000000001</v>
      </c>
      <c r="I17" s="357"/>
      <c r="J17" s="359"/>
      <c r="K17" s="361"/>
      <c r="L17" s="352"/>
    </row>
    <row r="18" spans="1:12" ht="18.75">
      <c r="A18" s="363"/>
      <c r="B18" s="365"/>
      <c r="C18" s="364" t="s">
        <v>426</v>
      </c>
      <c r="D18" s="365">
        <v>0.92400000000000004</v>
      </c>
      <c r="E18" s="365">
        <v>1.2949999999999999</v>
      </c>
      <c r="F18" s="365" t="s">
        <v>589</v>
      </c>
      <c r="G18" s="366">
        <v>77.099999999999994</v>
      </c>
      <c r="H18" s="367">
        <v>0.36599999999999999</v>
      </c>
      <c r="I18" s="367">
        <v>1.02</v>
      </c>
      <c r="J18" s="367"/>
      <c r="K18" s="367"/>
      <c r="L18" s="368"/>
    </row>
    <row r="19" spans="1:12" ht="18.75">
      <c r="A19" s="369" t="s">
        <v>40</v>
      </c>
      <c r="B19" s="385" t="s">
        <v>581</v>
      </c>
      <c r="C19" s="356" t="s">
        <v>426</v>
      </c>
      <c r="D19" s="370">
        <v>0.25900000000000001</v>
      </c>
      <c r="E19" s="371">
        <v>0.61</v>
      </c>
      <c r="F19" s="370" t="s">
        <v>590</v>
      </c>
      <c r="G19" s="372">
        <v>12.1</v>
      </c>
      <c r="H19" s="371">
        <v>0.112</v>
      </c>
      <c r="I19" s="371"/>
      <c r="J19" s="371">
        <v>0.29701686121919585</v>
      </c>
      <c r="K19" s="371">
        <v>0.22900000000000001</v>
      </c>
      <c r="L19" s="374">
        <v>0.18701801688282038</v>
      </c>
    </row>
    <row r="20" spans="1:12" ht="18.75">
      <c r="A20" s="375"/>
      <c r="B20" s="386" t="s">
        <v>593</v>
      </c>
      <c r="C20" s="356" t="s">
        <v>576</v>
      </c>
      <c r="D20" s="376">
        <v>0.38</v>
      </c>
      <c r="E20" s="377">
        <v>0.56399999999999995</v>
      </c>
      <c r="F20" s="377" t="s">
        <v>590</v>
      </c>
      <c r="G20" s="378">
        <v>10.8</v>
      </c>
      <c r="H20" s="376">
        <v>9.8000000000000004E-2</v>
      </c>
      <c r="I20" s="376"/>
      <c r="J20" s="376"/>
      <c r="K20" s="376"/>
      <c r="L20" s="379"/>
    </row>
    <row r="21" spans="1:12" ht="18.75">
      <c r="A21" s="363"/>
      <c r="B21" s="365"/>
      <c r="C21" s="364" t="s">
        <v>426</v>
      </c>
      <c r="D21" s="365">
        <v>0.93899999999999995</v>
      </c>
      <c r="E21" s="365">
        <v>1.448</v>
      </c>
      <c r="F21" s="365" t="s">
        <v>589</v>
      </c>
      <c r="G21" s="366">
        <v>66.7</v>
      </c>
      <c r="H21" s="367">
        <v>0.35599999999999998</v>
      </c>
      <c r="I21" s="367">
        <v>1.01</v>
      </c>
      <c r="J21" s="367"/>
      <c r="K21" s="367"/>
      <c r="L21" s="368"/>
    </row>
    <row r="22" spans="1:12" ht="18.75">
      <c r="A22" s="380" t="s">
        <v>585</v>
      </c>
      <c r="B22" s="385" t="s">
        <v>581</v>
      </c>
      <c r="C22" s="356" t="s">
        <v>426</v>
      </c>
      <c r="D22" s="370">
        <v>0.25800000000000001</v>
      </c>
      <c r="E22" s="370">
        <v>0.90900000000000003</v>
      </c>
      <c r="F22" s="370" t="s">
        <v>590</v>
      </c>
      <c r="G22" s="372">
        <v>11.5</v>
      </c>
      <c r="H22" s="371">
        <v>0.159</v>
      </c>
      <c r="I22" s="371"/>
      <c r="J22" s="371">
        <v>0.49925037481259366</v>
      </c>
      <c r="K22" s="371">
        <v>0.33299999999999996</v>
      </c>
      <c r="L22" s="374">
        <v>0.27884758330148329</v>
      </c>
    </row>
    <row r="23" spans="1:12" ht="18.75">
      <c r="A23" s="381"/>
      <c r="B23" s="386" t="s">
        <v>593</v>
      </c>
      <c r="C23" s="356" t="s">
        <v>576</v>
      </c>
      <c r="D23" s="370">
        <v>0.32600000000000001</v>
      </c>
      <c r="E23" s="370">
        <v>0.55600000000000005</v>
      </c>
      <c r="F23" s="370" t="s">
        <v>590</v>
      </c>
      <c r="G23" s="372">
        <v>21.8</v>
      </c>
      <c r="H23" s="371">
        <v>0.13300000000000001</v>
      </c>
      <c r="I23" s="371"/>
      <c r="J23" s="371"/>
      <c r="K23" s="371"/>
      <c r="L23" s="373"/>
    </row>
    <row r="24" spans="1:12" ht="18.75">
      <c r="A24" s="363"/>
      <c r="B24" s="365"/>
      <c r="C24" s="364" t="s">
        <v>426</v>
      </c>
      <c r="D24" s="365">
        <v>0.91700000000000004</v>
      </c>
      <c r="E24" s="365">
        <v>1.427</v>
      </c>
      <c r="F24" s="365" t="s">
        <v>589</v>
      </c>
      <c r="G24" s="366">
        <v>64.900000000000006</v>
      </c>
      <c r="H24" s="367">
        <v>0.39800000000000002</v>
      </c>
      <c r="I24" s="367">
        <v>1.02</v>
      </c>
      <c r="J24" s="367"/>
      <c r="K24" s="367"/>
      <c r="L24" s="368"/>
    </row>
    <row r="25" spans="1:12" ht="18.75">
      <c r="A25" s="380" t="s">
        <v>586</v>
      </c>
      <c r="B25" s="385" t="s">
        <v>581</v>
      </c>
      <c r="C25" s="356" t="s">
        <v>426</v>
      </c>
      <c r="D25" s="371">
        <v>0.21</v>
      </c>
      <c r="E25" s="370">
        <v>1.0209999999999999</v>
      </c>
      <c r="F25" s="370" t="s">
        <v>590</v>
      </c>
      <c r="G25" s="372">
        <v>9.3000000000000007</v>
      </c>
      <c r="H25" s="371">
        <v>0.13300000000000001</v>
      </c>
      <c r="I25" s="371"/>
      <c r="J25" s="371">
        <v>0.5423728813559322</v>
      </c>
      <c r="K25" s="371">
        <v>0.35164835164835168</v>
      </c>
      <c r="L25" s="374">
        <v>0.29580826888188672</v>
      </c>
    </row>
    <row r="26" spans="1:12" ht="18.75">
      <c r="A26" s="381"/>
      <c r="B26" s="386" t="s">
        <v>593</v>
      </c>
      <c r="C26" s="356" t="s">
        <v>576</v>
      </c>
      <c r="D26" s="370">
        <v>0.316</v>
      </c>
      <c r="E26" s="370">
        <v>0.54700000000000004</v>
      </c>
      <c r="F26" s="370" t="s">
        <v>590</v>
      </c>
      <c r="G26" s="372">
        <v>25.9</v>
      </c>
      <c r="H26" s="371">
        <v>0.161</v>
      </c>
      <c r="I26" s="371"/>
      <c r="J26" s="371"/>
      <c r="K26" s="371"/>
      <c r="L26" s="373"/>
    </row>
    <row r="27" spans="1:12" ht="18.75">
      <c r="A27" s="363"/>
      <c r="B27" s="365"/>
      <c r="C27" s="364" t="s">
        <v>426</v>
      </c>
      <c r="D27" s="365">
        <v>0.92100000000000004</v>
      </c>
      <c r="E27" s="365">
        <v>1.2170000000000001</v>
      </c>
      <c r="F27" s="365" t="s">
        <v>589</v>
      </c>
      <c r="G27" s="366">
        <v>56.8</v>
      </c>
      <c r="H27" s="367">
        <v>0.35699999999999998</v>
      </c>
      <c r="I27" s="367">
        <v>1.33</v>
      </c>
      <c r="J27" s="367"/>
      <c r="K27" s="367"/>
      <c r="L27" s="368"/>
    </row>
    <row r="28" spans="1:12" ht="18.75">
      <c r="A28" s="380" t="s">
        <v>587</v>
      </c>
      <c r="B28" s="385" t="s">
        <v>581</v>
      </c>
      <c r="C28" s="356" t="s">
        <v>426</v>
      </c>
      <c r="D28" s="370">
        <v>0.25600000000000001</v>
      </c>
      <c r="E28" s="370">
        <v>1.0409999999999999</v>
      </c>
      <c r="F28" s="370" t="s">
        <v>590</v>
      </c>
      <c r="G28" s="372">
        <v>25.3</v>
      </c>
      <c r="H28" s="371">
        <v>0.17199999999999999</v>
      </c>
      <c r="I28" s="371"/>
      <c r="J28" s="371">
        <v>0.76056338028169024</v>
      </c>
      <c r="K28" s="371">
        <v>0.43200000000000005</v>
      </c>
      <c r="L28" s="374">
        <v>0.37069569148134685</v>
      </c>
    </row>
    <row r="29" spans="1:12" ht="18.75">
      <c r="A29" s="381"/>
      <c r="B29" s="386" t="s">
        <v>593</v>
      </c>
      <c r="C29" s="356" t="s">
        <v>576</v>
      </c>
      <c r="D29" s="370">
        <v>0.33100000000000002</v>
      </c>
      <c r="E29" s="371">
        <v>0.54</v>
      </c>
      <c r="F29" s="370" t="s">
        <v>590</v>
      </c>
      <c r="G29" s="372">
        <v>17.899999999999999</v>
      </c>
      <c r="H29" s="371">
        <v>0.54</v>
      </c>
      <c r="I29" s="371"/>
      <c r="J29" s="371"/>
      <c r="K29" s="371"/>
      <c r="L29" s="373"/>
    </row>
    <row r="30" spans="1:12" ht="18.75">
      <c r="A30" s="363"/>
      <c r="B30" s="365"/>
      <c r="C30" s="364" t="s">
        <v>426</v>
      </c>
      <c r="D30" s="365">
        <v>0.94099999999999995</v>
      </c>
      <c r="E30" s="365">
        <v>1.2569999999999999</v>
      </c>
      <c r="F30" s="365" t="s">
        <v>589</v>
      </c>
      <c r="G30" s="366">
        <v>79.099999999999994</v>
      </c>
      <c r="H30" s="367">
        <v>0.34239999999999998</v>
      </c>
      <c r="I30" s="367">
        <v>1.32</v>
      </c>
      <c r="J30" s="367"/>
      <c r="K30" s="367"/>
      <c r="L30" s="368"/>
    </row>
    <row r="31" spans="1:12" ht="18.75">
      <c r="A31" s="380" t="s">
        <v>588</v>
      </c>
      <c r="B31" s="385" t="s">
        <v>581</v>
      </c>
      <c r="C31" s="356" t="s">
        <v>426</v>
      </c>
      <c r="D31" s="370">
        <v>0.19800000000000001</v>
      </c>
      <c r="E31" s="370">
        <v>0.70299999999999996</v>
      </c>
      <c r="F31" s="370" t="s">
        <v>590</v>
      </c>
      <c r="G31" s="372">
        <v>3.5</v>
      </c>
      <c r="H31" s="371">
        <v>9.8000000000000004E-2</v>
      </c>
      <c r="I31" s="371"/>
      <c r="J31" s="371">
        <v>0.26548672566371684</v>
      </c>
      <c r="K31" s="371">
        <v>0.20979020979020979</v>
      </c>
      <c r="L31" s="374">
        <v>0.17055088633611037</v>
      </c>
    </row>
    <row r="32" spans="1:12" ht="18.75">
      <c r="A32" s="375"/>
      <c r="B32" s="387" t="s">
        <v>593</v>
      </c>
      <c r="C32" s="349" t="s">
        <v>576</v>
      </c>
      <c r="D32" s="377">
        <v>0.35399999999999998</v>
      </c>
      <c r="E32" s="377">
        <v>0.56599999999999995</v>
      </c>
      <c r="F32" s="377" t="s">
        <v>590</v>
      </c>
      <c r="G32" s="378">
        <v>17.5</v>
      </c>
      <c r="H32" s="376">
        <v>0.115</v>
      </c>
      <c r="I32" s="379"/>
      <c r="J32" s="376"/>
      <c r="K32" s="376"/>
      <c r="L32" s="379"/>
    </row>
    <row r="33" spans="1:12">
      <c r="A33" s="388" t="s">
        <v>596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1:12" ht="18.75">
      <c r="A34" s="390" t="s">
        <v>61</v>
      </c>
      <c r="B34" s="391"/>
      <c r="C34" s="392" t="s">
        <v>426</v>
      </c>
      <c r="D34" s="393">
        <v>0.92800000000000005</v>
      </c>
      <c r="E34" s="393">
        <v>1.286</v>
      </c>
      <c r="F34" s="392" t="s">
        <v>591</v>
      </c>
      <c r="G34" s="392">
        <v>73.900000000000006</v>
      </c>
      <c r="H34" s="392">
        <v>0.379</v>
      </c>
      <c r="I34" s="393">
        <v>1</v>
      </c>
      <c r="J34" s="394"/>
      <c r="K34" s="393"/>
      <c r="L34" s="394"/>
    </row>
    <row r="35" spans="1:12" ht="18.75">
      <c r="A35" s="395"/>
      <c r="B35" s="395" t="s">
        <v>9</v>
      </c>
      <c r="C35" s="395" t="s">
        <v>576</v>
      </c>
      <c r="D35" s="396">
        <v>0.20599999999999999</v>
      </c>
      <c r="E35" s="396">
        <v>0.64100000000000001</v>
      </c>
      <c r="F35" s="395" t="s">
        <v>592</v>
      </c>
      <c r="G35" s="395">
        <v>5.7</v>
      </c>
      <c r="H35" s="395">
        <v>0.104</v>
      </c>
      <c r="I35" s="396"/>
      <c r="J35" s="396">
        <f>((G36+G35)/G34)</f>
        <v>0.35317997293640047</v>
      </c>
      <c r="K35" s="396">
        <f>((G35+G36)/(G34+G35+G36))</f>
        <v>0.26099999999999995</v>
      </c>
      <c r="L35" s="411">
        <f>(1-(1/((J35*0.7745)+1)))</f>
        <v>0.21478582725606954</v>
      </c>
    </row>
    <row r="36" spans="1:12" ht="18.75">
      <c r="A36" s="397"/>
      <c r="B36" s="397"/>
      <c r="C36" s="397" t="s">
        <v>576</v>
      </c>
      <c r="D36" s="398">
        <v>0.36099999999999999</v>
      </c>
      <c r="E36" s="398">
        <v>0.57199999999999995</v>
      </c>
      <c r="F36" s="397" t="s">
        <v>592</v>
      </c>
      <c r="G36" s="397">
        <v>20.399999999999999</v>
      </c>
      <c r="H36" s="397">
        <v>0.11799999999999999</v>
      </c>
      <c r="I36" s="398"/>
      <c r="J36" s="409"/>
      <c r="K36" s="409"/>
      <c r="L36" s="412"/>
    </row>
    <row r="37" spans="1:12" ht="18.75">
      <c r="A37" s="390" t="s">
        <v>64</v>
      </c>
      <c r="B37" s="390"/>
      <c r="C37" s="392" t="s">
        <v>426</v>
      </c>
      <c r="D37" s="393">
        <v>0.94399999999999995</v>
      </c>
      <c r="E37" s="393">
        <v>1.2869999999999999</v>
      </c>
      <c r="F37" s="392" t="s">
        <v>591</v>
      </c>
      <c r="G37" s="399">
        <v>78.8</v>
      </c>
      <c r="H37" s="392">
        <v>0.36799999999999999</v>
      </c>
      <c r="I37" s="393">
        <v>1.006</v>
      </c>
      <c r="J37" s="392"/>
      <c r="K37" s="393"/>
      <c r="L37" s="391"/>
    </row>
    <row r="38" spans="1:12" ht="18.75">
      <c r="A38" s="395"/>
      <c r="B38" s="395" t="s">
        <v>9</v>
      </c>
      <c r="C38" s="395" t="s">
        <v>576</v>
      </c>
      <c r="D38" s="396">
        <v>0.28000000000000003</v>
      </c>
      <c r="E38" s="396">
        <v>0.56699999999999995</v>
      </c>
      <c r="F38" s="395" t="s">
        <v>592</v>
      </c>
      <c r="G38" s="400">
        <v>9.6</v>
      </c>
      <c r="H38" s="396">
        <v>9.7000000000000003E-2</v>
      </c>
      <c r="I38" s="396"/>
      <c r="J38" s="396">
        <f>((G38+G39)/G37)</f>
        <v>0.26903553299492383</v>
      </c>
      <c r="K38" s="396">
        <v>0.21199999999999999</v>
      </c>
      <c r="L38" s="411">
        <f>(1-(1/((J38*0.7745)+1)))</f>
        <v>0.17243754949096513</v>
      </c>
    </row>
    <row r="39" spans="1:12" ht="18.75">
      <c r="A39" s="397"/>
      <c r="B39" s="397"/>
      <c r="C39" s="401" t="s">
        <v>576</v>
      </c>
      <c r="D39" s="398">
        <v>0.39200000000000002</v>
      </c>
      <c r="E39" s="398">
        <v>0.54400000000000004</v>
      </c>
      <c r="F39" s="397" t="s">
        <v>592</v>
      </c>
      <c r="G39" s="402">
        <v>11.6</v>
      </c>
      <c r="H39" s="397">
        <v>9.7000000000000003E-2</v>
      </c>
      <c r="I39" s="398"/>
      <c r="J39" s="398"/>
      <c r="K39" s="398"/>
      <c r="L39" s="413"/>
    </row>
    <row r="40" spans="1:12" ht="18.75">
      <c r="A40" s="390" t="s">
        <v>65</v>
      </c>
      <c r="B40" s="390"/>
      <c r="C40" s="392" t="s">
        <v>426</v>
      </c>
      <c r="D40" s="393">
        <v>0.92300000000000004</v>
      </c>
      <c r="E40" s="393">
        <v>1.3220000000000001</v>
      </c>
      <c r="F40" s="392" t="s">
        <v>591</v>
      </c>
      <c r="G40" s="392">
        <v>75.2</v>
      </c>
      <c r="H40" s="392">
        <v>0.34499999999999997</v>
      </c>
      <c r="I40" s="393">
        <v>1.052</v>
      </c>
      <c r="J40" s="394"/>
      <c r="K40" s="393"/>
      <c r="L40" s="391"/>
    </row>
    <row r="41" spans="1:12" ht="18.75">
      <c r="A41" s="395"/>
      <c r="B41" s="395" t="s">
        <v>9</v>
      </c>
      <c r="C41" s="395" t="s">
        <v>576</v>
      </c>
      <c r="D41" s="396">
        <v>0.25800000000000001</v>
      </c>
      <c r="E41" s="396">
        <v>0.54400000000000004</v>
      </c>
      <c r="F41" s="395" t="s">
        <v>592</v>
      </c>
      <c r="G41" s="400">
        <v>11.23</v>
      </c>
      <c r="H41" s="395">
        <v>9.7000000000000003E-2</v>
      </c>
      <c r="I41" s="396"/>
      <c r="J41" s="396">
        <f>(G41+G42)/G40</f>
        <v>0.32965425531914894</v>
      </c>
      <c r="K41" s="396">
        <f>((G41+G42)/(G40+G41+G42))</f>
        <v>0.2479247924792479</v>
      </c>
      <c r="L41" s="411">
        <f>(1-(1/((J41*0.7745)+1)))</f>
        <v>0.20338860689987281</v>
      </c>
    </row>
    <row r="42" spans="1:12" ht="18.75">
      <c r="A42" s="397"/>
      <c r="B42" s="397"/>
      <c r="C42" s="397" t="s">
        <v>576</v>
      </c>
      <c r="D42" s="398">
        <v>0.38300000000000001</v>
      </c>
      <c r="E42" s="398">
        <v>0.53500000000000003</v>
      </c>
      <c r="F42" s="397" t="s">
        <v>592</v>
      </c>
      <c r="G42" s="402">
        <v>13.56</v>
      </c>
      <c r="H42" s="397">
        <v>9.8000000000000004E-2</v>
      </c>
      <c r="I42" s="398"/>
      <c r="J42" s="398"/>
      <c r="K42" s="398"/>
      <c r="L42" s="413"/>
    </row>
    <row r="43" spans="1:12" ht="18.75">
      <c r="A43" s="390" t="s">
        <v>66</v>
      </c>
      <c r="B43" s="390"/>
      <c r="C43" s="392" t="s">
        <v>426</v>
      </c>
      <c r="D43" s="393">
        <v>0.93200000000000005</v>
      </c>
      <c r="E43" s="393">
        <v>1.3660000000000001</v>
      </c>
      <c r="F43" s="392" t="s">
        <v>591</v>
      </c>
      <c r="G43" s="399">
        <v>76.3</v>
      </c>
      <c r="H43" s="392">
        <v>0.115</v>
      </c>
      <c r="I43" s="393">
        <v>0.90100000000000002</v>
      </c>
      <c r="J43" s="403"/>
      <c r="K43" s="392"/>
      <c r="L43" s="391"/>
    </row>
    <row r="44" spans="1:12" ht="18.75">
      <c r="A44" s="404"/>
      <c r="B44" s="395" t="s">
        <v>9</v>
      </c>
      <c r="C44" s="395" t="s">
        <v>576</v>
      </c>
      <c r="D44" s="396">
        <v>0.33400000000000002</v>
      </c>
      <c r="E44" s="396">
        <v>0.42</v>
      </c>
      <c r="F44" s="395" t="s">
        <v>592</v>
      </c>
      <c r="G44" s="400">
        <v>8.8000000000000007</v>
      </c>
      <c r="H44" s="395">
        <v>0.115</v>
      </c>
      <c r="I44" s="396"/>
      <c r="J44" s="396">
        <f>((G44+G45)/G43)</f>
        <v>0.31061598951507213</v>
      </c>
      <c r="K44" s="396">
        <v>0.23719999999999999</v>
      </c>
      <c r="L44" s="411">
        <f>(1-(1/((J44*0.7745)+1)))</f>
        <v>0.19392027839859538</v>
      </c>
    </row>
    <row r="45" spans="1:12" ht="18.75">
      <c r="A45" s="397"/>
      <c r="B45" s="397"/>
      <c r="C45" s="401" t="s">
        <v>576</v>
      </c>
      <c r="D45" s="398">
        <v>0.34100000000000003</v>
      </c>
      <c r="E45" s="398">
        <v>0.61099999999999999</v>
      </c>
      <c r="F45" s="397" t="s">
        <v>592</v>
      </c>
      <c r="G45" s="402">
        <v>14.9</v>
      </c>
      <c r="H45" s="398">
        <v>0.41</v>
      </c>
      <c r="I45" s="398"/>
      <c r="J45" s="398"/>
      <c r="K45" s="398"/>
      <c r="L45" s="414"/>
    </row>
    <row r="46" spans="1:12" ht="18.75">
      <c r="A46" s="390" t="s">
        <v>67</v>
      </c>
      <c r="B46" s="390"/>
      <c r="C46" s="392" t="s">
        <v>426</v>
      </c>
      <c r="D46" s="393">
        <v>0.93200000000000005</v>
      </c>
      <c r="E46" s="393">
        <v>1.357</v>
      </c>
      <c r="F46" s="392" t="s">
        <v>591</v>
      </c>
      <c r="G46" s="399">
        <v>78.099999999999994</v>
      </c>
      <c r="H46" s="392">
        <v>0.34300000000000003</v>
      </c>
      <c r="I46" s="396">
        <v>1.151</v>
      </c>
      <c r="J46" s="392"/>
      <c r="K46" s="393"/>
      <c r="L46" s="391"/>
    </row>
    <row r="47" spans="1:12" ht="18.75">
      <c r="A47" s="395"/>
      <c r="B47" s="395" t="s">
        <v>9</v>
      </c>
      <c r="C47" s="395" t="s">
        <v>576</v>
      </c>
      <c r="D47" s="396">
        <v>0.224</v>
      </c>
      <c r="E47" s="396">
        <v>0.60399999999999998</v>
      </c>
      <c r="F47" s="395" t="s">
        <v>592</v>
      </c>
      <c r="G47" s="400">
        <v>6.27</v>
      </c>
      <c r="H47" s="396">
        <v>0.1</v>
      </c>
      <c r="I47" s="406"/>
      <c r="J47" s="396">
        <v>0.28002560819462224</v>
      </c>
      <c r="K47" s="396">
        <v>0.21876562968890667</v>
      </c>
      <c r="L47" s="411">
        <v>0.17822617120263551</v>
      </c>
    </row>
    <row r="48" spans="1:12" ht="18.75">
      <c r="A48" s="405"/>
      <c r="B48" s="397"/>
      <c r="C48" s="397" t="s">
        <v>576</v>
      </c>
      <c r="D48" s="398">
        <v>0.36</v>
      </c>
      <c r="E48" s="398">
        <v>0.57699999999999996</v>
      </c>
      <c r="F48" s="397" t="s">
        <v>592</v>
      </c>
      <c r="G48" s="402">
        <v>15.6</v>
      </c>
      <c r="H48" s="397">
        <v>9.9000000000000005E-2</v>
      </c>
      <c r="I48" s="398"/>
      <c r="J48" s="398"/>
      <c r="K48" s="398"/>
      <c r="L48" s="398"/>
    </row>
    <row r="50" spans="1:12">
      <c r="A50" s="287"/>
      <c r="B50" s="287"/>
      <c r="C50" s="288"/>
      <c r="D50" s="288"/>
      <c r="E50" s="288"/>
      <c r="F50" s="288"/>
      <c r="G50" s="289"/>
      <c r="H50" s="290"/>
      <c r="I50" s="291"/>
      <c r="J50" s="290"/>
      <c r="K50" s="290"/>
      <c r="L50" s="29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 Data sources</vt:lpstr>
      <vt:lpstr>Table S2 Data</vt:lpstr>
      <vt:lpstr>Table S3 Sorted data (Cr+Al)</vt:lpstr>
      <vt:lpstr>Table S4 Mossbauer parameters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2022-08-08T14:23:13Z</dcterms:created>
  <dcterms:modified xsi:type="dcterms:W3CDTF">2023-08-02T20:15:04Z</dcterms:modified>
</cp:coreProperties>
</file>